
<file path=[Content_Types].xml><?xml version="1.0" encoding="utf-8"?>
<Types xmlns="http://schemas.openxmlformats.org/package/2006/content-types">
  <Default Extension="0335b9be8b1f63525cf0a898e3f23bed" ContentType="image/jpeg"/>
  <Default Extension="08d481ce2e6378c8b3492a5438438208" ContentType="image/jpeg"/>
  <Default Extension="0e6c478df6cde6a6638a941604998dae" ContentType="image/jpeg"/>
  <Default Extension="1edc269d232791835391410ad86aef09" ContentType="image/jpeg"/>
  <Default Extension="2645723e4c6975ff4c578c04da130f2e" ContentType="image/jpeg"/>
  <Default Extension="2d7b7af86f9a55648a4aec7fbe3969e6" ContentType="image/jpeg"/>
  <Default Extension="2e5ae37a1125e977eb781fe1567bce8a" ContentType="image/jpeg"/>
  <Default Extension="37868521ec6f61afb97b5ab07c93e834" ContentType="image/jpeg"/>
  <Default Extension="380316b6ec7e3f5c2fadae3206181af4" ContentType="image/jpeg"/>
  <Default Extension="54UFu" ContentType="image/jpeg"/>
  <Default Extension="5ca82a675c844491e9b0ecb82e975a85" ContentType="image/jpeg"/>
  <Default Extension="7" ContentType="image/jpeg"/>
  <Default Extension="79dcfcb50bb489b9abd805e3a32b4d69" ContentType="image/jpeg"/>
  <Default Extension="7ea08d999100e33f03f970c4c3a5b798" ContentType="image/jpeg"/>
  <Default Extension="8e74392a9746afb6ff3d2cf8a35ab651" ContentType="image/jpeg"/>
  <Default Extension="8zn8I87SMZQID1yeREa5ylZshLmieZDX" ContentType="image/jpeg"/>
  <Default Extension="909e75f79c08029f7d3305071d2c5b94" ContentType="image/jpeg"/>
  <Default Extension="b6a5970ae3dca3a8d37948add590bac6" ContentType="image/jpeg"/>
  <Default Extension="bed9fc3690f3414a4850855fee332f1c" ContentType="image/jpeg"/>
  <Default Extension="c550b8301145c16d505c45b5c8026434" ContentType="image/jpeg"/>
  <Default Extension="cf17e786b97fde4860ff0b98a404701f" ContentType="image/jpeg"/>
  <Default Extension="d603cc664aacae23506060091bb6f52d" ContentType="image/jpeg"/>
  <Default Extension="d9b621cc7d88019e0d716dda1c17a307" ContentType="image/jpeg"/>
  <Default Extension="f2dbd079068622692d8b57832120921d" ContentType="image/jpeg"/>
  <Default Extension="f7fdc0797674edd230ee73aba17b77d2" ContentType="image/jpeg"/>
  <Default Extension="fda9e53ebc3cfcb82bd9b5ab4f11c264" ContentType="image/jpeg"/>
  <Default Extension="IJoB2IAflCzjheZJfaz5mfzEWw5jRcoWEgDQz1yU2Yk" ContentType="image/jpeg"/>
  <Default Extension="jpeg" ContentType="image/jpeg"/>
  <Default Extension="K6cXOoQ3uq" ContentType="image/jpeg"/>
  <Default Extension="rels" ContentType="application/vnd.openxmlformats-package.relationships+xml"/>
  <Default Extension="V9Ct6b2Uo4yxlpB5i4rgN12yDN9zY" ContentType="image/jpeg"/>
  <Default Extension="xml" ContentType="application/xml"/>
  <Default Extension="YyStd3n6FeCyDWZVKn54i8IqezKRsFpq7XThd1PUiDk"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0"/>
  <workbookPr dateCompatibility="0" defaultThemeVersion="166925"/>
  <mc:AlternateContent xmlns:mc="http://schemas.openxmlformats.org/markup-compatibility/2006">
    <mc:Choice Requires="x15">
      <x15ac:absPath xmlns:x15ac="http://schemas.microsoft.com/office/spreadsheetml/2010/11/ac" url="/Users/albert/Data Analytics/1. Projects &amp; Databases/(excel) Wine-Rating&amp;Price/"/>
    </mc:Choice>
  </mc:AlternateContent>
  <xr:revisionPtr revIDLastSave="0" documentId="13_ncr:9_{4654562D-44F1-3747-AD0F-7B22C0288592}" xr6:coauthVersionLast="47" xr6:coauthVersionMax="47" xr10:uidLastSave="{00000000-0000-0000-0000-000000000000}"/>
  <bookViews>
    <workbookView xWindow="0" yWindow="760" windowWidth="30240" windowHeight="17640" activeTab="3" xr2:uid="{00000000-000D-0000-FFFF-FFFF00000000}"/>
  </bookViews>
  <sheets>
    <sheet name="data" sheetId="2" r:id="rId1"/>
    <sheet name="Table1" sheetId="1" r:id="rId2"/>
    <sheet name="Explore" sheetId="3" r:id="rId3"/>
    <sheet name="Prices" sheetId="6" r:id="rId4"/>
    <sheet name="Ratings" sheetId="8" r:id="rId5"/>
  </sheets>
  <definedNames>
    <definedName name="_xlnm._FilterDatabase" localSheetId="1" hidden="1">Table1!$S$1:$S$8667</definedName>
    <definedName name="_xlchart.v1.0" hidden="1">Table1!$G$2:$G$8667</definedName>
    <definedName name="_xlchart.v1.1" hidden="1">Table1!$H$2:$H$8667</definedName>
    <definedName name="Slicer_Country">#N/A</definedName>
    <definedName name="Slicer_Country1">#N/A</definedName>
    <definedName name="Slicer_Price">#N/A</definedName>
    <definedName name="Slicer_Year">#N/A</definedName>
    <definedName name="Slicer_Year1">#N/A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D4" i="3" l="1" a="1"/>
  <c r="D4" i="3" s="1"/>
  <c r="D5" i="3" a="1"/>
  <c r="D5" i="3" s="1"/>
  <c r="D6" i="3" a="1"/>
  <c r="D6" i="3" s="1"/>
  <c r="D7" i="3" a="1"/>
  <c r="D7" i="3" s="1"/>
  <c r="D8" i="3" a="1"/>
  <c r="D8" i="3" s="1"/>
  <c r="D9" i="3" a="1"/>
  <c r="D9" i="3" s="1"/>
  <c r="D10" i="3" a="1"/>
  <c r="D10" i="3" s="1"/>
  <c r="D11" i="3" a="1"/>
  <c r="D11" i="3" s="1"/>
  <c r="D12" i="3" a="1"/>
  <c r="D12" i="3" s="1"/>
  <c r="D13" i="3" a="1"/>
  <c r="D13" i="3" s="1"/>
  <c r="D14" i="3" a="1"/>
  <c r="D14" i="3" s="1"/>
  <c r="D15" i="3" a="1"/>
  <c r="D15" i="3" s="1"/>
  <c r="D16" i="3" a="1"/>
  <c r="D16" i="3" s="1"/>
  <c r="D17" i="3" a="1"/>
  <c r="D17" i="3" s="1"/>
  <c r="D18" i="3" a="1"/>
  <c r="D18" i="3" s="1"/>
  <c r="D19" i="3" a="1"/>
  <c r="D19" i="3" s="1"/>
  <c r="D20" i="3" a="1"/>
  <c r="D20" i="3" s="1"/>
  <c r="D21" i="3" a="1"/>
  <c r="D21" i="3" s="1"/>
  <c r="D22" i="3" a="1"/>
  <c r="D22" i="3" s="1"/>
  <c r="D23" i="3" a="1"/>
  <c r="D23" i="3" s="1"/>
  <c r="D24" i="3" a="1"/>
  <c r="D24" i="3" s="1"/>
  <c r="D25" i="3" a="1"/>
  <c r="D25" i="3" s="1"/>
  <c r="D26" i="3" a="1"/>
  <c r="D26" i="3" s="1"/>
  <c r="D27" i="3" a="1"/>
  <c r="D27" i="3" s="1"/>
  <c r="D28" i="3" a="1"/>
  <c r="D28" i="3" s="1"/>
  <c r="D29" i="3" a="1"/>
  <c r="D29" i="3" s="1"/>
  <c r="D30" i="3" a="1"/>
  <c r="D30" i="3" s="1"/>
  <c r="D31" i="3" a="1"/>
  <c r="D31" i="3" s="1"/>
  <c r="D3" i="3" a="1"/>
  <c r="D3" i="3" s="1"/>
  <c r="D2" i="3" a="1"/>
  <c r="D2" i="3" s="1"/>
  <c r="E35" i="3"/>
  <c r="B2" i="3" a="1"/>
  <c r="E3" i="3" s="1" a="1"/>
  <c r="E3" i="3"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2" i="1"/>
  <c r="E25" i="3" l="1" a="1"/>
  <c r="E25" i="3" s="1"/>
  <c r="E17" i="3" a="1"/>
  <c r="E17" i="3" s="1"/>
  <c r="E9" i="3" a="1"/>
  <c r="E9" i="3" s="1"/>
  <c r="E24" i="3" a="1"/>
  <c r="E24" i="3" s="1"/>
  <c r="E16" i="3" a="1"/>
  <c r="E16" i="3" s="1"/>
  <c r="E8" i="3" a="1"/>
  <c r="E8" i="3" s="1"/>
  <c r="E26" i="3" a="1"/>
  <c r="E26" i="3" s="1"/>
  <c r="E31" i="3" a="1"/>
  <c r="E31" i="3" s="1"/>
  <c r="E23" i="3" a="1"/>
  <c r="E23" i="3" s="1"/>
  <c r="E15" i="3" a="1"/>
  <c r="E15" i="3" s="1"/>
  <c r="E7" i="3" a="1"/>
  <c r="E7" i="3" s="1"/>
  <c r="E10" i="3" a="1"/>
  <c r="E10" i="3" s="1"/>
  <c r="E30" i="3" a="1"/>
  <c r="E30" i="3" s="1"/>
  <c r="E22" i="3" a="1"/>
  <c r="E22" i="3" s="1"/>
  <c r="E14" i="3" a="1"/>
  <c r="E14" i="3" s="1"/>
  <c r="E6" i="3" a="1"/>
  <c r="E6" i="3" s="1"/>
  <c r="E13" i="3" a="1"/>
  <c r="E13" i="3" s="1"/>
  <c r="E5" i="3" a="1"/>
  <c r="E5" i="3" s="1"/>
  <c r="E21" i="3" a="1"/>
  <c r="E21" i="3" s="1"/>
  <c r="E28" i="3" a="1"/>
  <c r="E28" i="3" s="1"/>
  <c r="E20" i="3" a="1"/>
  <c r="E20" i="3" s="1"/>
  <c r="E12" i="3" a="1"/>
  <c r="E12" i="3" s="1"/>
  <c r="E4" i="3" a="1"/>
  <c r="E4" i="3" s="1"/>
  <c r="E18" i="3" a="1"/>
  <c r="E18" i="3" s="1"/>
  <c r="E29" i="3" a="1"/>
  <c r="E29" i="3" s="1"/>
  <c r="E27" i="3" a="1"/>
  <c r="E27" i="3" s="1"/>
  <c r="E19" i="3" a="1"/>
  <c r="E19" i="3" s="1"/>
  <c r="E11" i="3" a="1"/>
  <c r="E11" i="3" s="1"/>
  <c r="B2" i="3"/>
  <c r="S2" i="1" a="1"/>
  <c r="S2" i="1" s="1"/>
  <c r="E2" i="3" l="1" a="1"/>
  <c r="E2" i="3" s="1"/>
  <c r="E32" i="3" s="1"/>
</calcChain>
</file>

<file path=xl/metadata.xml><?xml version="1.0" encoding="utf-8"?>
<metadata xmlns="http://purl.oclc.org/ooxml/spreadsheetml/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0">
    <bk>
      <extLst>
        <ext uri="{3e2802c4-a4d2-4d8b-9148-e3be6c30e623}">
          <xlrd:rvb i="0"/>
        </ext>
      </extLst>
    </bk>
    <bk>
      <extLst>
        <ext uri="{3e2802c4-a4d2-4d8b-9148-e3be6c30e623}">
          <xlrd:rvb i="72"/>
        </ext>
      </extLst>
    </bk>
    <bk>
      <extLst>
        <ext uri="{3e2802c4-a4d2-4d8b-9148-e3be6c30e623}">
          <xlrd:rvb i="73"/>
        </ext>
      </extLst>
    </bk>
    <bk>
      <extLst>
        <ext uri="{3e2802c4-a4d2-4d8b-9148-e3be6c30e623}">
          <xlrd:rvb i="137"/>
        </ext>
      </extLst>
    </bk>
    <bk>
      <extLst>
        <ext uri="{3e2802c4-a4d2-4d8b-9148-e3be6c30e623}">
          <xlrd:rvb i="138"/>
        </ext>
      </extLst>
    </bk>
    <bk>
      <extLst>
        <ext uri="{3e2802c4-a4d2-4d8b-9148-e3be6c30e623}">
          <xlrd:rvb i="202"/>
        </ext>
      </extLst>
    </bk>
    <bk>
      <extLst>
        <ext uri="{3e2802c4-a4d2-4d8b-9148-e3be6c30e623}">
          <xlrd:rvb i="203"/>
        </ext>
      </extLst>
    </bk>
    <bk>
      <extLst>
        <ext uri="{3e2802c4-a4d2-4d8b-9148-e3be6c30e623}">
          <xlrd:rvb i="262"/>
        </ext>
      </extLst>
    </bk>
    <bk>
      <extLst>
        <ext uri="{3e2802c4-a4d2-4d8b-9148-e3be6c30e623}">
          <xlrd:rvb i="263"/>
        </ext>
      </extLst>
    </bk>
    <bk>
      <extLst>
        <ext uri="{3e2802c4-a4d2-4d8b-9148-e3be6c30e623}">
          <xlrd:rvb i="313"/>
        </ext>
      </extLst>
    </bk>
    <bk>
      <extLst>
        <ext uri="{3e2802c4-a4d2-4d8b-9148-e3be6c30e623}">
          <xlrd:rvb i="314"/>
        </ext>
      </extLst>
    </bk>
    <bk>
      <extLst>
        <ext uri="{3e2802c4-a4d2-4d8b-9148-e3be6c30e623}">
          <xlrd:rvb i="378"/>
        </ext>
      </extLst>
    </bk>
    <bk>
      <extLst>
        <ext uri="{3e2802c4-a4d2-4d8b-9148-e3be6c30e623}">
          <xlrd:rvb i="379"/>
        </ext>
      </extLst>
    </bk>
    <bk>
      <extLst>
        <ext uri="{3e2802c4-a4d2-4d8b-9148-e3be6c30e623}">
          <xlrd:rvb i="436"/>
        </ext>
      </extLst>
    </bk>
    <bk>
      <extLst>
        <ext uri="{3e2802c4-a4d2-4d8b-9148-e3be6c30e623}">
          <xlrd:rvb i="437"/>
        </ext>
      </extLst>
    </bk>
    <bk>
      <extLst>
        <ext uri="{3e2802c4-a4d2-4d8b-9148-e3be6c30e623}">
          <xlrd:rvb i="542"/>
        </ext>
      </extLst>
    </bk>
    <bk>
      <extLst>
        <ext uri="{3e2802c4-a4d2-4d8b-9148-e3be6c30e623}">
          <xlrd:rvb i="543"/>
        </ext>
      </extLst>
    </bk>
    <bk>
      <extLst>
        <ext uri="{3e2802c4-a4d2-4d8b-9148-e3be6c30e623}">
          <xlrd:rvb i="596"/>
        </ext>
      </extLst>
    </bk>
    <bk>
      <extLst>
        <ext uri="{3e2802c4-a4d2-4d8b-9148-e3be6c30e623}">
          <xlrd:rvb i="597"/>
        </ext>
      </extLst>
    </bk>
    <bk>
      <extLst>
        <ext uri="{3e2802c4-a4d2-4d8b-9148-e3be6c30e623}">
          <xlrd:rvb i="668"/>
        </ext>
      </extLst>
    </bk>
    <bk>
      <extLst>
        <ext uri="{3e2802c4-a4d2-4d8b-9148-e3be6c30e623}">
          <xlrd:rvb i="669"/>
        </ext>
      </extLst>
    </bk>
    <bk>
      <extLst>
        <ext uri="{3e2802c4-a4d2-4d8b-9148-e3be6c30e623}">
          <xlrd:rvb i="721"/>
        </ext>
      </extLst>
    </bk>
    <bk>
      <extLst>
        <ext uri="{3e2802c4-a4d2-4d8b-9148-e3be6c30e623}">
          <xlrd:rvb i="722"/>
        </ext>
      </extLst>
    </bk>
    <bk>
      <extLst>
        <ext uri="{3e2802c4-a4d2-4d8b-9148-e3be6c30e623}">
          <xlrd:rvb i="792"/>
        </ext>
      </extLst>
    </bk>
    <bk>
      <extLst>
        <ext uri="{3e2802c4-a4d2-4d8b-9148-e3be6c30e623}">
          <xlrd:rvb i="793"/>
        </ext>
      </extLst>
    </bk>
    <bk>
      <extLst>
        <ext uri="{3e2802c4-a4d2-4d8b-9148-e3be6c30e623}">
          <xlrd:rvb i="849"/>
        </ext>
      </extLst>
    </bk>
    <bk>
      <extLst>
        <ext uri="{3e2802c4-a4d2-4d8b-9148-e3be6c30e623}">
          <xlrd:rvb i="850"/>
        </ext>
      </extLst>
    </bk>
    <bk>
      <extLst>
        <ext uri="{3e2802c4-a4d2-4d8b-9148-e3be6c30e623}">
          <xlrd:rvb i="907"/>
        </ext>
      </extLst>
    </bk>
    <bk>
      <extLst>
        <ext uri="{3e2802c4-a4d2-4d8b-9148-e3be6c30e623}">
          <xlrd:rvb i="908"/>
        </ext>
      </extLst>
    </bk>
    <bk>
      <extLst>
        <ext uri="{3e2802c4-a4d2-4d8b-9148-e3be6c30e623}">
          <xlrd:rvb i="993"/>
        </ext>
      </extLst>
    </bk>
    <bk>
      <extLst>
        <ext uri="{3e2802c4-a4d2-4d8b-9148-e3be6c30e623}">
          <xlrd:rvb i="994"/>
        </ext>
      </extLst>
    </bk>
    <bk>
      <extLst>
        <ext uri="{3e2802c4-a4d2-4d8b-9148-e3be6c30e623}">
          <xlrd:rvb i="1045"/>
        </ext>
      </extLst>
    </bk>
    <bk>
      <extLst>
        <ext uri="{3e2802c4-a4d2-4d8b-9148-e3be6c30e623}">
          <xlrd:rvb i="1046"/>
        </ext>
      </extLst>
    </bk>
    <bk>
      <extLst>
        <ext uri="{3e2802c4-a4d2-4d8b-9148-e3be6c30e623}">
          <xlrd:rvb i="1215"/>
        </ext>
      </extLst>
    </bk>
    <bk>
      <extLst>
        <ext uri="{3e2802c4-a4d2-4d8b-9148-e3be6c30e623}">
          <xlrd:rvb i="1216"/>
        </ext>
      </extLst>
    </bk>
    <bk>
      <extLst>
        <ext uri="{3e2802c4-a4d2-4d8b-9148-e3be6c30e623}">
          <xlrd:rvb i="1275"/>
        </ext>
      </extLst>
    </bk>
    <bk>
      <extLst>
        <ext uri="{3e2802c4-a4d2-4d8b-9148-e3be6c30e623}">
          <xlrd:rvb i="1276"/>
        </ext>
      </extLst>
    </bk>
    <bk>
      <extLst>
        <ext uri="{3e2802c4-a4d2-4d8b-9148-e3be6c30e623}">
          <xlrd:rvb i="1353"/>
        </ext>
      </extLst>
    </bk>
    <bk>
      <extLst>
        <ext uri="{3e2802c4-a4d2-4d8b-9148-e3be6c30e623}">
          <xlrd:rvb i="1354"/>
        </ext>
      </extLst>
    </bk>
    <bk>
      <extLst>
        <ext uri="{3e2802c4-a4d2-4d8b-9148-e3be6c30e623}">
          <xlrd:rvb i="1482"/>
        </ext>
      </extLst>
    </bk>
    <bk>
      <extLst>
        <ext uri="{3e2802c4-a4d2-4d8b-9148-e3be6c30e623}">
          <xlrd:rvb i="1483"/>
        </ext>
      </extLst>
    </bk>
    <bk>
      <extLst>
        <ext uri="{3e2802c4-a4d2-4d8b-9148-e3be6c30e623}">
          <xlrd:rvb i="1555"/>
        </ext>
      </extLst>
    </bk>
    <bk>
      <extLst>
        <ext uri="{3e2802c4-a4d2-4d8b-9148-e3be6c30e623}">
          <xlrd:rvb i="1556"/>
        </ext>
      </extLst>
    </bk>
    <bk>
      <extLst>
        <ext uri="{3e2802c4-a4d2-4d8b-9148-e3be6c30e623}">
          <xlrd:rvb i="1630"/>
        </ext>
      </extLst>
    </bk>
    <bk>
      <extLst>
        <ext uri="{3e2802c4-a4d2-4d8b-9148-e3be6c30e623}">
          <xlrd:rvb i="1631"/>
        </ext>
      </extLst>
    </bk>
    <bk>
      <extLst>
        <ext uri="{3e2802c4-a4d2-4d8b-9148-e3be6c30e623}">
          <xlrd:rvb i="1684"/>
        </ext>
      </extLst>
    </bk>
    <bk>
      <extLst>
        <ext uri="{3e2802c4-a4d2-4d8b-9148-e3be6c30e623}">
          <xlrd:rvb i="1685"/>
        </ext>
      </extLst>
    </bk>
    <bk>
      <extLst>
        <ext uri="{3e2802c4-a4d2-4d8b-9148-e3be6c30e623}">
          <xlrd:rvb i="1743"/>
        </ext>
      </extLst>
    </bk>
    <bk>
      <extLst>
        <ext uri="{3e2802c4-a4d2-4d8b-9148-e3be6c30e623}">
          <xlrd:rvb i="1744"/>
        </ext>
      </extLst>
    </bk>
    <bk>
      <extLst>
        <ext uri="{3e2802c4-a4d2-4d8b-9148-e3be6c30e623}">
          <xlrd:rvb i="1792"/>
        </ext>
      </extLst>
    </bk>
    <bk>
      <extLst>
        <ext uri="{3e2802c4-a4d2-4d8b-9148-e3be6c30e623}">
          <xlrd:rvb i="1793"/>
        </ext>
      </extLst>
    </bk>
    <bk>
      <extLst>
        <ext uri="{3e2802c4-a4d2-4d8b-9148-e3be6c30e623}">
          <xlrd:rvb i="1865"/>
        </ext>
      </extLst>
    </bk>
    <bk>
      <extLst>
        <ext uri="{3e2802c4-a4d2-4d8b-9148-e3be6c30e623}">
          <xlrd:rvb i="1866"/>
        </ext>
      </extLst>
    </bk>
    <bk>
      <extLst>
        <ext uri="{3e2802c4-a4d2-4d8b-9148-e3be6c30e623}">
          <xlrd:rvb i="1926"/>
        </ext>
      </extLst>
    </bk>
    <bk>
      <extLst>
        <ext uri="{3e2802c4-a4d2-4d8b-9148-e3be6c30e623}">
          <xlrd:rvb i="1927"/>
        </ext>
      </extLst>
    </bk>
    <bk>
      <extLst>
        <ext uri="{3e2802c4-a4d2-4d8b-9148-e3be6c30e623}">
          <xlrd:rvb i="1975"/>
        </ext>
      </extLst>
    </bk>
    <bk>
      <extLst>
        <ext uri="{3e2802c4-a4d2-4d8b-9148-e3be6c30e623}">
          <xlrd:rvb i="1976"/>
        </ext>
      </extLst>
    </bk>
    <bk>
      <extLst>
        <ext uri="{3e2802c4-a4d2-4d8b-9148-e3be6c30e623}">
          <xlrd:rvb i="2053"/>
        </ext>
      </extLst>
    </bk>
    <bk>
      <extLst>
        <ext uri="{3e2802c4-a4d2-4d8b-9148-e3be6c30e623}">
          <xlrd:rvb i="2054"/>
        </ext>
      </extLst>
    </bk>
    <bk>
      <extLst>
        <ext uri="{3e2802c4-a4d2-4d8b-9148-e3be6c30e623}">
          <xlrd:rvb i="2106"/>
        </ext>
      </extLst>
    </bk>
  </futureMetadata>
  <cellMetadata count="1">
    <bk>
      <rc t="1" v="0"/>
    </bk>
  </cellMetadata>
  <valueMetadata count="6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valueMetadata>
</metadata>
</file>

<file path=xl/sharedStrings.xml><?xml version="1.0" encoding="utf-8"?>
<sst xmlns="http://purl.oclc.org/ooxml/spreadsheetml/main" count="69446" uniqueCount="10121">
  <si>
    <t>Name</t>
  </si>
  <si>
    <t>Country</t>
  </si>
  <si>
    <t>Region</t>
  </si>
  <si>
    <t>Winery</t>
  </si>
  <si>
    <t>Rating</t>
  </si>
  <si>
    <t>NumberOfRatings</t>
  </si>
  <si>
    <t>Price</t>
  </si>
  <si>
    <t>Year</t>
  </si>
  <si>
    <t>Pomerol 2011</t>
  </si>
  <si>
    <t>France</t>
  </si>
  <si>
    <t>Pomerol</t>
  </si>
  <si>
    <t>Château La Providence</t>
  </si>
  <si>
    <t>Lirac 2017</t>
  </si>
  <si>
    <t>Lirac</t>
  </si>
  <si>
    <t>Château Mont-Redon</t>
  </si>
  <si>
    <t>Erta e China Rosso di Toscana 2015</t>
  </si>
  <si>
    <t>Italy</t>
  </si>
  <si>
    <t>Toscana</t>
  </si>
  <si>
    <t>Renzo Masi</t>
  </si>
  <si>
    <t>Bardolino 2019</t>
  </si>
  <si>
    <t>Bardolino</t>
  </si>
  <si>
    <t>Cavalchina</t>
  </si>
  <si>
    <t>Ried Scheibner Pinot Noir 2016</t>
  </si>
  <si>
    <t>Austria</t>
  </si>
  <si>
    <t>Carnuntum</t>
  </si>
  <si>
    <t>Markowitsch</t>
  </si>
  <si>
    <t>Gigondas (Nobles Terrasses) 2017</t>
  </si>
  <si>
    <t>Gigondas</t>
  </si>
  <si>
    <t>Vieux Clocher</t>
  </si>
  <si>
    <t>Marion's Vineyard Pinot Noir 2016</t>
  </si>
  <si>
    <t>New Zealand</t>
  </si>
  <si>
    <t>Wairarapa</t>
  </si>
  <si>
    <t>Schubert</t>
  </si>
  <si>
    <t>Red Blend 2014</t>
  </si>
  <si>
    <t>Chile</t>
  </si>
  <si>
    <t>Itata Valley</t>
  </si>
  <si>
    <t>Viña La Causa</t>
  </si>
  <si>
    <t>Chianti 2015</t>
  </si>
  <si>
    <t>Chianti</t>
  </si>
  <si>
    <t>Castello Montaùto</t>
  </si>
  <si>
    <t>Tradition 2014</t>
  </si>
  <si>
    <t>Minervois</t>
  </si>
  <si>
    <t>Domaine des Aires Hautes</t>
  </si>
  <si>
    <t>Chianti Riserva 2013</t>
  </si>
  <si>
    <t>Poggiotondo</t>
  </si>
  <si>
    <t>Descendant 2016</t>
  </si>
  <si>
    <t>Australia</t>
  </si>
  <si>
    <t>Barossa</t>
  </si>
  <si>
    <t>Torbreck</t>
  </si>
  <si>
    <t>Les Obriers de la Peira Terrasses du Larzac 2017</t>
  </si>
  <si>
    <t>Terrasses du Larzac</t>
  </si>
  <si>
    <t>La Pèira en Damaisèla</t>
  </si>
  <si>
    <t>Zenas Primitivo 2018</t>
  </si>
  <si>
    <t>Puglia</t>
  </si>
  <si>
    <t>La Bollina</t>
  </si>
  <si>
    <t>Cuvée Confidence Côtes du Rhône Rouge 2017</t>
  </si>
  <si>
    <t>Côtes-du-Rhône</t>
  </si>
  <si>
    <t>Domaine Fond Croze</t>
  </si>
  <si>
    <t>Shiraz 2018</t>
  </si>
  <si>
    <t>South Eastern Australia</t>
  </si>
  <si>
    <t>Barramundi</t>
  </si>
  <si>
    <t>Proprietor's Blend 2016</t>
  </si>
  <si>
    <t>South Africa</t>
  </si>
  <si>
    <t>Stellenbosch</t>
  </si>
  <si>
    <t>Ernie Els</t>
  </si>
  <si>
    <t>La Bienquerida 2016</t>
  </si>
  <si>
    <t>Spain</t>
  </si>
  <si>
    <t>Bierzo</t>
  </si>
  <si>
    <t>Losada</t>
  </si>
  <si>
    <t>Cabernet Sauvignon 2015</t>
  </si>
  <si>
    <t>United States</t>
  </si>
  <si>
    <t>California</t>
  </si>
  <si>
    <t>Hacienda</t>
  </si>
  <si>
    <t>Fulgeo Negroamaro Salento 2016</t>
  </si>
  <si>
    <t>Salento</t>
  </si>
  <si>
    <t>San Donaci</t>
  </si>
  <si>
    <t>Contraste Tinto 2015</t>
  </si>
  <si>
    <t>Portugal</t>
  </si>
  <si>
    <t>Douro</t>
  </si>
  <si>
    <t>Conceito</t>
  </si>
  <si>
    <t>Steiner 2013</t>
  </si>
  <si>
    <t>Hungary</t>
  </si>
  <si>
    <t>Sopron</t>
  </si>
  <si>
    <t>Weninger</t>
  </si>
  <si>
    <t>Old Vines Primitivo 2015</t>
  </si>
  <si>
    <t>Azienda Agricola Morella</t>
  </si>
  <si>
    <t>Virtus Tannat 2013</t>
  </si>
  <si>
    <t>Brazil</t>
  </si>
  <si>
    <t>Serra Gaúcha</t>
  </si>
  <si>
    <t>Monte Paschoal</t>
  </si>
  <si>
    <t>Kallista 2015</t>
  </si>
  <si>
    <t>Vriesenhof</t>
  </si>
  <si>
    <t>Badia a Passignano Gran Selezione Chianti Classico 2016</t>
  </si>
  <si>
    <t>Chianti Classico</t>
  </si>
  <si>
    <t>Antinori</t>
  </si>
  <si>
    <t>Saint-Émilion Grand Cru (Premier Grand Cru Classé) 2012</t>
  </si>
  <si>
    <t>Saint-Émilion Grand Cru</t>
  </si>
  <si>
    <t>Château Figeac</t>
  </si>
  <si>
    <t>Carlo V Il Rosso dell'Imperatore 2013</t>
  </si>
  <si>
    <t>Veneto</t>
  </si>
  <si>
    <t>Colli Vicentini</t>
  </si>
  <si>
    <t>Pinot Noir 2016</t>
  </si>
  <si>
    <t>Monterey</t>
  </si>
  <si>
    <t>District 7</t>
  </si>
  <si>
    <t>Marquis de Calon Saint-Estèphe 2015</t>
  </si>
  <si>
    <t>Saint-Estèphe</t>
  </si>
  <si>
    <t>Château Calon-Ségur</t>
  </si>
  <si>
    <t>Hécula Monastrell 2017</t>
  </si>
  <si>
    <t>Yecla</t>
  </si>
  <si>
    <t>Castaño</t>
  </si>
  <si>
    <t>Berola 2015</t>
  </si>
  <si>
    <t>Campo de Borja</t>
  </si>
  <si>
    <t>Borsao</t>
  </si>
  <si>
    <t>Saint-Julien (Grand Cru Classé) 2010</t>
  </si>
  <si>
    <t>Saint-Julien</t>
  </si>
  <si>
    <t>Château Léoville Poyferré</t>
  </si>
  <si>
    <t>Pinot Noir Bourgogne 2017</t>
  </si>
  <si>
    <t>Bourgogne</t>
  </si>
  <si>
    <t>Faiveley</t>
  </si>
  <si>
    <t>Vigna del Noce Barbera d'Asti 2007</t>
  </si>
  <si>
    <t>Barbera d'Asti</t>
  </si>
  <si>
    <t>Trinchero</t>
  </si>
  <si>
    <t>I Tratturi Rosso 2017</t>
  </si>
  <si>
    <t>San Marzano</t>
  </si>
  <si>
    <t>Château Pilet Bordeaux 2017</t>
  </si>
  <si>
    <t>Bordeaux</t>
  </si>
  <si>
    <t>J.Queyrens &amp; Fils</t>
  </si>
  <si>
    <t>Sancerre Rouge 2015</t>
  </si>
  <si>
    <t>Sancerre</t>
  </si>
  <si>
    <t>Comte Lafond</t>
  </si>
  <si>
    <t>Shiraz 2016</t>
  </si>
  <si>
    <t>McLaren Vale</t>
  </si>
  <si>
    <t>Food Truck</t>
  </si>
  <si>
    <t>Ro-Rée Saint-Joseph 2018</t>
  </si>
  <si>
    <t>Saint-Joseph</t>
  </si>
  <si>
    <t>Louis Chèze</t>
  </si>
  <si>
    <t>Big Flower</t>
  </si>
  <si>
    <t>Cuvée Alienor Fronsac 2015</t>
  </si>
  <si>
    <t>Fronsac</t>
  </si>
  <si>
    <t>Château Mayne-Vieil</t>
  </si>
  <si>
    <t>Sabbie di Sopra al Bosco 2014</t>
  </si>
  <si>
    <t>Terre del Volturno</t>
  </si>
  <si>
    <t>Nanni Copé</t>
  </si>
  <si>
    <t>Roma Rosso 2018</t>
  </si>
  <si>
    <t>Lazio</t>
  </si>
  <si>
    <t>Poggio le Volpi</t>
  </si>
  <si>
    <t>Garnacha de Arrayán 2014</t>
  </si>
  <si>
    <t>Castilla y León</t>
  </si>
  <si>
    <t>Arrayán</t>
  </si>
  <si>
    <t>Cabernet Sauvignon 2018</t>
  </si>
  <si>
    <t>Central Valley</t>
  </si>
  <si>
    <t>Valdivieso</t>
  </si>
  <si>
    <t>Terrenus Vinhas Velhas Reserva 2013</t>
  </si>
  <si>
    <t>Alentejano</t>
  </si>
  <si>
    <t>Rui Reguinga</t>
  </si>
  <si>
    <t>Fronsac 2005</t>
  </si>
  <si>
    <t>Château Villars</t>
  </si>
  <si>
    <t>Cuvée Charles de Batz Madiran 2014</t>
  </si>
  <si>
    <t>Madiran</t>
  </si>
  <si>
    <t>Domaine Berthoumieu</t>
  </si>
  <si>
    <t>Stony Terrace Cabernet Sauvignon 2016</t>
  </si>
  <si>
    <t>Napa Valley</t>
  </si>
  <si>
    <t>Rutherford Wine Company</t>
  </si>
  <si>
    <t>12 e Mezzo Puglia Primitivo Organic Wine 2016</t>
  </si>
  <si>
    <t>Varvaglione</t>
  </si>
  <si>
    <t>El Abuelo Selección Edición Limitada 2013</t>
  </si>
  <si>
    <t>Almansa</t>
  </si>
  <si>
    <t>Bodegas Piqueras</t>
  </si>
  <si>
    <t>Sangre de Toro Special Selection 2017</t>
  </si>
  <si>
    <t>Catalunya</t>
  </si>
  <si>
    <t>Torres</t>
  </si>
  <si>
    <t>Château Paul Mas Coteaux du Languedoc Clos des Mures 2018</t>
  </si>
  <si>
    <t>Languedoc</t>
  </si>
  <si>
    <t>Paul Mas</t>
  </si>
  <si>
    <t>Merlot 2018</t>
  </si>
  <si>
    <t>Pays d'Oc</t>
  </si>
  <si>
    <t>Les Jamelles</t>
  </si>
  <si>
    <t>Roscaleto Barbera d'Alba 2015</t>
  </si>
  <si>
    <t>Barbera d'Alba</t>
  </si>
  <si>
    <t>Enzo Boglietti</t>
  </si>
  <si>
    <t>Barolo Cannubi 2014</t>
  </si>
  <si>
    <t>Barolo</t>
  </si>
  <si>
    <t>Giacomo Fenocchio</t>
  </si>
  <si>
    <t>Pauillac (Premier Grand Cru Classé) 2017</t>
  </si>
  <si>
    <t>Pauillac</t>
  </si>
  <si>
    <t>Château Mouton Rothschild</t>
  </si>
  <si>
    <t>Cabernet Sauvignon 2014</t>
  </si>
  <si>
    <t>Washington</t>
  </si>
  <si>
    <t>Stimson Estate Cellars</t>
  </si>
  <si>
    <t>Côte-Rôtie Le Gallet Blanc 2017</t>
  </si>
  <si>
    <t>Côte-Rôtie</t>
  </si>
  <si>
    <t>Francois Villard</t>
  </si>
  <si>
    <t>Capatosta 2015</t>
  </si>
  <si>
    <t>Poggio Argentiera</t>
  </si>
  <si>
    <t>Constance Madiran 2015</t>
  </si>
  <si>
    <t>Oak Cask Malbec 2019</t>
  </si>
  <si>
    <t>Argentina</t>
  </si>
  <si>
    <t>Mendoza</t>
  </si>
  <si>
    <t>Trapiche</t>
  </si>
  <si>
    <t>Amancaya Malbec - Cabernet Sauvignon 2017</t>
  </si>
  <si>
    <t>Caro (Catena and Rothschild)</t>
  </si>
  <si>
    <t>Laccento Ruché di Castagnole Monferrato 2017</t>
  </si>
  <si>
    <t>Ruchè</t>
  </si>
  <si>
    <t>Montalbera</t>
  </si>
  <si>
    <t>San Leonardo 2011</t>
  </si>
  <si>
    <t>Vigneti delle Dolomiti</t>
  </si>
  <si>
    <t>San Leonardo</t>
  </si>
  <si>
    <t>Fausto Tannat 2015</t>
  </si>
  <si>
    <t>Pizzato</t>
  </si>
  <si>
    <t>Pauillac (Grand Cru Classé) 2007</t>
  </si>
  <si>
    <t>Château Pichon Baron</t>
  </si>
  <si>
    <t>Disciples 2016</t>
  </si>
  <si>
    <t>The Crane Assembly</t>
  </si>
  <si>
    <t>Zinfandel 2015</t>
  </si>
  <si>
    <t>Mendocino County</t>
  </si>
  <si>
    <t>Bonterra</t>
  </si>
  <si>
    <t>Margaux 2010</t>
  </si>
  <si>
    <t>Margaux</t>
  </si>
  <si>
    <t>Château Labégorce</t>
  </si>
  <si>
    <t>La Luna e i Falò Barbera d'Asti Superiore 2015</t>
  </si>
  <si>
    <t>Vite Colte</t>
  </si>
  <si>
    <t>Ribera del Duero 2015</t>
  </si>
  <si>
    <t>Ribera del Duero</t>
  </si>
  <si>
    <t>Garmón</t>
  </si>
  <si>
    <t>Les Jardins Rouge 2018</t>
  </si>
  <si>
    <t>Faugères</t>
  </si>
  <si>
    <t>Saint Antonin</t>
  </si>
  <si>
    <t>Nero d'Avola - Syrah 2018</t>
  </si>
  <si>
    <t>Terre Siciliane</t>
  </si>
  <si>
    <t>Roccaperciata</t>
  </si>
  <si>
    <t>La Bienquerida 2013</t>
  </si>
  <si>
    <t>Bonera 2018</t>
  </si>
  <si>
    <t>Mandrarossa</t>
  </si>
  <si>
    <t>Noi 4 Bolgheri 2016</t>
  </si>
  <si>
    <t>Bolgheri</t>
  </si>
  <si>
    <t>Tenuta dei Sette Cieli</t>
  </si>
  <si>
    <t>Marlborough</t>
  </si>
  <si>
    <t>Clos Henri Vineyard</t>
  </si>
  <si>
    <t>Saint-Émilion Grand Cru 2005</t>
  </si>
  <si>
    <t>Château Grand Barrail Lamarzelle Figeac</t>
  </si>
  <si>
    <t>Gran Selección Tempranillo 2017</t>
  </si>
  <si>
    <t>Castilla</t>
  </si>
  <si>
    <t>Viña San Juan</t>
  </si>
  <si>
    <t>Syrah 2017</t>
  </si>
  <si>
    <t>Paarl</t>
  </si>
  <si>
    <t>Glen Carlou</t>
  </si>
  <si>
    <t>Zweigelt 2017</t>
  </si>
  <si>
    <t>Burgenland</t>
  </si>
  <si>
    <t>Judith Beck</t>
  </si>
  <si>
    <t>Saint-Émilion Grand Cru 2015</t>
  </si>
  <si>
    <t>Château Vieux Clos St. Emilion</t>
  </si>
  <si>
    <t>Listán Negro 2017</t>
  </si>
  <si>
    <t>Lanzarote</t>
  </si>
  <si>
    <t>Bermejo</t>
  </si>
  <si>
    <t>Viile Metamorfosis Merlot 2015</t>
  </si>
  <si>
    <t>Romania</t>
  </si>
  <si>
    <t>Dealu Mare</t>
  </si>
  <si>
    <t>Vitis Metamorfosis</t>
  </si>
  <si>
    <t>Merlot - Cabernet Sauvignon - Petit Verdot 2014</t>
  </si>
  <si>
    <t>Walker Bay</t>
  </si>
  <si>
    <t>Creation</t>
  </si>
  <si>
    <t>RWT Shiraz 2017</t>
  </si>
  <si>
    <t>Barossa Valley</t>
  </si>
  <si>
    <t>Penfolds</t>
  </si>
  <si>
    <t>Fronton 2018</t>
  </si>
  <si>
    <t>Fronton</t>
  </si>
  <si>
    <t>Château Bellevue La Forét</t>
  </si>
  <si>
    <t>Costers Del Gravet Montsant 2013</t>
  </si>
  <si>
    <t>Montsant</t>
  </si>
  <si>
    <t>Capçanes</t>
  </si>
  <si>
    <t>Cusumano</t>
  </si>
  <si>
    <t>Pinot Noir 2015</t>
  </si>
  <si>
    <t>Paul Achs</t>
  </si>
  <si>
    <t>Coume de l'Olla Rouge 2019</t>
  </si>
  <si>
    <t>Vin de France</t>
  </si>
  <si>
    <t>Matassa</t>
  </si>
  <si>
    <t>Schwarzer 2017</t>
  </si>
  <si>
    <t>Germany</t>
  </si>
  <si>
    <t>Pfalz</t>
  </si>
  <si>
    <t>Weingut Metzger</t>
  </si>
  <si>
    <t>Haut-Médoc 2015</t>
  </si>
  <si>
    <t>Haut-Médoc</t>
  </si>
  <si>
    <t>Château Beaumont</t>
  </si>
  <si>
    <t>Bourgogne Pinot Noir (La Vignée) 2015</t>
  </si>
  <si>
    <t>Bouchard Père &amp; Fils</t>
  </si>
  <si>
    <t>Pinot Noir 2017</t>
  </si>
  <si>
    <t>Hemel-en-Aarde Valley</t>
  </si>
  <si>
    <t>Hamilton Russell Vineyards</t>
  </si>
  <si>
    <t>Zinfandel 2016</t>
  </si>
  <si>
    <t>Geyser Peak</t>
  </si>
  <si>
    <t>Valpolicella Ripasso Classico Superiore 2017</t>
  </si>
  <si>
    <t>Valpolicella Ripasso Classico</t>
  </si>
  <si>
    <t>Bolla</t>
  </si>
  <si>
    <t>Rosso di Montalcino 2015</t>
  </si>
  <si>
    <t>Rosso di Montalcino</t>
  </si>
  <si>
    <t>Castiglion del Bosco</t>
  </si>
  <si>
    <t>Ripanço Private Selection Alentejano 2016</t>
  </si>
  <si>
    <t>José Maria da Fonseca</t>
  </si>
  <si>
    <t>Riserva Cannonau di Sardegna 2017</t>
  </si>
  <si>
    <t>Cannonau di Sardegna</t>
  </si>
  <si>
    <t>Sella &amp; Mosca</t>
  </si>
  <si>
    <t>60 Sessantanni Old Vines Primitivo di Manduria 2016</t>
  </si>
  <si>
    <t>Primitivo di Manduria</t>
  </si>
  <si>
    <t>Kith &amp; Kin Cabernet Sauvignon 2017</t>
  </si>
  <si>
    <t>Round Pond Estate</t>
  </si>
  <si>
    <t>Zinfandel 2017</t>
  </si>
  <si>
    <t>Rombauer Vineyards</t>
  </si>
  <si>
    <t>Cerro Añon Rioja Gran Reserva 2011</t>
  </si>
  <si>
    <t>Rioja</t>
  </si>
  <si>
    <t>Bodegas Olarra</t>
  </si>
  <si>
    <t>Bush Vine GSM (Shiraz - Grenache - Mourvedre) 2013</t>
  </si>
  <si>
    <t>Geoff Merrill</t>
  </si>
  <si>
    <t>Plaer Vinyes Velles 2016</t>
  </si>
  <si>
    <t>Priorat</t>
  </si>
  <si>
    <t>Acustic Celler</t>
  </si>
  <si>
    <t>Cabernet - Shiraz 2016</t>
  </si>
  <si>
    <t>La Mancha</t>
  </si>
  <si>
    <t>Añoranza</t>
  </si>
  <si>
    <t>Saint-Émilion Grand Cru 2014</t>
  </si>
  <si>
    <t>Château La Confession</t>
  </si>
  <si>
    <t>Comte de Sénéjac Haut-Médoc 2011</t>
  </si>
  <si>
    <t>Château Sénéjac</t>
  </si>
  <si>
    <t>Gran Masetto Teroldego 2014</t>
  </si>
  <si>
    <t>Trentino</t>
  </si>
  <si>
    <t>Endrizzi</t>
  </si>
  <si>
    <t>Barolo Mariondino 2015</t>
  </si>
  <si>
    <t>Parusso</t>
  </si>
  <si>
    <t>Crianza 2016</t>
  </si>
  <si>
    <t>Berceo</t>
  </si>
  <si>
    <t>Apogee Pepper Bridge Vineyard 2013</t>
  </si>
  <si>
    <t>Walla Walla Valley</t>
  </si>
  <si>
    <t>L'Ecole No 41</t>
  </si>
  <si>
    <t>Gamma Red Blend 2018</t>
  </si>
  <si>
    <t>Navarra</t>
  </si>
  <si>
    <t>Bodegas Piedemonte</t>
  </si>
  <si>
    <t>Peyres Nobles Rouge 2018</t>
  </si>
  <si>
    <t>Corbières</t>
  </si>
  <si>
    <t>Château Camplong</t>
  </si>
  <si>
    <t>Lemartine Toscana 2015</t>
  </si>
  <si>
    <t>Poggio Antico</t>
  </si>
  <si>
    <t>Organic Cabernet 2018</t>
  </si>
  <si>
    <t>South Australia</t>
  </si>
  <si>
    <t>Farm Hand</t>
  </si>
  <si>
    <t>Pomerol 1999</t>
  </si>
  <si>
    <t>Château Nénin</t>
  </si>
  <si>
    <t>Malterdinger Alte Reben Spätburgunder 2016</t>
  </si>
  <si>
    <t>Baden</t>
  </si>
  <si>
    <t>Bernhard Huber</t>
  </si>
  <si>
    <t>Cabernet Franc 2012</t>
  </si>
  <si>
    <t>Franschhoek</t>
  </si>
  <si>
    <t>Anthonij Rupert</t>
  </si>
  <si>
    <t>Saint-Émilion Grand Cru (Premier Grand Cru Classé) 2002</t>
  </si>
  <si>
    <t>Château Valandraud</t>
  </si>
  <si>
    <t>Bramare Rebon Vineyard Malbec 2017</t>
  </si>
  <si>
    <t>Viña Cobos</t>
  </si>
  <si>
    <t>Merlot Reserva 2008</t>
  </si>
  <si>
    <t>Vale dos Vinhedos</t>
  </si>
  <si>
    <t>Brunello di Montalcino Pianrosso 2015</t>
  </si>
  <si>
    <t>Brunello di Montalcino</t>
  </si>
  <si>
    <t>Ciacci Piccolomini d'Aragona</t>
  </si>
  <si>
    <t>François de Tournon Saint-Joseph 2016</t>
  </si>
  <si>
    <t>Delas</t>
  </si>
  <si>
    <t>Estibals Minervois 2018</t>
  </si>
  <si>
    <t>L'Ostal Cazes</t>
  </si>
  <si>
    <t>Barbera - Garnacha 2017</t>
  </si>
  <si>
    <t>Maule Valley</t>
  </si>
  <si>
    <t>Erasmo</t>
  </si>
  <si>
    <t>Roi des Lézards 2014</t>
  </si>
  <si>
    <t>Côtes Catalanes</t>
  </si>
  <si>
    <t>Domaine Les Enfants Sauvages</t>
  </si>
  <si>
    <t>One Point Five Cabernet Sauvignon 2016</t>
  </si>
  <si>
    <t>Stags Leap District</t>
  </si>
  <si>
    <t>Shafer</t>
  </si>
  <si>
    <t>Barbaresco 2013</t>
  </si>
  <si>
    <t>Barbaresco</t>
  </si>
  <si>
    <t>Gaja</t>
  </si>
  <si>
    <t>Saint-Julien (Grand Cru Classé) 2006</t>
  </si>
  <si>
    <t>Château Branaire-Ducru</t>
  </si>
  <si>
    <t>Médoc 2012</t>
  </si>
  <si>
    <t>Médoc</t>
  </si>
  <si>
    <t>Château Potensac</t>
  </si>
  <si>
    <t>Pieve Santa Restituta Brunello di Montalcino 2014</t>
  </si>
  <si>
    <t>Gran Maestro Primitivo di Manduria 2017</t>
  </si>
  <si>
    <t>Maestro Italiano</t>
  </si>
  <si>
    <t>Saint-Julien (Grand Cru Classé) 2011</t>
  </si>
  <si>
    <t>Château Léoville Barton</t>
  </si>
  <si>
    <t>Inferno (Aged in Whiskey Barrels - Limited Release) 2017</t>
  </si>
  <si>
    <t>Apothic</t>
  </si>
  <si>
    <t>Pessac-Léognan (Grand Cru Classé de Graves) 2007</t>
  </si>
  <si>
    <t>Pessac-Léognan</t>
  </si>
  <si>
    <t>Château Pape Clément</t>
  </si>
  <si>
    <t>Faithful Hound Red 2015</t>
  </si>
  <si>
    <t>Mulderbosch</t>
  </si>
  <si>
    <t>Serego Alighieri Vaio Armaron Amarone della Valpolicella Classico 2012</t>
  </si>
  <si>
    <t>Amarone della Valpolicella</t>
  </si>
  <si>
    <t>Masi</t>
  </si>
  <si>
    <t>Rosso di Montalcino 2018</t>
  </si>
  <si>
    <t>Talenti</t>
  </si>
  <si>
    <t>Chianti 2017</t>
  </si>
  <si>
    <t>Sammontana</t>
  </si>
  <si>
    <t>Azul 2015</t>
  </si>
  <si>
    <t>Ribera del Queiles</t>
  </si>
  <si>
    <t>Guelbenzu</t>
  </si>
  <si>
    <t>Sanct Valentin Riserva Pinot Noir 2017</t>
  </si>
  <si>
    <t>Südtirol - Alto Adige</t>
  </si>
  <si>
    <t>St. Michael-Eppan</t>
  </si>
  <si>
    <t>Mas Collet Barrica 2009</t>
  </si>
  <si>
    <t>Valpolicella Ripasso Classico Superiore 2016</t>
  </si>
  <si>
    <t>Paolo Cottini</t>
  </si>
  <si>
    <t>Toscana Poggio Ai Merli 2016</t>
  </si>
  <si>
    <t>Castellare</t>
  </si>
  <si>
    <t>Viña Aljibes Red Blend 2016</t>
  </si>
  <si>
    <t>Finca Los Aljibes</t>
  </si>
  <si>
    <t>Châteauneuf-du-Pape (La Crau) 2017</t>
  </si>
  <si>
    <t>Châteauneuf-du-Pape</t>
  </si>
  <si>
    <t>Domaine du Vieux Télégraphe</t>
  </si>
  <si>
    <t>Châteauneuf-Du-Pape La Paillousse Terroir D'Exception Rouge 2015</t>
  </si>
  <si>
    <t>Pierre Amadieu</t>
  </si>
  <si>
    <t>Mencia 2015</t>
  </si>
  <si>
    <t>Valdeorras</t>
  </si>
  <si>
    <t>Viña Costeira</t>
  </si>
  <si>
    <t>Santenay Clos de Malte 2016</t>
  </si>
  <si>
    <t>Santenay</t>
  </si>
  <si>
    <t>Louis Jadot</t>
  </si>
  <si>
    <t>Sudisfà Roero Riserva 2015</t>
  </si>
  <si>
    <t>Roero</t>
  </si>
  <si>
    <t>Negro Angelo</t>
  </si>
  <si>
    <t>Léa Les Aspres Côtes du Roussillon Rouge 2012</t>
  </si>
  <si>
    <t>Côtes du Roussillon</t>
  </si>
  <si>
    <t>Domaine Lafage</t>
  </si>
  <si>
    <t>Alleanza 2012</t>
  </si>
  <si>
    <t>Castello di Gabbiano</t>
  </si>
  <si>
    <t>Valpolicella Ripasso Classico Superiore Solane 2015</t>
  </si>
  <si>
    <t>Valpolicella Ripasso</t>
  </si>
  <si>
    <t>Santi</t>
  </si>
  <si>
    <t>Crianza 2015</t>
  </si>
  <si>
    <t>Binissalem-Mallorca</t>
  </si>
  <si>
    <t>Bodegas José L. Ferrer</t>
  </si>
  <si>
    <t>Courela Tinto 2016</t>
  </si>
  <si>
    <t>Cortes de Cima</t>
  </si>
  <si>
    <t>Barbera d'Alba Tre Vigne 2015</t>
  </si>
  <si>
    <t>Vietti</t>
  </si>
  <si>
    <t>No Name 2014</t>
  </si>
  <si>
    <t>Piemonte</t>
  </si>
  <si>
    <t>Borgogno</t>
  </si>
  <si>
    <t>Rioja Bordón Reserva 2011</t>
  </si>
  <si>
    <t>Franco-Espanolas</t>
  </si>
  <si>
    <t>Pian delle Vigne Brunello di Montalcino 2014</t>
  </si>
  <si>
    <t>Almiréz 2016</t>
  </si>
  <si>
    <t>Toro</t>
  </si>
  <si>
    <t>Teso La Monja</t>
  </si>
  <si>
    <t>Colheita Seleccionada Rouge 2010</t>
  </si>
  <si>
    <t>Rapariga da Quinta</t>
  </si>
  <si>
    <t>Ammasso Rosso Sicilia 2016</t>
  </si>
  <si>
    <t>Sicilia</t>
  </si>
  <si>
    <t>Barone Montalto</t>
  </si>
  <si>
    <t>Côtes du Rhône Nature Rouge 2016</t>
  </si>
  <si>
    <t>Famille Perrin</t>
  </si>
  <si>
    <t>Russian River Valley Zinfandel 2015</t>
  </si>
  <si>
    <t>Russian River Valley</t>
  </si>
  <si>
    <t>DeLoach</t>
  </si>
  <si>
    <t>Saint-Julien (Grand Cru Classé) 2016</t>
  </si>
  <si>
    <t>Château Léoville Las Cases</t>
  </si>
  <si>
    <t>Halkidiki Limnio - Merlot 2013</t>
  </si>
  <si>
    <t>Greece</t>
  </si>
  <si>
    <t>Chalkidiki</t>
  </si>
  <si>
    <t>Tsantali</t>
  </si>
  <si>
    <t>Pomerol 2015</t>
  </si>
  <si>
    <t>Château l'Ecuyer</t>
  </si>
  <si>
    <t>Toar Valpolicella Classico Superiore 2016</t>
  </si>
  <si>
    <t>Valpolicella Classico</t>
  </si>
  <si>
    <t>Arbòre Cannonau di Sardegna 2012</t>
  </si>
  <si>
    <t>Gabbas</t>
  </si>
  <si>
    <t>Ángeles de Amaren Tempranillo - Graciano 2015</t>
  </si>
  <si>
    <t>Bodegas Amaren</t>
  </si>
  <si>
    <t>Barbera 2018</t>
  </si>
  <si>
    <t>Serre dei Roveri</t>
  </si>
  <si>
    <t>Amarone della Valpolicella 2006</t>
  </si>
  <si>
    <t>Zýmē</t>
  </si>
  <si>
    <t>Castillo de Jumilla Monastrell - Tempranillo 2018</t>
  </si>
  <si>
    <t>Jumilla</t>
  </si>
  <si>
    <t>Bleda</t>
  </si>
  <si>
    <t>Hommage Lirac 2016</t>
  </si>
  <si>
    <t>Domaine Coudoulis</t>
  </si>
  <si>
    <t>Poggio d'Arna Toscana 2014</t>
  </si>
  <si>
    <t>Tenuta di Sesta</t>
  </si>
  <si>
    <t>Vinya Le Havre Reserva Cabernet Sauvignon 2013</t>
  </si>
  <si>
    <t>Penedès</t>
  </si>
  <si>
    <t>Jean Leon</t>
  </si>
  <si>
    <t>Brunello di Montalcino 2014</t>
  </si>
  <si>
    <t>Tenute Silvio Nardi</t>
  </si>
  <si>
    <t>Sor Ugo Bolgheri Superiore 2017</t>
  </si>
  <si>
    <t>Bolgheri Superiore</t>
  </si>
  <si>
    <t>Aia Vecchia</t>
  </si>
  <si>
    <t>Ses Nines Negre 2018</t>
  </si>
  <si>
    <t>Tianna Negre</t>
  </si>
  <si>
    <t>Terrassen Zweigelt Blauer 2018</t>
  </si>
  <si>
    <t>Wachau</t>
  </si>
  <si>
    <t>Domäne Wachau</t>
  </si>
  <si>
    <t>Riva Ranch Pinot Noir (Reliz Creek) 2017</t>
  </si>
  <si>
    <t>Arroyo Seco</t>
  </si>
  <si>
    <t>Wente</t>
  </si>
  <si>
    <t>Altos R Tempranillo 2017</t>
  </si>
  <si>
    <t>Altos de Rioja</t>
  </si>
  <si>
    <t>Amarone della Valpolicella Classico 2016</t>
  </si>
  <si>
    <t>Amarone della Valpolicella Classico</t>
  </si>
  <si>
    <t>Zenato</t>
  </si>
  <si>
    <t>Potenti Toscana (Suvereto) 2015</t>
  </si>
  <si>
    <t>Petra</t>
  </si>
  <si>
    <t>Trentatre 33 Rosso 2017</t>
  </si>
  <si>
    <t>Rocca</t>
  </si>
  <si>
    <t>Pievasciata Rosso 2016</t>
  </si>
  <si>
    <t>Vallepicciola</t>
  </si>
  <si>
    <t>Brunello di Montalcino 2013</t>
  </si>
  <si>
    <t>The Barossan Shiraz 2017</t>
  </si>
  <si>
    <t>Peter Lehmann</t>
  </si>
  <si>
    <t>Nero d'Avola 2017</t>
  </si>
  <si>
    <t>Colosi</t>
  </si>
  <si>
    <t>Bordeaux 2015</t>
  </si>
  <si>
    <t>Jean-Pierre Moueix</t>
  </si>
  <si>
    <t>Woodbridge by Robert Mondavi</t>
  </si>
  <si>
    <t>Tinto 2018</t>
  </si>
  <si>
    <t>Lisboa</t>
  </si>
  <si>
    <t>Porta 6</t>
  </si>
  <si>
    <t>Délicate N.V.</t>
  </si>
  <si>
    <t>De Toren</t>
  </si>
  <si>
    <t>N.V.</t>
  </si>
  <si>
    <t>Aglianico Rubrato 2014</t>
  </si>
  <si>
    <t>Irpinia</t>
  </si>
  <si>
    <t>Feudi di San Gregorio</t>
  </si>
  <si>
    <t>Gran Verano Cabernet Sauvignon 2018</t>
  </si>
  <si>
    <t>Apaltagua</t>
  </si>
  <si>
    <t>Grand Estates Merlot 2015</t>
  </si>
  <si>
    <t>Columbia Valley</t>
  </si>
  <si>
    <t>Columbia Crest</t>
  </si>
  <si>
    <t>Saint-Julien (Grand Cru Classé) 2017</t>
  </si>
  <si>
    <t>Château Beychevelle</t>
  </si>
  <si>
    <t>Copa Santa La Méjanelle 2015</t>
  </si>
  <si>
    <t>Clavel</t>
  </si>
  <si>
    <t>Cantodoro 2016</t>
  </si>
  <si>
    <t>Feudo Arancio</t>
  </si>
  <si>
    <t>Vitiano San Lorenzo 2014</t>
  </si>
  <si>
    <t>Castel San Lorenzo</t>
  </si>
  <si>
    <t>Falesco</t>
  </si>
  <si>
    <t>Disueri Nero d'Avola 2018</t>
  </si>
  <si>
    <t>Kirschgarten Spatburgunder GG 2013</t>
  </si>
  <si>
    <t>Knipser</t>
  </si>
  <si>
    <t>B 2017</t>
  </si>
  <si>
    <t>Baden Numen</t>
  </si>
  <si>
    <t>Valle d'Aosta</t>
  </si>
  <si>
    <t>Ottin - Viticulteur Encaveur</t>
  </si>
  <si>
    <t>Protocolo Tinto 2018</t>
  </si>
  <si>
    <t>Dominio de Eguren</t>
  </si>
  <si>
    <t>Rouge 2016</t>
  </si>
  <si>
    <t>Bad Boy (Mauvais Garçon)</t>
  </si>
  <si>
    <t>Côte de Nuits Villages Le Vaucrain 2016</t>
  </si>
  <si>
    <t>Côte de Nuits Villages</t>
  </si>
  <si>
    <t>Vino Nobile di Montepulciano 2016</t>
  </si>
  <si>
    <t>Vino Nobile di Montepulciano</t>
  </si>
  <si>
    <t>Talosa</t>
  </si>
  <si>
    <t>Yotuel Selección 2014</t>
  </si>
  <si>
    <t>Gallego Zapatero</t>
  </si>
  <si>
    <t>Lanzaga Rioja 2014</t>
  </si>
  <si>
    <t>Telmo Rodriguez</t>
  </si>
  <si>
    <t>Elysian Collection Merlot 2016</t>
  </si>
  <si>
    <t>La Tiare du Pape Châteauneuf-du-Pape Rouge 2015</t>
  </si>
  <si>
    <t>Maison Bouachon</t>
  </si>
  <si>
    <t>Spätburgunder Trocken 2015</t>
  </si>
  <si>
    <t>Ökonomierat Rebholz</t>
  </si>
  <si>
    <t>El Chocolatero Cariñena 2014</t>
  </si>
  <si>
    <t>Cariñena</t>
  </si>
  <si>
    <t>San Valero</t>
  </si>
  <si>
    <t>Hermitage La Chapelle Rouge 2016</t>
  </si>
  <si>
    <t>Hermitage</t>
  </si>
  <si>
    <t>Paul Jaboulet Aîné</t>
  </si>
  <si>
    <t>Mas Oliveras Tempranillo 2018</t>
  </si>
  <si>
    <t>Ramón Roqueta</t>
  </si>
  <si>
    <t>Pannobile 2015</t>
  </si>
  <si>
    <t>Pittnauer</t>
  </si>
  <si>
    <t>Tempus 2018</t>
  </si>
  <si>
    <t>Stefano Accordini</t>
  </si>
  <si>
    <t>Le Clos des Fées (Hervé Bizeul) 2013</t>
  </si>
  <si>
    <t>Domaine du Clos des Fées</t>
  </si>
  <si>
    <t>Tío Martín Crianza 2016</t>
  </si>
  <si>
    <t>D. Mateos</t>
  </si>
  <si>
    <t>Vigna Del Mandorlo Dolcetto d'Alba 2017</t>
  </si>
  <si>
    <t>Dolcetto d'Alba</t>
  </si>
  <si>
    <t>Elvio Cogno</t>
  </si>
  <si>
    <t>Barolo Bussia 2015</t>
  </si>
  <si>
    <t>Prunotto</t>
  </si>
  <si>
    <t>Tinto 2015</t>
  </si>
  <si>
    <t>Gran Familia</t>
  </si>
  <si>
    <t>Finca Cuesta Clara Raro Reserva 2015</t>
  </si>
  <si>
    <t>Campillo</t>
  </si>
  <si>
    <t>Château la Vieille Cure</t>
  </si>
  <si>
    <t>Ventoux 2016</t>
  </si>
  <si>
    <t>Ventoux</t>
  </si>
  <si>
    <t>Xavier Vignon</t>
  </si>
  <si>
    <t>Hussonet Cabernet Sauvignon Gran Reserva 2015</t>
  </si>
  <si>
    <t>Maipo Valley</t>
  </si>
  <si>
    <t>Haras de Pirque</t>
  </si>
  <si>
    <t>Salice Salentino Riserva 2016</t>
  </si>
  <si>
    <t>Salice Salentino</t>
  </si>
  <si>
    <t>Marchese di Borgosole</t>
  </si>
  <si>
    <t>Chianti Classico 2016</t>
  </si>
  <si>
    <t>Isole e Olena</t>
  </si>
  <si>
    <t>Joseph Meczan Pinot Nero - Blauburgunder Alto Adige 2016</t>
  </si>
  <si>
    <t>J. Hofstätter</t>
  </si>
  <si>
    <t>Tenuta Il Poggione</t>
  </si>
  <si>
    <t>Columbia Winery</t>
  </si>
  <si>
    <t>Saint-Julien (Grand Cru Classé) 2009</t>
  </si>
  <si>
    <t>Pessac-Léognan (Grand Cru Classé de Graves) 2005</t>
  </si>
  <si>
    <t>Château Smith Haut-Lafitte</t>
  </si>
  <si>
    <t>Cabernet Sauvignon 2013</t>
  </si>
  <si>
    <t>Mexico</t>
  </si>
  <si>
    <t>Valle de Guadalupe</t>
  </si>
  <si>
    <t>L. A. Cetto</t>
  </si>
  <si>
    <t>Malbec 2017</t>
  </si>
  <si>
    <t>Catena</t>
  </si>
  <si>
    <t>Saint-Estèphe (Grand Cru Classé) 2009</t>
  </si>
  <si>
    <t>Château Lafon-Rochet</t>
  </si>
  <si>
    <t>Amarone della Valpolicella Classico 2014</t>
  </si>
  <si>
    <t>Saint-Émilion Grand Cru (Premier Grand Cru Classé) 2014</t>
  </si>
  <si>
    <t>Château Belair-Monange</t>
  </si>
  <si>
    <t>Margaux (Grand Cru Classé) 2017</t>
  </si>
  <si>
    <t>Château Lascombes</t>
  </si>
  <si>
    <t>Pauillac (Grand Cru Classé) 2017</t>
  </si>
  <si>
    <t>Château d'Armailhac</t>
  </si>
  <si>
    <t>Figure Libre Freestyle Rouge 2018</t>
  </si>
  <si>
    <t>Gayda</t>
  </si>
  <si>
    <t>Pinot Noir 2018</t>
  </si>
  <si>
    <t>La Forge Estate</t>
  </si>
  <si>
    <t>Alicante</t>
  </si>
  <si>
    <t>Vergel</t>
  </si>
  <si>
    <t>Les Coteaux Cabernet Sauvignon 2015</t>
  </si>
  <si>
    <t>Wellington</t>
  </si>
  <si>
    <t>Mont du Toit</t>
  </si>
  <si>
    <t>Mayro Montepulciano d'Abruzzo 2015</t>
  </si>
  <si>
    <t>Montepulciano d'Abruzzo</t>
  </si>
  <si>
    <t>Fosso Corno</t>
  </si>
  <si>
    <t>Barbera d'Alba 2018</t>
  </si>
  <si>
    <t>Comm. G.B. Burlotto</t>
  </si>
  <si>
    <t>Blauer Spätburgunder 2015</t>
  </si>
  <si>
    <t>Ziereisen</t>
  </si>
  <si>
    <t>Promontory 2013</t>
  </si>
  <si>
    <t>Promontory</t>
  </si>
  <si>
    <t>Tempranillo - Merlot 2015</t>
  </si>
  <si>
    <t>Rolland &amp; Galarreta 'R&amp;G'</t>
  </si>
  <si>
    <t>Sankt Laurent 2017</t>
  </si>
  <si>
    <t>Umathum</t>
  </si>
  <si>
    <t>Gigondas 2017</t>
  </si>
  <si>
    <t>M. Chapoutier</t>
  </si>
  <si>
    <t>Driopi Classic Agiorgitiko Nemea 2017</t>
  </si>
  <si>
    <t>Nemea</t>
  </si>
  <si>
    <t>Κτημα Τσελεπου (Ktima Tselepos)</t>
  </si>
  <si>
    <t>Magna Malbec 2018</t>
  </si>
  <si>
    <t>San Juan</t>
  </si>
  <si>
    <t>Callia</t>
  </si>
  <si>
    <t>Nero 2010</t>
  </si>
  <si>
    <t>Conti Zecca</t>
  </si>
  <si>
    <t>Salice Salentino 2017</t>
  </si>
  <si>
    <t>Epicuro</t>
  </si>
  <si>
    <t>Valpolicella Superiore 2014</t>
  </si>
  <si>
    <t>Valpolicella</t>
  </si>
  <si>
    <t>Rocca Sveva</t>
  </si>
  <si>
    <t>Gevrey-Chambertin 2015</t>
  </si>
  <si>
    <t>Gevrey-Chambertin</t>
  </si>
  <si>
    <t>Chanson</t>
  </si>
  <si>
    <t>Pago de los Balagueses Garnacha Tintorera - Merlot 2014</t>
  </si>
  <si>
    <t>Valencia</t>
  </si>
  <si>
    <t>Vegalfaro</t>
  </si>
  <si>
    <t>Barolo Liste 2013</t>
  </si>
  <si>
    <t>Adrianna Vineyard Fortuna Terrae Malbec 2016</t>
  </si>
  <si>
    <t>Catena Zapata</t>
  </si>
  <si>
    <t>Malbec de Purcari 2018</t>
  </si>
  <si>
    <t>Moldova</t>
  </si>
  <si>
    <t>South Eastern</t>
  </si>
  <si>
    <t>Château Purcari</t>
  </si>
  <si>
    <t>Esprit de Granit Saint-Joseph 2012</t>
  </si>
  <si>
    <t>Cave de Tain</t>
  </si>
  <si>
    <t>Bachgart Blauburgunder 2016</t>
  </si>
  <si>
    <t>Klaus Lentsch</t>
  </si>
  <si>
    <t>Campo Viejo</t>
  </si>
  <si>
    <t>Margaux de Brane (Margaux de Henri Lurton) 2014</t>
  </si>
  <si>
    <t>Château Brane-Cantenac</t>
  </si>
  <si>
    <t>Shiraz 2017</t>
  </si>
  <si>
    <t>Swartland</t>
  </si>
  <si>
    <t>Allesverloren</t>
  </si>
  <si>
    <t>Rubesco Rosso di Torgiano 2016</t>
  </si>
  <si>
    <t>Torgiano</t>
  </si>
  <si>
    <t>Lungarotti</t>
  </si>
  <si>
    <t>Yamhill Cuvée Pinot Noir 2014</t>
  </si>
  <si>
    <t>Willamette Valley</t>
  </si>
  <si>
    <t>Domaine Serene</t>
  </si>
  <si>
    <t>Gran Enemigo 2015</t>
  </si>
  <si>
    <t>El Enemigo</t>
  </si>
  <si>
    <t>Macán Clásico 2015</t>
  </si>
  <si>
    <t>Benjamin de Rothschild - Vega Sicilia</t>
  </si>
  <si>
    <t>North Coast</t>
  </si>
  <si>
    <t>Ghost Pines</t>
  </si>
  <si>
    <t>Reserve Malbec 2016</t>
  </si>
  <si>
    <t>Tupungato</t>
  </si>
  <si>
    <t>Sophenia</t>
  </si>
  <si>
    <t>Saint-Estèphe 2011</t>
  </si>
  <si>
    <t>Château de Pez</t>
  </si>
  <si>
    <t>Rosso di Montalcino Leopoldo Franceschi 2014</t>
  </si>
  <si>
    <t>Saint-Estèphe (Grand Cru Classé) 2005</t>
  </si>
  <si>
    <t>Diamond Collection Zinfandel (Red Label) 2016</t>
  </si>
  <si>
    <t>Francis Ford Coppola</t>
  </si>
  <si>
    <t>Overture N.V.</t>
  </si>
  <si>
    <t>Opus One</t>
  </si>
  <si>
    <t>Nèprica Cabernet Sauvignon 2018</t>
  </si>
  <si>
    <t>Tormaresca</t>
  </si>
  <si>
    <t>Veneto Rosso del Bepi 2010</t>
  </si>
  <si>
    <t>Quintarelli Giuseppe</t>
  </si>
  <si>
    <t>Taurasi 2015</t>
  </si>
  <si>
    <t>Taurasi</t>
  </si>
  <si>
    <t>Tributo Carmenère 2018</t>
  </si>
  <si>
    <t>Colchagua Valley</t>
  </si>
  <si>
    <t>Caliterra</t>
  </si>
  <si>
    <t>Lalande-de-Pomerol 2014</t>
  </si>
  <si>
    <t>Lalande-de-Pomerol</t>
  </si>
  <si>
    <t>Château Les Hauts-Conseillants</t>
  </si>
  <si>
    <t>Coteaux Du Languedoc La Clape L'Hospitalitas 2015</t>
  </si>
  <si>
    <t>La Clape</t>
  </si>
  <si>
    <t>Gérard Bertrand</t>
  </si>
  <si>
    <t>Shiraz 2015</t>
  </si>
  <si>
    <t>Kaapzicht</t>
  </si>
  <si>
    <t>Gigondas Valbelle 2015</t>
  </si>
  <si>
    <t>Château de Saint Cosme</t>
  </si>
  <si>
    <t>Primitivo di Manduria 2018</t>
  </si>
  <si>
    <t>Terre di Campo Sasso</t>
  </si>
  <si>
    <t>Redhill Pinotage 2017</t>
  </si>
  <si>
    <t>Simonsig</t>
  </si>
  <si>
    <t>Finca Dofí 2017</t>
  </si>
  <si>
    <t>Álvaro Palacios</t>
  </si>
  <si>
    <t>Unique Selection 2015</t>
  </si>
  <si>
    <t>Siegel</t>
  </si>
  <si>
    <t>Sud Malvasia Nera 2016</t>
  </si>
  <si>
    <t>Alboreto Nobile di Montepulciano 2016</t>
  </si>
  <si>
    <t>Tempranillo Reserva 2010</t>
  </si>
  <si>
    <t>Bordeaux Supérieur 2017</t>
  </si>
  <si>
    <t>Bordeaux Supérieur</t>
  </si>
  <si>
    <t>Château Picon</t>
  </si>
  <si>
    <t>Valpolicella Valpantena 2017</t>
  </si>
  <si>
    <t>Valpolicella Valpantena</t>
  </si>
  <si>
    <t>Costa Arente</t>
  </si>
  <si>
    <t>Poggio Al Tufo Alicante 2015</t>
  </si>
  <si>
    <t>Maremma Toscana</t>
  </si>
  <si>
    <t>Tommasi</t>
  </si>
  <si>
    <t>Conde de Valdemar Reserva 2012</t>
  </si>
  <si>
    <t>Bodegas Valdemar</t>
  </si>
  <si>
    <t>Rondeur Appassimento 2018</t>
  </si>
  <si>
    <t>Domaine La Grange</t>
  </si>
  <si>
    <t>Zarihs Syrah 2016</t>
  </si>
  <si>
    <t>Merlot Selección 2016</t>
  </si>
  <si>
    <t>Extremadura</t>
  </si>
  <si>
    <t>Coloma</t>
  </si>
  <si>
    <t>Tinto 2000</t>
  </si>
  <si>
    <t>Dehesa La Granja</t>
  </si>
  <si>
    <t>Siebeneich Merlot Riserva 2016</t>
  </si>
  <si>
    <t>Colterenzio (Schreckbichl)</t>
  </si>
  <si>
    <t>Cabernet Sauvignon 2017</t>
  </si>
  <si>
    <t>Stark-Condé</t>
  </si>
  <si>
    <t>Amarone 2012</t>
  </si>
  <si>
    <t>Musella</t>
  </si>
  <si>
    <t>Reserva 2012</t>
  </si>
  <si>
    <t>Ortega Ezquerro</t>
  </si>
  <si>
    <t>Palha Canas Tinto 2016</t>
  </si>
  <si>
    <t>Casa Santos Lima</t>
  </si>
  <si>
    <t>12 e Mezzo Primitivo del Salento 2017</t>
  </si>
  <si>
    <t>50 &amp; 50 2013</t>
  </si>
  <si>
    <t>Capannelle</t>
  </si>
  <si>
    <t>Cabernet Sauvignon de Purcari 2017</t>
  </si>
  <si>
    <t>Ca'Marcanda Promis Toscana 2017</t>
  </si>
  <si>
    <t>Cabernet Sauvignon - Merlot 2015</t>
  </si>
  <si>
    <t>Somontano</t>
  </si>
  <si>
    <t>Enate</t>
  </si>
  <si>
    <t>Conde de Valdemar Gran Reserva 2008</t>
  </si>
  <si>
    <t>Whole Berry Cabernet Sauvignon 2017</t>
  </si>
  <si>
    <t>Robertson</t>
  </si>
  <si>
    <t>Springfield Estate</t>
  </si>
  <si>
    <t>Clásico Garnacha 2018</t>
  </si>
  <si>
    <t>Sideral 2017</t>
  </si>
  <si>
    <t>Cachapoal Valley</t>
  </si>
  <si>
    <t>Altaïr</t>
  </si>
  <si>
    <t>Charles Wetmore Cabernet Sauvignon 2014</t>
  </si>
  <si>
    <t>Livermore Valley</t>
  </si>
  <si>
    <t>Saint-Estèphe 2012</t>
  </si>
  <si>
    <t>Gran Reserva Cabernet Sauvignon 2017</t>
  </si>
  <si>
    <t>Carmen</t>
  </si>
  <si>
    <t>Mentor Cabernet 2013</t>
  </si>
  <si>
    <t>Montagne-Saint-Émilion 2016</t>
  </si>
  <si>
    <t>Montagne-Saint-Émilion</t>
  </si>
  <si>
    <t>Clos de Bouard</t>
  </si>
  <si>
    <t>Les Cépages Cabernet Sauvignon 2018</t>
  </si>
  <si>
    <t>Baron Philippe de Rothschild</t>
  </si>
  <si>
    <t>L'Esprit Terroir La Clape 2015</t>
  </si>
  <si>
    <t>Château Rouquette Sur Mer</t>
  </si>
  <si>
    <t>Saint-Émilion Grand Cru (Premier Grand Cru Classé) 2015</t>
  </si>
  <si>
    <t>Central Coast</t>
  </si>
  <si>
    <t>Ryder Estate</t>
  </si>
  <si>
    <t>Malbec 2018</t>
  </si>
  <si>
    <t>Comté Tolosan</t>
  </si>
  <si>
    <t>Carmelle</t>
  </si>
  <si>
    <t>Merlot 2015</t>
  </si>
  <si>
    <t>Blaufränkisch 2017</t>
  </si>
  <si>
    <t>Krutzler</t>
  </si>
  <si>
    <t>I Sodi del Paretaio 2018</t>
  </si>
  <si>
    <t>Badia di Morrona</t>
  </si>
  <si>
    <t>Villa Blanche Syrah 2017</t>
  </si>
  <si>
    <t>Calmel &amp; Joseph</t>
  </si>
  <si>
    <t>Arbossar 2016</t>
  </si>
  <si>
    <t>Terroir Al Límit Soc. Lda</t>
  </si>
  <si>
    <t>Amarone Della Valpolicella Marta Galli 2007</t>
  </si>
  <si>
    <t>Le Ragose</t>
  </si>
  <si>
    <t>Vera Cruz Shiraz 2014</t>
  </si>
  <si>
    <t>Delheim</t>
  </si>
  <si>
    <t>Poggio d'Arna Toscana 2016</t>
  </si>
  <si>
    <t>Contador Rioja 2014</t>
  </si>
  <si>
    <t>Bodega Contador (Benjamín Romeo)</t>
  </si>
  <si>
    <t>Fronsac 2015</t>
  </si>
  <si>
    <t>Château Moulin Haut-Laroque</t>
  </si>
  <si>
    <t>Pinot Noir *** 2014</t>
  </si>
  <si>
    <t>Weingut Holger Koch</t>
  </si>
  <si>
    <t>Lemberger Trocken 2014</t>
  </si>
  <si>
    <t>Württemberg</t>
  </si>
  <si>
    <t>Grafen Neipperg</t>
  </si>
  <si>
    <t>Sestal 2014</t>
  </si>
  <si>
    <t>Mallorca</t>
  </si>
  <si>
    <t>Ses Talaioles</t>
  </si>
  <si>
    <t>Pomerol 2012</t>
  </si>
  <si>
    <t>Château Gombaude-Guillot</t>
  </si>
  <si>
    <t>Priorat Cruor 2016</t>
  </si>
  <si>
    <t>Casa Gran del Siurana</t>
  </si>
  <si>
    <t>Domaine de la Madone Beaujolais Le Perréon 2018</t>
  </si>
  <si>
    <t>Beaujolais</t>
  </si>
  <si>
    <t>Jean-Marc Despres</t>
  </si>
  <si>
    <t>Saint-Estèphe 2016</t>
  </si>
  <si>
    <t>Château Clauzet</t>
  </si>
  <si>
    <t>Allegrini</t>
  </si>
  <si>
    <t>The Scribbler Cabernet - Shiraz 2013</t>
  </si>
  <si>
    <t>Yalumba</t>
  </si>
  <si>
    <t>Boom Boom! Syrah 2016</t>
  </si>
  <si>
    <t>Charles Smith</t>
  </si>
  <si>
    <t>Margaux (Grand Cru Classé) 2010</t>
  </si>
  <si>
    <t>Château Prieuré-Lichine</t>
  </si>
  <si>
    <t>Crianza Tempranillo 2016</t>
  </si>
  <si>
    <t>Baigorri</t>
  </si>
  <si>
    <t>Berola 2014</t>
  </si>
  <si>
    <t>Rosi Schuster</t>
  </si>
  <si>
    <t>Spätburgunder 2017</t>
  </si>
  <si>
    <t>Ahr</t>
  </si>
  <si>
    <t>Jean Stodden</t>
  </si>
  <si>
    <t>Brunello di Montalcino Riserva 2011</t>
  </si>
  <si>
    <t>Biondi-Santi</t>
  </si>
  <si>
    <t>Uco Valley</t>
  </si>
  <si>
    <t>DiamAndes</t>
  </si>
  <si>
    <t>Italian Collection Tosca 2011</t>
  </si>
  <si>
    <t>Morgenster Estate</t>
  </si>
  <si>
    <t>Cabernet Sauvignon 2016</t>
  </si>
  <si>
    <t>Meerlust</t>
  </si>
  <si>
    <t>Saint-Émilion Grand Cru (Grand Cru Classé) 2005</t>
  </si>
  <si>
    <t>Clos des Jacobins</t>
  </si>
  <si>
    <t>Nero d'Avola 2018</t>
  </si>
  <si>
    <t>Fatascia</t>
  </si>
  <si>
    <t>Givry 2017</t>
  </si>
  <si>
    <t>Givry</t>
  </si>
  <si>
    <t>Joseph Drouhin</t>
  </si>
  <si>
    <t>Bordeaux Réserve Rouge 2015</t>
  </si>
  <si>
    <t>Château Rauzan Despagne</t>
  </si>
  <si>
    <t>Bricco Dei Merli Barbera d'Alba 2014</t>
  </si>
  <si>
    <t>Bandol Rouge 2007</t>
  </si>
  <si>
    <t>Bandol</t>
  </si>
  <si>
    <t>Gros' Noré</t>
  </si>
  <si>
    <t>Teldeschi Vineyard Zinfandel 2016</t>
  </si>
  <si>
    <t>Dry Creek Valley</t>
  </si>
  <si>
    <t>Ravenswood</t>
  </si>
  <si>
    <t>Ornato Barolo 2015</t>
  </si>
  <si>
    <t>Pio Cesare</t>
  </si>
  <si>
    <t>Colledilà Chianti Classico Gran Selezione 2016</t>
  </si>
  <si>
    <t>Ricasoli</t>
  </si>
  <si>
    <t>Pomerol 2013</t>
  </si>
  <si>
    <t>Château La Grave (Trigant de Boisset)</t>
  </si>
  <si>
    <t>1921 Primitivo di Manduria Riserva 2012</t>
  </si>
  <si>
    <t>Martelo Reserva 2012</t>
  </si>
  <si>
    <t>Torre de Oña</t>
  </si>
  <si>
    <t>Rosso di Montepulciano Prugnolo 2017</t>
  </si>
  <si>
    <t>Rosso di Montepulciano</t>
  </si>
  <si>
    <t>Boscarelli</t>
  </si>
  <si>
    <t>Valley Oaks Cabernet Sauvignon 2016</t>
  </si>
  <si>
    <t>Fetzer</t>
  </si>
  <si>
    <t>Saint-Julien (Grand Cru Classé) 2005</t>
  </si>
  <si>
    <t>The Pundit 2016</t>
  </si>
  <si>
    <t>Tenet Wines</t>
  </si>
  <si>
    <t>Los Carneros</t>
  </si>
  <si>
    <t>Black Stallion</t>
  </si>
  <si>
    <t>Don Maximiano Founder's Reserve 2015</t>
  </si>
  <si>
    <t>Aconcagua Valley</t>
  </si>
  <si>
    <t>Errazuriz</t>
  </si>
  <si>
    <t>Marne 180 Amarone della Valpolicella 2015</t>
  </si>
  <si>
    <t>Tedeschi</t>
  </si>
  <si>
    <t>Chronicon Montepulciano d'Abruzzo 2013</t>
  </si>
  <si>
    <t>Cantina Zaccagnini</t>
  </si>
  <si>
    <t>Emilien 2015</t>
  </si>
  <si>
    <t>Côtes de Bordeaux</t>
  </si>
  <si>
    <t>Château le Puy</t>
  </si>
  <si>
    <t>Pinot Nero 2016</t>
  </si>
  <si>
    <t>Castel Sallegg</t>
  </si>
  <si>
    <t>Single Estate Red 2015</t>
  </si>
  <si>
    <t>Azamor</t>
  </si>
  <si>
    <t>Neusiedlersee</t>
  </si>
  <si>
    <t>Fronsac 2013</t>
  </si>
  <si>
    <t>Matthias Gaul</t>
  </si>
  <si>
    <t>Vürsù Barbaresco Gallina 2014</t>
  </si>
  <si>
    <t>La Spinetta</t>
  </si>
  <si>
    <t>Montesodi Toscana 2016</t>
  </si>
  <si>
    <t>Castello Nipozzano</t>
  </si>
  <si>
    <t>Colle Ambro Rosso Piceno 2017</t>
  </si>
  <si>
    <t>Rosso Piceno</t>
  </si>
  <si>
    <t>Garofoli</t>
  </si>
  <si>
    <t>AN/2 2018</t>
  </si>
  <si>
    <t>Ànima Negra</t>
  </si>
  <si>
    <t>Oraison Côtes du Rhône 2016</t>
  </si>
  <si>
    <t>Badet Clement</t>
  </si>
  <si>
    <t>Etna San Lorenzo Rosso 2017</t>
  </si>
  <si>
    <t>Etna</t>
  </si>
  <si>
    <t>Tenuta delle Terre Nere</t>
  </si>
  <si>
    <t>Negroamaro 2017</t>
  </si>
  <si>
    <t>A Mano</t>
  </si>
  <si>
    <t>Breg Rosso 2004</t>
  </si>
  <si>
    <t>Venezia Giulia</t>
  </si>
  <si>
    <t>Gravner</t>
  </si>
  <si>
    <t>Gigondas Le Claux 2011</t>
  </si>
  <si>
    <t>Côtes du Rhône Villages Sablet 2012</t>
  </si>
  <si>
    <t>Côtes-du-Rhône-Villages 'Sablet'</t>
  </si>
  <si>
    <t>Château du Trignon</t>
  </si>
  <si>
    <t>Paleo 2016</t>
  </si>
  <si>
    <t>Le Macchiole</t>
  </si>
  <si>
    <t>Dominio de Fontana Garnacha - Syrah 2017</t>
  </si>
  <si>
    <t>Uclés</t>
  </si>
  <si>
    <t>Bodegas Fontana</t>
  </si>
  <si>
    <t>Rosso di Montalcino 2017</t>
  </si>
  <si>
    <t>Casanova di Neri</t>
  </si>
  <si>
    <t>Carchelo (C) 2017</t>
  </si>
  <si>
    <t>Carchelo</t>
  </si>
  <si>
    <t>Reserva Rioja (Finca Ygay) 2016</t>
  </si>
  <si>
    <t>Marqués de Murrieta</t>
  </si>
  <si>
    <t>Barrel Selection Cabernet Sauvignon 2018</t>
  </si>
  <si>
    <t>Salentein</t>
  </si>
  <si>
    <t>Syrah 2016</t>
  </si>
  <si>
    <t>Zevenwacht</t>
  </si>
  <si>
    <t>Don Antonio Nero d'Avola (Riserva) 2016</t>
  </si>
  <si>
    <t>Morgante</t>
  </si>
  <si>
    <t>Wunderwerk Spätburgunder 2014</t>
  </si>
  <si>
    <t>Rheinhessen</t>
  </si>
  <si>
    <t>Dreissigacker</t>
  </si>
  <si>
    <t>Clos d'Ora 2015</t>
  </si>
  <si>
    <t>Minervois La Livinière</t>
  </si>
  <si>
    <t>Hommage à Jacques Perrin Châteauneuf-du-Pape 2016</t>
  </si>
  <si>
    <t>Château de Beaucastel</t>
  </si>
  <si>
    <t>Director's Cut Zinfandel 2015</t>
  </si>
  <si>
    <t>Reserva Ribera del Duero 2014</t>
  </si>
  <si>
    <t>Condado de Oriza</t>
  </si>
  <si>
    <t>Amarone della Valpolicella Classico 2015</t>
  </si>
  <si>
    <t>Châteauneuf-du-Pape 2015</t>
  </si>
  <si>
    <t>E. Guigal</t>
  </si>
  <si>
    <t>Reserve Pinot Noir 2014</t>
  </si>
  <si>
    <t>Argento</t>
  </si>
  <si>
    <t>Rioja Reserva 2015</t>
  </si>
  <si>
    <t>Marqués de Riscal</t>
  </si>
  <si>
    <t>Moulis-en-Médoc 2014</t>
  </si>
  <si>
    <t>Moulis-en-Médoc</t>
  </si>
  <si>
    <t>Château Chasse-Spleen</t>
  </si>
  <si>
    <t>Plumbago Nero d'Avola Sicilia 2016</t>
  </si>
  <si>
    <t>Planeta</t>
  </si>
  <si>
    <t>Vigna Corvino Montepulciano d'Abruzzo 2018</t>
  </si>
  <si>
    <t>Contesa</t>
  </si>
  <si>
    <t>Samburesti</t>
  </si>
  <si>
    <t>Castel Bolovanu</t>
  </si>
  <si>
    <t>Códice 2017</t>
  </si>
  <si>
    <t>Aigle Les Murailles Rouge 2015</t>
  </si>
  <si>
    <t>Switzerland</t>
  </si>
  <si>
    <t>Aigle</t>
  </si>
  <si>
    <t>Henri Badoux</t>
  </si>
  <si>
    <t>Big G 2015</t>
  </si>
  <si>
    <t>Holden Manz</t>
  </si>
  <si>
    <t>Barbera d'Alba Aves 2018</t>
  </si>
  <si>
    <t>Chinon Rouge 2015</t>
  </si>
  <si>
    <t>Chinon</t>
  </si>
  <si>
    <t>Domaine Gouron</t>
  </si>
  <si>
    <t>Bardolino 2016</t>
  </si>
  <si>
    <t>Corte Giara</t>
  </si>
  <si>
    <t>Provident Shiraz 2016</t>
  </si>
  <si>
    <t>Soul Growers</t>
  </si>
  <si>
    <t>Perdixi 2013</t>
  </si>
  <si>
    <t>Isola dei Nuraghi</t>
  </si>
  <si>
    <t>Olianas</t>
  </si>
  <si>
    <t>Puisseguin Saint-Émilion 2013</t>
  </si>
  <si>
    <t>Puisseguin-Saint-Émilion</t>
  </si>
  <si>
    <t>Château Moulin de Curat</t>
  </si>
  <si>
    <t>Pissarres 2017</t>
  </si>
  <si>
    <t>Costers del Priorat</t>
  </si>
  <si>
    <t>Arcidiavolo 2008</t>
  </si>
  <si>
    <t>Teruzzi &amp; Puthod</t>
  </si>
  <si>
    <t>Colheita Alentejano Tinto 2015</t>
  </si>
  <si>
    <t>Monte Cascas</t>
  </si>
  <si>
    <t>Malbec 2013</t>
  </si>
  <si>
    <t>Bordeaux Rouge 2014</t>
  </si>
  <si>
    <t>Pauillac (Grand Cru Classé) 2011</t>
  </si>
  <si>
    <t>Château Grand-Puy-Lacoste</t>
  </si>
  <si>
    <t>Selvarossa Riserva 2014</t>
  </si>
  <si>
    <t>Cantine due Palme</t>
  </si>
  <si>
    <t>Rocca Guicciarda Chianti Classico Riserva 2016</t>
  </si>
  <si>
    <t>Diamond Collection Malbec (Celestial Blue Label) 2017</t>
  </si>
  <si>
    <t>Rioja Tempranillo Elaboración Especial 2017</t>
  </si>
  <si>
    <t>Beronia</t>
  </si>
  <si>
    <t>Château Moulinet-Lasserre</t>
  </si>
  <si>
    <t>1300 Merlot 2016</t>
  </si>
  <si>
    <t>Andeluna</t>
  </si>
  <si>
    <t>Tradition Spätburgunder 2017</t>
  </si>
  <si>
    <t>Franken</t>
  </si>
  <si>
    <t>Rudolf Fürst</t>
  </si>
  <si>
    <t>Nebbiolo Langhe 2018</t>
  </si>
  <si>
    <t>Langhe</t>
  </si>
  <si>
    <t>Spellbound</t>
  </si>
  <si>
    <t>Tenuta Belguardo 2015</t>
  </si>
  <si>
    <t>Mazzei</t>
  </si>
  <si>
    <t>Kalkmergel Spätburgunder 2014</t>
  </si>
  <si>
    <t>Alois Lageder</t>
  </si>
  <si>
    <t>Châteauneuf-du-Pape 2017</t>
  </si>
  <si>
    <t>Clos des Papes (Paul Avril)</t>
  </si>
  <si>
    <t>Monte Guelfo</t>
  </si>
  <si>
    <t>Valdehermoso Crianza 2016</t>
  </si>
  <si>
    <t>Valderiz</t>
  </si>
  <si>
    <t>Bel Noce Primitivo 2017</t>
  </si>
  <si>
    <t>Cantina Rosa del Golfo</t>
  </si>
  <si>
    <t>Moulin des Costes Bandol Rouge 2011</t>
  </si>
  <si>
    <t>Domaines Bunan</t>
  </si>
  <si>
    <t>Sapaio Bolgheri Superiore 2016</t>
  </si>
  <si>
    <t>Podere Sapaio</t>
  </si>
  <si>
    <t>Poggio Landi</t>
  </si>
  <si>
    <t>Côtes du Rhône 2016</t>
  </si>
  <si>
    <t>Rocca Maura</t>
  </si>
  <si>
    <t>Filo di Seta Brunello di Montalcino 2012</t>
  </si>
  <si>
    <t>Castello Romitorio</t>
  </si>
  <si>
    <t>Saint-Émilion Grand Cru 2011</t>
  </si>
  <si>
    <t>Clos Dubreuil</t>
  </si>
  <si>
    <t>Quinta Generation (5th) 2016</t>
  </si>
  <si>
    <t>Casa Silva</t>
  </si>
  <si>
    <t>Cuvée X 2015</t>
  </si>
  <si>
    <t>Château Pichon Longueville Comtesse de Lalande</t>
  </si>
  <si>
    <t>Bachgart Blauburgunder 2015</t>
  </si>
  <si>
    <t>Priorat 2017</t>
  </si>
  <si>
    <t>Clos Mogador</t>
  </si>
  <si>
    <t>Hillside Select Cabernet Sauvignon 2015</t>
  </si>
  <si>
    <t>Bernoota Shiraz - Cabernet 2016</t>
  </si>
  <si>
    <t>Langhorne Creek</t>
  </si>
  <si>
    <t>Lake Breeze Wines</t>
  </si>
  <si>
    <t>Reserva Carmenère 2018</t>
  </si>
  <si>
    <t>Small Hill Red 2017</t>
  </si>
  <si>
    <t>Leo Hillinger</t>
  </si>
  <si>
    <t>Margaux (Grand Cru Classé) 2011</t>
  </si>
  <si>
    <t>Merlot 2016</t>
  </si>
  <si>
    <t>Pessac-Léognan (Grand Cru Classé de Graves) 2006</t>
  </si>
  <si>
    <t>Conde de Valdemar Gran Reserva 2010</t>
  </si>
  <si>
    <t>Brunello di Montalcino 2012</t>
  </si>
  <si>
    <t>Ganadero 2017</t>
  </si>
  <si>
    <t>Méntrida</t>
  </si>
  <si>
    <t>Canopy</t>
  </si>
  <si>
    <t>AS Ladieras 2015</t>
  </si>
  <si>
    <t>Cuevas de Arom</t>
  </si>
  <si>
    <t>Bin 3 Merlot - Cabernet Sauvignon 2016</t>
  </si>
  <si>
    <t>Gimblett Gravels Le Sol 2015</t>
  </si>
  <si>
    <t>Gimblett Gravels</t>
  </si>
  <si>
    <t>Craggy Range</t>
  </si>
  <si>
    <t>Pomerol 2016</t>
  </si>
  <si>
    <t>Château La Renaissance</t>
  </si>
  <si>
    <t>Memorious Pinot Noir 2015</t>
  </si>
  <si>
    <t>Sta. Rita Hills</t>
  </si>
  <si>
    <t>Domaine de la Côte</t>
  </si>
  <si>
    <t>Baron Nathaniel Pauillac 2016</t>
  </si>
  <si>
    <t>Saga Médoc 2016</t>
  </si>
  <si>
    <t>Barons de Rothschild (Lafite)</t>
  </si>
  <si>
    <t>Haut-Médoc 2014</t>
  </si>
  <si>
    <t>Château Haut-Bellevue</t>
  </si>
  <si>
    <t>Cenit 2012</t>
  </si>
  <si>
    <t>Maldoror 2005</t>
  </si>
  <si>
    <t>Côtes de Bourg</t>
  </si>
  <si>
    <t>Château Fougas</t>
  </si>
  <si>
    <t>Cuvée Juveniles 2017</t>
  </si>
  <si>
    <t>Cabernet Veneto 2016</t>
  </si>
  <si>
    <t>Torresella</t>
  </si>
  <si>
    <t>Pessac-Léognan (Grand Cru Classé de Graves) 2017</t>
  </si>
  <si>
    <t>Domaine de Chevalier</t>
  </si>
  <si>
    <t>Purosangue Morellino di Scansano Sangiovese Riserva 2016</t>
  </si>
  <si>
    <t>Morellino di Scansano</t>
  </si>
  <si>
    <t>Terenzi</t>
  </si>
  <si>
    <t>Colline Côtes du Rhône Rouge 2018</t>
  </si>
  <si>
    <t>La Cabotte</t>
  </si>
  <si>
    <t>Estate Perigee (Seven Hills Vineyard) 2013</t>
  </si>
  <si>
    <t>Pinot Noir Bourgogne 2018</t>
  </si>
  <si>
    <t>Terres Dorées</t>
  </si>
  <si>
    <t>Frauenfeld St. Laurent 2015</t>
  </si>
  <si>
    <t>Thermenregion</t>
  </si>
  <si>
    <t>Johanneshof Reinisch</t>
  </si>
  <si>
    <t>Signature Malbec 2017</t>
  </si>
  <si>
    <t>Lujan de Cuyo</t>
  </si>
  <si>
    <t>Susana Balbo</t>
  </si>
  <si>
    <t>Crozes-Hermitage Les Jalets 2016</t>
  </si>
  <si>
    <t>Crozes-Hermitage</t>
  </si>
  <si>
    <t>Ripassa Valpolicella Ripasso Superiore 2015</t>
  </si>
  <si>
    <t>La Segreta Il Rosso 2017</t>
  </si>
  <si>
    <t>Margaux (Grand Cru Classé) 2009</t>
  </si>
  <si>
    <t>Primus</t>
  </si>
  <si>
    <t>La Luna e I Falo Nizza 2015</t>
  </si>
  <si>
    <t>Three Pines Cabernet Sauvignon 2016</t>
  </si>
  <si>
    <t>Γουμένισσα (Goumenissa) 2015</t>
  </si>
  <si>
    <t>Goumenissa</t>
  </si>
  <si>
    <t>Chatzivaritis Estate</t>
  </si>
  <si>
    <t>Toscana Rosso 2018</t>
  </si>
  <si>
    <t>Le Benjamin de Beauregard Pomerol 2016</t>
  </si>
  <si>
    <t>Château Beauregard</t>
  </si>
  <si>
    <t>Vigna Del Mandorlo Dolcetto d'Alba 2016</t>
  </si>
  <si>
    <t>Estate Vineyards Syrah (Shiraz) 2017</t>
  </si>
  <si>
    <t>Rust En Vrede</t>
  </si>
  <si>
    <t>Prima 2006</t>
  </si>
  <si>
    <t>Cadillac - Côtes de Bordeaux</t>
  </si>
  <si>
    <t>Château Carignan</t>
  </si>
  <si>
    <t>Cabernet Riserva 2016</t>
  </si>
  <si>
    <t>Centine Rosso 2018</t>
  </si>
  <si>
    <t>Banfi</t>
  </si>
  <si>
    <t>Sangiovese di Romagna Superiore Riserva 2016</t>
  </si>
  <si>
    <t>Romagna</t>
  </si>
  <si>
    <t>Poderi dal Nespoli</t>
  </si>
  <si>
    <t>Powerline Syrah 2016</t>
  </si>
  <si>
    <t>K Vintners</t>
  </si>
  <si>
    <t>Granja Gran Reserva Rioja 2011</t>
  </si>
  <si>
    <t>Remelluri</t>
  </si>
  <si>
    <t>Carnevalè Riserva Cannonau di Sardegna 2015</t>
  </si>
  <si>
    <t>Giuseppe Sedilesu</t>
  </si>
  <si>
    <t>Eloy Escudero Crianza 2014</t>
  </si>
  <si>
    <t>Bodegas y Vinedos Escudero</t>
  </si>
  <si>
    <t>Rouge 2011</t>
  </si>
  <si>
    <t>Domaine de l'Horizon</t>
  </si>
  <si>
    <t>Gran Reserva 2012</t>
  </si>
  <si>
    <t>Rioja Vega</t>
  </si>
  <si>
    <t>Negroamaro Salento Maru 2018</t>
  </si>
  <si>
    <t>Castello Monaci</t>
  </si>
  <si>
    <t>1300 Malbec 2018</t>
  </si>
  <si>
    <t>Gran Reserva Rioja 2008</t>
  </si>
  <si>
    <t>Lan</t>
  </si>
  <si>
    <t>Barefoot</t>
  </si>
  <si>
    <t>Cabernet Sauvignon - Merlot 2014</t>
  </si>
  <si>
    <t>Castelgreve Chianti Classico Riserva 2015</t>
  </si>
  <si>
    <t>Castelli del Grevepesa</t>
  </si>
  <si>
    <t>Beaujolais-Villages 2019</t>
  </si>
  <si>
    <t>Beaujolais-Villages</t>
  </si>
  <si>
    <t>Jester Cabernet Sauvignon 2017</t>
  </si>
  <si>
    <t>Mitolo</t>
  </si>
  <si>
    <t>Chianti 2018</t>
  </si>
  <si>
    <t>Millenium Reserva 2009</t>
  </si>
  <si>
    <t>Tinto Pesquera</t>
  </si>
  <si>
    <t>Il Messo Governo Toscana 2017</t>
  </si>
  <si>
    <t>Barbanera</t>
  </si>
  <si>
    <t>Reserve Cabernet Sauvignon 2014</t>
  </si>
  <si>
    <t>Oakville</t>
  </si>
  <si>
    <t>Robert Mondavi</t>
  </si>
  <si>
    <t>La Gravette de Certan Pomerol 2013</t>
  </si>
  <si>
    <t>Vieux Château Certan</t>
  </si>
  <si>
    <t>Grenache Noir 2018</t>
  </si>
  <si>
    <t>Western Cape</t>
  </si>
  <si>
    <t>Laborie</t>
  </si>
  <si>
    <t>Maestro Raro 2014</t>
  </si>
  <si>
    <t>Fèlsina</t>
  </si>
  <si>
    <t>Buzzard Kloof Syrah 2014</t>
  </si>
  <si>
    <t>Rustenberg</t>
  </si>
  <si>
    <t>Grand Reserve 2014</t>
  </si>
  <si>
    <t>Aussières Rouge (Red Blend) 2017</t>
  </si>
  <si>
    <t>Château d’Aussières</t>
  </si>
  <si>
    <t>Mount Edelstone Shiraz 2014</t>
  </si>
  <si>
    <t>Eden Valley</t>
  </si>
  <si>
    <t>Henschke</t>
  </si>
  <si>
    <t>Reserve 2015</t>
  </si>
  <si>
    <t>Roodeberg</t>
  </si>
  <si>
    <t>Saint-Estèphe 2017</t>
  </si>
  <si>
    <t>Château Phélan Ségur</t>
  </si>
  <si>
    <t>Santa Rita Rosso di Valtelina 2014</t>
  </si>
  <si>
    <t>Valtellina</t>
  </si>
  <si>
    <t>Mamete Prevostini</t>
  </si>
  <si>
    <t>Limited Release Cabernet Sauvignon 2014</t>
  </si>
  <si>
    <t>Rapel Valley</t>
  </si>
  <si>
    <t>Sutil</t>
  </si>
  <si>
    <t>1851 Reserva Cabernet Sauvignon 2017</t>
  </si>
  <si>
    <t>Ochagavia</t>
  </si>
  <si>
    <t>Château Romassan Rouge 2016</t>
  </si>
  <si>
    <t>Domaines Ott</t>
  </si>
  <si>
    <t>Pauillac (Grand Cru Classé) 2014</t>
  </si>
  <si>
    <t>Pauillac (Grand Cru Classé) 2010</t>
  </si>
  <si>
    <t>Cloudy Bay</t>
  </si>
  <si>
    <t>St. Henri Shiraz 2013</t>
  </si>
  <si>
    <t>Dundee Hills</t>
  </si>
  <si>
    <t>Domaine Drouhin</t>
  </si>
  <si>
    <t>Negru de Purcari 2015</t>
  </si>
  <si>
    <t>Oakville Cabernet Sauvignon 2014</t>
  </si>
  <si>
    <t>Douro Reserva Red 2016</t>
  </si>
  <si>
    <t>Quinta do Portal</t>
  </si>
  <si>
    <t>Saint-Julien (Grand Cru Classé) 2001</t>
  </si>
  <si>
    <t>Reserva de Familia Syrah 2014</t>
  </si>
  <si>
    <t>El Grifo</t>
  </si>
  <si>
    <t>Oberbergener Bassgeige Spätburgunder 2017</t>
  </si>
  <si>
    <t>Franz Keller</t>
  </si>
  <si>
    <t>Brolo del Figaretto Amarone della Valpolicella Valpantena 2015</t>
  </si>
  <si>
    <t>Amarone della Valpolicella Valpantena</t>
  </si>
  <si>
    <t>Corte Figaretto</t>
  </si>
  <si>
    <t>La Nieta 2007</t>
  </si>
  <si>
    <t>Viñedos de Páganos</t>
  </si>
  <si>
    <t>Merlot 2014</t>
  </si>
  <si>
    <t>Woodhaven</t>
  </si>
  <si>
    <t>Èrema 2016</t>
  </si>
  <si>
    <t>Siddura</t>
  </si>
  <si>
    <t>Vigna di Sessina Chianti Classico Gran Selezione 2015</t>
  </si>
  <si>
    <t>Dievole</t>
  </si>
  <si>
    <t>Bardolino Classico 2018</t>
  </si>
  <si>
    <t>Bardolino Classico</t>
  </si>
  <si>
    <t>Lenotti</t>
  </si>
  <si>
    <t>Reserva Cabernet Sauvignon 2013</t>
  </si>
  <si>
    <t>Don Guerino</t>
  </si>
  <si>
    <t>Brauneberger Klostergarten Pinot Noir*** 2014</t>
  </si>
  <si>
    <t>Mosel</t>
  </si>
  <si>
    <t>Markus Molitor</t>
  </si>
  <si>
    <t>Valpolicella Ripasso Classico Superiore Il Vegro 2017</t>
  </si>
  <si>
    <t>Brigaldara</t>
  </si>
  <si>
    <t>Barbera d'Alba 2016</t>
  </si>
  <si>
    <t>Franco Molino</t>
  </si>
  <si>
    <t>Reserva Cabernet Sauvignon 2014</t>
  </si>
  <si>
    <t>Valdepeñas</t>
  </si>
  <si>
    <t>Viña Albali</t>
  </si>
  <si>
    <t>Saint-Émilion Grand Cru (Grand Cru Classé) 2014</t>
  </si>
  <si>
    <t>Château La Serre</t>
  </si>
  <si>
    <t>Shelter Winery</t>
  </si>
  <si>
    <t>Giorgio 2011</t>
  </si>
  <si>
    <t>Dalla Cia</t>
  </si>
  <si>
    <t>Rioja Gran Reserva 2011</t>
  </si>
  <si>
    <t>Margaux (Grand Cru Classé) 2005</t>
  </si>
  <si>
    <t>Montefalco Rosso 2016</t>
  </si>
  <si>
    <t>Montefalco</t>
  </si>
  <si>
    <t>Arnaldo-Caprai</t>
  </si>
  <si>
    <t>Saint-Émilion Grand Cru (Premier Grand Cru Classé) 2005</t>
  </si>
  <si>
    <t>Toscana 2015</t>
  </si>
  <si>
    <t>Tenuta Castiglioni</t>
  </si>
  <si>
    <t>The Stump Jump Grenache - Shiraz - Mourvedre 2016</t>
  </si>
  <si>
    <t>d'Arenberg</t>
  </si>
  <si>
    <t>Finca Alejandro 2013</t>
  </si>
  <si>
    <t>Chianti Classico Riserva 2013</t>
  </si>
  <si>
    <t>Brancaia</t>
  </si>
  <si>
    <t>Puro Corte 2018</t>
  </si>
  <si>
    <t>Dieter Meier</t>
  </si>
  <si>
    <t>Bardolino 2018</t>
  </si>
  <si>
    <t>Cantina di Custoza</t>
  </si>
  <si>
    <t>La Baronnie Madeleine Chinon 2015</t>
  </si>
  <si>
    <t>Couly-Dutheil</t>
  </si>
  <si>
    <t>Lagrein Schweizer 2017</t>
  </si>
  <si>
    <t>Franz Haas</t>
  </si>
  <si>
    <t>Vindoro Negroamaro 2016</t>
  </si>
  <si>
    <t>Sasyr Sangiovese - Syrah Toscana 2016</t>
  </si>
  <si>
    <t>Rocca delle Macìe</t>
  </si>
  <si>
    <t>Frans Malan Cape Blend 2016</t>
  </si>
  <si>
    <t>Barolo Brunate 2015</t>
  </si>
  <si>
    <t>Ceretto</t>
  </si>
  <si>
    <t>Toscana Merlot 2013</t>
  </si>
  <si>
    <t>Danzante</t>
  </si>
  <si>
    <t>Saint Hilaire Vineyard Pinot Noir Réserve 2017</t>
  </si>
  <si>
    <t>Morellino di Scansano 2016</t>
  </si>
  <si>
    <t>Barbaresco Bernardot 2014</t>
  </si>
  <si>
    <t>Margaux 2005</t>
  </si>
  <si>
    <t>Château La Gurgue</t>
  </si>
  <si>
    <t>Leopard’s Leap</t>
  </si>
  <si>
    <t>Barolo Castiglione 2014</t>
  </si>
  <si>
    <t>Brancott Estate</t>
  </si>
  <si>
    <t>Evenstad Reserve Pinot Noir 2013</t>
  </si>
  <si>
    <t>Submission Cabernet Sauvignon 2017</t>
  </si>
  <si>
    <t>689 - Six Eight Nine</t>
  </si>
  <si>
    <t>Médoc 2009</t>
  </si>
  <si>
    <t>Château La Cardonne</t>
  </si>
  <si>
    <t>Signature Pinotage 2018</t>
  </si>
  <si>
    <t>Spier</t>
  </si>
  <si>
    <t>Bolgheri Superiore 2015</t>
  </si>
  <si>
    <t>Grattamacco</t>
  </si>
  <si>
    <t>Biscardo</t>
  </si>
  <si>
    <t>Bosan Riserva Amarone della Valpolicella Classico 2008</t>
  </si>
  <si>
    <t>Cesari</t>
  </si>
  <si>
    <t>Nebbiolo Coste Della Sesia 2017</t>
  </si>
  <si>
    <t>Coste della Sesia</t>
  </si>
  <si>
    <t>Travaglini</t>
  </si>
  <si>
    <t>Sister Moon 2015</t>
  </si>
  <si>
    <t>Tenuta Il Palagio</t>
  </si>
  <si>
    <t>Vat 9 Shiraz 2011</t>
  </si>
  <si>
    <t>Hunter Valley</t>
  </si>
  <si>
    <t>Tyrrell's</t>
  </si>
  <si>
    <t>GSM 2017</t>
  </si>
  <si>
    <t>Maison de La Villette</t>
  </si>
  <si>
    <t>Pomerol 2005</t>
  </si>
  <si>
    <t>Clos l'Eglise</t>
  </si>
  <si>
    <t>Tribu Merlot 2016</t>
  </si>
  <si>
    <t>Maipu</t>
  </si>
  <si>
    <t>Trivento</t>
  </si>
  <si>
    <t>Aconcagua Valley 2017</t>
  </si>
  <si>
    <t>Sena</t>
  </si>
  <si>
    <t>Zweigelt 2018</t>
  </si>
  <si>
    <t>Macán Clásico 2016</t>
  </si>
  <si>
    <t>Gevrey-Chambertin 2016</t>
  </si>
  <si>
    <t>Le Clos des Fées (Hervé Bizeul) 2015</t>
  </si>
  <si>
    <t>Mont du Toit 2007</t>
  </si>
  <si>
    <t>Saga Médoc 2015</t>
  </si>
  <si>
    <t>Valpolicella Ripasso (Classico Superiore) 2017</t>
  </si>
  <si>
    <t>Il Passo Nerello Mascalese 2018</t>
  </si>
  <si>
    <t>Zabu</t>
  </si>
  <si>
    <t>Les Dentelles Côtes du Roussillon Villages 2015</t>
  </si>
  <si>
    <t>Côtes du Roussillon Villages</t>
  </si>
  <si>
    <t>Thunevin-Calvet</t>
  </si>
  <si>
    <t>Maremma Toscana Le Sughere di Frassinello 2015</t>
  </si>
  <si>
    <t>Rocca di Frassinello</t>
  </si>
  <si>
    <t>Barrel Selection Malbec 2018</t>
  </si>
  <si>
    <t>Rioja Reserva (Tempranillo) 2015</t>
  </si>
  <si>
    <t>Ramón Bilbao</t>
  </si>
  <si>
    <t>Alamos</t>
  </si>
  <si>
    <t>Rubicon 2016</t>
  </si>
  <si>
    <t>Paula Malbec 2018</t>
  </si>
  <si>
    <t>Doña Paula</t>
  </si>
  <si>
    <t>Hermitage 'La Maison Bleue' 2017</t>
  </si>
  <si>
    <t>Aviator Blaufränkisch 2017</t>
  </si>
  <si>
    <t>Keringer</t>
  </si>
  <si>
    <t>Syrah Reserva 2017</t>
  </si>
  <si>
    <t>Escudo Rojo</t>
  </si>
  <si>
    <t>Poggio Valente 2014</t>
  </si>
  <si>
    <t>Fattoria le Pupille</t>
  </si>
  <si>
    <t>Primitivo 2018</t>
  </si>
  <si>
    <t>Feudo Croce</t>
  </si>
  <si>
    <t>Prestige Saint-Drézéry Rouge 2018</t>
  </si>
  <si>
    <t>Saint-Drézéry</t>
  </si>
  <si>
    <t>Château Puech-Haut</t>
  </si>
  <si>
    <t>Pinotage Reserve 2018</t>
  </si>
  <si>
    <t>Durbanville</t>
  </si>
  <si>
    <t>Diemersdal</t>
  </si>
  <si>
    <t>Slovenia</t>
  </si>
  <si>
    <t>Podravje</t>
  </si>
  <si>
    <t>Puklavec Family Wines</t>
  </si>
  <si>
    <t>Merlot - Corvina 2018</t>
  </si>
  <si>
    <t>Atrium Merlot 2018</t>
  </si>
  <si>
    <t>Cabernet Sauvignon (The Churchyard) 2018</t>
  </si>
  <si>
    <t>Franschhoek Cellar</t>
  </si>
  <si>
    <t>Rosso di Montepulciano 2016</t>
  </si>
  <si>
    <t>La Chenade Lalande de Pomerol 2015</t>
  </si>
  <si>
    <t>Denis Durantou</t>
  </si>
  <si>
    <t>Appellation Syrah 2017</t>
  </si>
  <si>
    <t>Pedernal Valley</t>
  </si>
  <si>
    <t>Pyros</t>
  </si>
  <si>
    <t>Sot Nebbiolo d'Alba 2015</t>
  </si>
  <si>
    <t>Nebbiolo d'Alba</t>
  </si>
  <si>
    <t>Pelassa</t>
  </si>
  <si>
    <t>Villa Poggio Salvi</t>
  </si>
  <si>
    <t>Saint-Émilion Grand Cru (Premier Grand Cru Classé) 2016</t>
  </si>
  <si>
    <t>Château Beau-Sejour Becot</t>
  </si>
  <si>
    <t>Anaperenna 2017</t>
  </si>
  <si>
    <t>Glaetzer</t>
  </si>
  <si>
    <t>1270 A Vuit Red 2013</t>
  </si>
  <si>
    <t>Hidalgo Albert</t>
  </si>
  <si>
    <t>La Garnacha Olvidada de Aragón 2017</t>
  </si>
  <si>
    <t>Aragón</t>
  </si>
  <si>
    <t>Proyecto Garnachas de España</t>
  </si>
  <si>
    <t>Dolcetto d'Alba 2017</t>
  </si>
  <si>
    <t>Médoc 2005</t>
  </si>
  <si>
    <t>Château d'Escurac</t>
  </si>
  <si>
    <t>Montepulciano d'Abruzzo 2018</t>
  </si>
  <si>
    <t>Nobile delle Rocche</t>
  </si>
  <si>
    <t>Les Hauts de Naudon Bordeaux Supérieur 2016</t>
  </si>
  <si>
    <t>Château Pierrail</t>
  </si>
  <si>
    <t>Winemaker's Selection Tinto 2018</t>
  </si>
  <si>
    <t>Portada</t>
  </si>
  <si>
    <t>Salmos 2016</t>
  </si>
  <si>
    <t>Capitel San Rocco Valpolicella Ripasso Superiore 2016</t>
  </si>
  <si>
    <t>Crianza Rioja 2016</t>
  </si>
  <si>
    <t>Saint-Estèphe (Grand Cru Classé) 2012</t>
  </si>
  <si>
    <t>Château Montrose</t>
  </si>
  <si>
    <t>Pinotage 2016</t>
  </si>
  <si>
    <t>Kanonkop</t>
  </si>
  <si>
    <t>Sorì dei Mori Barbera d'Asti 2018</t>
  </si>
  <si>
    <t>Vinchio - Vaglio Serra</t>
  </si>
  <si>
    <t>Margaux (Grand Cru Classé) 2016</t>
  </si>
  <si>
    <t>Château Marquis d'Alesme</t>
  </si>
  <si>
    <t>Pinotage 2018</t>
  </si>
  <si>
    <t>Stellenrust</t>
  </si>
  <si>
    <t>I Bastioni Chianti Classico 2017</t>
  </si>
  <si>
    <t>Collazzi</t>
  </si>
  <si>
    <t>4 20 Montepulciano d'Abruzzo 2018</t>
  </si>
  <si>
    <t>Torri</t>
  </si>
  <si>
    <t>Anura</t>
  </si>
  <si>
    <t>Cabernet Sauvignon Grande Reserva 2014</t>
  </si>
  <si>
    <t>Casa do Lago</t>
  </si>
  <si>
    <t>Viña Olabarri</t>
  </si>
  <si>
    <t>Special Reserve Cabernet Sauvignon 2013</t>
  </si>
  <si>
    <t>Tenuta Santedame Chianti Classico 2015</t>
  </si>
  <si>
    <t>Ruffino</t>
  </si>
  <si>
    <t>Caladessa Tinto 2016</t>
  </si>
  <si>
    <t>Alentejo</t>
  </si>
  <si>
    <t>Herdade da Calada</t>
  </si>
  <si>
    <t>Hand in Hand - Meyer-Näkel &amp; Klumpp</t>
  </si>
  <si>
    <t>Pietra Susumaniello 2018</t>
  </si>
  <si>
    <t>Menhir</t>
  </si>
  <si>
    <t>Savigny Premier Cru 'Aux Clous' 2014</t>
  </si>
  <si>
    <t>Savigny-lès-Beaune 1er Cru 'Aux Clous'</t>
  </si>
  <si>
    <t>Ardhuy</t>
  </si>
  <si>
    <t>Cabernet Sauvignon - Syrah 2018</t>
  </si>
  <si>
    <t>Anciens Temps</t>
  </si>
  <si>
    <t>Roches d'Hillac 2015</t>
  </si>
  <si>
    <t>Buzet</t>
  </si>
  <si>
    <t>Les Vignerons de Buzet</t>
  </si>
  <si>
    <t>La Cumbre Syrah 2015</t>
  </si>
  <si>
    <t>Argile Rouge 2017</t>
  </si>
  <si>
    <t>Vins des Allobroges</t>
  </si>
  <si>
    <t>Domaine des Ardoisieres</t>
  </si>
  <si>
    <t>Brunello di Montalcino Riserva 2010</t>
  </si>
  <si>
    <t>Conti Costanti</t>
  </si>
  <si>
    <t>One Red Blend 2016</t>
  </si>
  <si>
    <t>Capaia</t>
  </si>
  <si>
    <t>Circle of Life Red 2015</t>
  </si>
  <si>
    <t>Waterkloof</t>
  </si>
  <si>
    <t>Barolo 2013</t>
  </si>
  <si>
    <t>Grand Cru Apalta 2014</t>
  </si>
  <si>
    <t>Caballo Loco</t>
  </si>
  <si>
    <t>Marquis de Calon Saint-Estèphe 2014</t>
  </si>
  <si>
    <t>Légende (R) Bordeaux Rouge 2016</t>
  </si>
  <si>
    <t>Barbera d'Alba 2017</t>
  </si>
  <si>
    <t>Fontanafredda</t>
  </si>
  <si>
    <t>Estate Shiraz 2017</t>
  </si>
  <si>
    <t>Clare Valley</t>
  </si>
  <si>
    <t>Taylors / Wakefield</t>
  </si>
  <si>
    <t>Da Vinci Chianti 2017</t>
  </si>
  <si>
    <t>Cantine Leonardo da Vinci</t>
  </si>
  <si>
    <t>Terroir du Trias Bandol Rouge 2015</t>
  </si>
  <si>
    <t>Domaine de Terrebrune</t>
  </si>
  <si>
    <t>Chiaramonte Nero d'Avola 2017</t>
  </si>
  <si>
    <t>Firriato</t>
  </si>
  <si>
    <t>Pinot Noir Te Muna Road Vineyard 2017</t>
  </si>
  <si>
    <t>Titolo 2016</t>
  </si>
  <si>
    <t>Aglianico del Vulture</t>
  </si>
  <si>
    <t>Elena Fucci</t>
  </si>
  <si>
    <t>Johanneshöhe Blaufränkisch 2012</t>
  </si>
  <si>
    <t>Prieler</t>
  </si>
  <si>
    <t>Sorì San Lorenzo 2013</t>
  </si>
  <si>
    <t>Moncagua Malbec 2017</t>
  </si>
  <si>
    <t>Belasco de Baquedano</t>
  </si>
  <si>
    <t>Passiata 2017</t>
  </si>
  <si>
    <t>Stemmari</t>
  </si>
  <si>
    <t>Montagne-Saint-Émilion 2015</t>
  </si>
  <si>
    <t>Château Tour Calon</t>
  </si>
  <si>
    <t>Médoc 2010</t>
  </si>
  <si>
    <t>Château Cardus</t>
  </si>
  <si>
    <t>Sidereus 2016</t>
  </si>
  <si>
    <t>Cantine del Borgo Reale</t>
  </si>
  <si>
    <t>Château Saint-Ahon</t>
  </si>
  <si>
    <t>Caudium Aglianico 2018</t>
  </si>
  <si>
    <t>Campania</t>
  </si>
  <si>
    <t>Masseria Frattasi</t>
  </si>
  <si>
    <t>Barthélémy 2010</t>
  </si>
  <si>
    <t>Francs - Côtes de Bordeaux</t>
  </si>
  <si>
    <t>Aenigma Red 2014</t>
  </si>
  <si>
    <t>Elgin</t>
  </si>
  <si>
    <t>Neil Ellis</t>
  </si>
  <si>
    <t>Toscana Rosso 2015</t>
  </si>
  <si>
    <t>La Madonnina</t>
  </si>
  <si>
    <t>Crozes-Hermitage Domaine de Thalabert 1996</t>
  </si>
  <si>
    <t>Finca Biniagual Gran Verán 2015</t>
  </si>
  <si>
    <t>Biniagual</t>
  </si>
  <si>
    <t>Martin Melck Cabernet Sauvignon 2015</t>
  </si>
  <si>
    <t>Muratie</t>
  </si>
  <si>
    <t>Vitral Reserva Carmenère 2018</t>
  </si>
  <si>
    <t>Viña Maipo</t>
  </si>
  <si>
    <t>Chianti Classico 2014</t>
  </si>
  <si>
    <t>Cinciole</t>
  </si>
  <si>
    <t>Bordeaux Rouge 2015</t>
  </si>
  <si>
    <t>Château Vircoulon</t>
  </si>
  <si>
    <t>Terroir Series Cabernet Sauvignon 2016</t>
  </si>
  <si>
    <t>Kaiken</t>
  </si>
  <si>
    <t>Barbera d'Alba Maria Gioana 2015</t>
  </si>
  <si>
    <t>Giacosa Fratelli</t>
  </si>
  <si>
    <t>Blauer Spätburgunder 2013</t>
  </si>
  <si>
    <t>Châteauneuf-du-Pape (Tradition) Rouge 2010</t>
  </si>
  <si>
    <t>Domaine de la Janasse</t>
  </si>
  <si>
    <t>Rosso di Montepulciano 2018</t>
  </si>
  <si>
    <t>Tenuta di Gracciano della Seta</t>
  </si>
  <si>
    <t>Monti Garbi Valpolicella Ripasso Superiore 2017</t>
  </si>
  <si>
    <t>Tenuta Sant'Antonio</t>
  </si>
  <si>
    <t>Cabernet Sauvignon (Cs) 2016</t>
  </si>
  <si>
    <t>Substance</t>
  </si>
  <si>
    <t>Rocca Rubia Riserva Carignano del Sulcis 2016</t>
  </si>
  <si>
    <t>Carignano del Sulcis</t>
  </si>
  <si>
    <t>Santadi</t>
  </si>
  <si>
    <t>Marqués de Cáceres</t>
  </si>
  <si>
    <t>Crianza 2014</t>
  </si>
  <si>
    <t>Saint-Julien (Grand Cru Classé) 2007</t>
  </si>
  <si>
    <t>Moulis-en-Médoc 2012</t>
  </si>
  <si>
    <t>Château Poujeaux</t>
  </si>
  <si>
    <t>Saint-Julien (Grand Cru Classé) 2008</t>
  </si>
  <si>
    <t>Poggio ai Ginepri Bolgheri 2017</t>
  </si>
  <si>
    <t>Tenuta Argentiera</t>
  </si>
  <si>
    <t>Selección Especial (Reserva) 2015</t>
  </si>
  <si>
    <t>Muga</t>
  </si>
  <si>
    <t>Dragone Rosso 2016</t>
  </si>
  <si>
    <t>Calabria</t>
  </si>
  <si>
    <t>Lento</t>
  </si>
  <si>
    <t>Lily's Garden Shiraz 2017</t>
  </si>
  <si>
    <t>Two Hands</t>
  </si>
  <si>
    <t>LZ Rioja 2018</t>
  </si>
  <si>
    <t>Estate Selection Cabernet Sauvignon - Merlot 2017</t>
  </si>
  <si>
    <t>Saint-Émilion Grand Cru (Premier Grand Cru Classé) 2011</t>
  </si>
  <si>
    <t>Garnatxa 2018</t>
  </si>
  <si>
    <t>Segura Viudas</t>
  </si>
  <si>
    <t>Reserve Spéciale Cabernet - Merlot 2017</t>
  </si>
  <si>
    <t>Philibert du Charme</t>
  </si>
  <si>
    <t>Reserva Tinto 1999</t>
  </si>
  <si>
    <t>Marquês de Borba</t>
  </si>
  <si>
    <t>Châteauneuf-du-Pape Chaupin 2010</t>
  </si>
  <si>
    <t>Margaux 2016</t>
  </si>
  <si>
    <t>Château Rauzan-Gassies</t>
  </si>
  <si>
    <t>Tempranillo Valencia 2018</t>
  </si>
  <si>
    <t>Radio Boca</t>
  </si>
  <si>
    <t>Pézenas 2017</t>
  </si>
  <si>
    <t>Pézenas</t>
  </si>
  <si>
    <t>Mas des Mas</t>
  </si>
  <si>
    <t>Les Vieilles Vignes Volnay 2015</t>
  </si>
  <si>
    <t>Volnay</t>
  </si>
  <si>
    <t>Vincent Girardin</t>
  </si>
  <si>
    <t>Conteisa Langhe 2011</t>
  </si>
  <si>
    <t>Kanai Riserva Carignano del Sulcis 2015</t>
  </si>
  <si>
    <t>Sardus Pater</t>
  </si>
  <si>
    <t>Paxxo 2017</t>
  </si>
  <si>
    <t>Petit Jaug Margaux 2012</t>
  </si>
  <si>
    <t>Clos du Jaugueyron</t>
  </si>
  <si>
    <t>Alentejano Reserva Tinto 2016</t>
  </si>
  <si>
    <t>Herdade dos Grous</t>
  </si>
  <si>
    <t>Haut-Médoc 2005</t>
  </si>
  <si>
    <t>Château Tour du Haut Moulin</t>
  </si>
  <si>
    <t>Odé d'Aydie Madiran 2016</t>
  </si>
  <si>
    <t>Château d'Aydie</t>
  </si>
  <si>
    <t>Instinct Parcellaire Côtes de Provence 2015</t>
  </si>
  <si>
    <t>Côtes de Provence</t>
  </si>
  <si>
    <t>Château des Bormettes</t>
  </si>
  <si>
    <t>Rosso di Montalcino Banditella 2016</t>
  </si>
  <si>
    <t>Col d'Orcia</t>
  </si>
  <si>
    <t>Eremo San Quirico 2016</t>
  </si>
  <si>
    <t>Irpinia Campi Taurasini</t>
  </si>
  <si>
    <t>Nativ</t>
  </si>
  <si>
    <t>Rioja Reserva 2009</t>
  </si>
  <si>
    <t>Luis Cañas</t>
  </si>
  <si>
    <t>De Chiripa 2017</t>
  </si>
  <si>
    <t>Colección Crianza 2013</t>
  </si>
  <si>
    <t>Castillo de Enériz</t>
  </si>
  <si>
    <t>Leradici Barbera d'Asti 2018</t>
  </si>
  <si>
    <t>Mauro Molino</t>
  </si>
  <si>
    <t>Merlot 2017</t>
  </si>
  <si>
    <t>Israel</t>
  </si>
  <si>
    <t>Galilee</t>
  </si>
  <si>
    <t>Gamla</t>
  </si>
  <si>
    <t>Barolo Pajana 2011</t>
  </si>
  <si>
    <t>Domenico Clerico</t>
  </si>
  <si>
    <t>Al-Muvedre Tinto Monastrell 2018</t>
  </si>
  <si>
    <t>Geremia Toscana 2013</t>
  </si>
  <si>
    <t>Rocca di Montegrossi</t>
  </si>
  <si>
    <t>Château Giscours</t>
  </si>
  <si>
    <t>Château Le Crock</t>
  </si>
  <si>
    <t>Monopole 'Clos des Langres' Rouge 2014</t>
  </si>
  <si>
    <t>Barolo Brunate 2011</t>
  </si>
  <si>
    <t>The Long Walk Shiraz 2018</t>
  </si>
  <si>
    <t>Footprint</t>
  </si>
  <si>
    <t>País 2015</t>
  </si>
  <si>
    <t>Rouge 2015</t>
  </si>
  <si>
    <t>Gard</t>
  </si>
  <si>
    <t>Roc d'Anglade</t>
  </si>
  <si>
    <t>La Napoleon Beaujolais Villages 2017</t>
  </si>
  <si>
    <t>Clotaire Michal</t>
  </si>
  <si>
    <t>Vi de Vila Gratallops 2017</t>
  </si>
  <si>
    <t>Jim Jim</t>
  </si>
  <si>
    <t>Domaine De Cigalus Red 2018</t>
  </si>
  <si>
    <t>Vin de Pays</t>
  </si>
  <si>
    <t>Reserva Malbec 2017</t>
  </si>
  <si>
    <t>Patagonia</t>
  </si>
  <si>
    <t>Bodega del Fin del Mundo</t>
  </si>
  <si>
    <t>Haut-Médoc 2012</t>
  </si>
  <si>
    <t>Château Sociando-Mallet</t>
  </si>
  <si>
    <t>Tempranillo 2018</t>
  </si>
  <si>
    <t>Dinastía Manzanos</t>
  </si>
  <si>
    <t>Primitivo Salento Pilùna 2018</t>
  </si>
  <si>
    <t>Koonunga Hill Shiraz - Cabernet 2018</t>
  </si>
  <si>
    <t>Adénzia Rosso 2016</t>
  </si>
  <si>
    <t>Baglio del Cristo di Campobello</t>
  </si>
  <si>
    <t>Chianti Classico 2017</t>
  </si>
  <si>
    <t>Memorious Pinot Noir 2016</t>
  </si>
  <si>
    <t>Batonnage (Red Scorpion) 2016</t>
  </si>
  <si>
    <t>Niederösterreich</t>
  </si>
  <si>
    <t>Scheiblhofer</t>
  </si>
  <si>
    <t>l'Equilibre 2016</t>
  </si>
  <si>
    <t>Languedoc-Roussillon</t>
  </si>
  <si>
    <t>Villa Symposia</t>
  </si>
  <si>
    <t>Rouge (Estate Reserve) 2011</t>
  </si>
  <si>
    <t>Alàuda 2015</t>
  </si>
  <si>
    <t>Parcela 12 Graciano 2016</t>
  </si>
  <si>
    <t>Finca Constancia</t>
  </si>
  <si>
    <t>Copertino 2016</t>
  </si>
  <si>
    <t>Copertino</t>
  </si>
  <si>
    <t>Doppio Passo</t>
  </si>
  <si>
    <t>Le Different de Chateau de Ferrand Saint Emilion Grand Cru 2015</t>
  </si>
  <si>
    <t>Château de Ferrand</t>
  </si>
  <si>
    <t>Château d'Aurilhac</t>
  </si>
  <si>
    <t>Caroso Montepulciano d'Abruzzo Riserva 2015</t>
  </si>
  <si>
    <t>Citra</t>
  </si>
  <si>
    <t>Ermitage Le Pavillon 2000</t>
  </si>
  <si>
    <t>Matallana 2010</t>
  </si>
  <si>
    <t>Alfredo Dried Grape Shiraz 2016</t>
  </si>
  <si>
    <t>Nugan</t>
  </si>
  <si>
    <t>Rocche di Castiglione Barolo 2011</t>
  </si>
  <si>
    <t>Brovia</t>
  </si>
  <si>
    <t>Toscano Rosso 2016</t>
  </si>
  <si>
    <t>Famiglia Castellani</t>
  </si>
  <si>
    <t>Annonce Saint-Émilion Grand Cru 2014</t>
  </si>
  <si>
    <t>Messiio Maremma Toscana 2015</t>
  </si>
  <si>
    <t>Fertuna</t>
  </si>
  <si>
    <t>Tempranillo 2017</t>
  </si>
  <si>
    <t>Conde Pinel</t>
  </si>
  <si>
    <t>Ventoux Artemia 2015</t>
  </si>
  <si>
    <t>Château Pesquie</t>
  </si>
  <si>
    <t>Wines from Hahn Estate</t>
  </si>
  <si>
    <t>Bourgogne Pinot Noir 2015</t>
  </si>
  <si>
    <t>Tupungato Passo Doble Malbec - Corvina 2009</t>
  </si>
  <si>
    <t>Reserva de Propiedad 2016</t>
  </si>
  <si>
    <t>Bordeaux Supérieur 2015</t>
  </si>
  <si>
    <t>Château Croix Mouton</t>
  </si>
  <si>
    <t>Chianti Classico 2015</t>
  </si>
  <si>
    <t>Tenuta Perano</t>
  </si>
  <si>
    <t>Alandra Tinto 2018</t>
  </si>
  <si>
    <t>Esporão</t>
  </si>
  <si>
    <t>Gran Sangre de Toro Reserva 2015</t>
  </si>
  <si>
    <t>Rubesco Rosso di Torgiano 2013</t>
  </si>
  <si>
    <t>Les Terroirs Vieux Carignan 2017</t>
  </si>
  <si>
    <t>Hérault</t>
  </si>
  <si>
    <t>Chianti Superiore 2018</t>
  </si>
  <si>
    <t>Castello del Trebbio</t>
  </si>
  <si>
    <t>Casalferro Toscana 2016</t>
  </si>
  <si>
    <t>Barbera d'Alba Trevigne 2009</t>
  </si>
  <si>
    <t>Pelagrilli Brunello di Montalcino 2014</t>
  </si>
  <si>
    <t>Siro Pacenti</t>
  </si>
  <si>
    <t>50 &amp; 50 2014</t>
  </si>
  <si>
    <t>Wiener Trilogie 2016</t>
  </si>
  <si>
    <t>Wien</t>
  </si>
  <si>
    <t>Wieninger</t>
  </si>
  <si>
    <t>Gattinara Tre Vigne 2014</t>
  </si>
  <si>
    <t>Gattinara</t>
  </si>
  <si>
    <t>Ocra Bolgheri Rosso 2017</t>
  </si>
  <si>
    <t>Tenute Guicciardini Strozzi</t>
  </si>
  <si>
    <t>Message in a Bottle Rosso 2018</t>
  </si>
  <si>
    <t>Bricco Dei Merli Barbera d'Alba 2015</t>
  </si>
  <si>
    <t>Lacrima di Morro d'Alba 2018</t>
  </si>
  <si>
    <t>Lacrima di Morro d'Alba</t>
  </si>
  <si>
    <t>Conti di Buscareto</t>
  </si>
  <si>
    <t>Coevo Toscana 2013</t>
  </si>
  <si>
    <t>Cecchi</t>
  </si>
  <si>
    <t>Amarone della Valpolicella Case Vecie 2013</t>
  </si>
  <si>
    <t>Syrah Sicilia 2018</t>
  </si>
  <si>
    <t>Riverina</t>
  </si>
  <si>
    <t>Richland</t>
  </si>
  <si>
    <t>Collezione di Famiglia Syrah Terre Siciliane 2018</t>
  </si>
  <si>
    <t>Tre 2017</t>
  </si>
  <si>
    <t>Haut-Médoc 2010</t>
  </si>
  <si>
    <t>Plumbago Nero d'Avola Sicilia 2017</t>
  </si>
  <si>
    <t>Chianti Classico Vigneto Gran Selezione San Lorenzo 2013</t>
  </si>
  <si>
    <t>Castello di Ama</t>
  </si>
  <si>
    <t>Foradori - Teroldego 2015</t>
  </si>
  <si>
    <t>Foradori</t>
  </si>
  <si>
    <t>Château Arnauld</t>
  </si>
  <si>
    <t>Réserve Royale Saperavi 2015</t>
  </si>
  <si>
    <t>Georgia</t>
  </si>
  <si>
    <t>Kakheti</t>
  </si>
  <si>
    <t>Mukhrani</t>
  </si>
  <si>
    <t>Tinto Reserva 2016</t>
  </si>
  <si>
    <t>Dão</t>
  </si>
  <si>
    <t>Fonte do Ouro</t>
  </si>
  <si>
    <t>Petit Albet Penedès Rouge 2018</t>
  </si>
  <si>
    <t>Albet i Noya</t>
  </si>
  <si>
    <t>Camelot 2014</t>
  </si>
  <si>
    <t>Kaleidoscope 2018</t>
  </si>
  <si>
    <t>Syrah 2015</t>
  </si>
  <si>
    <t>Cape Agulhas</t>
  </si>
  <si>
    <t>Lands End</t>
  </si>
  <si>
    <t>Edición Limitada M 2016</t>
  </si>
  <si>
    <t>Kennedy Grenache - Shiraz - Mourvedre 2017</t>
  </si>
  <si>
    <t>Sons of Eden</t>
  </si>
  <si>
    <t>Collio Cabernet Sauvignon 2017</t>
  </si>
  <si>
    <t>Collio</t>
  </si>
  <si>
    <t>Marco Felluga</t>
  </si>
  <si>
    <t>Envero Carmenère Gran Reserva 2017</t>
  </si>
  <si>
    <t>Casamatta Toscana Rosso 2016</t>
  </si>
  <si>
    <t>Bibi Graetz</t>
  </si>
  <si>
    <t>Fanti</t>
  </si>
  <si>
    <t>Saint-Estèphe (Grand Cru Classé) 2010</t>
  </si>
  <si>
    <t>The Butcher Cuvée 2017</t>
  </si>
  <si>
    <t>Schwarz</t>
  </si>
  <si>
    <t>Saint-Estèphe 2009</t>
  </si>
  <si>
    <t>Château Haut-Marbuzet</t>
  </si>
  <si>
    <t>The Banished Dark Red 2018</t>
  </si>
  <si>
    <t>19 Crimes</t>
  </si>
  <si>
    <t>Rosso di Montepulciano 2015</t>
  </si>
  <si>
    <t>Poliziano</t>
  </si>
  <si>
    <t>Nero d'Avola Terre Siciliane 2017</t>
  </si>
  <si>
    <t>Tenuta Rapitalà</t>
  </si>
  <si>
    <t>Arboleda</t>
  </si>
  <si>
    <t>Crianza Rioja 2015</t>
  </si>
  <si>
    <t>Terre di Montelusa</t>
  </si>
  <si>
    <t>Reserva Merlot 2016</t>
  </si>
  <si>
    <t>Santa Rita</t>
  </si>
  <si>
    <t>Bricco della Bigotta Barbera d'Asti 2013</t>
  </si>
  <si>
    <t>Braida</t>
  </si>
  <si>
    <t>Cantus Primus Cabernet Sauvignon 2015</t>
  </si>
  <si>
    <t>Sassorosso Grumello Valtellina Superiore 2016</t>
  </si>
  <si>
    <t>Valtellina Superiore</t>
  </si>
  <si>
    <t>Nino Negri</t>
  </si>
  <si>
    <t>Agneau Rouge Bordeaux 2018</t>
  </si>
  <si>
    <t>Selkirk Shiraz 2016</t>
  </si>
  <si>
    <t>Bremerton</t>
  </si>
  <si>
    <t>Finca San Martín Crianza 2016</t>
  </si>
  <si>
    <t>La Rioja Alta</t>
  </si>
  <si>
    <t>Edición Limitada A 2016</t>
  </si>
  <si>
    <t>Muruve</t>
  </si>
  <si>
    <t>Principe Strozzi</t>
  </si>
  <si>
    <t>Rings</t>
  </si>
  <si>
    <t>Prados Fusión Garnacha - Syrah 2018</t>
  </si>
  <si>
    <t>Pagos del Moncayo</t>
  </si>
  <si>
    <t>Estate Red (Cabernet Sauvignon - Shiraz) 2016</t>
  </si>
  <si>
    <t>Barrel Selection Merlot 2017</t>
  </si>
  <si>
    <t>Venta Morales</t>
  </si>
  <si>
    <t>Pinot Nero 2017</t>
  </si>
  <si>
    <t>Dedicato Tannat 2013</t>
  </si>
  <si>
    <t>Tortoniano Barolo 2006</t>
  </si>
  <si>
    <t>Michele Chiarlo</t>
  </si>
  <si>
    <t>Iirrésistible Côtes de Provence 2015</t>
  </si>
  <si>
    <t>Domaine de la Croix</t>
  </si>
  <si>
    <t>Diamond Collection/Selection Shiraz 2019</t>
  </si>
  <si>
    <t>Rosemount</t>
  </si>
  <si>
    <t>Malleolus 2017</t>
  </si>
  <si>
    <t>Emilio Moro</t>
  </si>
  <si>
    <t>No Name 2015</t>
  </si>
  <si>
    <t>Blacksmith Cabernet Sauvignon 2017</t>
  </si>
  <si>
    <t>Langmeil</t>
  </si>
  <si>
    <t>Ocho y Medio Malbec 2018</t>
  </si>
  <si>
    <t>Finca La Estacada</t>
  </si>
  <si>
    <t>Riscal Roble Tempranillo 2013</t>
  </si>
  <si>
    <t>Pannobile Red 2015</t>
  </si>
  <si>
    <t>Terra d'Eclano Aglianico Irpinia 2013</t>
  </si>
  <si>
    <t>Quintodecimo</t>
  </si>
  <si>
    <t>Unico 2010</t>
  </si>
  <si>
    <t>Vega Sicilia</t>
  </si>
  <si>
    <t>Allnatt Rouge Souplesse 2018</t>
  </si>
  <si>
    <t>Due Rosso 2017</t>
  </si>
  <si>
    <t>Giannitessari</t>
  </si>
  <si>
    <t>Château Guinot</t>
  </si>
  <si>
    <t>Graves 2016</t>
  </si>
  <si>
    <t>Graves</t>
  </si>
  <si>
    <t>Château Haura</t>
  </si>
  <si>
    <t>Le Stanze Toscana 2011</t>
  </si>
  <si>
    <t>Carmignano Riserva Trefiano 2012</t>
  </si>
  <si>
    <t>Carmignano</t>
  </si>
  <si>
    <t>Capezzana</t>
  </si>
  <si>
    <t>Pessac-Léognan (Grand Cru Classé de Graves) 2013</t>
  </si>
  <si>
    <t>Château La Mission Haut-Brion</t>
  </si>
  <si>
    <t>Bordeaux Supérieur 2011</t>
  </si>
  <si>
    <t>Château Lafite Monteil</t>
  </si>
  <si>
    <t>Coto Real Reserva 2005</t>
  </si>
  <si>
    <t>El Coto</t>
  </si>
  <si>
    <t>Liala Negroamaro 2018</t>
  </si>
  <si>
    <t>Masseria Borgo dei Trulli</t>
  </si>
  <si>
    <t>La Motte Wine Estate</t>
  </si>
  <si>
    <t>Fetească Neagră 2017</t>
  </si>
  <si>
    <t>Conde de Valdemar Tempranillo 2018</t>
  </si>
  <si>
    <t>Lou Coucardié Rouge 2014</t>
  </si>
  <si>
    <t>Costières-de-Nîmes</t>
  </si>
  <si>
    <t>Michel Gassier</t>
  </si>
  <si>
    <t>Zweigelt 2016</t>
  </si>
  <si>
    <t>Weingut Bründlmayer</t>
  </si>
  <si>
    <t>Pinotage 2014</t>
  </si>
  <si>
    <t>Welmoed</t>
  </si>
  <si>
    <t>Campogiovanni Brunello di Montalcino 2012</t>
  </si>
  <si>
    <t>San Felice</t>
  </si>
  <si>
    <t>Barolo 2014</t>
  </si>
  <si>
    <t>V Reserva 2014</t>
  </si>
  <si>
    <t>Bodegas Faustino</t>
  </si>
  <si>
    <t>Terra Romana Fetească Neagră 2016</t>
  </si>
  <si>
    <t>Serve</t>
  </si>
  <si>
    <t>Foundation Pinotage 2018</t>
  </si>
  <si>
    <t>Coastal Region</t>
  </si>
  <si>
    <t>Nederburg</t>
  </si>
  <si>
    <t>Riserva Ducale Oro Chianti Classico (Gran Selezione Gold) 2015</t>
  </si>
  <si>
    <t>Langhe Nebbiolo 2017</t>
  </si>
  <si>
    <t>Cellar Selection Carmenère 2018</t>
  </si>
  <si>
    <t>Santa Carolina</t>
  </si>
  <si>
    <t>Kallista 2013</t>
  </si>
  <si>
    <t>4 Meses Red 2017</t>
  </si>
  <si>
    <t>Volver</t>
  </si>
  <si>
    <t>Fleur du Cap</t>
  </si>
  <si>
    <t>Cabernet Sauvignon (1685 series) 2016</t>
  </si>
  <si>
    <t>Boschendal</t>
  </si>
  <si>
    <t>Sonoma Valley</t>
  </si>
  <si>
    <t>Schug</t>
  </si>
  <si>
    <t>Amarone della Valpolicella Monte Lodoletta 2012</t>
  </si>
  <si>
    <t>Dal Forno Romano</t>
  </si>
  <si>
    <t>Clos Baltasar 2015</t>
  </si>
  <si>
    <t>Calatayud</t>
  </si>
  <si>
    <t>San Alejandro</t>
  </si>
  <si>
    <t>El Viejo 2017</t>
  </si>
  <si>
    <t>Matsu</t>
  </si>
  <si>
    <t>Barolo La Serra 2014</t>
  </si>
  <si>
    <t>The Montelena Estate Cabernet Sauvignon 2001</t>
  </si>
  <si>
    <t>Calistoga</t>
  </si>
  <si>
    <t>Chateau Montelena</t>
  </si>
  <si>
    <t>Seven Flags Pinot Noir 2016</t>
  </si>
  <si>
    <t>Paul Cluver</t>
  </si>
  <si>
    <t>Arborina Barolo 2013</t>
  </si>
  <si>
    <t>Elio Altare</t>
  </si>
  <si>
    <t>Reserva Special Blend 2016</t>
  </si>
  <si>
    <t>Carmenère Reserva 2017</t>
  </si>
  <si>
    <t>Rioja La Vendimia 2017</t>
  </si>
  <si>
    <t>Palacios Remondo</t>
  </si>
  <si>
    <t>The Footbolt Shiraz 2016</t>
  </si>
  <si>
    <t>Bicicleta Cabernet Sauvignon 2017</t>
  </si>
  <si>
    <t>Cono Sur</t>
  </si>
  <si>
    <t>Gianni Brunelli</t>
  </si>
  <si>
    <t>La Cumbre Syrah 2014</t>
  </si>
  <si>
    <t>Grand Reserve 2015</t>
  </si>
  <si>
    <t>Rosso Piceno 2018</t>
  </si>
  <si>
    <t>Azienda Santa Barbara - Stefano Antonucci</t>
  </si>
  <si>
    <t>Saint-Joseph Les Capelets 2015</t>
  </si>
  <si>
    <t>Brunello Di Montalcino Riserva 2009</t>
  </si>
  <si>
    <t>Caparzo</t>
  </si>
  <si>
    <t>Eight Songs Shiraz 2013</t>
  </si>
  <si>
    <t>Villa Cordevigo Rosso 2012</t>
  </si>
  <si>
    <t>Rosso Veronese</t>
  </si>
  <si>
    <t>Villabella</t>
  </si>
  <si>
    <t>Les Terroirs Côtes du Roussillon Villages 2015</t>
  </si>
  <si>
    <t>Pian delle Mole Langhe Nebbiolo 2016</t>
  </si>
  <si>
    <t>Giulia Negri</t>
  </si>
  <si>
    <t>Blauer Spätburgunder Trocken 2016</t>
  </si>
  <si>
    <t>Liaison Pinot Noir 2017</t>
  </si>
  <si>
    <t>Enderle &amp; Moll</t>
  </si>
  <si>
    <t>Teroldego Rotaliano Vigilius 2015</t>
  </si>
  <si>
    <t>Teroldego Rotaliano</t>
  </si>
  <si>
    <t>De Vescovi Ulzbach</t>
  </si>
  <si>
    <t>Evaluna 2016</t>
  </si>
  <si>
    <t>Garda</t>
  </si>
  <si>
    <t>Sansonina</t>
  </si>
  <si>
    <t>Clancy's Red Blend 2016</t>
  </si>
  <si>
    <t>Syrah Pago Garduña 2014</t>
  </si>
  <si>
    <t>Abadia Retuerta</t>
  </si>
  <si>
    <t>Château Trotte Vieille</t>
  </si>
  <si>
    <t>Aquilae Nero d'Avola 2014</t>
  </si>
  <si>
    <t>CVA Canicatti</t>
  </si>
  <si>
    <t>Sorì Tildìn (Barbaresco) Langhe 2014</t>
  </si>
  <si>
    <t>Cervidoni Rosso Piceno 2016</t>
  </si>
  <si>
    <t>Tenuta di Tavignano</t>
  </si>
  <si>
    <t>Château d'Ampuis Côte-Rôtie 2016</t>
  </si>
  <si>
    <t>Single Valley Lot Gran Reserva Syrah 2014</t>
  </si>
  <si>
    <t>Saperavi - Cabernet 2015</t>
  </si>
  <si>
    <t>Châteauneuf-du-Pape 2014</t>
  </si>
  <si>
    <t>Douro Tinto 2018</t>
  </si>
  <si>
    <t>Casal Garcia</t>
  </si>
  <si>
    <t>Pauillac (Grand Cru Classé) 2012</t>
  </si>
  <si>
    <t>Château Lynch-Bages</t>
  </si>
  <si>
    <t>Red Blend N.V.</t>
  </si>
  <si>
    <t>Lontue Valley</t>
  </si>
  <si>
    <t>Rara Neagra de Purcari 2018</t>
  </si>
  <si>
    <t>Malbec Argentino 2017</t>
  </si>
  <si>
    <t>Château Gruaud Larose</t>
  </si>
  <si>
    <t>Ebbio Nebbiolo Langhe 2018</t>
  </si>
  <si>
    <t>120 Cabernet Sauvignon 2017</t>
  </si>
  <si>
    <t>Château Trocard Bordeaux Supérieur 2012</t>
  </si>
  <si>
    <t>Jean-Louis Trocard</t>
  </si>
  <si>
    <t>Saint-Émilion Grand Cru 2010</t>
  </si>
  <si>
    <t>Le Dome</t>
  </si>
  <si>
    <t>Barolo Riserva Monfortino 2013</t>
  </si>
  <si>
    <t>Giacomo Conterno</t>
  </si>
  <si>
    <t>Tavkveri 2016</t>
  </si>
  <si>
    <t>The Glass Collection Syrah 2014</t>
  </si>
  <si>
    <t>Glenelly</t>
  </si>
  <si>
    <t>Rouge (Estate Reserve) 2013</t>
  </si>
  <si>
    <t>Primocolle Chianti Classico 2016</t>
  </si>
  <si>
    <t>Villa Cerna</t>
  </si>
  <si>
    <t>Saint-Émilion Grand Cru 2013</t>
  </si>
  <si>
    <t>Les Crus Terrasses du Larzac 2016</t>
  </si>
  <si>
    <t>Galantas Gran Reserva Cabernet Franc 2016</t>
  </si>
  <si>
    <t>Protea</t>
  </si>
  <si>
    <t>Preta Cuvée Grande Reserva 2008</t>
  </si>
  <si>
    <t>Fitapreta</t>
  </si>
  <si>
    <t>Pinot Fin Bourgogne 2014</t>
  </si>
  <si>
    <t>Domaine Arnoux-Lachaux</t>
  </si>
  <si>
    <t>Musar Jeune Rouge 2016</t>
  </si>
  <si>
    <t>Lebanon</t>
  </si>
  <si>
    <t>Bekaa Valley</t>
  </si>
  <si>
    <t>Château Musar</t>
  </si>
  <si>
    <t>Reserva 2015</t>
  </si>
  <si>
    <t>Hacienda López de Haro</t>
  </si>
  <si>
    <t>Bolgheri Superiore 2014</t>
  </si>
  <si>
    <t>Barolo 2015</t>
  </si>
  <si>
    <t>Brunello di Montalcino 2015</t>
  </si>
  <si>
    <t>Fattoria dei Barbi</t>
  </si>
  <si>
    <t>Futures Shiraz 2015</t>
  </si>
  <si>
    <t>'Rosso &amp; Bianco' Shiraz 2016</t>
  </si>
  <si>
    <t>Quinta Da Gricha Douro 2009</t>
  </si>
  <si>
    <t>Churchill's</t>
  </si>
  <si>
    <t>Barolo Prapò 2010</t>
  </si>
  <si>
    <t>Ettore Germano</t>
  </si>
  <si>
    <t>Rosso di Montepulciano Prugnolo 2018</t>
  </si>
  <si>
    <t>Zephyrus Shiraz 2017</t>
  </si>
  <si>
    <t>Teroldego Rotaliano 2016</t>
  </si>
  <si>
    <t>Grand Grenache Gigondas 2012</t>
  </si>
  <si>
    <t>Domaine Santa Duc</t>
  </si>
  <si>
    <t>12 e Mezzo Negroamaro del Salento 2017</t>
  </si>
  <si>
    <t>La Bella Addormentata Terre di Chieti Sangiovese 2018</t>
  </si>
  <si>
    <t>Terre di Chieti</t>
  </si>
  <si>
    <t>Gran Sasso</t>
  </si>
  <si>
    <t>Twin Oaks Cabernet Sauvignon 2018</t>
  </si>
  <si>
    <t>Cuvée du Chaos Fleurie 2018</t>
  </si>
  <si>
    <t>Fleurie</t>
  </si>
  <si>
    <t>Les Bertrand</t>
  </si>
  <si>
    <t>Gries Lagrein Riserva 2017</t>
  </si>
  <si>
    <t>Nals Margreid</t>
  </si>
  <si>
    <t>Saint-Émilion Grand Cru (Premier Grand Cru Classé) 1998</t>
  </si>
  <si>
    <t>Cortevecchia Riserva Chianti Classico 2015</t>
  </si>
  <si>
    <t>Principe Corsini</t>
  </si>
  <si>
    <t>Le Redini 2015</t>
  </si>
  <si>
    <t>Tenuta Degli Dei</t>
  </si>
  <si>
    <t>Sangre de Toro Original 2018</t>
  </si>
  <si>
    <t>The Guv’nor 2019</t>
  </si>
  <si>
    <t>Félix Solís</t>
  </si>
  <si>
    <t>Gran Reserva Rioja (Tempranillo) 2011</t>
  </si>
  <si>
    <t>Pinot Noir 2014</t>
  </si>
  <si>
    <t>Pauillac (Grand Cru Classé) 2000</t>
  </si>
  <si>
    <t>Selected Vines Malbec (Barrancas Vineyards) 2017</t>
  </si>
  <si>
    <t>Pascual Toso</t>
  </si>
  <si>
    <t>Terralis Shiraz - Malbec 2015</t>
  </si>
  <si>
    <t>Testamatta Toscana 2016</t>
  </si>
  <si>
    <t>Mencia 2014</t>
  </si>
  <si>
    <t>A Portela</t>
  </si>
  <si>
    <t>Compleo Cuvée Noire 2018</t>
  </si>
  <si>
    <t>Zürich</t>
  </si>
  <si>
    <t>Staatskellerei Zürich</t>
  </si>
  <si>
    <t>Pommard 2015</t>
  </si>
  <si>
    <t>Pommard</t>
  </si>
  <si>
    <t>Zonnebloem</t>
  </si>
  <si>
    <t>Château Le Gardera</t>
  </si>
  <si>
    <t>Bandol Rouge 2016</t>
  </si>
  <si>
    <t>Barolo Carobric 2006</t>
  </si>
  <si>
    <t>Paolo Scavino</t>
  </si>
  <si>
    <t>Hommage à Jacques Perrin Châteauneuf-du-Pape 2015</t>
  </si>
  <si>
    <t>Endinger Engelsberg Spätburgunder Trocken 2015</t>
  </si>
  <si>
    <t>Knab</t>
  </si>
  <si>
    <t>Cabernet Sauvignon Reserva 2017</t>
  </si>
  <si>
    <t>Veramonte</t>
  </si>
  <si>
    <t>Château Saint-Pierre</t>
  </si>
  <si>
    <t>Guardian Peak</t>
  </si>
  <si>
    <t>Poggio alle Mura Brunello di Montalcino 2011</t>
  </si>
  <si>
    <t>Estate Cabernet Sauvignon 2016</t>
  </si>
  <si>
    <t>Hécula Monastrell 2016</t>
  </si>
  <si>
    <t>Crozes-Hermitage Rouge 2016</t>
  </si>
  <si>
    <t>Cannubi Boschis Barolo 2013</t>
  </si>
  <si>
    <t>Virna</t>
  </si>
  <si>
    <t>Domaine la Bouissiere</t>
  </si>
  <si>
    <t>Pian delle Vigne Brunello di Montalcino 2015</t>
  </si>
  <si>
    <t>Merindol Syrah 2014</t>
  </si>
  <si>
    <t>Caprasia Bobal 2016</t>
  </si>
  <si>
    <t>Utiel-Requena</t>
  </si>
  <si>
    <t>The Long Walk Shiraz 2019</t>
  </si>
  <si>
    <t>Les Restanques de Pibarnon 2015</t>
  </si>
  <si>
    <t>Château de Pibarnon</t>
  </si>
  <si>
    <t>Madre Toscana 2009</t>
  </si>
  <si>
    <t>Eolithe 2017</t>
  </si>
  <si>
    <t>Saumur</t>
  </si>
  <si>
    <t>Château de Fosse-Sèche</t>
  </si>
  <si>
    <t>Tenuta Greppone Mazzi Brunello di Montalcino 2014</t>
  </si>
  <si>
    <t>Enfant Sauvage 2017</t>
  </si>
  <si>
    <t>Pinotage 2013</t>
  </si>
  <si>
    <t>Gevrey-Chambertin 2017</t>
  </si>
  <si>
    <t>Domaine Trapet</t>
  </si>
  <si>
    <t>La Villa Real Tempranillo 2015</t>
  </si>
  <si>
    <t>Bodega la Remediadora</t>
  </si>
  <si>
    <t>Bourgogne Pinot Noir 2011</t>
  </si>
  <si>
    <t>Hudelot-Noëllat</t>
  </si>
  <si>
    <t>Barolo del Comune di Serralunga d'Alba 2015</t>
  </si>
  <si>
    <t>Boasso</t>
  </si>
  <si>
    <t>Holy Moly Shiraz 2015</t>
  </si>
  <si>
    <t>Schneider</t>
  </si>
  <si>
    <t>Haut-Médoc (Grand Cru Classé) 2005</t>
  </si>
  <si>
    <t>Château Cantemerle</t>
  </si>
  <si>
    <t>Château Lagrange</t>
  </si>
  <si>
    <t>Vitral Reserva Cabernet Sauvignon 2017</t>
  </si>
  <si>
    <t>Cuvée Racoveanu Reserve 2013</t>
  </si>
  <si>
    <t>Mehedinti</t>
  </si>
  <si>
    <t>Corcova</t>
  </si>
  <si>
    <t>Reserva Merlot 2018</t>
  </si>
  <si>
    <t>de Gras</t>
  </si>
  <si>
    <t>Haut-Médoc 2016</t>
  </si>
  <si>
    <t>Château Belle-Vue</t>
  </si>
  <si>
    <t>Tupungato Passo Doble Malbec - Corvina 2018</t>
  </si>
  <si>
    <t>Campogiovanni Brunello di Montalcino Riserva Il Quercione 2010</t>
  </si>
  <si>
    <t>Mavrotragano 2016</t>
  </si>
  <si>
    <t>Santorini</t>
  </si>
  <si>
    <t>Domaine Sigalas</t>
  </si>
  <si>
    <t>Barbaresco 2014</t>
  </si>
  <si>
    <t>Moulin à Vent 2016</t>
  </si>
  <si>
    <t>Moulin-à-Vent</t>
  </si>
  <si>
    <t>Don Tommaso Chianti Classico 2015</t>
  </si>
  <si>
    <t>Vecchie Vigne Brunello di Montalcino 2013</t>
  </si>
  <si>
    <t>Traildust 2017</t>
  </si>
  <si>
    <t>Beyerskloof</t>
  </si>
  <si>
    <t>Barbaresco Basarin Riserva 2015</t>
  </si>
  <si>
    <t>Cellar Selection Pinotage 2018</t>
  </si>
  <si>
    <t>Kleine Zalze</t>
  </si>
  <si>
    <t>Le Crosare Valpolicella Ripasso Classico Superiore 2017</t>
  </si>
  <si>
    <t>Iirrésistible Côtes de Provence 2016</t>
  </si>
  <si>
    <t>La Chasselière Crozes-Hermitage 2015</t>
  </si>
  <si>
    <t>Domaine Michelas St Jemms</t>
  </si>
  <si>
    <t>Optima 2014</t>
  </si>
  <si>
    <t>Valpolicella 2018</t>
  </si>
  <si>
    <t>Conde de Valdemar Reserva 2011</t>
  </si>
  <si>
    <t>Laforet Bourgogne Pinot Noir 2015</t>
  </si>
  <si>
    <t>Viña Alberdi Reserva 2014</t>
  </si>
  <si>
    <t>Rioja 150 Aniversario 2010</t>
  </si>
  <si>
    <t>Cembali Nero d'Avola 2010</t>
  </si>
  <si>
    <t>Baglio di Pianetto</t>
  </si>
  <si>
    <t>Noà (Tenuta Presti e Pregni) 2016</t>
  </si>
  <si>
    <t>Pessac-Léognan 2017</t>
  </si>
  <si>
    <t>Château Haut-Bailly</t>
  </si>
  <si>
    <t>Russiz Superiore Cabernet Franc Collio 2016</t>
  </si>
  <si>
    <t>Tempranillo 2015</t>
  </si>
  <si>
    <t>Maximo</t>
  </si>
  <si>
    <t>Haus &amp; Hof Merlot 2018</t>
  </si>
  <si>
    <t>Hannes Reeh</t>
  </si>
  <si>
    <t>Regaleali Nero d'Avola 2016</t>
  </si>
  <si>
    <t>Tasca d'Almerita</t>
  </si>
  <si>
    <t>Montornello Chianti Classico Riserva 2014</t>
  </si>
  <si>
    <t>Bibbiano</t>
  </si>
  <si>
    <t>Saint-Estèphe 2015</t>
  </si>
  <si>
    <t>Fronsac 2016</t>
  </si>
  <si>
    <t>Château Hauchat</t>
  </si>
  <si>
    <t>Max Reserva Merlot 2017</t>
  </si>
  <si>
    <t>El Recio 2018</t>
  </si>
  <si>
    <t>Alta Mora Etna Rosso 2017</t>
  </si>
  <si>
    <t>Musigny Grand Cru (Cuveé Vieilles Vignes) 1990</t>
  </si>
  <si>
    <t>Musigny Grand Cru</t>
  </si>
  <si>
    <t>Domaine Comte Georges de Vogüé</t>
  </si>
  <si>
    <t>Fronsac 2012</t>
  </si>
  <si>
    <t>Classic Blaufränkisch 2017</t>
  </si>
  <si>
    <t>Mittelburgenland</t>
  </si>
  <si>
    <t>Hans Igler</t>
  </si>
  <si>
    <t>El Niño de Campillo Rioja 2018</t>
  </si>
  <si>
    <t>Pietra (Primitivo - Susumaniello) 2016</t>
  </si>
  <si>
    <t>Protos</t>
  </si>
  <si>
    <t>Grand Cru Sagrada Familia 2015</t>
  </si>
  <si>
    <t>Cordillera Reserva Especial Carmenère 2017</t>
  </si>
  <si>
    <t>Curico Valley</t>
  </si>
  <si>
    <t>Miguel Torres</t>
  </si>
  <si>
    <t>Gran Reserva Cabernet Sauvignon (Selección del Directorio) 2013</t>
  </si>
  <si>
    <t>Santa Helena</t>
  </si>
  <si>
    <t>Montepulciano d'Abruzzo Marina Cvetic 2016</t>
  </si>
  <si>
    <t>Masciarelli</t>
  </si>
  <si>
    <t>Single Vineyard Cabernet Franc 2015</t>
  </si>
  <si>
    <t>Nerello Mascalese 2013</t>
  </si>
  <si>
    <t>Di Giovanna</t>
  </si>
  <si>
    <t>Alicante - Mourvèdre 2013</t>
  </si>
  <si>
    <t>Collosorbo</t>
  </si>
  <si>
    <t>Roda I Reserva Rioja 2015</t>
  </si>
  <si>
    <t>Bodegas Roda</t>
  </si>
  <si>
    <t>Serpaiolo Rosso Toscana 2017</t>
  </si>
  <si>
    <t>Serpaia di Endrizzi</t>
  </si>
  <si>
    <t>The Villain Cabernet Sauvignon 2015</t>
  </si>
  <si>
    <t>Hugh Hamilton</t>
  </si>
  <si>
    <t>Villa Mura Merlot Veneto 2016</t>
  </si>
  <si>
    <t>Sartori</t>
  </si>
  <si>
    <t>Red Blend 2015</t>
  </si>
  <si>
    <t>Badenhorst</t>
  </si>
  <si>
    <t>Mason Pinot Nero 2017</t>
  </si>
  <si>
    <t>Manincor</t>
  </si>
  <si>
    <t>Les Rabassières Côtes-du-Rhône Rouge 2017</t>
  </si>
  <si>
    <t>TerraNoble</t>
  </si>
  <si>
    <t>Riserva Salice Salentino 2012</t>
  </si>
  <si>
    <t>Paololeo</t>
  </si>
  <si>
    <t>Gaudenz Trocken 2016</t>
  </si>
  <si>
    <t>Zane Valpolicella Ripasso Classico Superiore 2016</t>
  </si>
  <si>
    <t>Boscaini Carlo</t>
  </si>
  <si>
    <t>Pinotage 2019</t>
  </si>
  <si>
    <t>Golden Kaan</t>
  </si>
  <si>
    <t>Melck's Blended Red 2015</t>
  </si>
  <si>
    <t>Fronsac 2010</t>
  </si>
  <si>
    <t>Château du Carillon</t>
  </si>
  <si>
    <t>Le Naturel Red 2019</t>
  </si>
  <si>
    <t>Aroa</t>
  </si>
  <si>
    <t>Tinto 2009</t>
  </si>
  <si>
    <t>Bairrada</t>
  </si>
  <si>
    <t>Vadio</t>
  </si>
  <si>
    <t>Pessac-Léognan (Grand Cru Classé de Graves) 2016</t>
  </si>
  <si>
    <t>Château de Fieuzal</t>
  </si>
  <si>
    <t>Private Bin Merlot - Cabernet Sauvignon 2018</t>
  </si>
  <si>
    <t>Hawke's Bay</t>
  </si>
  <si>
    <t>Villa Maria</t>
  </si>
  <si>
    <t>Ultra Cabernet Sauvignon 2016</t>
  </si>
  <si>
    <t>Meandro Douro Tinto 2017</t>
  </si>
  <si>
    <t>Quinta do Vale Meão</t>
  </si>
  <si>
    <t>Diamond Collection Merlot (Blue Label) 2016</t>
  </si>
  <si>
    <t>La Groletta Amarone della Valpolicella 2016</t>
  </si>
  <si>
    <t>Gattinara 2016</t>
  </si>
  <si>
    <t>Pipoli Aglianico del Vulture 2018</t>
  </si>
  <si>
    <t>Vigneti del Vulture</t>
  </si>
  <si>
    <t>Pinot Noir Pequeñas Producciones 2017</t>
  </si>
  <si>
    <t>Casablanca Valley</t>
  </si>
  <si>
    <t>Casas del Bosque</t>
  </si>
  <si>
    <t>Bons Ventos Rouge 2018</t>
  </si>
  <si>
    <t>Bordeaux 2012</t>
  </si>
  <si>
    <t>Domaine de Valmengaux</t>
  </si>
  <si>
    <t>Just Fucking Good Wine Organic Tinto 2018</t>
  </si>
  <si>
    <t>Neleman</t>
  </si>
  <si>
    <t>Altitud Merlot 2015</t>
  </si>
  <si>
    <t>Doña Margarita Vineyard Mas Cavalls Pinot Noir 2016</t>
  </si>
  <si>
    <t>Sonoma Coast</t>
  </si>
  <si>
    <t>Marimar Estate</t>
  </si>
  <si>
    <t>Black Label Syrah - Monastrell 2017</t>
  </si>
  <si>
    <t>Merlot (Jan Fiskaal) 2016</t>
  </si>
  <si>
    <t>MAN</t>
  </si>
  <si>
    <t>Château Brassac Bordeaux Supérieur 2015</t>
  </si>
  <si>
    <t>Kressmann</t>
  </si>
  <si>
    <t>Autour de Jonquières Terrasses du Larzac 2015</t>
  </si>
  <si>
    <t>Mas Jullien</t>
  </si>
  <si>
    <t>La Rosine Syrah 2017</t>
  </si>
  <si>
    <t>Collines Rhodaniennes</t>
  </si>
  <si>
    <t>Michel &amp; Stéphane Ogier</t>
  </si>
  <si>
    <t>Saint-Joseph Lieu-Dit 2016</t>
  </si>
  <si>
    <t>Kurni Marche 2017</t>
  </si>
  <si>
    <t>Marche</t>
  </si>
  <si>
    <t>Oasi degli Angeli</t>
  </si>
  <si>
    <t>Mi Pueblo Cabernet Sauvignon 2019</t>
  </si>
  <si>
    <t>Jois Blaufrankisch 2016</t>
  </si>
  <si>
    <t>San Nicolao Barbera d'Asti 2018</t>
  </si>
  <si>
    <t>Château Fontesteau</t>
  </si>
  <si>
    <t>Château Latour à Pomerol</t>
  </si>
  <si>
    <t>Mercurey 1er Cru Clos du Roy 2017</t>
  </si>
  <si>
    <t>Mercurey</t>
  </si>
  <si>
    <t>Vinha Grande Douro 2017</t>
  </si>
  <si>
    <t>Casa Ferreirinha</t>
  </si>
  <si>
    <t>Sapaio Bolgheri Volpolo 2015</t>
  </si>
  <si>
    <t>Saint-Julien 2008</t>
  </si>
  <si>
    <t>Château Gloria</t>
  </si>
  <si>
    <t>Romántica Crianza 2017</t>
  </si>
  <si>
    <t>Bodega de Bardos</t>
  </si>
  <si>
    <t>Cabernet Sauvignon 2019</t>
  </si>
  <si>
    <t>Domaine Bousquet</t>
  </si>
  <si>
    <t>Lapa Cabernet Sauvignon 2012</t>
  </si>
  <si>
    <t>Santa Cecilia Nero d'Avola 2016</t>
  </si>
  <si>
    <t>Rully Red 2017</t>
  </si>
  <si>
    <t>Rully</t>
  </si>
  <si>
    <t>Éo Noir 2014</t>
  </si>
  <si>
    <t>Galpin Peak Pinot Noir 2018</t>
  </si>
  <si>
    <t>Bouchard Finlayson</t>
  </si>
  <si>
    <t>Shavkapito 2017</t>
  </si>
  <si>
    <t>Hill of Grace 2008</t>
  </si>
  <si>
    <t>Fleurie Hospice de Belleville 2015</t>
  </si>
  <si>
    <t>Gnarly Head</t>
  </si>
  <si>
    <t>Morgon 2018</t>
  </si>
  <si>
    <t>Morgon</t>
  </si>
  <si>
    <t>Domaine Mathieu &amp; Camille Lapierre</t>
  </si>
  <si>
    <t>Joven Roble Tinto 2018</t>
  </si>
  <si>
    <t>Pago de Los Capellanes</t>
  </si>
  <si>
    <t>Haut-Médoc (Grand Cru Classé) 2011</t>
  </si>
  <si>
    <t>Château La Tour Carnet</t>
  </si>
  <si>
    <t>Margaux (Grand Cru Classé) 2004</t>
  </si>
  <si>
    <t>Spätburgunder 2015</t>
  </si>
  <si>
    <t>A. Christmann</t>
  </si>
  <si>
    <t>Alto 2013</t>
  </si>
  <si>
    <t>Alta Vista</t>
  </si>
  <si>
    <t>Nuits-Saint-Georges 2014</t>
  </si>
  <si>
    <t>Nuits-Saint-Georges</t>
  </si>
  <si>
    <t>Cocciapazza Montepulciano d'Abruzzo 2016</t>
  </si>
  <si>
    <t>Torre dei Beati</t>
  </si>
  <si>
    <t>Terra d'Alter</t>
  </si>
  <si>
    <t>Bricco della Bigotta Barbera d'Asti 2015</t>
  </si>
  <si>
    <t>Sassella Valtellina Superiore 2009</t>
  </si>
  <si>
    <t>Aldo Rainoldi</t>
  </si>
  <si>
    <t>Reserva 2014</t>
  </si>
  <si>
    <t>Pomerol 2014</t>
  </si>
  <si>
    <t>Château Bourgneuf (Vieux Château Bourgneuf)</t>
  </si>
  <si>
    <t>Les P’tits Galets Rouge 2015</t>
  </si>
  <si>
    <t>Barolo 2010</t>
  </si>
  <si>
    <t>Aurelio Settimo</t>
  </si>
  <si>
    <t>Barolo Bricco Rocche 2013</t>
  </si>
  <si>
    <t>Prado Enea Gran Reserva 2011</t>
  </si>
  <si>
    <t>CrossBarn Cabernet Sauvignon 2014</t>
  </si>
  <si>
    <t>Paul Hobbs</t>
  </si>
  <si>
    <t>Appassite Negroamaro - Primitivo 2018</t>
  </si>
  <si>
    <t>Luna Argenta</t>
  </si>
  <si>
    <t>Fontodi</t>
  </si>
  <si>
    <t>60 Sessantanni Old Vines Primitivo di Manduria 2015</t>
  </si>
  <si>
    <t>Evenstad Reserve Pinot Noir 2014</t>
  </si>
  <si>
    <t>Mandus Primitivo di Manduria 2017</t>
  </si>
  <si>
    <t>Pietra Pura</t>
  </si>
  <si>
    <t>Chaminé Tinto 2018</t>
  </si>
  <si>
    <t>Estate Tannat - Merlot (Varietales) 2016</t>
  </si>
  <si>
    <t>Uruguay</t>
  </si>
  <si>
    <t>San José</t>
  </si>
  <si>
    <t>Bodega Garzón</t>
  </si>
  <si>
    <t>Anderson Valley</t>
  </si>
  <si>
    <t>Domaine Anderson</t>
  </si>
  <si>
    <t>Chianti Pontormo 2017</t>
  </si>
  <si>
    <t>Ai Suma Barbera d'Asti 2016</t>
  </si>
  <si>
    <t>Principe Spinelli 2018</t>
  </si>
  <si>
    <t>Tenuta Iuzzolini</t>
  </si>
  <si>
    <t>Il Torrino 2015</t>
  </si>
  <si>
    <t>Poggio Alla Sala</t>
  </si>
  <si>
    <t>Baga ao Sol Unoaked 2015</t>
  </si>
  <si>
    <t>Haut-Médoc (Grand Cru Classé) 2016</t>
  </si>
  <si>
    <t>Château de Camensac</t>
  </si>
  <si>
    <t>Bruno Rosso 2016</t>
  </si>
  <si>
    <t>Lugana</t>
  </si>
  <si>
    <t>Bulgarini</t>
  </si>
  <si>
    <t>Amaranta Montepulciano d'Abruzzo 2017</t>
  </si>
  <si>
    <t>Tenuta Ulisse</t>
  </si>
  <si>
    <t>Flor de Primavera Peraj Ha'abib 2013</t>
  </si>
  <si>
    <t>Contraste Tinto 2016</t>
  </si>
  <si>
    <t>Château Sérilhan</t>
  </si>
  <si>
    <t>Saint-Émilion Grand Cru 2016</t>
  </si>
  <si>
    <t>Château La Couronne</t>
  </si>
  <si>
    <t>Grand Vin Minervois La Livinière 2016</t>
  </si>
  <si>
    <t>Juliénas Pur Ju... 2018</t>
  </si>
  <si>
    <t>Juliénas</t>
  </si>
  <si>
    <t>Soldiers Block</t>
  </si>
  <si>
    <t>Bordeaux (Merlot - Cabernet Sauvignon) 2014</t>
  </si>
  <si>
    <t>Château La Freynelle</t>
  </si>
  <si>
    <t>Primitivo - Merlot Zolla 2018</t>
  </si>
  <si>
    <t>Vigneti del Salento</t>
  </si>
  <si>
    <t>Art de Vivre Rouge 2015</t>
  </si>
  <si>
    <t>Almiréz 2015</t>
  </si>
  <si>
    <t>Próximo Rioja 2016</t>
  </si>
  <si>
    <t>Côte-Rôtie Brune &amp; Blonde de Guigal 2009</t>
  </si>
  <si>
    <t>Insigne Carmenère 2017</t>
  </si>
  <si>
    <t>Bodegas San Román</t>
  </si>
  <si>
    <t>Haut-Médoc 2007</t>
  </si>
  <si>
    <t>Montsant Besllum 2012</t>
  </si>
  <si>
    <t>Malondro</t>
  </si>
  <si>
    <t>Aglianico Del Vulture Piano Del Cerro 2017</t>
  </si>
  <si>
    <t>Bordeaux Rouge 2016</t>
  </si>
  <si>
    <t>Château Pierrousselle</t>
  </si>
  <si>
    <t>Garnacha Tinta 2018</t>
  </si>
  <si>
    <t>Terra Alta</t>
  </si>
  <si>
    <t>La Picossa</t>
  </si>
  <si>
    <t>Inedito 2016</t>
  </si>
  <si>
    <t>Terre del Marchesato</t>
  </si>
  <si>
    <t>Croix de Beaucaillou Saint-Julien 2016</t>
  </si>
  <si>
    <t>Château Ducru-Beaucaillou</t>
  </si>
  <si>
    <t>Barbaresco 2008</t>
  </si>
  <si>
    <t>Casetta</t>
  </si>
  <si>
    <t>Janus Gran Reserva 1995</t>
  </si>
  <si>
    <t>Mantsch Lagrein Riserva 2016</t>
  </si>
  <si>
    <t>Trentino-Alto Adige</t>
  </si>
  <si>
    <t>Vina Imas Gold Edition Gran Reserva 2012</t>
  </si>
  <si>
    <t>Baron de Ley</t>
  </si>
  <si>
    <t>Synera Tinto 2018</t>
  </si>
  <si>
    <t>De Garage Rioja 2015</t>
  </si>
  <si>
    <t>Les Challeys Saint-Joseph 2018</t>
  </si>
  <si>
    <t>Barbera d’Alba Vigna Martina 2017</t>
  </si>
  <si>
    <t>Elio Grasso</t>
  </si>
  <si>
    <t>Brunello di Montalcino Vigneto Manachiara 2010</t>
  </si>
  <si>
    <t>Pruno Sangiovese Riserva 2012</t>
  </si>
  <si>
    <t>Drei Donà - Tenuta La Palazza</t>
  </si>
  <si>
    <t>Aigle Les Murailles Rouge 2018</t>
  </si>
  <si>
    <t>Les Terrasses Velles Vinyes Priorat 2011</t>
  </si>
  <si>
    <t>Montebruna Barbera d'Asti 2016</t>
  </si>
  <si>
    <t>Brunello di Montalcino 2011</t>
  </si>
  <si>
    <t>Saint-Estèphe 2010</t>
  </si>
  <si>
    <t>Castillon - Côtes de Bordeaux 2005</t>
  </si>
  <si>
    <t>Castillon - Côtes de Bordeaux</t>
  </si>
  <si>
    <t>Clos Puy Arnaud</t>
  </si>
  <si>
    <t>Le Macioche</t>
  </si>
  <si>
    <t>Ars Nova 2010</t>
  </si>
  <si>
    <t>Bodega Tandem</t>
  </si>
  <si>
    <t>Giusto di Notri Toscana 2017</t>
  </si>
  <si>
    <t>Tua Rita</t>
  </si>
  <si>
    <t>In Violas Merlot 2012</t>
  </si>
  <si>
    <t>Cortona</t>
  </si>
  <si>
    <t>Vineyards Merlot 2019</t>
  </si>
  <si>
    <t>Rubeno Lagrein 2018</t>
  </si>
  <si>
    <t>Andrian</t>
  </si>
  <si>
    <t>Pomerol 2003</t>
  </si>
  <si>
    <t>Château Clinet</t>
  </si>
  <si>
    <t>Château Pimorin Haut-Médoc 2010</t>
  </si>
  <si>
    <t>Estate Carmenère 2017</t>
  </si>
  <si>
    <t>De Martino</t>
  </si>
  <si>
    <t>Lignum Penedès 2017</t>
  </si>
  <si>
    <t>Aires Montepulciano d'Abruzzo 2017</t>
  </si>
  <si>
    <t>Pinotage 2017</t>
  </si>
  <si>
    <t>Bandol Rouge 2015</t>
  </si>
  <si>
    <t>Domaine de la Bégude</t>
  </si>
  <si>
    <t>Ripasso Valpolicella Classico Superiore 2016</t>
  </si>
  <si>
    <t>Barolo Villero 2014</t>
  </si>
  <si>
    <t>Château Duplessis</t>
  </si>
  <si>
    <t>Christine 2013</t>
  </si>
  <si>
    <t>Constantia</t>
  </si>
  <si>
    <t>Buitenverwachting</t>
  </si>
  <si>
    <t>Ebbio Nebbiolo Langhe 2017</t>
  </si>
  <si>
    <t>Tenuta Nuova Brunello di Montalcino 2013</t>
  </si>
  <si>
    <t>Cabernet Sauvignon (Cabernet Franc - Syrah) 2015</t>
  </si>
  <si>
    <t>Trio</t>
  </si>
  <si>
    <t>Sangiovese Toscana 2018</t>
  </si>
  <si>
    <t>Saint-Emilion Grand Cru 2016</t>
  </si>
  <si>
    <t>Château Fleur de Lisse</t>
  </si>
  <si>
    <t>Caleo</t>
  </si>
  <si>
    <t>Orphan Bank Shiraz 2016</t>
  </si>
  <si>
    <t>Negru de Purcari 2017</t>
  </si>
  <si>
    <t>Signatures Single Vineyard Collection Cabernet Franc 2015</t>
  </si>
  <si>
    <t>Doolhof Wine Estate</t>
  </si>
  <si>
    <t>Boğazkere - Öküzgözü 2017</t>
  </si>
  <si>
    <t>Turkey</t>
  </si>
  <si>
    <t>Thrace</t>
  </si>
  <si>
    <t>Suvla</t>
  </si>
  <si>
    <t>Selección Finca el Grajo Viejo 2015</t>
  </si>
  <si>
    <t>Cannonau 2018</t>
  </si>
  <si>
    <t>Sardegna</t>
  </si>
  <si>
    <t>Beyer Ranch Zinfandel 2016</t>
  </si>
  <si>
    <t>Red 2015</t>
  </si>
  <si>
    <t>Porseleinberg</t>
  </si>
  <si>
    <t>Majuelos de Callejo 2006</t>
  </si>
  <si>
    <t>Callejo</t>
  </si>
  <si>
    <t>Meifort 2017</t>
  </si>
  <si>
    <t>Moulin des Costes Bandol Rouge 2015</t>
  </si>
  <si>
    <t>Bordeaux 2017</t>
  </si>
  <si>
    <t>Château Bel Air La Perriere</t>
  </si>
  <si>
    <t>Alentejano Moon Harvested 2018</t>
  </si>
  <si>
    <t>Copa Santa La Méjanelle 2014</t>
  </si>
  <si>
    <t>Brunello di Montalcino Montosoli 2014</t>
  </si>
  <si>
    <t>Altesino</t>
  </si>
  <si>
    <t>Tiara 2013</t>
  </si>
  <si>
    <t>5TA Generacion Gran Reserva Cabernet Sauvignon 2013</t>
  </si>
  <si>
    <t>San Rafael</t>
  </si>
  <si>
    <t>Goyenechea</t>
  </si>
  <si>
    <t>La Quintanilla 2012</t>
  </si>
  <si>
    <t>La Grola 2014</t>
  </si>
  <si>
    <t>Verona</t>
  </si>
  <si>
    <t>Fonterutoli Chianti Classico 2017</t>
  </si>
  <si>
    <t>The Barossan Shiraz 2016</t>
  </si>
  <si>
    <t>Jenkins Ranch Pinot Noir 2014</t>
  </si>
  <si>
    <t>Patz &amp; Hall</t>
  </si>
  <si>
    <t>MontGras</t>
  </si>
  <si>
    <t>Twins Red Blend (Malbec - Cabernet Sauvignon) 2018</t>
  </si>
  <si>
    <t>Montes</t>
  </si>
  <si>
    <t>Prugnanello Rosso di Montepulciano 2015</t>
  </si>
  <si>
    <t>Lunadoro</t>
  </si>
  <si>
    <t>Ventale Valpolicella Superiore 2016</t>
  </si>
  <si>
    <t>Pieve Santa Restituta Sugarille Brunello di Montalcino 2013</t>
  </si>
  <si>
    <t>Valpolicella Superiore 2018</t>
  </si>
  <si>
    <t>Villa Blanche Marselan 2017</t>
  </si>
  <si>
    <t>Bolgheri Rosso 2018</t>
  </si>
  <si>
    <t>Organic Shiraz 2017</t>
  </si>
  <si>
    <t>Bramare Marchiori Vineyard Malbec 2017</t>
  </si>
  <si>
    <t>Les Terrasses de Saint Christophe Saint-Émilion Grand Cru 2016</t>
  </si>
  <si>
    <t>Château Tour Saint-Christophe</t>
  </si>
  <si>
    <t>Dealurile Olteniei</t>
  </si>
  <si>
    <t>La Cetate</t>
  </si>
  <si>
    <t>Añares Crianza Rioja 2017</t>
  </si>
  <si>
    <t>Za Inspiraciju Vrhunsko Plavac Mali Barrique 2015</t>
  </si>
  <si>
    <t>Croatia</t>
  </si>
  <si>
    <t>Srednja I Juzna Dalmacija</t>
  </si>
  <si>
    <t>Stina</t>
  </si>
  <si>
    <t>Sfursat di Valtellina 2014</t>
  </si>
  <si>
    <t>Sforzato della Valtellina</t>
  </si>
  <si>
    <t>Poggio alle Mura Brunello di Montalcino Riserva 2010</t>
  </si>
  <si>
    <t>Lote D Syrah 2015</t>
  </si>
  <si>
    <t>Polkura</t>
  </si>
  <si>
    <t>Ultra Malbec 2017</t>
  </si>
  <si>
    <t>Lanzerac</t>
  </si>
  <si>
    <t>Roccardo Langhe Nebbiolo 2017</t>
  </si>
  <si>
    <t>Rocche Costamagna</t>
  </si>
  <si>
    <t>Reserva Tannat 2014</t>
  </si>
  <si>
    <t>Vineyard Selection Shiraz 2017</t>
  </si>
  <si>
    <t>Pessac-Léognan (Grand Cru Classé de Graves) 1999</t>
  </si>
  <si>
    <t>Medalla Real (Gran Reserva) Cabernet Sauvignon 2016</t>
  </si>
  <si>
    <t>Prazo de Roriz Douro 2016</t>
  </si>
  <si>
    <t>Prats &amp; Symington (P+S)</t>
  </si>
  <si>
    <t>The Octavius Old Vine Shiraz 2013</t>
  </si>
  <si>
    <t>Killerman's Run Shiraz - Grenache 2010</t>
  </si>
  <si>
    <t>Kilikanoon</t>
  </si>
  <si>
    <t>Brunello di Montalcino Riserva Pianrosso Santa Caterina d'Oro 2012</t>
  </si>
  <si>
    <t>Amstramgram L'Epicurius 2018</t>
  </si>
  <si>
    <t>Château Bouscaut</t>
  </si>
  <si>
    <t>Angelin Langhe Nebbiolo 2018</t>
  </si>
  <si>
    <t>Cuvée Frangin Red 2014</t>
  </si>
  <si>
    <t>Betz Family Winery</t>
  </si>
  <si>
    <t>Saint-Julien (Grand Cru Classé) 2015</t>
  </si>
  <si>
    <t>Pagodes de Cos 2015</t>
  </si>
  <si>
    <t>Cos d'Estournel</t>
  </si>
  <si>
    <t>Château Lalande de Gravet</t>
  </si>
  <si>
    <t>Ravanal</t>
  </si>
  <si>
    <t>Chai Mas Rouge 2017</t>
  </si>
  <si>
    <t>Da'Divas Pinot Noir 2010</t>
  </si>
  <si>
    <t>Encruzilhada do Sul</t>
  </si>
  <si>
    <t>Lidio Carraro</t>
  </si>
  <si>
    <t>Montagne Saint-Émilion 2016</t>
  </si>
  <si>
    <t>Vieux Château Palon</t>
  </si>
  <si>
    <t>Veneto Alzero Cabernet 2004</t>
  </si>
  <si>
    <t>La Chapelle de La Mission Haut-Brion Pessac-Léognan 2015</t>
  </si>
  <si>
    <t>Ribera del Duero Roble 2018</t>
  </si>
  <si>
    <t>Vega Real</t>
  </si>
  <si>
    <t>Gorú 2018</t>
  </si>
  <si>
    <t>EGO</t>
  </si>
  <si>
    <t>Pauillac (Grand Cru Classé) 2005</t>
  </si>
  <si>
    <t>Château Pontet-Canet</t>
  </si>
  <si>
    <t>Côte-Rôtie Brune &amp; Blonde de Guigal 2015</t>
  </si>
  <si>
    <t>The Blend 2015</t>
  </si>
  <si>
    <t>Saint-Julien (Grand Cru Classé) 2014</t>
  </si>
  <si>
    <t>Grézan Faugères Rouge 2016</t>
  </si>
  <si>
    <t>Famille Cros Pujol</t>
  </si>
  <si>
    <t>Inedito 2018</t>
  </si>
  <si>
    <t>Finca La Emperatriz Reserva 2014</t>
  </si>
  <si>
    <t>Rioja Alta</t>
  </si>
  <si>
    <t>Finca La Emperatriz</t>
  </si>
  <si>
    <t>Old Vine Zinfandel 2018</t>
  </si>
  <si>
    <t>Red Fire</t>
  </si>
  <si>
    <t>Conde de Valdemar Gran Reserva 2011</t>
  </si>
  <si>
    <t>1 Uno Primitivo di Manduria Riserva 2016</t>
  </si>
  <si>
    <t>Masseria La Volpe</t>
  </si>
  <si>
    <t>Gemola 2013</t>
  </si>
  <si>
    <t>Colli Euganei</t>
  </si>
  <si>
    <t>Vignalta</t>
  </si>
  <si>
    <t>Pieve Santa Restituta Rennina Brunello di Montalcino 2013</t>
  </si>
  <si>
    <t>5 Finques (Fincas) Reserva 2016</t>
  </si>
  <si>
    <t>Empordà</t>
  </si>
  <si>
    <t>Castillo Perelada</t>
  </si>
  <si>
    <t>Waipara</t>
  </si>
  <si>
    <t>Main Divide</t>
  </si>
  <si>
    <t>Campo alle Comete</t>
  </si>
  <si>
    <t>Saint-Estèphe 2005</t>
  </si>
  <si>
    <t>Château Petit Bocq</t>
  </si>
  <si>
    <t>Dolcetto d'Alba 2018</t>
  </si>
  <si>
    <t>Cordero di Montezemolo</t>
  </si>
  <si>
    <t>Les Terrasses Velles Vinyes Priorat 2016</t>
  </si>
  <si>
    <t>Crozes-Hermitage Les Meysonniers 2017</t>
  </si>
  <si>
    <t>Valpolicella 2017</t>
  </si>
  <si>
    <t>Tenuta Nuova Brunello di Montalcino 2011</t>
  </si>
  <si>
    <t>Single Vineyard Tempranillo 2016</t>
  </si>
  <si>
    <t>Single Vineyard Release St. Andrews Cabernet Sauvignon 2016</t>
  </si>
  <si>
    <t>Tarón</t>
  </si>
  <si>
    <t>Saint-Émilion Grand Cru (Grand Cru Classé) 2007</t>
  </si>
  <si>
    <t>Château Destieux</t>
  </si>
  <si>
    <t>Vosne-Romanée 2014</t>
  </si>
  <si>
    <t>Vosne-Romanée</t>
  </si>
  <si>
    <t>Gevrey-Chambertin Vieilles Vignes 2016</t>
  </si>
  <si>
    <t>Frédéric Magnien</t>
  </si>
  <si>
    <t>Lalande-de-Pomerol 2016</t>
  </si>
  <si>
    <t>Château de Bel-Air</t>
  </si>
  <si>
    <t>Poggio di Sotto</t>
  </si>
  <si>
    <t>Pino Doncel Vintage 2014</t>
  </si>
  <si>
    <t>Ses Nines Selecció 07/9 2016</t>
  </si>
  <si>
    <t>Valley Oaks Cabernet Sauvignon 2018</t>
  </si>
  <si>
    <t>Château Le Gay</t>
  </si>
  <si>
    <t>Sorì Tildìn (Barbaresco) Langhe 2013</t>
  </si>
  <si>
    <t>Lagrein 2017</t>
  </si>
  <si>
    <t>Lu Rappaio Primitivo di Manduria 2017</t>
  </si>
  <si>
    <t>Masca del Tacco</t>
  </si>
  <si>
    <t>Riscal Tempranillo 2017</t>
  </si>
  <si>
    <t>Albe Barolo 2015</t>
  </si>
  <si>
    <t>G.D. Vajra</t>
  </si>
  <si>
    <t>Châteauneuf-du-Pape 2009</t>
  </si>
  <si>
    <t>Domaine de Valmoissine Pinot Noir 2016</t>
  </si>
  <si>
    <t>Var</t>
  </si>
  <si>
    <t>Louis Latour</t>
  </si>
  <si>
    <t>Casaloste</t>
  </si>
  <si>
    <t>Tenuta Sant'Alfonso Chianti Classico 2017</t>
  </si>
  <si>
    <t>Anté Barbera d'Asti Superiore 2017</t>
  </si>
  <si>
    <t>Tenimenti Ca'Bianca</t>
  </si>
  <si>
    <t>Via Edetana Tinto 2017</t>
  </si>
  <si>
    <t>Edetària</t>
  </si>
  <si>
    <t>Toscana Brunito 2018</t>
  </si>
  <si>
    <t>Cantina di Montalcino</t>
  </si>
  <si>
    <t>Le Lucére Brunello di Montalcino 2011</t>
  </si>
  <si>
    <t>San Filippo</t>
  </si>
  <si>
    <t>Paso a Paso Tempranillo 2018</t>
  </si>
  <si>
    <t>Collectors Reserve The Promenade Pinotage 2017</t>
  </si>
  <si>
    <t>Cape Town</t>
  </si>
  <si>
    <t>Durbanville Hills</t>
  </si>
  <si>
    <t>Brunello di Montalcino Vigneto Manachiara 2012</t>
  </si>
  <si>
    <t>J² Gau-Odernheimer Spätburgunder 2017</t>
  </si>
  <si>
    <t>Becker Landgraf</t>
  </si>
  <si>
    <t>Corbières 2016</t>
  </si>
  <si>
    <t>Givry 1er Cru Clos du 'Cellier Aux Moines' 2014</t>
  </si>
  <si>
    <t>Givry 1er Cru 'Cellier aux Moines'</t>
  </si>
  <si>
    <t>Domaine Thénard</t>
  </si>
  <si>
    <t>R de Romaneira 2016</t>
  </si>
  <si>
    <t>Quinta da Romaneira</t>
  </si>
  <si>
    <t>Castel Firmian Lagrein Riserva 2016</t>
  </si>
  <si>
    <t>Mezzacorona</t>
  </si>
  <si>
    <t>Saint-Émilion Grand Cru (Premier Grand Cru Classé) 2009</t>
  </si>
  <si>
    <t>Riposato Rosso Veneto 2013</t>
  </si>
  <si>
    <t>Corte Giona</t>
  </si>
  <si>
    <t>Villa Donoratico Bolgheri 2016</t>
  </si>
  <si>
    <t>Alexander (The Great) 2015</t>
  </si>
  <si>
    <t>Casa Rojo</t>
  </si>
  <si>
    <t>Reserva Cabernet Sauvignon (Classic) 2018</t>
  </si>
  <si>
    <t>Sergio Zingarelli Chianti Classico Gran Selezione 2013</t>
  </si>
  <si>
    <t>Château Certan de May</t>
  </si>
  <si>
    <t>Series M 2016</t>
  </si>
  <si>
    <t>Vilafonté</t>
  </si>
  <si>
    <t>Grans Muralles 2011</t>
  </si>
  <si>
    <t>Conca de Barberà</t>
  </si>
  <si>
    <t>Sir 2013</t>
  </si>
  <si>
    <t>Finca Enguera</t>
  </si>
  <si>
    <t>Tinto 2013</t>
  </si>
  <si>
    <t>Dominio de Valdepusa</t>
  </si>
  <si>
    <t>Lesegut</t>
  </si>
  <si>
    <t>Brunello di Montalcino Riserva 2006</t>
  </si>
  <si>
    <t>Château du Rocher Saint-Émilion Grand Cru 2011</t>
  </si>
  <si>
    <t>Baron de Montfort</t>
  </si>
  <si>
    <t>Viña Arana Reserva 2012</t>
  </si>
  <si>
    <t>Chianti Pontormo 2018</t>
  </si>
  <si>
    <t>Yarden</t>
  </si>
  <si>
    <t>Crozes-Hermitage Rouge 2017</t>
  </si>
  <si>
    <t>Coteaux Bourguignons 2016</t>
  </si>
  <si>
    <t>Coteaux Bourguignons</t>
  </si>
  <si>
    <t>Altos Ibéricos</t>
  </si>
  <si>
    <t>Puro Grape Selection Malbec 2016</t>
  </si>
  <si>
    <t>Reserva Rioja 2014</t>
  </si>
  <si>
    <t>Margaux (Grand Cru Classé) 2008</t>
  </si>
  <si>
    <t>Gorú 2017</t>
  </si>
  <si>
    <t>La Segreta Il Rosso 2016</t>
  </si>
  <si>
    <t>Primitivo Salento Pilùna 2017</t>
  </si>
  <si>
    <t>Châteauneuf-du-Pape 2016</t>
  </si>
  <si>
    <t>Pinot Nero Fuchsleiten 2017</t>
  </si>
  <si>
    <t>Pfitscher</t>
  </si>
  <si>
    <t>Anticaia Salice Salentino Riserva 2016</t>
  </si>
  <si>
    <t>Roda Reserva Rioja 2016</t>
  </si>
  <si>
    <t>Talò Negroamaro 2018</t>
  </si>
  <si>
    <t>The Gimblett 2013</t>
  </si>
  <si>
    <t>Trinity Hill</t>
  </si>
  <si>
    <t>Rocca Guicciarda Chianti Classico Riserva 2017</t>
  </si>
  <si>
    <t>Mount Riley</t>
  </si>
  <si>
    <t>Mavum Corvina - Cabernet Sauvignon 2015</t>
  </si>
  <si>
    <t>Maurizio B Martino MBM</t>
  </si>
  <si>
    <t>Fantini Collection Red Blend 2016</t>
  </si>
  <si>
    <t>Ortona</t>
  </si>
  <si>
    <t>Farnese</t>
  </si>
  <si>
    <t>Villa Romanu Tinto 2015</t>
  </si>
  <si>
    <t>Herdade do Perdigão</t>
  </si>
  <si>
    <t>Pannobile 2016</t>
  </si>
  <si>
    <t>Heinrich</t>
  </si>
  <si>
    <t>Solaz Shiraz - Tempranillo 2018</t>
  </si>
  <si>
    <t>Osborne</t>
  </si>
  <si>
    <t>The Coppermine Road Cabernet Sauvignon 2013</t>
  </si>
  <si>
    <t>Ars In Vitro 2012</t>
  </si>
  <si>
    <t>Fronsac 2007</t>
  </si>
  <si>
    <t>Legítimo 2016</t>
  </si>
  <si>
    <t>Altos R Pigeage 2010</t>
  </si>
  <si>
    <t>Laibach</t>
  </si>
  <si>
    <t>Fritz Waßmer</t>
  </si>
  <si>
    <t>Lamùri Nero d'Avola Regaleali 2017</t>
  </si>
  <si>
    <t>Dark Horse</t>
  </si>
  <si>
    <t>Moulis-en-Médoc 2005</t>
  </si>
  <si>
    <t>Grand Terroir Pic Saint Loup Syrah - Grenache - Mourvedre 2018</t>
  </si>
  <si>
    <t>Pic-Saint-Loup</t>
  </si>
  <si>
    <t>Château Lafleur-Gazin</t>
  </si>
  <si>
    <t>Châteauneuf-du-Pape Boisrenard 2016</t>
  </si>
  <si>
    <t>Domaine de Beaurenard</t>
  </si>
  <si>
    <t>Ripa della Volta Amarone della Valpolicella 2015</t>
  </si>
  <si>
    <t>Ottella</t>
  </si>
  <si>
    <t>Moulis-en-Médoc 2013</t>
  </si>
  <si>
    <t>Château Dutruch Grand Poujeaux</t>
  </si>
  <si>
    <t>Nero d'Avola Sicilia 2018</t>
  </si>
  <si>
    <t>Cameron Vale Cabernet Sauvignon 2016</t>
  </si>
  <si>
    <t>Grant Burge</t>
  </si>
  <si>
    <t>Valpolicella Ripasso Classico Superiore 2008</t>
  </si>
  <si>
    <t>Sabbie di Sopra al Bosco 2013</t>
  </si>
  <si>
    <t>Merlot - Corvina 2016</t>
  </si>
  <si>
    <t>Sodale Merlot 2016</t>
  </si>
  <si>
    <t>RS Spätburgunder 2014</t>
  </si>
  <si>
    <t>Salwey</t>
  </si>
  <si>
    <t>Seaward Pinotage 2017</t>
  </si>
  <si>
    <t>MacMurray</t>
  </si>
  <si>
    <t>Cos d'Estournel 2008</t>
  </si>
  <si>
    <t>Rosso 2017</t>
  </si>
  <si>
    <t>Corvo</t>
  </si>
  <si>
    <t>Cos d'Estournel 2007</t>
  </si>
  <si>
    <t>Shymer Syrah - Merlot 2015</t>
  </si>
  <si>
    <t>Médoc 2015</t>
  </si>
  <si>
    <t>Château Clos du Moulin</t>
  </si>
  <si>
    <t>Altosur</t>
  </si>
  <si>
    <t>Castillo Ygay Gran Reserva Especial Tinto 2010</t>
  </si>
  <si>
    <t>Barbera d'Asti La Crena 2016</t>
  </si>
  <si>
    <t>Barolo 2016</t>
  </si>
  <si>
    <t>Craftwork</t>
  </si>
  <si>
    <t>Morandina Valpolicella 2017</t>
  </si>
  <si>
    <t>Prà</t>
  </si>
  <si>
    <t>Goulée by Cos d’Estournel 2005</t>
  </si>
  <si>
    <t>Kai Carmenère 2015</t>
  </si>
  <si>
    <t>Saint-Émilion Baron Carl 2015</t>
  </si>
  <si>
    <t>Saint-Émilion</t>
  </si>
  <si>
    <t>Les Gravières Chinon 2017</t>
  </si>
  <si>
    <t>Bandol 2014</t>
  </si>
  <si>
    <t>Château Pradeaux</t>
  </si>
  <si>
    <t>Saint-Émilion Grand Cru (Premier Grand Cru Classé) 2013</t>
  </si>
  <si>
    <t>Château Pavie</t>
  </si>
  <si>
    <t>Barrancas Vineyards Alta Syrah 2014</t>
  </si>
  <si>
    <t>The Butcher Blaufränkisch 2018</t>
  </si>
  <si>
    <t>Finca Muñoz Limited Release Barrel Aged 2015</t>
  </si>
  <si>
    <t>Munoz</t>
  </si>
  <si>
    <t>Reserva Carmenère 2015</t>
  </si>
  <si>
    <t>Plaisir de Merle</t>
  </si>
  <si>
    <t>Barolo Castiglione 2013</t>
  </si>
  <si>
    <t>Ribera del Duero Red 2014</t>
  </si>
  <si>
    <t>Montecastro</t>
  </si>
  <si>
    <t>Big John Cuvée Reserve 2017</t>
  </si>
  <si>
    <t>Barolo Villero 2011</t>
  </si>
  <si>
    <t>6 Meses Roble Tempranillo 2018</t>
  </si>
  <si>
    <t>Garnacha Viñas Viejas 2015</t>
  </si>
  <si>
    <t>Valdejalón</t>
  </si>
  <si>
    <t>Botijo Rojo</t>
  </si>
  <si>
    <t>Clos Fontà Priorat 2014</t>
  </si>
  <si>
    <t>Mas d'en Gil</t>
  </si>
  <si>
    <t>Cirerets 2016</t>
  </si>
  <si>
    <t>Bodegas Mas Alta</t>
  </si>
  <si>
    <t>Cèdre Héritage Malbec 2016</t>
  </si>
  <si>
    <t>Cahors</t>
  </si>
  <si>
    <t>Château du Cèdre</t>
  </si>
  <si>
    <t>Saint-Émilion Grand Cru (Grand Cru Classé) 2000</t>
  </si>
  <si>
    <t>Château La Couspaude</t>
  </si>
  <si>
    <t>Chianti Classico Riserva Il Poggio 2013</t>
  </si>
  <si>
    <t>Castello di Monsanto</t>
  </si>
  <si>
    <t>Valdeorras Mencia Gaba do Xil 2017</t>
  </si>
  <si>
    <t>Vertunno Chianti dei Colli Senesi Riserva 2013</t>
  </si>
  <si>
    <t>Chianti Colli Senesi</t>
  </si>
  <si>
    <t>Panizzi</t>
  </si>
  <si>
    <t>Adrianna Vineyard Fortuna Terrae Malbec 2015</t>
  </si>
  <si>
    <t>Emeritvs (Emeritus) 2011</t>
  </si>
  <si>
    <t>Marqués de Griñon</t>
  </si>
  <si>
    <t>Signatures Single Vineyard Collection Malbec 2017</t>
  </si>
  <si>
    <t>Schild Estate</t>
  </si>
  <si>
    <t>Lafóa Cabernet Sauvignon 2015</t>
  </si>
  <si>
    <t>Edición Limitada M 2015</t>
  </si>
  <si>
    <t>Moulis 2012</t>
  </si>
  <si>
    <t>Château Branas Grand Poujeaux</t>
  </si>
  <si>
    <t>Portrait Cabernet Sauvignon 2016</t>
  </si>
  <si>
    <t>Saint-Amour 2017</t>
  </si>
  <si>
    <t>Saint-Amour</t>
  </si>
  <si>
    <t>Single Valley Lot Gran Reserva Carmenère 2018</t>
  </si>
  <si>
    <t>Saint-Estèphe 2013</t>
  </si>
  <si>
    <t>Château Le Boscq</t>
  </si>
  <si>
    <t>MUAC 2015</t>
  </si>
  <si>
    <t>Terra de Falanis</t>
  </si>
  <si>
    <t>Cellar Selection Cabernet Sauvignon 2018</t>
  </si>
  <si>
    <t>Vürsù Barolo Campè 2010</t>
  </si>
  <si>
    <t>Dedicato a Walter Bolgheri Superiore 2015</t>
  </si>
  <si>
    <t>Poggio Al Tesoro</t>
  </si>
  <si>
    <t>Benchmark Cabernet Sauvignon 2017</t>
  </si>
  <si>
    <t>Terroir du Trias Bandol Rouge 2014</t>
  </si>
  <si>
    <t>Tributo Syrah 2012</t>
  </si>
  <si>
    <t>Rouge 2008</t>
  </si>
  <si>
    <t>Valpolicella Ripasso Superiore 2014</t>
  </si>
  <si>
    <t>Casa Vinicola Bennati</t>
  </si>
  <si>
    <t>Lalande-de-Pomerol 2015</t>
  </si>
  <si>
    <t>Walking Tree Cabernet Sauvignon 2013</t>
  </si>
  <si>
    <t>Alexander Valley</t>
  </si>
  <si>
    <t>Château Cheval Blanc</t>
  </si>
  <si>
    <t>Sito Moresco Langhe 2016</t>
  </si>
  <si>
    <t>South Island</t>
  </si>
  <si>
    <t>Kim Crawford</t>
  </si>
  <si>
    <t>Rouge (Gaston Hochar) 2002</t>
  </si>
  <si>
    <t>Lytton Springs 2016</t>
  </si>
  <si>
    <t>Ridge Vineyards</t>
  </si>
  <si>
    <t>Malbec Estate 2017</t>
  </si>
  <si>
    <t>Calchaqui Valley</t>
  </si>
  <si>
    <t>Colomé</t>
  </si>
  <si>
    <t>Nobile di Montepulciano 2015</t>
  </si>
  <si>
    <t>Salcheto</t>
  </si>
  <si>
    <t>Heitlinger</t>
  </si>
  <si>
    <t>Castel Firmian Nerofino 2016</t>
  </si>
  <si>
    <t>Cartagho 2017</t>
  </si>
  <si>
    <t>Château Pindefleurs</t>
  </si>
  <si>
    <t>Reserva Cabernet Sauvignon 2018</t>
  </si>
  <si>
    <t>Moulis-en-Médoc 2015</t>
  </si>
  <si>
    <t>Castro Ventosa El Castro de Valtuille 2015</t>
  </si>
  <si>
    <t>Raúl Pérez</t>
  </si>
  <si>
    <t>Taita Marchigüe Vineyard Cabernet Sauvignon 2011</t>
  </si>
  <si>
    <t>Villa Gresti 2014</t>
  </si>
  <si>
    <t>Cabernet Sauvignon 2012</t>
  </si>
  <si>
    <t>Alto Estate</t>
  </si>
  <si>
    <t>La Chevalière</t>
  </si>
  <si>
    <t>Merlot (Carménère - Syrah) 2016</t>
  </si>
  <si>
    <t>6th Sense Syrah 2013</t>
  </si>
  <si>
    <t>Lodi</t>
  </si>
  <si>
    <t>Michael David Winery</t>
  </si>
  <si>
    <t>Saint-Estèphe (Grand Cru Classé) 2007</t>
  </si>
  <si>
    <t>Director's Cut Zinfandel 2014</t>
  </si>
  <si>
    <t>Gevrey-Chambertin 2013</t>
  </si>
  <si>
    <t>Antu Cabernet Sauvignon - Carmenère 2018</t>
  </si>
  <si>
    <t>Sassabruna Maremma Toscana 2017</t>
  </si>
  <si>
    <t>Rocca di Montemassi</t>
  </si>
  <si>
    <t>Saint-Émilion Grand Cru (Grand Cru Classé) 2016</t>
  </si>
  <si>
    <t>Château Fonroque</t>
  </si>
  <si>
    <t>Series M 2015</t>
  </si>
  <si>
    <t>Montepulciano d'Abruzzo 2013</t>
  </si>
  <si>
    <t>Collefrisio</t>
  </si>
  <si>
    <t>Clos Manou</t>
  </si>
  <si>
    <t>Selección La Aguilera 2015</t>
  </si>
  <si>
    <t>Dominio de Cair</t>
  </si>
  <si>
    <t>Freestone-Occidental Pinot Noir 2015</t>
  </si>
  <si>
    <t>Occidental</t>
  </si>
  <si>
    <t>Impossible Red 2018</t>
  </si>
  <si>
    <t>Lamaione Toscana 2013</t>
  </si>
  <si>
    <t>Tenuta CastelGiocondo</t>
  </si>
  <si>
    <t>Vendemmia d'Artista La Tensione 2016</t>
  </si>
  <si>
    <t>Ornellaia</t>
  </si>
  <si>
    <t>La Baraja 2016</t>
  </si>
  <si>
    <t>Bodegas Vilano</t>
  </si>
  <si>
    <t>La Montesa 2017</t>
  </si>
  <si>
    <t>Gazur 2018</t>
  </si>
  <si>
    <t>Vino Nobile di Montepulciano 2015</t>
  </si>
  <si>
    <t>Avignonesi</t>
  </si>
  <si>
    <t>Crianza Ribera del Duero 2016</t>
  </si>
  <si>
    <t>Condado de Haza</t>
  </si>
  <si>
    <t>Castello di Brolio Gran Selezione Chianti Classico 2013</t>
  </si>
  <si>
    <t>Cabernet - Merlot 2017</t>
  </si>
  <si>
    <t>Adelaide Hills</t>
  </si>
  <si>
    <t>Tempus Two</t>
  </si>
  <si>
    <t>Castillo Clavijo</t>
  </si>
  <si>
    <t>Méthode Ancienne Cabernet Sauvignon 2013</t>
  </si>
  <si>
    <t>MXI Selección de Barricas 2016</t>
  </si>
  <si>
    <t>Château Barrail du Blanc</t>
  </si>
  <si>
    <t>Hussonet Cabernet Sauvignon Gran Reserva 2018</t>
  </si>
  <si>
    <t>Syrah 2013</t>
  </si>
  <si>
    <t>Côtes du Rhône Rouge 2017</t>
  </si>
  <si>
    <t>Domaine Roche Audran</t>
  </si>
  <si>
    <t>Saint-Émilion Grand Cru 2012</t>
  </si>
  <si>
    <t>Château Trapaud</t>
  </si>
  <si>
    <t>Frans K. Smit 2015</t>
  </si>
  <si>
    <t>Killerman's Run Cabernet Sauvignon 2016</t>
  </si>
  <si>
    <t>Gigondas Les Racines 2015</t>
  </si>
  <si>
    <t>Domaine Les Pallières</t>
  </si>
  <si>
    <t>Armentino Negroamaro - Primitivo 2017</t>
  </si>
  <si>
    <t>Schola Sarmenti</t>
  </si>
  <si>
    <t>Amarone della Valpolicella 2015</t>
  </si>
  <si>
    <t>Zonin</t>
  </si>
  <si>
    <t>Barbaresco 2012</t>
  </si>
  <si>
    <t>Finca Monasterio Rioja 2016</t>
  </si>
  <si>
    <t>Susumaniello 2018</t>
  </si>
  <si>
    <t>Douro Fabelhaft Tinto 2016</t>
  </si>
  <si>
    <t>Niepoort</t>
  </si>
  <si>
    <t>Nicolás Catena Zapata 2013</t>
  </si>
  <si>
    <t>Lealbere Teroldego Rotaliano 2016</t>
  </si>
  <si>
    <t>Zeni</t>
  </si>
  <si>
    <t>Côté Sud 2017</t>
  </si>
  <si>
    <t>Arunte Negroamaro Salento 2013</t>
  </si>
  <si>
    <t>Cantolio</t>
  </si>
  <si>
    <t>Wallace (Shiraz - Grenache) 2017</t>
  </si>
  <si>
    <t>Shiraz Red Baron 2018</t>
  </si>
  <si>
    <t>Fleurieu</t>
  </si>
  <si>
    <t>Fox Creek</t>
  </si>
  <si>
    <t>Tutti Frutti Rouge 2018</t>
  </si>
  <si>
    <t>Arrogant Frog</t>
  </si>
  <si>
    <t>Joven (Selección) 2018</t>
  </si>
  <si>
    <t>Nebbiolo Langhe Capisme-e 2013</t>
  </si>
  <si>
    <t>Dancing Bull</t>
  </si>
  <si>
    <t>Francs - Côtes de Bordeaux 2015</t>
  </si>
  <si>
    <t>Château Marsau</t>
  </si>
  <si>
    <t>Fronsac 2004</t>
  </si>
  <si>
    <t>Saint Cosme Côte-Rotie 2013</t>
  </si>
  <si>
    <t>Barbera d'Asti La Crena 2015</t>
  </si>
  <si>
    <t>Cabernet Sauvignon Private Reserve 2015</t>
  </si>
  <si>
    <t>Aromo</t>
  </si>
  <si>
    <t>Château Haut-Beauséjour</t>
  </si>
  <si>
    <t>The Laughing Magpie Shiraz - Viognier 2015</t>
  </si>
  <si>
    <t>Meshach 2012</t>
  </si>
  <si>
    <t>L'O de la Vie 2016</t>
  </si>
  <si>
    <t>Domaine Anne Gros &amp; Jean-Paul Tollot</t>
  </si>
  <si>
    <t>Malbec 2016</t>
  </si>
  <si>
    <t>Haut-Médoc 2011</t>
  </si>
  <si>
    <t>Beaujolais-Villages Combe aux Jacques 2018</t>
  </si>
  <si>
    <t>Don Maximiano Founder's Reserve 2014</t>
  </si>
  <si>
    <t>Cos d'Estournel 2005</t>
  </si>
  <si>
    <t>Cabernet Sauvignon (Cabernet Franc - Syrah) 2017</t>
  </si>
  <si>
    <t>Petite Sirah 2015</t>
  </si>
  <si>
    <t>Bogle</t>
  </si>
  <si>
    <t>Pessac-Léognan 2014</t>
  </si>
  <si>
    <t>Château Gazin Rocquencourt</t>
  </si>
  <si>
    <t>Gigondas Romane Machotte Rouge 2017</t>
  </si>
  <si>
    <t>Nuits-Saint-Georges Aux Perdrix Premier Cru 2015</t>
  </si>
  <si>
    <t>Nuits-Saint-Georges 1er Cru 'Aux Perdrix'</t>
  </si>
  <si>
    <t>Domaine des Perdrix</t>
  </si>
  <si>
    <t>Gran Tonel 137 Malbec 2012</t>
  </si>
  <si>
    <t>Bodega Toneles</t>
  </si>
  <si>
    <t>Aromes de Pavie Saint-Émilion Grand Cru 2010</t>
  </si>
  <si>
    <t>Conde de Valdemar Crianza 2016</t>
  </si>
  <si>
    <t>Estate Red 2016</t>
  </si>
  <si>
    <t>Klein Constantia</t>
  </si>
  <si>
    <t>Crianza Ribera del Duero 2017</t>
  </si>
  <si>
    <t>Dolcetto d'Alba Tre Vigne 2018</t>
  </si>
  <si>
    <t>Le Prestige Rouge 2015</t>
  </si>
  <si>
    <t>Les Collines du Bourdic</t>
  </si>
  <si>
    <t>Mi Pueblo Cabernet Sauvignon 2018</t>
  </si>
  <si>
    <t>Valpolicella Ripasso Superiore 2017</t>
  </si>
  <si>
    <t>Roda Reserva Rioja 2015</t>
  </si>
  <si>
    <t>Blason de L’Evangile Pomerol 2014</t>
  </si>
  <si>
    <t>Château l'Évangile</t>
  </si>
  <si>
    <t>Château Fougueyrat</t>
  </si>
  <si>
    <t>Pago Negralada Tempranillo 2013</t>
  </si>
  <si>
    <t>Montepulciano d'Abruzzo 2017</t>
  </si>
  <si>
    <t>Alicante 2016</t>
  </si>
  <si>
    <t>El Sequé</t>
  </si>
  <si>
    <t>Canonico Negroamaro Salento 2018</t>
  </si>
  <si>
    <t>Clos du Marquis Saint-Julien 2016</t>
  </si>
  <si>
    <t>Barolo Conca 2014</t>
  </si>
  <si>
    <t>Awatea Cabernets - Merlot 2017</t>
  </si>
  <si>
    <t>Te Mata</t>
  </si>
  <si>
    <t>Reserva 2013</t>
  </si>
  <si>
    <t>Steadfast Shiraz - Cabernet 2017</t>
  </si>
  <si>
    <t>Mathilde Saint-Emilion Grand Cru 2010</t>
  </si>
  <si>
    <t>Château La Fleur Morange</t>
  </si>
  <si>
    <t>Pauillac (Grand Cru Classé) 2016</t>
  </si>
  <si>
    <t>Château Grand-Puy Ducasse</t>
  </si>
  <si>
    <t>Francs - Côtes de Bordeaux 2005</t>
  </si>
  <si>
    <t>Château Puygueraud</t>
  </si>
  <si>
    <t>Brolo di Campofiorin Oro 2013</t>
  </si>
  <si>
    <t>Cinquanta Collezione 2012</t>
  </si>
  <si>
    <t>Vino d'Italia</t>
  </si>
  <si>
    <t>Quorum (Grande Vindima) 2008</t>
  </si>
  <si>
    <t>Côtes du Rhône Le Bouquet Des Garrigues 2017</t>
  </si>
  <si>
    <t>Clos du Caillou</t>
  </si>
  <si>
    <t>Nebbiolo d’alba 2017</t>
  </si>
  <si>
    <t>Bruno Giacosa</t>
  </si>
  <si>
    <t>GSM 2014</t>
  </si>
  <si>
    <t>Crozes-Hermitage Domaine de Thalabert 2017</t>
  </si>
  <si>
    <t>Gimblett Gravels Vineyard Te Kahu 2017</t>
  </si>
  <si>
    <t>Cannonau di Sardegna 2018</t>
  </si>
  <si>
    <t>Antichi Poderi Jerzu</t>
  </si>
  <si>
    <t>Château Malescot St. Exupery</t>
  </si>
  <si>
    <t>Médoc 2014</t>
  </si>
  <si>
    <t>Côtes du Rhône 2017</t>
  </si>
  <si>
    <t>Y/M - Yannick Alléno &amp; Michel Chapoutier</t>
  </si>
  <si>
    <t>Riserva del Conte Contea di Sclafani 2010</t>
  </si>
  <si>
    <t>Contea di Sclafani</t>
  </si>
  <si>
    <t>Saint-Julien (Grand Cru Classé) 2002</t>
  </si>
  <si>
    <t>Château Langoa Barton</t>
  </si>
  <si>
    <t>Château Ségur</t>
  </si>
  <si>
    <t>Pinotage (Bosstok) 2018</t>
  </si>
  <si>
    <t>Riebeeksrivier Western Slopes 2013</t>
  </si>
  <si>
    <t>Cape of Good Hope</t>
  </si>
  <si>
    <t>Barbaresco 2015</t>
  </si>
  <si>
    <t>Enrico Serafino</t>
  </si>
  <si>
    <t>Saint-Émilion Grand Cru (Grand Cru Classé) 2015</t>
  </si>
  <si>
    <t>Lagrein Perl 2018</t>
  </si>
  <si>
    <t>Cantina Bolzano / Kellerei Bozen</t>
  </si>
  <si>
    <t>Reserva Rioja 2015</t>
  </si>
  <si>
    <t>Castillo de Albai</t>
  </si>
  <si>
    <t>Viña Cubillo 2009</t>
  </si>
  <si>
    <t>R. López de Heredia Viña Tondonia</t>
  </si>
  <si>
    <t>Brunello di Montalcino 2010</t>
  </si>
  <si>
    <t>Valdicava</t>
  </si>
  <si>
    <t>Etna Rosso 2017</t>
  </si>
  <si>
    <t>Sassicaia 1999</t>
  </si>
  <si>
    <t>Bolgheri Sassicaia</t>
  </si>
  <si>
    <t>Tenuta San Guido</t>
  </si>
  <si>
    <t>Arbossar 2014</t>
  </si>
  <si>
    <t>Château Cap de Faugères</t>
  </si>
  <si>
    <t>Finca Matambres 2015</t>
  </si>
  <si>
    <t>Monteabellon</t>
  </si>
  <si>
    <t>La Miranda de Secastilla Garnacha Somontano 2017</t>
  </si>
  <si>
    <t>Viñas del Vero</t>
  </si>
  <si>
    <t>Bosc Silvestre Tinto 2016</t>
  </si>
  <si>
    <t>Costers del Segre</t>
  </si>
  <si>
    <t>Costers del Sió</t>
  </si>
  <si>
    <t>Saint Cosme Crozes-Hermitage 2017</t>
  </si>
  <si>
    <t>Gravello Rosso 2016</t>
  </si>
  <si>
    <t>Val di Neto</t>
  </si>
  <si>
    <t>Librandi</t>
  </si>
  <si>
    <t>El Viaje de Ramón Tempranillo Rioja 2018</t>
  </si>
  <si>
    <t>Fronsac 2006</t>
  </si>
  <si>
    <t>Syrah - Grenache 2017</t>
  </si>
  <si>
    <t>Rouge (Gaston Hochar) 2000</t>
  </si>
  <si>
    <t>Da Vinci Chianti 2016</t>
  </si>
  <si>
    <t>Earthquake Zinfandel 2015</t>
  </si>
  <si>
    <t>Mordor 2017</t>
  </si>
  <si>
    <t>Reserva Tinto 2005</t>
  </si>
  <si>
    <t>Portalegre</t>
  </si>
  <si>
    <t>Monte da Penha</t>
  </si>
  <si>
    <t>Pasionado Cabernet Franc 2013</t>
  </si>
  <si>
    <t>delle Venezie</t>
  </si>
  <si>
    <t>Casa Lunardi</t>
  </si>
  <si>
    <t>Coto Real Reserva 2012</t>
  </si>
  <si>
    <t>Canon-Fronsac 2009</t>
  </si>
  <si>
    <t>Canon-Fronsac</t>
  </si>
  <si>
    <t>Château Canon</t>
  </si>
  <si>
    <t>Dule Cannonau di Sardegna Classico 2014</t>
  </si>
  <si>
    <t>Old Vine Zinfandel 2014</t>
  </si>
  <si>
    <t>Ronco Dei Moreri Refosco dal Peduncolo Rosso 2013</t>
  </si>
  <si>
    <t>Friuli-Venezia Giulia</t>
  </si>
  <si>
    <t>Serenity 2011</t>
  </si>
  <si>
    <t>Ataraxia</t>
  </si>
  <si>
    <t>Chianti Classico Riserva 2014</t>
  </si>
  <si>
    <t>Castellani</t>
  </si>
  <si>
    <t>Bramare Malbec Lujan de Cuyo 2018</t>
  </si>
  <si>
    <t>Batasiolo</t>
  </si>
  <si>
    <t>Laforet Bourgogne Pinot Noir 2017</t>
  </si>
  <si>
    <t>Coronas Tempranillo 2017</t>
  </si>
  <si>
    <t>Tenuta Guado al Tasso Bolgheri Superiore 2015</t>
  </si>
  <si>
    <t>Viña Collada Rioja 2016</t>
  </si>
  <si>
    <t>Barolo Marcenasco 2014</t>
  </si>
  <si>
    <t>Renato Ratti</t>
  </si>
  <si>
    <t>Barbaresco 2016</t>
  </si>
  <si>
    <t>De Forville</t>
  </si>
  <si>
    <t>Birba Toscano 2011</t>
  </si>
  <si>
    <t>La Gerla</t>
  </si>
  <si>
    <t>Martinelle</t>
  </si>
  <si>
    <t>La Suerte de Arrayán Garnacha 2014</t>
  </si>
  <si>
    <t>Barbaresco Bordini 2015</t>
  </si>
  <si>
    <t>Château Mongravey</t>
  </si>
  <si>
    <t>Douro Bioma Tinto 2013</t>
  </si>
  <si>
    <t>Clos Triguedina Malbec 2015</t>
  </si>
  <si>
    <t>Jean-Luc Baldès</t>
  </si>
  <si>
    <t>Tapada de Villar Tinto 2017</t>
  </si>
  <si>
    <t>Herdade Penedo Gordo</t>
  </si>
  <si>
    <t>Cumal Prieto Picudo 2015</t>
  </si>
  <si>
    <t>Dominio Dostares</t>
  </si>
  <si>
    <t>Tenuta Tignanello 'Solaia' 2016</t>
  </si>
  <si>
    <t>Tempranillo 2019</t>
  </si>
  <si>
    <t>Rasgón</t>
  </si>
  <si>
    <t>Istine</t>
  </si>
  <si>
    <t>Single Valley Lot Gran Reserva Cabernet Sauvignon 2014</t>
  </si>
  <si>
    <t>Vignelacroix Rouge 2017</t>
  </si>
  <si>
    <t>Château Ricardelle</t>
  </si>
  <si>
    <t>Margaux 2015</t>
  </si>
  <si>
    <t>Cos d'Estournel 2006</t>
  </si>
  <si>
    <t>Haut-Médoc (Grand Cru Classé) 2010</t>
  </si>
  <si>
    <t>Château Belgrave</t>
  </si>
  <si>
    <t>Médoc 2016</t>
  </si>
  <si>
    <t>Ettamiano Passito 2013</t>
  </si>
  <si>
    <t>Chianti Classico Vigneto Gran Selezione San Lorenzo 2016</t>
  </si>
  <si>
    <t>Château Gazin</t>
  </si>
  <si>
    <t>Tinto 2017</t>
  </si>
  <si>
    <t>Listrac-Médoc 2014</t>
  </si>
  <si>
    <t>Listrac-Médoc</t>
  </si>
  <si>
    <t>Château Reverdi</t>
  </si>
  <si>
    <t>Margaret River</t>
  </si>
  <si>
    <t>Xanadu</t>
  </si>
  <si>
    <t>Gran Terroir de Los Andes Cabernet Sauvignon 2018</t>
  </si>
  <si>
    <t>Valpolicella Valpantena 2016</t>
  </si>
  <si>
    <t>Margaux 2013</t>
  </si>
  <si>
    <t>Château Monbrison</t>
  </si>
  <si>
    <t>Santa Ana Reserva Tinto 2015</t>
  </si>
  <si>
    <t>Herdade Fonte Paredes</t>
  </si>
  <si>
    <t>Château Magdelaine</t>
  </si>
  <si>
    <t>Terroir du Trias Bandol Rouge 2013</t>
  </si>
  <si>
    <t>181 Merlot 2012</t>
  </si>
  <si>
    <t>Noble Vines</t>
  </si>
  <si>
    <t>Vieilles Vignes Côtes du Roussillon Villages 2014</t>
  </si>
  <si>
    <t>Costasera Amarone della Valpolicella Classico Riserva 2013</t>
  </si>
  <si>
    <t>Bicento 2016</t>
  </si>
  <si>
    <t>Ribeca Perricone 2014</t>
  </si>
  <si>
    <t>Beaune Premier Cru Bastion Rouge 2015</t>
  </si>
  <si>
    <t>Beaune Premier Cru</t>
  </si>
  <si>
    <t>The Long Fuse Cabernet Sauvignon 2016</t>
  </si>
  <si>
    <t>Jordan</t>
  </si>
  <si>
    <t>Corbières Grenache - Syrah - Mourvèdre 2017</t>
  </si>
  <si>
    <t>Pietroso</t>
  </si>
  <si>
    <t>La Mancha Reserva 2010</t>
  </si>
  <si>
    <t>El Vínculo</t>
  </si>
  <si>
    <t>Mas Mallola 2016</t>
  </si>
  <si>
    <t>Marco Abella</t>
  </si>
  <si>
    <t>Earthquake Petite Sirah 2016</t>
  </si>
  <si>
    <t>Dominio de Fontana Roble Tempranillo - Syrah 2017</t>
  </si>
  <si>
    <t>Nèprica Primitivo 2017</t>
  </si>
  <si>
    <t>Curioso 2017</t>
  </si>
  <si>
    <t>Ponte Lungo</t>
  </si>
  <si>
    <t>Diamond Collection Malbec (Celestial Blue Label) 2016</t>
  </si>
  <si>
    <t>Zinfandel 2018</t>
  </si>
  <si>
    <t>Gallo Family Vineyards</t>
  </si>
  <si>
    <t>Red Jasper 2016</t>
  </si>
  <si>
    <t>Raats</t>
  </si>
  <si>
    <t>Bricco della Bigotta Barbera d'Asti 2016</t>
  </si>
  <si>
    <t>Clos Triguedina Probus 2007</t>
  </si>
  <si>
    <t>Château Grand-Pontet</t>
  </si>
  <si>
    <t>Reserva Original 2014</t>
  </si>
  <si>
    <t>Touriga Nacional 2015</t>
  </si>
  <si>
    <t>Herdade de São Miguel</t>
  </si>
  <si>
    <t>The Pavillion Shiraz - Cabernet Sauvignon 2017</t>
  </si>
  <si>
    <t>Kekfrankos 2016</t>
  </si>
  <si>
    <t>Péter Wetzer</t>
  </si>
  <si>
    <t>Viña Albina</t>
  </si>
  <si>
    <t>Bosc Silvestre Tinto 2015</t>
  </si>
  <si>
    <t>Rosso di Montalcino 2013</t>
  </si>
  <si>
    <t>Consigna Merlot 2018</t>
  </si>
  <si>
    <t>Terroir du Trias Bandol Rouge 2006</t>
  </si>
  <si>
    <t>Fronsac 2011</t>
  </si>
  <si>
    <t>Edición Limitada 2014</t>
  </si>
  <si>
    <t>Albola</t>
  </si>
  <si>
    <t>Los Intocables Black Malbec 2018</t>
  </si>
  <si>
    <t>Bodega Finca Las Moras</t>
  </si>
  <si>
    <t>Bordeaux Supérieur 2016</t>
  </si>
  <si>
    <t>Château Recougne</t>
  </si>
  <si>
    <t>H3 Cabernet Sauvignon 2016</t>
  </si>
  <si>
    <t>Horse Heaven Hills</t>
  </si>
  <si>
    <t>Espiritu de Apalta 2016</t>
  </si>
  <si>
    <t>Neyen</t>
  </si>
  <si>
    <t>Brisa 2016</t>
  </si>
  <si>
    <t>Aconcagua</t>
  </si>
  <si>
    <t>Lasendal Selecció 2017</t>
  </si>
  <si>
    <t>Barbera d'Asti Superiore Tre Roveri 2015</t>
  </si>
  <si>
    <t>Pico Maccario</t>
  </si>
  <si>
    <t>Costalunga Barbera d'Asti 2017</t>
  </si>
  <si>
    <t>Bersano</t>
  </si>
  <si>
    <t>Twomey</t>
  </si>
  <si>
    <t>Tributo Cabernet Sauvignon 2017</t>
  </si>
  <si>
    <t>El Abuelo de Piqueras Reserva 2016</t>
  </si>
  <si>
    <t>1704 Red Tinta Barocca - Shiraz 2015</t>
  </si>
  <si>
    <t>Les Garrigues Coteaux du Languedoc 2015</t>
  </si>
  <si>
    <t>Garnacha Tinta 2016</t>
  </si>
  <si>
    <t>Kieselstein Zweigelt 2018</t>
  </si>
  <si>
    <t>Claus Preisinger</t>
  </si>
  <si>
    <t>Rioja Gran Reserva 904 2011</t>
  </si>
  <si>
    <t>Les Barnabés Chinon 2017</t>
  </si>
  <si>
    <t>Domaine Olga Raffault</t>
  </si>
  <si>
    <t>Rosso Puglia 2018</t>
  </si>
  <si>
    <t>Luccarelli</t>
  </si>
  <si>
    <t>La Planta 2018</t>
  </si>
  <si>
    <t>Arzuaga</t>
  </si>
  <si>
    <t>Crozes-Hermitage Rouge 2015</t>
  </si>
  <si>
    <t>Valpolicella Ripasso Superiore 2015</t>
  </si>
  <si>
    <t>Cecilia Beretta</t>
  </si>
  <si>
    <t>Luce 2013</t>
  </si>
  <si>
    <t>Luce della Vite</t>
  </si>
  <si>
    <t>Rouge 2014</t>
  </si>
  <si>
    <t>Les Princes Abbés Pinot Noir 2016</t>
  </si>
  <si>
    <t>Alsace</t>
  </si>
  <si>
    <t>Domaines Schlumberger</t>
  </si>
  <si>
    <t>Reserve Malbec Mendoza 2018</t>
  </si>
  <si>
    <t>Bodega Piedra Negra</t>
  </si>
  <si>
    <t>RunRig 2015</t>
  </si>
  <si>
    <t>Blecua Somontano 2009</t>
  </si>
  <si>
    <t>Belvento Sireno Toscana (I Vini del Mare) 2017</t>
  </si>
  <si>
    <t>Vertigo 2010</t>
  </si>
  <si>
    <t>Livio Felluga</t>
  </si>
  <si>
    <t>The Short Story Collection The Caracal Red Blend 2017</t>
  </si>
  <si>
    <t>Neethlingshof Estate</t>
  </si>
  <si>
    <t>160 Anni 2013</t>
  </si>
  <si>
    <t>Ippolito 1845</t>
  </si>
  <si>
    <t>Teixar 2011</t>
  </si>
  <si>
    <t>Vinyes Domenech</t>
  </si>
  <si>
    <t>Château des Fines Roches</t>
  </si>
  <si>
    <t>La Cumbre Syrah 2013</t>
  </si>
  <si>
    <t>M Red 2017</t>
  </si>
  <si>
    <t>Montes Alpha</t>
  </si>
  <si>
    <t>Margaux 2012</t>
  </si>
  <si>
    <t>Château des Graviers</t>
  </si>
  <si>
    <t>Justina 2017</t>
  </si>
  <si>
    <t>De Moya</t>
  </si>
  <si>
    <t>Zapallar Coast Pinot Noir 2017</t>
  </si>
  <si>
    <t>Outer Limits</t>
  </si>
  <si>
    <t>Maronea Bolgheri (Superiore) 2013</t>
  </si>
  <si>
    <t>Casa di Terra</t>
  </si>
  <si>
    <t>Petit Plaisir 2017</t>
  </si>
  <si>
    <t>Mistik Criança 2013</t>
  </si>
  <si>
    <t>Rotllan Torra</t>
  </si>
  <si>
    <t>Roccapesta</t>
  </si>
  <si>
    <t>Pieve Santa Restituta Rennina Brunello di Montalcino 2011</t>
  </si>
  <si>
    <t>Bordeaux 2018</t>
  </si>
  <si>
    <t>Château Tour de Mirambeau</t>
  </si>
  <si>
    <t>Aruma Malbec 2017</t>
  </si>
  <si>
    <t>Old Vine Zinfandel 2016</t>
  </si>
  <si>
    <t>Margaux (Grand Cru Classé) 2006</t>
  </si>
  <si>
    <t>Haut-Médoc 2009</t>
  </si>
  <si>
    <t>Pauillac (Premier Grand Cru Classé) 1993</t>
  </si>
  <si>
    <t>Tignanello 2017</t>
  </si>
  <si>
    <t>Mazér Inferno Valtellina Superiore 2016</t>
  </si>
  <si>
    <t>La Dame de Montrose Saint-Estèphe 2016</t>
  </si>
  <si>
    <t>Bandol 2016</t>
  </si>
  <si>
    <t>La Suffrene</t>
  </si>
  <si>
    <t>Salzberg 2011</t>
  </si>
  <si>
    <t>Talò Primitivo - Merlot 2018</t>
  </si>
  <si>
    <t>Tarantino</t>
  </si>
  <si>
    <t>Château Gemeillan Médoc 2011</t>
  </si>
  <si>
    <t>Château Saint-Hilaire</t>
  </si>
  <si>
    <t>Méthode Ancienne Cabernet Sauvignon 2008</t>
  </si>
  <si>
    <t>Disciples 2017</t>
  </si>
  <si>
    <t>Assajé 2016</t>
  </si>
  <si>
    <t>Capichera</t>
  </si>
  <si>
    <t>Rocca Rubia Riserva Carignano del Sulcis 2017</t>
  </si>
  <si>
    <t>Reserva Tinto 2014</t>
  </si>
  <si>
    <t>Château La Nerthe</t>
  </si>
  <si>
    <t>Carménère 2018</t>
  </si>
  <si>
    <t>Cruz Andina</t>
  </si>
  <si>
    <t>Gevrey-Chambertin Vieilles Vignes 2015</t>
  </si>
  <si>
    <t>Bordeaux 2014</t>
  </si>
  <si>
    <t>Château Pey de Faure</t>
  </si>
  <si>
    <t>Malterdinger Spätburgunder 2016</t>
  </si>
  <si>
    <t>Trentanni 2015</t>
  </si>
  <si>
    <t>Umbria</t>
  </si>
  <si>
    <t>Finca La Escuela La Piedra Malbec 2016</t>
  </si>
  <si>
    <t>Tinto Negro (TintoNegro)</t>
  </si>
  <si>
    <t>Château Lamothe-Bergeron</t>
  </si>
  <si>
    <t>Vernissage 2014</t>
  </si>
  <si>
    <t>Pieter Carstens Pinotage 2017</t>
  </si>
  <si>
    <t>Leeuwenkuil Family Vineyards</t>
  </si>
  <si>
    <t>Pomerol 2008</t>
  </si>
  <si>
    <t>Sanct Valentin Cabernet - Merlot Riserva 2013</t>
  </si>
  <si>
    <t>Sexy</t>
  </si>
  <si>
    <t>1 Uno Primitivo di Manduria 2018</t>
  </si>
  <si>
    <t>Nebbiolo Langhe 2017</t>
  </si>
  <si>
    <t>120 Malbec 2015</t>
  </si>
  <si>
    <t>Rosso di Valtellina 2018</t>
  </si>
  <si>
    <t>Imperio LXXIV Primitivo di Manduria 2018</t>
  </si>
  <si>
    <t>Etna Guardiola Rosso 2017</t>
  </si>
  <si>
    <t>Lotto Unico 2016</t>
  </si>
  <si>
    <t>Terrescure</t>
  </si>
  <si>
    <t>1769 Clos Venturi Red 2016</t>
  </si>
  <si>
    <t>Corsica</t>
  </si>
  <si>
    <t>Domaine Vico</t>
  </si>
  <si>
    <t>Blaufränkisch Creitzer - Reserve 2015</t>
  </si>
  <si>
    <t>Gesellmann</t>
  </si>
  <si>
    <t>Murray Darling</t>
  </si>
  <si>
    <t>Deakin Estate</t>
  </si>
  <si>
    <t>Negroamaro 2018</t>
  </si>
  <si>
    <t>Lucanto Montepulciano d’Abruzzo 2016</t>
  </si>
  <si>
    <t>Torre Raone</t>
  </si>
  <si>
    <t>Etna Calderara Sottana Rosso 2017</t>
  </si>
  <si>
    <t>La Tradizione Ruché di Castagnole Monferrato 2018</t>
  </si>
  <si>
    <t>Monferrato</t>
  </si>
  <si>
    <t>Vedré (V) 2012</t>
  </si>
  <si>
    <t>Villa Fidelia Rosso 2009</t>
  </si>
  <si>
    <t>Sportoletti</t>
  </si>
  <si>
    <t>Les Nobles Pierres Pic-Saint-Loup 2015</t>
  </si>
  <si>
    <t>Château de Lascaux</t>
  </si>
  <si>
    <t>Chateau Tauzinat l'Hermitage</t>
  </si>
  <si>
    <t>Southern Hills Cabernet Sauvignon 2017</t>
  </si>
  <si>
    <t>Costa di Bussia - Tenuta Arnulfo</t>
  </si>
  <si>
    <t>Grand Vin Cuvée 2011</t>
  </si>
  <si>
    <t>Murfatlar</t>
  </si>
  <si>
    <t>Alira</t>
  </si>
  <si>
    <t>Fronton 2016</t>
  </si>
  <si>
    <t>Backsberg</t>
  </si>
  <si>
    <t>Puglia Rosso (Accademia dei Racemi) 2017</t>
  </si>
  <si>
    <t>Anarkos</t>
  </si>
  <si>
    <t>Cottini</t>
  </si>
  <si>
    <t>Pinotage 2015</t>
  </si>
  <si>
    <t>Bon Courage</t>
  </si>
  <si>
    <t>Alle Viole Rosso 2013</t>
  </si>
  <si>
    <t>Tenuta di Ceppaiano</t>
  </si>
  <si>
    <t>Le Président Bourgogne Pinot Noir 2018</t>
  </si>
  <si>
    <t>Sylvain Loichet</t>
  </si>
  <si>
    <t>Salice Salentino Liante 2017</t>
  </si>
  <si>
    <t>Redmont 2015</t>
  </si>
  <si>
    <t>Cabernet Sauvignon - Shiraz 2017</t>
  </si>
  <si>
    <t>Saint-Julien (Grand Cru Classé) 2012</t>
  </si>
  <si>
    <t>Château Talbot</t>
  </si>
  <si>
    <t>Rouge 2018</t>
  </si>
  <si>
    <t>La Vieille Ferme</t>
  </si>
  <si>
    <t>Chianti Classico Riserva Ser Lapo 2016</t>
  </si>
  <si>
    <t>PS (Pagos Seleccionados) Ribera del Duero 2014</t>
  </si>
  <si>
    <t>Aalto</t>
  </si>
  <si>
    <t>Fundació 2016</t>
  </si>
  <si>
    <t>Touriga Nacional 2016</t>
  </si>
  <si>
    <t>Casa do Cónego</t>
  </si>
  <si>
    <t>Primitivo 2017</t>
  </si>
  <si>
    <t>Roccato 2006</t>
  </si>
  <si>
    <t>Curiós Tempranillo Ull de Llebre Penedès 2018</t>
  </si>
  <si>
    <t>Domaine Latour Aloxe-Corton 2014</t>
  </si>
  <si>
    <t>Aloxe-Corton</t>
  </si>
  <si>
    <t>Le Dragon de Quintus (Qvintvs) Saint-Émilion Grand Cru 2015</t>
  </si>
  <si>
    <t>Château Quintus</t>
  </si>
  <si>
    <t>Castalides Édition La Grange 2016</t>
  </si>
  <si>
    <t>Château Marquis de Terme</t>
  </si>
  <si>
    <t>Blaufränkisch 2015</t>
  </si>
  <si>
    <t>Zantho</t>
  </si>
  <si>
    <t>Bionzo Barbera d'Asti Superiore 2015</t>
  </si>
  <si>
    <t>Toscana Grifi 2015</t>
  </si>
  <si>
    <t>CalaMuri Primitivo 2016</t>
  </si>
  <si>
    <t>Curriculum Vitae Douro (CV) 2014</t>
  </si>
  <si>
    <t>Vale D. Maria</t>
  </si>
  <si>
    <t>Valpolicella Classico 2015</t>
  </si>
  <si>
    <t>Ali Toscana Sangiovese 2018</t>
  </si>
  <si>
    <t>Donna Laura</t>
  </si>
  <si>
    <t>Dernauer Spätburgunder 2016</t>
  </si>
  <si>
    <t>Julia Bertram</t>
  </si>
  <si>
    <t>Grande Cuvée Prestige Cahors 2012</t>
  </si>
  <si>
    <t>Château La Coustarelle</t>
  </si>
  <si>
    <t>Tempranillo - Cabernet Sauvignon Crianza 2016</t>
  </si>
  <si>
    <t>Alluva Rosso 2016</t>
  </si>
  <si>
    <t>Masseria Pietrosa</t>
  </si>
  <si>
    <t>Ramione Merlot - Nero d'Avola 2016</t>
  </si>
  <si>
    <t>Cabernet Sauvignon Reserva 2012</t>
  </si>
  <si>
    <t>Valpolicella Ripasso 2014</t>
  </si>
  <si>
    <t>Aristocratico</t>
  </si>
  <si>
    <t>Château Chantalouette</t>
  </si>
  <si>
    <t>Jardin de Jules 2017</t>
  </si>
  <si>
    <t>Domaine de la Clapière</t>
  </si>
  <si>
    <t>Saint-Émilion Grand Cru (Grand Cru Classé) 2017</t>
  </si>
  <si>
    <t>Château Fombrauge</t>
  </si>
  <si>
    <t>Sangiovese del Conte 2018</t>
  </si>
  <si>
    <t>Rubicone</t>
  </si>
  <si>
    <t>Conte di Campiano</t>
  </si>
  <si>
    <t>Heartland</t>
  </si>
  <si>
    <t>Saint-Estèphe 2003</t>
  </si>
  <si>
    <t>Joven (Selección) 2017</t>
  </si>
  <si>
    <t>Toscana 2016</t>
  </si>
  <si>
    <t>Oakville Cabernet Sauvignon 2013</t>
  </si>
  <si>
    <t>Argiano</t>
  </si>
  <si>
    <t>Berardenga Chianti Classico 2017</t>
  </si>
  <si>
    <t>Elgin Pinot Noir 2016</t>
  </si>
  <si>
    <t>Ribera del Duero 2016</t>
  </si>
  <si>
    <t>Alión</t>
  </si>
  <si>
    <t>Nicasia Vineyard La Consulta Malbec 2014</t>
  </si>
  <si>
    <t>La Consulta</t>
  </si>
  <si>
    <t>3.9 2016</t>
  </si>
  <si>
    <t>Pla de Bages</t>
  </si>
  <si>
    <t>Abadal</t>
  </si>
  <si>
    <t>Château de Berne</t>
  </si>
  <si>
    <t>80 Years Red Blend 2016</t>
  </si>
  <si>
    <t>Torre Oria</t>
  </si>
  <si>
    <t>Don David Reserve Tannat 2018</t>
  </si>
  <si>
    <t>Cafayate Valley</t>
  </si>
  <si>
    <t>El Esteco</t>
  </si>
  <si>
    <t>Saumur 2017</t>
  </si>
  <si>
    <t>Langlois-Chateau</t>
  </si>
  <si>
    <t>The Chocolate Block 2018</t>
  </si>
  <si>
    <t>Boekenhoutskloof</t>
  </si>
  <si>
    <t>La Navilla 2010</t>
  </si>
  <si>
    <t>Viña Pedrosa</t>
  </si>
  <si>
    <t>Tassi</t>
  </si>
  <si>
    <t>Saint-Émilion Grand Cru (Grand Cru Classé) 2008</t>
  </si>
  <si>
    <t>Château Quinault l'Enclos</t>
  </si>
  <si>
    <t>Roter Mulatschak 2018</t>
  </si>
  <si>
    <t>Meinklang</t>
  </si>
  <si>
    <t>GG Henkenberg Spätburgunder 2013</t>
  </si>
  <si>
    <t>Priorat Clos del Mas 2012</t>
  </si>
  <si>
    <t>Pinord</t>
  </si>
  <si>
    <t>Barolo Cascina Nuova 2015</t>
  </si>
  <si>
    <t>Lodai Maremma Toscana 2008</t>
  </si>
  <si>
    <t>The Invisible Man 2016</t>
  </si>
  <si>
    <t>Château La Fleur-Pétrus</t>
  </si>
  <si>
    <t>Roda I Reserva Rioja 2014</t>
  </si>
  <si>
    <t>Feteascá Neagrá 2018</t>
  </si>
  <si>
    <t>Caloian</t>
  </si>
  <si>
    <t>Rivarossa 2015</t>
  </si>
  <si>
    <t>Schiopetto</t>
  </si>
  <si>
    <t>Terra do Zambujeiro 2015</t>
  </si>
  <si>
    <t>Borba</t>
  </si>
  <si>
    <t>Quinta do Zambujeiro</t>
  </si>
  <si>
    <t>Barbera d'Alba Conca Tre Pile 2016</t>
  </si>
  <si>
    <t>Aldo Conterno</t>
  </si>
  <si>
    <t>Foradori - Teroldego 2016</t>
  </si>
  <si>
    <t>Saint Cosme Côtes du Rhône 2018</t>
  </si>
  <si>
    <t>Priorat GR-174 2018</t>
  </si>
  <si>
    <t>Famiglia Zingarelli Chianti Classico 2018</t>
  </si>
  <si>
    <t>Rouge 2017</t>
  </si>
  <si>
    <t>Mas de Daumas Gassac</t>
  </si>
  <si>
    <t>Bordeaux 2007</t>
  </si>
  <si>
    <t>Château Marjosse</t>
  </si>
  <si>
    <t>Private Bin Merlot - Cabernet Sauvignon 2012</t>
  </si>
  <si>
    <t>Château Rouget</t>
  </si>
  <si>
    <t>Rossofuoco Barbera d'Asti 2018</t>
  </si>
  <si>
    <t>Virtus Merlot 2015</t>
  </si>
  <si>
    <t>Anderra</t>
  </si>
  <si>
    <t>Bandol 2015</t>
  </si>
  <si>
    <t>Circumstance Cabernet Franc 2015</t>
  </si>
  <si>
    <t>Brunello Di Montalcino Riserva 2010</t>
  </si>
  <si>
    <t>Mas La Plana Cabernet Sauvignon 2012</t>
  </si>
  <si>
    <t>Pieve Santa Restituta Brunello di Montalcino 2012</t>
  </si>
  <si>
    <t>The Y Series Shiraz - Viognier 2016</t>
  </si>
  <si>
    <t>Brolio Chianti Classico 2017</t>
  </si>
  <si>
    <t>Cabernet Sauvignon Reserva 2018</t>
  </si>
  <si>
    <t>Pinot Noir Réserve 2016</t>
  </si>
  <si>
    <t>Haute Cabrière</t>
  </si>
  <si>
    <t>Château Etang des Colombes</t>
  </si>
  <si>
    <t>G.V.B Red 2013</t>
  </si>
  <si>
    <t>Vergelegen</t>
  </si>
  <si>
    <t>Pietro Dal Cero Amarone della Valpolicella 2012</t>
  </si>
  <si>
    <t>Cà dei Frati</t>
  </si>
  <si>
    <t>Premium 50 Barricas Syrah 2015</t>
  </si>
  <si>
    <t>Alceño</t>
  </si>
  <si>
    <t>Ghenos Primitivo di Manduria 2017</t>
  </si>
  <si>
    <t>Torrevento</t>
  </si>
  <si>
    <t>Contucci</t>
  </si>
  <si>
    <t>Valpolicella Classico 2018</t>
  </si>
  <si>
    <t>Ca La Bionda</t>
  </si>
  <si>
    <t>Negroamaro Puglia 2017</t>
  </si>
  <si>
    <t>Il Bosco Amarone Della Valpolicella Classico 2011</t>
  </si>
  <si>
    <t>Gaivosa Primeiros Anos 2015</t>
  </si>
  <si>
    <t>Alves de Sousa</t>
  </si>
  <si>
    <t>Beaujolais-Villages 2018</t>
  </si>
  <si>
    <t>Adrianna Vineyard Mundus Bacillus Terrae Malbec 2013</t>
  </si>
  <si>
    <t>Château Landonnet</t>
  </si>
  <si>
    <t>Domaine du Clos des Tourelles Gigondas 2015</t>
  </si>
  <si>
    <t>Amarone della Valpolicella 2014</t>
  </si>
  <si>
    <t>Pomerol 2010</t>
  </si>
  <si>
    <t>Quimera 2013</t>
  </si>
  <si>
    <t>Achaval-Ferrer</t>
  </si>
  <si>
    <t>Langhe Rosso 2017</t>
  </si>
  <si>
    <t>Red Blend 2017</t>
  </si>
  <si>
    <t>Prayers Of Sinners &amp; Saints</t>
  </si>
  <si>
    <t>Froi Barbera d'Alba Superiore 2017</t>
  </si>
  <si>
    <t>Rivetti Massimo</t>
  </si>
  <si>
    <t>La Gioia Toscana 2014</t>
  </si>
  <si>
    <t>Riecine</t>
  </si>
  <si>
    <t>Valdeorras Mencia 2017</t>
  </si>
  <si>
    <t>Joaquín Rebolledo</t>
  </si>
  <si>
    <t>Mácula 2012</t>
  </si>
  <si>
    <t>Bembibre Mencía 2015</t>
  </si>
  <si>
    <t>Dominio de Tares</t>
  </si>
  <si>
    <t>Domaine Ceptura Rouge 2015</t>
  </si>
  <si>
    <t>Davino</t>
  </si>
  <si>
    <t>Chocolate Shiraz 2017</t>
  </si>
  <si>
    <t>Diemersfontein</t>
  </si>
  <si>
    <t>Valpolicella Classico Le Caleselle 2017</t>
  </si>
  <si>
    <t>Pessac-Léognan (Grand Cru Classé de Graves) 2012</t>
  </si>
  <si>
    <t>Amado Sur 2014</t>
  </si>
  <si>
    <t>Châteauneuf-du-Pape Rouge 2016</t>
  </si>
  <si>
    <t>Château de Nalys</t>
  </si>
  <si>
    <t>Limited Selection Cabernet Sauvignon - Carmenère 2018</t>
  </si>
  <si>
    <t>Kai Carmenère 2014</t>
  </si>
  <si>
    <t>Réserve Spéciale Merlot 2017</t>
  </si>
  <si>
    <t>Castel Firmian Lagrein Trentino 2017</t>
  </si>
  <si>
    <t>Lu Ceppu Riserva Salice Salentino 2015</t>
  </si>
  <si>
    <t>Haiku 2014</t>
  </si>
  <si>
    <t>Jardin de Jules 2016</t>
  </si>
  <si>
    <t>The Motorcycle Marvel 2016</t>
  </si>
  <si>
    <t>Llenca Plana Montsant 2017</t>
  </si>
  <si>
    <t>Freestone-Occidental Pinot Noir 2017</t>
  </si>
  <si>
    <t>Douro Fabelhaft Tinto 2017</t>
  </si>
  <si>
    <t>Woodcutter's Shiraz 2017</t>
  </si>
  <si>
    <t>Re Manfredi Aglianico del Vulture 2015</t>
  </si>
  <si>
    <t>Terre degli Svevi</t>
  </si>
  <si>
    <t>Ronnie Melck Shiraz 2016</t>
  </si>
  <si>
    <t>Fleurie 2017</t>
  </si>
  <si>
    <t>Estate Pinot Noir 2015</t>
  </si>
  <si>
    <t>TD9 2017</t>
  </si>
  <si>
    <t>Corasco 2015</t>
  </si>
  <si>
    <t>Clos du Clocher</t>
  </si>
  <si>
    <t>Martinborough</t>
  </si>
  <si>
    <t>Palliser Estate</t>
  </si>
  <si>
    <t>Merlot 2013</t>
  </si>
  <si>
    <t>Haut Roc Blanquant Saint-Émilion Grand Cru 2014</t>
  </si>
  <si>
    <t>Château Dassault</t>
  </si>
  <si>
    <t>Papagena Barbera d'Alba Superiore 2014</t>
  </si>
  <si>
    <t>Glicine Rosso 2017</t>
  </si>
  <si>
    <t>Prima 2015</t>
  </si>
  <si>
    <t>Crognolo Toscana 2015</t>
  </si>
  <si>
    <t>Tenuta Sette Ponti</t>
  </si>
  <si>
    <t>Tinto (Malbec) 2018</t>
  </si>
  <si>
    <t>Salta</t>
  </si>
  <si>
    <t>Amalaya</t>
  </si>
  <si>
    <t>Val di Suga</t>
  </si>
  <si>
    <t>Private Selection Vinhas Velhas Tinto 2015</t>
  </si>
  <si>
    <t>Paulo Laureano</t>
  </si>
  <si>
    <t>Rasteau 2017</t>
  </si>
  <si>
    <t>Rasteau</t>
  </si>
  <si>
    <t>Ònix Clàssic 2017</t>
  </si>
  <si>
    <t>Vinícola del Priorat</t>
  </si>
  <si>
    <t>Via Terra Garnatxa Negra 2017</t>
  </si>
  <si>
    <t>La Gioia Toscana 2012</t>
  </si>
  <si>
    <t>Amarone della Valpolicella Classico Riserva (Sergio Zenato) 2013</t>
  </si>
  <si>
    <t>Saint-Émilion Grand Cru (Grand Cru Classé) 2001</t>
  </si>
  <si>
    <t>Vacqueyras La Grangelière 2017</t>
  </si>
  <si>
    <t>Vacqueyras</t>
  </si>
  <si>
    <t>Toscana Rosso 2013</t>
  </si>
  <si>
    <t>Indaco 2013</t>
  </si>
  <si>
    <t>Roquers de Porrera 2015</t>
  </si>
  <si>
    <t>L'Encastell</t>
  </si>
  <si>
    <t>Five 2016</t>
  </si>
  <si>
    <t>Constantia Glen</t>
  </si>
  <si>
    <t>Vosne-Romanée 2015</t>
  </si>
  <si>
    <t>Librante Primitivo di Manduria 2016</t>
  </si>
  <si>
    <t>Luca Attanasio</t>
  </si>
  <si>
    <t>12 e Mezzo Negroamaro del Salento 2018</t>
  </si>
  <si>
    <t>Ca' de' Rocchi Amarone della Valpolicella La Bastia 2016</t>
  </si>
  <si>
    <t>Tinazzi</t>
  </si>
  <si>
    <t>Cubardi Primitivo 2017</t>
  </si>
  <si>
    <t>Unico 2006</t>
  </si>
  <si>
    <t>Tenuta Nuova Brunello di Montalcino 2012</t>
  </si>
  <si>
    <t>Navarra Tinto Roble 2016</t>
  </si>
  <si>
    <t>Pagos de Aráiz</t>
  </si>
  <si>
    <t>Broquel Malbec 2018</t>
  </si>
  <si>
    <t>Family Vineyards Pinot Noir 2015</t>
  </si>
  <si>
    <t>Rio Grande do Sul</t>
  </si>
  <si>
    <t>Miolo</t>
  </si>
  <si>
    <t>The Dead Arm Shiraz 2017</t>
  </si>
  <si>
    <t>Rocche del Santo Barbera d'Alba Superiore 2013</t>
  </si>
  <si>
    <t>Brandini</t>
  </si>
  <si>
    <t>Laccento Ruché di Castagnole Monferrato 2018</t>
  </si>
  <si>
    <t>5 Merlot 2016</t>
  </si>
  <si>
    <t>Botticato</t>
  </si>
  <si>
    <t>Arcane V Le Pape 2010</t>
  </si>
  <si>
    <t>L'Ancien Vieilles Vignes Beaujolais 2018</t>
  </si>
  <si>
    <t>Bayamore Rosso di Rossi 2017</t>
  </si>
  <si>
    <t>Castello di Uzzano</t>
  </si>
  <si>
    <t>Campogiovanni Brunello di Montalcino 2015</t>
  </si>
  <si>
    <t>Carpe Diem Reserve Pinotage 2017</t>
  </si>
  <si>
    <t>Rafaèl Valpolicella Classico Superiore 2017</t>
  </si>
  <si>
    <t>Max Reserva Cabernet Sauvignon 2017</t>
  </si>
  <si>
    <t>Grand Cru Maipo 2014</t>
  </si>
  <si>
    <t>Esporão Reserva Tinto 2017</t>
  </si>
  <si>
    <t>Pessac-Léognan 2013</t>
  </si>
  <si>
    <t>Viñas Viejas Tempranillo 2016</t>
  </si>
  <si>
    <t>Leda</t>
  </si>
  <si>
    <t>Vigna San Francesco Cabernet Sauvignon 2015</t>
  </si>
  <si>
    <t>Ribera del Duero Roble Marqués de Pluma 2018</t>
  </si>
  <si>
    <t>Château La Garde</t>
  </si>
  <si>
    <t>Kepos 2010</t>
  </si>
  <si>
    <t>Costa Toscana</t>
  </si>
  <si>
    <t>Ampeleia</t>
  </si>
  <si>
    <t>Cabernet Franc 2013</t>
  </si>
  <si>
    <t>Malabrigo Ribera del Duero 2015</t>
  </si>
  <si>
    <t>Cepa 21</t>
  </si>
  <si>
    <t>1300 Cabernet Sauvignon 2018</t>
  </si>
  <si>
    <t>Côtes de Bordeaux 2016</t>
  </si>
  <si>
    <t>Château Réaut</t>
  </si>
  <si>
    <t>Toscana 2007</t>
  </si>
  <si>
    <t>Poggio delle Faine</t>
  </si>
  <si>
    <t>Château Batailley</t>
  </si>
  <si>
    <t>Légende (R) Médoc 2015</t>
  </si>
  <si>
    <t>Barolo 2009</t>
  </si>
  <si>
    <t>Veraton Garnacha 2016</t>
  </si>
  <si>
    <t>Alto Moncayo</t>
  </si>
  <si>
    <t>Rioja Gran Reserva 904 2010</t>
  </si>
  <si>
    <t>Two Vines</t>
  </si>
  <si>
    <t>Canyon Road</t>
  </si>
  <si>
    <t>Château Romassan Rouge 2015</t>
  </si>
  <si>
    <t>Purple Angel 2017</t>
  </si>
  <si>
    <t>Pomar do Espírito Santo Reserva 2016</t>
  </si>
  <si>
    <t>Manz</t>
  </si>
  <si>
    <t>Saint-Estephe de Calon-Ségur 2015</t>
  </si>
  <si>
    <t>Château La Gorce</t>
  </si>
  <si>
    <t>Pomerol 2007</t>
  </si>
  <si>
    <t>Reserva Cabernet Franc 2014</t>
  </si>
  <si>
    <t>Château Fonplégade</t>
  </si>
  <si>
    <t>Trefilari Primitivo 2018</t>
  </si>
  <si>
    <t>Cantina Sampietrana</t>
  </si>
  <si>
    <t>Piano dei Daini Etna Rosso 2016</t>
  </si>
  <si>
    <t>Tenute Bosco</t>
  </si>
  <si>
    <t>Lagrein Alto Adige Riserva Castel Ringberg 2015</t>
  </si>
  <si>
    <t>Elena Walch</t>
  </si>
  <si>
    <t>Cantodoro 2015</t>
  </si>
  <si>
    <t>Château Sixtine</t>
  </si>
  <si>
    <t>Haut-Médoc 2008</t>
  </si>
  <si>
    <t>Château Peyrabon</t>
  </si>
  <si>
    <t>Foresco 2017</t>
  </si>
  <si>
    <t>Lago di Corbara</t>
  </si>
  <si>
    <t>Barberani</t>
  </si>
  <si>
    <t>Château Beyzac</t>
  </si>
  <si>
    <t>Passi di Orma Bolgheri 2017</t>
  </si>
  <si>
    <t>Orma</t>
  </si>
  <si>
    <t>Señorío de Otazu 2010</t>
  </si>
  <si>
    <t>Otazu</t>
  </si>
  <si>
    <t>Bodega Otazu</t>
  </si>
  <si>
    <t>Château Troplong Mondot</t>
  </si>
  <si>
    <t>Château Siran</t>
  </si>
  <si>
    <t>Saumur 2016</t>
  </si>
  <si>
    <t>Barrel Monkeys Shiraz 2018</t>
  </si>
  <si>
    <t>RedHeads</t>
  </si>
  <si>
    <t>Château l'Arrosee</t>
  </si>
  <si>
    <t>Ventoux 2018</t>
  </si>
  <si>
    <t>Pauillac (Grand Cru Classé) 2013</t>
  </si>
  <si>
    <t>Château Duhart-Milon</t>
  </si>
  <si>
    <t>Garnacha Tinta 2017</t>
  </si>
  <si>
    <t>Donzel Reserva Tinto 2007</t>
  </si>
  <si>
    <t>Vinhas da Ciderma</t>
  </si>
  <si>
    <t>Tempranillo Crianza 2016</t>
  </si>
  <si>
    <t>Finca Antigua</t>
  </si>
  <si>
    <t>Salice Salentino Riserva 2015</t>
  </si>
  <si>
    <t>Leone de Castris</t>
  </si>
  <si>
    <t>Endinger Engelsberg Spätburgunder Trocken 2016</t>
  </si>
  <si>
    <t>Prados Colección Garnacha 2016</t>
  </si>
  <si>
    <t>Bin 128 Shiraz 2017</t>
  </si>
  <si>
    <t>Coonawarra</t>
  </si>
  <si>
    <t>Hermitage 2014</t>
  </si>
  <si>
    <t>Tributo Malbec 2016</t>
  </si>
  <si>
    <t>Mercer Bros.</t>
  </si>
  <si>
    <t>Río de Los Pájaros Reserve Tannat 2016</t>
  </si>
  <si>
    <t>Progreso</t>
  </si>
  <si>
    <t>Pisano</t>
  </si>
  <si>
    <t>Cerasuolo di Vittoria 2018</t>
  </si>
  <si>
    <t>Cerasuolo di Vittoria</t>
  </si>
  <si>
    <t>Pitti 2018</t>
  </si>
  <si>
    <t>Vigne de l'Enfant Jésus Beaune 1er Cru 'Les Grèves' 2016</t>
  </si>
  <si>
    <t>Beaune 1er Cru 'Les Grèves'</t>
  </si>
  <si>
    <t>Margaux (Grand Cru Classé) 2015</t>
  </si>
  <si>
    <t>Rubin Carnuntum 2017</t>
  </si>
  <si>
    <t>Gran Dante Malbec 2016</t>
  </si>
  <si>
    <t>Dante Robino</t>
  </si>
  <si>
    <t>Saint-Estèphe (Grand Cru Classé) 2016</t>
  </si>
  <si>
    <t>Arcane XV Le Diable 2015</t>
  </si>
  <si>
    <t>Phantom 2016</t>
  </si>
  <si>
    <t>Rubicon 2013</t>
  </si>
  <si>
    <t>Hommage à Jacques Perrin Châteauneuf-du-Pape 2014</t>
  </si>
  <si>
    <t>Grenache - Mourvedre - Shiraz 2016</t>
  </si>
  <si>
    <t>Shymer Syrah - Merlot 2014</t>
  </si>
  <si>
    <t>El Politico Garnacha 2017</t>
  </si>
  <si>
    <t>Baltasar Gracián</t>
  </si>
  <si>
    <t>Terroir du Trias Bandol Rouge 2011</t>
  </si>
  <si>
    <t>Monte Clavijo Rioja Tempranillo 2018</t>
  </si>
  <si>
    <t>Cotis Primitivo di Manduria 2016</t>
  </si>
  <si>
    <t>Il Bosco Syrah 2013</t>
  </si>
  <si>
    <t>Tenimenti d’Alessandro</t>
  </si>
  <si>
    <t>I Tre Vescovi Barbera d'Asti Superiore 2017</t>
  </si>
  <si>
    <t>Rocca Guicciarda Chianti Classico Riserva 2014</t>
  </si>
  <si>
    <t>Costasera Amarone della Valpolicella Classico 2015</t>
  </si>
  <si>
    <t>Director's Cut Cabernet Sauvignon 2016</t>
  </si>
  <si>
    <t>Margaux (Grand Cru Classé) 2014</t>
  </si>
  <si>
    <t>Château Desmirail</t>
  </si>
  <si>
    <t>Chevalier de Lascombes Margaux 2016</t>
  </si>
  <si>
    <t>Pessac-Léognan 2016</t>
  </si>
  <si>
    <t>Château Carbonnieux</t>
  </si>
  <si>
    <t>Morellino di Scansano 2018</t>
  </si>
  <si>
    <t>Cantaloro Toscana Rosso 2012</t>
  </si>
  <si>
    <t>Crianza Garnacha 2015</t>
  </si>
  <si>
    <t>Château Corton Grancey Grand Cru 2010</t>
  </si>
  <si>
    <t>Corton Grand Cru</t>
  </si>
  <si>
    <t>Dolcetto d’Alba dei Grassi 2017</t>
  </si>
  <si>
    <t>Capanna</t>
  </si>
  <si>
    <t>Terroir Languedoc (Syrah - Grenache) 2017</t>
  </si>
  <si>
    <t>Red 2013</t>
  </si>
  <si>
    <t>Viñedo Chadwick</t>
  </si>
  <si>
    <t>Capraia</t>
  </si>
  <si>
    <t>Saint-Estèphe (Grand Cru Classé) 2015</t>
  </si>
  <si>
    <t>Châteauneuf-du-Pape Vieilles Vignes 2016</t>
  </si>
  <si>
    <t>Villa Barbi Umbria Rosso 2016</t>
  </si>
  <si>
    <t>Decugnano dei Barbi</t>
  </si>
  <si>
    <t>Goimajor Cannonau di Sardegna 2016</t>
  </si>
  <si>
    <t>Trexenta</t>
  </si>
  <si>
    <t>Pauillac (Grand Cru Classé) 2015</t>
  </si>
  <si>
    <t>Syrah Pago Garduña 2015</t>
  </si>
  <si>
    <t>Kamptal</t>
  </si>
  <si>
    <t>Jurtschitsch</t>
  </si>
  <si>
    <t>Botrosecco Maremma Toscana 2017</t>
  </si>
  <si>
    <t>Le Mortelle</t>
  </si>
  <si>
    <t>Via Terra Garnatxa Negra 2018</t>
  </si>
  <si>
    <t>The Brew Master 2016</t>
  </si>
  <si>
    <t>Musso Merlot 2016</t>
  </si>
  <si>
    <t>Château d'Issan</t>
  </si>
  <si>
    <t>Le Manpôt Rouge 2017</t>
  </si>
  <si>
    <t>Côtes de Thongue</t>
  </si>
  <si>
    <t>Bassac</t>
  </si>
  <si>
    <t>Selvarossa Riserva 2012</t>
  </si>
  <si>
    <t>Tinto (Touriga Nacional - Syrah - Aragonez) 2018</t>
  </si>
  <si>
    <t>Ciconia</t>
  </si>
  <si>
    <t>Gevrey-Chambertin 2012</t>
  </si>
  <si>
    <t>Domaine Thierry Mortet</t>
  </si>
  <si>
    <t>Redmont 2016</t>
  </si>
  <si>
    <t>Millennium 2017</t>
  </si>
  <si>
    <t>Saint-Émilion Grand Cru (Grand Cru Classé) 2009</t>
  </si>
  <si>
    <t>Château Bellevue</t>
  </si>
  <si>
    <t>The Laughing Magpie Shiraz - Viognier 2007</t>
  </si>
  <si>
    <t>Antu Cabernet Sauvignon 2015</t>
  </si>
  <si>
    <t>Paladin</t>
  </si>
  <si>
    <t>Méthode Ancienne Cabernet Sauvignon 2009</t>
  </si>
  <si>
    <t>Syrah 2018</t>
  </si>
  <si>
    <t>Ardèche</t>
  </si>
  <si>
    <t>Vudu Syrah 2018</t>
  </si>
  <si>
    <t>Tejo</t>
  </si>
  <si>
    <t>Lagoalva</t>
  </si>
  <si>
    <t>Clos de Torribas Crianza Tempranillo 2016</t>
  </si>
  <si>
    <t>Cinquanta Collezione N.V.</t>
  </si>
  <si>
    <t>Grand Cru Limarí 2014</t>
  </si>
  <si>
    <t>Limarí Valley</t>
  </si>
  <si>
    <t>Meiomi</t>
  </si>
  <si>
    <t>Pecan Stream Pebble Hill 2016</t>
  </si>
  <si>
    <t>Waterford Estate</t>
  </si>
  <si>
    <t>Côte de Beaune Villages 2015</t>
  </si>
  <si>
    <t>Côte de Beaune Villages</t>
  </si>
  <si>
    <t>Prestige Rouge 2018</t>
  </si>
  <si>
    <t>Minuty</t>
  </si>
  <si>
    <t>Postcard Series Pinot Noir 2016</t>
  </si>
  <si>
    <t>Bourgogne Pinot Noir 2016</t>
  </si>
  <si>
    <t>Domaine Henri Boillot</t>
  </si>
  <si>
    <t>Echo de Lynch-Bages Pauillac 2016</t>
  </si>
  <si>
    <t>Meruge Tinto 2016</t>
  </si>
  <si>
    <t>Lavradores de Feitoria</t>
  </si>
  <si>
    <t>Pin 2009</t>
  </si>
  <si>
    <t>Appassimento Rosso 2017</t>
  </si>
  <si>
    <t>Passo Grande</t>
  </si>
  <si>
    <t>Chianti Classico Riserva Misciano 2015</t>
  </si>
  <si>
    <t>Borgo Scopeto</t>
  </si>
  <si>
    <t>La Segreta Il Rosso 2015</t>
  </si>
  <si>
    <t>Riserva 2017</t>
  </si>
  <si>
    <t>Brindisi</t>
  </si>
  <si>
    <t>Sangiovese 2018</t>
  </si>
  <si>
    <t>Terre degli Osci</t>
  </si>
  <si>
    <t>Di Majo Norante</t>
  </si>
  <si>
    <t>Tokara</t>
  </si>
  <si>
    <t>Castel del Monte Bolonero 2018</t>
  </si>
  <si>
    <t>Castel del Monte</t>
  </si>
  <si>
    <t>Château Hermitage Mazeyres</t>
  </si>
  <si>
    <t>Vigne Vecchie Primitivo di Manduria 2016</t>
  </si>
  <si>
    <t>Tapada de Villar Reserva 2014</t>
  </si>
  <si>
    <t>Veneto Alzero Cabernet 2005</t>
  </si>
  <si>
    <t>De Bvris Amarone della Valpolicella Classico Riserva 2008</t>
  </si>
  <si>
    <t>Salice Salentino Liante 2016</t>
  </si>
  <si>
    <t>Rioja Tempranillo 2018</t>
  </si>
  <si>
    <t>Clos Abella Selección Especial 2013</t>
  </si>
  <si>
    <t>Colheita Alentejano Tinto 2016</t>
  </si>
  <si>
    <t>Villa Girardi</t>
  </si>
  <si>
    <t>Clos de Torribas Penedès Reserva Tempranillo 2011</t>
  </si>
  <si>
    <t>Spätburgunder Tradition 2016</t>
  </si>
  <si>
    <t>Philipp Kuhn</t>
  </si>
  <si>
    <t>Valbuena 5º 2014</t>
  </si>
  <si>
    <t>Founders' Estate Zinfandel 2017</t>
  </si>
  <si>
    <t>Beringer</t>
  </si>
  <si>
    <t>Barrel Selection Malbec 2017</t>
  </si>
  <si>
    <t>Passiari 2017</t>
  </si>
  <si>
    <t>Château Petit-Village</t>
  </si>
  <si>
    <t>Tinto 2016</t>
  </si>
  <si>
    <t>Opta</t>
  </si>
  <si>
    <t>Barolo Bussia 2013</t>
  </si>
  <si>
    <t>Pelofino Toscana Rosso 2015</t>
  </si>
  <si>
    <t>Corbières 2015</t>
  </si>
  <si>
    <t>Organic Minervois 2018</t>
  </si>
  <si>
    <t>Château Maris</t>
  </si>
  <si>
    <t>Shotfire Quartage 2013</t>
  </si>
  <si>
    <t>Thorn-Clarke</t>
  </si>
  <si>
    <t>Pago Negralada Tempranillo 2012</t>
  </si>
  <si>
    <t>Identidade Gran Terroir Corte 2013</t>
  </si>
  <si>
    <t>Casa Valduga</t>
  </si>
  <si>
    <t>Domodo</t>
  </si>
  <si>
    <t>Reserva 2016</t>
  </si>
  <si>
    <t>Southern Hills Cabernet Sauvignon 2014</t>
  </si>
  <si>
    <t>Chakalaka 2016</t>
  </si>
  <si>
    <t>Spice Route</t>
  </si>
  <si>
    <t>Baccaro Primitivo 2018</t>
  </si>
  <si>
    <t>Terroir du Trias Bandol Rouge 2010</t>
  </si>
  <si>
    <t>Passamante Salice Salentino 2018</t>
  </si>
  <si>
    <t>Li Veli</t>
  </si>
  <si>
    <t>Blooms Field Pinot Noir 2016</t>
  </si>
  <si>
    <t>Chinon Rouge 2017</t>
  </si>
  <si>
    <t>Bernard Baudry</t>
  </si>
  <si>
    <t>Les Challeys Saint-Joseph 2017</t>
  </si>
  <si>
    <t>Reserva Duas Quintas Tinto 2017</t>
  </si>
  <si>
    <t>Ramos Pinto</t>
  </si>
  <si>
    <t>Fiuza</t>
  </si>
  <si>
    <t>Tre 2016</t>
  </si>
  <si>
    <t>Lanzaga Rioja 2013</t>
  </si>
  <si>
    <t>Fontella</t>
  </si>
  <si>
    <t>La Suerte de Arrayán Garnacha 2015</t>
  </si>
  <si>
    <t>Les Terroirs Saint-Chinian 2015</t>
  </si>
  <si>
    <t>Saint-Chinian</t>
  </si>
  <si>
    <t>Vi de Villa Bellmunt Priorat Tinto 2016</t>
  </si>
  <si>
    <t>Malbec Reserva 2017</t>
  </si>
  <si>
    <t>Petit Clos Pinot Noir 2018</t>
  </si>
  <si>
    <t>Le Difese 2018</t>
  </si>
  <si>
    <t>Bourgogne Pinot Noir 2017</t>
  </si>
  <si>
    <t>Domaine Chanzy</t>
  </si>
  <si>
    <t>Larchago</t>
  </si>
  <si>
    <t>Ventus 2013</t>
  </si>
  <si>
    <t>Bajo Aragón</t>
  </si>
  <si>
    <t>Venta d'Aubert</t>
  </si>
  <si>
    <t>Cabernet Sauvignon - Merlot 2012</t>
  </si>
  <si>
    <t>Aaldering</t>
  </si>
  <si>
    <t>Gabarinza 2011</t>
  </si>
  <si>
    <t>Can Catorra 2012</t>
  </si>
  <si>
    <t>Bin 407 Cabernet Sauvignon 2017</t>
  </si>
  <si>
    <t>Côte de Nuits Villages Le Vaucrain 2014</t>
  </si>
  <si>
    <t>Fidelis Aglianico del Taburno 2014</t>
  </si>
  <si>
    <t>Taburno</t>
  </si>
  <si>
    <t>Cantina del Taburno</t>
  </si>
  <si>
    <t>Langhe Nebbiolo 2016</t>
  </si>
  <si>
    <t>Pian di Rémole Rosso 2017</t>
  </si>
  <si>
    <t>Frescobaldi</t>
  </si>
  <si>
    <t>Tinto 2011</t>
  </si>
  <si>
    <t>Dolcetto d'Alba Colombé 2018</t>
  </si>
  <si>
    <t>Château Clos Saint Emilion Philippe</t>
  </si>
  <si>
    <t>Astrales</t>
  </si>
  <si>
    <t>Château Jean Faure</t>
  </si>
  <si>
    <t>Portillo Merlot 2019</t>
  </si>
  <si>
    <t>JT Rouge Costières de Nîmes 2010</t>
  </si>
  <si>
    <t>Château de Nages</t>
  </si>
  <si>
    <t>I Tratturi Negroamaro 2018</t>
  </si>
  <si>
    <t>Le Pergole Torte 2016</t>
  </si>
  <si>
    <t>Montevertine</t>
  </si>
  <si>
    <t>Neropasso Originale Veneto Rosso 2017</t>
  </si>
  <si>
    <t>Decoy</t>
  </si>
  <si>
    <t>Dedicato a Walter Bolgheri Superiore 2009</t>
  </si>
  <si>
    <t>Costadune Nero d’Avola 2018</t>
  </si>
  <si>
    <t>Mariflor</t>
  </si>
  <si>
    <t>Gran Maestro Appassimento Rosso 2017</t>
  </si>
  <si>
    <t>Château Brun</t>
  </si>
  <si>
    <t>Château Plince</t>
  </si>
  <si>
    <t>Bonne Pioche Pic-Saint-Loup 2013</t>
  </si>
  <si>
    <t>Château Rol Valentin</t>
  </si>
  <si>
    <t>Corte del Lupo Curtefranca 2017</t>
  </si>
  <si>
    <t>Curtefranca</t>
  </si>
  <si>
    <t>Ca' del Bosco</t>
  </si>
  <si>
    <t>Cosecha 2016</t>
  </si>
  <si>
    <t>Hacienda Monasterio</t>
  </si>
  <si>
    <t>Gran Lomo</t>
  </si>
  <si>
    <t>Ricossa</t>
  </si>
  <si>
    <t>La Réserve Malbec 2015</t>
  </si>
  <si>
    <t>Lionel Osmin &amp; Cie</t>
  </si>
  <si>
    <t>The Laughing Magpie Shiraz - Viognier 2014</t>
  </si>
  <si>
    <t>Médoc 2013</t>
  </si>
  <si>
    <t>Château Saint-Aubin</t>
  </si>
  <si>
    <t>Pomares Tinto 2018</t>
  </si>
  <si>
    <t>Quinta Nova de Nossa Senhora do Carmo</t>
  </si>
  <si>
    <t>Familiae Primitivo di Manduria 2017</t>
  </si>
  <si>
    <t>a6mani</t>
  </si>
  <si>
    <t>Château La Fleur de Boüard</t>
  </si>
  <si>
    <t>Quinta de Vale Veados 2015</t>
  </si>
  <si>
    <t>Ribatejo</t>
  </si>
  <si>
    <t>Fattoria le Corti</t>
  </si>
  <si>
    <t>Lourens River Valley 2013</t>
  </si>
  <si>
    <t>Zambujeiro 2013</t>
  </si>
  <si>
    <t>Perpetual 2016</t>
  </si>
  <si>
    <t>Bolgheri 2017</t>
  </si>
  <si>
    <t>Tenuta le Colonne</t>
  </si>
  <si>
    <t>Chianti Rùfina Riserva 2016</t>
  </si>
  <si>
    <t>Chianti Rùfina</t>
  </si>
  <si>
    <t>Rioja Reserva 2014</t>
  </si>
  <si>
    <t>Le Calcifére Malbec de Cahors 2014</t>
  </si>
  <si>
    <t>Crocus</t>
  </si>
  <si>
    <t>Château Canon-La-Gaffelière</t>
  </si>
  <si>
    <t>Bandol Rouge 2009</t>
  </si>
  <si>
    <t>Valpolicella Ripasso 2016</t>
  </si>
  <si>
    <t>Hermitage La Chapelle Rouge 1988</t>
  </si>
  <si>
    <t>Les Crestes Priorat 2018</t>
  </si>
  <si>
    <t>Mas Doix</t>
  </si>
  <si>
    <t>Les Grandes Terrasses Cornas 2013</t>
  </si>
  <si>
    <t>Cornas</t>
  </si>
  <si>
    <t>Fronsac 2008</t>
  </si>
  <si>
    <t>Château Rauzan-Ségla</t>
  </si>
  <si>
    <t>Opi Montepulciano d'Abruzzo Colline Teramane Riserva 2012</t>
  </si>
  <si>
    <t>Montepulciano d'Abruzzo Colline Teramane</t>
  </si>
  <si>
    <t>Estate Malbec (Premium) 2017</t>
  </si>
  <si>
    <t>Bonacosta Valpolicella Classico 2018</t>
  </si>
  <si>
    <t>Red 2016</t>
  </si>
  <si>
    <t>Roggio del Filare Rosso Piceno Superiore 2016</t>
  </si>
  <si>
    <t>Velenosi</t>
  </si>
  <si>
    <t>Pétrus</t>
  </si>
  <si>
    <t>Aglianico Castel del Monte Bocca di Lupo 2014</t>
  </si>
  <si>
    <t>Le Champ du Coq 2017</t>
  </si>
  <si>
    <t>La Croix Belle</t>
  </si>
  <si>
    <t>Pomerol 2006</t>
  </si>
  <si>
    <t>Conde de Valdemar Tempranillo 2017</t>
  </si>
  <si>
    <t>Nicosia</t>
  </si>
  <si>
    <t>Berardenga Chianti Colli Senesi 2016</t>
  </si>
  <si>
    <t>Château Haut-Carles</t>
  </si>
  <si>
    <t>Squarcialupi Chianti Classico Riserva 2015</t>
  </si>
  <si>
    <t>La Castellina</t>
  </si>
  <si>
    <t>Bernardeschi Governo 2017</t>
  </si>
  <si>
    <t>Alentejano Tonel Nº 3 - 4 2013</t>
  </si>
  <si>
    <t>Mouchão</t>
  </si>
  <si>
    <t>Carapace Montefalco Sagrantino 2015</t>
  </si>
  <si>
    <t>Montefalco Sagrantino</t>
  </si>
  <si>
    <t>Tenuta Castelbuono</t>
  </si>
  <si>
    <t>Ansela van de Caab 2016</t>
  </si>
  <si>
    <t>Etna Santo Spirito Rosso 2017</t>
  </si>
  <si>
    <t>Le Lucére Brunello di Montalcino 2012</t>
  </si>
  <si>
    <t>Ripasso 2017</t>
  </si>
  <si>
    <t>Villa Cavarena</t>
  </si>
  <si>
    <t>Valpolicella Classico 2017</t>
  </si>
  <si>
    <t>Mercury Head Cabernet Sauvignon 2017</t>
  </si>
  <si>
    <t>Orin Swift</t>
  </si>
  <si>
    <t>Villalar 2011</t>
  </si>
  <si>
    <t>La Mejorada</t>
  </si>
  <si>
    <t>Senes Cannonau de Sardegna Riserva 2015</t>
  </si>
  <si>
    <t>Argiolas</t>
  </si>
  <si>
    <t>Hermitage La Petite Chapelle 2014</t>
  </si>
  <si>
    <t>Ribeo Morellino di Scansano 2016</t>
  </si>
  <si>
    <t>Redwood Creek</t>
  </si>
  <si>
    <t>Lagar de Baixo Baga 2015</t>
  </si>
  <si>
    <t>Quinta de Baixo</t>
  </si>
  <si>
    <t>Vinea Tempranillo Crianza 2016</t>
  </si>
  <si>
    <t>Cigales</t>
  </si>
  <si>
    <t>Museum</t>
  </si>
  <si>
    <t>Pasionado Malbec 2015</t>
  </si>
  <si>
    <t>Château Miqueu</t>
  </si>
  <si>
    <t>Gran Reserva Merlot 2018</t>
  </si>
  <si>
    <t>Santa Ema</t>
  </si>
  <si>
    <t>Château Meyney</t>
  </si>
  <si>
    <t>Talento 2012</t>
  </si>
  <si>
    <t>Salton</t>
  </si>
  <si>
    <t>Pauillac (Premier Grand Cru Classé) 1989</t>
  </si>
  <si>
    <t>Director's Merlot 2012</t>
  </si>
  <si>
    <t>Sonoma County</t>
  </si>
  <si>
    <t>Max's Shiraz - Cabernet 2018</t>
  </si>
  <si>
    <t>Amarone della Valpolicella Classico 2011</t>
  </si>
  <si>
    <t>Esprit de Tablas 2014</t>
  </si>
  <si>
    <t>Paso Robles</t>
  </si>
  <si>
    <t>Tablas Creek Vineyard</t>
  </si>
  <si>
    <t>Cabernet Sauvignon Sicilia 2017</t>
  </si>
  <si>
    <t>Baltos Mencía 2016</t>
  </si>
  <si>
    <t>Côte de Beaune-Villages 2014</t>
  </si>
  <si>
    <t>Timperosse 2018</t>
  </si>
  <si>
    <t>Hermitage 2016</t>
  </si>
  <si>
    <t>Baron de Brane Margaux 2015</t>
  </si>
  <si>
    <t>Toscana 2017</t>
  </si>
  <si>
    <t>Valbuena 5º 2015</t>
  </si>
  <si>
    <t>Old Vine Zinfandel 2013</t>
  </si>
  <si>
    <t>Seghesio</t>
  </si>
  <si>
    <t>Red 2017</t>
  </si>
  <si>
    <t>Les Fontanilles Minervois 2016</t>
  </si>
  <si>
    <t>Rioja Crianza 2015</t>
  </si>
  <si>
    <t>Vina Herminia</t>
  </si>
  <si>
    <t>Saint-Émilion Grand Cru 2017</t>
  </si>
  <si>
    <t>Château Bellevue Figeac</t>
  </si>
  <si>
    <t>La Boscana</t>
  </si>
  <si>
    <t>12 e Mezzo Malvasia Nera del Salento 2016</t>
  </si>
  <si>
    <t>Mount Hermon Indigo 2017</t>
  </si>
  <si>
    <t>Hermon</t>
  </si>
  <si>
    <t>Brecciarolo Rosso Piceno Superiore 2017</t>
  </si>
  <si>
    <t>Limited Edition 10 Vendemmie N.V.</t>
  </si>
  <si>
    <t>Selección Especial Sardon de Duero 2016</t>
  </si>
  <si>
    <t>Sardón de Duero</t>
  </si>
  <si>
    <t>Garnatxa 2015</t>
  </si>
  <si>
    <t>Pinot Nero Schweizer 2016</t>
  </si>
  <si>
    <t>Evo 2013</t>
  </si>
  <si>
    <t>Blaye - Côtes de Bordeaux 2016</t>
  </si>
  <si>
    <t>Blaye - Côtes de Bordeaux</t>
  </si>
  <si>
    <t>Château Cap Saint-Martin</t>
  </si>
  <si>
    <t>Cuvée Spéciale Tibouren Rouge (Tradition) 2018</t>
  </si>
  <si>
    <t>Clos Cibonne</t>
  </si>
  <si>
    <t>Spätburgunder (Markgräflerland) 2017</t>
  </si>
  <si>
    <t>Martin Waßmer</t>
  </si>
  <si>
    <t>Brunello di Montalcino Riserva Pianrosso Santa Caterina d'Oro 2010</t>
  </si>
  <si>
    <t>Izadi</t>
  </si>
  <si>
    <t>Domaine des Tourettes Hermitage Rouge 2014</t>
  </si>
  <si>
    <t>Mille 1 Garda Rosso 2017</t>
  </si>
  <si>
    <t>Pratello</t>
  </si>
  <si>
    <t>Cèdre Héritage Malbec 2015</t>
  </si>
  <si>
    <t>Vino Nobile di Montepulciano 2012</t>
  </si>
  <si>
    <t>La Marchesana Primitivo 2018</t>
  </si>
  <si>
    <t>Polvanera</t>
  </si>
  <si>
    <t>Montepulciano d'Abruzzo (Unico) 2018</t>
  </si>
  <si>
    <t>Secateurs Red Blend 2018</t>
  </si>
  <si>
    <t>Merlot Les Grands Arbres 2018</t>
  </si>
  <si>
    <t>Dolcetto d'Alba Treiso 2017</t>
  </si>
  <si>
    <t>Cresasso Corvina Veronese 2010</t>
  </si>
  <si>
    <t>Kepos 2016</t>
  </si>
  <si>
    <t>Domaine des Sénéchaux</t>
  </si>
  <si>
    <t>Langhe Nebbiolo 2018</t>
  </si>
  <si>
    <t>M Red 2012</t>
  </si>
  <si>
    <t>Modus Toscana 2013</t>
  </si>
  <si>
    <t>Bin 389 Cabernet - Shiraz 2016</t>
  </si>
  <si>
    <t>Southern Hills Cabernet Sauvignon 2015</t>
  </si>
  <si>
    <t>Caractère 2015</t>
  </si>
  <si>
    <t>Château de la Grave</t>
  </si>
  <si>
    <t>Tiara 2015</t>
  </si>
  <si>
    <t>Château Puy-Blanquet</t>
  </si>
  <si>
    <t>Barbera d'Asti Superiore Epico 2015</t>
  </si>
  <si>
    <t>Petit Verdot (PV) 2014</t>
  </si>
  <si>
    <t>Chianti Classico 2011</t>
  </si>
  <si>
    <t>Quercia al Poggio</t>
  </si>
  <si>
    <t>Aida Montepulciano d'Abruzzo 2015</t>
  </si>
  <si>
    <t>Marchesi de Cordano</t>
  </si>
  <si>
    <t>Château Nicot</t>
  </si>
  <si>
    <t>Montecillo</t>
  </si>
  <si>
    <t>Crane Lake</t>
  </si>
  <si>
    <t>Blauer Zweigelt 2017</t>
  </si>
  <si>
    <t>Anita Nittnaus Hans</t>
  </si>
  <si>
    <t>Mencia 2017</t>
  </si>
  <si>
    <t>Cuatro Pasos</t>
  </si>
  <si>
    <t>Authentique Côtes du Roussillon Rouge 2013</t>
  </si>
  <si>
    <t>Proprietary Red 2016</t>
  </si>
  <si>
    <t>Continuum</t>
  </si>
  <si>
    <t>Saint-Émilion Grand Cru (Grand Cru Classé) 2006</t>
  </si>
  <si>
    <t>Château Barde-Haut</t>
  </si>
  <si>
    <t>Pleno Tempranillo 2018</t>
  </si>
  <si>
    <t>Agronavarra</t>
  </si>
  <si>
    <t>Chianti Classico Bellezza Gran Selezione 2013</t>
  </si>
  <si>
    <t>Château du Lort</t>
  </si>
  <si>
    <t>Wahluke Slope</t>
  </si>
  <si>
    <t>Seven Falls</t>
  </si>
  <si>
    <t>Pieve Santa Restituta Sugarille Brunello di Montalcino 2008</t>
  </si>
  <si>
    <t>Lagar de Baixo Baga 2016</t>
  </si>
  <si>
    <t>Mosaico Bolgheri 2011</t>
  </si>
  <si>
    <t>Lucchine Valpolicella Classico 2017</t>
  </si>
  <si>
    <t>Passo del Sud Appassimento Edizione 2016</t>
  </si>
  <si>
    <t>Tagaro</t>
  </si>
  <si>
    <t>Oenodea Red 2009</t>
  </si>
  <si>
    <t>Drama</t>
  </si>
  <si>
    <t>Costa Lazaridi</t>
  </si>
  <si>
    <t>Côtes de Bourg 2015</t>
  </si>
  <si>
    <t>Roc de Cambes</t>
  </si>
  <si>
    <t>Castillon - Côtes de Bordeaux 2016</t>
  </si>
  <si>
    <t>Buio Buio 2016</t>
  </si>
  <si>
    <t>Mesa</t>
  </si>
  <si>
    <t>Black Label Pinotage 2017</t>
  </si>
  <si>
    <t>Greppicante Bolgheri 2011</t>
  </si>
  <si>
    <t>I Greppi</t>
  </si>
  <si>
    <t>Mas La Plana Cabernet Sauvignon 2013</t>
  </si>
  <si>
    <t>Adobe Cabernet Sauvignon (Reserva) 2018</t>
  </si>
  <si>
    <t>Emiliana</t>
  </si>
  <si>
    <t>Dedicato a Walter Bolgheri Superiore 2008</t>
  </si>
  <si>
    <t>Selecció Tinto 2015</t>
  </si>
  <si>
    <t>Baron de Brane Margaux 2014</t>
  </si>
  <si>
    <t>Château des Bardes</t>
  </si>
  <si>
    <t>Othello 2015</t>
  </si>
  <si>
    <t>Dominus</t>
  </si>
  <si>
    <t>Lyndenhurst Cabernet Sauvignon 2015</t>
  </si>
  <si>
    <t>St. Helena</t>
  </si>
  <si>
    <t>Spottswoode</t>
  </si>
  <si>
    <t>Trincadeira 2015</t>
  </si>
  <si>
    <t>Pater Sangiovese 2018</t>
  </si>
  <si>
    <t>Résonance Vineyard Pinot Noir 2015</t>
  </si>
  <si>
    <t>Yamhill-Carlton District</t>
  </si>
  <si>
    <t>Résonance</t>
  </si>
  <si>
    <t>Les Grézeaux Chinon 2017</t>
  </si>
  <si>
    <t>Bramare Malbec Uco Valley 2016</t>
  </si>
  <si>
    <t>Margaux (Grand Cru Classé) 2012</t>
  </si>
  <si>
    <t>Petit Verdot 2014</t>
  </si>
  <si>
    <t>Madurado 2016</t>
  </si>
  <si>
    <t>Montebuena</t>
  </si>
  <si>
    <t>Heideboden Rot 2017</t>
  </si>
  <si>
    <t>Filetta di Lamole Chianti Classico 2015</t>
  </si>
  <si>
    <t>La Poja (Monovitigno Corvina Veronese) 2015</t>
  </si>
  <si>
    <t>Barolo Castiglione 2016</t>
  </si>
  <si>
    <t>Esperado Shiraz - Malbec 2014</t>
  </si>
  <si>
    <t>Tulum Valley</t>
  </si>
  <si>
    <t>Cirsion Rioja 2016</t>
  </si>
  <si>
    <t>Entresuelos Tempranillo 2016</t>
  </si>
  <si>
    <t>Tridente</t>
  </si>
  <si>
    <t>Grange 2015</t>
  </si>
  <si>
    <t>Lussac-Saint-Émilion 2015</t>
  </si>
  <si>
    <t>Lussac-Saint-Émilion</t>
  </si>
  <si>
    <t>Chateau de Lussac</t>
  </si>
  <si>
    <t>Steinzeiler 2013</t>
  </si>
  <si>
    <t>Kollwentz</t>
  </si>
  <si>
    <t>La Cumbre Syrah 2008</t>
  </si>
  <si>
    <t>Saint Cosme Crozes-Hermitage 2016</t>
  </si>
  <si>
    <t>Valsotillo Finca Buenavista 2016</t>
  </si>
  <si>
    <t>Bodegas Ismael Arroyo</t>
  </si>
  <si>
    <t>Gries Lagrein Riserva 2016</t>
  </si>
  <si>
    <t>Campo dei Ciliegi Valpolicella Ripasso 2016</t>
  </si>
  <si>
    <t>Latium Morini</t>
  </si>
  <si>
    <t>Châteauneuf-du-Pape Les Sinards Rouge 2017</t>
  </si>
  <si>
    <t>BenMarco</t>
  </si>
  <si>
    <t>Les Vieilles Vignes Cornas 2014</t>
  </si>
  <si>
    <t>Alain Voge</t>
  </si>
  <si>
    <t>Vintners Blend Cabernet Sauvignon 2017</t>
  </si>
  <si>
    <t>Teroldego Rotaliano 2015</t>
  </si>
  <si>
    <t>Monastrell 2016</t>
  </si>
  <si>
    <t>Intruso</t>
  </si>
  <si>
    <t>Barbera d'Alba Trevigne 2012</t>
  </si>
  <si>
    <t>Brunello di Montalcino Riserva 1997</t>
  </si>
  <si>
    <t>Pinzale Brunello di Montalcino 2013</t>
  </si>
  <si>
    <t>Vinea Familiae</t>
  </si>
  <si>
    <t>Vinha da Francisca Douro 2015</t>
  </si>
  <si>
    <t>El Rincón 2014</t>
  </si>
  <si>
    <t>Passaturo 2018</t>
  </si>
  <si>
    <t>Vetrere</t>
  </si>
  <si>
    <t>The Wolftrap Red 2018</t>
  </si>
  <si>
    <t>Aconcagua Costa Syrah 2014</t>
  </si>
  <si>
    <t>Aconcagua Costa</t>
  </si>
  <si>
    <t>Château Palmer</t>
  </si>
  <si>
    <t>Grandi Annate Vino Nobile di Montepulciano 2011</t>
  </si>
  <si>
    <t>Brolo del Figaretto Amarone della Valpolicella Valpantena 2014</t>
  </si>
  <si>
    <t>Moulis-en-Médoc 2016</t>
  </si>
  <si>
    <t>Château Anthonic</t>
  </si>
  <si>
    <t>Château Latour-Martillac</t>
  </si>
  <si>
    <t>Castel Firmian Cabernet Sauvignon Trentino 2018</t>
  </si>
  <si>
    <t>Dolomite Cabernet Franc 2017</t>
  </si>
  <si>
    <t>Seigneur de Maugiron Côte-Rôtie 2011</t>
  </si>
  <si>
    <t>Barolo Ravera 2014</t>
  </si>
  <si>
    <t>Mas Donis Negre 2017</t>
  </si>
  <si>
    <t>Albareda Sforzato di Valtellina 2015</t>
  </si>
  <si>
    <t>Cabernet Sauvignon - Merlot 2017</t>
  </si>
  <si>
    <t>Fonterutoli Chianti Classico 2013</t>
  </si>
  <si>
    <t>Grande Sélection Merlot Bordeaux Supérieur 2015</t>
  </si>
  <si>
    <t>Château Penin</t>
  </si>
  <si>
    <t>Amarone della Valpolicella Classico 2013</t>
  </si>
  <si>
    <t>Cresasso Corvina Veronese 2011</t>
  </si>
  <si>
    <t>Piancornello</t>
  </si>
  <si>
    <t>Bertani</t>
  </si>
  <si>
    <t>La Tartufaia Barolo 2015</t>
  </si>
  <si>
    <t>Brunello di Montalcino Prime Donne Selection 2013</t>
  </si>
  <si>
    <t>Donatella Cinelli Colombini</t>
  </si>
  <si>
    <t>La 50/50 2016</t>
  </si>
  <si>
    <t>Dão Reserva 2014</t>
  </si>
  <si>
    <t>Casa de Santar</t>
  </si>
  <si>
    <t>Languedoc 2017</t>
  </si>
  <si>
    <t>Hecht &amp; Bannier</t>
  </si>
  <si>
    <t>San Giuseppe Morellino di Scansano 2016</t>
  </si>
  <si>
    <t>Mantellassi</t>
  </si>
  <si>
    <t>Amarone della Valpolicella 2016</t>
  </si>
  <si>
    <t>Torre d'Orti</t>
  </si>
  <si>
    <t>Redigaffi Toscana 2012</t>
  </si>
  <si>
    <t>Napanook 2016</t>
  </si>
  <si>
    <t>Chianti Classico 2012</t>
  </si>
  <si>
    <t>Geografico</t>
  </si>
  <si>
    <t>Frappato 2017</t>
  </si>
  <si>
    <t>Tohuwabohu 2016</t>
  </si>
  <si>
    <t>Amarone della Valpolicella Classico 2012</t>
  </si>
  <si>
    <t>Nicolis</t>
  </si>
  <si>
    <t>Salvioni</t>
  </si>
  <si>
    <t>Numina Gran Corte 2016</t>
  </si>
  <si>
    <t>Tunuyán</t>
  </si>
  <si>
    <t>Camins del Priorat 2018</t>
  </si>
  <si>
    <t>Rouge (Gaston Hochar) 1998</t>
  </si>
  <si>
    <t>Monte Bello 2016</t>
  </si>
  <si>
    <t>Santa Cruz Mountains</t>
  </si>
  <si>
    <t>TO Tempranillo 2017</t>
  </si>
  <si>
    <t>Listrac-Médoc 2016</t>
  </si>
  <si>
    <t>Château Fonréaud</t>
  </si>
  <si>
    <t>Fonte da Serrana Tinto 2018</t>
  </si>
  <si>
    <t>Monte da Ravasqueira</t>
  </si>
  <si>
    <t>St. Andrews Shiraz 2016</t>
  </si>
  <si>
    <t>Thelema</t>
  </si>
  <si>
    <t>Ignaccio Rosso di Montalcino 2015</t>
  </si>
  <si>
    <t>Il Marroneto</t>
  </si>
  <si>
    <t>Château Pontet-Fumet</t>
  </si>
  <si>
    <t>Louis M. Martini</t>
  </si>
  <si>
    <t>Selección de Familia Reserva 2011</t>
  </si>
  <si>
    <t>Vivanco</t>
  </si>
  <si>
    <t>Citrusdal Mountain</t>
  </si>
  <si>
    <t>Cederberg</t>
  </si>
  <si>
    <t>Bandol 2013</t>
  </si>
  <si>
    <t>Tianna Bocchoris Negre 2017</t>
  </si>
  <si>
    <t>Prazo de Roriz Douro 2017</t>
  </si>
  <si>
    <t>Pétalos 2018</t>
  </si>
  <si>
    <t>Descendientes de J. Palacios</t>
  </si>
  <si>
    <t>Tulbagh</t>
  </si>
  <si>
    <t>Saronsberg</t>
  </si>
  <si>
    <t>Molino a Vento Nerello Mascalese 2018</t>
  </si>
  <si>
    <t>Tenute Orestiadi</t>
  </si>
  <si>
    <t>Le Stanze Toscana 2016</t>
  </si>
  <si>
    <t>Delaire Graff</t>
  </si>
  <si>
    <t>Syrah d'Ogier 2017</t>
  </si>
  <si>
    <t>Château Dauzac</t>
  </si>
  <si>
    <t>Grumello Valtellina Superiore 2015</t>
  </si>
  <si>
    <t>Burdese 2014</t>
  </si>
  <si>
    <t>Menfi</t>
  </si>
  <si>
    <t>Le Haut-Médoc de Lagrange 2015</t>
  </si>
  <si>
    <t>Kalterersee Classico Superiore 2018</t>
  </si>
  <si>
    <t>Cantina Kaltern</t>
  </si>
  <si>
    <t>Rioja Reserva 2013</t>
  </si>
  <si>
    <t>Bicicleta Cabernet Sauvignon 2015</t>
  </si>
  <si>
    <t>Connétable Talbot Saint-Julien 2005</t>
  </si>
  <si>
    <t>Dolcetto d'Alba 2016</t>
  </si>
  <si>
    <t>Siglo de Oro Cabernet Sauvignon 2017</t>
  </si>
  <si>
    <t>Campo Casalvegri Valpolicella Classico Superiore 2016</t>
  </si>
  <si>
    <t>Gigondas 2015</t>
  </si>
  <si>
    <t>Opus Eximium 2017</t>
  </si>
  <si>
    <t>Pagodes de Cos 2016</t>
  </si>
  <si>
    <t>Brunello di Montalcino (Campo di Marzo) 2013</t>
  </si>
  <si>
    <t>Il Valentiano</t>
  </si>
  <si>
    <t>Terroir Series Coletto Malbec 2015</t>
  </si>
  <si>
    <t>Vertigo 2018</t>
  </si>
  <si>
    <t>Bordeaux Rouge 2017</t>
  </si>
  <si>
    <t>Mouton Cadet</t>
  </si>
  <si>
    <t>Vino Nobile di Montepulciano 2014</t>
  </si>
  <si>
    <t>Vigne Vecchie Leggenda Primitivo di Manduria 2016</t>
  </si>
  <si>
    <t>Teroldego Morei 2015</t>
  </si>
  <si>
    <t>Acuma 2018</t>
  </si>
  <si>
    <t>Barbaresco 2017</t>
  </si>
  <si>
    <t>Vinedos de La Provincia 2016</t>
  </si>
  <si>
    <t>Prieto Pariente</t>
  </si>
  <si>
    <t>Pieve Santa Restituta Sugarille Brunello di Montalcino 2011</t>
  </si>
  <si>
    <t>Simon Pic Saint Loup 2011</t>
  </si>
  <si>
    <t>Clos Marie</t>
  </si>
  <si>
    <t>Sardón 2017</t>
  </si>
  <si>
    <t>Quinta Sardonia</t>
  </si>
  <si>
    <t>Pessac-Léognan 2005</t>
  </si>
  <si>
    <t>Château les Carmes Haut-Brion</t>
  </si>
  <si>
    <t>Pian Romualdo Barbera d'Alba 2017</t>
  </si>
  <si>
    <t>Château Clement-Pichon</t>
  </si>
  <si>
    <t>Rocca Guicciarda Chianti Classico Riserva 2015</t>
  </si>
  <si>
    <t>Max Reserva Carmenère 2016</t>
  </si>
  <si>
    <t>Pinotage (Stone Bridge) 2017</t>
  </si>
  <si>
    <t>Spätburgunder (Pinot Noir) Trocken 2018</t>
  </si>
  <si>
    <t>Lergenmüller</t>
  </si>
  <si>
    <t>Mount Hermon Red 2019</t>
  </si>
  <si>
    <t>MMM Macho Man 2017</t>
  </si>
  <si>
    <t>Grand Vin Minervois La Livinière 2015</t>
  </si>
  <si>
    <t>Aurelio Maremma Toscana 2016</t>
  </si>
  <si>
    <t>Val delle Rose</t>
  </si>
  <si>
    <t>Sandstone Merlot 2013</t>
  </si>
  <si>
    <t>Lohsa Morellino di Scansano 2017</t>
  </si>
  <si>
    <t>Merlot 2019</t>
  </si>
  <si>
    <t>Arabella</t>
  </si>
  <si>
    <t>La Braccesca</t>
  </si>
  <si>
    <t>Rocche del Santo Barbera d'Alba Superiore 2016</t>
  </si>
  <si>
    <t>Château Grand Corbin</t>
  </si>
  <si>
    <t>Saint-Émilion Grand Cru (Grand Cru Classé) 2011</t>
  </si>
  <si>
    <t>Minervois (Syrah - Carignan) 2017</t>
  </si>
  <si>
    <t>Rouge (Gaston Hochar) 2013</t>
  </si>
  <si>
    <t>Vinha do Almo Escolha Tinto 2014</t>
  </si>
  <si>
    <t>Crucillón 2018</t>
  </si>
  <si>
    <t>Bodegas Aragonesas</t>
  </si>
  <si>
    <t>The Ned</t>
  </si>
  <si>
    <t>Whitehaven</t>
  </si>
  <si>
    <t>Passivento Rosso 2018</t>
  </si>
  <si>
    <t>Monterey County</t>
  </si>
  <si>
    <t>Cordillera Vigno Old Vines Carignan 2016</t>
  </si>
  <si>
    <t>Piano Montevergine Taurasi 2012</t>
  </si>
  <si>
    <t>Reserva Merlot 2017</t>
  </si>
  <si>
    <t>Chianti Rufina 2018</t>
  </si>
  <si>
    <t>Selvapiana</t>
  </si>
  <si>
    <t>Château Ormes de Pez</t>
  </si>
  <si>
    <t>Emilio Primo Rosso 2017</t>
  </si>
  <si>
    <t>Paolo e Carlo Primitivo di Manduria Riserva Sessantasei 66 2016</t>
  </si>
  <si>
    <t>Le Cicale di Vincigliata Chianti 2015</t>
  </si>
  <si>
    <t>Domaine de Bila-Haut Occultum Lapidem 2017</t>
  </si>
  <si>
    <t>Côtes du Roussillon Villages 'Latour de France'</t>
  </si>
  <si>
    <t>Barbera d'Asti Lavignone 2016</t>
  </si>
  <si>
    <t>Haus Klosterberg Pinot Noir 2016</t>
  </si>
  <si>
    <t>Altos R Crianza 2016</t>
  </si>
  <si>
    <t>Costa Toscana 2013</t>
  </si>
  <si>
    <t>Lagrein 2018</t>
  </si>
  <si>
    <t>Kurtatsch (Cortaccia)</t>
  </si>
  <si>
    <t>Canoe Ridge Estate Merlot 2014</t>
  </si>
  <si>
    <t>Chateau Ste. Michelle</t>
  </si>
  <si>
    <t>Tavedo Douro 2016</t>
  </si>
  <si>
    <t>Burmester</t>
  </si>
  <si>
    <t>Perlato del Bosco 2015</t>
  </si>
  <si>
    <t>Tenuta Frescobaldi di Castiglioni 2017</t>
  </si>
  <si>
    <t>Solanera Viñas Viejas 2015</t>
  </si>
  <si>
    <t>Tenuta Tignanello 'Marchese Antinori' Chianti Classico Riserva 2016</t>
  </si>
  <si>
    <t>Castello di Bibbione Chianti Classico Riserva 2013</t>
  </si>
  <si>
    <t>Saga Bordeaux Rouge 2014</t>
  </si>
  <si>
    <t>Château Grand Mayne</t>
  </si>
  <si>
    <t>Cantus Primus Fetească Neagră 2016</t>
  </si>
  <si>
    <t>The Steading 2017</t>
  </si>
  <si>
    <t>Don Cosimo Primitivo 2018</t>
  </si>
  <si>
    <t>Le Cicale di Vincigliata Chianti 2016</t>
  </si>
  <si>
    <t>Margaux 2011</t>
  </si>
  <si>
    <t>Ripa della Volta Valpolicella Ripasso 2015</t>
  </si>
  <si>
    <t>Cordillera Reserva Especial Cabernet Sauvignon 2015</t>
  </si>
  <si>
    <t>Palazzo della Torre 2016</t>
  </si>
  <si>
    <t>Bin 28 Kalimna Shiraz 2016</t>
  </si>
  <si>
    <t>Vino Nobile di Montepulciano Riserva 2013</t>
  </si>
  <si>
    <t>Vecchie Viti Chianti Rùfina Riserva 2016</t>
  </si>
  <si>
    <t>Château Clerc Milon</t>
  </si>
  <si>
    <t>Nostre Païs Rouge 2015</t>
  </si>
  <si>
    <t>Santenay 2016</t>
  </si>
  <si>
    <t>Massaluca 2017</t>
  </si>
  <si>
    <t>Svmma Varietalis Red Blend (Summa) 2005</t>
  </si>
  <si>
    <t>Ritual</t>
  </si>
  <si>
    <t>Barolo 2011</t>
  </si>
  <si>
    <t>Cabernet Sauvignon Reserva 2015</t>
  </si>
  <si>
    <t>Poggio Valente 2016</t>
  </si>
  <si>
    <t>Salzberg 2012</t>
  </si>
  <si>
    <t>Altura Máxima Malbec 2014</t>
  </si>
  <si>
    <t>Saint-Émilion Grand Cru (Premier Grand Cru Classé) 2010</t>
  </si>
  <si>
    <t>Gran Cave Merlot 2005</t>
  </si>
  <si>
    <t>Boscato</t>
  </si>
  <si>
    <t>Prado Enea Gran Reserva 2010</t>
  </si>
  <si>
    <t>Rouge (Gaston Hochar) 2001</t>
  </si>
  <si>
    <t>Art Collection Crianza 2016</t>
  </si>
  <si>
    <t>Clos de l'Oratoire</t>
  </si>
  <si>
    <t>Negroamaro Salento Morgicchio 2012</t>
  </si>
  <si>
    <t>Cabernet Sauvignon - Merlot 2018</t>
  </si>
  <si>
    <t>Tributo Cabernet Sauvignon 2016</t>
  </si>
  <si>
    <t>Cahors 2014</t>
  </si>
  <si>
    <t>Château de Chambert</t>
  </si>
  <si>
    <t>Altos de la Finca 2014</t>
  </si>
  <si>
    <t>Corazón Loco Tinto 2018</t>
  </si>
  <si>
    <t>Manchuela</t>
  </si>
  <si>
    <t>Bodega Iniesta</t>
  </si>
  <si>
    <t>Grand Malbec 2014</t>
  </si>
  <si>
    <t>Alpasión</t>
  </si>
  <si>
    <t>Ai Suma Barbera d'Asti 2015</t>
  </si>
  <si>
    <t>Poggio Alle Nane Maremma Toscana 2016</t>
  </si>
  <si>
    <t>Gran Malbec Mendoza 2014</t>
  </si>
  <si>
    <t>Viña Tondonia Reserva 2007</t>
  </si>
  <si>
    <t>Faithful Hound Red 2016</t>
  </si>
  <si>
    <t>Pelagrilli Brunello di Montalcino 2011</t>
  </si>
  <si>
    <t>Añada Roble 2016</t>
  </si>
  <si>
    <t>The Black Shiraz 2018</t>
  </si>
  <si>
    <t>Blooms Field Pinot Noir 2015</t>
  </si>
  <si>
    <t>Rubizzo Toscana 2016</t>
  </si>
  <si>
    <t>Cornas Les Arènes 2016</t>
  </si>
  <si>
    <t>Diamond Label Shiraz 2018</t>
  </si>
  <si>
    <t>Pinot Nero 2013</t>
  </si>
  <si>
    <t>Ferruccio Carlotto</t>
  </si>
  <si>
    <t>Susumaniello Salento 2016</t>
  </si>
  <si>
    <t>Vallone</t>
  </si>
  <si>
    <t>Moser Family Cabernet Sauvignon 摩塞尔家族赤霞珠 2016</t>
  </si>
  <si>
    <t>China</t>
  </si>
  <si>
    <t>Ningxia</t>
  </si>
  <si>
    <t>Château Changyu Moser XV 张裕摩塞尔十五世酒庄</t>
  </si>
  <si>
    <t>La Groletta Valpolicella Ripasso 2017</t>
  </si>
  <si>
    <t>Pater Sangiovese 2017</t>
  </si>
  <si>
    <t>Château Ferran</t>
  </si>
  <si>
    <t>Saint-Émilion Grand Cru (Grand Cru Classé) 2010</t>
  </si>
  <si>
    <t>Château Chauvin</t>
  </si>
  <si>
    <t>Château Les Vieux Ormes</t>
  </si>
  <si>
    <t>Caladessa Tinto 2015</t>
  </si>
  <si>
    <t>Nero d'Avola 2016</t>
  </si>
  <si>
    <t>Itinera</t>
  </si>
  <si>
    <t>Château Mauvesin Barton</t>
  </si>
  <si>
    <t>Château Rozier</t>
  </si>
  <si>
    <t>Eleanor Red Wine 2013</t>
  </si>
  <si>
    <t>Anaperenna 2015</t>
  </si>
  <si>
    <t>Roquers de Porrera 2013</t>
  </si>
  <si>
    <t>Fleur de Clinet Pomerol 2013</t>
  </si>
  <si>
    <t>Rosso Piceno Superiore 2016</t>
  </si>
  <si>
    <t>DeAngelis (De Angelis)</t>
  </si>
  <si>
    <t>Légende (R) Bordeaux Rouge 2017</t>
  </si>
  <si>
    <t>Purgatori Costers del Segre 2016</t>
  </si>
  <si>
    <t>Valpolicella Ripasso 2018</t>
  </si>
  <si>
    <t>Alicante Bouschet 2014</t>
  </si>
  <si>
    <t>Herdade do Rocim</t>
  </si>
  <si>
    <t>Labyrinth Cabernet Sauvignon 2016</t>
  </si>
  <si>
    <t>Colheita Seleccionada Tinto 2017</t>
  </si>
  <si>
    <t>Cabriz</t>
  </si>
  <si>
    <t>Mount Edelstone Shiraz 2013</t>
  </si>
  <si>
    <t>Spätburgunder 2016</t>
  </si>
  <si>
    <t>Reserva Real 2011</t>
  </si>
  <si>
    <t>Château La Tour Figeac</t>
  </si>
  <si>
    <t>Barolo Cerretta 2010</t>
  </si>
  <si>
    <t>Valdepeñas Reserva 2013</t>
  </si>
  <si>
    <t>Pata Negra</t>
  </si>
  <si>
    <t>Veneto Alzero Cabernet 2007</t>
  </si>
  <si>
    <t>Estate Cabernet Franc - Tannat (Varietales) 2016</t>
  </si>
  <si>
    <t>Maldonado</t>
  </si>
  <si>
    <t>Three 2016</t>
  </si>
  <si>
    <t>Rufo Douro Tinto 2017</t>
  </si>
  <si>
    <t>Barón de Chirel Rioja Reserva 2013</t>
  </si>
  <si>
    <t>Señorío de Cuzcurrita Rioja 2015</t>
  </si>
  <si>
    <t>Castillo de Cuzcurrita</t>
  </si>
  <si>
    <t>Lievland Vineyards</t>
  </si>
  <si>
    <t>Allomi Cabernet Sauvignon 2017</t>
  </si>
  <si>
    <t>The Hess Collection</t>
  </si>
  <si>
    <t>Big Game Malbec 2018</t>
  </si>
  <si>
    <t>Big Game</t>
  </si>
  <si>
    <t>Limited Edition Syrah 2011</t>
  </si>
  <si>
    <t>Serego Alighieri Possessioni Rosso del Veronese 2016</t>
  </si>
  <si>
    <t>Broquel Cabernet Sauvignon 2017</t>
  </si>
  <si>
    <t>Montepulciano d'Abruzzo 2016</t>
  </si>
  <si>
    <t>Rosarubra</t>
  </si>
  <si>
    <t>Poggio alle Mura Rosso di Montalcino 2015</t>
  </si>
  <si>
    <t>Le Cèdre 2014</t>
  </si>
  <si>
    <t>Shiraz - Mourvedre 2016</t>
  </si>
  <si>
    <t>Central Victoria</t>
  </si>
  <si>
    <t>MWC</t>
  </si>
  <si>
    <t>5 Finques (Fincas) Reserva 2015</t>
  </si>
  <si>
    <t>Sassicaia 2005</t>
  </si>
  <si>
    <t>Poggio al Leone Morellino di Scansano Riserva 2013</t>
  </si>
  <si>
    <t>Bordeaux 2016</t>
  </si>
  <si>
    <t>Sirius</t>
  </si>
  <si>
    <t>Les Hauts du Tertre Margaux 2014</t>
  </si>
  <si>
    <t>Château du Tertre</t>
  </si>
  <si>
    <t>Post Scriptum (de Chryseia) Douro 2018</t>
  </si>
  <si>
    <t>Shiraz - Mataro 2018</t>
  </si>
  <si>
    <t>Banrock Station</t>
  </si>
  <si>
    <t>Châteauneuf-du-Pape Vieilles Vignes 2010</t>
  </si>
  <si>
    <t>Nebbiolo Gavarini Langhe 2014</t>
  </si>
  <si>
    <t>Rouge (Gaston Hochar) 2012</t>
  </si>
  <si>
    <t>The Velvet Devil Merlot 2016</t>
  </si>
  <si>
    <t>Château Malbec</t>
  </si>
  <si>
    <t>Nirvasco Barolo 2015</t>
  </si>
  <si>
    <t>La Felisa 2018</t>
  </si>
  <si>
    <t>El Chaparral de Vega Sindoa Old Vines Garnacha 2017</t>
  </si>
  <si>
    <t>Bodegas Nekeas</t>
  </si>
  <si>
    <t>Cannubi Barolo 2013</t>
  </si>
  <si>
    <t>Luigi Einaudi</t>
  </si>
  <si>
    <t>El Terroir 2014</t>
  </si>
  <si>
    <t>Domaines Lupier</t>
  </si>
  <si>
    <t>Les Christins Vacqueyras 2015</t>
  </si>
  <si>
    <t>HornHead</t>
  </si>
  <si>
    <t>Brolio Chianti Classico 2015</t>
  </si>
  <si>
    <t>Château Lynch-Moussas</t>
  </si>
  <si>
    <t>Zweigelt vom Haus 2017</t>
  </si>
  <si>
    <t>Weingut R&amp;A Pfaffl</t>
  </si>
  <si>
    <t>Moncaro</t>
  </si>
  <si>
    <t>Les Christins Vacqueyras 2017</t>
  </si>
  <si>
    <t>Agostino Petri Chianti Classico Riserva 2016</t>
  </si>
  <si>
    <t>Vicchiomaggio</t>
  </si>
  <si>
    <t>Cipressi Nizza 2017</t>
  </si>
  <si>
    <t>Château du Moulin Rouge</t>
  </si>
  <si>
    <t>Barolo Percristina 2007</t>
  </si>
  <si>
    <t>Canoe Ridge Estate Cabernet Sauvignon 2015</t>
  </si>
  <si>
    <t>Saint-Julien (Grand Cru Classé) 2013</t>
  </si>
  <si>
    <t>Santa Lucia Highlands</t>
  </si>
  <si>
    <t>Gallo Signature Series</t>
  </si>
  <si>
    <t>Syrah L'Appel des Sereines 2017</t>
  </si>
  <si>
    <t>Castello della Sala Pinot Nero 2016</t>
  </si>
  <si>
    <t>Vigneti La Selvanella Chianti Classico Riserva 2014</t>
  </si>
  <si>
    <t>Melini</t>
  </si>
  <si>
    <t>Grande Passolo Rosso 2016</t>
  </si>
  <si>
    <t>Durif 2017</t>
  </si>
  <si>
    <t>Three Bridges</t>
  </si>
  <si>
    <t>Chianti 2016</t>
  </si>
  <si>
    <t>Signature Shiraz 2018</t>
  </si>
  <si>
    <t>Baccanera 2016</t>
  </si>
  <si>
    <t>Lo Zoccolaio</t>
  </si>
  <si>
    <t>Mirto 2014</t>
  </si>
  <si>
    <t>Single Vineyard Tempranillo 2018</t>
  </si>
  <si>
    <t>Allegranza</t>
  </si>
  <si>
    <t>Gran Selección Valdepeñas 2017</t>
  </si>
  <si>
    <t>Ribera del Duero 14 Meses en Barrica 2015</t>
  </si>
  <si>
    <t>Puro Corte 2017</t>
  </si>
  <si>
    <t>Marlborough Pinot Noir 2016</t>
  </si>
  <si>
    <t>Wild Rock</t>
  </si>
  <si>
    <t>Cirò Classico Rosso 2016</t>
  </si>
  <si>
    <t>Cirò</t>
  </si>
  <si>
    <t>La Gioia Toscana 2013</t>
  </si>
  <si>
    <t>Châteauneuf-du-Pape Cuvée Anonyme Rouge 2016</t>
  </si>
  <si>
    <t>Aliotto Toscana 2016</t>
  </si>
  <si>
    <t>Tenuta Podernovo</t>
  </si>
  <si>
    <t>Carmenère 2017</t>
  </si>
  <si>
    <t>Peumo</t>
  </si>
  <si>
    <t>Marques de Casa Concha</t>
  </si>
  <si>
    <t>The Blend 2014</t>
  </si>
  <si>
    <t>Valdepeñas Gran Reserva 2010</t>
  </si>
  <si>
    <t>Rosso di Montalcino 2016</t>
  </si>
  <si>
    <t>Alto Tajamar Syrah 2009</t>
  </si>
  <si>
    <t>Toscana Rosso 2016</t>
  </si>
  <si>
    <t>Alta Colección Malbec Mendoza 2019</t>
  </si>
  <si>
    <t>Eight Songs Shiraz 2014</t>
  </si>
  <si>
    <t>Dominus (Christian Moueix) 2016</t>
  </si>
  <si>
    <t>Writer's Block Pinotage 2017</t>
  </si>
  <si>
    <t>Flagstone</t>
  </si>
  <si>
    <t>Lezèr 2019</t>
  </si>
  <si>
    <t>Oak Aged Red Blend 2014</t>
  </si>
  <si>
    <t>Pago de Cirsus</t>
  </si>
  <si>
    <t>d'Arry's Original Shiraz - Grenache 2016</t>
  </si>
  <si>
    <t>Côtes-du-Rhône Réserve Rouge 2017</t>
  </si>
  <si>
    <t>Old Vines Grenache - Shiraz - Mourvedre 2017</t>
  </si>
  <si>
    <t>Tom Cullity Cabernet Sauvignon - Malbec 2014</t>
  </si>
  <si>
    <t>Vasse Felix</t>
  </si>
  <si>
    <t>Mas La Plana Cabernet Sauvignon 2002</t>
  </si>
  <si>
    <t>Kai Carmenère 2011</t>
  </si>
  <si>
    <t>Amarone della Valpolicella 2013</t>
  </si>
  <si>
    <t>Equinox Red (Organic) 2017</t>
  </si>
  <si>
    <t>Saintes Pierres de Nalys Châteauneuf-du-Pape Rouge 2016</t>
  </si>
  <si>
    <t>Rioja Gran Reserva Sélección Especial 2001</t>
  </si>
  <si>
    <t>Aruma Malbec 2016</t>
  </si>
  <si>
    <t>La Montesa 2013</t>
  </si>
  <si>
    <t>Reserva 2011</t>
  </si>
  <si>
    <t>Hacienda el Ternero</t>
  </si>
  <si>
    <t>Paolo e Carlo Malvasia Nera 66 Sessantasei Limited Edition 2015</t>
  </si>
  <si>
    <t>Meyer - Näkel</t>
  </si>
  <si>
    <t>Lagrein Riserva Gries 2017</t>
  </si>
  <si>
    <t>Terlan (Terlano)</t>
  </si>
  <si>
    <t>Swinto Old Vine Malbec 2013</t>
  </si>
  <si>
    <t>Grandes Quintas Colheita Tinto 2016</t>
  </si>
  <si>
    <t>Casa d'Arrochella</t>
  </si>
  <si>
    <t>Hermitage Monier de la Sizeranne 2014</t>
  </si>
  <si>
    <t>Periquita Tinto (Original) 2017</t>
  </si>
  <si>
    <t>Península de Setúbal</t>
  </si>
  <si>
    <t>Estay Prieto Picudo 2015</t>
  </si>
  <si>
    <t>Bourgogne Pinot Noir (La Vignée) 2018</t>
  </si>
  <si>
    <t>Château La Cabanne</t>
  </si>
  <si>
    <t>Thalarn 2015</t>
  </si>
  <si>
    <t>Castell d'Encus</t>
  </si>
  <si>
    <t>Prugneto Sangiovese di Romagna (Superiore) 2018</t>
  </si>
  <si>
    <t>Sangiovese di Romagna</t>
  </si>
  <si>
    <t>Château Victoria</t>
  </si>
  <si>
    <t>Barolo Percristina 2006</t>
  </si>
  <si>
    <t>Dolcetto d’Alba dei Grassi 2016</t>
  </si>
  <si>
    <t>Reserve Pinot Noir 2018</t>
  </si>
  <si>
    <t>Susumaniello 2016</t>
  </si>
  <si>
    <t>Barolo Rocche dell’Annunziata 2010</t>
  </si>
  <si>
    <t>Château Peyre-Lebade</t>
  </si>
  <si>
    <t>Acusp 2016</t>
  </si>
  <si>
    <t>Coma Vella Priorat 2014</t>
  </si>
  <si>
    <t>Rioja Gran Reserva 2012</t>
  </si>
  <si>
    <t>Viña Real</t>
  </si>
  <si>
    <t>Quest 2014</t>
  </si>
  <si>
    <t>Châteauneuf-du-Pape Chaupin 2015</t>
  </si>
  <si>
    <t>Rossofuoco Barbera d'Asti 2019</t>
  </si>
  <si>
    <t>Chinon 2017</t>
  </si>
  <si>
    <t>Paul Buisse</t>
  </si>
  <si>
    <t>Cuvée Benedict Red 2012</t>
  </si>
  <si>
    <t>Štajerska</t>
  </si>
  <si>
    <t>Dveri Pax</t>
  </si>
  <si>
    <t>Sperber Pinot Noir 2013</t>
  </si>
  <si>
    <t>Campidello Amarone della Valpolicella 2011</t>
  </si>
  <si>
    <t>Marco Mosconi</t>
  </si>
  <si>
    <t>Kumarod Rot 2017</t>
  </si>
  <si>
    <t>Pescorosso Aglianico 2014</t>
  </si>
  <si>
    <t>Coppadoro</t>
  </si>
  <si>
    <t>Kettmeir</t>
  </si>
  <si>
    <t>Reserva Tinto 2017</t>
  </si>
  <si>
    <t>Feuerheerd's</t>
  </si>
  <si>
    <t>Hess Select</t>
  </si>
  <si>
    <t>St. Laurent 2017</t>
  </si>
  <si>
    <t>Ikonia Montepulciano d'Abruzzo 2014</t>
  </si>
  <si>
    <t>Feudi Bizantini</t>
  </si>
  <si>
    <t>10 Barricas 2015</t>
  </si>
  <si>
    <t>Cádiz</t>
  </si>
  <si>
    <t>Finca Moncloa</t>
  </si>
  <si>
    <t>Bolgheri Superiore 2016</t>
  </si>
  <si>
    <t>Conti d'Arco</t>
  </si>
  <si>
    <t>Reserve Cabernet Sauvignon Mendoza 2017</t>
  </si>
  <si>
    <t>Petravia Puglia 2017</t>
  </si>
  <si>
    <t>Masseria Altemura</t>
  </si>
  <si>
    <t>Meredith Estate Pinot Noir 2017</t>
  </si>
  <si>
    <t>Merry Edwards</t>
  </si>
  <si>
    <t>Côtes-du-Rhône RS Rouge 2018</t>
  </si>
  <si>
    <t>LePlan-Vermeersch</t>
  </si>
  <si>
    <t>Schieferboden Spätburgunder Trocken 2018</t>
  </si>
  <si>
    <t>Weingut Nelles 1479</t>
  </si>
  <si>
    <t>Tamante Umbria 2017</t>
  </si>
  <si>
    <t>Bigi</t>
  </si>
  <si>
    <t>Lampante Montefalco Rosso Riserva 2016</t>
  </si>
  <si>
    <t>St. Magdalener Classico 2018</t>
  </si>
  <si>
    <t>Franz Gojer</t>
  </si>
  <si>
    <t>Föllig Blaufränkisch 2015</t>
  </si>
  <si>
    <t>Neusiedlersee-Hügelland</t>
  </si>
  <si>
    <t>Esterházy</t>
  </si>
  <si>
    <t>Jamais Content Pic Saint-Loup 2016</t>
  </si>
  <si>
    <t>Mortiès</t>
  </si>
  <si>
    <t>Promised Land Shiraz 2018</t>
  </si>
  <si>
    <t>Barolo Bricco Rocche 2015</t>
  </si>
  <si>
    <t>Bordeaux Supérieur 2005</t>
  </si>
  <si>
    <t>Château Le Pin Beausoleil</t>
  </si>
  <si>
    <t>Masca 2016</t>
  </si>
  <si>
    <t>Since 1974 Primitivo di Manduria Limited Platinum Edition 2016</t>
  </si>
  <si>
    <t>Emera</t>
  </si>
  <si>
    <t>Solar de Libano Crianza 2016</t>
  </si>
  <si>
    <t>Bodegas Castillo de Sajazarra</t>
  </si>
  <si>
    <t>Camy Madiran 2014</t>
  </si>
  <si>
    <t>Domaine Laougue</t>
  </si>
  <si>
    <t>Romitorio di Santedame Toscana 2015</t>
  </si>
  <si>
    <t>Voyeur Tinto 2018</t>
  </si>
  <si>
    <t>Drostdy-Hof</t>
  </si>
  <si>
    <t>Crianza 2017</t>
  </si>
  <si>
    <t>Hacienda Grimon</t>
  </si>
  <si>
    <t>Toscana Grifi 2016</t>
  </si>
  <si>
    <t>Primo Primitivo di Manduria Riserva 2016</t>
  </si>
  <si>
    <t>Cuvée Bérengère Merlot - Cabernet 2018</t>
  </si>
  <si>
    <t>Regismont</t>
  </si>
  <si>
    <t>Bisaccione 2016</t>
  </si>
  <si>
    <t>Badia a Passignano Gran Selezione Chianti Classico 2017</t>
  </si>
  <si>
    <t>Burkheim</t>
  </si>
  <si>
    <t>Weingut Bercher</t>
  </si>
  <si>
    <t>Cal Y Canto Full Red 2018</t>
  </si>
  <si>
    <t>Isidro Milagro</t>
  </si>
  <si>
    <t>Edición Fábulas Tempranillo 2016</t>
  </si>
  <si>
    <t>Jaspis Pinot Noir 2014</t>
  </si>
  <si>
    <t>Château de Haute-Serre Cuvée Prestige Géron Dadine 2015</t>
  </si>
  <si>
    <t>Georges Vigouroux</t>
  </si>
  <si>
    <t>Costa Caoude Terrasses du Larzac 2013</t>
  </si>
  <si>
    <t>Mas Haut-Buis</t>
  </si>
  <si>
    <t>Parzival 2015</t>
  </si>
  <si>
    <t>Saint-Émilion Grand Cru (Premier Grand Cru Classé) 2017</t>
  </si>
  <si>
    <t>Groenekloof Shiraz 2017</t>
  </si>
  <si>
    <t>Groenekloof</t>
  </si>
  <si>
    <t>Mourvèdre 2018</t>
  </si>
  <si>
    <t>Rasteau Les Argiles Bleues 2017</t>
  </si>
  <si>
    <t>Bachgart Blauburgunder Riserva 2012</t>
  </si>
  <si>
    <t>Rosso 2018</t>
  </si>
  <si>
    <t>Rocca di Passo</t>
  </si>
  <si>
    <t>Monsordo Rosso 2017</t>
  </si>
  <si>
    <t>Volnay 2017</t>
  </si>
  <si>
    <t>Domaine Poulleau Père &amp; Fils</t>
  </si>
  <si>
    <t>Cepa x Cepa Garnacha 2018</t>
  </si>
  <si>
    <t>Sciare di Est Nero d'Avola 2017</t>
  </si>
  <si>
    <t>Antichi Vinai</t>
  </si>
  <si>
    <t>Cabernet Sauvignon Sicilia 2018</t>
  </si>
  <si>
    <t>Settesoli</t>
  </si>
  <si>
    <t>Max VIII 150 Anos 2017</t>
  </si>
  <si>
    <t>Estate Collection Regolo Rosso Veronese 2014</t>
  </si>
  <si>
    <t>È Arte Primitivo 2018</t>
  </si>
  <si>
    <t>Camille Cayran</t>
  </si>
  <si>
    <t>Barbera del Monferrato 2015</t>
  </si>
  <si>
    <t>Barbera del Monferrato</t>
  </si>
  <si>
    <t>Luigi Tacchino</t>
  </si>
  <si>
    <t>Rioja Reserva 2016</t>
  </si>
  <si>
    <t>Imperial</t>
  </si>
  <si>
    <t>Châteauneuf-du-Pape (Tradition) Rouge 2016</t>
  </si>
  <si>
    <t>Moli Cabernet Sauvignon 2015</t>
  </si>
  <si>
    <t>Raimat</t>
  </si>
  <si>
    <t>Governo Toscana 2016</t>
  </si>
  <si>
    <t>Poggio San Polo</t>
  </si>
  <si>
    <t>Biography Shiraz 2017</t>
  </si>
  <si>
    <t>Overberg</t>
  </si>
  <si>
    <t>Raka</t>
  </si>
  <si>
    <t>San Giorgio Umbria Rosso 2006</t>
  </si>
  <si>
    <t>Les Lanes Corbières Rouge 2017</t>
  </si>
  <si>
    <t>Famille Lignères - Château La Baronne</t>
  </si>
  <si>
    <t>La Luna e i Falò Barbera d'Asti Superiore 2017</t>
  </si>
  <si>
    <t>Kékfrankos Balf 2017</t>
  </si>
  <si>
    <t>Château Lamothe-Cissac</t>
  </si>
  <si>
    <t>Pura Fe Carmenère 2016</t>
  </si>
  <si>
    <t>Antiyal</t>
  </si>
  <si>
    <t>La Mancha Reserva 2005</t>
  </si>
  <si>
    <t>Crianza Ribera del Duero 2014</t>
  </si>
  <si>
    <t>Villa Antinori Rosso 2016</t>
  </si>
  <si>
    <t>Schneider Rätzelhaft 2015</t>
  </si>
  <si>
    <t>Fio</t>
  </si>
  <si>
    <t>Gemei 2018</t>
  </si>
  <si>
    <t>Morgon Côte du Py - Javernières 2017</t>
  </si>
  <si>
    <t>Meio Queijo Douro Tinto 2018</t>
  </si>
  <si>
    <t>Max Reserva Blend 2014</t>
  </si>
  <si>
    <t>Quinta dos Murças Reserva Douro 2015</t>
  </si>
  <si>
    <t>Selected Vines Cabernet Sauvignon (Barrancas Vineyards) 2014</t>
  </si>
  <si>
    <t>Guidalberto 2017</t>
  </si>
  <si>
    <t>Bin 389 Cabernet - Shiraz 2013</t>
  </si>
  <si>
    <t>Rivalta Red 2013</t>
  </si>
  <si>
    <t>Julian Madrid Reserva 2014</t>
  </si>
  <si>
    <t>Bodegas Casa Primicia</t>
  </si>
  <si>
    <t>Altero Brunello di Montalcino 2012</t>
  </si>
  <si>
    <t>Barolo Serralunga d'Alba 2014</t>
  </si>
  <si>
    <t>Colheita Seleccionada Tinto 2018</t>
  </si>
  <si>
    <t>Terroir du Trias Bandol Rouge 2012</t>
  </si>
  <si>
    <t>ViBo Viñedo Centenario 2017</t>
  </si>
  <si>
    <t>Viu Manent</t>
  </si>
  <si>
    <t>Saint-Émilion 2014</t>
  </si>
  <si>
    <t>Petit-Figeac</t>
  </si>
  <si>
    <t>Dadá Art 8 2019</t>
  </si>
  <si>
    <t>Cellar Selection Merlot 2017</t>
  </si>
  <si>
    <t>Poggio Al Vento Brunello di Montalcino Riserva 2008</t>
  </si>
  <si>
    <t>Moulin des Costes Bandol Rouge 2016</t>
  </si>
  <si>
    <t>Maremma Toscana 2015</t>
  </si>
  <si>
    <t>Granato 2016</t>
  </si>
  <si>
    <t>Barolo Brunate 2013</t>
  </si>
  <si>
    <t>Ronchedone Rosso 2016</t>
  </si>
  <si>
    <t>Lombardia</t>
  </si>
  <si>
    <t>Rioja Gran Reserva 2009</t>
  </si>
  <si>
    <t>Tenuta Guado al Tasso Il Bruciato Bolgheri 2018</t>
  </si>
  <si>
    <t>Selezione Antonio Castagnedi Amarone della Valpolicella 2015</t>
  </si>
  <si>
    <t>When We Dance Chianti 2018</t>
  </si>
  <si>
    <t>Sofia 2015</t>
  </si>
  <si>
    <t>Alentejano Reserva Tinto 2015</t>
  </si>
  <si>
    <t>Fausto Merlot 2012</t>
  </si>
  <si>
    <t>Pomerol 2009</t>
  </si>
  <si>
    <t>Ninquén (Mountain Vineyard) 2008</t>
  </si>
  <si>
    <t>Bramosia Chianti Classico 2016</t>
  </si>
  <si>
    <t>Clos du Marquis Saint-Julien 2011</t>
  </si>
  <si>
    <t>Altitud Merlot 2014</t>
  </si>
  <si>
    <t>Barolo Brunate 2012</t>
  </si>
  <si>
    <t>Coto de Imaz Rioja Gran Reserva 2012</t>
  </si>
  <si>
    <t>Syrah 2019</t>
  </si>
  <si>
    <t>Terra Linda</t>
  </si>
  <si>
    <t>Château Pedesclaux</t>
  </si>
  <si>
    <t>Stonewell Shiraz 2013</t>
  </si>
  <si>
    <t>Alentejano Tinto 2017</t>
  </si>
  <si>
    <t>Max Reserva Cabernet Sauvignon 2014</t>
  </si>
  <si>
    <t>Valpolicella Classico Superiore 2012</t>
  </si>
  <si>
    <t>Caspagnolo Chianti dei Colli Senesi 2018</t>
  </si>
  <si>
    <t>Antaño</t>
  </si>
  <si>
    <t>Douro Reserva Cerro Do Santo 2013</t>
  </si>
  <si>
    <t>Rozès</t>
  </si>
  <si>
    <t>Clos des Lambrays Grand Cru 2013</t>
  </si>
  <si>
    <t>Clos de Lambrays Grand Cru</t>
  </si>
  <si>
    <t>Domaine des Lambrays</t>
  </si>
  <si>
    <t>The Custodian Grenache 2014</t>
  </si>
  <si>
    <t>Provincia di Pavia</t>
  </si>
  <si>
    <t>Kris</t>
  </si>
  <si>
    <t>Albe Barolo 2016</t>
  </si>
  <si>
    <t>Roble 2018</t>
  </si>
  <si>
    <t>Cune (CVNE)</t>
  </si>
  <si>
    <t>Anaperenna 2016</t>
  </si>
  <si>
    <t>Côtes-du-Rhône 2017</t>
  </si>
  <si>
    <t>Vignerons de l'Enclave</t>
  </si>
  <si>
    <t>Margaux 2014</t>
  </si>
  <si>
    <t>Château Le Coteau</t>
  </si>
  <si>
    <t>1300 Merlot 2017</t>
  </si>
  <si>
    <t>Estate Merlot 2018</t>
  </si>
  <si>
    <t>Langhe Nebbiolo 2015</t>
  </si>
  <si>
    <t>Malbec 2019</t>
  </si>
  <si>
    <t>Don Mendoza Reserve Malbec 2018</t>
  </si>
  <si>
    <t>Finca La Celia</t>
  </si>
  <si>
    <t>Nauna Primitivo - Negroamaro 2016</t>
  </si>
  <si>
    <t>Max's Shiraz - Cabernet 2017</t>
  </si>
  <si>
    <t>Bordeaux Supérieur 2014</t>
  </si>
  <si>
    <t>Château de Ricaud</t>
  </si>
  <si>
    <t>Coto de Imaz Rioja Gran Reserva 2011</t>
  </si>
  <si>
    <t>14 Hands</t>
  </si>
  <si>
    <t>Blaye - Côtes de Bordeaux 2014</t>
  </si>
  <si>
    <t>Château Peybonhomme</t>
  </si>
  <si>
    <t>Gigondas Hominis Fides 2016</t>
  </si>
  <si>
    <t>Steenberg</t>
  </si>
  <si>
    <t>Oliver Zeter</t>
  </si>
  <si>
    <t>Pommard 2016</t>
  </si>
  <si>
    <t>J.M. Boillot</t>
  </si>
  <si>
    <t>Pietro Dal Cero Amarone della Valpolicella 2013</t>
  </si>
  <si>
    <t>Marienthal Trotzenberg Spätburgunder 2016</t>
  </si>
  <si>
    <t>Schwarzweiß Spätburgunder 2017</t>
  </si>
  <si>
    <t>Rheingau</t>
  </si>
  <si>
    <t>Eser</t>
  </si>
  <si>
    <t>Trovati</t>
  </si>
  <si>
    <t>Lusthof</t>
  </si>
  <si>
    <t>Manor House Cabernet Sauvignon 2017</t>
  </si>
  <si>
    <t>PLIC PLIC PLIC 2016</t>
  </si>
  <si>
    <t>Burgenland 2017</t>
  </si>
  <si>
    <t>Spätburgunder M 2015</t>
  </si>
  <si>
    <t>zb 2015</t>
  </si>
  <si>
    <t>4 Amis Langhe Rosso 2013</t>
  </si>
  <si>
    <t>Elio Filippino</t>
  </si>
  <si>
    <t>Domaine des Tourettes Hermitage Rouge 2017</t>
  </si>
  <si>
    <t>Sorante 2015</t>
  </si>
  <si>
    <t>Tenuta Gorghi Tondi</t>
  </si>
  <si>
    <t>Château Les Grandes Murailles</t>
  </si>
  <si>
    <t>Cuvée Porte des Cardinaux Côtes-du-Rhône 2016</t>
  </si>
  <si>
    <t>Rémy Ferbras</t>
  </si>
  <si>
    <t>Priorat Clos Martinet 1996</t>
  </si>
  <si>
    <t>Martinet</t>
  </si>
  <si>
    <t>Vieilles Vignes Nuits-Saint-Georges 2017</t>
  </si>
  <si>
    <t>Philippe Gavignet</t>
  </si>
  <si>
    <t>Sangre de Toro 2019</t>
  </si>
  <si>
    <t>Bordeaux 2005</t>
  </si>
  <si>
    <t>Château Clos Chaumont</t>
  </si>
  <si>
    <t>Brindisi Riserva 2011</t>
  </si>
  <si>
    <t>Les Malconsorts Vosne-Romanée Premier Cru 2016</t>
  </si>
  <si>
    <t>Vosne-Romanée Premier Cru</t>
  </si>
  <si>
    <t>Clos Frantin</t>
  </si>
  <si>
    <t>Le Due Arbie Chianti Classico Riserva 2015</t>
  </si>
  <si>
    <t>Domaine de Peyrat Grande Réserve 2018</t>
  </si>
  <si>
    <t>Seigneurie de Peyrat</t>
  </si>
  <si>
    <t>Classic Zweigelt 2014</t>
  </si>
  <si>
    <t>Château le Sabley</t>
  </si>
  <si>
    <t>La Clape (Grand Vin) Rouge 2017</t>
  </si>
  <si>
    <t>Château d'Anglès</t>
  </si>
  <si>
    <t>Chambolle-Musigny 2016</t>
  </si>
  <si>
    <t>Chambolle-Musigny</t>
  </si>
  <si>
    <t>Finca Biniagual Negre 2014</t>
  </si>
  <si>
    <t>Pinot Noir Les Pierres Dorées 2018</t>
  </si>
  <si>
    <t>Intense Rouge 2018</t>
  </si>
  <si>
    <t>Jean Claude Mas</t>
  </si>
  <si>
    <t>Pauillac 2016</t>
  </si>
  <si>
    <t>Château Haut-Bages Monpelou</t>
  </si>
  <si>
    <t>Maison les Alexandrins</t>
  </si>
  <si>
    <t>Lena Salice Salentino Riserva 2015</t>
  </si>
  <si>
    <t>Colle Al Vento</t>
  </si>
  <si>
    <t>Turmhof Lagrein 2018</t>
  </si>
  <si>
    <t>Tiefenbrunner</t>
  </si>
  <si>
    <t>Morey-Saint-Denis 'En La Rue de Vergy' Rouge 2014</t>
  </si>
  <si>
    <t>Morey-Saint-Denis</t>
  </si>
  <si>
    <t>Domaine Bruno Clair</t>
  </si>
  <si>
    <t>Côtes du Rhône Villages 'Séguret' 2016</t>
  </si>
  <si>
    <t>Côtes-du-Rhône-Villages 'Seguret'</t>
  </si>
  <si>
    <t>Maison Plantevin</t>
  </si>
  <si>
    <t>Moncerbal Bierzo (Corullón) 2016</t>
  </si>
  <si>
    <t>Bachgart Blauburgunder Riserva 2013</t>
  </si>
  <si>
    <t>Côtes-du-Rhône Villages 2018</t>
  </si>
  <si>
    <t>Côtes-du-Rhône-Villages</t>
  </si>
  <si>
    <t>Château Maucoil</t>
  </si>
  <si>
    <t>Gigondas Le Poste 2013</t>
  </si>
  <si>
    <t>Matacà Negre 2017</t>
  </si>
  <si>
    <t>Cap Andritxol</t>
  </si>
  <si>
    <t>Roter Lehm Merlot 2017</t>
  </si>
  <si>
    <t>2 Pulso 2011</t>
  </si>
  <si>
    <t>Del Jardín</t>
  </si>
  <si>
    <t>Reserve Cape Blend 2014</t>
  </si>
  <si>
    <t>Windmeul Kelder Cellar</t>
  </si>
  <si>
    <t>Home Run</t>
  </si>
  <si>
    <t>La Landonne Côte-Rôtie 2013</t>
  </si>
  <si>
    <t>Plumbago Nero d'Avola Sicilia 2018</t>
  </si>
  <si>
    <t>Urbani 2015</t>
  </si>
  <si>
    <t>Südsteiermark</t>
  </si>
  <si>
    <t>Weingut Erich &amp; Walter Polz</t>
  </si>
  <si>
    <t>Rioja Reserva Magister Bibendi 2012</t>
  </si>
  <si>
    <t>Navarrsotillo</t>
  </si>
  <si>
    <t>Donna Olga</t>
  </si>
  <si>
    <t>Kammerberg Spätburgunder GG 2014</t>
  </si>
  <si>
    <t>Friedrich Becker</t>
  </si>
  <si>
    <t>Douro Batuta Tinto 2016</t>
  </si>
  <si>
    <t>Clos de l'Echo Chinon 2014</t>
  </si>
  <si>
    <t>Tiara 2016</t>
  </si>
  <si>
    <t>Giulin 2015</t>
  </si>
  <si>
    <t>Azienda Agricola Accornero</t>
  </si>
  <si>
    <t>Cabernet Franc 2016</t>
  </si>
  <si>
    <t>Tellus Syrah 2016</t>
  </si>
  <si>
    <t>Montepulciano d'Abruzzo Riserva 2014</t>
  </si>
  <si>
    <t>Rocca Antica</t>
  </si>
  <si>
    <t>Barbera d’Alba Vigna Martina 2014</t>
  </si>
  <si>
    <t>Mácula 2006</t>
  </si>
  <si>
    <t>Faunae Chianti Classico 2017</t>
  </si>
  <si>
    <t>Cabernet Sauvignon - Merlot 2013</t>
  </si>
  <si>
    <t>Château Caronne Ste. Gemme</t>
  </si>
  <si>
    <t>Black Print 2018</t>
  </si>
  <si>
    <t>Cabernet - Merlot 2018</t>
  </si>
  <si>
    <t>Baccaro Nero d'Avola 2018</t>
  </si>
  <si>
    <t>Bramare Malbec Lujan de Cuyo 2017</t>
  </si>
  <si>
    <t>Primitivo Salento Torcicoda 2017</t>
  </si>
  <si>
    <t>Château La Dominique</t>
  </si>
  <si>
    <t>L'Hospitalet de Gazin Pomerol 2014</t>
  </si>
  <si>
    <t>Àn 2017</t>
  </si>
  <si>
    <t>Envero Carmenère Gran Reserva 2018</t>
  </si>
  <si>
    <t>Gabarinza 2012</t>
  </si>
  <si>
    <t>Lyndenhurst Cabernet Sauvignon 2012</t>
  </si>
  <si>
    <t>Syrah 2014</t>
  </si>
  <si>
    <t>Bodegas Clunia</t>
  </si>
  <si>
    <t>Médoc 2017</t>
  </si>
  <si>
    <t>Château Bellegrave</t>
  </si>
  <si>
    <t>Val dei Molini Garda Corvina 2016</t>
  </si>
  <si>
    <t>Shiraz 2019</t>
  </si>
  <si>
    <t>Lu Rappaio Primitivo di Manduria 2018</t>
  </si>
  <si>
    <t>Merlot (Select Terroir Reserva) 2017</t>
  </si>
  <si>
    <t>Pomorosso Barbera d'Asti 2016</t>
  </si>
  <si>
    <t>Coppo</t>
  </si>
  <si>
    <t>Antu Carmenère 2017</t>
  </si>
  <si>
    <t>Douro Charme Tinto 2016</t>
  </si>
  <si>
    <t>Libertà 2014</t>
  </si>
  <si>
    <t>Côtes du Rhône Villages Terre D'Argile 2017</t>
  </si>
  <si>
    <t>La Rosa Barolo 2013</t>
  </si>
  <si>
    <t>Viñas Viejas Tempranillo 2015</t>
  </si>
  <si>
    <t>Gran Coronas Reserva Cabernet Sauvignon 2015</t>
  </si>
  <si>
    <t>Châteauneuf-du-Pape Chaupin 2013</t>
  </si>
  <si>
    <t>Zweigelt 100 Days 2017</t>
  </si>
  <si>
    <t>Rosso Dei Notri Toscana 2018</t>
  </si>
  <si>
    <t>Cygnus Cabernet Sauvignon - Nero d'Avola Regaleali 2016</t>
  </si>
  <si>
    <t>La Montesa 2016</t>
  </si>
  <si>
    <t>Diamond Collection Merlot (Blue Label) 2015</t>
  </si>
  <si>
    <t>V Red 2012</t>
  </si>
  <si>
    <t>Románico 2017</t>
  </si>
  <si>
    <t>Eaglehawk Shiraz 2018</t>
  </si>
  <si>
    <t>Wolf Blass</t>
  </si>
  <si>
    <t>Estates Grande Reserva Douro 2013</t>
  </si>
  <si>
    <t>Nostre Païs Rouge 2016</t>
  </si>
  <si>
    <t>Aglianico Beneventano 2015</t>
  </si>
  <si>
    <t>Vesevo</t>
  </si>
  <si>
    <t>Sangiovese Toscana 2016</t>
  </si>
  <si>
    <t>Domaine du Vieux Lazaret</t>
  </si>
  <si>
    <t>Reflets de l'âme Vacqueyras 2015</t>
  </si>
  <si>
    <t>Fontaine du Clos</t>
  </si>
  <si>
    <t>Barbera d'Asti Superiore Tre Roveri 2016</t>
  </si>
  <si>
    <t>Château Haut-Maurac</t>
  </si>
  <si>
    <t>Valpolicella Ripasso 2017</t>
  </si>
  <si>
    <t>Frans Malan Cape Blend 2014</t>
  </si>
  <si>
    <t>Monte Ducay</t>
  </si>
  <si>
    <t>Chianti Rufina 2017</t>
  </si>
  <si>
    <t>Fattoria di Basciano</t>
  </si>
  <si>
    <t>Vürsù Barolo Campè 2012</t>
  </si>
  <si>
    <t>Kieselstein Zweigelt 2017</t>
  </si>
  <si>
    <t>Ninquén (Mountain Vineyard) 2014</t>
  </si>
  <si>
    <t>Château Sansonnet</t>
  </si>
  <si>
    <t>SB Syrah - Bonarda 2019</t>
  </si>
  <si>
    <t>Campogiovanni Rosso di Montalcino 2016</t>
  </si>
  <si>
    <t>Jonty's Ducks Pekin Red 2014</t>
  </si>
  <si>
    <t>Avondale</t>
  </si>
  <si>
    <t>Cirsion Rioja 2011</t>
  </si>
  <si>
    <t>Clos Rene</t>
  </si>
  <si>
    <t>Icóna Cabernet Sauvignon 2017</t>
  </si>
  <si>
    <t>Piave</t>
  </si>
  <si>
    <t>Astoria</t>
  </si>
  <si>
    <t>Rosso di Montalcino 2014</t>
  </si>
  <si>
    <t>Terra Grande</t>
  </si>
  <si>
    <t>To Kalon Vineyard Reserve Cabernet Sauvignon 2015</t>
  </si>
  <si>
    <t>Fangar-Elements Negre 2012</t>
  </si>
  <si>
    <t>Plà i Llevant</t>
  </si>
  <si>
    <t>Es Fangar</t>
  </si>
  <si>
    <t>Vieilles Vignes Châteauneuf-du-Pape 2015</t>
  </si>
  <si>
    <t>François Arnaud</t>
  </si>
  <si>
    <t>Pago Negralada Tempranillo 2015</t>
  </si>
  <si>
    <t>Oxford Landing</t>
  </si>
  <si>
    <t>Chianti Classico Clemente VII 2016</t>
  </si>
  <si>
    <t>Pinot Noir 2013</t>
  </si>
  <si>
    <t>Vecchie Vigne Brunello di Montalcino 2012</t>
  </si>
  <si>
    <t>Nero di Troia 2017</t>
  </si>
  <si>
    <t>Terre Avare</t>
  </si>
  <si>
    <t>La Mancha Reserva 2013</t>
  </si>
  <si>
    <t>Suis-Je Gentille Ainsi Pinot Noir 2015</t>
  </si>
  <si>
    <t>Von der Mark</t>
  </si>
  <si>
    <t>Garnacha 2018</t>
  </si>
  <si>
    <t>Alpberg Pinot Noir 2017</t>
  </si>
  <si>
    <t>Aargau</t>
  </si>
  <si>
    <t>Hauksson</t>
  </si>
  <si>
    <t>Châteauneuf-du-Pape Croix De Bois 2004</t>
  </si>
  <si>
    <t>Maxim Cabernet Sauvignon 2015</t>
  </si>
  <si>
    <t>Goedverwacht</t>
  </si>
  <si>
    <t>Pinot Noir Alsace Réserve 2018</t>
  </si>
  <si>
    <t>Trimbach</t>
  </si>
  <si>
    <t>Clos de Vougeot Grand Cru 2012</t>
  </si>
  <si>
    <t>Clos Vougeot Grand Cru</t>
  </si>
  <si>
    <t>Sòdole 2015</t>
  </si>
  <si>
    <t>Rodal Pla 2016</t>
  </si>
  <si>
    <t>Mortitx</t>
  </si>
  <si>
    <t>Les Terres Rouges Cahors 2012</t>
  </si>
  <si>
    <t>Rigal</t>
  </si>
  <si>
    <t>Gevrey-Chambertin 1er Cru 'Clos des Issarts' (Monopole) 2013</t>
  </si>
  <si>
    <t>Gevrey-Chambertin 1er Cru 'Issarts'</t>
  </si>
  <si>
    <t>Sonett Spätburgunder 2015</t>
  </si>
  <si>
    <t>Heger</t>
  </si>
  <si>
    <t>Vosne-Romanée 2017</t>
  </si>
  <si>
    <t>Haut-Médoc 2013</t>
  </si>
  <si>
    <t>Amarone 2015</t>
  </si>
  <si>
    <t>Premium Reserve Pinot Noir 2014</t>
  </si>
  <si>
    <t>Julius Zotz</t>
  </si>
  <si>
    <t>Vino Nobile di Montepulciano Riserva 2015</t>
  </si>
  <si>
    <t>El Meson</t>
  </si>
  <si>
    <t>Volnay 1er Cru 'Clos des Chênes' 2016</t>
  </si>
  <si>
    <t>Volnay 1er Cru 'Clos des Chênes'</t>
  </si>
  <si>
    <t>Domaine Henri Delagrange et Fils</t>
  </si>
  <si>
    <t>Mas de Canet Tinto 2018</t>
  </si>
  <si>
    <t>Bricco-Spessa Barbaresco 2010</t>
  </si>
  <si>
    <t>La Morandina</t>
  </si>
  <si>
    <t>Les Corvées Arbois 2017</t>
  </si>
  <si>
    <t>Arbois</t>
  </si>
  <si>
    <t>Domaine Ratte</t>
  </si>
  <si>
    <t>Fossacolle</t>
  </si>
  <si>
    <t>Son Negre 2016</t>
  </si>
  <si>
    <t>Garrafeira Bairrada 2010</t>
  </si>
  <si>
    <t>Caves Primavera</t>
  </si>
  <si>
    <t>Butibalausí Negre 2017</t>
  </si>
  <si>
    <t>Can Majoral</t>
  </si>
  <si>
    <t>Beaune 1er Cru Clos des Ursules 2016</t>
  </si>
  <si>
    <t>Domaine des Héritiers Louis Jadot</t>
  </si>
  <si>
    <t>Il Bacialé Monferrato Rosso 2017</t>
  </si>
  <si>
    <t>Nero D'Avola - Syrah Sicilia 651 Terre Di Ginestre 2008</t>
  </si>
  <si>
    <t>Calatrasi</t>
  </si>
  <si>
    <t>Les Quartz Châteauneuf-du-Pape 2017</t>
  </si>
  <si>
    <t>Les Terroirs Minervois 2016</t>
  </si>
  <si>
    <t>Castroviejo Crianza 2012</t>
  </si>
  <si>
    <t>Pastor Diaz</t>
  </si>
  <si>
    <t>Amarone della Valpolicella Classico Barriques 2015</t>
  </si>
  <si>
    <t>Feudi Branciforti dei Bordonaro</t>
  </si>
  <si>
    <t>Chambolle-Musigny Vieilles Vignes 2016</t>
  </si>
  <si>
    <t>Spätburgunder Trocken 2018</t>
  </si>
  <si>
    <t>Knobloch</t>
  </si>
  <si>
    <t>Haltinger Winzer</t>
  </si>
  <si>
    <t>Russiz Superiore Cabernet Franc Collio 2017</t>
  </si>
  <si>
    <t>Barbera d'Alba Bussia 2018</t>
  </si>
  <si>
    <t>Strassertal Zweigelt 2019</t>
  </si>
  <si>
    <t>Johann Topf</t>
  </si>
  <si>
    <t>Reserve Syrah 2017</t>
  </si>
  <si>
    <t>Swartland Winery</t>
  </si>
  <si>
    <t>Dolcetto d'Alba Le Campanelle 2014</t>
  </si>
  <si>
    <t>Broccardo</t>
  </si>
  <si>
    <t>Dornfelder Trocken 2018</t>
  </si>
  <si>
    <t>Saale-Unstrut</t>
  </si>
  <si>
    <t>Winzervereinigung Freyburg-Unstrut</t>
  </si>
  <si>
    <t>Zweigelt Falkenstein 2018</t>
  </si>
  <si>
    <t>Dürnberg</t>
  </si>
  <si>
    <t>La Botte Piena Valtènesi 2016</t>
  </si>
  <si>
    <t>Valtenesi</t>
  </si>
  <si>
    <t>La Basia</t>
  </si>
  <si>
    <t>Montepulciano d'Abruzzo Riserva 2016</t>
  </si>
  <si>
    <t>Domaine de Cassaigne Le Labyrinthe Côtes de Gascogne 2017</t>
  </si>
  <si>
    <t>Côtes de Gascogne</t>
  </si>
  <si>
    <t>Plaimont</t>
  </si>
  <si>
    <t>Il Falcone Riserva Castel del Monte 2014</t>
  </si>
  <si>
    <t>Rivera</t>
  </si>
  <si>
    <t>Jonathan's Ridge Pinotage 2015</t>
  </si>
  <si>
    <t>Springfontein</t>
  </si>
  <si>
    <t>Château Lusseau</t>
  </si>
  <si>
    <t>Santa Digna Gran Reserva Carménère 2018</t>
  </si>
  <si>
    <t>Monastrell - Cabernet Sauvignon 2016</t>
  </si>
  <si>
    <t>Alma de Casa</t>
  </si>
  <si>
    <t>Les Fagnes Rouge 2015</t>
  </si>
  <si>
    <t>Clos des Boutes</t>
  </si>
  <si>
    <t>Chrysope 2013</t>
  </si>
  <si>
    <t>Stone Barn</t>
  </si>
  <si>
    <t>Chavarri Gran Reserva 2000</t>
  </si>
  <si>
    <t>Buio Langhe 2015</t>
  </si>
  <si>
    <t>Arruga Superiore Carignano del Sulcis 2014</t>
  </si>
  <si>
    <t>Pasión 2018</t>
  </si>
  <si>
    <t>Bodegas Langa</t>
  </si>
  <si>
    <t>Corton Clos des Cortons Faiveley Grand Cru (Monopole) 1995</t>
  </si>
  <si>
    <t>Domaine de Cocol Côtes-du-Rhône 2016</t>
  </si>
  <si>
    <t>Pellerin</t>
  </si>
  <si>
    <t>Creso Rosso Veronese 2016</t>
  </si>
  <si>
    <t>Zogo 2017</t>
  </si>
  <si>
    <t>Bonnes Mares Grand Cru 2014</t>
  </si>
  <si>
    <t>Bonnes-Mares Grand Cru</t>
  </si>
  <si>
    <t>Magrez Fombrauge Saint-Émilion Grand Cru 2005</t>
  </si>
  <si>
    <t>Cuvée Spéciale Corbières 2018</t>
  </si>
  <si>
    <t>Château du Grand Caumont</t>
  </si>
  <si>
    <t>Château Domeyne</t>
  </si>
  <si>
    <t>Lloyd Reserve Shiraz 2016</t>
  </si>
  <si>
    <t>Coriole Vineyards</t>
  </si>
  <si>
    <t>Dornfelder Halbtrocken 2017</t>
  </si>
  <si>
    <t>GT-1 Châteauneuf-du-Pape 2012</t>
  </si>
  <si>
    <t>Kapfensteiner Blauer Zweigelt 2014</t>
  </si>
  <si>
    <t>Südoststeiermark</t>
  </si>
  <si>
    <t>Winkler-Hermaden</t>
  </si>
  <si>
    <t>Il Leo Chianti Superiore 2017</t>
  </si>
  <si>
    <t>Il Chiuso 2011</t>
  </si>
  <si>
    <t>Taurasi Riserva Radici 2012</t>
  </si>
  <si>
    <t>Mastroberardino</t>
  </si>
  <si>
    <t>Hangin' Snakes Shiraz - Viognier 2016</t>
  </si>
  <si>
    <t>Ramione Merlot - Nero d'Avola 2012</t>
  </si>
  <si>
    <t>Fichimori 2018</t>
  </si>
  <si>
    <t>Querciantica Lacrima di Morro 2018</t>
  </si>
  <si>
    <t>Remordimiento Tinto 2014</t>
  </si>
  <si>
    <t>Bodega Cerrón</t>
  </si>
  <si>
    <t>Tinto Roble 2018</t>
  </si>
  <si>
    <t>Lopez Cristobal</t>
  </si>
  <si>
    <t>Valle D'Oro Montepulciano d'Abruzzo 2017</t>
  </si>
  <si>
    <t>Cantina Tollo</t>
  </si>
  <si>
    <t>Dehesa Gago G 2018</t>
  </si>
  <si>
    <t>Foradori - Teroldego 2009</t>
  </si>
  <si>
    <t>Periquita Reserva 2017</t>
  </si>
  <si>
    <t>Il Grigio Chianti Classico Gran Selezione 2015</t>
  </si>
  <si>
    <t>Gran Reserva 2011</t>
  </si>
  <si>
    <t>Nicolas Grenache Noir 2018</t>
  </si>
  <si>
    <t>Le Cicale di Vincigliata Chianti 2013</t>
  </si>
  <si>
    <t>Limpronta Ruché di Castagnole Monferrato 2016</t>
  </si>
  <si>
    <t>Monte Velho Tinto 2019</t>
  </si>
  <si>
    <t>AB Alicante Bouschet 2012</t>
  </si>
  <si>
    <t>Al Limite Chianti Classico 2016</t>
  </si>
  <si>
    <t>San Leonino</t>
  </si>
  <si>
    <t>Le Volte 2018</t>
  </si>
  <si>
    <t>Mas Picosa Flor En Flor Montsant 2018</t>
  </si>
  <si>
    <t>The Y Series Merlot 2017</t>
  </si>
  <si>
    <t>Garnacha 2014</t>
  </si>
  <si>
    <t>Lagar d'Amprius</t>
  </si>
  <si>
    <t>Initio 2011</t>
  </si>
  <si>
    <t>Madrid</t>
  </si>
  <si>
    <t>Las Moradas de San Martín</t>
  </si>
  <si>
    <t>Ca' de' Rocchi Dugal Cabernet Sauvignon - Merlot 2018</t>
  </si>
  <si>
    <t>Korem Isola dei Nuraghi 2016</t>
  </si>
  <si>
    <t>Cerro Añon Crianza Rioja 2017</t>
  </si>
  <si>
    <t>Moulin de Gassac Classic Rouge 2017</t>
  </si>
  <si>
    <t>Estates Douro 2016</t>
  </si>
  <si>
    <t>Aromes de Pavie Saint-Émilion Grand Cru 2005</t>
  </si>
  <si>
    <t>Single Vineyard Tempranillo 2017</t>
  </si>
  <si>
    <t>L'Oratoire de Chasse-Spleen Moulis 2014</t>
  </si>
  <si>
    <t>Toscana 2010</t>
  </si>
  <si>
    <t>Barbaresco Coste Rubín 2014</t>
  </si>
  <si>
    <t>Ocra Bolgheri Rosso 2016</t>
  </si>
  <si>
    <t>Prestige Rouge 2017</t>
  </si>
  <si>
    <t>Grenache 3 (Au Cube) 2017</t>
  </si>
  <si>
    <t>Coyam 2015</t>
  </si>
  <si>
    <t>Reserve Pinotage 2017</t>
  </si>
  <si>
    <t>Reserva Cabernet Sauvignon 2015</t>
  </si>
  <si>
    <t>Monte del Frá</t>
  </si>
  <si>
    <t>Foral de Évora Colheita Tinto 2014</t>
  </si>
  <si>
    <t>Evora</t>
  </si>
  <si>
    <t>Cartuxa</t>
  </si>
  <si>
    <t>Terroir Selection Malbec 2017</t>
  </si>
  <si>
    <t>Magno Megonio Rosso 2015</t>
  </si>
  <si>
    <t>Poggio Lombrone Sangiovese Riserva Montecucco 2013</t>
  </si>
  <si>
    <t>Montecucco</t>
  </si>
  <si>
    <t>ColleMassari</t>
  </si>
  <si>
    <t>Saint-Estèphe (Grand Cru Classé) 2014</t>
  </si>
  <si>
    <t>Bardolino 2017</t>
  </si>
  <si>
    <t>Yantra 2015</t>
  </si>
  <si>
    <t>Reserva Tinto 2015</t>
  </si>
  <si>
    <t>Premium Fetească Neagră Sec 2016</t>
  </si>
  <si>
    <t>Budureasca</t>
  </si>
  <si>
    <t>Châteauneuf-du-Pape Chaupin 2012</t>
  </si>
  <si>
    <t>Gran Reserva Rioja (Finca Ygay) 2013</t>
  </si>
  <si>
    <t>Aglianico Campania 2016</t>
  </si>
  <si>
    <t>Quinta de Porrais</t>
  </si>
  <si>
    <t>Sassicaia 2006</t>
  </si>
  <si>
    <t>Vulcano 2016</t>
  </si>
  <si>
    <t>Adrianna Vineyard Fortuna Terrae Malbec 2013</t>
  </si>
  <si>
    <t>Selección Especial 2014</t>
  </si>
  <si>
    <t>Elos Cabernet Sauvignon - Malbec 2009</t>
  </si>
  <si>
    <t>Roberto Sarotto</t>
  </si>
  <si>
    <t>Terre More Maremma Toscana 2017</t>
  </si>
  <si>
    <t>Tenuta Ammiraglia</t>
  </si>
  <si>
    <t>Grandarella Refosco delle Venezie 2014</t>
  </si>
  <si>
    <t>Les Fiefs de Lagrange Saint-Julien 2016</t>
  </si>
  <si>
    <t>Opus One 2015</t>
  </si>
  <si>
    <t>Riserva Di Fizzano Chianti Classico Gran Selezione 2011</t>
  </si>
  <si>
    <t>Oak Aged Red Blend 2018</t>
  </si>
  <si>
    <t>Boa-Vista Reserva 2014</t>
  </si>
  <si>
    <t>Quinta da Boavista</t>
  </si>
  <si>
    <t>Percarlo 2013</t>
  </si>
  <si>
    <t>San Giusto a Rentennano</t>
  </si>
  <si>
    <t>Lamaione Toscana 2012</t>
  </si>
  <si>
    <t>Hochäcker Blaufränkisch 2015</t>
  </si>
  <si>
    <t>Vinha da Fonte Touriga Nacional 2018</t>
  </si>
  <si>
    <t>Casa Ermelinda Freitas</t>
  </si>
  <si>
    <t>Barbaresco Albesani Santo Stefano 2011</t>
  </si>
  <si>
    <t>Ceres Crianza 2016</t>
  </si>
  <si>
    <t>Bodegas Asenjo &amp; Manso</t>
  </si>
  <si>
    <t>Cabernet Sauvignon Garda 2016</t>
  </si>
  <si>
    <t>S. Cristina</t>
  </si>
  <si>
    <t>Nebbiolo Gavarini Langhe 2018</t>
  </si>
  <si>
    <t>Ribera Del Duero 2016</t>
  </si>
  <si>
    <t>Francisco Barona</t>
  </si>
  <si>
    <t>Steytler Pinotage 2017</t>
  </si>
  <si>
    <t>Les Cépages Cabernet Sauvignon 2017</t>
  </si>
  <si>
    <t>120 Reserva Especial Cabernet Sauvignon 2016</t>
  </si>
  <si>
    <t>Salice Salentino Liante 2018</t>
  </si>
  <si>
    <t>Alte Reben Eisenberg Reserve 2015</t>
  </si>
  <si>
    <t>Südburgenland</t>
  </si>
  <si>
    <t>Wachter-Wiesler</t>
  </si>
  <si>
    <t>Barolo Riserva (Cascina Dardi) 2011</t>
  </si>
  <si>
    <t>Alessandro e Gian Natale Fantino</t>
  </si>
  <si>
    <t>Italian Collection Tosca 2014</t>
  </si>
  <si>
    <t>Cuvée Vignals 2015</t>
  </si>
  <si>
    <t>Château Coupe-Roses</t>
  </si>
  <si>
    <t>Partisan Cru 2015</t>
  </si>
  <si>
    <t>Slovakia</t>
  </si>
  <si>
    <t>Slobodné Vinárstvo</t>
  </si>
  <si>
    <t>12 Meses en Barrica Crianza 2016</t>
  </si>
  <si>
    <t>Magill Estate Shiraz 2017</t>
  </si>
  <si>
    <t>1851 Reserva Merlot 2017</t>
  </si>
  <si>
    <t>Norte Roble 2007</t>
  </si>
  <si>
    <t>Inurrieta</t>
  </si>
  <si>
    <t>Moritz 2014</t>
  </si>
  <si>
    <t>Sachsen</t>
  </si>
  <si>
    <t>Weingut Schloss Proschwitz</t>
  </si>
  <si>
    <t>Chope le Coq 2015</t>
  </si>
  <si>
    <t>Côtes du Tarn</t>
  </si>
  <si>
    <t>Comte de Thun</t>
  </si>
  <si>
    <t>Ares 2016</t>
  </si>
  <si>
    <t>Merlot Reserve 2017</t>
  </si>
  <si>
    <t>Salzl Seewinkelhof</t>
  </si>
  <si>
    <t>Verema</t>
  </si>
  <si>
    <t>Montornello Chianti Classico Riserva 2016</t>
  </si>
  <si>
    <t>Mandelpfad Spätburgunder GG 2011</t>
  </si>
  <si>
    <t>Château de Varennes Sélection Parcellaire Beaujolais-Villages 2018</t>
  </si>
  <si>
    <t>Albert Bichot</t>
  </si>
  <si>
    <t>Black Blood III Single Vineyard Shiraz 2016</t>
  </si>
  <si>
    <t>Le Corbeau Côtes Catalanes 2014</t>
  </si>
  <si>
    <t>Maison Jean Pla</t>
  </si>
  <si>
    <t>L’Archange Saint-Émilion 2005</t>
  </si>
  <si>
    <t>Château L’Archange</t>
  </si>
  <si>
    <t>Villa Bürklin Cuvée Rot 2016</t>
  </si>
  <si>
    <t>Dr. Bürklin-Wolf</t>
  </si>
  <si>
    <t>Merlot - Cabernet Sauvignon Buzet 2017</t>
  </si>
  <si>
    <t>Brouilly 2017</t>
  </si>
  <si>
    <t>Brouilly</t>
  </si>
  <si>
    <t>Richard Rottiers</t>
  </si>
  <si>
    <t>Réserve Minervois La Livinière 2017</t>
  </si>
  <si>
    <t>Spätburgunder Trocken 2017</t>
  </si>
  <si>
    <t>Alde Gott</t>
  </si>
  <si>
    <t>Galea Vernatsch 2018</t>
  </si>
  <si>
    <t>Reserve Collection Cabernet Sauvignon 2019</t>
  </si>
  <si>
    <t>Oude Kaap</t>
  </si>
  <si>
    <t>Castro Ventosa Valtuille La Cova de la Raposa 2015</t>
  </si>
  <si>
    <t>En Sol Red 2015</t>
  </si>
  <si>
    <t>Méditerranée</t>
  </si>
  <si>
    <t>Domaine de la Tour du Bon</t>
  </si>
  <si>
    <t>Château Bonalgue</t>
  </si>
  <si>
    <t>Poggio Graffetta</t>
  </si>
  <si>
    <t>G 2015</t>
  </si>
  <si>
    <t>4G Wine Estate</t>
  </si>
  <si>
    <t>Les Saint-Georges Nuits-Saint-Georges 1er Cru 2015</t>
  </si>
  <si>
    <t>Nuits-Saint-Georges Premier Cru</t>
  </si>
  <si>
    <t>Domaine Robert Chevillon</t>
  </si>
  <si>
    <t>Castel Firmian Riserva Teroldego Rotaliano 2015</t>
  </si>
  <si>
    <t>Primitivo (Since 1913) 2017</t>
  </si>
  <si>
    <t>Blauer Zweigelt Klassik 2016</t>
  </si>
  <si>
    <t>Wagram</t>
  </si>
  <si>
    <t>Leth</t>
  </si>
  <si>
    <t>Buntsandstein 2015</t>
  </si>
  <si>
    <t>Strehn</t>
  </si>
  <si>
    <t>Primo Montepulciano d'Abruzzo 2018</t>
  </si>
  <si>
    <t>Pecunia 12 Meses 2013</t>
  </si>
  <si>
    <t>Campos Goticos</t>
  </si>
  <si>
    <t>Salice Salentino Riserva 2014</t>
  </si>
  <si>
    <t>Casato di Melzi</t>
  </si>
  <si>
    <t>Lunatico Negroamaro 2018</t>
  </si>
  <si>
    <t>Negroamaro Salento 2018</t>
  </si>
  <si>
    <t>Duelecci Est Riserva Brunello di Montalcino (Duelecci Ovest) 2013</t>
  </si>
  <si>
    <t>Chambolle-Musigny 2017</t>
  </si>
  <si>
    <t>Spätburgunder CCL 2013</t>
  </si>
  <si>
    <t>Cabriana Terra Alta 2015</t>
  </si>
  <si>
    <t>Vinha do Almo Tinto 2016</t>
  </si>
  <si>
    <t>Selecció 2011</t>
  </si>
  <si>
    <t>Triennia 2015</t>
  </si>
  <si>
    <t>Portia</t>
  </si>
  <si>
    <t>Rioja Crianza 2017</t>
  </si>
  <si>
    <t>Viña Bujanda</t>
  </si>
  <si>
    <t>Chianti Riserva 2016</t>
  </si>
  <si>
    <t>Majnoni Guicciardini</t>
  </si>
  <si>
    <t>Haut-Médoc (Grand Cru Classé) 2017</t>
  </si>
  <si>
    <t>Spätburgunder Trocken 2016</t>
  </si>
  <si>
    <t>Kiefer</t>
  </si>
  <si>
    <t>Albis 2016</t>
  </si>
  <si>
    <t>Roccabella Dolcetto d'Alba 2017</t>
  </si>
  <si>
    <t>Neipperger Spätburgunder 2014</t>
  </si>
  <si>
    <t>Vignelacroix Rouge 2018</t>
  </si>
  <si>
    <t>Evolución Reserva Carménère 2017</t>
  </si>
  <si>
    <t>Casa Donoso</t>
  </si>
  <si>
    <t>Mercurey 1er Cru 'Clos du Roy' 2017</t>
  </si>
  <si>
    <t>Mercurey 1er Cru 'Le Clos du Roy'</t>
  </si>
  <si>
    <t>Jean-Pierre Charton</t>
  </si>
  <si>
    <t>Serra delle Ciavole Aglianico 2014</t>
  </si>
  <si>
    <t>Ferrocinto</t>
  </si>
  <si>
    <t>Pura Fe Cabernet Sauvignon 2017</t>
  </si>
  <si>
    <t>Sasbacher Limburg Spätburgunder 2015</t>
  </si>
  <si>
    <t>Les Fagnes Rouge 2014</t>
  </si>
  <si>
    <t>Nero d'Avola 2019</t>
  </si>
  <si>
    <t>Chianti Classico Riserva 2015</t>
  </si>
  <si>
    <t>L'Antesi</t>
  </si>
  <si>
    <t>Quarantatre 43 Barbaresco 2013</t>
  </si>
  <si>
    <t>Massimo Rattalino</t>
  </si>
  <si>
    <t>Douro Tinto (Colheita Unoaked) 2017</t>
  </si>
  <si>
    <t>Les Picasses Chinon 2014</t>
  </si>
  <si>
    <t>Barolo Bricco Delle Viole 2015</t>
  </si>
  <si>
    <t>Côte-Rôtie Les Bécasses 2014</t>
  </si>
  <si>
    <t>Gravello Rosso 2015</t>
  </si>
  <si>
    <t>Chafandin 2016</t>
  </si>
  <si>
    <t>Jaro</t>
  </si>
  <si>
    <t>Syrah Sicilia 2017</t>
  </si>
  <si>
    <t>La Ponce Rasteau 2016</t>
  </si>
  <si>
    <t>Domaine des Escaravailles</t>
  </si>
  <si>
    <t>Rèmole Rosso 2018</t>
  </si>
  <si>
    <t>Freestone-Occidental Pinot Noir 2016</t>
  </si>
  <si>
    <t>Re Manfredi Aglianico del Vulture 2013</t>
  </si>
  <si>
    <t>21 Gables Pinotage 2016</t>
  </si>
  <si>
    <t>In &amp; Out 2014</t>
  </si>
  <si>
    <t>Valpolicella Classico 2016</t>
  </si>
  <si>
    <t>Saint-Émilion Grand Cru 2009</t>
  </si>
  <si>
    <t>Château Tour Baladoz</t>
  </si>
  <si>
    <t>Colección Privada 2015</t>
  </si>
  <si>
    <t>Sierra Cantabria</t>
  </si>
  <si>
    <t>Bushvine Pinotage 2017</t>
  </si>
  <si>
    <t>Lourens River Valley 2007</t>
  </si>
  <si>
    <t>Gabarinza 2013</t>
  </si>
  <si>
    <t>Hommage à Jacques Perrin Châteauneuf-du-Pape 2013</t>
  </si>
  <si>
    <t>Cabernet Sauvignon Reserve Collection 2016</t>
  </si>
  <si>
    <t>Optimus Estate Proprietary Red 2014</t>
  </si>
  <si>
    <t>L'Aventure</t>
  </si>
  <si>
    <t>The Tapas Wine Collection</t>
  </si>
  <si>
    <t>Rouge (Gaston Hochar) 1999</t>
  </si>
  <si>
    <t>Château Grand Pascaud</t>
  </si>
  <si>
    <t>Three Cape Ladies Cape Blend 2016</t>
  </si>
  <si>
    <t>Warwick</t>
  </si>
  <si>
    <t>Barrel Reserve 60/40 Cabernet Sauvignon - Merlot 2018</t>
  </si>
  <si>
    <t>Malbec 2015</t>
  </si>
  <si>
    <t>Nebbiolo D'Alba Bernardina 2017</t>
  </si>
  <si>
    <t>La Casa Brunello di Montalcino 2013</t>
  </si>
  <si>
    <t>Saint-Émilion Grand Cru 2008</t>
  </si>
  <si>
    <t>Torre Albéniz Reserva Ribera del Duero 2014</t>
  </si>
  <si>
    <t>Finca Torremilanos</t>
  </si>
  <si>
    <t>Nebbiolo d'Alba Marne Brune 2016</t>
  </si>
  <si>
    <t>Il Leo Chianti Superiore 2016</t>
  </si>
  <si>
    <t>Merlot - Petit Verdot Penedès 3055 2018</t>
  </si>
  <si>
    <t>Plaisir de Siaurac Lalande-de-Pomerol 2016</t>
  </si>
  <si>
    <t>Château Siaurac</t>
  </si>
  <si>
    <t>ARTEMIS Cabernet Sauvignon 2017</t>
  </si>
  <si>
    <t>Stag's Leap Wine Cellars</t>
  </si>
  <si>
    <t>Saint-Estèphe (Grand Cru Classé) 2013</t>
  </si>
  <si>
    <t>Appassimento 2017</t>
  </si>
  <si>
    <t>Today's Special</t>
  </si>
  <si>
    <t>Primitivo Salento Artas 2016</t>
  </si>
  <si>
    <t>Maroccoli Syrah 2015</t>
  </si>
  <si>
    <t>Veneto Velluto Appassimento 2017</t>
  </si>
  <si>
    <t>Clos Fourtet</t>
  </si>
  <si>
    <t>Petit Pissarres 2017</t>
  </si>
  <si>
    <t>Dadá Art 1 2019</t>
  </si>
  <si>
    <t>Pitti 2016</t>
  </si>
  <si>
    <t>Carmenère 2018</t>
  </si>
  <si>
    <t>Corimbo 2015</t>
  </si>
  <si>
    <t>Bodegas La Horra</t>
  </si>
  <si>
    <t>La Rosa Barolo 2011</t>
  </si>
  <si>
    <t>Gran Vos Reserva Somontano 2013</t>
  </si>
  <si>
    <t>Château Pavie Macquin</t>
  </si>
  <si>
    <t>Blaufränkisch Kalkstein 2018</t>
  </si>
  <si>
    <t>Vinha Grande Douro 2016</t>
  </si>
  <si>
    <t>Cantaloro Toscana Rosso 2016</t>
  </si>
  <si>
    <t>Barbera d’Alba 2017</t>
  </si>
  <si>
    <t>Marius Grenache - Syrah 2019</t>
  </si>
  <si>
    <t>Les Cépages Cabernet Sauvignon 2012</t>
  </si>
  <si>
    <t>1300 Merlot 2015</t>
  </si>
  <si>
    <t>Saint-Estèphe 2014</t>
  </si>
  <si>
    <t>Château La Commanderie</t>
  </si>
  <si>
    <t>Venezia Giulia Cabernet Sauvignon 2017</t>
  </si>
  <si>
    <t>Lis Neris</t>
  </si>
  <si>
    <t>Rioja Crianza 2016</t>
  </si>
  <si>
    <t>Tres Picos Garnacha 2017</t>
  </si>
  <si>
    <t>Los Vascos</t>
  </si>
  <si>
    <t>Château Poitevin</t>
  </si>
  <si>
    <t>Merlot Veneto 2016</t>
  </si>
  <si>
    <t>Santa Margherita</t>
  </si>
  <si>
    <t>Sandstone Merlot 2016</t>
  </si>
  <si>
    <t>Vitral Reserva Merlot 2015</t>
  </si>
  <si>
    <t>Cardanera Carignano del Sulcis 2017</t>
  </si>
  <si>
    <t>Douro Redoma Tinto 2017</t>
  </si>
  <si>
    <t>Dedicato a Walter Bolgheri Superiore 2007</t>
  </si>
  <si>
    <t>Vino Nobile di Montepulciano 2011</t>
  </si>
  <si>
    <t>Icario</t>
  </si>
  <si>
    <t>Haut-Médoc 2001</t>
  </si>
  <si>
    <t>Château Malescasse</t>
  </si>
  <si>
    <t>Signature Tinto 2018</t>
  </si>
  <si>
    <t>Mocho Galego</t>
  </si>
  <si>
    <t>Château de Pressac</t>
  </si>
  <si>
    <t>Priorat Cruor 2012</t>
  </si>
  <si>
    <t>Château La Tour de Mons</t>
  </si>
  <si>
    <t>Château Lafitte</t>
  </si>
  <si>
    <t>Bossi Fedrigotti Fojaneghe 2013</t>
  </si>
  <si>
    <t>Eight Years In The Desert 2018</t>
  </si>
  <si>
    <t>Ribera del Duero Crianza 2016</t>
  </si>
  <si>
    <t>Victoria</t>
  </si>
  <si>
    <t>Reserve Cabernet Sauvignon 2017</t>
  </si>
  <si>
    <t>Ars Nova 2012</t>
  </si>
  <si>
    <t>Pedra Forca Garnacha - Syrah 2016</t>
  </si>
  <si>
    <t>Familia Comenge Reserva 2014</t>
  </si>
  <si>
    <t>Comenge</t>
  </si>
  <si>
    <t>Lyndenhurst Cabernet Sauvignon 2013</t>
  </si>
  <si>
    <t>Villa de Corullón Bierzo 2016</t>
  </si>
  <si>
    <t>Barbaresco Nervo 2016</t>
  </si>
  <si>
    <t>Rizzi</t>
  </si>
  <si>
    <t>Madrechiesa Morellino di Scansano Riserva 2015</t>
  </si>
  <si>
    <t>Nahe</t>
  </si>
  <si>
    <t>Korrell</t>
  </si>
  <si>
    <t>Altero Etna Rosso 2013</t>
  </si>
  <si>
    <t>Theresa Eccher</t>
  </si>
  <si>
    <t>Gloria 2011</t>
  </si>
  <si>
    <t>Heinrich Mayr (Nusserhof)</t>
  </si>
  <si>
    <t>Pic-Saint-Loup 2018</t>
  </si>
  <si>
    <t>Ohne Worte Selection Rot 2017</t>
  </si>
  <si>
    <t>Thomas Lehner</t>
  </si>
  <si>
    <t>Puro Grape Selection Malbec 2017</t>
  </si>
  <si>
    <t>I Scuri Cabernet Sauvignon 2018</t>
  </si>
  <si>
    <t>Venezia</t>
  </si>
  <si>
    <t>Borgo Molino</t>
  </si>
  <si>
    <t>Valpolicella Superiore 2017</t>
  </si>
  <si>
    <t>Castelforte</t>
  </si>
  <si>
    <t>Abracadabrantesque 2014</t>
  </si>
  <si>
    <t>Coteaux Varois en Provence</t>
  </si>
  <si>
    <t>Domaine les Terres Promises</t>
  </si>
  <si>
    <t>Graf von Meran Lagrein 2018</t>
  </si>
  <si>
    <t>Kellerei Meran</t>
  </si>
  <si>
    <t>Rubereto 2015</t>
  </si>
  <si>
    <t>Tenuta Orsumella</t>
  </si>
  <si>
    <t>Le Coquin Merlot 2017</t>
  </si>
  <si>
    <t>Malepère</t>
  </si>
  <si>
    <t>La Louvière</t>
  </si>
  <si>
    <t>Scanavino</t>
  </si>
  <si>
    <t>Rosso di Spicca Orvietano 2017</t>
  </si>
  <si>
    <t>Orvietano Rosso</t>
  </si>
  <si>
    <t>Tenuta Le Velette</t>
  </si>
  <si>
    <t>Königschaffhauser Vulkanfelsen Spätburgunder Trocken 2018</t>
  </si>
  <si>
    <t>Königschaffhausen-Kiechlinsbergen</t>
  </si>
  <si>
    <t>S de Siran Margaux 2010</t>
  </si>
  <si>
    <t>Senda de los Olivos Selección Parcelar 2012</t>
  </si>
  <si>
    <t>Cuvée Prestige Côtes de Bourg 2015</t>
  </si>
  <si>
    <t>Château Les Graves de Viaud</t>
  </si>
  <si>
    <t>Lunaris Shiraz 2017</t>
  </si>
  <si>
    <t>Bodegas Artero</t>
  </si>
  <si>
    <t>Montellori</t>
  </si>
  <si>
    <t>Aurora Barbera d'Asti 2012</t>
  </si>
  <si>
    <t>Barolo Monfalletto 2016</t>
  </si>
  <si>
    <t>Côte-Rôtie Les Bécasses 2004</t>
  </si>
  <si>
    <t>Abadia de Acon</t>
  </si>
  <si>
    <t>Rosso Riserva 2016</t>
  </si>
  <si>
    <t>Mercurey 1er Cru 'Le Clos L'Évêque' 2017</t>
  </si>
  <si>
    <t>Mercurey 1er Cru 'Le Clos L'Evêque'</t>
  </si>
  <si>
    <t>Domaine de Suremain</t>
  </si>
  <si>
    <t>San Calisto Montepulciano d'Abruzzo 2015</t>
  </si>
  <si>
    <t>Valle Reale</t>
  </si>
  <si>
    <t>Châteauneuf-Du-Pape Vieux Terron 2017</t>
  </si>
  <si>
    <t>Alain Jaume</t>
  </si>
  <si>
    <t>Stellar Organics</t>
  </si>
  <si>
    <t>Chocoholic Pinotage 2018</t>
  </si>
  <si>
    <t>Darling</t>
  </si>
  <si>
    <t>Darling Cellars</t>
  </si>
  <si>
    <t>Golán Prieto Picudo Tinto 2015</t>
  </si>
  <si>
    <t>Tierra de León</t>
  </si>
  <si>
    <t>Tampesta</t>
  </si>
  <si>
    <t>Les Terrasses Rouge 2011</t>
  </si>
  <si>
    <t>Vallombrosa</t>
  </si>
  <si>
    <t>Friuli Grave</t>
  </si>
  <si>
    <t>Borgo Magredo</t>
  </si>
  <si>
    <t>Winemakers' Reserve Pinot Noir 2018</t>
  </si>
  <si>
    <t>Babich</t>
  </si>
  <si>
    <t>Meridio 2016</t>
  </si>
  <si>
    <t>Ticino</t>
  </si>
  <si>
    <t>Kopp von der Crone Visini</t>
  </si>
  <si>
    <t>Intriga</t>
  </si>
  <si>
    <t>Quarnerie Cabernet Sauvignon 2017</t>
  </si>
  <si>
    <t>Forchir</t>
  </si>
  <si>
    <t>Refosco dal Peduncolo Rosso 2018</t>
  </si>
  <si>
    <t>Alturis</t>
  </si>
  <si>
    <t>Langhe Nebbiolo 2013</t>
  </si>
  <si>
    <t>Château Les Pins de Bossuet</t>
  </si>
  <si>
    <t>St. Magdalener Rieser 2018</t>
  </si>
  <si>
    <t>Bordeaux Rouge 2013</t>
  </si>
  <si>
    <t>Château Gravelier</t>
  </si>
  <si>
    <t>Primanero Appassimento 2018</t>
  </si>
  <si>
    <t>Fleurie Hospice de Belleville 2016</t>
  </si>
  <si>
    <t>Strassertal Zweigelt 2018</t>
  </si>
  <si>
    <t>Fracastoro Riserva Amarone della Valpolicella Classico 2010</t>
  </si>
  <si>
    <t>Antonutti</t>
  </si>
  <si>
    <t>Terre di Cariano Amarone della Valpolicella Classico 2012</t>
  </si>
  <si>
    <t>Don Sebastian</t>
  </si>
  <si>
    <t>Corbières Rouge 2017</t>
  </si>
  <si>
    <t>Domaine des Deux Cles</t>
  </si>
  <si>
    <t>Le Pas de la Beaume Côtes-du-Rhône Rouge 2019</t>
  </si>
  <si>
    <t>V Pinot Noir 2016</t>
  </si>
  <si>
    <t>René Muré</t>
  </si>
  <si>
    <t>Douro Charme Tinto 2006</t>
  </si>
  <si>
    <t>Tempranillo Reserva 2004</t>
  </si>
  <si>
    <t>Campo León Amarone della Valpolicella 2015</t>
  </si>
  <si>
    <t>Perseo 2016</t>
  </si>
  <si>
    <t>Le Morette</t>
  </si>
  <si>
    <t>Jaspis Syrah 2015</t>
  </si>
  <si>
    <t>Reserva Especial Carménère 2017</t>
  </si>
  <si>
    <t>Vigna Dominin Merlot 2013</t>
  </si>
  <si>
    <t>Colli Orientali del Friuli</t>
  </si>
  <si>
    <t>Meroi</t>
  </si>
  <si>
    <t>9 Barricas 2013</t>
  </si>
  <si>
    <t>Mont Ferrutx 2016</t>
  </si>
  <si>
    <t>Miquel Oliver</t>
  </si>
  <si>
    <t>Portugieser Trocken 2017</t>
  </si>
  <si>
    <t>43° Toscana Rosso 2016</t>
  </si>
  <si>
    <t>Ceppitaio 2018</t>
  </si>
  <si>
    <t>Russo</t>
  </si>
  <si>
    <t>La Quercia Barbera 2018</t>
  </si>
  <si>
    <t>Insigne Cabernet Sauvignon 2017</t>
  </si>
  <si>
    <t>Vignes de Nicole Cabernet Sauvignon - Syrah Pays d'Oc 2018</t>
  </si>
  <si>
    <t>San Giorgio Umbria Rosso 2007</t>
  </si>
  <si>
    <t>Portillo Malbec 2019</t>
  </si>
  <si>
    <t>Quinta de Bons-Ventos</t>
  </si>
  <si>
    <t>Terre di Cariano Riserva Amarone della Valpolicella Classico 2012</t>
  </si>
  <si>
    <t>Fanova Primitivo 2017</t>
  </si>
  <si>
    <t>Gioia del Colle</t>
  </si>
  <si>
    <t>Terrecarsiche 1939</t>
  </si>
  <si>
    <t>La Cueva del Contador Rioja 2015</t>
  </si>
  <si>
    <t>Barrica Ribera del Duero 2016</t>
  </si>
  <si>
    <t>Balbas</t>
  </si>
  <si>
    <t>Les Planels 2016</t>
  </si>
  <si>
    <t>Le Canon du Maréchal Syrah - Grenache 2018</t>
  </si>
  <si>
    <t>Rivesaltes</t>
  </si>
  <si>
    <t>Cazes</t>
  </si>
  <si>
    <t>Reserve Cabernet Sauvignon 2018</t>
  </si>
  <si>
    <t>Vi de Vila Porrera Caranyana - Garnatxa 2015</t>
  </si>
  <si>
    <t>Cims de Porrera</t>
  </si>
  <si>
    <t>Bon Viveur Cabernet Sauvignon - Merlot 2014</t>
  </si>
  <si>
    <t>Licorna Winehouse</t>
  </si>
  <si>
    <t>Château La Croix Saint-Estèphe 2012</t>
  </si>
  <si>
    <t>Barone di Bernaj</t>
  </si>
  <si>
    <t>Graves Rouge 2014</t>
  </si>
  <si>
    <t>Château Crabitey</t>
  </si>
  <si>
    <t>Organic Chianti 2017</t>
  </si>
  <si>
    <t>Reserva Rioja 2012</t>
  </si>
  <si>
    <t>Cuvée Mosteiro Mencia 2013</t>
  </si>
  <si>
    <t>Avancia</t>
  </si>
  <si>
    <t>Barriu Isola dei Nuraghi 2014</t>
  </si>
  <si>
    <t>Surrau</t>
  </si>
  <si>
    <t>Saint-Georges Saint-Émilion 2015</t>
  </si>
  <si>
    <t>Saint-Georges-Saint-Émilion</t>
  </si>
  <si>
    <t>Château Cap d’Or</t>
  </si>
  <si>
    <t>Pauillac (Premier Grand Cru Classé) 2015</t>
  </si>
  <si>
    <t>Altozano Tempranillo 2018</t>
  </si>
  <si>
    <t>Falletto Barbaresco Asili 2012</t>
  </si>
  <si>
    <t>Le Clos Guillot Chinon 2015</t>
  </si>
  <si>
    <t>Legado Muñoz Garnacha 2018</t>
  </si>
  <si>
    <t>Cacchiano</t>
  </si>
  <si>
    <t>Buzzard Kloof Syrah 2015</t>
  </si>
  <si>
    <t>Maestro 2014</t>
  </si>
  <si>
    <t>Vi de Vila Gratallops 2016</t>
  </si>
  <si>
    <t>Cerretalto Brunello di Montalcino 2012</t>
  </si>
  <si>
    <t>Heba 2015</t>
  </si>
  <si>
    <t>Fattoria di Magliano</t>
  </si>
  <si>
    <t>Les 3 Cèdres Montagne-Saint-Émilion 2012</t>
  </si>
  <si>
    <t>Baron Edmond de Rothschild</t>
  </si>
  <si>
    <t>1810 Cabernet Sauvignon - Carmenère 2013</t>
  </si>
  <si>
    <t>Lalande-de-Pomerol 2005</t>
  </si>
  <si>
    <t>Pessac-Léognan (Grand Cru Classé de Graves) 2000</t>
  </si>
  <si>
    <t>Côte-Rôtie Le Gallet Blanc 2015</t>
  </si>
  <si>
    <t>Cabernet Sauvignon Pago Valdebellón 2015</t>
  </si>
  <si>
    <t>Dadá Art 2 2019</t>
  </si>
  <si>
    <t>Cuvée 2014</t>
  </si>
  <si>
    <t>Curriculum Vitae Douro (CV) 2015</t>
  </si>
  <si>
    <t>Château Fleur Cardinale</t>
  </si>
  <si>
    <t>Pessac-Léognan (Premier Grand Cru Classé) 2013</t>
  </si>
  <si>
    <t>Château Haut-Brion</t>
  </si>
  <si>
    <t>Brolio Chianti Classico 2018</t>
  </si>
  <si>
    <t>Signature Cabernet Sauvignon 2015</t>
  </si>
  <si>
    <t>Côtes du Rhône Reserve 2018</t>
  </si>
  <si>
    <t>Cellier des Dauphins</t>
  </si>
  <si>
    <t>Cair Cuvée 2017</t>
  </si>
  <si>
    <t>Terra Incognita 2014</t>
  </si>
  <si>
    <t>Vernaiolo Chianti 2018</t>
  </si>
  <si>
    <t>Morellino di Scansano 2017</t>
  </si>
  <si>
    <t>Sagrantino di Montefalco 2011</t>
  </si>
  <si>
    <t>SIGNÆ</t>
  </si>
  <si>
    <t>D66 2015</t>
  </si>
  <si>
    <t>Department 66</t>
  </si>
  <si>
    <t>Merdinger Bühl Spätburgunder 2015</t>
  </si>
  <si>
    <t>Gloria 2017</t>
  </si>
  <si>
    <t>Plaisir de Siaurac Lalande-de-Pomerol 2015</t>
  </si>
  <si>
    <t>Carménère Reserva 2017</t>
  </si>
  <si>
    <t>Colección Malbec 2019</t>
  </si>
  <si>
    <t>Michel Torino</t>
  </si>
  <si>
    <t>Ripanço Private Selection Alentejano 2018</t>
  </si>
  <si>
    <t>Tribu Malbec 2018</t>
  </si>
  <si>
    <t>Estate Vineyards Cabernet Sauvignon 2018</t>
  </si>
  <si>
    <t>Inkspot 2017</t>
  </si>
  <si>
    <t>Cloof</t>
  </si>
  <si>
    <t>Pokerface</t>
  </si>
  <si>
    <t>Sassi Grossi 2017</t>
  </si>
  <si>
    <t>Gialdi</t>
  </si>
  <si>
    <t>Les 8 Ouvrèes Nuits-Saint-Georges Premier Cru 'Aux Perdrix' 2013</t>
  </si>
  <si>
    <t>Rodela Reserva 2012</t>
  </si>
  <si>
    <t>Ayuso</t>
  </si>
  <si>
    <t>Puisseguin Saint-Émilion 2014</t>
  </si>
  <si>
    <t>Château Haut Saint Clair</t>
  </si>
  <si>
    <t>Prestige Cabernet Sauvignon 2018</t>
  </si>
  <si>
    <t>Wilhelm Walch</t>
  </si>
  <si>
    <t>Hermitage Rouge 2003</t>
  </si>
  <si>
    <t>Tardieu-Laurent</t>
  </si>
  <si>
    <t>Jammerthal 2013</t>
  </si>
  <si>
    <t>Villány</t>
  </si>
  <si>
    <t>Hummel</t>
  </si>
  <si>
    <t>Einzelstück 2016</t>
  </si>
  <si>
    <t>Saga Pauillac 2009</t>
  </si>
  <si>
    <t>Montecelli</t>
  </si>
  <si>
    <t>Tenute del Barone 2009</t>
  </si>
  <si>
    <t>de Ladoucette</t>
  </si>
  <si>
    <t>Graacher Himmelreich Pinot Noir 2014</t>
  </si>
  <si>
    <t>Grenache Noir 2017</t>
  </si>
  <si>
    <t>Serre Romani</t>
  </si>
  <si>
    <t>Select Pinot Noir 2016</t>
  </si>
  <si>
    <t>Kirschgarten Spatburgunder GG 2015</t>
  </si>
  <si>
    <t>Julia 2015</t>
  </si>
  <si>
    <t>Pago de los Balagueses Garnacha Tintorera - Merlot 2013</t>
  </si>
  <si>
    <t>Il Messo Governo Toscana 2018</t>
  </si>
  <si>
    <t>Réserve (de la Comtesse) Pauillac 2017</t>
  </si>
  <si>
    <t>Merlot Veneto 2018</t>
  </si>
  <si>
    <t>Vivolo di Sasso</t>
  </si>
  <si>
    <t>Bosco Faiano Taurasi 2013</t>
  </si>
  <si>
    <t>I Capitani</t>
  </si>
  <si>
    <t>Frühburgunder Vogelsang 2015</t>
  </si>
  <si>
    <t>Neiss</t>
  </si>
  <si>
    <t>Beckstoffer Las Piedras Vineyard Cabernet Sauvignon 2015</t>
  </si>
  <si>
    <t>Châteauneuf-du-Pape Reserve 2016</t>
  </si>
  <si>
    <t>Cellier des Princes</t>
  </si>
  <si>
    <t>Chianti Classico Riserva 2016</t>
  </si>
  <si>
    <t>Roi des Lézards 2015</t>
  </si>
  <si>
    <t>Lorens Barbera d'Alba 2017</t>
  </si>
  <si>
    <t>Lodali</t>
  </si>
  <si>
    <t>Saint-Emilion Grand Cru (Premier Grand Cru Classé) 2002</t>
  </si>
  <si>
    <t>La Mondotte</t>
  </si>
  <si>
    <t>Burgweg Spatbürgunder GG 2012</t>
  </si>
  <si>
    <t>Don Dona' Molise Rosso 2014</t>
  </si>
  <si>
    <t>Molise</t>
  </si>
  <si>
    <t>Cantine Salvatore</t>
  </si>
  <si>
    <t>Julius Rot Trocken 2017</t>
  </si>
  <si>
    <t>Juliusspital</t>
  </si>
  <si>
    <t>Barolo 2012</t>
  </si>
  <si>
    <t>Armando Piazzo</t>
  </si>
  <si>
    <t>La Porte du Ciel Languedoc La Clape 2015</t>
  </si>
  <si>
    <t>Château la Négly</t>
  </si>
  <si>
    <t>Il Casale Chianti 2015</t>
  </si>
  <si>
    <t>Argile Rouge 2018</t>
  </si>
  <si>
    <t>Aglianico del Vulture 2017</t>
  </si>
  <si>
    <t>Brandano</t>
  </si>
  <si>
    <t>Kallstadter Steinacker Spätburgunder 2014</t>
  </si>
  <si>
    <t>Château Trotanoy</t>
  </si>
  <si>
    <t>Giles Pinot Noir 2014</t>
  </si>
  <si>
    <t>Lenswood</t>
  </si>
  <si>
    <t>Bera</t>
  </si>
  <si>
    <t>Charmes-Chambertin Grand Cru 2016</t>
  </si>
  <si>
    <t>Charmes-Chambertin Grand Cru</t>
  </si>
  <si>
    <t>Lemberger Trocken 2017</t>
  </si>
  <si>
    <t>Aldinger</t>
  </si>
  <si>
    <t>Bouchard Aîné &amp; Fils</t>
  </si>
  <si>
    <t>Cortevecchia Riserva Chianti Classico 2012</t>
  </si>
  <si>
    <t>Giramonte Toscana 2016</t>
  </si>
  <si>
    <t>Handwerk Spätburgunder Trocken 2016</t>
  </si>
  <si>
    <t>Leiner</t>
  </si>
  <si>
    <t>Mon Adour Madiran 2016</t>
  </si>
  <si>
    <t>Buon Tempo</t>
  </si>
  <si>
    <t>Côtes du Roussillon Villages 2014</t>
  </si>
  <si>
    <t>Alejandro Ribera del Duero 2016</t>
  </si>
  <si>
    <t>Neuenahrer Sonnenberg Spätburgunder GG 2017</t>
  </si>
  <si>
    <t>Kalterersee Auslese Classico Superiore 2018</t>
  </si>
  <si>
    <t>GG Eichberg Spätburgunder 2014</t>
  </si>
  <si>
    <t>Réserve Royale 2018</t>
  </si>
  <si>
    <t>Clos de la Vieille Eglise Pomerol 2016</t>
  </si>
  <si>
    <t>Loriñón</t>
  </si>
  <si>
    <t>Lombano 2011</t>
  </si>
  <si>
    <t>Akilia</t>
  </si>
  <si>
    <t>Noi Barolo 2015</t>
  </si>
  <si>
    <t>Seddon Vineyard Pinot Noir 2013</t>
  </si>
  <si>
    <t>Luberon Rouge 2018</t>
  </si>
  <si>
    <t>Luberon</t>
  </si>
  <si>
    <t>Château la Canorgue</t>
  </si>
  <si>
    <t>Classic Pinot Noir 2016</t>
  </si>
  <si>
    <t>Hugel</t>
  </si>
  <si>
    <t>Fundament Spätburgunder Trocken 2016</t>
  </si>
  <si>
    <t>Wageck-Pfaffmann</t>
  </si>
  <si>
    <t>Grande Réserve Papale Châteauneuf-du-Pape 2016</t>
  </si>
  <si>
    <t>Paul Jourdan</t>
  </si>
  <si>
    <t>The Beautiful Syrah 2016</t>
  </si>
  <si>
    <t>Cortinie Rosso 2014</t>
  </si>
  <si>
    <t>Peter Zemmer</t>
  </si>
  <si>
    <t>Château Vieux Bonneau Montagne Saint-Émilion 2016</t>
  </si>
  <si>
    <t>Franck Despagne</t>
  </si>
  <si>
    <t>Langhe Dolcetto 2015</t>
  </si>
  <si>
    <t>Zweigelt Reserve 2017</t>
  </si>
  <si>
    <t>Weingut Krug</t>
  </si>
  <si>
    <t>Les Lavières Savigny-lès-Beaune 1er Cru 2017</t>
  </si>
  <si>
    <t>Savigny-lès-Beaune 1er Cru 'Les Lavières'</t>
  </si>
  <si>
    <t>Chandon de Briailles</t>
  </si>
  <si>
    <t>Surpass Appassimento 2017</t>
  </si>
  <si>
    <t>Terre da Vino</t>
  </si>
  <si>
    <t>Filari Corti Langhe Nebbiolo 2013</t>
  </si>
  <si>
    <t>Barolo Ravera 2011</t>
  </si>
  <si>
    <t>Brolio-Bettino 2016</t>
  </si>
  <si>
    <t>Réserve (de la Comtesse) Pauillac 2016</t>
  </si>
  <si>
    <t>Reserva Tinto 2012</t>
  </si>
  <si>
    <t>Ribera del Duero Cosecha Marqués de Pluma 2016</t>
  </si>
  <si>
    <t>Siepi 2016</t>
  </si>
  <si>
    <t>Barolo Cerequio 2013</t>
  </si>
  <si>
    <t>Don Mendoza Reserve Malbec 2017</t>
  </si>
  <si>
    <t>Limited Release Taurasi Ensis 2012</t>
  </si>
  <si>
    <t>Reserva I (Cabernet Sauvignon - Carmenère - Shiraz) 2018</t>
  </si>
  <si>
    <t>Viña Palo Alto</t>
  </si>
  <si>
    <t>Cepparello Red 2016</t>
  </si>
  <si>
    <t>Château Charmail</t>
  </si>
  <si>
    <t>Puszta Libre! 2019</t>
  </si>
  <si>
    <t>Otazu Premium Cuvée 2016</t>
  </si>
  <si>
    <t>Château Romassan Rouge 2012</t>
  </si>
  <si>
    <t>Varietales Graciano Rioja 2016</t>
  </si>
  <si>
    <t>La Capra Pinotage 2017</t>
  </si>
  <si>
    <t>Fairview</t>
  </si>
  <si>
    <t>Ripe al Convento Brunello di Montalcino Riserva 2012</t>
  </si>
  <si>
    <t>Loidana 2017</t>
  </si>
  <si>
    <t>Domaine des Grands Chemins Crozes-Hermitage 2015</t>
  </si>
  <si>
    <t>Blau 2018</t>
  </si>
  <si>
    <t>Can Blau</t>
  </si>
  <si>
    <t>Château Rollan de By</t>
  </si>
  <si>
    <t>Reserva Ribera del Duero 2015</t>
  </si>
  <si>
    <t>Bardolino Classico 2017</t>
  </si>
  <si>
    <t>Château Les Grands Chênes</t>
  </si>
  <si>
    <t>Señorío de Ondarre Rioja Reserva 2014</t>
  </si>
  <si>
    <t>Ondarre</t>
  </si>
  <si>
    <t>Signature Merlot 2018</t>
  </si>
  <si>
    <t>Vendimia Seleccionada 2017</t>
  </si>
  <si>
    <t>Aglianico 2018</t>
  </si>
  <si>
    <t>Cold Creek Vineyard Cabernet Sauvignon 2015</t>
  </si>
  <si>
    <t>Classique Luberon 2017</t>
  </si>
  <si>
    <t>Marrenon</t>
  </si>
  <si>
    <t>Reserva Teroldego 2014</t>
  </si>
  <si>
    <t>Rubesco Vigna Monticchio Torgiano Rosso Riserva 2012</t>
  </si>
  <si>
    <t>Torgiano Rosso Riserva</t>
  </si>
  <si>
    <t>Les Cédres Châteauneuf-du-Pape 2015</t>
  </si>
  <si>
    <t>Pastourelle de Clerc Milon Pauillac 2010</t>
  </si>
  <si>
    <t>Old Vine Zinfandel 2017</t>
  </si>
  <si>
    <t>Buio Buio 2015</t>
  </si>
  <si>
    <t>Merlot (Jan Fiskaal) 2017</t>
  </si>
  <si>
    <t>Etna Calderara Sottana Rosso 2016</t>
  </si>
  <si>
    <t>Pinot Noir Carneros 2017</t>
  </si>
  <si>
    <t>Othello 2013</t>
  </si>
  <si>
    <t>El Pajaro Rojo Mencia 2018</t>
  </si>
  <si>
    <t>Barbera d'Asti Lavignone 2018</t>
  </si>
  <si>
    <t>Campo Reale Nero d'Avola 2018</t>
  </si>
  <si>
    <t>La Dame de Montrose Saint-Estèphe 2015</t>
  </si>
  <si>
    <t>Single Vineyard Tempranillo 2014</t>
  </si>
  <si>
    <t>Director's Cut Cabernet Sauvignon 2017</t>
  </si>
  <si>
    <t>El Viaje de Ramón Tempranillo Rioja 2014</t>
  </si>
  <si>
    <t>Chianti Classico Riserva 2011</t>
  </si>
  <si>
    <t>Valpolicella Ripasso Classico Superiore Solane 2016</t>
  </si>
  <si>
    <t>Añada 2018</t>
  </si>
  <si>
    <t>Macià Batle</t>
  </si>
  <si>
    <t>Bansella Nizza 2017</t>
  </si>
  <si>
    <t>Prugneto Sangiovese di Romagna (Superiore) 2013</t>
  </si>
  <si>
    <t>Red Blend (BLEND) 2015</t>
  </si>
  <si>
    <t>Avalon</t>
  </si>
  <si>
    <t>Duca Sanfelice Cirò Classico Superiore Riserva Rosso 2015</t>
  </si>
  <si>
    <t>Baron de Brane Margaux 2011</t>
  </si>
  <si>
    <t>Malbec 2014</t>
  </si>
  <si>
    <t>La Dame de Onze Heures</t>
  </si>
  <si>
    <t>Chianti Classico Gran Selezione 2010</t>
  </si>
  <si>
    <t>Prago Pinot Noir 2015</t>
  </si>
  <si>
    <t>Julius Rot Trocken 2018</t>
  </si>
  <si>
    <t>Pascal Bouchard</t>
  </si>
  <si>
    <t>GST Excellence 2016</t>
  </si>
  <si>
    <t>Gran Sello</t>
  </si>
  <si>
    <t>Burdese 2015</t>
  </si>
  <si>
    <t>Vieille Vigne Chambolle-Musigny Premier Cru 'Charmes' 2014</t>
  </si>
  <si>
    <t>Chambolle-Musigny 1er Cru 'Les Charmes'</t>
  </si>
  <si>
    <t>Tradition Côtes du Roussillon Villages 2016</t>
  </si>
  <si>
    <t>Domaine Boudau</t>
  </si>
  <si>
    <t>Brouilly 2014</t>
  </si>
  <si>
    <t>Bel Avenir</t>
  </si>
  <si>
    <t>Nicolas Perrin</t>
  </si>
  <si>
    <t>Merlot - Syrah 2018</t>
  </si>
  <si>
    <t>Domaine du Mage</t>
  </si>
  <si>
    <t>Le Cerrine Chianti Riserva 2015</t>
  </si>
  <si>
    <t>Carlo Gentili</t>
  </si>
  <si>
    <t>Sablet (L'Olivet) 2018</t>
  </si>
  <si>
    <t>Notre Dame des Pallières</t>
  </si>
  <si>
    <t>Antajr Rosso 2014</t>
  </si>
  <si>
    <t>Il Palagione</t>
  </si>
  <si>
    <t>Nuits-Saint-Georges 2016</t>
  </si>
  <si>
    <t>Le Pinacle Syrah 2014</t>
  </si>
  <si>
    <t>Sainte Rose</t>
  </si>
  <si>
    <t>Les Amandiers 2016</t>
  </si>
  <si>
    <t>Premium Merlot 2014</t>
  </si>
  <si>
    <t>Saint Clair</t>
  </si>
  <si>
    <t>Obikwa</t>
  </si>
  <si>
    <t>N'Amarat Negre 2012</t>
  </si>
  <si>
    <t>Gevrey Chambertin 'En Créot' 2015</t>
  </si>
  <si>
    <t>Marchand Grillot</t>
  </si>
  <si>
    <t>Antonin Rodet</t>
  </si>
  <si>
    <t>Chateau Tour de Marchesseau Lalande-de-Pomerol 2014</t>
  </si>
  <si>
    <t>Vallocchio Brunello di Montalcino 2015</t>
  </si>
  <si>
    <t>Puro Corte D'Oro 2017</t>
  </si>
  <si>
    <t>Geremia Toscana 2003</t>
  </si>
  <si>
    <t>Iconic 2016</t>
  </si>
  <si>
    <t>Unoperuno Barolo 2013</t>
  </si>
  <si>
    <t>Unfiltered Cabernet Sauvignon 2015</t>
  </si>
  <si>
    <t>Family Vineyards Tannat 2015</t>
  </si>
  <si>
    <t>Chalk Hill</t>
  </si>
  <si>
    <t>Langhe Dimartina Rosso 2014</t>
  </si>
  <si>
    <t>Weinbau Uwe Schiefer</t>
  </si>
  <si>
    <t>Don Camillo Sangiovese 2018</t>
  </si>
  <si>
    <t>Crozes-Ermitage Les Varonniers 2003</t>
  </si>
  <si>
    <t>Celia 2014</t>
  </si>
  <si>
    <t>Vizcarra</t>
  </si>
  <si>
    <t>Pinot Noir Alsace 2018</t>
  </si>
  <si>
    <t>Wolfberger</t>
  </si>
  <si>
    <t>Selección 2018</t>
  </si>
  <si>
    <t>Marqués de Ballestar</t>
  </si>
  <si>
    <t>Middelvlei</t>
  </si>
  <si>
    <t>Katzenbeisser Samtrot 2018</t>
  </si>
  <si>
    <t>Lauffener</t>
  </si>
  <si>
    <t>Vie Cave Maremma Toscana 2017</t>
  </si>
  <si>
    <t>Fattoria Aldobrandesca</t>
  </si>
  <si>
    <t>Izarbe Gran Reserva 2006</t>
  </si>
  <si>
    <t>Terroir Series Malbec 2018</t>
  </si>
  <si>
    <t>Gran Lombardo Amarone della Valpolicella Classico 2015</t>
  </si>
  <si>
    <t>Bonfanti</t>
  </si>
  <si>
    <t>Les Terroirs Faugères 2014</t>
  </si>
  <si>
    <t>Campo del Drago Brunello di Montalcino 2015</t>
  </si>
  <si>
    <t>Musso Tempranillo 2018</t>
  </si>
  <si>
    <t>Johner Estate</t>
  </si>
  <si>
    <t>Marques dé La Carrasca</t>
  </si>
  <si>
    <t>Twenty Twelve Black 2016</t>
  </si>
  <si>
    <t>Giodo</t>
  </si>
  <si>
    <t>Tutti Per Uno Monferrato Rosso 2013</t>
  </si>
  <si>
    <t>Tempranillo - Merlot 2016</t>
  </si>
  <si>
    <t>Château La Croix du Duc</t>
  </si>
  <si>
    <t>Château Larrivet Haut-Brion</t>
  </si>
  <si>
    <t>Nero d'Avola Terre Siciliane 2018</t>
  </si>
  <si>
    <t>Campofiorin Rosso Veronese 2016</t>
  </si>
  <si>
    <t>Ronchedone Rosso 2017</t>
  </si>
  <si>
    <t>Varietales Garnacha Rioja 2015</t>
  </si>
  <si>
    <t>Le Chiuse</t>
  </si>
  <si>
    <t>Valpolicella Ripasso Superiore 2016</t>
  </si>
  <si>
    <t>Le Serre Nuove 2016</t>
  </si>
  <si>
    <t>Château Tour du Cauze</t>
  </si>
  <si>
    <t>La Clave 2017</t>
  </si>
  <si>
    <t>Crozes-Hermitage Les Jalets 2017</t>
  </si>
  <si>
    <t>Chianti Gineprone 2016</t>
  </si>
  <si>
    <t>Gigondas 2016</t>
  </si>
  <si>
    <t>Nielson Vineyard Pinot Noir 2014</t>
  </si>
  <si>
    <t>Santa Maria Valley</t>
  </si>
  <si>
    <t>Byron</t>
  </si>
  <si>
    <t>Cuvée Especial Red Blend 2014</t>
  </si>
  <si>
    <t>Prima 2017</t>
  </si>
  <si>
    <t>Terre di San Leonardo 2016</t>
  </si>
  <si>
    <t>Catena Viñas</t>
  </si>
  <si>
    <t>Lamùri Nero d'Avola Regaleali 2014</t>
  </si>
  <si>
    <t>Fantini Casale Vecchio Montepulciano d'Abruzzo 2016</t>
  </si>
  <si>
    <t>Riserva Ducale Chianti Classico 2013</t>
  </si>
  <si>
    <t>Chimères 2017</t>
  </si>
  <si>
    <t>Château Saint-Roch</t>
  </si>
  <si>
    <t>Olho de Mocho Reserve Tinto 2013</t>
  </si>
  <si>
    <t>Da Vinci Chianti Riserva 2015</t>
  </si>
  <si>
    <t>G.V.B Red 2012</t>
  </si>
  <si>
    <t>Nèprica Negroamaro 2018</t>
  </si>
  <si>
    <t>Barbera d'Asti 2016</t>
  </si>
  <si>
    <t>Aussières Rouge (Red Blend) 2016</t>
  </si>
  <si>
    <t>Gran Reserva Cabernet Sauvignon 2016</t>
  </si>
  <si>
    <t>Hermitage 2015</t>
  </si>
  <si>
    <t>Trerose</t>
  </si>
  <si>
    <t>Piedlong</t>
  </si>
  <si>
    <t>Château de Fonbel</t>
  </si>
  <si>
    <t>5 Stelle Sfursat 2016</t>
  </si>
  <si>
    <t>Frans Malan Cape Blend 2015</t>
  </si>
  <si>
    <t>Château Margaux (Premier Grand Cru Classé) 2013</t>
  </si>
  <si>
    <t>Château Margaux</t>
  </si>
  <si>
    <t>Clásico Reserva 2010</t>
  </si>
  <si>
    <t>La Antigua</t>
  </si>
  <si>
    <t>Southern Right</t>
  </si>
  <si>
    <t>Estate Vineyards Cabernet Sauvignon 2017</t>
  </si>
  <si>
    <t>Nebbiolo d’alba 2016</t>
  </si>
  <si>
    <t>The Y Series Cabernet Sauvignon 2017</t>
  </si>
  <si>
    <t>Petra Toscana (Suvereto) 2014</t>
  </si>
  <si>
    <t>Pétalos 2014</t>
  </si>
  <si>
    <t>Aufwind Spätburgunder 2016</t>
  </si>
  <si>
    <t>Hensel</t>
  </si>
  <si>
    <t>Leccioni Chianti 2018</t>
  </si>
  <si>
    <t>Saint-Émilion Grand Cru 2006</t>
  </si>
  <si>
    <t>Château Monbousquet</t>
  </si>
  <si>
    <t>Château Lousteauneuf</t>
  </si>
  <si>
    <t>Malepère Rouge 2016</t>
  </si>
  <si>
    <t>Château de la Soujeole</t>
  </si>
  <si>
    <t>Lanoy Cabernet Sauvignon - Merlot 2017</t>
  </si>
  <si>
    <t>Special Cuvée Cabernet Sauvignon 2017</t>
  </si>
  <si>
    <t>Grande Réserve Cadillac - Côtes de Bordeaux 2017</t>
  </si>
  <si>
    <t>Château Sissan</t>
  </si>
  <si>
    <t>Crianza Tinto 2016</t>
  </si>
  <si>
    <t>Volker Eisele</t>
  </si>
  <si>
    <t>Bordeaux Supérieur 2018</t>
  </si>
  <si>
    <t>Breede River Valley</t>
  </si>
  <si>
    <t>Bergsig Estate</t>
  </si>
  <si>
    <t>Essence du Cap Merlot 2017</t>
  </si>
  <si>
    <t>Herdade Paço do Conde</t>
  </si>
  <si>
    <t>Les Vaucrains Nuits Saint Georges 1er Cru 2013</t>
  </si>
  <si>
    <t>Don Dona' Molise Rosso 2013</t>
  </si>
  <si>
    <t>Primitivo Puglia 2018</t>
  </si>
  <si>
    <t>Montecore</t>
  </si>
  <si>
    <t>Bordeaux 2019</t>
  </si>
  <si>
    <t>Château Roc de Levraut</t>
  </si>
  <si>
    <t>Garnacha de Arrayán 2015</t>
  </si>
  <si>
    <t>Lu Patri Nero d'Avola 2016</t>
  </si>
  <si>
    <t>Montsant Auditori 2016</t>
  </si>
  <si>
    <t>Domaine de Saint Pierre Cornas 2016</t>
  </si>
  <si>
    <t>Vorderer Winklerberg Ihringen Spätburgunder GG 2015</t>
  </si>
  <si>
    <t>Dr. Heger</t>
  </si>
  <si>
    <t>La Sergue</t>
  </si>
  <si>
    <t>Basson Pinotage 2014</t>
  </si>
  <si>
    <t>Cenit 2013</t>
  </si>
  <si>
    <t>Barbera d'Alba Ciabot du Re 2010</t>
  </si>
  <si>
    <t>Fratelli Revello</t>
  </si>
  <si>
    <t>Granato 2017</t>
  </si>
  <si>
    <t>Bela Rex 2017</t>
  </si>
  <si>
    <t>Tilenus Envejecido en Roble Bierzo Mencia 2010</t>
  </si>
  <si>
    <t>Estefanía</t>
  </si>
  <si>
    <t>Coppaia Chianti Colli Senesi 2014</t>
  </si>
  <si>
    <t>Fattoria Casabianca</t>
  </si>
  <si>
    <t>Tempranillo 2016</t>
  </si>
  <si>
    <t>Roca Morino</t>
  </si>
  <si>
    <t>И 2017</t>
  </si>
  <si>
    <t>Sannazzaro Rosso del Molise 2016</t>
  </si>
  <si>
    <t>Campi Valerio</t>
  </si>
  <si>
    <t>In Signo Leonis 2015</t>
  </si>
  <si>
    <t>Heribert Bayer</t>
  </si>
  <si>
    <t>Kellermeister Privat Blauer Zweigelt Trocken 2018</t>
  </si>
  <si>
    <t>Kremstal</t>
  </si>
  <si>
    <t>Winzer Krems</t>
  </si>
  <si>
    <t>L'Ermita Velles Vinyes Priorat 2008</t>
  </si>
  <si>
    <t>L'Hospitalet de Gazin Pomerol 2017</t>
  </si>
  <si>
    <t>Sierra Noble</t>
  </si>
  <si>
    <t>Grande Réserve 2017</t>
  </si>
  <si>
    <t>Devalbert</t>
  </si>
  <si>
    <t>Gran Reserva 1992</t>
  </si>
  <si>
    <t>Rudhir Montepulciano d'Abruzzo 2015</t>
  </si>
  <si>
    <t>Jasci &amp; Marchesani</t>
  </si>
  <si>
    <t>Pagliareto Vino Nobile di Montepulciano 2016</t>
  </si>
  <si>
    <t>Villányi Portugieser Nagytótfalu 2014</t>
  </si>
  <si>
    <t>Caselle Chianti Superiore 2016</t>
  </si>
  <si>
    <t>Clos Alzina Vinyes Velles (Old Vines) 2015</t>
  </si>
  <si>
    <t>Naturel 2018</t>
  </si>
  <si>
    <t>Los Frailes</t>
  </si>
  <si>
    <t>Sancerre Belle Dame 2016</t>
  </si>
  <si>
    <t>Domaine Vacheron</t>
  </si>
  <si>
    <t>Castillo de Enguera Reserva 2015</t>
  </si>
  <si>
    <t>Rebus Ruchè di Castagnole Monferrato 2016</t>
  </si>
  <si>
    <t>Schafleiten St. Laurent 2013</t>
  </si>
  <si>
    <t>Gerações Colheita Seleccionada 2014</t>
  </si>
  <si>
    <t>Herdade Grande</t>
  </si>
  <si>
    <t>Peter Sölva</t>
  </si>
  <si>
    <t>Bussia Barolo 2015</t>
  </si>
  <si>
    <t>The Work of Time 2014</t>
  </si>
  <si>
    <t>Costa Russi (Barbaresco) Langhe 2016</t>
  </si>
  <si>
    <t>Private Collection Cabernet Sauvignon 2015</t>
  </si>
  <si>
    <t>Saxenburg</t>
  </si>
  <si>
    <t>Valdehermoso Roble 2018</t>
  </si>
  <si>
    <t>Terroir du Trias Bandol Rouge 2004</t>
  </si>
  <si>
    <t>Negroamaro del Salento 2017</t>
  </si>
  <si>
    <t>Cantine Lizzano</t>
  </si>
  <si>
    <t>Château l'Eglise-Clinet</t>
  </si>
  <si>
    <t>Nero d'Avola 2015</t>
  </si>
  <si>
    <t>Maree d'Ione</t>
  </si>
  <si>
    <t>Solar de Libano Reserva 2014</t>
  </si>
  <si>
    <t>Naiv Kleine Fabrik Portugieser 2016</t>
  </si>
  <si>
    <t>Michael Teschke</t>
  </si>
  <si>
    <t>Antonella Corda</t>
  </si>
  <si>
    <t>Manteo Red Blend 2015</t>
  </si>
  <si>
    <t>Virginia Dare</t>
  </si>
  <si>
    <t>Estate Malbec 2018</t>
  </si>
  <si>
    <t>Garnacha de Fuego 2018</t>
  </si>
  <si>
    <t>Breca</t>
  </si>
  <si>
    <t>Shiraz (1685 Series) 2017</t>
  </si>
  <si>
    <t>Brunello di Montalcino Montosoli 2013</t>
  </si>
  <si>
    <t>Cellar Selection Pinot Noir 2018</t>
  </si>
  <si>
    <t>Baccarossa 2017</t>
  </si>
  <si>
    <t>Cuvée du Vatican Réserve de l’Abbé Côtes du Rhône 2018</t>
  </si>
  <si>
    <t>Gevrey Chambertin 2014</t>
  </si>
  <si>
    <t>Shiraz Short Row 2016</t>
  </si>
  <si>
    <t>Valley Oaks Zinfandel 2018</t>
  </si>
  <si>
    <t>Aglianico Rubrato 2018</t>
  </si>
  <si>
    <t>Greywacke</t>
  </si>
  <si>
    <t>Nebbiolo d’alba 2015</t>
  </si>
  <si>
    <t>Rioja Reserva 2012</t>
  </si>
  <si>
    <t>Eagle Peak Merlot 2016</t>
  </si>
  <si>
    <t>Pasionado Cuatro Cepas 2013</t>
  </si>
  <si>
    <t>Gualtallary</t>
  </si>
  <si>
    <t>Toscana Grifi 2012</t>
  </si>
  <si>
    <t>Rouge (Gaston Hochar) 2011</t>
  </si>
  <si>
    <t>Hillcot Merlot 2016</t>
  </si>
  <si>
    <t>Vintners Blend Old Vine Zinfandel 2017</t>
  </si>
  <si>
    <t>12 Meses en Barrica Tempranillo 2015</t>
  </si>
  <si>
    <t>Yllera</t>
  </si>
  <si>
    <t>La Groletta Valpolicella Ripasso 2016</t>
  </si>
  <si>
    <t>Palmenti Primitivo di Manduria Vigne Vecchie 2015</t>
  </si>
  <si>
    <t>HANDS OF TIME Red 2017</t>
  </si>
  <si>
    <t>Poggio alle Mura Brunello di Montalcino 2015</t>
  </si>
  <si>
    <t>Saboteur 2016</t>
  </si>
  <si>
    <t>Luddite</t>
  </si>
  <si>
    <t>Bramasole Syrah 2015</t>
  </si>
  <si>
    <t>Cabernet Sauvignon Riserva Campaner 2016</t>
  </si>
  <si>
    <t>Maestro 2015</t>
  </si>
  <si>
    <t>Tannat (Grande Vindima) 2010</t>
  </si>
  <si>
    <t>Spezie Barbaresco Riserva 2008</t>
  </si>
  <si>
    <t>Cabernet Sauvignon 50 Years 2016</t>
  </si>
  <si>
    <t>Capitel Nicalò Valpolicella Superiore 2016</t>
  </si>
  <si>
    <t>Bandol Rouge 2011</t>
  </si>
  <si>
    <t>Château d'Haurets</t>
  </si>
  <si>
    <t>Lyndenhurst Cabernet Sauvignon 2014</t>
  </si>
  <si>
    <t>Rouge (Gaston Hochar) 2004</t>
  </si>
  <si>
    <t>Ribera del Duero Tinto 2015</t>
  </si>
  <si>
    <t>Jungano Aglianico Paestum 2017</t>
  </si>
  <si>
    <t>Paestum</t>
  </si>
  <si>
    <t>San Salvatore</t>
  </si>
  <si>
    <t>Silver Series Shiraz 2017</t>
  </si>
  <si>
    <t>Rocca dei Mori Briacò Primitivo Salento Rosso 2016</t>
  </si>
  <si>
    <t>Apollonio</t>
  </si>
  <si>
    <t>Countacc! 2015</t>
  </si>
  <si>
    <t>Pessac-Léognan (Premier Grand Cru Classé) 2010</t>
  </si>
  <si>
    <t>Director's Cut Pinot Noir 2017</t>
  </si>
  <si>
    <t>Palpite Reserva 2016</t>
  </si>
  <si>
    <t>Tanca Farra Alghero 2015</t>
  </si>
  <si>
    <t>Alghero</t>
  </si>
  <si>
    <t>Baron de Charette Monopole Bourgogne Pinot Noir 2017</t>
  </si>
  <si>
    <t>Château de Dracy</t>
  </si>
  <si>
    <t>Dolcetto d’Alba 2017</t>
  </si>
  <si>
    <t>Saint-Julien (Grand Cru Classé) 2000</t>
  </si>
  <si>
    <t>Podere Montepulciano d'Abruzzo 2018</t>
  </si>
  <si>
    <t>Umani Ronchi</t>
  </si>
  <si>
    <t>Benchmark Shiraz 2018</t>
  </si>
  <si>
    <t>Pactio Toscana Rosso 2014</t>
  </si>
  <si>
    <t>Margaux 2009</t>
  </si>
  <si>
    <t>Red Mountain 2016</t>
  </si>
  <si>
    <t>Red Mountain</t>
  </si>
  <si>
    <t>Hedges Family Estate</t>
  </si>
  <si>
    <t>Ventoux 2017</t>
  </si>
  <si>
    <t>Ser Gioveto Toscana 2008</t>
  </si>
  <si>
    <t>Old Bush Vine Grenache (Samuel's Garden Collection) 2018</t>
  </si>
  <si>
    <t>Atrium Merlot 2017</t>
  </si>
  <si>
    <t>Rioja Tempranillo 2015</t>
  </si>
  <si>
    <t>Marqués de la Concordia</t>
  </si>
  <si>
    <t>Amarone della Valpolicella Conte di Valle Riserva 2011</t>
  </si>
  <si>
    <t>Palazzo Maffei</t>
  </si>
  <si>
    <t>Catena Alta</t>
  </si>
  <si>
    <t>Wild Slopes CGM Red 2018</t>
  </si>
  <si>
    <t>Fossati Barolo 2015</t>
  </si>
  <si>
    <t>Cos d'Estournel 2017</t>
  </si>
  <si>
    <t>Pannobile Red 2017</t>
  </si>
  <si>
    <t>Gilusia Syrah 2018</t>
  </si>
  <si>
    <t>Annonce Saint-Émilion Grand Cru 2016</t>
  </si>
  <si>
    <t>Le Retour Rouge 2015</t>
  </si>
  <si>
    <t>Domaine Le Mur-Mur-Ium</t>
  </si>
  <si>
    <t>Châteauneuf-du-Pape 2001</t>
  </si>
  <si>
    <t>The Hidden Syrah 2016</t>
  </si>
  <si>
    <t>Palazzo Malgara</t>
  </si>
  <si>
    <t>Bodegas Aradon</t>
  </si>
  <si>
    <t>Tazzelenghe 2011</t>
  </si>
  <si>
    <t>Conte d'Attimis Maniago</t>
  </si>
  <si>
    <t>Fläscher Pinot Noir 2018</t>
  </si>
  <si>
    <t>Graubünden</t>
  </si>
  <si>
    <t>Hansruedi Adank</t>
  </si>
  <si>
    <t>Castrum 2014</t>
  </si>
  <si>
    <t>The Journeyman 2015</t>
  </si>
  <si>
    <t>Sudisfà Roero Riserva 2016</t>
  </si>
  <si>
    <t>Rust Blaufränkisch Ried Mariental Trocken 2016</t>
  </si>
  <si>
    <t>Ernst Triebaumer</t>
  </si>
  <si>
    <t>La Séductrice 2018</t>
  </si>
  <si>
    <t>Jock McPherson Cabernet Sauvignon 2018</t>
  </si>
  <si>
    <t>McPherson</t>
  </si>
  <si>
    <t>Merlot Private Reserve 2010</t>
  </si>
  <si>
    <t>Vougeot 1er Cru 'Les Petits Vougeots' 2013</t>
  </si>
  <si>
    <t>Vougeot 1er Cru 'Les Petits Vougeots'</t>
  </si>
  <si>
    <t>Rotburger Im Fluss 2017</t>
  </si>
  <si>
    <t>Côte-Rôtie 2005</t>
  </si>
  <si>
    <t>Les Beaux Monts Vosne-Romanée 1er Cru 2013</t>
  </si>
  <si>
    <t>Vosne-Romanée 1er Cru 'Les Beaux Monts'</t>
  </si>
  <si>
    <t>Michel Noëllat</t>
  </si>
  <si>
    <t>Les Grézeaux Chinon 2018</t>
  </si>
  <si>
    <t>Pomerol by Clinet 2016</t>
  </si>
  <si>
    <t>Regnery</t>
  </si>
  <si>
    <t>Hereford Tinto 2018</t>
  </si>
  <si>
    <t>Bodegas la Rosa</t>
  </si>
  <si>
    <t>Marche Rosso 2015</t>
  </si>
  <si>
    <t>Roberto Lucarelli</t>
  </si>
  <si>
    <t>Le Lac-aux-Cochons Cahors 2015</t>
  </si>
  <si>
    <t>Château Combel La Serre</t>
  </si>
  <si>
    <t>Asili Barbaresco 2014</t>
  </si>
  <si>
    <t>Cascina Luisin</t>
  </si>
  <si>
    <t>Ja-Mocha Pinotage 2018</t>
  </si>
  <si>
    <t>Simonsvlei</t>
  </si>
  <si>
    <t>GG Eichberg Spätburgunder 2013</t>
  </si>
  <si>
    <t>Touriga Nacional Alentejano 2017</t>
  </si>
  <si>
    <t>Château Marojallia Margaux 2015</t>
  </si>
  <si>
    <t>Domaines Philippe Porcheron</t>
  </si>
  <si>
    <t>Quetton Saint-Georges 2014</t>
  </si>
  <si>
    <t>Saint-Georges d’Orques</t>
  </si>
  <si>
    <t>Château de l'Engarran</t>
  </si>
  <si>
    <t>Barolo Castellero 2011</t>
  </si>
  <si>
    <t>Sotanum 2007</t>
  </si>
  <si>
    <t>Les Vins de Vienne - Cuilleron-Gaillard-Villard</t>
  </si>
  <si>
    <t>Le Ragnaie</t>
  </si>
  <si>
    <t>Winklerberg Spätburgunder GG 2011</t>
  </si>
  <si>
    <t>Les Bousselots Nuits-Saint-Georges 1er Cru 2013</t>
  </si>
  <si>
    <t>Clos Plince</t>
  </si>
  <si>
    <t>Torre Rosazza</t>
  </si>
  <si>
    <t>Matilda Plains Cabernet - Shiraz 2017</t>
  </si>
  <si>
    <t>Loimer</t>
  </si>
  <si>
    <t>Vinhas Velhas Tinto 2017</t>
  </si>
  <si>
    <t>Quinta do Paral</t>
  </si>
  <si>
    <t>Terrazas de los Andes</t>
  </si>
  <si>
    <t>Gago G 2016</t>
  </si>
  <si>
    <t>Raut Lagrein 2018</t>
  </si>
  <si>
    <t>Mazis-Chambertin Grand Cru 2008</t>
  </si>
  <si>
    <t>Mazis-Chambertin Grand Cru</t>
  </si>
  <si>
    <t>Domaine Tortochot</t>
  </si>
  <si>
    <t>Creative Block 5 2017</t>
  </si>
  <si>
    <t>Assmannshäuser Höllenberg Spätburgunder Trocken 2016</t>
  </si>
  <si>
    <t>Allendorf</t>
  </si>
  <si>
    <t>Parel Vallei Farmstead Merlot 2012</t>
  </si>
  <si>
    <t>Falletto Barolo 2015</t>
  </si>
  <si>
    <t>Antares</t>
  </si>
  <si>
    <t>Chianti Classico Bellezza Gran Selezione 2015</t>
  </si>
  <si>
    <t>Son P Negre 2017</t>
  </si>
  <si>
    <t>Negra 2009</t>
  </si>
  <si>
    <t>Terra Personas</t>
  </si>
  <si>
    <t>Maurizio Zanella Sebino 2016</t>
  </si>
  <si>
    <t>Sebino</t>
  </si>
  <si>
    <t>Vision 2015</t>
  </si>
  <si>
    <t>Reunion</t>
  </si>
  <si>
    <t>The Twenty-Eight Road Mourvèdre 2014</t>
  </si>
  <si>
    <t>Château La Conseillante</t>
  </si>
  <si>
    <t>Château Lassègue</t>
  </si>
  <si>
    <t>Quater Vitis Rosso 2014</t>
  </si>
  <si>
    <t>El Rincón 2013</t>
  </si>
  <si>
    <t>Finca La Escuela Malbec 2013</t>
  </si>
  <si>
    <t>Clos du Marquis Saint-Julien 2015</t>
  </si>
  <si>
    <t>Côtes du Rhône Le Caillou 2018</t>
  </si>
  <si>
    <t>The Stump Jump Shiraz 2017</t>
  </si>
  <si>
    <t>Légende (R) Pauillac 2015</t>
  </si>
  <si>
    <t>Moric</t>
  </si>
  <si>
    <t>Château d'Aiguilhe</t>
  </si>
  <si>
    <t>Novas Gran Reserva Carmenère - Cabernet Sauvignon 2017</t>
  </si>
  <si>
    <t>Eléonore Bordeaux Supérieur 2016</t>
  </si>
  <si>
    <t>Château Lajarre</t>
  </si>
  <si>
    <t>Douro Tinto 2015</t>
  </si>
  <si>
    <t>Lamùri Nero d'Avola Regaleali 2016</t>
  </si>
  <si>
    <t>Coronas Crianza 2017</t>
  </si>
  <si>
    <t>Côtes du Rhône Le Bouquet Des Garrigues 2016</t>
  </si>
  <si>
    <t>Château Mazeyres</t>
  </si>
  <si>
    <t>Liber Pater Cirò Rosso Classico Superiore 2014</t>
  </si>
  <si>
    <t>Vaucluse 2015</t>
  </si>
  <si>
    <t>Vaucluse</t>
  </si>
  <si>
    <t>Le Pigeoulet des Brunier</t>
  </si>
  <si>
    <t>Castello dei Rampolla</t>
  </si>
  <si>
    <t>Vigna del Sorbo Gran Selezione Chianti Classico 2015</t>
  </si>
  <si>
    <t>Gorgo</t>
  </si>
  <si>
    <t>La Demoiselle de Sociando-Mallet Haut-Médoc 2014</t>
  </si>
  <si>
    <t>Cabernet Sauvignon (Ou Kalant) 2016</t>
  </si>
  <si>
    <t>CASK 23 Cabernet Sauvignon 2016</t>
  </si>
  <si>
    <t>Versante Negroamaro 2015</t>
  </si>
  <si>
    <t>G.A.M. Shiraz 2010</t>
  </si>
  <si>
    <t>Châteauneuf-du-Pape Vieilles Vignes 2015</t>
  </si>
  <si>
    <t>Carmenère 2016</t>
  </si>
  <si>
    <t>Cabernet Sauvignon - Shiraz 2016</t>
  </si>
  <si>
    <t>Vinsobres Les Cornuds 2017</t>
  </si>
  <si>
    <t>Vinsobres</t>
  </si>
  <si>
    <t>Director's Cut Shiraz 2016</t>
  </si>
  <si>
    <t>Château Ferrière</t>
  </si>
  <si>
    <t>Valdepeñas Tempranillo Crianza 2016</t>
  </si>
  <si>
    <t>Alberta Annemarie Merlot 2015</t>
  </si>
  <si>
    <t>Pessac-Léognan (Premier Grand Cru Classé) 2014</t>
  </si>
  <si>
    <t>Château La Louvière</t>
  </si>
  <si>
    <t>The Pepper Pot 2017</t>
  </si>
  <si>
    <t>Edgebaston</t>
  </si>
  <si>
    <t>Càtar Montsant 2017</t>
  </si>
  <si>
    <t>Castel del Monte Trentangeli Rosso 2016</t>
  </si>
  <si>
    <t>Barbera d'Asti Le Orme 2017</t>
  </si>
  <si>
    <t>Gran Reserva Rioja 2010</t>
  </si>
  <si>
    <t>Kadette Cape Blend 2017</t>
  </si>
  <si>
    <t>Toscana 2018</t>
  </si>
  <si>
    <t>Santa Cristina</t>
  </si>
  <si>
    <t>Vecchie Vigne Brunello di Montalcino 2011</t>
  </si>
  <si>
    <t>Tinto 2012</t>
  </si>
  <si>
    <t>Côtes de Bordeaux 2015</t>
  </si>
  <si>
    <t>Château Suau</t>
  </si>
  <si>
    <t>Pure Malbec 2019</t>
  </si>
  <si>
    <t>Diamond Collection Pinot Noir (Silver Label) 2017</t>
  </si>
  <si>
    <t>Pécharmant 2016</t>
  </si>
  <si>
    <t>Pécharmant</t>
  </si>
  <si>
    <t>Château de Tiregand</t>
  </si>
  <si>
    <t>Talò Primitivo di Manduria 2018</t>
  </si>
  <si>
    <t>CMS Red (Cabernet - Merlot - Syrah) 2016</t>
  </si>
  <si>
    <t>Colección Privada 2016</t>
  </si>
  <si>
    <t>Dark (Red Blend) 2016</t>
  </si>
  <si>
    <t>Pavillon de Léoville Poyferré Saint-Julien 2015</t>
  </si>
  <si>
    <t>El Primer Paso 2018</t>
  </si>
  <si>
    <t>Dominio del Bendito</t>
  </si>
  <si>
    <t>Château Marsac Séguineau</t>
  </si>
  <si>
    <t>Shiraz (Baker Station) 2016</t>
  </si>
  <si>
    <t>Rioja Reserva (Tempranillo) 2011</t>
  </si>
  <si>
    <t>Saldo Zinfandel 2017</t>
  </si>
  <si>
    <t>The Prisoner</t>
  </si>
  <si>
    <t>Vineyards Malbec 2019</t>
  </si>
  <si>
    <t>Poggio Badiola 2016</t>
  </si>
  <si>
    <t>Paesi Tuoi Barolo 2015</t>
  </si>
  <si>
    <t>Château Paret</t>
  </si>
  <si>
    <t>Valdehermoso Joven 2018</t>
  </si>
  <si>
    <t>Pulcino Montepulciano d'Abruzzo 2015</t>
  </si>
  <si>
    <t>Prachtstück Rot 2018</t>
  </si>
  <si>
    <t>Capatosta 2016</t>
  </si>
  <si>
    <t>La Clape 2015</t>
  </si>
  <si>
    <t>S. Delafont</t>
  </si>
  <si>
    <t>Stickleback Red 2017</t>
  </si>
  <si>
    <t>I Palazzi</t>
  </si>
  <si>
    <t>Barolo Bussia Romirasco 2015</t>
  </si>
  <si>
    <t>La Napoleon Beaujolais Villages 2018</t>
  </si>
  <si>
    <t>Beaune 1er Cru 'Champs Pimont' 2017</t>
  </si>
  <si>
    <t>Beaune 1er Cru 'Champs Pimont'</t>
  </si>
  <si>
    <t>Clos de la Chapelle</t>
  </si>
  <si>
    <t>Fanatico Chianti Classico Riserva 2015</t>
  </si>
  <si>
    <t>Villa Trasqua</t>
  </si>
  <si>
    <t>Stécia Rouge 2018</t>
  </si>
  <si>
    <t>Domaine des Crès Ricards</t>
  </si>
  <si>
    <t>Vernatsch Freisinger 2018</t>
  </si>
  <si>
    <t>Tramin</t>
  </si>
  <si>
    <t>Contorsionista Cabernet Sauvignon 2018</t>
  </si>
  <si>
    <t>El Circo</t>
  </si>
  <si>
    <t>Orsus Montepulciano d'Abruzzo 2016</t>
  </si>
  <si>
    <t>Brauneberger Klostergarten Pinot Noir*** 2013</t>
  </si>
  <si>
    <t>Fattoria di Scannano Chianti 2018</t>
  </si>
  <si>
    <t>Rocca di Castagnoli</t>
  </si>
  <si>
    <t>Nuits-Saint-Georges 1er Cru Aux Vignerondes 2012</t>
  </si>
  <si>
    <t>Szapary Blaufränkisch 2014</t>
  </si>
  <si>
    <t>Gran Dominio Crianza 2016</t>
  </si>
  <si>
    <t>Tierras y Viñas</t>
  </si>
  <si>
    <t>Neuenahrer Sonnenberg Spätburgunder GG 2016</t>
  </si>
  <si>
    <t>Syrah - Viognier Sud de France 2016</t>
  </si>
  <si>
    <t>Barbera d'Alba 2015</t>
  </si>
  <si>
    <t>Pilone</t>
  </si>
  <si>
    <t>Rouquet’s Syrah 2017</t>
  </si>
  <si>
    <t>Le Cellier du Pic</t>
  </si>
  <si>
    <t>Terroir d'Altitude Malbec 2018</t>
  </si>
  <si>
    <t>Fortant</t>
  </si>
  <si>
    <t>St. Laurent Classique 2017</t>
  </si>
  <si>
    <t>Weingut Pöckl</t>
  </si>
  <si>
    <t>Navarra Tinto Roble 2017</t>
  </si>
  <si>
    <t>Silvestre Carmenère 2018</t>
  </si>
  <si>
    <t>Crianza Cabernet Sauvignon 2015</t>
  </si>
  <si>
    <t>Graves 2014</t>
  </si>
  <si>
    <t>Château Lamouroux</t>
  </si>
  <si>
    <t>Marchese di Villamarina 2014</t>
  </si>
  <si>
    <t>Höhenflug Spätburgunder 2017</t>
  </si>
  <si>
    <t>Calmo Cuvée 2016</t>
  </si>
  <si>
    <t>Réserve Pinot Noir 2014</t>
  </si>
  <si>
    <t>Z Rotwein 2016</t>
  </si>
  <si>
    <t>Cuvée Compostelle Castillon - Côtes de Bordeaux 2005</t>
  </si>
  <si>
    <t>Château Côte Montpezat</t>
  </si>
  <si>
    <t>Cabernet - Syrah 2018</t>
  </si>
  <si>
    <t>Les Belles Lavandières</t>
  </si>
  <si>
    <t>Savoir Vieillir Minervois 2018</t>
  </si>
  <si>
    <t>Collio Carantan 2009</t>
  </si>
  <si>
    <t>Clos Centenaire Red 2016</t>
  </si>
  <si>
    <t>Syrah Reserve 2017</t>
  </si>
  <si>
    <t>Tulip</t>
  </si>
  <si>
    <t>Pasión 2017</t>
  </si>
  <si>
    <t>Frühburgunder 2017</t>
  </si>
  <si>
    <t>Tempranillo Ribera del Duero 2018</t>
  </si>
  <si>
    <t>Arbòre Cannonau di Sardegna 2013</t>
  </si>
  <si>
    <t>Bourgogne Hautes-Côtes de Nuits 'La Montagne' 2017</t>
  </si>
  <si>
    <t>Bourgogne Hautes-Côtes de Nuits</t>
  </si>
  <si>
    <t>Domaine Truchetet</t>
  </si>
  <si>
    <t>Barolo Rocche di Castiglione 2015</t>
  </si>
  <si>
    <t>Sud Malvasia Nera 2017</t>
  </si>
  <si>
    <t>Bandol Rouge 2017</t>
  </si>
  <si>
    <t>Mountain Red 2015</t>
  </si>
  <si>
    <t>Bodega Sommos</t>
  </si>
  <si>
    <t>Poggio Ai Chiari 2007</t>
  </si>
  <si>
    <t>Colle Santa Mustiola</t>
  </si>
  <si>
    <t>Via Edetana Tinto 2015</t>
  </si>
  <si>
    <t>Merlot - Shiraz 2016</t>
  </si>
  <si>
    <t>Varietales Maturana Rioja 2016</t>
  </si>
  <si>
    <t>Vignes de Nicole Cabernet Sauvignon - Syrah Pays d'Oc 2017</t>
  </si>
  <si>
    <t>Perlita Malbec - Syrah 2017</t>
  </si>
  <si>
    <t>3.9 2015</t>
  </si>
  <si>
    <t>Pèppoli Chianti Classico 2017</t>
  </si>
  <si>
    <t>Pauillac de Latour 2014</t>
  </si>
  <si>
    <t>Château Latour</t>
  </si>
  <si>
    <t>Peyre Blanche Cairanne 2017</t>
  </si>
  <si>
    <t>Cairanne</t>
  </si>
  <si>
    <t>Les Forts de Latour Pauillac 2011</t>
  </si>
  <si>
    <t>Belpasso Rosso 2016</t>
  </si>
  <si>
    <t>90 Novantaceppi Primitivo 2019</t>
  </si>
  <si>
    <t>Latentia Winery</t>
  </si>
  <si>
    <t>Secrets de Mar Rouge 2017</t>
  </si>
  <si>
    <t>Clos Galena</t>
  </si>
  <si>
    <t>Rouge 2019</t>
  </si>
  <si>
    <t>Collepiano Sagrantino di Montefalco 2014</t>
  </si>
  <si>
    <t>Reserva Tannat 2018</t>
  </si>
  <si>
    <t>Futures Shiraz 2014</t>
  </si>
  <si>
    <t>Koonunga Hill Shiraz 2018</t>
  </si>
  <si>
    <t>Frank Gehry Selection 2012</t>
  </si>
  <si>
    <t>Founders' Estate Cabernet Sauvignon 2017</t>
  </si>
  <si>
    <t>Finca Dofí 2016</t>
  </si>
  <si>
    <t>IL Blu 2015</t>
  </si>
  <si>
    <t>Cirò Classico Rosso 2017</t>
  </si>
  <si>
    <t>Lindes de Remelluri Viñedos de San Vicente 2015</t>
  </si>
  <si>
    <t>Chakalaka 2015</t>
  </si>
  <si>
    <t>Gouleyant Malbec 2018</t>
  </si>
  <si>
    <t>Solengo 2016</t>
  </si>
  <si>
    <t>Cavalli 2012</t>
  </si>
  <si>
    <t>Fantini Primitivo Puglia 2018</t>
  </si>
  <si>
    <t>Santagostino Baglio Sorìa Red 2014</t>
  </si>
  <si>
    <t>Relentless 2015</t>
  </si>
  <si>
    <t>Côtes du Rhône Villages Rouge 2017</t>
  </si>
  <si>
    <t>Pauillac (Premier Grand Cru Classé) 1992</t>
  </si>
  <si>
    <t>Château Lafite Rothschild</t>
  </si>
  <si>
    <t>Lourens River Valley 2008</t>
  </si>
  <si>
    <t>Château Leboscq</t>
  </si>
  <si>
    <t>Vin de Pays Terre de Bussière Principauté d'Orange 2016</t>
  </si>
  <si>
    <t>Acinatico Amarone della Valpolicella Classico 2016</t>
  </si>
  <si>
    <t>La Cuvée Mythique 2017</t>
  </si>
  <si>
    <t>Val d'Orbieu</t>
  </si>
  <si>
    <t>Twins Red Blend (Malbec - Cabernet Sauvignon) 2017</t>
  </si>
  <si>
    <t>Les Vignes de Bila-Haut Côtes du Roussillon Villages 2018</t>
  </si>
  <si>
    <t>Ostuni 2019</t>
  </si>
  <si>
    <t>Montedidio</t>
  </si>
  <si>
    <t>Château de la Cour d'Argent</t>
  </si>
  <si>
    <t>M.I. Tinto 2017</t>
  </si>
  <si>
    <t>Quinta Maria Izabel</t>
  </si>
  <si>
    <t>Rioja Reserva 2011</t>
  </si>
  <si>
    <t>Lauréne Pinot Noir 2015</t>
  </si>
  <si>
    <t>Chorey-Les-Beaune 2017</t>
  </si>
  <si>
    <t>Chorey-lès-Beaune</t>
  </si>
  <si>
    <t>Salanques Priorat 2017</t>
  </si>
  <si>
    <t>Brunello di Montalcino Vigna del Lago 2013</t>
  </si>
  <si>
    <t>Crozes-Hermitage Certitude 2017</t>
  </si>
  <si>
    <t>Côte-Rôtie 2004</t>
  </si>
  <si>
    <t>Reserve Shiraz 2013</t>
  </si>
  <si>
    <t>Chianti Riserva 2015</t>
  </si>
  <si>
    <t>Muro Antico</t>
  </si>
  <si>
    <t>Anticaia Primitivo Salento 2018</t>
  </si>
  <si>
    <t>Pinot Fin Bourgogne 2016</t>
  </si>
  <si>
    <t>Gran Tiati 2011</t>
  </si>
  <si>
    <t>Teanum</t>
  </si>
  <si>
    <t>Prago Pinot Noir 2013</t>
  </si>
  <si>
    <t>Duet 2017</t>
  </si>
  <si>
    <t>Goriška Brda</t>
  </si>
  <si>
    <t>Edi Simčič</t>
  </si>
  <si>
    <t>Rioja Vega Edición Limitada 2016</t>
  </si>
  <si>
    <t>Domaine Grand Veneur Châteauneuf-Du-Pape Les Origines 2015</t>
  </si>
  <si>
    <t>Aufwind Saint Laurent 2016</t>
  </si>
  <si>
    <t>Cuvée Tradition Côtes de Provence 2017</t>
  </si>
  <si>
    <t>Domaine les Fouques</t>
  </si>
  <si>
    <t>Cinciorosso 2017</t>
  </si>
  <si>
    <t>Tapada de Villar Reserva 2015</t>
  </si>
  <si>
    <t>7 Lunas Vendimia Seleccionada 2005</t>
  </si>
  <si>
    <t>The Winemaster's Pinotage 2019</t>
  </si>
  <si>
    <t>Cuvée Olivettes 2015</t>
  </si>
  <si>
    <t>Sorì San Lorenzo 2016</t>
  </si>
  <si>
    <t>Friedrich Laibach The Founder's Blend 2016</t>
  </si>
  <si>
    <t>Susumaniello Salento 2017</t>
  </si>
  <si>
    <t>Bordeaux 2013</t>
  </si>
  <si>
    <t>Rosso di Podernovo 2012</t>
  </si>
  <si>
    <t>Castello Delle Regine</t>
  </si>
  <si>
    <t>Petit Clos Malbec 2016</t>
  </si>
  <si>
    <t>Le Lucére Brunello di Montalcino Riserva 2012</t>
  </si>
  <si>
    <t>Block 3 Pinot Noir 2018</t>
  </si>
  <si>
    <t>Central Otago</t>
  </si>
  <si>
    <t>Felton Road</t>
  </si>
  <si>
    <t>Evento 2005</t>
  </si>
  <si>
    <t>Castillo de Mendoza</t>
  </si>
  <si>
    <t>Diesel Pinotage 2017</t>
  </si>
  <si>
    <t>La Creu Alta 2014</t>
  </si>
  <si>
    <t>Kuyen 2017</t>
  </si>
  <si>
    <t>Cabernet 2012</t>
  </si>
  <si>
    <t>Roma Edizione Limitata 2015</t>
  </si>
  <si>
    <t>Meisterstück 2015</t>
  </si>
  <si>
    <t>Emil Bauer &amp; Söhne</t>
  </si>
  <si>
    <t>Ferro 2013</t>
  </si>
  <si>
    <t>Splattered Toad Shiraz 2018</t>
  </si>
  <si>
    <t>Cape Point Vineyards</t>
  </si>
  <si>
    <t>Marquise de La Tourette Hermitage Rouge 2004</t>
  </si>
  <si>
    <t>Λu 2016</t>
  </si>
  <si>
    <t>Oltreconfine Grenache 2016</t>
  </si>
  <si>
    <t>Bruni</t>
  </si>
  <si>
    <t>Calanica Nero d'Avola - Merlot 2017</t>
  </si>
  <si>
    <t>Duca di Salaparuta</t>
  </si>
  <si>
    <t>Los Bayones Selección d'Oro 2015</t>
  </si>
  <si>
    <t>Francisco Casas</t>
  </si>
  <si>
    <t>Casasilia Chianti Classico Gran Selezione 2016</t>
  </si>
  <si>
    <t>Poggio Al Sole</t>
  </si>
  <si>
    <t>Deidesheimer Spätburgunder 2016</t>
  </si>
  <si>
    <t>Fußer</t>
  </si>
  <si>
    <t>Nerento Chianti Classico Gran Selezione 2013</t>
  </si>
  <si>
    <t>Riserva Di Fizzano Chianti Classico Gran Selezione 2015</t>
  </si>
  <si>
    <t>Essenze Barolo Riserva 2008</t>
  </si>
  <si>
    <t>Les Trois Marie Côtes du Roussillon Villages 2013</t>
  </si>
  <si>
    <t>Zweigelt Trocken 2016</t>
  </si>
  <si>
    <t>Kracher</t>
  </si>
  <si>
    <t>Barbera d'Asti Camp du Rouss 2017</t>
  </si>
  <si>
    <t>S.L.V. Cabernet Sauvignon 2015</t>
  </si>
  <si>
    <t>Listrac-Médoc 2015</t>
  </si>
  <si>
    <t>Château Clarke</t>
  </si>
  <si>
    <t>Foradori - Teroldego 2018</t>
  </si>
  <si>
    <t>Reserva Cabernet Sauvignon 2012</t>
  </si>
  <si>
    <t>Rioja Gran Reserva 2013</t>
  </si>
  <si>
    <t>Agnus Malbec 2015</t>
  </si>
  <si>
    <t>The Legends 2017</t>
  </si>
  <si>
    <t>Gran Reserva Carmenère 2017</t>
  </si>
  <si>
    <t>Asinone Vino Nobile di Montepulciano 2016</t>
  </si>
  <si>
    <t>Bordeaux Supérieur (Premium) 2016</t>
  </si>
  <si>
    <t>Château Clou du Pin</t>
  </si>
  <si>
    <t>Stonewell Shiraz 2010</t>
  </si>
  <si>
    <t>Creative Block 3 2016</t>
  </si>
  <si>
    <t>Poggio Civetta</t>
  </si>
  <si>
    <t>Catalina 2014</t>
  </si>
  <si>
    <t>d'Arry's Original Shiraz - Grenache 2015</t>
  </si>
  <si>
    <t>Haut-Médoc (Grand Cru Classé) 2015</t>
  </si>
  <si>
    <t>Rubrica Tinto 2013</t>
  </si>
  <si>
    <t>Luis Duarte</t>
  </si>
  <si>
    <t>Toro 2015</t>
  </si>
  <si>
    <t>Pintia</t>
  </si>
  <si>
    <t>Goru 18 M 2015</t>
  </si>
  <si>
    <t>Ruberpan Valpolicella Superiore 2016</t>
  </si>
  <si>
    <t>Pieropan</t>
  </si>
  <si>
    <t>Senda 2013</t>
  </si>
  <si>
    <t>Giusto di Notri Toscana 2016</t>
  </si>
  <si>
    <t>Barolo Ravera 2013</t>
  </si>
  <si>
    <t>Lauréne Pinot Noir 2013</t>
  </si>
  <si>
    <t>VII Tempranillo 2018</t>
  </si>
  <si>
    <t>Lunatico Primitivo 2018</t>
  </si>
  <si>
    <t>Vineyards Merlot 2018</t>
  </si>
  <si>
    <t>Maroccoli Syrah 2013</t>
  </si>
  <si>
    <t>Golden Reserve Malbec 2014</t>
  </si>
  <si>
    <t>Redigaffi Toscana 2015</t>
  </si>
  <si>
    <t>Les Launes Crozes-Hermitage 2018</t>
  </si>
  <si>
    <t>Abruzzo</t>
  </si>
  <si>
    <t>14 Primitivo Gioia del Colle 2016</t>
  </si>
  <si>
    <t>L'Atelier Malbec de Crocus 2014</t>
  </si>
  <si>
    <t>Saint-Émilion Grand Cru 2007</t>
  </si>
  <si>
    <t>Barbera d’Alba Vigna Martina 2016</t>
  </si>
  <si>
    <t>Danube</t>
  </si>
  <si>
    <t>Clos du Marquis Saint-Julien 2014</t>
  </si>
  <si>
    <t>Colección Privada 2014</t>
  </si>
  <si>
    <t>Alentejano Tinto 2018</t>
  </si>
  <si>
    <t>1300 Cabernet Sauvignon 2017</t>
  </si>
  <si>
    <t>Lambrusco Reggiano Dolce N.V.</t>
  </si>
  <si>
    <t>Reggiano</t>
  </si>
  <si>
    <t>Riunite</t>
  </si>
  <si>
    <t>Merlot Riserva 2015</t>
  </si>
  <si>
    <t>Tenuta la Gabbiola Chianti Classico 2018</t>
  </si>
  <si>
    <t>San Michele a Torri</t>
  </si>
  <si>
    <t>Château Haut Bardin</t>
  </si>
  <si>
    <t>Ardalejos 2014</t>
  </si>
  <si>
    <t>Valtiendas</t>
  </si>
  <si>
    <t>Bodegas Vagal</t>
  </si>
  <si>
    <t>Marqués de Chivé</t>
  </si>
  <si>
    <t>Castillon - Côtes de Bordeaux 2017</t>
  </si>
  <si>
    <t>Pinot Noir Marlborough 2017</t>
  </si>
  <si>
    <t>Konrad</t>
  </si>
  <si>
    <t>Côtes Du Ventoux La Claretière Rouge 2017</t>
  </si>
  <si>
    <t>Bucephalus Red Blend 2015</t>
  </si>
  <si>
    <t>La Clape 2017</t>
  </si>
  <si>
    <t>Château Mire l'Étang</t>
  </si>
  <si>
    <t>Santenay Les Charmes 2015</t>
  </si>
  <si>
    <t>Reserva Especial 2006</t>
  </si>
  <si>
    <t>Dolcetto d'Alba 2013</t>
  </si>
  <si>
    <t>Piazzo</t>
  </si>
  <si>
    <t>Single Valley Lot Gran Reserva Merlot 2016</t>
  </si>
  <si>
    <t>Reserva Merlot 2015</t>
  </si>
  <si>
    <t>Dernauer Spätburgunder 2017</t>
  </si>
  <si>
    <t>Predappio Sangiovese Riserva 2013</t>
  </si>
  <si>
    <t>Emilia-Romagna</t>
  </si>
  <si>
    <t>Conde</t>
  </si>
  <si>
    <t>AB Ericio 2013</t>
  </si>
  <si>
    <t>Oberrotweiler Eichberg Spätburgunder Trocken 2015</t>
  </si>
  <si>
    <t>Freiherr von Gleichenstein</t>
  </si>
  <si>
    <t>Côtes-du-Rhône Cuvée Spéciale 2016</t>
  </si>
  <si>
    <t>Reserva Varietales 2015</t>
  </si>
  <si>
    <t>Altavilla della Corte Syrah 2016</t>
  </si>
  <si>
    <t>Les Amis 2013</t>
  </si>
  <si>
    <t>Sendas del Rey Tempranillo - Garnacha 2018</t>
  </si>
  <si>
    <t>Unabashed Zinfandel 2016</t>
  </si>
  <si>
    <t>Motto</t>
  </si>
  <si>
    <t>Martin Tesch</t>
  </si>
  <si>
    <t>Puglia Tre Autoctoni 2016</t>
  </si>
  <si>
    <t>Sequoia 2017</t>
  </si>
  <si>
    <t>Sainte-Foy-Bordeaux</t>
  </si>
  <si>
    <t>Château Carbonneau</t>
  </si>
  <si>
    <t>Gigondas Hominis Fides 2009</t>
  </si>
  <si>
    <t>Trarbacher Schlossberg Spätburgunder 2011</t>
  </si>
  <si>
    <t>Il Vescovado 2014</t>
  </si>
  <si>
    <t>Chimento</t>
  </si>
  <si>
    <t>zb 2017</t>
  </si>
  <si>
    <t>Héritage Saint-Mont Rouge 2016</t>
  </si>
  <si>
    <t>Saint-Mont</t>
  </si>
  <si>
    <t>Kékfrankos Reserve 2015</t>
  </si>
  <si>
    <t>Heumann</t>
  </si>
  <si>
    <t>Valdegines Rioja 2017</t>
  </si>
  <si>
    <t>Artadi</t>
  </si>
  <si>
    <t>Cavalli 2015</t>
  </si>
  <si>
    <t>Val Passo Cabernet Sauvignon - Primitivo 2017</t>
  </si>
  <si>
    <t>Lote D Syrah 2014</t>
  </si>
  <si>
    <t>Reserva Especial Merlot 2009</t>
  </si>
  <si>
    <t>La Clef de Voute Saint-Émilion 2015</t>
  </si>
  <si>
    <t>Vignobles Moreau</t>
  </si>
  <si>
    <t>Crianza Tempranillo 2017</t>
  </si>
  <si>
    <t>Crescentia Pinot Noir Trocken 2017</t>
  </si>
  <si>
    <t>Kloster Eberbach</t>
  </si>
  <si>
    <t>Château La Grave Fronsac 2016</t>
  </si>
  <si>
    <t>Paul Barre</t>
  </si>
  <si>
    <t>Clos Marie Arbois 2016</t>
  </si>
  <si>
    <t>Capovero</t>
  </si>
  <si>
    <t>Naboth's Vineyard Clos de Ste. Anne Pinot Noir 2013</t>
  </si>
  <si>
    <t>Gisborne</t>
  </si>
  <si>
    <t>Millton</t>
  </si>
  <si>
    <t>Terroir Pinot Noir 2015</t>
  </si>
  <si>
    <t>Zweigelt 2015</t>
  </si>
  <si>
    <t>Estate Vineyards Syrah 2015</t>
  </si>
  <si>
    <t>Brunello di Montalcino Pianrosso 2013</t>
  </si>
  <si>
    <t>The High Trellis Cabernet Sauvignon 2015</t>
  </si>
  <si>
    <t>Carnivor</t>
  </si>
  <si>
    <t>Rouge (Gaston Hochar) 2008</t>
  </si>
  <si>
    <t>Belguardo Bronzone Morellino di Scansano Riserva 2015</t>
  </si>
  <si>
    <t>Sallier de La Tour Nero d'Avola 2016</t>
  </si>
  <si>
    <t>Château Bernateau</t>
  </si>
  <si>
    <t>Felino Cabernet Sauvignon 2017</t>
  </si>
  <si>
    <t>Veneto Rosso Passo Rosso 2017</t>
  </si>
  <si>
    <t>Blauer Spätburgunder Trocken 2015</t>
  </si>
  <si>
    <t>Rouge (Gaston Hochar) 2003</t>
  </si>
  <si>
    <t>Vigna del Sorbo Gran Selezione Chianti Classico 2014</t>
  </si>
  <si>
    <t>Sangre de Toro 2018</t>
  </si>
  <si>
    <t>Thorn Merlot 2016</t>
  </si>
  <si>
    <t>Saffredi 2016</t>
  </si>
  <si>
    <t>Château Cambon La Pelouse</t>
  </si>
  <si>
    <t>Single Vineyard Tinto 2014</t>
  </si>
  <si>
    <t>Quinta de Quercus</t>
  </si>
  <si>
    <t>Lacoste Borie Pauillac 2014</t>
  </si>
  <si>
    <t>Domaine des Grands Chemins Crozes-Hermitage 2016</t>
  </si>
  <si>
    <t>Sedàra 2017</t>
  </si>
  <si>
    <t>Donnafugata</t>
  </si>
  <si>
    <t>Grotta Rossa Carignano del Sulcis 2017</t>
  </si>
  <si>
    <t>Altos del Plata Malbec 2017</t>
  </si>
  <si>
    <t>Crozes-Hermitage Domaine de Thalabert 2016</t>
  </si>
  <si>
    <t>Merlot - Shiraz 2017</t>
  </si>
  <si>
    <t>Dão 2017</t>
  </si>
  <si>
    <t>Las Moras Syrah 2019</t>
  </si>
  <si>
    <t>Tre 2015</t>
  </si>
  <si>
    <t>Chianti Colli Senesi 2016</t>
  </si>
  <si>
    <t>Scaia Paradiso 2017</t>
  </si>
  <si>
    <t>Tintilla 2014</t>
  </si>
  <si>
    <t>Vara Y Pulgar</t>
  </si>
  <si>
    <t>Single Vineyard Tinto 2016</t>
  </si>
  <si>
    <t>Othello 2014</t>
  </si>
  <si>
    <t>Calados de Puntido Tempranillo 2014</t>
  </si>
  <si>
    <t>Novecento Malbec 2018</t>
  </si>
  <si>
    <t>Carruades de Lafite Pauillac 2008</t>
  </si>
  <si>
    <t>Heideboden Rot 2016</t>
  </si>
  <si>
    <t>Celeste Crianza 2017</t>
  </si>
  <si>
    <t>Pago del Cielo</t>
  </si>
  <si>
    <t>Oregon</t>
  </si>
  <si>
    <t>Erath</t>
  </si>
  <si>
    <t>Primitivo Puglia Primasole 2018</t>
  </si>
  <si>
    <t>Cielo e Terra</t>
  </si>
  <si>
    <t>Saint Joseph Poivre et Sol 2016</t>
  </si>
  <si>
    <t>Villa de Corullón Bierzo 2011</t>
  </si>
  <si>
    <t>Essence du Cap Pinotage 2017</t>
  </si>
  <si>
    <t>Bottelary</t>
  </si>
  <si>
    <t>Bramare Marchiori Vineyard Malbec 2016</t>
  </si>
  <si>
    <t>Kerbuccio Maury Sec 2014</t>
  </si>
  <si>
    <t>Maury</t>
  </si>
  <si>
    <t>Ursprung 2017</t>
  </si>
  <si>
    <t>Edizione Cinque Autoctoni 2016</t>
  </si>
  <si>
    <t>Ribera del Duero Red 2015</t>
  </si>
  <si>
    <t>Selección Finca el Grajo Viejo 2012</t>
  </si>
  <si>
    <t>Dalmau Rioja 2014</t>
  </si>
  <si>
    <t>Grandi Annate Vino Nobile di Montepulciano 2013</t>
  </si>
  <si>
    <t>El Abuelo Garnacha Tintorera 2018</t>
  </si>
  <si>
    <t>Les Grézeaux Chinon 2015</t>
  </si>
  <si>
    <t>Pinot Noir Riserva Monticol 2016</t>
  </si>
  <si>
    <t>Sainte-Épine Saint-Joseph 2016</t>
  </si>
  <si>
    <t>Bin 3 Merlot - Cabernet Sauvignon 2017</t>
  </si>
  <si>
    <t>Barrique Zweigelt 2017</t>
  </si>
  <si>
    <t>Kurt Angerer</t>
  </si>
  <si>
    <t>Kammerberg Spätburgunder GG 2013</t>
  </si>
  <si>
    <t>Fleurie Colonies de Rochegrès 2014</t>
  </si>
  <si>
    <t>Joseph Burrier (Château de Beauregard)</t>
  </si>
  <si>
    <t>Caro 2017</t>
  </si>
  <si>
    <t>Spätburgunder Rotwein Trocken 2013</t>
  </si>
  <si>
    <t>Wittmann</t>
  </si>
  <si>
    <t>Merlot Reserva 2017</t>
  </si>
  <si>
    <t>Château Franc Mayne</t>
  </si>
  <si>
    <t>Domaine des Pierrelles Côte Rôtie 2015</t>
  </si>
  <si>
    <t>Schwarz Mann 2015</t>
  </si>
  <si>
    <t>Sangiovese - Shiraz 2017</t>
  </si>
  <si>
    <t>Fabio Contato Valtènesi Rosso 2015</t>
  </si>
  <si>
    <t>Cà Maiol</t>
  </si>
  <si>
    <t>Vacqueyras 2018</t>
  </si>
  <si>
    <t>GSM 2016</t>
  </si>
  <si>
    <t>Volnay 2016</t>
  </si>
  <si>
    <t>Reserva Real 2015</t>
  </si>
  <si>
    <t>Zweigelt Reserve BURG 2016</t>
  </si>
  <si>
    <t>Azagador Reserva Tinto 2014</t>
  </si>
  <si>
    <t>Pago de la Jaraba</t>
  </si>
  <si>
    <t>Les Carrétals 2016</t>
  </si>
  <si>
    <t>La Rétro Rouge 2019</t>
  </si>
  <si>
    <t>Château Tertre Roteboeuf</t>
  </si>
  <si>
    <t>Feudi d'Albe Montepulciano d'Abruzzo 2017</t>
  </si>
  <si>
    <t>Bove</t>
  </si>
  <si>
    <t>Conciso Tinto 2015</t>
  </si>
  <si>
    <t>Montecoco Salice Salentino Rosso 2017</t>
  </si>
  <si>
    <t>Dornfelder 2017</t>
  </si>
  <si>
    <t>Thorsten Krieger</t>
  </si>
  <si>
    <t>Etichetta Blu Chianti Classico 2017</t>
  </si>
  <si>
    <t>Lamole di Lamole</t>
  </si>
  <si>
    <t>La Garnatxa Fosca del Priorat 2018</t>
  </si>
  <si>
    <t>Merlot 2011</t>
  </si>
  <si>
    <t>La Tunella</t>
  </si>
  <si>
    <t>Limited Release Merlot 2012</t>
  </si>
  <si>
    <t>Parrina Sangiovese 2017</t>
  </si>
  <si>
    <t>Parrina</t>
  </si>
  <si>
    <t>Fattoria la Parrina</t>
  </si>
  <si>
    <t>Orígenes 2017</t>
  </si>
  <si>
    <t>Dehesa de Luna</t>
  </si>
  <si>
    <t>Othello 2016</t>
  </si>
  <si>
    <t>Maximus 2015</t>
  </si>
  <si>
    <t>Pfannebecker</t>
  </si>
  <si>
    <t>Sasso Bucato 2017</t>
  </si>
  <si>
    <t>Merlot dal Pic 2013</t>
  </si>
  <si>
    <t>Collavini</t>
  </si>
  <si>
    <t>Königsbecher Pinot Noir GG 2011</t>
  </si>
  <si>
    <t>Gravel Quarry Cabernet Sauvignon 2017</t>
  </si>
  <si>
    <t>Consigna Cabernet Sauvignon 2018</t>
  </si>
  <si>
    <t>El Vuelo 2013</t>
  </si>
  <si>
    <t>Ermita del Conde</t>
  </si>
  <si>
    <t>Imagine 2016</t>
  </si>
  <si>
    <t>Vindemio</t>
  </si>
  <si>
    <t>Podere La Vigna</t>
  </si>
  <si>
    <t>Aglianico 2014</t>
  </si>
  <si>
    <t>Château de Lisse</t>
  </si>
  <si>
    <t>Predappio Sangiovese 2013</t>
  </si>
  <si>
    <t>Goru Organic 2018</t>
  </si>
  <si>
    <t>Côtes de Thongue 2016</t>
  </si>
  <si>
    <t>Estate Red 2017</t>
  </si>
  <si>
    <t>Vinhas Velhas 2015</t>
  </si>
  <si>
    <t>Quinta da Ponte Pedrinha</t>
  </si>
  <si>
    <t>Château du Retout</t>
  </si>
  <si>
    <t>Marionette Monastrell - Syrah 2017</t>
  </si>
  <si>
    <t>Serenity 2016</t>
  </si>
  <si>
    <t>Torre Albéniz Reserva Ribera del Duero 2015</t>
  </si>
  <si>
    <t>Agrelo</t>
  </si>
  <si>
    <t>Crios</t>
  </si>
  <si>
    <t>Hommage à Jacques Perrin Châteauneuf-du-Pape 2009</t>
  </si>
  <si>
    <t>Tenuta Guado al Tasso Cont'Ugo Bolgheri 2017</t>
  </si>
  <si>
    <t>Château Lilian Ladouys</t>
  </si>
  <si>
    <t>Alfredo Second Pass Shiraz 2015</t>
  </si>
  <si>
    <t>New South Wales</t>
  </si>
  <si>
    <t>Barolo Gallinotto 2012</t>
  </si>
  <si>
    <t>Ca' de' Rocchi Corvè Corvina della Provincia di Verona 2017</t>
  </si>
  <si>
    <t>Lirica Primitivo di Manduria 2017</t>
  </si>
  <si>
    <t>Produttori Vini Manduria</t>
  </si>
  <si>
    <t>Inferno Riserva Valtellina Superiore 2013</t>
  </si>
  <si>
    <t>Chalk Hill Blue Shiraz - Cabernet 2016</t>
  </si>
  <si>
    <t>Angove</t>
  </si>
  <si>
    <t>Reserva Rioja Tempranillo 2011</t>
  </si>
  <si>
    <t>Essenze Barolo 2013</t>
  </si>
  <si>
    <t>Mompertone Monferrato 2015</t>
  </si>
  <si>
    <t>Priorat Cruor 2015</t>
  </si>
  <si>
    <t>Amarone della Valpolicella Classico Lena di Mezzo 2015</t>
  </si>
  <si>
    <t>Armantes Garnacha - Tempranillo 2016</t>
  </si>
  <si>
    <t>San Gregorio</t>
  </si>
  <si>
    <t>Mercurey 2017</t>
  </si>
  <si>
    <t>Château de Chamirey</t>
  </si>
  <si>
    <t>Salanques Priorat 2016</t>
  </si>
  <si>
    <t>Château Dalem</t>
  </si>
  <si>
    <t>Appassimento 2018</t>
  </si>
  <si>
    <t>Ultra Malbec Las Rocas 2018</t>
  </si>
  <si>
    <t>Rouge (Estate Reserve) 2008</t>
  </si>
  <si>
    <t>Pessac-Léognan 2015</t>
  </si>
  <si>
    <t>Unfiltered Red 2013</t>
  </si>
  <si>
    <t>Côtes-du-Rhône Rouge 2016</t>
  </si>
  <si>
    <t>Aconcagua Alto Cabernet Sauvignon 2015</t>
  </si>
  <si>
    <t>Margaux (Grand Cru Classé) 2013</t>
  </si>
  <si>
    <t>Varietal Cabernet Sauvignon 2018</t>
  </si>
  <si>
    <t>Lagrein (Selezione) 2018</t>
  </si>
  <si>
    <t>Quadrio Valtellina Superiore 2015</t>
  </si>
  <si>
    <t>Grande Reserve 2017</t>
  </si>
  <si>
    <t>Crianza Rioja 2017</t>
  </si>
  <si>
    <t>S.L.V. Cabernet Sauvignon 2014</t>
  </si>
  <si>
    <t>Toscana I Sodi di San Niccolo 2015</t>
  </si>
  <si>
    <t>CDC Rosso 2017</t>
  </si>
  <si>
    <t>Hermitage La Chapelle Rouge 1995</t>
  </si>
  <si>
    <t>Reserva Vendimia Seleccionada 2014</t>
  </si>
  <si>
    <t>120 Cabernet Sauvignon 2015</t>
  </si>
  <si>
    <t>Shiraz (Skaapveld) 2017</t>
  </si>
  <si>
    <t>Grand Estates Cabernet Sauvignon 2016</t>
  </si>
  <si>
    <t>Yellow Tail</t>
  </si>
  <si>
    <t>Chiantari Nero d'Avola 2018</t>
  </si>
  <si>
    <t>Cadillac - Côtes de Bordeaux (Premières Côtes de Bordeaux) 2014</t>
  </si>
  <si>
    <t>Duas Quintas Tinto 2017</t>
  </si>
  <si>
    <t>Sangre de Toro 2017</t>
  </si>
  <si>
    <t>Echevin Guillaume de Rouville Rouge 2017</t>
  </si>
  <si>
    <t>Côtes-du-Rhône-Villages 'Saint-Maurice'</t>
  </si>
  <si>
    <t>Domaine La Florane</t>
  </si>
  <si>
    <t>Barolo Prapò 2013</t>
  </si>
  <si>
    <t>Anton Bauer</t>
  </si>
  <si>
    <t>Killerman's Run Shiraz - Grenache 2014</t>
  </si>
  <si>
    <t>Chianti Rufina Riserva 2012</t>
  </si>
  <si>
    <t>Villa di Vetrice</t>
  </si>
  <si>
    <t>Caspar C. Spätburgunder 2016</t>
  </si>
  <si>
    <t>Deutzerhof</t>
  </si>
  <si>
    <t>Cosimo Varvaglione Collezione Privata Negroamaro del Salento 2014</t>
  </si>
  <si>
    <t>Tour des Trois Lunes Rouge 2016</t>
  </si>
  <si>
    <t>Sichel</t>
  </si>
  <si>
    <t>Clos de Vougeot Grand Cru 2011</t>
  </si>
  <si>
    <t>Côtes de Castillon 2010</t>
  </si>
  <si>
    <t>Clos Les Lunelles</t>
  </si>
  <si>
    <t>Les Remparts de Ferrière Margaux 2011</t>
  </si>
  <si>
    <t>Palmenti Primitivo di Manduria Vigne Vecchie 2016</t>
  </si>
  <si>
    <t>Vinyarets 2018</t>
  </si>
  <si>
    <t>d'Alceo 2014</t>
  </si>
  <si>
    <t>Giramonte Toscana 2014</t>
  </si>
  <si>
    <t>Rosso Piceno Superiore Campo Delle Mura 2006</t>
  </si>
  <si>
    <t>Sud Tarantino Primitivo - Merlot 2018</t>
  </si>
  <si>
    <t>Dròmos 2011</t>
  </si>
  <si>
    <t>Poggio Verrano</t>
  </si>
  <si>
    <t>Château Ausone</t>
  </si>
  <si>
    <t>Rasteau 2016</t>
  </si>
  <si>
    <t>Châteauneuf-du-Pape 2004</t>
  </si>
  <si>
    <t>Spätburgunder 2012</t>
  </si>
  <si>
    <t>Rioja Viñas Viejas 2016</t>
  </si>
  <si>
    <t>Rioja Cisma 2014</t>
  </si>
  <si>
    <t>Pujanza</t>
  </si>
  <si>
    <t>Régnard</t>
  </si>
  <si>
    <t>Bricco dell'Uccellone Barbera d'Asti 2017</t>
  </si>
  <si>
    <t>Gold 2017</t>
  </si>
  <si>
    <t>Rosenthal Spätburgunder GG 2012</t>
  </si>
  <si>
    <t>J.J. Adeneuer</t>
  </si>
  <si>
    <t>Clos de Citeaux Pommard Grands Épenots Premier Cru 2015</t>
  </si>
  <si>
    <t>Pommard 1er Cru 'Les Grands Epenots'</t>
  </si>
  <si>
    <t>Domaine Jean Monnier &amp; Fils</t>
  </si>
  <si>
    <t>Passion 2015</t>
  </si>
  <si>
    <t>Cà Bussin Valpolicella Classico 2017</t>
  </si>
  <si>
    <t>Eichberg Spätburgunder GG 2016</t>
  </si>
  <si>
    <t>Château Castera</t>
  </si>
  <si>
    <t>Schioppettino 2012</t>
  </si>
  <si>
    <t>Classic Zweigelt 2017</t>
  </si>
  <si>
    <t>Messorio 2016</t>
  </si>
  <si>
    <t>Centenario 2011</t>
  </si>
  <si>
    <t>Château Beau-Site</t>
  </si>
  <si>
    <t>Predappio Sangiovese 2015</t>
  </si>
  <si>
    <t>El Carretil Rioja 2016</t>
  </si>
  <si>
    <t>Siebeneich Merlot Riserva 2010</t>
  </si>
  <si>
    <t>Caselle Chianti Superiore 2015</t>
  </si>
  <si>
    <t>Valpolicella 2019</t>
  </si>
  <si>
    <t>Camalaione 2013</t>
  </si>
  <si>
    <t>Bell'Aja 2017</t>
  </si>
  <si>
    <t>Pessac-Léognan (Grand Cru Classé de Graves) 2008</t>
  </si>
  <si>
    <t>María 2016</t>
  </si>
  <si>
    <t>Château Citran</t>
  </si>
  <si>
    <t>Gran Reserva 2018</t>
  </si>
  <si>
    <t>Château Malartic-Lagravière</t>
  </si>
  <si>
    <t>Old Vines Garnacha 2013</t>
  </si>
  <si>
    <t>Espelt</t>
  </si>
  <si>
    <t>Château du Calvaire Saint-Émilion Grand Cru 2016</t>
  </si>
  <si>
    <t>Domaines Roland Dumas</t>
  </si>
  <si>
    <t>23 Barricas Touriga Nacional - Syrah Alentejano 2012</t>
  </si>
  <si>
    <t>27 Ribera del Duero 2017</t>
  </si>
  <si>
    <t>Little James' Basket Press Rouge N.V.</t>
  </si>
  <si>
    <t>Two Oceans</t>
  </si>
  <si>
    <t>Svmma Varietalis Red Blend (Summa) 2014</t>
  </si>
  <si>
    <t>Gran Malbec 2017</t>
  </si>
  <si>
    <t>Le Corti Chianti Classico 2015</t>
  </si>
  <si>
    <t>Burlesque Old Vine Zinfandel 2017</t>
  </si>
  <si>
    <t>Burlesque</t>
  </si>
  <si>
    <t>Melodias Malbec 2019</t>
  </si>
  <si>
    <t>Baronne Red 2014</t>
  </si>
  <si>
    <t>Ghi kai Uranos Xinomavro 2017</t>
  </si>
  <si>
    <t>Naoussa</t>
  </si>
  <si>
    <t>Thymiopoulos</t>
  </si>
  <si>
    <t>Suculé Barbera d'Alba 2013</t>
  </si>
  <si>
    <t>Il Borgo Toscana 2016</t>
  </si>
  <si>
    <t>Cabreo</t>
  </si>
  <si>
    <t>Cabernet Sauvignon - Merlot 2016</t>
  </si>
  <si>
    <t>Venezia Giulia Cabernet Sauvignon 2016</t>
  </si>
  <si>
    <t>Primitivo Puglia Infinitum 2018</t>
  </si>
  <si>
    <t>Indian Wells Cabernet Sauvignon 2016</t>
  </si>
  <si>
    <t>Amplus One Carmenère 2017</t>
  </si>
  <si>
    <t>Pinot Noir Carneros 2013</t>
  </si>
  <si>
    <t>Cascina Adelaide</t>
  </si>
  <si>
    <t>Diamond Collection Zinfandel (Red Label) 2017</t>
  </si>
  <si>
    <t>Max Reserva Merlot 2015</t>
  </si>
  <si>
    <t>Querciantica Lacrima di Morro Superiore 2018</t>
  </si>
  <si>
    <t>Vigneto Monte Sant'Urbano Amarone della Valpolicella Classico 2015</t>
  </si>
  <si>
    <t>Speri</t>
  </si>
  <si>
    <t>Adobe Carmenère (Reserva) 2018</t>
  </si>
  <si>
    <t>Bishop Shiraz 2017</t>
  </si>
  <si>
    <t>Douro Tinto 2017</t>
  </si>
  <si>
    <t>Napa County</t>
  </si>
  <si>
    <t>Longitude Shiraz - Cabernet Sauvignon - Malbec 2015</t>
  </si>
  <si>
    <t>Barolo Gallinotto 2014</t>
  </si>
  <si>
    <t>Ripassa Valpolicella Ripasso Superiore 2016</t>
  </si>
  <si>
    <t>Oak Cask Malbec 2018</t>
  </si>
  <si>
    <t>Résonance Pinot Noir 2016</t>
  </si>
  <si>
    <t>Luberon La Ciboise 2017</t>
  </si>
  <si>
    <t>Clancy's Red Blend 2014</t>
  </si>
  <si>
    <t>Praittenbrunn 2013</t>
  </si>
  <si>
    <t>Banda Azul Crianza 2017</t>
  </si>
  <si>
    <t>Federico Paternina</t>
  </si>
  <si>
    <t>Château Pontet Clauzure</t>
  </si>
  <si>
    <t>CyT</t>
  </si>
  <si>
    <t>The Ironstone Pressings 2016</t>
  </si>
  <si>
    <t>Le Clos Rouge Crozes-Hermitage 2012</t>
  </si>
  <si>
    <t>À Coural 2018</t>
  </si>
  <si>
    <t>Amiel</t>
  </si>
  <si>
    <t>Blason d'Aussières Corbières 2018</t>
  </si>
  <si>
    <t>Cabernet Sauvignon Réserve 2015</t>
  </si>
  <si>
    <t>Barolo Rocche di Castiglione 2013</t>
  </si>
  <si>
    <t>Coup de Foudre Fleurie 2017</t>
  </si>
  <si>
    <t>Tiglineri Dolcetto d'Alba 2016</t>
  </si>
  <si>
    <t>Spätburgunder Halbtrocken 2016</t>
  </si>
  <si>
    <t>Mayschoss</t>
  </si>
  <si>
    <t>Winzergenossenschaft Mayschoss-Altenahr</t>
  </si>
  <si>
    <t>Chianti Classico Clemente VII Riserva 2015</t>
  </si>
  <si>
    <t>Liaison Pinot Noir 2018</t>
  </si>
  <si>
    <t>VVV Valleys Douro 2016</t>
  </si>
  <si>
    <t>Laessiger</t>
  </si>
  <si>
    <t>Barbera d'Alba 2019</t>
  </si>
  <si>
    <t>Pietra (Primitivo - Susumaniello) 2015</t>
  </si>
  <si>
    <t>Tiberio</t>
  </si>
  <si>
    <t>Vigna Flaminio Brindisi Riserva 2013</t>
  </si>
  <si>
    <t>Pinot Nero 2010</t>
  </si>
  <si>
    <t>Hunky Dory</t>
  </si>
  <si>
    <t>Canta Perdices 2016</t>
  </si>
  <si>
    <t>San Pedro Regalado</t>
  </si>
  <si>
    <t>Brunello di Montalcino Riserva 2013</t>
  </si>
  <si>
    <t>Le Chemin 2017</t>
  </si>
  <si>
    <t>Clos de l'Ours</t>
  </si>
  <si>
    <t>Spätburgunder Devonschiefer 2015</t>
  </si>
  <si>
    <t>H. J. Kreuzberg</t>
  </si>
  <si>
    <t>Sperss Barolo 2015</t>
  </si>
  <si>
    <t>Spätburgunder G 2015</t>
  </si>
  <si>
    <t>Les Cailles Nuits-Saint-Georges 1er Cru 2013</t>
  </si>
  <si>
    <t>Barolo Arione 2015</t>
  </si>
  <si>
    <t>Classique La Clape Rouge 2018</t>
  </si>
  <si>
    <t>Château Beau Soleil</t>
  </si>
  <si>
    <t>Jumara Irpinia Aglianico Campi Taurasini 2015</t>
  </si>
  <si>
    <t>Aglianico Beneventano 2018</t>
  </si>
  <si>
    <t>Saint-Estèphe (Grand Cru Classé) 2017</t>
  </si>
  <si>
    <t>Costières de Nîmes 2017</t>
  </si>
  <si>
    <t>La Pinède</t>
  </si>
  <si>
    <t>Crianza Unico 2014</t>
  </si>
  <si>
    <t>La Ripe Sangiovese Colli Pesaresi 2016</t>
  </si>
  <si>
    <t>Colli Pesaresi</t>
  </si>
  <si>
    <t>Cistus Rouge Faugères 2017</t>
  </si>
  <si>
    <t>Château de la Liquiere</t>
  </si>
  <si>
    <t>Clos Chante l'Alouette Saint-Émilion 2015</t>
  </si>
  <si>
    <t>Ets Ouzoulias</t>
  </si>
  <si>
    <t>One Bottle of my Cabernet Sauvignon Beats 23 Semesters of Philosophy! 2015</t>
  </si>
  <si>
    <t>Roble 2016</t>
  </si>
  <si>
    <t>Reserva 2010</t>
  </si>
  <si>
    <t>Jordán de Asso</t>
  </si>
  <si>
    <t>Paz Malbec 2018</t>
  </si>
  <si>
    <t>Tempranillo 3 Barrica-Oak Aged-Barrique 2016</t>
  </si>
  <si>
    <t>Candidato</t>
  </si>
  <si>
    <t>Résonance Pinot Noir 2014</t>
  </si>
  <si>
    <t>Finca Biniagual Verán 2016</t>
  </si>
  <si>
    <t>Château du Bois de la Garde</t>
  </si>
  <si>
    <t>Hugonis 2016</t>
  </si>
  <si>
    <t>Terroir du Trias Bandol Rouge 2005</t>
  </si>
  <si>
    <t>Barolo Riserva 2013</t>
  </si>
  <si>
    <t>Paolo Manzone</t>
  </si>
  <si>
    <t>Primitivo di Manduria Riserva 2015</t>
  </si>
  <si>
    <t>Negroamaro Salento Masseria Maime 2015</t>
  </si>
  <si>
    <t>Graticcio Appassionato 2017</t>
  </si>
  <si>
    <t>Almaviva 2017</t>
  </si>
  <si>
    <t>Puente Alto</t>
  </si>
  <si>
    <t>Almaviva</t>
  </si>
  <si>
    <t>Desiderio Merlot 2015</t>
  </si>
  <si>
    <t>Marquês de Montemor 2017</t>
  </si>
  <si>
    <t>Quinta da Plansel</t>
  </si>
  <si>
    <t>Gigondas Rouge 2012</t>
  </si>
  <si>
    <t>Côte de Beaune 2016</t>
  </si>
  <si>
    <t>Côte de Beaune</t>
  </si>
  <si>
    <t>Blason d'Issan Margaux 2015</t>
  </si>
  <si>
    <t>Pantocrator 2005</t>
  </si>
  <si>
    <t>Château Taillefer</t>
  </si>
  <si>
    <t>Salanques Priorat 2014</t>
  </si>
  <si>
    <t>Ventoux Quintessence 2017</t>
  </si>
  <si>
    <t>La Demoiselle de Sociando-Mallet Haut-Médoc 2015</t>
  </si>
  <si>
    <t>Perricone Guarnaccio Regaleali 2016</t>
  </si>
  <si>
    <t>Añada 2017</t>
  </si>
  <si>
    <t>Cerretalto Brunello di Montalcino 2010</t>
  </si>
  <si>
    <t>Quinta da Espiga</t>
  </si>
  <si>
    <t>Château Lanessan</t>
  </si>
  <si>
    <t>Flowers Tinto Suave 2014</t>
  </si>
  <si>
    <t>Valpolicella Superiore 2016</t>
  </si>
  <si>
    <t>Castel Firmian Teroldego Rotaliano 2017</t>
  </si>
  <si>
    <t>Cirò Classico Rosso 2015</t>
  </si>
  <si>
    <t>Sàgana (Tenuta San Giacomo) 2012</t>
  </si>
  <si>
    <t>Reserve Cabernet Sauvignon 2013</t>
  </si>
  <si>
    <t>Benuara (Tenuta Presti e Pegni) 2017</t>
  </si>
  <si>
    <t>Poggio ai Ginepri Bolgheri 2018</t>
  </si>
  <si>
    <t>Sonoma Zinfandel 2017</t>
  </si>
  <si>
    <t>Amon-Ra Shiraz 2016</t>
  </si>
  <si>
    <t>Classic Collection Cabernet Sauvignon 2018</t>
  </si>
  <si>
    <t>KWV</t>
  </si>
  <si>
    <t>Barolo Bricco Delle Viole 2014</t>
  </si>
  <si>
    <t>Vieilles Vignes Cayrol Carignan 2017</t>
  </si>
  <si>
    <t>Finca Resalso 2018</t>
  </si>
  <si>
    <t>Patchwork Shiraz (Samuel's Garden Collection) 2016</t>
  </si>
  <si>
    <t>Castello Fonterutoli Chianti Classico Gran Selezione 2016</t>
  </si>
  <si>
    <t>Carmenère Grande Reserve 2017</t>
  </si>
  <si>
    <t>Château Pimorin Haut-Médoc 2014</t>
  </si>
  <si>
    <t>Le Clos Rouge Crozes-Hermitage 2014</t>
  </si>
  <si>
    <t>Tre Saggi Montepulciano d'Abruzzo 2016</t>
  </si>
  <si>
    <t>Talamonti</t>
  </si>
  <si>
    <t>Gran Lurton Cabernet Sauvignon 2015</t>
  </si>
  <si>
    <t>Enira Petit 2016</t>
  </si>
  <si>
    <t>Bulgaria</t>
  </si>
  <si>
    <t>Pazardjik</t>
  </si>
  <si>
    <t>Bessa Valley</t>
  </si>
  <si>
    <t>Terre de Manganese 2015</t>
  </si>
  <si>
    <t>Didier Desvignes</t>
  </si>
  <si>
    <t>Filio Corpore 2013</t>
  </si>
  <si>
    <t>Villa Sandi</t>
  </si>
  <si>
    <t>Les Grandes Terrasses Cornas 2014</t>
  </si>
  <si>
    <t>Pére de Famille Cabernet Sauvignon 2016</t>
  </si>
  <si>
    <t>Elio 2014</t>
  </si>
  <si>
    <t>La Strada Syrah 2013</t>
  </si>
  <si>
    <t>Fromm Winery</t>
  </si>
  <si>
    <t>The Ironstone Pressings 2014</t>
  </si>
  <si>
    <t>Tarnave</t>
  </si>
  <si>
    <t>Villa Vinea</t>
  </si>
  <si>
    <t>Tamiz de Teófilo Reyes 2017</t>
  </si>
  <si>
    <t>Bodegas Reyes</t>
  </si>
  <si>
    <t>Single Vineyard Block No 4 Malbec 2015</t>
  </si>
  <si>
    <t>Henley Shiraz 2005</t>
  </si>
  <si>
    <t>Domaine de la Madone Fleurie 2017</t>
  </si>
  <si>
    <t>Côtes du Rhône Le Caillou 2019</t>
  </si>
  <si>
    <t>The Coppermine Road Cabernet Sauvignon 2016</t>
  </si>
  <si>
    <t>Le Caggiole Vino Nobile di Montepulciano 2016</t>
  </si>
  <si>
    <t>Dragon Tree Cabernet Sauvignon - Shiraz - Pinotage 2017</t>
  </si>
  <si>
    <t>Frappato 2014</t>
  </si>
  <si>
    <t>Cuvée Confidence Côtes du Rhône Rouge 2018</t>
  </si>
  <si>
    <t>La Tota Barbera d'Asti 2018</t>
  </si>
  <si>
    <t>Marchesi Alfieri</t>
  </si>
  <si>
    <t>Don Maximiano Founder's Reserve 1997</t>
  </si>
  <si>
    <t>Glener Pinot Nero 2018</t>
  </si>
  <si>
    <t>Castelfeder</t>
  </si>
  <si>
    <t>Le Lucciole 2016</t>
  </si>
  <si>
    <t>Chiara Condello</t>
  </si>
  <si>
    <t>Matero 2018</t>
  </si>
  <si>
    <t>Klein Babylons Toren Cabernet Sauvignon - Merlot 2015</t>
  </si>
  <si>
    <t>Secco-Bertani Original Vintage Edition 2016</t>
  </si>
  <si>
    <t>Gran Reserva Merlot 2017</t>
  </si>
  <si>
    <t>Mimus Spätburgunder Trocken 2016</t>
  </si>
  <si>
    <t>16 Primitivo Gioia del Colle 2015</t>
  </si>
  <si>
    <t>Dornfelder 2018</t>
  </si>
  <si>
    <t>P. J. Valckenberg</t>
  </si>
  <si>
    <t>Les Éclats 2017</t>
  </si>
  <si>
    <t>Domaine Mirabel</t>
  </si>
  <si>
    <t>Vie Cave Maremma Toscana 2007</t>
  </si>
  <si>
    <t>Tempranillo - Syrah 2017</t>
  </si>
  <si>
    <t>Redigaffi Toscana 2017</t>
  </si>
  <si>
    <t>Montclàss 2014</t>
  </si>
  <si>
    <t>Cartoixa de Montsalvat</t>
  </si>
  <si>
    <t>Reserve Cabernet Sauvignon 2016</t>
  </si>
  <si>
    <t>Lewis Cellars</t>
  </si>
  <si>
    <t>Vieilles Vignes Châteauneuf du Pape 2015</t>
  </si>
  <si>
    <t>Mi Pueblo Syrah 2015</t>
  </si>
  <si>
    <t>Realda 2015</t>
  </si>
  <si>
    <t>Anselmi</t>
  </si>
  <si>
    <t>Serraboella Barbaresco 2014</t>
  </si>
  <si>
    <t>Merlot Sicilia 2018</t>
  </si>
  <si>
    <t>De'Ricci</t>
  </si>
  <si>
    <t>Infinitus</t>
  </si>
  <si>
    <t>Nelson</t>
  </si>
  <si>
    <t>Seifried Estate</t>
  </si>
  <si>
    <t>Dark Lady of the Labyrinth Pinotage 2017</t>
  </si>
  <si>
    <t>Vieilles Vignes Rouge Costières de Nîmes 2017</t>
  </si>
  <si>
    <t>Château Martinet</t>
  </si>
  <si>
    <t>Château de Haute-Serre Malbec 2016</t>
  </si>
  <si>
    <t>Ritme Vinyes Velles Boniques 2017</t>
  </si>
  <si>
    <t>Montiano 2011</t>
  </si>
  <si>
    <t>Pessac-Léognan (Premier Grand Cru Classé) 2009</t>
  </si>
  <si>
    <t>Bolgheri Il Seggio 2017</t>
  </si>
  <si>
    <t>BriO de Cantenac Brown Margaux 2015</t>
  </si>
  <si>
    <t>Château Cantenac Brown</t>
  </si>
  <si>
    <t>Burdese 2011</t>
  </si>
  <si>
    <t>Ca'Marcanda Magari 2017</t>
  </si>
  <si>
    <t>Goru 38 Barrels 2016</t>
  </si>
  <si>
    <t>Antièri Susumaniello 2017</t>
  </si>
  <si>
    <t>Finca Pedregal Single Vineyard Malbec - Cabernet Sauvignon 2014</t>
  </si>
  <si>
    <t>Susumaniello 2017</t>
  </si>
  <si>
    <t>Itinera Prima Classe</t>
  </si>
  <si>
    <t>Terra di Lavoro 2012</t>
  </si>
  <si>
    <t>Roccamonfina</t>
  </si>
  <si>
    <t>Galardi</t>
  </si>
  <si>
    <t>Machete 2017</t>
  </si>
  <si>
    <t>Filius Cabernet - Merlot 2016</t>
  </si>
  <si>
    <t>Sfursat 2015</t>
  </si>
  <si>
    <t>Eagle Peak Merlot 2015</t>
  </si>
  <si>
    <t>Bussia Barolo 2013</t>
  </si>
  <si>
    <t>Lumà Nero d'Avola 2018</t>
  </si>
  <si>
    <t>Cellaro</t>
  </si>
  <si>
    <t>Agnus Cabernet Sauvignon 2012</t>
  </si>
  <si>
    <t>S Syrah 2012</t>
  </si>
  <si>
    <t>Corbières Domaine Georges Bertrand 2017</t>
  </si>
  <si>
    <t>Château de Sales</t>
  </si>
  <si>
    <t>Gigondas Aux Lieux-Dits 2015</t>
  </si>
  <si>
    <t>Rouge (Estate Reserve) 2001</t>
  </si>
  <si>
    <t>Pian delle Vigne Rosso di Montalcino 2018</t>
  </si>
  <si>
    <t>Cabernet Sauvignon (Ou Kalant) 2017</t>
  </si>
  <si>
    <t>Maroccoli Syrah 2014</t>
  </si>
  <si>
    <t>1952 Brindisi Riserva 2016</t>
  </si>
  <si>
    <t>Sfursat Carlo Negri 2016</t>
  </si>
  <si>
    <t>Ribera del Duero Crianza 2014</t>
  </si>
  <si>
    <t>Reserve Red 2015</t>
  </si>
  <si>
    <t>Reyneke</t>
  </si>
  <si>
    <t>Encostas do Vale Godinho 2016</t>
  </si>
  <si>
    <t>Alveirão</t>
  </si>
  <si>
    <t>Barbera d'Alba La Martina 2018</t>
  </si>
  <si>
    <t>Art 'n' Soul Shiraz - Grenache 2015</t>
  </si>
  <si>
    <t>Lagrein 2019</t>
  </si>
  <si>
    <t>Brunello di Montalcino Grazia 2013</t>
  </si>
  <si>
    <t>Il Bosco di Grazia</t>
  </si>
  <si>
    <t>Extra Libre 2018</t>
  </si>
  <si>
    <t>Nautilus</t>
  </si>
  <si>
    <t>Parej Barolo 2014</t>
  </si>
  <si>
    <t>Icardi</t>
  </si>
  <si>
    <t>The Fifth Wave Grenache 2017</t>
  </si>
  <si>
    <t>Pessac-Léognan Rouge 2005</t>
  </si>
  <si>
    <t>Château de Rouillac</t>
  </si>
  <si>
    <t>Spätburgunder Roter Porphyr 2016</t>
  </si>
  <si>
    <t>Kopp</t>
  </si>
  <si>
    <t>Rosso di Montalcino (Campo di Marzo) 2013</t>
  </si>
  <si>
    <t>Buriano Toscana 2013</t>
  </si>
  <si>
    <t>Amarone Corte Brà 2010</t>
  </si>
  <si>
    <t>Zweigelt Alte Reben 2018</t>
  </si>
  <si>
    <t>Barrancas Toso Red 2013</t>
  </si>
  <si>
    <t>Malbec Reserva 2018</t>
  </si>
  <si>
    <t>Sottano</t>
  </si>
  <si>
    <t>Les Combettes 2016</t>
  </si>
  <si>
    <t>Côtes du Brian</t>
  </si>
  <si>
    <t>Les Escures 2018</t>
  </si>
  <si>
    <t>Mas del Périé - Fabien Jouves</t>
  </si>
  <si>
    <t>Piroska Trocken 2019</t>
  </si>
  <si>
    <t>Joiseph</t>
  </si>
  <si>
    <t>Blutsbruder Für Immer Vereint Rot 2016</t>
  </si>
  <si>
    <t>Karl May</t>
  </si>
  <si>
    <t>Domini Douro 2018</t>
  </si>
  <si>
    <t>Fronsac 2014</t>
  </si>
  <si>
    <t>La Colomina 2016</t>
  </si>
  <si>
    <t>Domaine la Casenove</t>
  </si>
  <si>
    <t>Valdepila Tempranillo 2013</t>
  </si>
  <si>
    <t>Viñedos Milénico</t>
  </si>
  <si>
    <t>Ferguson Vineyard 2015</t>
  </si>
  <si>
    <t>Alta Colección Cabernet Sauvignon Mendoza 2018</t>
  </si>
  <si>
    <t>Reserva Cabernet Sauvignon 2017</t>
  </si>
  <si>
    <t>Côté Sud 2018</t>
  </si>
  <si>
    <t>Il Lemos Susumaniello 2018</t>
  </si>
  <si>
    <t>Echézeaux Grand Cru 2013</t>
  </si>
  <si>
    <t>Échezeaux Grand Cru</t>
  </si>
  <si>
    <t>Louis Jadot - Domaine Gagey</t>
  </si>
  <si>
    <t>Côtes du Rhône Villages 2016</t>
  </si>
  <si>
    <t>Einstern Pinot Noir 2015</t>
  </si>
  <si>
    <t>Rota de Cabral Tinto 2017</t>
  </si>
  <si>
    <t>Ribeirinha</t>
  </si>
  <si>
    <t>La Borde Côtes du Rhône 2017</t>
  </si>
  <si>
    <t>Le Plan des Moines</t>
  </si>
  <si>
    <t>Pimpala Road Shiraz 2017</t>
  </si>
  <si>
    <t>Summa Edición Limitada 2015</t>
  </si>
  <si>
    <t>Cabernet - Shiraz 2018</t>
  </si>
  <si>
    <t>Cirò Rosso Classico 2017</t>
  </si>
  <si>
    <t>Tenuta dei Baroni Capoano</t>
  </si>
  <si>
    <t>Vierlas 2015</t>
  </si>
  <si>
    <t>Sunnae Montepulciano d'Abruzzo 2018</t>
  </si>
  <si>
    <t>Col del Mondo</t>
  </si>
  <si>
    <t>Château Bellevue-Mondotte</t>
  </si>
  <si>
    <t>Sud Negroamaro 2018</t>
  </si>
  <si>
    <t>Tempranillo (Roble) 2018</t>
  </si>
  <si>
    <t>Las Corazas</t>
  </si>
  <si>
    <t>Logistilla Nerello Mascalese 2018</t>
  </si>
  <si>
    <t>Luna Gaia</t>
  </si>
  <si>
    <t>Micina Nerello Mascalese 2018</t>
  </si>
  <si>
    <t>Bordeaux de Gloria 2016</t>
  </si>
  <si>
    <t>Château Fourcas Dupré</t>
  </si>
  <si>
    <t>Old Bush Vine Grenache (Samuel's Garden Collection) 2015</t>
  </si>
  <si>
    <t>Single Vineyard I Comunali Amarone della Valpolicella Classico 2015</t>
  </si>
  <si>
    <t>Villalta</t>
  </si>
  <si>
    <t>Château Argadens</t>
  </si>
  <si>
    <t>Asinone Vino Nobile di Montepulciano 2014</t>
  </si>
  <si>
    <t>Château Paloumey</t>
  </si>
  <si>
    <t>Haut-Médoc (Grand Cru Classé) 2013</t>
  </si>
  <si>
    <t>Réserve del Conte 2017</t>
  </si>
  <si>
    <t>Quinta da Leda Douro 2016</t>
  </si>
  <si>
    <t>Oak Aged Red Blend 2017</t>
  </si>
  <si>
    <t>Villa Antinori Rosso 2017</t>
  </si>
  <si>
    <t>Buio 2018</t>
  </si>
  <si>
    <t>Montagne-Saint-Émilion 2014</t>
  </si>
  <si>
    <t>Château Tour Bayard</t>
  </si>
  <si>
    <t>Appassite Rosso 2018</t>
  </si>
  <si>
    <t>Max Reserva Cabernet Sauvignon 2015</t>
  </si>
  <si>
    <t>Fuligni</t>
  </si>
  <si>
    <t>Barolo Serralunga 2015</t>
  </si>
  <si>
    <t>Pira Luigi</t>
  </si>
  <si>
    <t>Peiragal Barbera d'Alba 2017</t>
  </si>
  <si>
    <t>Marchesi di Barolo</t>
  </si>
  <si>
    <t>Merlot (Reserva) 2018</t>
  </si>
  <si>
    <t>Casillero del Diablo</t>
  </si>
  <si>
    <t>Saint-Julien 2015</t>
  </si>
  <si>
    <t>Château du Glana</t>
  </si>
  <si>
    <t>Pessac-Léognan 2010</t>
  </si>
  <si>
    <t>La Poja (Monovitigno Corvina Veronese) 2012</t>
  </si>
  <si>
    <t>Vacqueyras 2015</t>
  </si>
  <si>
    <t>Paleo 2015</t>
  </si>
  <si>
    <t>Gianni Masciarelli Montepulciano d'Abruzzo 2016</t>
  </si>
  <si>
    <t>Gran Enemigo Single Vineyard Gualtallary Cabernet Franc 2014</t>
  </si>
  <si>
    <t>Bordeaux Sélection Prestige Rouge 2016</t>
  </si>
  <si>
    <t>Salice Salentino 2015</t>
  </si>
  <si>
    <t>Sapaio Bolgheri Superiore 2015</t>
  </si>
  <si>
    <t>Nebbiolo Gavarini Langhe 2017</t>
  </si>
  <si>
    <t>Imagine 2015</t>
  </si>
  <si>
    <t>Nuits-Saint-Georges 1er Cru 'Les Murgers' 2011</t>
  </si>
  <si>
    <t>Nuits-Saint-Georges 1er Cru 'Aux Murgers'</t>
  </si>
  <si>
    <t>Rust Tridendron Trocken 2016</t>
  </si>
  <si>
    <t>Château Mayne Lalande</t>
  </si>
  <si>
    <t>Las Pizarras Pinot Noir 2016</t>
  </si>
  <si>
    <t>Moro 2015</t>
  </si>
  <si>
    <t>Refosco Dal Peduncolo Rosso Veneto 2015</t>
  </si>
  <si>
    <t>Cuvèe St Valentin Lirac 2017</t>
  </si>
  <si>
    <t>Clos l'Hermitage Lalande de Pomerol 2014</t>
  </si>
  <si>
    <t>Bertin &amp; Fils</t>
  </si>
  <si>
    <t>Les Hauts de Bel-Air</t>
  </si>
  <si>
    <t>St. Magdalener Rondell 2018</t>
  </si>
  <si>
    <t>Galea Vernatsch 2017</t>
  </si>
  <si>
    <t>Garance Massif d'Uchaux 2017</t>
  </si>
  <si>
    <t>Côtes-du-Rhône-Villages 'Massif d'Uchaux'</t>
  </si>
  <si>
    <t>Brunello di Montalcino Montosoli 2015</t>
  </si>
  <si>
    <t>Barbera d'Alba Superiore 2017</t>
  </si>
  <si>
    <t>Renzo Seghesio</t>
  </si>
  <si>
    <t>Koiné Etna Rosso 2012</t>
  </si>
  <si>
    <t>I Scuri Merlot 2018</t>
  </si>
  <si>
    <t>Stielle Gran Selezione Chianti Classico 2015</t>
  </si>
  <si>
    <t>In Signo Sagittarii 2011</t>
  </si>
  <si>
    <t>La Maîtresse 2018</t>
  </si>
  <si>
    <t>Italian Collection Nabucco 2013</t>
  </si>
  <si>
    <t>Île des Vergelesses Pernand-Vergelesses 1er Cru Rouge 2017</t>
  </si>
  <si>
    <t>Pernand-Vergelesses Premier Cru</t>
  </si>
  <si>
    <t>Sello del Rey Tempranillo 2014</t>
  </si>
  <si>
    <t>Chianti Classico Gran Selezione 2006</t>
  </si>
  <si>
    <t>Bordeaux Supérieur Merlot 2015</t>
  </si>
  <si>
    <t>Château Saby</t>
  </si>
  <si>
    <t>Fossati Barolo 2011</t>
  </si>
  <si>
    <t>Châteauneuf-du-Pape 2018</t>
  </si>
  <si>
    <t>Armand Dartois</t>
  </si>
  <si>
    <t>Blaufränkisch Alter Berg 2015</t>
  </si>
  <si>
    <t>Reserve Blaufränkisch 2016</t>
  </si>
  <si>
    <t>Weingut Trapl</t>
  </si>
  <si>
    <t>Trittico 2017</t>
  </si>
  <si>
    <t>Tempranillo Trocken 2017</t>
  </si>
  <si>
    <t>Cuvée Passion Bordeaux 2015</t>
  </si>
  <si>
    <t>Côtes du Rhône 2018</t>
  </si>
  <si>
    <t>Toreye Spätburgunder Trocken 2017</t>
  </si>
  <si>
    <t>Eymann</t>
  </si>
  <si>
    <t>Marsannay 'Les Echezots' 2014</t>
  </si>
  <si>
    <t>Marsannay</t>
  </si>
  <si>
    <t>Domaine Ballorin</t>
  </si>
  <si>
    <t>Centenario Reserva Cabernet Sauvignon 2016</t>
  </si>
  <si>
    <t>Mamuthone Cannonau di Sardegna 2017</t>
  </si>
  <si>
    <t>Saintem Saint-Émilion Grand Cru 2015</t>
  </si>
  <si>
    <t>The Villain Cabernet Sauvignon 2017</t>
  </si>
  <si>
    <t>Retreat Shiraz - Grenache 2017</t>
  </si>
  <si>
    <t>Scotts Creek</t>
  </si>
  <si>
    <t>Côtes-du-Rhône 2019</t>
  </si>
  <si>
    <t>Plenum Amarone della Valpolicella 2012</t>
  </si>
  <si>
    <t>Villa Canestrari</t>
  </si>
  <si>
    <t>Dicker Franz Blaufränkisch 2012</t>
  </si>
  <si>
    <t>Burg Ravensburg</t>
  </si>
  <si>
    <t>The Minotaur 2016</t>
  </si>
  <si>
    <t>Rioja La Vendimia 2018</t>
  </si>
  <si>
    <t>Torremorón</t>
  </si>
  <si>
    <t>Barolo Riserva 2012</t>
  </si>
  <si>
    <t>Impari Nero d'Avola 2013</t>
  </si>
  <si>
    <t>Premium Pinot Noir 2016</t>
  </si>
  <si>
    <t>Terre Brune Superiore Carignano del Sulcis 2015</t>
  </si>
  <si>
    <t>Cabernet Sauvignon (Cs) 2017</t>
  </si>
  <si>
    <t>Maestro Amarone della Valpolicella Classico 2015</t>
  </si>
  <si>
    <t>Vivaldi</t>
  </si>
  <si>
    <t>Domaine Grand Veneur Côtes du Rhône Les Champauvins 2017</t>
  </si>
  <si>
    <t>Charles Wetmore Cabernet Sauvignon 2017</t>
  </si>
  <si>
    <t>Montepulciano d'Abruzzo Colline Teramane 2012</t>
  </si>
  <si>
    <t>Toscana Torrione 2015</t>
  </si>
  <si>
    <t>Petrolo</t>
  </si>
  <si>
    <t>Buio Buio 2014</t>
  </si>
  <si>
    <t>Malbec Reserva 2013</t>
  </si>
  <si>
    <t>Ribera del Duero Reserva 2010</t>
  </si>
  <si>
    <t>Gran Corte 2011</t>
  </si>
  <si>
    <t>Vista Flores</t>
  </si>
  <si>
    <t>Flechas de los Andes</t>
  </si>
  <si>
    <t>Pierneef Collection Shiraz - Viognier 2017</t>
  </si>
  <si>
    <t>Les Cépages Pinot Noir 2018</t>
  </si>
  <si>
    <t>Poggio Bestiale 2012</t>
  </si>
  <si>
    <t>Listrac-Médoc 2010</t>
  </si>
  <si>
    <t>Château Fourcas-Borie</t>
  </si>
  <si>
    <t>Terroir Series Ambrosia Malbec 2015</t>
  </si>
  <si>
    <t>Kadette Cape Blend 2018</t>
  </si>
  <si>
    <t>Gran Maestro Primitivo di Manduria 2016</t>
  </si>
  <si>
    <t>Casal Mor Special Selection Tinto 2016</t>
  </si>
  <si>
    <t>Novas Gran Reserva Cabernet Sauvignon 2016</t>
  </si>
  <si>
    <t>Lalande-de-Pomerol 2013</t>
  </si>
  <si>
    <t>Pinot Noir Reserva 2016</t>
  </si>
  <si>
    <t>Diamond Collection Cabernet Sauvignon (Ivory Label) 2017</t>
  </si>
  <si>
    <t>Monte Clavijo Rioja Tempranillo 2016</t>
  </si>
  <si>
    <t>Alicante Bouschet - Cabernet Sauvignon 2015</t>
  </si>
  <si>
    <t>Brutalis</t>
  </si>
  <si>
    <t>120 Cabernet Sauvignon 2018</t>
  </si>
  <si>
    <t>Gabarinza 2015</t>
  </si>
  <si>
    <t>Cannubi Barolo 2015</t>
  </si>
  <si>
    <t>Maximin Grünhaus</t>
  </si>
  <si>
    <t>Edição Especial Tinto 2015</t>
  </si>
  <si>
    <t>Rocche dei 7 Fratelli Barbaresco 2014</t>
  </si>
  <si>
    <t>Lirac Le Classique Rouge 2016</t>
  </si>
  <si>
    <t>La Rocalière</t>
  </si>
  <si>
    <t>Urbulle 2014</t>
  </si>
  <si>
    <t>Recher Herrenberg Spätburgunder 2014</t>
  </si>
  <si>
    <t>Conte Giangirolamo 2016</t>
  </si>
  <si>
    <t>Girolamo</t>
  </si>
  <si>
    <t>Gevrey-Chambertin 2014</t>
  </si>
  <si>
    <t>Labouré-Roi</t>
  </si>
  <si>
    <t>Pago del Conde 2012</t>
  </si>
  <si>
    <t>Monte da Caçada</t>
  </si>
  <si>
    <t>Fincas Valdemacuco Crianza 2015</t>
  </si>
  <si>
    <t>Pewter Series Shiraz 2016</t>
  </si>
  <si>
    <t>Martin Melck Cabernet Sauvignon 2012</t>
  </si>
  <si>
    <t>Verrenberg Butzen Lemberger Trocken 2012</t>
  </si>
  <si>
    <t>Fürst Hohenlohe Oehringen</t>
  </si>
  <si>
    <t>I Galli Valpolicella Ripasso Classico Superiore 2010</t>
  </si>
  <si>
    <t>Handwerk Spätburgunder 2018</t>
  </si>
  <si>
    <t>Leval</t>
  </si>
  <si>
    <t>Reserva Malbec 2016</t>
  </si>
  <si>
    <t>Domaine de la Solitude</t>
  </si>
  <si>
    <t>Exclusive Blend 2014</t>
  </si>
  <si>
    <t>Peter Falke</t>
  </si>
  <si>
    <t>Hermitage Rouge 2004</t>
  </si>
  <si>
    <t>Mencia 2011</t>
  </si>
  <si>
    <t>Ribeira Sacra</t>
  </si>
  <si>
    <t>Algueira</t>
  </si>
  <si>
    <t>Pic-Saint-Loup 2017</t>
  </si>
  <si>
    <t>Recher Herrenberg Spätburgunder 2016</t>
  </si>
  <si>
    <t>Côte de Beaune-Villages 2017</t>
  </si>
  <si>
    <t>Corton Grand Cru Pougets 2016</t>
  </si>
  <si>
    <t>Château Branon</t>
  </si>
  <si>
    <t>Chateauneuf-du-Pape Adrastée Rouge 2015</t>
  </si>
  <si>
    <t>Les Halos de Jupiter</t>
  </si>
  <si>
    <t>Côtes du Rhône Nature 2018</t>
  </si>
  <si>
    <t>Magnoux Faugères 2015</t>
  </si>
  <si>
    <t>Vigneto Bordini Barbaresco 2017</t>
  </si>
  <si>
    <t>Gigondas Le Claux 2009</t>
  </si>
  <si>
    <t>Cannonau di Sardegna 2015</t>
  </si>
  <si>
    <t>Vinicola Cherchi</t>
  </si>
  <si>
    <t>Emeritvs (Emeritus) 1998</t>
  </si>
  <si>
    <t>Heideboden 2018</t>
  </si>
  <si>
    <t>Heideboden</t>
  </si>
  <si>
    <t>Dolcetto d'Acqui 2018</t>
  </si>
  <si>
    <t>Dolcetto d'Acqui</t>
  </si>
  <si>
    <t>Vineyard Selection Cabernet Sauvignon (Barrel Matured) 2017</t>
  </si>
  <si>
    <t>Lilium Governo 2016</t>
  </si>
  <si>
    <t>Z 2015</t>
  </si>
  <si>
    <t>Diamond Collection Syrah - Shiraz (Green Label) 2016</t>
  </si>
  <si>
    <t>ARDO de Marqués de Riscal 2015</t>
  </si>
  <si>
    <t>Carchelo (C) 2016</t>
  </si>
  <si>
    <t>Jester Shiraz 2017</t>
  </si>
  <si>
    <t>Barrel Select Malbec 2019</t>
  </si>
  <si>
    <t>Ziggurat Montefalco Rosso 2017</t>
  </si>
  <si>
    <t>Torre Muga 2015</t>
  </si>
  <si>
    <t>Viña Lanciano Reserva 2012</t>
  </si>
  <si>
    <t>Le Difese 2016</t>
  </si>
  <si>
    <t>Cuvée Juveniles 2015</t>
  </si>
  <si>
    <t>Pinot Noir Pequeñas Producciones 2015</t>
  </si>
  <si>
    <t>Torremilanos Crianza Ribera del Duero 2015</t>
  </si>
  <si>
    <t>Barbera d’Alba 2016</t>
  </si>
  <si>
    <t>Inferno Valtellina Superiore 2016</t>
  </si>
  <si>
    <t>The Winemaster's Merlot 2016</t>
  </si>
  <si>
    <t>Gran Reserva Rioja (Finca Ygay) 2012</t>
  </si>
  <si>
    <t>Château Soudars</t>
  </si>
  <si>
    <t>3 Finques (Fincas) Crianza 2016</t>
  </si>
  <si>
    <t>Côtes du Rhône Réserve Rouge 2018</t>
  </si>
  <si>
    <t>Les Dauphins</t>
  </si>
  <si>
    <t>Beaujolais-Villages Nouveau 2015</t>
  </si>
  <si>
    <t>Georges Duboeuf</t>
  </si>
  <si>
    <t>Rouge (Gaston Hochar) 2005</t>
  </si>
  <si>
    <t>Primitivo 2019</t>
  </si>
  <si>
    <t>Pessac-Léognan (Grand Cru Classé de Graves) 2015</t>
  </si>
  <si>
    <t>Rioja Gran Reserva 2010</t>
  </si>
  <si>
    <t>Pago Florentino 2016</t>
  </si>
  <si>
    <t>Pago Florentino</t>
  </si>
  <si>
    <t>Primitivo di Manduria Zolla 2016</t>
  </si>
  <si>
    <t>Sassicaia 2015</t>
  </si>
  <si>
    <t>Ramione Merlot - Nero d'Avola 2013</t>
  </si>
  <si>
    <t>Colledilà Chianti Classico Gran Selezione 2013</t>
  </si>
  <si>
    <t>El Empecinado 2015</t>
  </si>
  <si>
    <t>Gigondas Valbelle 2013</t>
  </si>
  <si>
    <t>Merlot - Raboso delle Venezie Cuvée 2018</t>
  </si>
  <si>
    <t>Mayro Montepulciano d'Abruzzo 2017</t>
  </si>
  <si>
    <t>Cuvée Apanage Côtes de Bourg 2012</t>
  </si>
  <si>
    <t>Château Puybarbe</t>
  </si>
  <si>
    <t>Hereford Shiraz 2019</t>
  </si>
  <si>
    <t>Ilatraia 2016</t>
  </si>
  <si>
    <t>Tilenus Pagos de Posada Bierzo Mencia 2004</t>
  </si>
  <si>
    <t>Trittico 2015</t>
  </si>
  <si>
    <t>Haut-Médoc 2017</t>
  </si>
  <si>
    <t>Château La Tonnelle</t>
  </si>
  <si>
    <t>Les Amis de la Bouissiere 2017</t>
  </si>
  <si>
    <t>Cabernet 2015</t>
  </si>
  <si>
    <t>di Lenardo</t>
  </si>
  <si>
    <t>Director's Cut Zinfandel 2017</t>
  </si>
  <si>
    <t>Varietales Maturana Rioja 2017</t>
  </si>
  <si>
    <t>Chateauneuf-du-Pape La Combe Des Fous 2016</t>
  </si>
  <si>
    <t>Clos Saint Jean</t>
  </si>
  <si>
    <t>Block One Shiraz - Cabernet 2017</t>
  </si>
  <si>
    <t>Bourgogne Hautes-Côtes de Nuits Rouge 2011</t>
  </si>
  <si>
    <t>Domaine Joannet</t>
  </si>
  <si>
    <t>Canalicchio - Franco Pacenti</t>
  </si>
  <si>
    <t>Syrah Private Reserve 2015</t>
  </si>
  <si>
    <t>Mi Pueblo Carmenère 2018</t>
  </si>
  <si>
    <t>Château Berliquet</t>
  </si>
  <si>
    <t>Le Ventabren Cairanne 2016</t>
  </si>
  <si>
    <t>Reserva Ribera del Duero 2016</t>
  </si>
  <si>
    <t>Indio Montepulciano d'Abruzzo 2015</t>
  </si>
  <si>
    <t>Il Passo Verde Nero d'Avola 2018</t>
  </si>
  <si>
    <t>Tinto 2014</t>
  </si>
  <si>
    <t>Bodegas Decuatro - d4</t>
  </si>
  <si>
    <t>Espérance de Trotanoy Pomerol 2015</t>
  </si>
  <si>
    <t>Nero d'Avola - Syrah 2015</t>
  </si>
  <si>
    <t>Ottoventi</t>
  </si>
  <si>
    <t>Maronea Bolgheri (Superiore) 2015</t>
  </si>
  <si>
    <t>Cinciorosso 2016</t>
  </si>
  <si>
    <t>Les Terroirs Minervois 2018</t>
  </si>
  <si>
    <t>Gavino 2015</t>
  </si>
  <si>
    <t>Eichberg Spätburgunder GG 2015</t>
  </si>
  <si>
    <t>Reserve Pinotage 2015</t>
  </si>
  <si>
    <t>Domaines Astruc</t>
  </si>
  <si>
    <t>Chianti Classico Gran Selezione 2013</t>
  </si>
  <si>
    <t>Schioppettino 2015</t>
  </si>
  <si>
    <t>Côte-Rôtie La Mordorée 2004</t>
  </si>
  <si>
    <t>Cosecha 2013</t>
  </si>
  <si>
    <t>Maset del Lleó</t>
  </si>
  <si>
    <t>Maremma Toscana Sangiovese 2018</t>
  </si>
  <si>
    <t>Sassoregale</t>
  </si>
  <si>
    <t>Cuvée Apanage Côtes de Bourg 2014</t>
  </si>
  <si>
    <t>Steinwingert Spatburgunder 2014</t>
  </si>
  <si>
    <t>Clos Marole Givry 1er Cru 2017</t>
  </si>
  <si>
    <t>Givry 1er Cru 'Clos Marole'</t>
  </si>
  <si>
    <t>Joblot</t>
  </si>
  <si>
    <t>Dolcetto d'Alba Bricco di Vergne 2018</t>
  </si>
  <si>
    <t>Costera 2018</t>
  </si>
  <si>
    <t>Lirac Rouge 2018</t>
  </si>
  <si>
    <t>Château de Manissy</t>
  </si>
  <si>
    <t>Garnatxa 2013</t>
  </si>
  <si>
    <t>Prestige de Château Guilhem Rouge 2017</t>
  </si>
  <si>
    <t>Château Guilhem</t>
  </si>
  <si>
    <t>Costa Azul</t>
  </si>
  <si>
    <t>Grillenhügel Pinot Noir 2017</t>
  </si>
  <si>
    <t>Gigondas 2018</t>
  </si>
  <si>
    <t>Reserve Rouge 2016</t>
  </si>
  <si>
    <t>Vallee du Paradis</t>
  </si>
  <si>
    <t>Plavac Mali 2016</t>
  </si>
  <si>
    <t>Dalmatian Coast</t>
  </si>
  <si>
    <t>Križ</t>
  </si>
  <si>
    <t>Svmma Varietalis Red Blend (Summa) 2015</t>
  </si>
  <si>
    <t>Cà d'Oro Garda Cabernet Sauvignon 2014</t>
  </si>
  <si>
    <t>Roveglia</t>
  </si>
  <si>
    <t>Cà d'Oro Garda Cabernet Sauvignon 2015</t>
  </si>
  <si>
    <t>Réserve Saint-Émilion 2017</t>
  </si>
  <si>
    <t>Reserve Shiraz - Viognier 2019</t>
  </si>
  <si>
    <t>Castro Ventosa El Castro de Valtuille Mencía Joven 2016</t>
  </si>
  <si>
    <t>Crianza Tempranillo - Merlot 2016</t>
  </si>
  <si>
    <t>Bodegas Care</t>
  </si>
  <si>
    <t>Taberner Tierra de Cádiz 2015</t>
  </si>
  <si>
    <t>Huerta de Albala</t>
  </si>
  <si>
    <t>Negroamaro Salento Maru 2017</t>
  </si>
  <si>
    <t>Le Dix de Los Vascos 2014</t>
  </si>
  <si>
    <t>Flor das Tecedeiras 2017</t>
  </si>
  <si>
    <t>Quinta das Tecedeiras</t>
  </si>
  <si>
    <t>Malbec Argentino 2013</t>
  </si>
  <si>
    <t>Aconcagua Costa Pinot Noir 2017</t>
  </si>
  <si>
    <t>Toscana 2013</t>
  </si>
  <si>
    <t>NC (Non Confunditur) Toscana 2017</t>
  </si>
  <si>
    <t>Appassimento Organico Rosso 2018</t>
  </si>
  <si>
    <t>Passi-Reali</t>
  </si>
  <si>
    <t>Château Haut-Bages Libéral</t>
  </si>
  <si>
    <t>Flowers Tinto Seco 2013</t>
  </si>
  <si>
    <t>Camigliano</t>
  </si>
  <si>
    <t>Bannockburn Pinot Noir 2018</t>
  </si>
  <si>
    <t>The Struie 2017</t>
  </si>
  <si>
    <t>Three 2015</t>
  </si>
  <si>
    <t>Petite Sirah 2014</t>
  </si>
  <si>
    <t>Gran Lurton Cabernet Sauvignon 2013</t>
  </si>
  <si>
    <t>Terroir Littoral Cabernet Sauvignon 2018</t>
  </si>
  <si>
    <t>120 Carmenère 2017</t>
  </si>
  <si>
    <t>Ranch 32</t>
  </si>
  <si>
    <t>The Stump Jump Shiraz 2012</t>
  </si>
  <si>
    <t>Cellar Selection Pinot Noir 2015</t>
  </si>
  <si>
    <t>Haut-Médoc (Grand Cru Classé) 2008</t>
  </si>
  <si>
    <t>Châteauneuf-du-Pape La Bernardine 2016</t>
  </si>
  <si>
    <t>Mazzano Amarone Della Valpolicella Classico 2011</t>
  </si>
  <si>
    <t>Lisboa Caladoc - Tinta Roriz 2014</t>
  </si>
  <si>
    <t>Alta Corte</t>
  </si>
  <si>
    <t>Big John Cuvée Reserve 2018</t>
  </si>
  <si>
    <t>Sainte-Épine Saint-Joseph 2015</t>
  </si>
  <si>
    <t>25 Anniversary Edicion Limitada Pinot Noir 2017</t>
  </si>
  <si>
    <t>Grande 2014</t>
  </si>
  <si>
    <t>Château les Rambauds</t>
  </si>
  <si>
    <t>Vinya La Scala Gran Reserva Cabernet Sauvignon 2013</t>
  </si>
  <si>
    <t>Domaine Bryczek</t>
  </si>
  <si>
    <t>Châteauneuf-Du-Pape La Paillousse Terroir D'Exception Rouge 2016</t>
  </si>
  <si>
    <t>Aimery Merlot 2017</t>
  </si>
  <si>
    <t>Sieur d'Arques</t>
  </si>
  <si>
    <t>Gigondas Valbelle 2005</t>
  </si>
  <si>
    <t>Vieilles Vigne Volnay 2015</t>
  </si>
  <si>
    <t>Domaine Rossignol-Février Père &amp; Fils</t>
  </si>
  <si>
    <t>Sangre de Toro Reserva 2015</t>
  </si>
  <si>
    <t>Zweigelt Classic 2017</t>
  </si>
  <si>
    <t>Weingut Philipp Grassl</t>
  </si>
  <si>
    <t>L'Amourvèdre 2013</t>
  </si>
  <si>
    <t>Côte de Brouilly 2018</t>
  </si>
  <si>
    <t>Côte de Brouilly</t>
  </si>
  <si>
    <t>Incognito 2017</t>
  </si>
  <si>
    <t>Merlot (Selezione) 2017</t>
  </si>
  <si>
    <t>Maria Adelaide Barbaresco 2004</t>
  </si>
  <si>
    <t>Bruno Rocca</t>
  </si>
  <si>
    <t>Les Hautes Maizieres Vosne-Romanée 2009</t>
  </si>
  <si>
    <t>Nicolas Potel</t>
  </si>
  <si>
    <t>Ars Nova 2004</t>
  </si>
  <si>
    <t>Pelisa Barbera d'Alba 2018</t>
  </si>
  <si>
    <t>Monchiero Carbone</t>
  </si>
  <si>
    <t>Conde de Siruela</t>
  </si>
  <si>
    <t>Rosso di Altesino 2014</t>
  </si>
  <si>
    <t>Special Selection 2013</t>
  </si>
  <si>
    <t>Corona de Aragón</t>
  </si>
  <si>
    <t>Montagne-Saint-Émilion 2005</t>
  </si>
  <si>
    <t>Château Messile Aubert</t>
  </si>
  <si>
    <t>Domaine de Saint Pierre Cornas 2015</t>
  </si>
  <si>
    <t>Jacko's Shiraz 2014</t>
  </si>
  <si>
    <t>La Basseta 2016</t>
  </si>
  <si>
    <t>Château Péby Faugères</t>
  </si>
  <si>
    <t>Panamera Cuvée California 2013</t>
  </si>
  <si>
    <t>Story Ridge Vineyards</t>
  </si>
  <si>
    <t>Malbec du Clos 2017</t>
  </si>
  <si>
    <t>Guillaume Rotwein Cuvée Trocken 2014</t>
  </si>
  <si>
    <t>Agnus 2011</t>
  </si>
  <si>
    <t>Aviator Blaufränkisch 2018</t>
  </si>
  <si>
    <t>Château La Chapelle Despagnet</t>
  </si>
  <si>
    <t>Nero per Sempre 2016</t>
  </si>
  <si>
    <t>Cuvée Prestige Côtes de Bourg 2011</t>
  </si>
  <si>
    <t>Selected Vines 2010</t>
  </si>
  <si>
    <t>Lourens River Valley 2014</t>
  </si>
  <si>
    <t>Hommage 2018</t>
  </si>
  <si>
    <t>Botonero Nebbiolo 2018</t>
  </si>
  <si>
    <t>Terrazze Retiche di Sondrio</t>
  </si>
  <si>
    <t>Shiraz (Skaapveld) 2018</t>
  </si>
  <si>
    <t>Blaufränkisch 2018</t>
  </si>
  <si>
    <t>Blaufränkisch vom Lehm 2018</t>
  </si>
  <si>
    <t>Crozes-Hermitage Vieilles Vignes 2017</t>
  </si>
  <si>
    <t>Barbera d'Alba Piana 2018</t>
  </si>
  <si>
    <t>Otoñal Rioja 2018</t>
  </si>
  <si>
    <t>Mon Plaisir Côtes de Provence Rouge 2015</t>
  </si>
  <si>
    <t>Château des Ferrages</t>
  </si>
  <si>
    <t>Barbera d'Alba 2014</t>
  </si>
  <si>
    <t>Moulis 2016</t>
  </si>
  <si>
    <t>Russiz Superiore Degli Orzoni Riserva Rosso Collio 2011</t>
  </si>
  <si>
    <t>Oktav Spätburgunder 2014</t>
  </si>
  <si>
    <t>Rioja Garnacha Crianza Magister Bibendi 2016</t>
  </si>
  <si>
    <t>Merlot - Cabernet 2015</t>
  </si>
  <si>
    <t>Pavillon Rouge du Château Margaux 2010</t>
  </si>
  <si>
    <t>Lytton Springs 2017</t>
  </si>
  <si>
    <t>Château Cambon Beaujolais 2016</t>
  </si>
  <si>
    <t>Grand Reserve Merlot 2012</t>
  </si>
  <si>
    <t>Kendall-Jackson</t>
  </si>
  <si>
    <t>Perlato del Bosco 2012</t>
  </si>
  <si>
    <t>Poggio all'Oro Brunello di Montalcino Riserva 2010</t>
  </si>
  <si>
    <t>Saint-Julien 2014</t>
  </si>
  <si>
    <t>Núcleo Malbec 2014</t>
  </si>
  <si>
    <t>Antonio Mas</t>
  </si>
  <si>
    <t>Quinta dos Murças Minas 2017</t>
  </si>
  <si>
    <t>Gran Trio Rosso 2018</t>
  </si>
  <si>
    <t>Private Selection 2013</t>
  </si>
  <si>
    <t>Francs - Côtes de Bordeaux Les Cerisiers 2015</t>
  </si>
  <si>
    <t>Château de Francs</t>
  </si>
  <si>
    <t>Barolo Bricco Delle Viole 2009</t>
  </si>
  <si>
    <t>Douro Fabelhaft Tinto 2018</t>
  </si>
  <si>
    <t>Pic-Saint-Loup Grande Cuvée 2017</t>
  </si>
  <si>
    <t>Domaine de l'Hortus</t>
  </si>
  <si>
    <t>Le Pur Fruit du Causse Cahors 2018</t>
  </si>
  <si>
    <t>Ses Nines Negre 2017</t>
  </si>
  <si>
    <t>Sito dell'Ulmo Merlot 2013</t>
  </si>
  <si>
    <t>Barista</t>
  </si>
  <si>
    <t>Margaux (Grand Cru Classé) 2007</t>
  </si>
  <si>
    <t>Valpolicella 2016</t>
  </si>
  <si>
    <t>Saint-Julien 2016</t>
  </si>
  <si>
    <t>The Lost Colony Red 2014</t>
  </si>
  <si>
    <t>Desiderio Merlot 2014</t>
  </si>
  <si>
    <t>Amarone della Valpolicella Classico di Carlo 2010</t>
  </si>
  <si>
    <t>Pauillac (Premier Grand Cru Classé) 2010</t>
  </si>
  <si>
    <t>Palpite Reserva 2017</t>
  </si>
  <si>
    <t>Montessu 2017</t>
  </si>
  <si>
    <t>Punica</t>
  </si>
  <si>
    <t>Cygnus Cabernet Sauvignon - Nero d'Avola Regaleali 2015</t>
  </si>
  <si>
    <t>Saia 2016</t>
  </si>
  <si>
    <t>Feudo Maccari</t>
  </si>
  <si>
    <t>Bicento 2015</t>
  </si>
  <si>
    <t>Luce 2016</t>
  </si>
  <si>
    <t>Ilatraia 2015</t>
  </si>
  <si>
    <t>Valley Floor Shiraz 2017</t>
  </si>
  <si>
    <t>Viña Ardanza Selección Especial 2010</t>
  </si>
  <si>
    <t>Alterego 2015</t>
  </si>
  <si>
    <t>Monastère de Saint-Mont Rouge 2016</t>
  </si>
  <si>
    <t>Sir David Graaff First Baronet of Cape Town 2013</t>
  </si>
  <si>
    <t>De Grendel</t>
  </si>
  <si>
    <t>Copper Series GSM 2017</t>
  </si>
  <si>
    <t>Cuvée Max Pinot Noir 2014</t>
  </si>
  <si>
    <t>August Kesseler</t>
  </si>
  <si>
    <t>Imma Langhe Nebbiolo 2016</t>
  </si>
  <si>
    <t>Marco Bonfante</t>
  </si>
  <si>
    <t>Tempranillo 2014</t>
  </si>
  <si>
    <t>Vignacorta 2017</t>
  </si>
  <si>
    <t>Fattoria San Francesco</t>
  </si>
  <si>
    <t>Gigondas Hominis Fides 2012</t>
  </si>
  <si>
    <t>Plénitude Madiran Rouge 2011</t>
  </si>
  <si>
    <t>Magna Dolcetto d'Alba 2017</t>
  </si>
  <si>
    <t>Le Sommet 2016</t>
  </si>
  <si>
    <t>Arvino 2016</t>
  </si>
  <si>
    <t>Statti</t>
  </si>
  <si>
    <t>1000X Cabernet - Merlot 2012</t>
  </si>
  <si>
    <t>Feiler-Artinger</t>
  </si>
  <si>
    <t>Plansel Selecta Homenagem Ao Thomas 2014</t>
  </si>
  <si>
    <t>Hèritages Rasteau 2013</t>
  </si>
  <si>
    <t>Ogier</t>
  </si>
  <si>
    <t>Le Pré des Suves Côtes du Rhône Villages 2016</t>
  </si>
  <si>
    <t>Gamay Noir 2016</t>
  </si>
  <si>
    <t>Canada</t>
  </si>
  <si>
    <t>Niagara Peninsula</t>
  </si>
  <si>
    <t>EastDell</t>
  </si>
  <si>
    <t>Strassertal Zweigelt 2017</t>
  </si>
  <si>
    <t>Bin 169 Cabernet Sauvignon 2016</t>
  </si>
  <si>
    <t>Carmenère 2019</t>
  </si>
  <si>
    <t>Don Mannarone</t>
  </si>
  <si>
    <t>Freinsheim Spätburgunder 2016</t>
  </si>
  <si>
    <t>Margaux 2017</t>
  </si>
  <si>
    <t>L'Ancely Languedoc La Clape 2015</t>
  </si>
  <si>
    <t>Tìros Limited Edition 2015</t>
  </si>
  <si>
    <t>Colli del Limbara</t>
  </si>
  <si>
    <t>Rex Garnacha - Graciano 2017</t>
  </si>
  <si>
    <t>Lacrimus</t>
  </si>
  <si>
    <t>Le Traversier Châteauneuf-du-Pape Rouge 2016</t>
  </si>
  <si>
    <t>Château Simian</t>
  </si>
  <si>
    <t>Cabernet Sauvignon Garda 2017</t>
  </si>
  <si>
    <t>Bàcco 2016</t>
  </si>
  <si>
    <t>Sàgana (Tenuta San Giacomo) 2016</t>
  </si>
  <si>
    <t>Baron Salvadori Anticus Riserva 2016</t>
  </si>
  <si>
    <t>Faustino Rivero Ulecia</t>
  </si>
  <si>
    <t>Sélection Spéciale Cabernet - Merlot 2017</t>
  </si>
  <si>
    <t>Saint Ferréol Bandol 2011</t>
  </si>
  <si>
    <t>Nuits-Saint-Georges 'Les Argillats' 2017</t>
  </si>
  <si>
    <t>Selection Barbera 2016</t>
  </si>
  <si>
    <t>Vipava</t>
  </si>
  <si>
    <t>Guerila</t>
  </si>
  <si>
    <t>Cabernet Sauvignon (Ou Kalant) 2018</t>
  </si>
  <si>
    <t>Limited Release Carmenère 2015</t>
  </si>
  <si>
    <t>Bordeaux Supérieur Merlot 2016</t>
  </si>
  <si>
    <t>Vigneto La Casuccia Chianti Classico Gran Selezione 2013</t>
  </si>
  <si>
    <t>S.....Sprung Trocken 2015</t>
  </si>
  <si>
    <t>Dr. Von Bassermann-Jordan</t>
  </si>
  <si>
    <t>5 Vignes Barbera d'Asti 2017</t>
  </si>
  <si>
    <t>Melisseo Superiore Cirò Rosso 2016</t>
  </si>
  <si>
    <t>Cantine de Luca</t>
  </si>
  <si>
    <t>Barcelo</t>
  </si>
  <si>
    <t>Campo Prognài Valpolicella Superiore 2012</t>
  </si>
  <si>
    <t>Pèppoli Chianti Classico 2018</t>
  </si>
  <si>
    <t>Ripasso 2016</t>
  </si>
  <si>
    <t>Sommarovina Valtellina Superiore Sassella 2014</t>
  </si>
  <si>
    <t>Douro Redoma Tinto 2011</t>
  </si>
  <si>
    <t>Tre Autoctoni Evoluzione Notturnia N.V.</t>
  </si>
  <si>
    <t>Château Durfort-Vivens</t>
  </si>
  <si>
    <t>Montado Alentejo Tinto 2018</t>
  </si>
  <si>
    <t>Spice Trader Shiraz - Cabernet Sauvignon 2015</t>
  </si>
  <si>
    <t>Montsant Acústic 2017</t>
  </si>
  <si>
    <t>Aconcagua Valley 2016</t>
  </si>
  <si>
    <t>The Velvet Devil Merlot 2017</t>
  </si>
  <si>
    <t>Tinto (Malbec) 2017</t>
  </si>
  <si>
    <t>Mille E Una Notte 2016</t>
  </si>
  <si>
    <t>Contessa Entellina</t>
  </si>
  <si>
    <t>Big Easy Red 2017</t>
  </si>
  <si>
    <t>Petit Caro Malbec - Cabernet Sauvignon 2017</t>
  </si>
  <si>
    <t>Mythique Languedoc Rouge 2018</t>
  </si>
  <si>
    <t>Barbera d'Asti 2018</t>
  </si>
  <si>
    <t>Sito dell'Ulmo Merlot 2011</t>
  </si>
  <si>
    <t>Reserva Merlot 2012</t>
  </si>
  <si>
    <t>A Mano Rioja 2015</t>
  </si>
  <si>
    <t>Haut-Médoc (Grand Cru Classé) 2012</t>
  </si>
  <si>
    <t>Château La Lagune</t>
  </si>
  <si>
    <t>Campolongo di Torbe Amarone della Valpolicella Classico 2011</t>
  </si>
  <si>
    <t>Le Petit Mouton de Mouton Rothschild Pauillac 2005</t>
  </si>
  <si>
    <t>Anubis</t>
  </si>
  <si>
    <t>Amarone della Valpolicella Classico 2010</t>
  </si>
  <si>
    <t>Paula Cabernet Sauvignon 2018</t>
  </si>
  <si>
    <t>Cahors 2015</t>
  </si>
  <si>
    <t>Télégramme Châteauneuf-du-Pape 2017</t>
  </si>
  <si>
    <t>Armonia Rouge 2018</t>
  </si>
  <si>
    <t>Anniversario Monferrato 2013</t>
  </si>
  <si>
    <t>Nardelli</t>
  </si>
  <si>
    <t>Béla-Jóska Eisenberg 2017</t>
  </si>
  <si>
    <t>Vom Kalk Pinot Noir 2015</t>
  </si>
  <si>
    <t>4m 2017</t>
  </si>
  <si>
    <t>Blaufränkisch Leithakalk 2015</t>
  </si>
  <si>
    <t>Block G+I 2016</t>
  </si>
  <si>
    <t>Les Terroirs Saint-Chinian 2013</t>
  </si>
  <si>
    <t>Las Flors de la Pèira Terrasses du Larzac 2017</t>
  </si>
  <si>
    <t>Langhe Freisa 2018</t>
  </si>
  <si>
    <t>L'Esprit de Font Caude Montpeyroux 2014</t>
  </si>
  <si>
    <t>Montpeyroux</t>
  </si>
  <si>
    <t>Alain Chabanon</t>
  </si>
  <si>
    <t>Arthos Pinot Noir 2013</t>
  </si>
  <si>
    <t>Côte-Rôtie La Turque 2014</t>
  </si>
  <si>
    <t>120 Merlot 2018</t>
  </si>
  <si>
    <t>Einstern Pinot Noir 2016</t>
  </si>
  <si>
    <t>Château Lucia</t>
  </si>
  <si>
    <t>Château Petit Gravet Aîné</t>
  </si>
  <si>
    <t>MUAC 2017</t>
  </si>
  <si>
    <t>Ruvei Barbera d'Alba 2018</t>
  </si>
  <si>
    <t>Altavilla della Corte Cabernet Sauvignon 2017</t>
  </si>
  <si>
    <t>Melodias Cabernet Sauvignon 2018</t>
  </si>
  <si>
    <t>Prestige Médoc 1999</t>
  </si>
  <si>
    <t>Château Haut Condissas</t>
  </si>
  <si>
    <t>Le Maestrelle Toscana 2018</t>
  </si>
  <si>
    <t>Bairrada Reserva 2013</t>
  </si>
  <si>
    <t>Domaine Houchart</t>
  </si>
  <si>
    <t>Block No. 3 2015</t>
  </si>
  <si>
    <t>Nebbiolo d'Alba 2007</t>
  </si>
  <si>
    <t>Monti</t>
  </si>
  <si>
    <t>Tenuta Monte Santu Cerasa 2015</t>
  </si>
  <si>
    <t>Tenute Ledda</t>
  </si>
  <si>
    <t>Puglia Negroamaro 2017</t>
  </si>
  <si>
    <t>Pomerol 2017</t>
  </si>
  <si>
    <t>Ahrweiler Spätburgunder 2013</t>
  </si>
  <si>
    <t>Ahrweiler</t>
  </si>
  <si>
    <t>Etna Feudo di Mezzo Il Quadro Delle Rose Rosso 2017</t>
  </si>
  <si>
    <t>Moganazzi 2017</t>
  </si>
  <si>
    <t>Gigondas Valbelle 2012</t>
  </si>
  <si>
    <t>I Sodi</t>
  </si>
  <si>
    <t>Zahir 2014</t>
  </si>
  <si>
    <t>Teroldego Rotaliano 2018</t>
  </si>
  <si>
    <t>Don Luigi Riserva 2015</t>
  </si>
  <si>
    <t>Les Peuilles Chinon 2015</t>
  </si>
  <si>
    <t>La Preosa Valpolicella Classico Superiore 2015</t>
  </si>
  <si>
    <t>Pinot Fin Bourgogne 2017</t>
  </si>
  <si>
    <t>Lo Mainatge 2015</t>
  </si>
  <si>
    <t>La Croix de Saint Jean</t>
  </si>
  <si>
    <t>Shiraz - Petit Verdot 2018</t>
  </si>
  <si>
    <t>Spätburgunder J 2017</t>
  </si>
  <si>
    <t>German Wine</t>
  </si>
  <si>
    <t>Pomona Brunello di Montalcino 2011</t>
  </si>
  <si>
    <t>Bicentenaire Vieilles Vignes Corbières 2016</t>
  </si>
  <si>
    <t>Montubert Barbaresco 2015</t>
  </si>
  <si>
    <t>Empordà Finca Malaveïna 2016</t>
  </si>
  <si>
    <t>Puro Malbec - Cabernet 2017</t>
  </si>
  <si>
    <t>Corimbo I 2014</t>
  </si>
  <si>
    <t>Estate Carmenère 2018</t>
  </si>
  <si>
    <t>Predicador Rioja 2017</t>
  </si>
  <si>
    <t>Barolo Bussia 2011</t>
  </si>
  <si>
    <t>Fruttaio Ca’ Rizzieri Sfursat di Valtellina 2013</t>
  </si>
  <si>
    <t>The Laughing Magpie Shiraz - Viognier 2011</t>
  </si>
  <si>
    <t>Alta Malbec (Barrancas Vineyards) 2013</t>
  </si>
  <si>
    <t>Château Haut-Bergey</t>
  </si>
  <si>
    <t>Felino Malbec 2018</t>
  </si>
  <si>
    <t>San Leonardo 2014</t>
  </si>
  <si>
    <t>Arele Rosso (Appassimento) 2016</t>
  </si>
  <si>
    <t>Tête de Bélier Saint-Drézéry Rouge 2017</t>
  </si>
  <si>
    <t>Ribera del Duero (Crianza) 2016</t>
  </si>
  <si>
    <t>Cruz de Alba</t>
  </si>
  <si>
    <t>Pic-Saint-Loup Classique Bergerie 2018</t>
  </si>
  <si>
    <t>Ja! 2017</t>
  </si>
  <si>
    <t>Tinedo</t>
  </si>
  <si>
    <t>Luce Brunello di Montalcino 2013</t>
  </si>
  <si>
    <t>Guarda Rios Gold Edition 2018</t>
  </si>
  <si>
    <t>Vale d'Algares</t>
  </si>
  <si>
    <t>Antonelli San Marco</t>
  </si>
  <si>
    <t>Clos de Los Siete (by Michel Rolland) 2017</t>
  </si>
  <si>
    <t>Clos de los Siete</t>
  </si>
  <si>
    <t>Pessac-Léognan (Grand Cru Classé) 2014</t>
  </si>
  <si>
    <t>Château Olivier</t>
  </si>
  <si>
    <t>Cinsault 2014</t>
  </si>
  <si>
    <t>Chianti Classico Riserva Novecento 2015</t>
  </si>
  <si>
    <t>Côte des Roses Rouge 2015</t>
  </si>
  <si>
    <t>Massiv 2015</t>
  </si>
  <si>
    <t>Tinto 2004</t>
  </si>
  <si>
    <t>Knights Valley Cabernet Sauvignon 2014</t>
  </si>
  <si>
    <t>Knights Valley</t>
  </si>
  <si>
    <t>Corbières Grenache - Syrah - Mourvèdre 2016</t>
  </si>
  <si>
    <t>Platónico 2016</t>
  </si>
  <si>
    <t>Da'Divas Tempranillo 2012</t>
  </si>
  <si>
    <t>Campo dei Ciliegi Valpolicella Ripasso 2015</t>
  </si>
  <si>
    <t>Enemigo Mío Garnacha 2017</t>
  </si>
  <si>
    <t>Vino de España</t>
  </si>
  <si>
    <t>Seraselva 2013</t>
  </si>
  <si>
    <t>Mègaphone</t>
  </si>
  <si>
    <t>Ardoise Pinot Noix 2014</t>
  </si>
  <si>
    <t>Pinot Noix</t>
  </si>
  <si>
    <t>Akkurat Rot 2018</t>
  </si>
  <si>
    <t>Amore e Magia Brunello di Montalcino 2015</t>
  </si>
  <si>
    <t>Podere le Ripi</t>
  </si>
  <si>
    <t>Gigondas Vieilles Vignes 2016</t>
  </si>
  <si>
    <t>Roero 2011</t>
  </si>
  <si>
    <t>Cornarea</t>
  </si>
  <si>
    <t>Lorens Barolo 2014</t>
  </si>
  <si>
    <t>The Motorcycle Marvel 2017</t>
  </si>
  <si>
    <t>Secastilla 2015</t>
  </si>
  <si>
    <t>Monvigliero Barolo 2013</t>
  </si>
  <si>
    <t>BelColle</t>
  </si>
  <si>
    <t>Rubio 2017</t>
  </si>
  <si>
    <t>Ingenuity Italian Blend 2015</t>
  </si>
  <si>
    <t>Per Lui Salice Salentino Riserva 2013</t>
  </si>
  <si>
    <t>Château Clos Saint Martin</t>
  </si>
  <si>
    <t>Domaine Grand Veneur Châteauneuf-du-Pape 'Le Miocène' 2017</t>
  </si>
  <si>
    <t>Givry 1er Cru 'A Vigne Rouge' 2017</t>
  </si>
  <si>
    <t>Givry 1er Cru 'Vigne Rouge'</t>
  </si>
  <si>
    <t>Domaine François Lumpp</t>
  </si>
  <si>
    <t>Barolo Campo dei Buoi 2013</t>
  </si>
  <si>
    <t>Grati</t>
  </si>
  <si>
    <t>Negramante Salento Negroamaro 2016</t>
  </si>
  <si>
    <t>Château Les Cruzelles Lalande-de-Pomerol 2016</t>
  </si>
  <si>
    <t>Spätburgunder 2018</t>
  </si>
  <si>
    <t>Ansela van de Caab 2017</t>
  </si>
  <si>
    <t>Simplicity 2013</t>
  </si>
  <si>
    <t>Serpico Cabernet Sauvignon 2017</t>
  </si>
  <si>
    <t>Tempranillo - Shiraz 2017</t>
  </si>
  <si>
    <t>Finca Milena</t>
  </si>
  <si>
    <t>Antico Monastero</t>
  </si>
  <si>
    <t>Pomerol by Clinet 2014</t>
  </si>
  <si>
    <t>I Quattro Conti Primitivo di Manduria 2017</t>
  </si>
  <si>
    <t>Tenute Quattro Conti</t>
  </si>
  <si>
    <t>Osar Rosso del Veronese 2012</t>
  </si>
  <si>
    <t>Fleur de d'Artagnan 2018</t>
  </si>
  <si>
    <t>Saint-Joseph Deschants 2017</t>
  </si>
  <si>
    <t>Terre de Feu Costières-de-Nîmes 2015</t>
  </si>
  <si>
    <t>Château Mourgues du Grès</t>
  </si>
  <si>
    <t>Cycles Gladiator</t>
  </si>
  <si>
    <t>Malterdinger Spätburgunder 2017</t>
  </si>
  <si>
    <t>Zweigelt Classique 2017</t>
  </si>
  <si>
    <t>Vinha Grande Douro 2018</t>
  </si>
  <si>
    <t>Reserva Carmenère 2017</t>
  </si>
  <si>
    <t>Die Versuchung Rot 2017</t>
  </si>
  <si>
    <t>Satellite Wines</t>
  </si>
  <si>
    <t>Douro Tinto 2014</t>
  </si>
  <si>
    <t>Pinot Noir Carneros 2016</t>
  </si>
  <si>
    <t>Miamba Shiraz 2016</t>
  </si>
  <si>
    <t>Re Manfredi Aglianico del Vulture 2012</t>
  </si>
  <si>
    <t>Carruades de Lafite Pauillac 2005</t>
  </si>
  <si>
    <t>23 Barricas Touriga Nacional - Syrah Alentejano 2015</t>
  </si>
  <si>
    <t>Château Haut-Batailley</t>
  </si>
  <si>
    <t>Antu Grenache - Syrah - Carignan 2015</t>
  </si>
  <si>
    <t>Mencía 2016</t>
  </si>
  <si>
    <t>Pittacum</t>
  </si>
  <si>
    <t>Armador Carménère 2018</t>
  </si>
  <si>
    <t>Odfjell</t>
  </si>
  <si>
    <t>Tre Saggi Montepulciano d'Abruzzo 2015</t>
  </si>
  <si>
    <t>Châteauneuf-du-Pape (Cuvée Tradition) 2016</t>
  </si>
  <si>
    <t>Bosquet des Papes</t>
  </si>
  <si>
    <t>Lote 43 Cabernet Sauvignon - Merlot 2012</t>
  </si>
  <si>
    <t>Essential Red 2017</t>
  </si>
  <si>
    <t>Private Collection 2017</t>
  </si>
  <si>
    <t>Portillo Merlot 2017</t>
  </si>
  <si>
    <t>Il Borgo Toscana 2010</t>
  </si>
  <si>
    <t>Cannubi Barolo 2014</t>
  </si>
  <si>
    <t>Varietal Merlot 2017</t>
  </si>
  <si>
    <t>Pessac-Léognan (Premier Grand Cru Classé) 2005</t>
  </si>
  <si>
    <t>Rosso Dei Notri Toscana 2014</t>
  </si>
  <si>
    <t>Villa Antinori Chianti Classico Riserva 2015</t>
  </si>
  <si>
    <t>Duluc de Branaire-Ducru Saint-Julien (Chateau Duluc) 2014</t>
  </si>
  <si>
    <t>Pessac-Léognan 2008</t>
  </si>
  <si>
    <t>Reserva Especial Carmenère 2018</t>
  </si>
  <si>
    <t>La Garnacha Perdida 2017</t>
  </si>
  <si>
    <t>Pessac-Léognan (Premier Grand Cru Classé) 2008</t>
  </si>
  <si>
    <t>Sàgana (Tenuta San Giacomo) 2014</t>
  </si>
  <si>
    <t>Reserve Cabernet Sauvignon - Merlot 2014</t>
  </si>
  <si>
    <t>Estate Syrah (Seven Hills Vineyard) 2015</t>
  </si>
  <si>
    <t>Rosenberg 2017</t>
  </si>
  <si>
    <t>Douro Reserva Fabelhaft 2015</t>
  </si>
  <si>
    <t>Dolcetto D'Alba Rossana 2018</t>
  </si>
  <si>
    <t>Cannubi Boschis Barolo 2014</t>
  </si>
  <si>
    <t>Kaiserstuhl Spätburgunder 2018</t>
  </si>
  <si>
    <t>Côte-Rôtie 'La Viallière' 2016</t>
  </si>
  <si>
    <t>Bonserine</t>
  </si>
  <si>
    <t>Katzenbeisser Lemberger Trocken 2016</t>
  </si>
  <si>
    <t>Lagrein Granat 2018</t>
  </si>
  <si>
    <t>Sainte-Épine Saint-Joseph 2013</t>
  </si>
  <si>
    <t>Rasteau Les Valats 2016</t>
  </si>
  <si>
    <t>Vie Cave Maremma Toscana 2016</t>
  </si>
  <si>
    <t>Les Vaucrains Nuits Saint Georges 1er Cru 2014</t>
  </si>
  <si>
    <t>Pfarrwingert Spätburgunder 2016</t>
  </si>
  <si>
    <t>Finca Athus</t>
  </si>
  <si>
    <t>Don Camillo Sangiovese 2017</t>
  </si>
  <si>
    <t>Estoras 2016</t>
  </si>
  <si>
    <t>Bot River</t>
  </si>
  <si>
    <t>Campill 2015</t>
  </si>
  <si>
    <t>Pranzegg</t>
  </si>
  <si>
    <t>Castagnino Syrah 2017</t>
  </si>
  <si>
    <t>Fabrizio Dionisio</t>
  </si>
  <si>
    <t>Les Loustics 2014</t>
  </si>
  <si>
    <t>La Petite Baigneuse</t>
  </si>
  <si>
    <t>Domaine Palon</t>
  </si>
  <si>
    <t>Alte Reben Spätburgunder 2016</t>
  </si>
  <si>
    <t>Côtes du Rhône Rouge 2018</t>
  </si>
  <si>
    <t>Domaine Pierre André</t>
  </si>
  <si>
    <t>Riserva Teroldego Rotaliano 2015</t>
  </si>
  <si>
    <t>La Groletta Amarone della Valpolicella 2017</t>
  </si>
  <si>
    <t>Plenum Amarone della Valpolicella 2011</t>
  </si>
  <si>
    <t>Marqués de Monte Meru</t>
  </si>
  <si>
    <t>Château le Bedat</t>
  </si>
  <si>
    <t>Asili Barbaresco 2012</t>
  </si>
  <si>
    <t>Cabernet Sauvignon 2011</t>
  </si>
  <si>
    <t>Campo Marin</t>
  </si>
  <si>
    <t>Les Pins Pessac-Léognan 2015</t>
  </si>
  <si>
    <t>Château d'Alix</t>
  </si>
  <si>
    <t>Comondor 2016</t>
  </si>
  <si>
    <t>Ameri 2017</t>
  </si>
  <si>
    <t>Côtes du Roussillon 2017</t>
  </si>
  <si>
    <t>Domaine de Fontclare</t>
  </si>
  <si>
    <t>Hensel und Gretel Witch Hunter Spätburgunder 2014</t>
  </si>
  <si>
    <t>La Singuliere Chinon 2012</t>
  </si>
  <si>
    <t>Talvin 2016</t>
  </si>
  <si>
    <t>Tschuppen 2016</t>
  </si>
  <si>
    <t>Shotfire Shiraz 2016</t>
  </si>
  <si>
    <t>Barón de Chirel Rioja Reserva 2012</t>
  </si>
  <si>
    <t>Medium Sweet Tinto 2018</t>
  </si>
  <si>
    <t>Gigondas La Gille 2017</t>
  </si>
  <si>
    <t>Il Pino di Biserno 2017</t>
  </si>
  <si>
    <t>Biserno</t>
  </si>
  <si>
    <t>Barón de Chirel Rioja Reserva 2014</t>
  </si>
  <si>
    <t>Réserve Graves Rouge 2016</t>
  </si>
  <si>
    <t>Ghi kai Uranos Xinomavro 2016</t>
  </si>
  <si>
    <t>Sexy Beast Cabernet Sauvignon 2018</t>
  </si>
  <si>
    <t>Vigna del Sorbo Gran Selezione Chianti Classico 2011</t>
  </si>
  <si>
    <t>Les Sorcières Côtes du Roussillon Rouge 2018</t>
  </si>
  <si>
    <t>Toscana Red 2015</t>
  </si>
  <si>
    <t>Bin 2 Shiraz - Mourvèdre 2017</t>
  </si>
  <si>
    <t>The Short Story Collection The Owl Post Pinotage 2017</t>
  </si>
  <si>
    <t>Croix Canon Saint-Émilion Grand Cru 2011</t>
  </si>
  <si>
    <t>Cellar Selection Cabernet Sauvignon 2017</t>
  </si>
  <si>
    <t>Merlot - Cabernet 2014</t>
  </si>
  <si>
    <t>Priorat 2016</t>
  </si>
  <si>
    <t>Médoc 2011</t>
  </si>
  <si>
    <t>Estate Cabernet Sauvignon 2018</t>
  </si>
  <si>
    <t>Malbec Argentino 2015</t>
  </si>
  <si>
    <t>Laforet Bourgogne Pinot Noir 2018</t>
  </si>
  <si>
    <t>Floramundi 2017</t>
  </si>
  <si>
    <t>Tinto (Selección / Garnacha) 2017</t>
  </si>
  <si>
    <t>Glárima Merlot - Tempranilllo 2018</t>
  </si>
  <si>
    <t>Rosso di Montepulciano 2017</t>
  </si>
  <si>
    <t>Reserva Teroldego 2016</t>
  </si>
  <si>
    <t>Chianti Rufina Vigneto Bucerchiale Riserva 2015</t>
  </si>
  <si>
    <t>Black Cab Cabernet - Baco Noir 2016</t>
  </si>
  <si>
    <t>Ontario</t>
  </si>
  <si>
    <t>Pinot Noir Estate Grown 2016</t>
  </si>
  <si>
    <t>Barrica Monastrell - Syrah 2018</t>
  </si>
  <si>
    <t>Vermador</t>
  </si>
  <si>
    <t>Capitel Monte Olmi Amarone della Valpolicella Classico Riserva 2013</t>
  </si>
  <si>
    <t>Leithaberg Blaufränkisch 2016</t>
  </si>
  <si>
    <t>Alterego 2013</t>
  </si>
  <si>
    <t>Ambrosan Amarone della Valpolicella Classico 2010</t>
  </si>
  <si>
    <t>Barolo Fossati 2013</t>
  </si>
  <si>
    <t>Valpolicella Classico 2019</t>
  </si>
  <si>
    <t>Castillon Côtes de Bordeaux 2005</t>
  </si>
  <si>
    <t>Château Brisson</t>
  </si>
  <si>
    <t>Belpasso Rosso 2017</t>
  </si>
  <si>
    <t>Silvestre Carmenère 2016</t>
  </si>
  <si>
    <t>La Caduta Rosso di Montalcino 2016</t>
  </si>
  <si>
    <t>Malleolus 2004</t>
  </si>
  <si>
    <t>Sanct Valentin Lagrein Riserva 2017</t>
  </si>
  <si>
    <t>Pannobile 2014</t>
  </si>
  <si>
    <t>Château des Jacques Moulin-à-Vent 2017</t>
  </si>
  <si>
    <t>La Tartufaia Langhe Pinot Nero 2016</t>
  </si>
  <si>
    <t>Jeunes Vignes 2016</t>
  </si>
  <si>
    <t>Domaine Clos du Rouge Gorge</t>
  </si>
  <si>
    <t>Rubesco Rosso di Torgiano 2018</t>
  </si>
  <si>
    <t>Duca del Salento Primitivo 2018</t>
  </si>
  <si>
    <t>Endinger Engelsberg Spätburgunder Alte Reben 2015</t>
  </si>
  <si>
    <t>Ansisa Barbera d'Alba 2016</t>
  </si>
  <si>
    <t>Synthesi 2015</t>
  </si>
  <si>
    <t>Paternoster</t>
  </si>
  <si>
    <t>Pietra (Primitivo - Susumaniello) 2018</t>
  </si>
  <si>
    <t>Barolo La Serra 2012</t>
  </si>
  <si>
    <t>Per Sempre Syrah Toscana 2012</t>
  </si>
  <si>
    <t>Poggio Apricale Rosso di Montalcino 2014</t>
  </si>
  <si>
    <t>Martoccia</t>
  </si>
  <si>
    <t>Méria Maremma Toscana 2014</t>
  </si>
  <si>
    <t>In Signo Sagittarii 2008</t>
  </si>
  <si>
    <t>Côtes du Rhône Nature 2017</t>
  </si>
  <si>
    <t>Battiferro Morellino di Scansano 2018</t>
  </si>
  <si>
    <t>Grillesino</t>
  </si>
  <si>
    <t>Special Reserve Carmenère 2017</t>
  </si>
  <si>
    <t>Whale Pod Syrah - Merlot 2017</t>
  </si>
  <si>
    <t>Cuvée Classic Rot 2017</t>
  </si>
  <si>
    <t>La Mateo Parcelas Singulares 2015</t>
  </si>
  <si>
    <t>Le Cap Maritime Pinot Noir 2017</t>
  </si>
  <si>
    <t>Reserva Especial Icon Edition 2015</t>
  </si>
  <si>
    <t>Les Tannes en Occitanie Merlot 2018</t>
  </si>
  <si>
    <t>Mas des Tannes</t>
  </si>
  <si>
    <t>Quona Chianti Rùfina Riserva 2016</t>
  </si>
  <si>
    <t>Fattoria I Veroni</t>
  </si>
  <si>
    <t>La Creu Alta 2016</t>
  </si>
  <si>
    <t>Garnacha 2017</t>
  </si>
  <si>
    <t>El Casetero</t>
  </si>
  <si>
    <t>Valpolicella Ripasso (Classico Superiore) 2016</t>
  </si>
  <si>
    <t>Tinta Barocca 2017</t>
  </si>
  <si>
    <t>Petit Clos Pinot Noir 2017</t>
  </si>
  <si>
    <t>Puro Malbec 2018</t>
  </si>
  <si>
    <t>1954 Primitivo Puglia 2016</t>
  </si>
  <si>
    <t>Cantine Paradiso</t>
  </si>
  <si>
    <t>Sandstone Merlot 2015</t>
  </si>
  <si>
    <t>(B) Old Vine Zinfandel Lodi 2017</t>
  </si>
  <si>
    <t>Brazin</t>
  </si>
  <si>
    <t>Château Ramafort</t>
  </si>
  <si>
    <t>Résonance Pinot Noir 2015</t>
  </si>
  <si>
    <t>Reserva Rioja (Finca Ygay) 2015</t>
  </si>
  <si>
    <t>Mercurey 2016</t>
  </si>
  <si>
    <t>Blason d'Aussières Corbières 2016</t>
  </si>
  <si>
    <t>Seccal Valpolicella Ripasso Classico Superiore 2016</t>
  </si>
  <si>
    <t>Selvarossa Riserva 2015</t>
  </si>
  <si>
    <t>Campaccio 2011</t>
  </si>
  <si>
    <t>Terrabianca</t>
  </si>
  <si>
    <t>120 'CCC' Cabernet Franc - Carmenère - Cabernet Sauvignon 2017</t>
  </si>
  <si>
    <t>Auténtico Malbec 2018</t>
  </si>
  <si>
    <t>Reius Amarone della Valpolicella Classico 2013</t>
  </si>
  <si>
    <t>Château Paul Mas Coteaux du Languedoc Clos des Mures 2016</t>
  </si>
  <si>
    <t>Les Griffons Pauillac 2015</t>
  </si>
  <si>
    <t>Single Vineyard Finca Valdelayegua Crianza 2016</t>
  </si>
  <si>
    <t>PradoRey</t>
  </si>
  <si>
    <t>Leonardo Brunello di Montalcino 2013</t>
  </si>
  <si>
    <t>Culmen Reserva Rioja 2011</t>
  </si>
  <si>
    <t>Coma Vella Priorat 2013</t>
  </si>
  <si>
    <t>Croix Canon Saint-Émilion Grand Cru 2012</t>
  </si>
  <si>
    <t>Bin 138 Shiraz - Grenache - Mataro 2015</t>
  </si>
  <si>
    <t>La Poja (Monovitigno Corvina Veronese) 2013</t>
  </si>
  <si>
    <t>Barolo del Comune di Serralunga d'Alba 2013</t>
  </si>
  <si>
    <t>Tenuta Cucco</t>
  </si>
  <si>
    <t>Zinfandel Sonoma Heritage Vines 2017</t>
  </si>
  <si>
    <t>Rancho Zabaco</t>
  </si>
  <si>
    <t>Petresco 2013</t>
  </si>
  <si>
    <t>Christina Ribera del Duero 2016</t>
  </si>
  <si>
    <t>Cahors Malbec 2014</t>
  </si>
  <si>
    <t>Aglianico Beneventano 2017</t>
  </si>
  <si>
    <t>Winemaker Reserva Cabernet Sauvignon 2019</t>
  </si>
  <si>
    <t>Sincaru Cannonau di Sardegna Riserva 2014</t>
  </si>
  <si>
    <t>Mount Hermon Cabernet Sauvignon 2019</t>
  </si>
  <si>
    <t>Le Masche Barbera d'Alba Superiore 2017</t>
  </si>
  <si>
    <t>Stern</t>
  </si>
  <si>
    <t>Villa Albergotti Riserva Chianti 2013</t>
  </si>
  <si>
    <t>Tipici dell'Aretino</t>
  </si>
  <si>
    <t>Bodegas Príncipe de Viana</t>
  </si>
  <si>
    <t>Otazu Edición Limitada Reserva Clásico 2012</t>
  </si>
  <si>
    <t>Côtes de Provence Rouge 2014</t>
  </si>
  <si>
    <t>Château des Sarrins</t>
  </si>
  <si>
    <t>Il Morino 2014</t>
  </si>
  <si>
    <t>Vignamaggio</t>
  </si>
  <si>
    <t>Brunello di Montalcino Poggio Al Granchio 2013</t>
  </si>
  <si>
    <t>Spätburgunder 2014</t>
  </si>
  <si>
    <t>Saint-Chinian 2013</t>
  </si>
  <si>
    <t>Red Blend 2016</t>
  </si>
  <si>
    <t>Alicante 2017</t>
  </si>
  <si>
    <t>Salento Coribante 2018</t>
  </si>
  <si>
    <t>François de Tournon Saint-Joseph 2017</t>
  </si>
  <si>
    <t>Charlie's Garden Shiraz 2015</t>
  </si>
  <si>
    <t>Brauneberger Mandelgraben Pinot Noir 2009</t>
  </si>
  <si>
    <t>Chianti Colli Senesi 2018</t>
  </si>
  <si>
    <t>Poderi del Paradiso</t>
  </si>
  <si>
    <t>Montepulciano d'Abruzzo Riserva 2011</t>
  </si>
  <si>
    <t>Roca Roja Single Vineyard 2015</t>
  </si>
  <si>
    <t>Vürsù Barolo Campè 2015</t>
  </si>
  <si>
    <t>Melodias Winemaker Selection Malbec 2018</t>
  </si>
  <si>
    <t>Norwood 2015</t>
  </si>
  <si>
    <t>Salomon Estate</t>
  </si>
  <si>
    <t>L'Esprit de l'Horizon Rouge 2013</t>
  </si>
  <si>
    <t>Amphora 2016</t>
  </si>
  <si>
    <t>Camparrón Crianza 2015</t>
  </si>
  <si>
    <t>Fatalis Fatum Red Blend 2016</t>
  </si>
  <si>
    <t>Long Island</t>
  </si>
  <si>
    <t>Wölffer Estate</t>
  </si>
  <si>
    <t>Altura Máxima Malbec 2016</t>
  </si>
  <si>
    <t>4 Kilos 2017</t>
  </si>
  <si>
    <t>4 Kilos Vinícola</t>
  </si>
  <si>
    <t>Arborina Barolo 2015</t>
  </si>
  <si>
    <t>Syrah - Viognier Sud de France 2017</t>
  </si>
  <si>
    <t>La Roche Mère Malbec de Cahors 2014</t>
  </si>
  <si>
    <t>Organic Nero di Troia 2017</t>
  </si>
  <si>
    <t>Veneto Rosso del Bepi 2008</t>
  </si>
  <si>
    <t>Asinone Vino Nobile di Montepulciano 2012</t>
  </si>
  <si>
    <t>V Reserva 2013</t>
  </si>
  <si>
    <t>Château Kirwan</t>
  </si>
  <si>
    <t>Le Volte 2017</t>
  </si>
  <si>
    <t>La Tradizione Ruché di Castagnole Monferrato 2017</t>
  </si>
  <si>
    <t>Opi Montepulciano d'Abruzzo Colline Teramane Riserva 2008</t>
  </si>
  <si>
    <t>Taberner Tierra de Cádiz 2011</t>
  </si>
  <si>
    <t>Rancia Chianti Classico Riserva 2015</t>
  </si>
  <si>
    <t>Châteauneuf-du-Pape 2013</t>
  </si>
  <si>
    <t>Petit Clos Pinot Noir 2016</t>
  </si>
  <si>
    <t>Estate Vineyards Syrah (Shiraz) 2016</t>
  </si>
  <si>
    <t>To Kalon Vineyard Reserve Cabernet Sauvignon 2014</t>
  </si>
  <si>
    <t>Frontera</t>
  </si>
  <si>
    <t>Fico Grande Romagna Sangiovese 2017</t>
  </si>
  <si>
    <t>Château Boyd-Cantenac</t>
  </si>
  <si>
    <t>Triton Tinta de Toro 2014</t>
  </si>
  <si>
    <t>Les Forts de Latour Pauillac 2008</t>
  </si>
  <si>
    <t>Primitivo di Manduria 2017</t>
  </si>
  <si>
    <t>Rouge (Estate Reserve) 2003</t>
  </si>
  <si>
    <t>Grand Vin Cahors 2012</t>
  </si>
  <si>
    <t>Pian di Rémole Rosso 2018</t>
  </si>
  <si>
    <t>Occhetti Nebbiolo d'Alba 2017</t>
  </si>
  <si>
    <t>Rioja Gran Reserva Magister Bibendi 2007</t>
  </si>
  <si>
    <t>Grand Classique Red Blend 2016</t>
  </si>
  <si>
    <t>Berger Baron Bordeaux 2018</t>
  </si>
  <si>
    <t>Châteauneuf-du-Pape Rouge 2015</t>
  </si>
  <si>
    <t>Señorío de Grevol</t>
  </si>
  <si>
    <t>La Chapelle de Bages Pauillac 2013</t>
  </si>
  <si>
    <t>La Brulade Bandol 2015</t>
  </si>
  <si>
    <t>Syrah Gimblett Gravels Vineyard 2017</t>
  </si>
  <si>
    <t>Lohsa Morellino di Scansano 2018</t>
  </si>
  <si>
    <t>Garnacha - Monastrell 2017</t>
  </si>
  <si>
    <t>Primo Sangiovese - Merlot 2018</t>
  </si>
  <si>
    <t>Daunia</t>
  </si>
  <si>
    <t>Simply Sunshine</t>
  </si>
  <si>
    <t>Mervisano Barbera d'Alba 2013</t>
  </si>
  <si>
    <t>Orlando Abrigo</t>
  </si>
  <si>
    <t>Mathilde Saint-Emilion Grand Cru 2015</t>
  </si>
  <si>
    <t>Magill Estate Shiraz 1999</t>
  </si>
  <si>
    <t>Fetească Neagră 2018</t>
  </si>
  <si>
    <t>Transylvania</t>
  </si>
  <si>
    <t>Liliac</t>
  </si>
  <si>
    <t>Urschrei 2014</t>
  </si>
  <si>
    <t>Lorenz</t>
  </si>
  <si>
    <t>Reserve Merlot 2016</t>
  </si>
  <si>
    <t>Schlatter Maltesergarten Spätburgunder 2016</t>
  </si>
  <si>
    <t>Aldeya</t>
  </si>
  <si>
    <t>La Roque 2017</t>
  </si>
  <si>
    <t>Barda Pinot Noir 2019</t>
  </si>
  <si>
    <t>Chacra</t>
  </si>
  <si>
    <t>Clos Badon Thunevin Saint-Émilion Grand Cru 2016</t>
  </si>
  <si>
    <t>Thunevin</t>
  </si>
  <si>
    <t>Listrac-Médoc 2017</t>
  </si>
  <si>
    <t>Crozes-Hermitage Domaine de Thalabert 2013</t>
  </si>
  <si>
    <t>Contador de Estórias 2017</t>
  </si>
  <si>
    <t>Gaia Red Blend 2018</t>
  </si>
  <si>
    <t>Bolgheri 2016</t>
  </si>
  <si>
    <t>Merlot de Purcari 2017</t>
  </si>
  <si>
    <t>Vendimia 2016</t>
  </si>
  <si>
    <t>Tresmano - Tr3smano</t>
  </si>
  <si>
    <t>Spätburgunder 'B' 2012</t>
  </si>
  <si>
    <t>Côte-Rôtie Brune &amp; Blonde de Guigal 2016</t>
  </si>
  <si>
    <t>Tinta Barocca 2016</t>
  </si>
  <si>
    <t>Elos Cabernet Sauvignon - Malbec 2011</t>
  </si>
  <si>
    <t>El Héroe Garnacha Viñas Viejas 2016</t>
  </si>
  <si>
    <t>Burdese 2010</t>
  </si>
  <si>
    <t>Private Bin Pinot Noir 2018</t>
  </si>
  <si>
    <t>Frescaripa Bardolino Classico 2018</t>
  </si>
  <si>
    <t>Narassa 2017</t>
  </si>
  <si>
    <t>Ca' de' Rocchi Valpolicella Ripasso Superiore Monterè 2017</t>
  </si>
  <si>
    <t>Cosimo Varvaglione Collezione Privata Primitivo di Manduria 2015</t>
  </si>
  <si>
    <t>Signature Cabernet Sauvignon 2018</t>
  </si>
  <si>
    <t>Bolgheri Superiore Sondraia 2016</t>
  </si>
  <si>
    <t>Beef &amp; Liberty Shiraz 2017</t>
  </si>
  <si>
    <t>Limestone Coast</t>
  </si>
  <si>
    <t>The Beefsteak Club</t>
  </si>
  <si>
    <t>Portillo Malbec 2016</t>
  </si>
  <si>
    <t>Opus One 2010</t>
  </si>
  <si>
    <t>Monastrell By El Sequé 2016</t>
  </si>
  <si>
    <t>56 Hundred Cabernet Sauvignon 2018</t>
  </si>
  <si>
    <t>Rioja Crianza Tempranillo - Garnacha 2016</t>
  </si>
  <si>
    <t>Grand Marrenon Rouge 2017</t>
  </si>
  <si>
    <t>Seleção do Ano Tinto 2018</t>
  </si>
  <si>
    <t>Tortoniano Barolo 2014</t>
  </si>
  <si>
    <t>Lagrein Südtirol 2017</t>
  </si>
  <si>
    <t>Muri-Gries</t>
  </si>
  <si>
    <t>Haut Roc Blanquant Saint-Émilion Grand Cru 2015</t>
  </si>
  <si>
    <t>Roncomoro Merlot 2016</t>
  </si>
  <si>
    <t>Pradio</t>
  </si>
  <si>
    <t>Château Les Cruzelles Lalande-de-Pomerol 2010</t>
  </si>
  <si>
    <t>Terre Pourpre Visan 2017</t>
  </si>
  <si>
    <t>Côtes-du-Rhône-Villages 'Visan'</t>
  </si>
  <si>
    <t>Gigondas Le Claux 2016</t>
  </si>
  <si>
    <t>Shamàn Montepulciano d'Abruzzo Riserva 2013</t>
  </si>
  <si>
    <t>1838 2016</t>
  </si>
  <si>
    <t>Bergdolt-Reif &amp; Nett</t>
  </si>
  <si>
    <t>Vigin Nebbiolo d'Alba 2000</t>
  </si>
  <si>
    <t>Améthyste 2016</t>
  </si>
  <si>
    <t>Ad Hoc Primitivo di Manduria 2018</t>
  </si>
  <si>
    <t>Tenuta Giustini</t>
  </si>
  <si>
    <t>Syrah Toscana Collezione Privata 2015</t>
  </si>
  <si>
    <t>Reserva Alentejano Tinto 2015</t>
  </si>
  <si>
    <t>Summo Laco Rosso 2016</t>
  </si>
  <si>
    <t>Madonna delle Vittorie</t>
  </si>
  <si>
    <t>Niel Joubert</t>
  </si>
  <si>
    <t>Imprint of Mark Shannon Primitivo Appassito 2017</t>
  </si>
  <si>
    <t>Passo Lungo Primitivo Tardivo 2018</t>
  </si>
  <si>
    <t>I Mori Gaglioppo - Cabernet 2016</t>
  </si>
  <si>
    <t>Turtur 2017</t>
  </si>
  <si>
    <t>Lagrein (Selezione) 2019</t>
  </si>
  <si>
    <t>Spätburgunder S 2017</t>
  </si>
  <si>
    <t>57 Gran Reserva 2012</t>
  </si>
  <si>
    <t>Lignum Penedès 2010</t>
  </si>
  <si>
    <t>The King's Wrath Pinot Noir 2016</t>
  </si>
  <si>
    <t>The Kings Series</t>
  </si>
  <si>
    <t>Merlot - Shiraz 2018</t>
  </si>
  <si>
    <t>Reserva Rioja Tempranillo 2012</t>
  </si>
  <si>
    <t>Millenium Reserva 2004</t>
  </si>
  <si>
    <t>Zweigelt Föllikberg 2016</t>
  </si>
  <si>
    <t>Modello delle Venezie Rosso 2018</t>
  </si>
  <si>
    <t>Tributo 2017</t>
  </si>
  <si>
    <t>Almeirim</t>
  </si>
  <si>
    <t>Le Clarence de Haut Brion Pessac-Léognan (Château Bahans Haut-Brion) 2005</t>
  </si>
  <si>
    <t>El Puntido Gran Reserva 2006</t>
  </si>
  <si>
    <t>Sassicaia 2009</t>
  </si>
  <si>
    <t>Teroldego Rotaliano Superiore Riserva 2012</t>
  </si>
  <si>
    <t>Lidl</t>
  </si>
  <si>
    <t>Saint-Joseph 2016</t>
  </si>
  <si>
    <t>Killerman's Run Shiraz 2014</t>
  </si>
  <si>
    <t>Le Loup dans la Bergerie 2018</t>
  </si>
  <si>
    <t>Saint-Guilhem-le-Desert</t>
  </si>
  <si>
    <t>Grande Réserve 2014</t>
  </si>
  <si>
    <t>Esteva Douro 2018</t>
  </si>
  <si>
    <t>Hereford Malbec 2019</t>
  </si>
  <si>
    <t>Héritage 2017</t>
  </si>
  <si>
    <t>Sito dell'Ulmo Merlot 2012</t>
  </si>
  <si>
    <t>Domaine des Bosquets</t>
  </si>
  <si>
    <t>Altitud Malbec 2016</t>
  </si>
  <si>
    <t>Riserva Ducale Chianti Classico 2015</t>
  </si>
  <si>
    <t>Reserva Tinto 2011</t>
  </si>
  <si>
    <t>Ángeles de Amaren Tempranillo - Graciano 2013</t>
  </si>
  <si>
    <t>Paso a Paso Tempranillo 2017</t>
  </si>
  <si>
    <t>Le Origini Amarone della Valpolicella Classico Riserva 2013</t>
  </si>
  <si>
    <t>Gran Vos Reserva Somontano 2011</t>
  </si>
  <si>
    <t>Masseto</t>
  </si>
  <si>
    <t>Fausto Merlot 2015</t>
  </si>
  <si>
    <t>Cinco Elementos 2018</t>
  </si>
  <si>
    <t>La Cepa Alta</t>
  </si>
  <si>
    <t>Clos de Los Siete (by Michel Rolland) 2016</t>
  </si>
  <si>
    <t>Coteaux Du Languedoc La Clape L'Hospitalitas 2017</t>
  </si>
  <si>
    <t>Vieilles Vignes Chinon 2011</t>
  </si>
  <si>
    <t>Vitus Spätburgunder 2015</t>
  </si>
  <si>
    <t>Viña Alameda 2014</t>
  </si>
  <si>
    <t>Vosne-Romanée 2016</t>
  </si>
  <si>
    <t>Grenache - Shiraz - Mourvedre Postmaster 2016</t>
  </si>
  <si>
    <t>Burgum Novum Pinot Nero Riserva 2016</t>
  </si>
  <si>
    <t>Selección 2016</t>
  </si>
  <si>
    <t>SMV (Shiraz - Mourvedre - Viognier) 2014</t>
  </si>
  <si>
    <t>Lomond</t>
  </si>
  <si>
    <t>Sainte Épine Saint Joseph Rouge 2016</t>
  </si>
  <si>
    <t>Batasarro Lamezia Riserva 2013</t>
  </si>
  <si>
    <t>Reserva Varietales 2014</t>
  </si>
  <si>
    <t>Barolo Bussia Colonnello 2015</t>
  </si>
  <si>
    <t>Goldberg 2018</t>
  </si>
  <si>
    <t>Werner Achs</t>
  </si>
  <si>
    <t>Heideboden Zweigelt 2018</t>
  </si>
  <si>
    <t>La Luna 2018</t>
  </si>
  <si>
    <t>Côte Vermeille</t>
  </si>
  <si>
    <t>Bruno Duchêne</t>
  </si>
  <si>
    <t>Savigny-lès-Beaune Clos Des Godeaux 2017</t>
  </si>
  <si>
    <t>Savigny-lès-Beaune</t>
  </si>
  <si>
    <t>Corte dei Mori</t>
  </si>
  <si>
    <t>Les Crus Terrasses du Larzac 2017</t>
  </si>
  <si>
    <t>Gaudium 2015</t>
  </si>
  <si>
    <t>Bianka and Daniel Schmitt</t>
  </si>
  <si>
    <t>Terre dei Vestini Montepulciano d'Abruzzo 2015</t>
  </si>
  <si>
    <t>Matura Trocken 2016</t>
  </si>
  <si>
    <t>Studier</t>
  </si>
  <si>
    <t>Cuatro Tierras 2017</t>
  </si>
  <si>
    <t>Lagrein Riserva Furggl 2016</t>
  </si>
  <si>
    <t>Pla de la Creu Negre 2016</t>
  </si>
  <si>
    <t>Rosell Mir</t>
  </si>
  <si>
    <t>Ardoise Pinot Noix 2011</t>
  </si>
  <si>
    <t>Cremosina Barbera d'Asti Superiore 2016</t>
  </si>
  <si>
    <t>Pom N Roll Pomerol 2016</t>
  </si>
  <si>
    <t>Château de Reignac</t>
  </si>
  <si>
    <t>Zweigelt Domaene Gobelsburg 2018</t>
  </si>
  <si>
    <t>Schloss Gobelsburg</t>
  </si>
  <si>
    <t>Ruby Blend 2015</t>
  </si>
  <si>
    <t>Mencía Crianza 2011</t>
  </si>
  <si>
    <t>Armas de Guerra</t>
  </si>
  <si>
    <t>La Basseta 2014</t>
  </si>
  <si>
    <t>Juegabolos 2016</t>
  </si>
  <si>
    <t>Merlot delle Venezie 2018</t>
  </si>
  <si>
    <t>Franc de Pied Saumur-Champigny 2015</t>
  </si>
  <si>
    <t>Saumur-Champigny</t>
  </si>
  <si>
    <t>Domaine des Roches Neuves</t>
  </si>
  <si>
    <t>Bernardeschi Governo 2016</t>
  </si>
  <si>
    <t>Naoussa Alta 2016</t>
  </si>
  <si>
    <t>Home Ranch Zinfandel 2012</t>
  </si>
  <si>
    <t>Ribet Red Cabernet Sauvignon - Merlot 2018</t>
  </si>
  <si>
    <t>Oreno Toscana 2016</t>
  </si>
  <si>
    <t>Shiraz - Cabernet 2018</t>
  </si>
  <si>
    <t>Rawson's Retreat</t>
  </si>
  <si>
    <t>Paiara Puglia Rosso 2016</t>
  </si>
  <si>
    <t>Vi de Vila Gratallops 2014</t>
  </si>
  <si>
    <t>Coudoulet de Beaucastel Côtes-du-Rhône 2017</t>
  </si>
  <si>
    <t>Villa Antinori Chianti Classico Riserva 2016</t>
  </si>
  <si>
    <t>Sassicaia 2010</t>
  </si>
  <si>
    <t>Vendimia Seleccionada 2016</t>
  </si>
  <si>
    <t>Passo del Cardinale Primitivo di Manduria 2018</t>
  </si>
  <si>
    <t>Insigne Merlot 2017</t>
  </si>
  <si>
    <t>Oso Castello d'Albola 2016</t>
  </si>
  <si>
    <t>Gala 4 Red Blend 2015</t>
  </si>
  <si>
    <t>Luigi Bosca</t>
  </si>
  <si>
    <t>Koonunga Hill Shiraz - Cabernet 2017</t>
  </si>
  <si>
    <t>Pauillac (Premier Grand Cru Classé) 2005</t>
  </si>
  <si>
    <t>Cabernet Sauvignon (Select Terroir Reserva) 2018</t>
  </si>
  <si>
    <t>Ca' de' Rocchi Valpolicella 2016</t>
  </si>
  <si>
    <t>Le Sabbie dell’Etna Rosso 2017</t>
  </si>
  <si>
    <t>Barolo Tre Pais 2015</t>
  </si>
  <si>
    <t>Capovero Bio</t>
  </si>
  <si>
    <t>Spätburgunder 'B' 2015</t>
  </si>
  <si>
    <t>Mo Montepulciano d'Abruzzo Riserva 2015</t>
  </si>
  <si>
    <t>Shiraz - Cabernet Sauvignon - Cabernet Franc JSM 2016</t>
  </si>
  <si>
    <t>Starlette Pinotage 2017</t>
  </si>
  <si>
    <t>Allée Bleue</t>
  </si>
  <si>
    <t>Noras Cannonau di Sardegna 2017</t>
  </si>
  <si>
    <t>Barbera d'Alba Superiore Funtanì 2016</t>
  </si>
  <si>
    <t>Saint-Joseph 'Les Côtes' 2015</t>
  </si>
  <si>
    <t>Barbaresco Riserva Pajé 2014</t>
  </si>
  <si>
    <t>Produttori del Barbaresco</t>
  </si>
  <si>
    <t>QVIS Negroamaro 2017</t>
  </si>
  <si>
    <t>Cape Town Wine Co</t>
  </si>
  <si>
    <t>Dominio de Fontana Roble Tempranillo - Syrah 2018</t>
  </si>
  <si>
    <t>Sancerre Rouge 2016</t>
  </si>
  <si>
    <t>Gérard Millet</t>
  </si>
  <si>
    <t>Finca Dofí 1997</t>
  </si>
  <si>
    <t>Lutzmannsburg Alte Reben Blaufränkisch 2015</t>
  </si>
  <si>
    <t>Vieilles Vignes Blaye Côtes de Bordeaux 2014</t>
  </si>
  <si>
    <t>Château La Frière</t>
  </si>
  <si>
    <t>Varvàra Bolgheri 2018</t>
  </si>
  <si>
    <t>Castello di Bolgheri</t>
  </si>
  <si>
    <t>Sorì Tildìn (Barbaresco) Langhe 2016</t>
  </si>
  <si>
    <t>Les Antimagnes Côtes du Rhône Rouge 2017</t>
  </si>
  <si>
    <t>Caligiano 2018</t>
  </si>
  <si>
    <t>Tenuta Guado al Tasso Bolgheri Superiore 2017</t>
  </si>
  <si>
    <t>Gueule de Loup de Villeneuve 2018</t>
  </si>
  <si>
    <t>Château de Roquefort</t>
  </si>
  <si>
    <t>Suculé Barbera d'Alba 2016</t>
  </si>
  <si>
    <t>Les Coteaux Shiraz 2014</t>
  </si>
  <si>
    <t>Puglia Primitivo 2017</t>
  </si>
  <si>
    <t>Lamadoro</t>
  </si>
  <si>
    <t>Unico Reserva Especial Edición 2006</t>
  </si>
  <si>
    <t>Currá Barbaresco 2013</t>
  </si>
  <si>
    <t>Sottimano</t>
  </si>
  <si>
    <t>Nerosanlorè 2011</t>
  </si>
  <si>
    <t>Gulfi</t>
  </si>
  <si>
    <t>Auxo Colli di Luni 2017</t>
  </si>
  <si>
    <t>Colli di Luni</t>
  </si>
  <si>
    <t>Lvnae</t>
  </si>
  <si>
    <t>Reserva Especial 2005</t>
  </si>
  <si>
    <t>Mosaico Bolgheri 2017</t>
  </si>
  <si>
    <t>Reserva Tempranillo 2011</t>
  </si>
  <si>
    <t>La Legua</t>
  </si>
  <si>
    <t>Givry 2016</t>
  </si>
  <si>
    <t>Muschelkalk Rot 2017</t>
  </si>
  <si>
    <t>Lichtenberger &amp; González</t>
  </si>
  <si>
    <t>Gestad 2015</t>
  </si>
  <si>
    <t>Crianza 2018</t>
  </si>
  <si>
    <t>Nero d'Avola - Cabernet Sauvignon 2017</t>
  </si>
  <si>
    <t>Bourgogne Pinot Noir 2018</t>
  </si>
  <si>
    <t>Vi de Villa Bellmunt Priorat Tinto 2015</t>
  </si>
  <si>
    <t>San Domino 2018</t>
  </si>
  <si>
    <t>Il Grigio Chianti Classico Riserva 2016</t>
  </si>
  <si>
    <t>Saint-Georges-Saint-Émilion 2014</t>
  </si>
  <si>
    <t>Chateau Cap St George</t>
  </si>
  <si>
    <t>Côtes du Rhône Les Deux Albion 2015</t>
  </si>
  <si>
    <t>Luce Brunello di Montalcino 2012</t>
  </si>
  <si>
    <t>Barbazul Tinto 2017</t>
  </si>
  <si>
    <t>Coto de Imaz Rioja Reserva 2015</t>
  </si>
  <si>
    <t>The Struie 2016</t>
  </si>
  <si>
    <t>Tributo Cabernet Sauvignon 2015</t>
  </si>
  <si>
    <t>21 Gables Pinotage 2015</t>
  </si>
  <si>
    <t>Cubardi Primitivo 2016</t>
  </si>
  <si>
    <t>Soffocone di Vincigliata Toscana 2015</t>
  </si>
  <si>
    <t>Raimonda Barbera d'Alba 2017</t>
  </si>
  <si>
    <t>The Spur Red Blend 2016</t>
  </si>
  <si>
    <t>Murrieta's Well</t>
  </si>
  <si>
    <t>Moreccio Bolgheri 2015</t>
  </si>
  <si>
    <t>Brolio Chianti Classico Riserva 2016</t>
  </si>
  <si>
    <t>Campo Ai Sassi Rosso di Montalcino 2017</t>
  </si>
  <si>
    <t>Robert Mondavi Private Selection</t>
  </si>
  <si>
    <t>Estate Merlot 2016</t>
  </si>
  <si>
    <t>Max Reserva Syrah 2015</t>
  </si>
  <si>
    <t>Barrel Selection Cabernet Sauvignon 2017</t>
  </si>
  <si>
    <t>Killka Cabernet Sauvignon 2017</t>
  </si>
  <si>
    <t>Das Kleine Kreuz 2017</t>
  </si>
  <si>
    <t>Pomorosso Barbera d'Asti 2017</t>
  </si>
  <si>
    <t>Diciotto Primitivo 2015</t>
  </si>
  <si>
    <t>Chianti Classico 2018</t>
  </si>
  <si>
    <t>Lagrein Riserva 2017</t>
  </si>
  <si>
    <t>Erbhof Unterganzner</t>
  </si>
  <si>
    <t>Monte Pietroso</t>
  </si>
  <si>
    <t>Château La Croix Saint-Estèphe 2015</t>
  </si>
  <si>
    <t>Folgóre San Gimignano Rosso 2012</t>
  </si>
  <si>
    <t>San Gimignano</t>
  </si>
  <si>
    <t>Bärnreiser 2016</t>
  </si>
  <si>
    <t>Terra Romana Milenium Red 2016</t>
  </si>
  <si>
    <t>Ammasso Rosso Sicilia 2017</t>
  </si>
  <si>
    <t>Sonnenberg Pinot Noir Trocken 2015</t>
  </si>
  <si>
    <t>Draco Chianti Colli Senesi Riserva 2016</t>
  </si>
  <si>
    <t>Cuvée Charles de Batz Madiran 2015</t>
  </si>
  <si>
    <t>Grauwacke Spätburgunder 2017</t>
  </si>
  <si>
    <t>Barbaresco Coste Rubín 2015</t>
  </si>
  <si>
    <t>Bullant Shiraz 2017</t>
  </si>
  <si>
    <t>Grande Cuvée Corbières Rouge 2017</t>
  </si>
  <si>
    <t>Château Amandiers</t>
  </si>
  <si>
    <t>Grande Cuvée 2017</t>
  </si>
  <si>
    <t>Bourgogne Épineuil 2017</t>
  </si>
  <si>
    <t>Bourgogne Epineuil</t>
  </si>
  <si>
    <t>Dampt Frères</t>
  </si>
  <si>
    <t>Cavalcade Rouge 2016</t>
  </si>
  <si>
    <t>Château de Corneilla</t>
  </si>
  <si>
    <t>Kanai Riserva Carignano del Sulcis 2016</t>
  </si>
  <si>
    <t>Amma Red 2015</t>
  </si>
  <si>
    <t>Arrepiado Velho</t>
  </si>
  <si>
    <t>Vigneto Bellavista Chianti Classico 2013</t>
  </si>
  <si>
    <t>Old Vines 2016</t>
  </si>
  <si>
    <t>Martin Freixa</t>
  </si>
  <si>
    <t>Châteauneuf-du-Pape Barbe Rac 2004</t>
  </si>
  <si>
    <t>Cerromendro Tinta de Toro 2013</t>
  </si>
  <si>
    <t>Valpiculata</t>
  </si>
  <si>
    <t>Le Redini 2016</t>
  </si>
  <si>
    <t>Pinot Noir *** 2016</t>
  </si>
  <si>
    <t>Korem Isola dei Nuraghi 2015</t>
  </si>
  <si>
    <t>Obertura Cabernet Franc 2015</t>
  </si>
  <si>
    <t>Columbia Valley Merlot 2013</t>
  </si>
  <si>
    <t>Northstar</t>
  </si>
  <si>
    <t>Clos du Marquis Saint-Julien 2012</t>
  </si>
  <si>
    <t>Esporão Reserva Tinto 2016</t>
  </si>
  <si>
    <t>Finca Torrea Rioja 2016</t>
  </si>
  <si>
    <t>Appellation Vista Flores Malbec 2017</t>
  </si>
  <si>
    <t>Pessac-Léognan (Premier Grand Cru Classé) 2011</t>
  </si>
  <si>
    <t>Château d'Ampuis Côte-Rôtie 2013</t>
  </si>
  <si>
    <t>Barolo Riserva 2011</t>
  </si>
  <si>
    <t>Palazzo della Torre 2015</t>
  </si>
  <si>
    <t>Langhe Rosso 2018</t>
  </si>
  <si>
    <t>Opi Montepulciano d'Abruzzo Colline Teramane Riserva 2011</t>
  </si>
  <si>
    <t>Abstract 2018</t>
  </si>
  <si>
    <t>Das Phantom 2017</t>
  </si>
  <si>
    <t>K+K Kirnbauer</t>
  </si>
  <si>
    <t>Brunello di Montalcino Pianrosso 2012</t>
  </si>
  <si>
    <t>Vin de Monsieur Le Baron 2010</t>
  </si>
  <si>
    <t>Château de Montfaucon</t>
  </si>
  <si>
    <t>Ribera del Duero Reserva 2009</t>
  </si>
  <si>
    <t>Pomerol 1996</t>
  </si>
  <si>
    <t>Anticaia Negroamaro Salento 2018</t>
  </si>
  <si>
    <t>I Scuri Cabernet Sauvignon 2017</t>
  </si>
  <si>
    <t>Filo di Seta Brunello di Montalcino 2011</t>
  </si>
  <si>
    <t>Reseca 2012</t>
  </si>
  <si>
    <t>Sesta di Sopra</t>
  </si>
  <si>
    <t>Rosenberg 2014</t>
  </si>
  <si>
    <t>Garof Grumello 2016</t>
  </si>
  <si>
    <t>Cuvée Anne Rhone Valley Vineyard 2014</t>
  </si>
  <si>
    <t>Bastardo 2018</t>
  </si>
  <si>
    <t>Vignole</t>
  </si>
  <si>
    <t>Nebbiolo Langhe Maggiur 2016</t>
  </si>
  <si>
    <t>Les Cépages Syrah 2018</t>
  </si>
  <si>
    <t>Château Les Trois Croix</t>
  </si>
  <si>
    <t>Ars Nova 2014</t>
  </si>
  <si>
    <t>The Long Walk Cabernet Sauvignon 2019</t>
  </si>
  <si>
    <t>San Lorenzo Valtellina Superiore Sassella 2016</t>
  </si>
  <si>
    <t>Altro Merlot Merlot 2015</t>
  </si>
  <si>
    <t>Son Negre 2010</t>
  </si>
  <si>
    <t>Mulinëro 2015</t>
  </si>
  <si>
    <t>Malavasi</t>
  </si>
  <si>
    <t>Ludi 2016</t>
  </si>
  <si>
    <t>Offida</t>
  </si>
  <si>
    <t>Ripe al Convento Brunello di Montalcino Riserva 2013</t>
  </si>
  <si>
    <t>Bandol 2000</t>
  </si>
  <si>
    <t>Castel Firmian Marzemino Trentino 2017</t>
  </si>
  <si>
    <t>Saint-Emilion Grand Cru (Premier Grand Cru Classé) 2005</t>
  </si>
  <si>
    <t>Geremia Toscana 2014</t>
  </si>
  <si>
    <t>Casetta Valdadige Terradeiforti Foja Tonda 2014</t>
  </si>
  <si>
    <t>Valdadige Terradeiforti</t>
  </si>
  <si>
    <t>Albino Armani</t>
  </si>
  <si>
    <t>Lalande de Pomerol 2014</t>
  </si>
  <si>
    <t>Château Jean Gue</t>
  </si>
  <si>
    <t>Château Lestage Chevillon</t>
  </si>
  <si>
    <t>RS Spätburgunder 2016</t>
  </si>
  <si>
    <t>Palacio de Primavera</t>
  </si>
  <si>
    <t>Soffocone di Vincigliata Toscana 2012</t>
  </si>
  <si>
    <t>Conde de Valdemar Tempranillo 2016</t>
  </si>
  <si>
    <t>Viñas de Gain Rioja Alavesa 2017</t>
  </si>
  <si>
    <t>Rioja Alavesa</t>
  </si>
  <si>
    <t>Douro Reserva 2015</t>
  </si>
  <si>
    <t>Añares Rioja Reserva 2014</t>
  </si>
  <si>
    <t>Saint-Julien 2012</t>
  </si>
  <si>
    <t>Bosan Valpolicella Ripasso Superiore 2016</t>
  </si>
  <si>
    <t>Montefalco Rosso 2015</t>
  </si>
  <si>
    <t>F Negroamaro 2017</t>
  </si>
  <si>
    <t>Appassite 2018</t>
  </si>
  <si>
    <t>Nero Grande</t>
  </si>
  <si>
    <t>Laya 2019</t>
  </si>
  <si>
    <t>Atalaya</t>
  </si>
  <si>
    <t>23 Barricas Touriga Nacional - Syrah Alentejano 2017</t>
  </si>
  <si>
    <t>Kadette Pinotage 2018</t>
  </si>
  <si>
    <t>Château Villa Bel Air</t>
  </si>
  <si>
    <t>Tenuta Sant'Alfonso Chianti Classico 2016</t>
  </si>
  <si>
    <t>Napanook 2013</t>
  </si>
  <si>
    <t>Ai Colli Amarone della Valpolicella 2012</t>
  </si>
  <si>
    <t>Othello 2012</t>
  </si>
  <si>
    <t>Aconcagua Alto Carmenère 2014</t>
  </si>
  <si>
    <t>Oreno Toscana 2014</t>
  </si>
  <si>
    <t>Baron Edmond 2015</t>
  </si>
  <si>
    <t>Rupert &amp; Rothschild</t>
  </si>
  <si>
    <t>Mormoreto Toscana 2009</t>
  </si>
  <si>
    <t>Montesodi Toscana 2015</t>
  </si>
  <si>
    <t>Dominus (Christian Moueix) 2014</t>
  </si>
  <si>
    <t>Tancredi 2016</t>
  </si>
  <si>
    <t>Buio 2017</t>
  </si>
  <si>
    <t>Riscal Tempranillo 2018</t>
  </si>
  <si>
    <t>Volnay 2011</t>
  </si>
  <si>
    <t>Domaine François Buffet</t>
  </si>
  <si>
    <t>Kalkmergel Spätburgunder 2015</t>
  </si>
  <si>
    <t>HEBO (Suvereto) 2018</t>
  </si>
  <si>
    <t>Clos de Torribas Penedès Reserva Tempranillo 2013</t>
  </si>
  <si>
    <t>Wrongo Dongo Monastrell 2018</t>
  </si>
  <si>
    <t>Petit Clos Malbec 2015</t>
  </si>
  <si>
    <t>Pinot Noir *** 2015</t>
  </si>
  <si>
    <t>Taurasi Riserva Radici 2014</t>
  </si>
  <si>
    <t>Aluigi Riserva Chianti Classico 2012</t>
  </si>
  <si>
    <t>Andreas Bender</t>
  </si>
  <si>
    <t>Villa Bürklin Cuvée Rot 2014</t>
  </si>
  <si>
    <t>Vigna Colonnello Barolo Riserva Bussia 2012</t>
  </si>
  <si>
    <t>Hermitage Monier de la Sizeranne 2015</t>
  </si>
  <si>
    <t>Finca Sobreno</t>
  </si>
  <si>
    <t>Il Passo Verde Nero d'Avola 2019</t>
  </si>
  <si>
    <t>Estate Perigee (Seven Hills Vineyard) 2015</t>
  </si>
  <si>
    <t>I Tratturi Primitivo 2019</t>
  </si>
  <si>
    <t>Lafóa Cabernet Sauvignon 2016</t>
  </si>
  <si>
    <t>Fundament Spätburgunder Trocken 2014</t>
  </si>
  <si>
    <t>Pignataro Nero di Troia 2018</t>
  </si>
  <si>
    <t>Selecció Tinto 2016</t>
  </si>
  <si>
    <t>Jumilla Pinodoncel Black 2018</t>
  </si>
  <si>
    <t>Limited Release Syrah 2013</t>
  </si>
  <si>
    <t>Ruber Spätburgunder 2016</t>
  </si>
  <si>
    <t>Prestige Bordeaux Supérieur 2016</t>
  </si>
  <si>
    <t>Château Lauduc</t>
  </si>
  <si>
    <t>Coulthard Cabernet Sauvignon 2015</t>
  </si>
  <si>
    <t>Las Pizarras Syrah 2017</t>
  </si>
  <si>
    <t>Vigna Del Mandorlo Dolcetto d'Alba 2018</t>
  </si>
  <si>
    <t>Falletto Barolo Le Rocche del Falletto 2015</t>
  </si>
  <si>
    <t>Altos R Tempranillo 2018</t>
  </si>
  <si>
    <t>Prodigal Grenache 2016</t>
  </si>
  <si>
    <t>Gigondas 2014</t>
  </si>
  <si>
    <t>Beyer Ranch Zinfandel 2015</t>
  </si>
  <si>
    <t>Cos d'Estournel 2010</t>
  </si>
  <si>
    <t>Viña Arana Gran Reserva 2012</t>
  </si>
  <si>
    <t>Stoneleigh</t>
  </si>
  <si>
    <t>Ponte Das Canas 2014</t>
  </si>
  <si>
    <t>Rutherford 2016</t>
  </si>
  <si>
    <t>Rutherford</t>
  </si>
  <si>
    <t>Quintessa</t>
  </si>
  <si>
    <t>Paesi Tuoi Barolo 2012</t>
  </si>
  <si>
    <t>Saint-Julien (Grand Cru Classé) 1999</t>
  </si>
  <si>
    <t>Pessac-Léognan 2012</t>
  </si>
  <si>
    <t>Henry's Seven 2016</t>
  </si>
  <si>
    <t>Il Ducale Toscana 2014</t>
  </si>
  <si>
    <t>Pessac-Léognan (Grand Cru Classé de Graves) 2011</t>
  </si>
  <si>
    <t>Les Tourelles de Longueville Pauillac 2008</t>
  </si>
  <si>
    <t>Fantini Montepulciano d'Abruzzo 2018</t>
  </si>
  <si>
    <t>Chianti Superiore 2017</t>
  </si>
  <si>
    <t>Adobe Syrah (Reserva) 2017</t>
  </si>
  <si>
    <t>Haut-Médoc 2006</t>
  </si>
  <si>
    <t>Morandina Valpolicella Ripasso Superiore 2017</t>
  </si>
  <si>
    <t>Rioja Crianza Tempranillo - Garnacha 2014</t>
  </si>
  <si>
    <t>Sassicaia 2014</t>
  </si>
  <si>
    <t>Botmaskop 2017</t>
  </si>
  <si>
    <t>Paesi Tuoi Barolo 2013</t>
  </si>
  <si>
    <t>Pago Negralada Tempranillo 2014</t>
  </si>
  <si>
    <t>Lauréne Pinot Noir 2014</t>
  </si>
  <si>
    <t>Volatinero Tempranillo 2018</t>
  </si>
  <si>
    <t>St. Daniel Pinot Nero (Blauburgunder) Riserva 2016</t>
  </si>
  <si>
    <t>Negru de Purcari 2016</t>
  </si>
  <si>
    <t>La Garnacha Salvaje del Moncayo 2017</t>
  </si>
  <si>
    <t>Tonel 46 Reserva Malbec 2016</t>
  </si>
  <si>
    <t>Château Patache d'Aux</t>
  </si>
  <si>
    <t>Capo Zafferano</t>
  </si>
  <si>
    <t>Paul Sauer 2016</t>
  </si>
  <si>
    <t>Caño Tempranillo - Garnacha Toro 2018</t>
  </si>
  <si>
    <t>Bajoz</t>
  </si>
  <si>
    <t>Saint-Julien (Grand Cru Classé) 1990</t>
  </si>
  <si>
    <t>Campo di Sasso Insoglio del Cinghiale 2018</t>
  </si>
  <si>
    <t>Waipara Valley Pinot Noir 2017</t>
  </si>
  <si>
    <t>Waipara Hills</t>
  </si>
  <si>
    <t>Shiraz - Cabernet 2019</t>
  </si>
  <si>
    <t>CampoSireso 2016</t>
  </si>
  <si>
    <t>Lamaione Toscana 2015</t>
  </si>
  <si>
    <t>Ribera del Duero 5 Meses en Barrica 2018</t>
  </si>
  <si>
    <t>Les Cailloux Cuvée Centenaire Châteauneuf-du-Pape 2003</t>
  </si>
  <si>
    <t>André Brunel</t>
  </si>
  <si>
    <t>Oltreconfine Grenache 2015</t>
  </si>
  <si>
    <t>Auritea Cabernet Franc 2015</t>
  </si>
  <si>
    <t>Azienda Agricola Lunelli</t>
  </si>
  <si>
    <t>Hofgarten Pinot Noir 2014</t>
  </si>
  <si>
    <t>Volnay 1er Cru 'Clos de la Barre' Monopole 2011</t>
  </si>
  <si>
    <t>Volnay 1er Cru 'Clos de la Barre'</t>
  </si>
  <si>
    <t>Saint-Émilion Grand Cru (Grand Cru Classé) 2012</t>
  </si>
  <si>
    <t>Saint Cosme Côte-Rotie 2015</t>
  </si>
  <si>
    <t>La Mateo Garnacha Cepas Viejas 2016</t>
  </si>
  <si>
    <t>Select Reserve Malbec 2018</t>
  </si>
  <si>
    <t>Gigondas Le Claux 2015</t>
  </si>
  <si>
    <t>Sogni e Follia Rosso di Montalcino 2016</t>
  </si>
  <si>
    <t>Vosne-Romanée 2013</t>
  </si>
  <si>
    <t>La Maze 2009</t>
  </si>
  <si>
    <t>Cabernet Franc 2017</t>
  </si>
  <si>
    <t>Rainbow's End</t>
  </si>
  <si>
    <t>Helderberg</t>
  </si>
  <si>
    <t>Solengo 1997</t>
  </si>
  <si>
    <t>Indaco 2015</t>
  </si>
  <si>
    <t>Peloton Rouge 2013</t>
  </si>
  <si>
    <t>Painted Wolf</t>
  </si>
  <si>
    <t>Cirò Classico Rosso 2018</t>
  </si>
  <si>
    <t>Forcole Chianti Classico 2016</t>
  </si>
  <si>
    <t>Château Pontac Lynch</t>
  </si>
  <si>
    <t>Froi Barbaresco 2014</t>
  </si>
  <si>
    <t>Les Planels 2017</t>
  </si>
  <si>
    <t>Parcelas de Graciano Colección Rioja 2015</t>
  </si>
  <si>
    <t>La Falaise Languedoc La Clape 2018</t>
  </si>
  <si>
    <t>Notturno Sangiovese 2017</t>
  </si>
  <si>
    <t>Chianti Colli Senesi 2017</t>
  </si>
  <si>
    <t>Torre Alle Tolfe</t>
  </si>
  <si>
    <t>Bellaterra 2017</t>
  </si>
  <si>
    <t>Brauneberger Mandelgraben Pinot Noir 2012</t>
  </si>
  <si>
    <t>Dievole Maestro di Cava 2016</t>
  </si>
  <si>
    <t>Tenuta Meraviglia</t>
  </si>
  <si>
    <t>Château Tour Maillet</t>
  </si>
  <si>
    <t>Bois des Dames Corbières 2015</t>
  </si>
  <si>
    <t>Per Sé Kalterersee Classico Superiore 2018</t>
  </si>
  <si>
    <t>Château Montlandrie Castillon - Côtes de Bordeaux 2016</t>
  </si>
  <si>
    <t>Porta da Calada Tinto 2017</t>
  </si>
  <si>
    <t>Vignes de Nicole Cabernet Sauvignon - Merlot Pays d'Oc 2017</t>
  </si>
  <si>
    <t>Señorio de Los Llanos</t>
  </si>
  <si>
    <t>Solone Primitivo 2017</t>
  </si>
  <si>
    <t>Lorusso Michele</t>
  </si>
  <si>
    <t>Edición Limitada 2016</t>
  </si>
  <si>
    <t>Réserve Médoc 2016</t>
  </si>
  <si>
    <t>Napa Cellars</t>
  </si>
  <si>
    <t>CrossBarn Cabernet Sauvignon 2016</t>
  </si>
  <si>
    <t>Piano Chiuso Riserva Primitivo di Manduria 2015</t>
  </si>
  <si>
    <t>Mas La Plana Cabernet Sauvignon 2015</t>
  </si>
  <si>
    <t>90 Novantaceppi Appassimento Rosso 2016</t>
  </si>
  <si>
    <t>Bastide Miraflors Vieilles Vignes Syrah - Grenache 2017</t>
  </si>
  <si>
    <t>Gran VU Blend 2015</t>
  </si>
  <si>
    <t>Carmenere (Reserva) 2018</t>
  </si>
  <si>
    <t>Palazzo della Torre 2014</t>
  </si>
  <si>
    <t>Sabazio 2015</t>
  </si>
  <si>
    <t>Castel Del Monte Riserva Vigna Pedale 2015</t>
  </si>
  <si>
    <t>Bodegas Imperiales - Abadía de San Quirce</t>
  </si>
  <si>
    <t>Sassicaia 2011</t>
  </si>
  <si>
    <t>Zweigelt Neusiedlersee 2018</t>
  </si>
  <si>
    <t>Pasionado Cabernet Franc 2012</t>
  </si>
  <si>
    <t>Blaufränkisch Creitzer - Reserve 2017</t>
  </si>
  <si>
    <t>Château Fortuneau</t>
  </si>
  <si>
    <t>FEF Collection Corvina Veronese 2018</t>
  </si>
  <si>
    <t>RS Spätburgunder 2013</t>
  </si>
  <si>
    <t>Gigondas Valbelle 2006</t>
  </si>
  <si>
    <t>Gracia</t>
  </si>
  <si>
    <t>Brunello di Montalcino Riserva 2012</t>
  </si>
  <si>
    <t>Villa Mayols 2015</t>
  </si>
  <si>
    <t>Velue Zweigelt 2016</t>
  </si>
  <si>
    <t>Weinviertel</t>
  </si>
  <si>
    <t>Johannes Zillinger</t>
  </si>
  <si>
    <t>Series C 2017</t>
  </si>
  <si>
    <t>Château Hosanna</t>
  </si>
  <si>
    <t>Lusira Syrah 2015</t>
  </si>
  <si>
    <t>Blauer Spätburgunder 2016</t>
  </si>
  <si>
    <t>Varietales Trio Red Blend 2018</t>
  </si>
  <si>
    <t>Dedicato a Walter Bolgheri Superiore 2006</t>
  </si>
  <si>
    <t>Château Lézin</t>
  </si>
  <si>
    <t>Mount Hermon Cabernet Sauvignon 2018</t>
  </si>
  <si>
    <t>Collezione di Famiglia Valpolicella Ripasso (Selezione di Famiglia) 2017</t>
  </si>
  <si>
    <t>Amarone della Valpolicella Corte Brà 2012</t>
  </si>
  <si>
    <t>Dry Aged 2015</t>
  </si>
  <si>
    <t>Les Corvées Arbois 2016</t>
  </si>
  <si>
    <t>Ònix Selecció 2012</t>
  </si>
  <si>
    <t>Merlot Reserve 2013</t>
  </si>
  <si>
    <t>Nebbiolo Langhe Il 2016</t>
  </si>
  <si>
    <t>Listán Negro 2018</t>
  </si>
  <si>
    <t>Forcole Chianti Classico 2015</t>
  </si>
  <si>
    <t>Pago La Jara 2013</t>
  </si>
  <si>
    <t>Madiran 2016</t>
  </si>
  <si>
    <t>Clos Basté</t>
  </si>
  <si>
    <t>Acinatico Valpolicella Classico Superiore Ripasso 2018</t>
  </si>
  <si>
    <t>Ceccante Cabernet Sauvignon 2016</t>
  </si>
  <si>
    <t>Côtes-du-Rhône-Villages 'Plan de Dieu' RS 2018</t>
  </si>
  <si>
    <t>Côtes-du-Rhône-Villages 'Plan de Dieu'</t>
  </si>
  <si>
    <t>Petit Som Red 2014</t>
  </si>
  <si>
    <t>Galmes I Ribot</t>
  </si>
  <si>
    <t>Pinot Noir Herrenstück 2017</t>
  </si>
  <si>
    <t>Mazzamurello Montepulciano d'Abruzzo 2016</t>
  </si>
  <si>
    <t>Dornfelder Trocken 2016</t>
  </si>
  <si>
    <t>Anselmann</t>
  </si>
  <si>
    <t>Red Mountain 2013</t>
  </si>
  <si>
    <t>Achelo Rosso 2017</t>
  </si>
  <si>
    <t>Aconcagua Alto Carmenère 2017</t>
  </si>
  <si>
    <t>Cos d'Estournel 2011</t>
  </si>
  <si>
    <t>Reserva Tinto 2016</t>
  </si>
  <si>
    <t>Sito Moresco Langhe 2017</t>
  </si>
  <si>
    <t>Primitivo di Manduria Zolla 2017</t>
  </si>
  <si>
    <t>Il Bacialé Monferrato Rosso 2016</t>
  </si>
  <si>
    <t>Founders' Estate Zinfandel 2018</t>
  </si>
  <si>
    <t>Pauillac (Premier Grand Cru Classé) 1991</t>
  </si>
  <si>
    <t>Vignes de Nicole Cabernet Sauvignon - Merlot Pays d'Oc 2018</t>
  </si>
  <si>
    <t>Jaraman Shiraz 2017</t>
  </si>
  <si>
    <t>Château de la Commanderie</t>
  </si>
  <si>
    <t>Rubio 2016</t>
  </si>
  <si>
    <t>Saint-Émilion Grand Cru (Premier Grand Cru Classé) 2006</t>
  </si>
  <si>
    <t>Saint-Julien (Grand Cru Classé) 1998</t>
  </si>
  <si>
    <t>Merlot (Carménère - Syrah) 2018</t>
  </si>
  <si>
    <t>Cepparello Red 2015</t>
  </si>
  <si>
    <t>Alentejano Tinto 2011</t>
  </si>
  <si>
    <t>Amarone della Valpolicella Classico 2007</t>
  </si>
  <si>
    <t>NeroMàccarj 2011</t>
  </si>
  <si>
    <t>Graciano 2013</t>
  </si>
  <si>
    <t>Concordia Fetească Neagră - Merlot 2013</t>
  </si>
  <si>
    <t>Dedicato a Walter Bolgheri Superiore 2005</t>
  </si>
  <si>
    <t>Vineyard Reserve 2016</t>
  </si>
  <si>
    <t>Encierra</t>
  </si>
  <si>
    <t>Château Les Cruzelles Lalande-de-Pomerol 2015</t>
  </si>
  <si>
    <t>Grande Reserva 2013</t>
  </si>
  <si>
    <t>Vürsù Barbaresco Starderi 2014</t>
  </si>
  <si>
    <t>Via Nuova Barolo 2015</t>
  </si>
  <si>
    <t>E. Pira &amp; Figli</t>
  </si>
  <si>
    <t>Salice Salentino 2016</t>
  </si>
  <si>
    <t>Corvina Veronese 2017</t>
  </si>
  <si>
    <t>L'Atelier Malbec de Crocus 2016</t>
  </si>
  <si>
    <t>Barolo Fossati 2014</t>
  </si>
  <si>
    <t>Ulumbaza Red 2012</t>
  </si>
  <si>
    <t>Clos St. Antonin Côtes-du-Rhône 2017</t>
  </si>
  <si>
    <t>Rocca Ventosa Montepulciano d'Abruzzo 2019</t>
  </si>
  <si>
    <t>Bolgheri Superiore 2012</t>
  </si>
  <si>
    <t>Edelgrund Blaufrankisch 2018</t>
  </si>
  <si>
    <t>Nuits-Saint-Georges 1er Cru 'Les Murgers' 2013</t>
  </si>
  <si>
    <t>St. Laurent 2015</t>
  </si>
  <si>
    <t>Laurenc 2015</t>
  </si>
  <si>
    <t>Chianti Riserva 2014</t>
  </si>
  <si>
    <t>Il Tarabuso 2016</t>
  </si>
  <si>
    <t>Saint-Emilion Grand Cru (Premier Grand Cru Classé) 2011</t>
  </si>
  <si>
    <t>Ritterhof</t>
  </si>
  <si>
    <t>Cornerstone 2016</t>
  </si>
  <si>
    <t>Blaufränkisch 2016</t>
  </si>
  <si>
    <t>Montefalco Sagrantino 2014</t>
  </si>
  <si>
    <t>Pruno Sangiovese Riserva 2015</t>
  </si>
  <si>
    <t>Saint-Émilion Grand Cru 2000</t>
  </si>
  <si>
    <t>Vulcano 2017</t>
  </si>
  <si>
    <t>Château Lacour Jacquet</t>
  </si>
  <si>
    <t>NeroBufaleffj 2012</t>
  </si>
  <si>
    <t>Bordeaux Supérieur Reserve 2010</t>
  </si>
  <si>
    <t>Pezat</t>
  </si>
  <si>
    <t>Touriga Nacional Reserva 2013</t>
  </si>
  <si>
    <t>Quinta da Gandara</t>
  </si>
  <si>
    <t>Bricco Battista 2015</t>
  </si>
  <si>
    <t>Barbera del Monferrato Superiore</t>
  </si>
  <si>
    <t>Crianza 2012</t>
  </si>
  <si>
    <t>Bürgstadter Spätburgunder 2016</t>
  </si>
  <si>
    <t>Primocolle Chianti Classico 2015</t>
  </si>
  <si>
    <t>Pessac-Léognan 2006</t>
  </si>
  <si>
    <t>Napanook 2014</t>
  </si>
  <si>
    <t>H3 Merlot 2016</t>
  </si>
  <si>
    <t>Graticcio Appassionato 2018</t>
  </si>
  <si>
    <t>Don Maximiano Founder's Reserve 2016</t>
  </si>
  <si>
    <t>Vinha das Romãs Tinto 2016</t>
  </si>
  <si>
    <t>Douro Redoma Tinto 2014</t>
  </si>
  <si>
    <t>Sfursat Carlo Negri 2013</t>
  </si>
  <si>
    <t>Estate Vineyards Cabernet Sauvignon 2016</t>
  </si>
  <si>
    <t>Neré 2017</t>
  </si>
  <si>
    <t>Aglianico del Beneventano 2018</t>
  </si>
  <si>
    <t>Indomito</t>
  </si>
  <si>
    <t>Holy Moly Shiraz 2016</t>
  </si>
  <si>
    <t>Cruino Rosso Veronese 2015</t>
  </si>
  <si>
    <t>Château des Jacques Morgon 2017</t>
  </si>
  <si>
    <t>Winemaker's Red Cabernet Sauvignon Blend 2015</t>
  </si>
  <si>
    <t>Winemaker Reserva Merlot 2018</t>
  </si>
  <si>
    <t>Santenay 1er Cru 'Beauregard' Rouge 2015</t>
  </si>
  <si>
    <t>Santenay 1er Cru 'Beauregard'</t>
  </si>
  <si>
    <t>Muschelkalk Rot 2015</t>
  </si>
  <si>
    <t>Morey-Saint-Denis 'Clos Solon' 2014</t>
  </si>
  <si>
    <t>Le Loup dans la Bergerie 2019</t>
  </si>
  <si>
    <t>Blaufränkisch Umriss 2015</t>
  </si>
  <si>
    <t>Elpidios 2017</t>
  </si>
  <si>
    <t>David &amp; Nadia</t>
  </si>
  <si>
    <t>Côtes du Rhône Secret de Famille 2018</t>
  </si>
  <si>
    <t>La Closerie de Camensac Haut-Médoc 2015</t>
  </si>
  <si>
    <t>Family Vineyards Merlot 2015</t>
  </si>
  <si>
    <t>Nuits-Saint-Georges 1er Cru Les Damodes 2011</t>
  </si>
  <si>
    <t>Gran Reserva Syrah 2018</t>
  </si>
  <si>
    <t>Leyda Valley</t>
  </si>
  <si>
    <t>Perwolff Blaufränkisch 2010</t>
  </si>
  <si>
    <t>Gerações Colheita Seleccionada 2013</t>
  </si>
  <si>
    <t>Cerviolo Toscana 2000</t>
  </si>
  <si>
    <t>San Fabiano Calcinaia</t>
  </si>
  <si>
    <t>Castel Campan Merlot 2015</t>
  </si>
  <si>
    <t>Friuli Aquileia</t>
  </si>
  <si>
    <t>Ca' Bolani</t>
  </si>
  <si>
    <t>Barbera d'Asti Sabri 2017</t>
  </si>
  <si>
    <t>Seigneur de Maugiron Côte-Rôtie 2015</t>
  </si>
  <si>
    <t>Les Coteaux Merlot 2015</t>
  </si>
  <si>
    <t>Vertunno Chianti dei Colli Senesi Riserva 2014</t>
  </si>
  <si>
    <t>Ribera del Duero 2018</t>
  </si>
  <si>
    <t>Venta Las Vacas</t>
  </si>
  <si>
    <t>Granaxa 2014</t>
  </si>
  <si>
    <t>Pic-Saint-Loup Grande Cuvée 2018</t>
  </si>
  <si>
    <t>Altitud Cabernet Sauvignon 2016</t>
  </si>
  <si>
    <t>Savigny-lès-Beaune 2014</t>
  </si>
  <si>
    <t>Memini Irpinia Aglianico 2012</t>
  </si>
  <si>
    <t>Guastaferro</t>
  </si>
  <si>
    <t>Elephant Hill</t>
  </si>
  <si>
    <t>Selected Vines 2009</t>
  </si>
  <si>
    <t>La Casa In Collina Barbaresco 2016</t>
  </si>
  <si>
    <t>Gigondas Les Hautes Garrigues 2012</t>
  </si>
  <si>
    <t>Ried Fabian Pinot Noir 2011</t>
  </si>
  <si>
    <t>Mácula 2013</t>
  </si>
  <si>
    <t>Rosso Piceno 2016</t>
  </si>
  <si>
    <t>Canio Nero di Troia 2015</t>
  </si>
  <si>
    <t>Marciliano 2011</t>
  </si>
  <si>
    <t>Portillo Malbec 2018</t>
  </si>
  <si>
    <t>Reserva Cabernet Sauvignon 2016</t>
  </si>
  <si>
    <t>Becker Family Spätburgunder (Pinot Noir) 2015</t>
  </si>
  <si>
    <t>Monterio Tempranillo 2016</t>
  </si>
  <si>
    <t>Bodegas Victorianas</t>
  </si>
  <si>
    <t>Corvina Veronese 2015</t>
  </si>
  <si>
    <t>Diamond Collection Syrah - Shiraz (Green Label) 2015</t>
  </si>
  <si>
    <t>Corimbo I 2012</t>
  </si>
  <si>
    <t>Pinot Noir de Purcari 2017</t>
  </si>
  <si>
    <t>Les Terrasses Velles Vinyes Priorat 2017</t>
  </si>
  <si>
    <t>Pinot Noir Te Muna Road Vineyard 2016</t>
  </si>
  <si>
    <t>Hochar (Père et Fils) 2016</t>
  </si>
  <si>
    <t>Arele Rosso (Appassimento) 2015</t>
  </si>
  <si>
    <t>Toscana 2011</t>
  </si>
  <si>
    <t>Maremma Toscana Ornello 2015</t>
  </si>
  <si>
    <t>Grandi Annate Vino Nobile di Montepulciano 2012</t>
  </si>
  <si>
    <t>Srü Roero 2016</t>
  </si>
  <si>
    <t>Luitmar 2016</t>
  </si>
  <si>
    <t>Opera Omnia Bolgheri Superiore 2015</t>
  </si>
  <si>
    <t>Geremia Toscana 2007</t>
  </si>
  <si>
    <t>Reserve Pinot Noir 2017</t>
  </si>
  <si>
    <t>Il Nero di Casanova Toscana Sangiovese 2016</t>
  </si>
  <si>
    <t>The Red Sedan (Winemaker Selection) 2016</t>
  </si>
  <si>
    <t>Christoffel Hazenwinkel The Red Blend 2017</t>
  </si>
  <si>
    <t>Hazendal</t>
  </si>
  <si>
    <t>Empordà Gran Claustro 2012</t>
  </si>
  <si>
    <t>Don Maximiano Founder's Reserve 2017</t>
  </si>
  <si>
    <t>Costiera Bardolino Classico 2017</t>
  </si>
  <si>
    <t>Negroamaro - Primitivo 2016</t>
  </si>
  <si>
    <t>Borgo Mastro</t>
  </si>
  <si>
    <t>Old Winery Shiraz 2017</t>
  </si>
  <si>
    <t>Luna Shiraz 2017</t>
  </si>
  <si>
    <t>Cotes de Provence Rouge 2012</t>
  </si>
  <si>
    <t>Château La Tour de l'Évêque</t>
  </si>
  <si>
    <t>Lutzmannsburg Alte Reben Blaufränkisch 2013</t>
  </si>
  <si>
    <t>Billi Billi Shiraz 2017</t>
  </si>
  <si>
    <t>Grampians</t>
  </si>
  <si>
    <t>Mount Langi Ghiran</t>
  </si>
  <si>
    <t>Cepas Centenarias 2013</t>
  </si>
  <si>
    <t>Châteauneuf-du-Pape 2005</t>
  </si>
  <si>
    <t>Morgon Hospice de Belleville 2017</t>
  </si>
  <si>
    <t>Director's Cabernet Sauvignon 2016</t>
  </si>
  <si>
    <t>Fonterutoli Chianti Classico 2004</t>
  </si>
  <si>
    <t>Mas de Leda 2016</t>
  </si>
  <si>
    <t>Marchesale 2014</t>
  </si>
  <si>
    <t>Virgen 2019</t>
  </si>
  <si>
    <t>Châteauneuf-du-Pape Chaupin 2017</t>
  </si>
  <si>
    <t>Tempranillo - Garnacha 2018</t>
  </si>
  <si>
    <t>La Granja 360</t>
  </si>
  <si>
    <t>Tapada de Villar Tinto 2018</t>
  </si>
  <si>
    <t>Annonce Saint-Émilion Grand Cru 2015</t>
  </si>
  <si>
    <t>Terroir Littoral Merlot 2018</t>
  </si>
  <si>
    <t>Douro Omlet Tinto 2009</t>
  </si>
  <si>
    <t>Brecciarolo Rosso Piceno Superiore 2016</t>
  </si>
  <si>
    <t>Els Pics 2017</t>
  </si>
  <si>
    <t>B Crux Blend 2008</t>
  </si>
  <si>
    <t>O. Fournier</t>
  </si>
  <si>
    <t>Lalande-de-Pomerol 2011</t>
  </si>
  <si>
    <t>Château David Beaulieu</t>
  </si>
  <si>
    <t>Tribu Cabernet Sauvignon 2014</t>
  </si>
  <si>
    <t>Filsell Shiraz 2016</t>
  </si>
  <si>
    <t>Poggio Pasano Primitivo di Manduria 2017</t>
  </si>
  <si>
    <t>Cantina Sava</t>
  </si>
  <si>
    <t>Château Cambon Beaujolais 2018</t>
  </si>
  <si>
    <t>Réserve Spéciale Cabernet Sauvignon 2017</t>
  </si>
  <si>
    <t>Mirto 2012</t>
  </si>
  <si>
    <t>Col Solare</t>
  </si>
  <si>
    <t>Reserve Cabernet Sauvignon 2010</t>
  </si>
  <si>
    <t>Mormoreto Toscana 2015</t>
  </si>
  <si>
    <t>Lynsolence</t>
  </si>
  <si>
    <t>Rust Blaufränkisch Ried Gmärk Trocken 2016</t>
  </si>
  <si>
    <t>Château Haut-Pontet</t>
  </si>
  <si>
    <t>Mas Rabell Tempranillo 2017</t>
  </si>
  <si>
    <t>Plansel Selecta Colheita Seleccionada Touriga Nacional 2010</t>
  </si>
  <si>
    <t>Bricco Dei Merli Barbera d'Alba 2017</t>
  </si>
  <si>
    <t>Mount Hermon Indigo 2019</t>
  </si>
  <si>
    <t>Levigne Chianti Classico Riserva 2013</t>
  </si>
  <si>
    <t>Crozes-Hermitage Les Meysonniers 2018</t>
  </si>
  <si>
    <t>Mâcon 2014</t>
  </si>
  <si>
    <t>Mâcon</t>
  </si>
  <si>
    <t>Corton Clos des Cortons Faiveley Grand Cru (Monopole) 2014</t>
  </si>
  <si>
    <t>Taormina 2018</t>
  </si>
  <si>
    <t>Château du Perier</t>
  </si>
  <si>
    <t>Toscana 2014</t>
  </si>
  <si>
    <t>Alto Sangiovese 2011</t>
  </si>
  <si>
    <t>Regaleali Nero d'Avola 2017</t>
  </si>
  <si>
    <t>Vigneto Poggio Doria Brunello di Montalcino 2012</t>
  </si>
  <si>
    <t>Isola dei Nuraghi 2015</t>
  </si>
  <si>
    <t>Echezeaux Grand Cru 2013</t>
  </si>
  <si>
    <t>Tribun 2015</t>
  </si>
  <si>
    <t>Edición Fábulas Tempranillo 2018</t>
  </si>
  <si>
    <t>Cuvée Tradition Bordeaux 2017</t>
  </si>
  <si>
    <t>Château Monplaisir</t>
  </si>
  <si>
    <t>JT Rouge Costières de Nîmes 2016</t>
  </si>
  <si>
    <t>Vino Nobile di Montepulciano Costa Grande 2015</t>
  </si>
  <si>
    <t>Crianza Garnacha 2016</t>
  </si>
  <si>
    <t>Bärba Cesco Barbera d'Alba Superiore 2015</t>
  </si>
  <si>
    <t>Château Larrivaux</t>
  </si>
  <si>
    <t>Rouge (Estate Reserve) 2012</t>
  </si>
  <si>
    <t>La Côte Pinot Noir 2013</t>
  </si>
  <si>
    <t>Sei Solo</t>
  </si>
  <si>
    <t>Antigua Monica di Sardegna 2018</t>
  </si>
  <si>
    <t>Monica di Sardegna</t>
  </si>
  <si>
    <t>Milbrandt Syrah 2017</t>
  </si>
  <si>
    <t>Saint Joseph Rouge 2014</t>
  </si>
  <si>
    <t>Grenache - Shiraz - Mourvedre Postmaster 2015</t>
  </si>
  <si>
    <t>Prima La Encina 2018</t>
  </si>
  <si>
    <t>Ribera del Duero Crianza 2015</t>
  </si>
  <si>
    <t>Barbera del Monferrato 2011</t>
  </si>
  <si>
    <t>Villa Sparina</t>
  </si>
  <si>
    <t>Spätburgunder JS 2017</t>
  </si>
  <si>
    <t>Reserva de Familia Syrah 2015</t>
  </si>
  <si>
    <t>Château la Pensée Lalande de Pomerol 2016</t>
  </si>
  <si>
    <t>Vignoble Mingot</t>
  </si>
  <si>
    <t>Kékfrankos 2017</t>
  </si>
  <si>
    <t>Finca Dofí 1996</t>
  </si>
  <si>
    <t>Giravolta Primitivo di Manduria 2016</t>
  </si>
  <si>
    <t>Felline</t>
  </si>
  <si>
    <t>Ermitage l'Ermite 2004</t>
  </si>
  <si>
    <t>Gaglioppo 2018</t>
  </si>
  <si>
    <t>120 Syrah 2015</t>
  </si>
  <si>
    <t>Propiedad Rioja 2015</t>
  </si>
  <si>
    <t>Douro Redoma Tinto 2015</t>
  </si>
  <si>
    <t>Pessac-Léognan 2011</t>
  </si>
  <si>
    <t>Vinsobres Les Cornuds 2016</t>
  </si>
  <si>
    <t>Roccamora Negroamaro 2016</t>
  </si>
  <si>
    <t>Nardò</t>
  </si>
  <si>
    <t>Barbera d'Alba Sovrana 2017</t>
  </si>
  <si>
    <t>Vinum Italicum No 3 Opera 2017</t>
  </si>
  <si>
    <t>FAY Cabernet Sauvignon 2015</t>
  </si>
  <si>
    <t>Haut-Médoc (Grand Cru Classé) 2014</t>
  </si>
  <si>
    <t>S.L.V. Cabernet Sauvignon 2013</t>
  </si>
  <si>
    <t>Grange 2009</t>
  </si>
  <si>
    <t>Caro 2016</t>
  </si>
  <si>
    <t>Ink 2017</t>
  </si>
  <si>
    <t>Château d'Ampuis Côte-Rôtie 2015</t>
  </si>
  <si>
    <t>Iona</t>
  </si>
  <si>
    <t>Cuvée Apanage Côtes de Bourg 2015</t>
  </si>
  <si>
    <t>Picarios 2016</t>
  </si>
  <si>
    <t>Parcela 23 Tempranillo 2017</t>
  </si>
  <si>
    <t>Valtellina Superiore Fracia 2015</t>
  </si>
  <si>
    <t>Poetry Cabernet Sauvignon 2019</t>
  </si>
  <si>
    <t>Touriga Nacional 2017</t>
  </si>
  <si>
    <t>Frontier Cabernet Sauvignon 2018</t>
  </si>
  <si>
    <t>La Parrazal 2009</t>
  </si>
  <si>
    <t>Acinipo 2013</t>
  </si>
  <si>
    <t>Sierras de Málaga</t>
  </si>
  <si>
    <t>F. Schatz</t>
  </si>
  <si>
    <t>Uccelliera</t>
  </si>
  <si>
    <t>Barolo Ravera 2015</t>
  </si>
  <si>
    <t>Refosco dal Peduncolo Rosso 2016</t>
  </si>
  <si>
    <t>Costalago Rosso Veronese 2018</t>
  </si>
  <si>
    <t>Cabrida Old Vines Garnacha 2015</t>
  </si>
  <si>
    <t>Serpico 2013</t>
  </si>
  <si>
    <t>Perenzo 2011</t>
  </si>
  <si>
    <t>Rasteau Vieilles Vignes 2016</t>
  </si>
  <si>
    <t>Vive Malbec 2019</t>
  </si>
  <si>
    <t>Langhe Dolcetto 2018</t>
  </si>
  <si>
    <t>Colle Secco Montepulciano d'Abruzzo Rubino 2016</t>
  </si>
  <si>
    <t>Les Terroirs Vieux Carignan 2018</t>
  </si>
  <si>
    <t>Modri Pinot 2012</t>
  </si>
  <si>
    <t>Cuvée Giro Rot 2015</t>
  </si>
  <si>
    <t>Kühling-Gillot</t>
  </si>
  <si>
    <t>Hill Side 2016</t>
  </si>
  <si>
    <t>Montepulciano d'Abruzzo Il Fondatore 2018</t>
  </si>
  <si>
    <t>Kleine Rust Pinotage - Shiraz 2018</t>
  </si>
  <si>
    <t>Poggio a'Frati Chianti Classico Riserva 2015</t>
  </si>
  <si>
    <t>Desiderio Merlot 2016</t>
  </si>
  <si>
    <t>Brauneberger Klostergarten Pinot Noir*** 2009</t>
  </si>
  <si>
    <t>Per Sempre Syrah Toscana 2015</t>
  </si>
  <si>
    <t>Kaliber 12 Spätburgunder 2016</t>
  </si>
  <si>
    <t>Adams</t>
  </si>
  <si>
    <t>Le Clos Rouge Crozes-Hermitage 2011</t>
  </si>
  <si>
    <t>Kleiner Schwarzer 2017</t>
  </si>
  <si>
    <t>Etna Rosso 2018</t>
  </si>
  <si>
    <t>Montepulciano D'Abruzzo 2018</t>
  </si>
  <si>
    <t>Castillon - Côtes de Bordeaux 2015</t>
  </si>
  <si>
    <t>Las Mulas Reserva Carmenère 2017</t>
  </si>
  <si>
    <t>Church Block Cabernet Sauvignon - Shiraz - Merlot 2015</t>
  </si>
  <si>
    <t>Wirra Wirra</t>
  </si>
  <si>
    <t>Moreccio Bolgheri 2016</t>
  </si>
  <si>
    <t>Due Lune Nerello Mascalese - Nero d'Avola 2017</t>
  </si>
  <si>
    <t>120 Merlot 2016</t>
  </si>
  <si>
    <t>Il Bacialé Monferrato Rosso 2014</t>
  </si>
  <si>
    <t>Wallace (Shiraz - Grenache) 2016</t>
  </si>
  <si>
    <t>Barbera d'Asti Camp du Rouss 2016</t>
  </si>
  <si>
    <t>Sperss Langhe 2011</t>
  </si>
  <si>
    <t>Podere Brizio</t>
  </si>
  <si>
    <t>La Maldita</t>
  </si>
  <si>
    <t>Mourvèdre 2017</t>
  </si>
  <si>
    <t>La Segreta Il Rosso 2018</t>
  </si>
  <si>
    <t>Bacca Nera 2018</t>
  </si>
  <si>
    <t>Lillovè Cannonau di Sardegna 2018</t>
  </si>
  <si>
    <t>Chianti Colli Senesi Riserva 2015</t>
  </si>
  <si>
    <t>Villa Mura Bardolino 2015</t>
  </si>
  <si>
    <t>Beef &amp; Liberty Malbec 2019</t>
  </si>
  <si>
    <t>Ripa della Volta Valpolicella Ripasso 2016</t>
  </si>
  <si>
    <t>Grès de Montpellier 2016</t>
  </si>
  <si>
    <t>Te Muna Aroha 2014</t>
  </si>
  <si>
    <t>Haideboden Frauenkirchner 2016</t>
  </si>
  <si>
    <t>Stibadium Nero di Troia 2013</t>
  </si>
  <si>
    <t>San Severo</t>
  </si>
  <si>
    <t>Extra Libre 2017</t>
  </si>
  <si>
    <t>Borgo Thaulero Montepulciano d'Abruzzo 2018</t>
  </si>
  <si>
    <t>Casal Thaulero</t>
  </si>
  <si>
    <t>Te Whare Ra</t>
  </si>
  <si>
    <t>Noon Eclipse 2011</t>
  </si>
  <si>
    <t>Noon</t>
  </si>
  <si>
    <t>L'Arcione 2010</t>
  </si>
  <si>
    <t>Barolo Bussia Cicala 2015</t>
  </si>
  <si>
    <t>El Abuelo de Piqueras Crianza 2017</t>
  </si>
  <si>
    <t>Hermitage Monier de la Sizeranne 2003</t>
  </si>
  <si>
    <t>Mar i Muntanya 2014</t>
  </si>
  <si>
    <t>Bachgart Blauburgunder 2014</t>
  </si>
  <si>
    <t>Les Carlines Terrasses du Larzac 2013</t>
  </si>
  <si>
    <t>Zinfandel 2014</t>
  </si>
  <si>
    <t>Tete de Cuvée Pinot Noir 2013</t>
  </si>
  <si>
    <t>Crianza (Selección Crianza) 2014</t>
  </si>
  <si>
    <t>Gran Reserva Merlot 2015</t>
  </si>
  <si>
    <t>Il Tauro</t>
  </si>
  <si>
    <t>Barbera d'Alba Tre Vigne 2017</t>
  </si>
  <si>
    <t>Lourens River Valley 2009</t>
  </si>
  <si>
    <t>Barco Reale di Carmignano 2016</t>
  </si>
  <si>
    <t>Barco Reale di Carmignano</t>
  </si>
  <si>
    <t>Tempranillo 2012</t>
  </si>
  <si>
    <t>Aconcagua Valley 2014</t>
  </si>
  <si>
    <t>Castello di Brolio Gran Selezione Chianti Classico 2015</t>
  </si>
  <si>
    <t>Diamond Label Shiraz 2017</t>
  </si>
  <si>
    <t>Nuits-Saint-Georges Vieilles Vignes 2012</t>
  </si>
  <si>
    <t>Maison Roche de Bellene</t>
  </si>
  <si>
    <t>Clos Triguedina Malbec 2016</t>
  </si>
  <si>
    <t>Marques de Mundaiz</t>
  </si>
  <si>
    <t>Cuvée Bertrand 2015</t>
  </si>
  <si>
    <t>Vale da Mata Tinto 2016</t>
  </si>
  <si>
    <t>Sélection Spéciale Grenache - Syrah - Mourvèdre 2017</t>
  </si>
  <si>
    <t>Toscana Rosso 2017</t>
  </si>
  <si>
    <t>Les Capitelles Costières de Nîmes Rouge 2015</t>
  </si>
  <si>
    <t>Oak Cask Syrah 2018</t>
  </si>
  <si>
    <t>More 2015</t>
  </si>
  <si>
    <t>Merlot - Cabernet Sauvignon Buzet 2015</t>
  </si>
  <si>
    <t>Santa Cruz de Artazu 2015</t>
  </si>
  <si>
    <t>Sud Primitivo di Manduria 2018</t>
  </si>
  <si>
    <t>Brunello di Montalcino Vigna di Fiore 2011</t>
  </si>
  <si>
    <t>Saint-Estephe de Calon-Ségur 2014</t>
  </si>
  <si>
    <t>Château Prieurs de la Commanderie</t>
  </si>
  <si>
    <t>Niccolò V Colli di Luni Rosso 2015</t>
  </si>
  <si>
    <t>Côtes de Gascogne Tannat - Merlot 2018</t>
  </si>
  <si>
    <t>Horgelus</t>
  </si>
  <si>
    <t>Pegaso Barrancos de Pizarra 2013</t>
  </si>
  <si>
    <t>Ca'Marcanda Bolgheri 2016</t>
  </si>
  <si>
    <t>Random Unexpected Red 2016</t>
  </si>
  <si>
    <t>Manastir 2017</t>
  </si>
  <si>
    <t>Southeastern Anatolia</t>
  </si>
  <si>
    <t>Shiluh</t>
  </si>
  <si>
    <t>Vignaricco 2010</t>
  </si>
  <si>
    <t>Réserve Bordeaux Rouge 2016</t>
  </si>
  <si>
    <t>Sicilia Nero d'Avola 2017</t>
  </si>
  <si>
    <t>Antonini Ceresa</t>
  </si>
  <si>
    <t>Brauneberger Mandelgraben Pinot Noir 2013</t>
  </si>
  <si>
    <t>Château La Fleur de Jaugue</t>
  </si>
  <si>
    <t>Buzzard Kloof Syrah 2017</t>
  </si>
  <si>
    <t>Castel Firmian Teroldego Rotaliano 2018</t>
  </si>
  <si>
    <t>Webb 2012</t>
  </si>
  <si>
    <t>The GSM 2017</t>
  </si>
  <si>
    <t>Saracena Primitivo 2018</t>
  </si>
  <si>
    <t>Vitus Spätburgunder 2014</t>
  </si>
  <si>
    <t>Toscana Mediterra 2018</t>
  </si>
  <si>
    <t>Château Le Bon Pasteur</t>
  </si>
  <si>
    <t>Fiulot Barbera d'Asti 2018</t>
  </si>
  <si>
    <t>Vinsobres Les Cornuds 2015</t>
  </si>
  <si>
    <t>Terroir D'Altitude Syrah 2017</t>
  </si>
  <si>
    <t>Alentejano Tinto 2014</t>
  </si>
  <si>
    <t>Monte do Pintor</t>
  </si>
  <si>
    <t>Crianza (Selección Crianza) 2015</t>
  </si>
  <si>
    <t>Tignanello 2016</t>
  </si>
  <si>
    <t>Keyneton Euphonium 2014</t>
  </si>
  <si>
    <t>Vertigo 2017</t>
  </si>
  <si>
    <t>Ribera del Duero Crianza 2017</t>
  </si>
  <si>
    <t>Incógnito 2014</t>
  </si>
  <si>
    <t>Saint-Georges Saint-Émilion 2014</t>
  </si>
  <si>
    <t>Cos d'Estournel 2009</t>
  </si>
  <si>
    <t>Castillon - Côtes de Bordeaux 2011</t>
  </si>
  <si>
    <t>Rioja Viñedos de Altura 2015</t>
  </si>
  <si>
    <t>Asinone Vino Nobile di Montepulciano 2015</t>
  </si>
  <si>
    <t>Costera 2017</t>
  </si>
  <si>
    <t>Tenuta Guado al Tasso Cont'Ugo Bolgheri 2016</t>
  </si>
  <si>
    <t>Luces Shiraz - Tempranillo - Cabernet Sauvignon Somontano 2016</t>
  </si>
  <si>
    <t>Pauillac (Grand Cru Classé) 2006</t>
  </si>
  <si>
    <t>Sela Rioja 2016</t>
  </si>
  <si>
    <t>Saint-Estèphe (Grand Cru Classé) 2011</t>
  </si>
  <si>
    <t>Appassimento 2015</t>
  </si>
  <si>
    <t>Alanera Rosso Veronese 2015</t>
  </si>
  <si>
    <t>La Sirène de Giscours Margaux 2015</t>
  </si>
  <si>
    <t>Adobe Merlot (Reserva) 2017</t>
  </si>
  <si>
    <t>Campania Aglianico 2016</t>
  </si>
  <si>
    <t>Rocca del Dragone</t>
  </si>
  <si>
    <t>Mesta</t>
  </si>
  <si>
    <t>Pecan Stream Pebble Hill 2017</t>
  </si>
  <si>
    <t>L'Ancely Languedoc La Clape 2014</t>
  </si>
  <si>
    <t>Gigondas Valbelle 2011</t>
  </si>
  <si>
    <t>Dimonios Riserva Cannonau di Sardegna 2016</t>
  </si>
  <si>
    <t>Château Certan Marzelle</t>
  </si>
  <si>
    <t>Poggiassai Toscana 2010</t>
  </si>
  <si>
    <t>Poggio Bonelli</t>
  </si>
  <si>
    <t>Amarone della Valpolicella Classico Vigneto Il Fornetto 2012</t>
  </si>
  <si>
    <t>Mauro Veglio</t>
  </si>
  <si>
    <t>Nèprica Cabernet Sauvignon 2017</t>
  </si>
  <si>
    <t>Pago de los Balagueses Garnacha Tintorera 2016</t>
  </si>
  <si>
    <t>Merlot Friuli Aquileia 2018</t>
  </si>
  <si>
    <t>Re Manfredi Aglianico del Vulture 2016</t>
  </si>
  <si>
    <t>Rufus Stone Heathcote Shiraz 2018</t>
  </si>
  <si>
    <t>Heathcote</t>
  </si>
  <si>
    <t>La Villa Langhe Rosso 2008</t>
  </si>
  <si>
    <t>Vin de Pays Terre de Bussière Principauté d'Orange 2017</t>
  </si>
  <si>
    <t>Grille Midi Fleurie 2017</t>
  </si>
  <si>
    <t>Grande Toque Rouge 2017</t>
  </si>
  <si>
    <t>Kirschgarten GG Pinot Noir 2014</t>
  </si>
  <si>
    <t>Obvius 2017</t>
  </si>
  <si>
    <t>Roscaleto Barbera d'Alba 2016</t>
  </si>
  <si>
    <t>Bordeaux (Merlot - Cabernet Sauvignon) 2017</t>
  </si>
  <si>
    <t>Hermitage La Chapelle Rouge 2014</t>
  </si>
  <si>
    <t>Timeless 2015</t>
  </si>
  <si>
    <t>Les Terroirs Corbières 2017</t>
  </si>
  <si>
    <t>Doix 2015</t>
  </si>
  <si>
    <t>Petresco 2012</t>
  </si>
  <si>
    <t>Château Plaisance-Branne Montagne Saint-Émilion 2011</t>
  </si>
  <si>
    <t>Château Plaisance</t>
  </si>
  <si>
    <t>Saint-Emilion Grand Cru (Premier Grand Cru Classé) 2012</t>
  </si>
  <si>
    <t>Vosne-Romanée 'Les Champs Perdrix' 2014</t>
  </si>
  <si>
    <t>Côtes Du Rhône Grande Réserve 2016</t>
  </si>
  <si>
    <t>Château La Coudraie</t>
  </si>
  <si>
    <t>Grial Carmenère 2015</t>
  </si>
  <si>
    <t>5º Tinto 2016</t>
  </si>
  <si>
    <t>Lar de Maía</t>
  </si>
  <si>
    <t>Bandol Rouge 2012</t>
  </si>
  <si>
    <t>Lafran-Veyrolles</t>
  </si>
  <si>
    <t>Armano Rosso 2018</t>
  </si>
  <si>
    <t>Vigneto Poggio Doria Brunello di Montalcino 2010</t>
  </si>
  <si>
    <t>Palermo Cabernet Sauvignon 2017</t>
  </si>
  <si>
    <t>San Valentín Garnacha 2018</t>
  </si>
  <si>
    <t>Negroamaro I Muri 2018</t>
  </si>
  <si>
    <t>Sta. Rita Hills Pinot Noir 2014</t>
  </si>
  <si>
    <t>Al Passo Toscana 2015</t>
  </si>
  <si>
    <t>Tolaini</t>
  </si>
  <si>
    <t>Reserva Duas Quintas Tinto 2015</t>
  </si>
  <si>
    <t>Dão Rótulo Tinto 2016</t>
  </si>
  <si>
    <t>Campone Brunello di Montalcino 2014</t>
  </si>
  <si>
    <t>Manso de Velasco Cabernet Sauvignon 2013</t>
  </si>
  <si>
    <t>Mythique Languedoc Rouge 2017</t>
  </si>
  <si>
    <t>Prestige Saint-Drézéry Rouge 2017</t>
  </si>
  <si>
    <t>Kunde</t>
  </si>
  <si>
    <t>Cadet d'Oc</t>
  </si>
  <si>
    <t>Jester Shiraz 2016</t>
  </si>
  <si>
    <t>Tocornal Merlot 2018</t>
  </si>
  <si>
    <t>Ilatraia 2014</t>
  </si>
  <si>
    <t>Pinot Noir Reserva 2018</t>
  </si>
  <si>
    <t>San Antonio Valley</t>
  </si>
  <si>
    <t>Altos R Reserva 2014</t>
  </si>
  <si>
    <t>Geremia Toscana 2011</t>
  </si>
  <si>
    <t>Château Barit</t>
  </si>
  <si>
    <t>Flor de La Mar 2018</t>
  </si>
  <si>
    <t>Regain Rouge 2016</t>
  </si>
  <si>
    <t>Sotanum 2017</t>
  </si>
  <si>
    <t>Krebs</t>
  </si>
  <si>
    <t>Cuvée Spéciale Châteauneuf-du-Pape 2016</t>
  </si>
  <si>
    <t>Chianti Gineprone 2017</t>
  </si>
  <si>
    <t>Clos Trimoulet</t>
  </si>
  <si>
    <t>Maternigo Valpolicella Superiore 2016</t>
  </si>
  <si>
    <t>Clos Alzina Vinyes Velles (Old Vines) 2014</t>
  </si>
  <si>
    <t>Saint-Émilion Grand Cru (Grand Cru Classé) 1999</t>
  </si>
  <si>
    <t>Istante 2016</t>
  </si>
  <si>
    <t>Ermitage Le Méal 2004</t>
  </si>
  <si>
    <t>Cabernet Sauvignon Toscana Collezione Privata 2011</t>
  </si>
  <si>
    <t>Nerìo Riserva Negroamaro - Malvasia Nera 2016</t>
  </si>
  <si>
    <t>Vittoria Barbera d'Alba 2016</t>
  </si>
  <si>
    <t>Gianfranco Alessandria</t>
  </si>
  <si>
    <t>Masseria Coste di Brenta</t>
  </si>
  <si>
    <t>Regain Rouge 2015</t>
  </si>
  <si>
    <t>Barrel Selection Merlot 2018</t>
  </si>
  <si>
    <t>Potenti Toscana (Suvereto) 2016</t>
  </si>
  <si>
    <t>Ronco dell'Angelo Merlot 2016</t>
  </si>
  <si>
    <t>Vinattieri Ticinesi</t>
  </si>
  <si>
    <t>Spiga Ribera del Duero 2007</t>
  </si>
  <si>
    <t>Grès de Montpellier 2017</t>
  </si>
  <si>
    <t>Palagetto</t>
  </si>
  <si>
    <t>Rust Blaufränkisch Ried Oberer Wald Trocken 2013</t>
  </si>
  <si>
    <t>Saint-Émilion Grand Cru 2001</t>
  </si>
  <si>
    <t>Château Laforge</t>
  </si>
  <si>
    <t>San Rumé Barbera d'Asti Superiore 2016</t>
  </si>
  <si>
    <t>Vincenzo Bossotti</t>
  </si>
  <si>
    <t>Rioja Bordón Gran Reserva 2009</t>
  </si>
  <si>
    <t>Sileni Estates</t>
  </si>
  <si>
    <t>Saint-Émilion 2015</t>
  </si>
  <si>
    <t>Crianza 2013</t>
  </si>
  <si>
    <t>Áster</t>
  </si>
  <si>
    <t>Pinot Noir Le Bourgogne 2015</t>
  </si>
  <si>
    <t>Le Tense Sassella Valtellina Superiore 2016</t>
  </si>
  <si>
    <t>Vineyards Cabernet Sauvignon 2019</t>
  </si>
  <si>
    <t>Dão Rótulo Tinto 2013</t>
  </si>
  <si>
    <t>i.e.a. Qurein 2013</t>
  </si>
  <si>
    <t>Priorat Gran Cruor 2011</t>
  </si>
  <si>
    <t>Les Chemins 2017</t>
  </si>
  <si>
    <t>Forriero Nero d'Avola 2018</t>
  </si>
  <si>
    <t>Andrero</t>
  </si>
  <si>
    <t>Wildcard Shiraz - Cabernet Sauvignon 2018</t>
  </si>
  <si>
    <t>Cuvée Viva Blaye - Côtes de Bordeaux 2005</t>
  </si>
  <si>
    <t>Château Gigault</t>
  </si>
  <si>
    <t>Pinot Nero Langhe PN Q497 2012</t>
  </si>
  <si>
    <t>Südtirol Lagrein Riserva 2013</t>
  </si>
  <si>
    <t>Château La Croix Chantecaille</t>
  </si>
  <si>
    <t>Ségla Margaux 2015</t>
  </si>
  <si>
    <t>Vigne del Maestro Sangiovese 2017</t>
  </si>
  <si>
    <t>Haven Cabernet Sauvignon 2018</t>
  </si>
  <si>
    <t>Aldone 2015</t>
  </si>
  <si>
    <t>Côtes-du-Rhône Rouge 2017</t>
  </si>
  <si>
    <t>Anne-Sophie Pic et Michel Chapoutier</t>
  </si>
  <si>
    <t>Ape Reale Barbera d'Alba 2017</t>
  </si>
  <si>
    <t>Cuvée des Cadettes Châteauneuf-du-Pape 2016</t>
  </si>
  <si>
    <t>Bolgheri Superiore 2017</t>
  </si>
  <si>
    <t>Colonia Chianti Classico Gran Selezione 2013</t>
  </si>
  <si>
    <t>Saint Cosme Saint Joseph 2014</t>
  </si>
  <si>
    <t>Hermitage Rouge 2005</t>
  </si>
  <si>
    <t>Blauburgunder (Pinot Nero) 2017</t>
  </si>
  <si>
    <t>Corbières 2019</t>
  </si>
  <si>
    <t>Château de Caraguilhes</t>
  </si>
  <si>
    <t>Holzspur Pinot Noir 2015</t>
  </si>
  <si>
    <t>Tradition Spätburgunder 2016</t>
  </si>
  <si>
    <t>Blaufränkisch vom Lehm 2017</t>
  </si>
  <si>
    <t>Hausmarke Rot 2017</t>
  </si>
  <si>
    <t>Corash Cannonau Sardegna Riserva 2016</t>
  </si>
  <si>
    <t>Vernaccia Oristano</t>
  </si>
  <si>
    <t>Spätburgunder Kaiserstuhl 2015</t>
  </si>
  <si>
    <t>Barbera d'Alba 2007</t>
  </si>
  <si>
    <t>Castell Vell 2015</t>
  </si>
  <si>
    <t>Singla</t>
  </si>
  <si>
    <t>Estoras 2017</t>
  </si>
  <si>
    <t>Sabazio 2018</t>
  </si>
  <si>
    <t>Sinfarosa Zinfandel - Primitivo di Manduria 2017</t>
  </si>
  <si>
    <t>Cà Del Pazzo Sangiovese - Cabernet Sauvignon 2013</t>
  </si>
  <si>
    <t>Sant'Antimo</t>
  </si>
  <si>
    <t>Côtes du Rhône Villages Sablet 2010</t>
  </si>
  <si>
    <t>La Maîtresse 2017</t>
  </si>
  <si>
    <t>Italian Collection Nabucco 2011</t>
  </si>
  <si>
    <t>12 e Mezzo Negroamaro del Salento 2016</t>
  </si>
  <si>
    <t>Crozes-Hermitage Domaine de Thalabert 2012</t>
  </si>
  <si>
    <t>Terra do Zambujeiro 2013</t>
  </si>
  <si>
    <t>Franc 2016</t>
  </si>
  <si>
    <t>Rouge (Gaston Hochar) 1997</t>
  </si>
  <si>
    <t>Da'Divas Tempranillo 2016</t>
  </si>
  <si>
    <t>Founders' Estate Merlot 2017</t>
  </si>
  <si>
    <t>Rioja Bordón Crianza 2016</t>
  </si>
  <si>
    <t>I Gran Reserva 75 Aniversario 2009</t>
  </si>
  <si>
    <t>Merlot - Petit Verdot Penedès 3055 2017</t>
  </si>
  <si>
    <t>Grande Reserve 2015</t>
  </si>
  <si>
    <t>Dark (Red Blend) 2017</t>
  </si>
  <si>
    <t>Le Tense Sassella Valtellina Superiore 2015</t>
  </si>
  <si>
    <t>Douro Batuta Tinto 2013</t>
  </si>
  <si>
    <t>Mai The First A.Montes Malbec 2016</t>
  </si>
  <si>
    <t>Russian River Valley Pinot Noir 2015</t>
  </si>
  <si>
    <t>Valley Oaks Cabernet Sauvignon 2017</t>
  </si>
  <si>
    <t>Alenquer</t>
  </si>
  <si>
    <t>Quinta das Setencostas</t>
  </si>
  <si>
    <t>Château Bel-Air</t>
  </si>
  <si>
    <t>Vigne Vecchie Leggenda Primitivo di Manduria 2015</t>
  </si>
  <si>
    <t>EPU 2016</t>
  </si>
  <si>
    <t>Le Pluriel Rouge 2018</t>
  </si>
  <si>
    <t>Gambert de Loche Hermitage Rouge 2009</t>
  </si>
  <si>
    <t>Petit Verdot 2016</t>
  </si>
  <si>
    <t>Steinsatz Cuvée 2015</t>
  </si>
  <si>
    <t>Château La Voûte Saint-Émilion Grand Cru 2014</t>
  </si>
  <si>
    <t>Artino 2017</t>
  </si>
  <si>
    <t>Ribera Tinta del País 2015</t>
  </si>
  <si>
    <t>Urban</t>
  </si>
  <si>
    <t>Villero Barolo 2011</t>
  </si>
  <si>
    <t>Volnay 1er Cru 'Carelle sous la Chapelle' 2011</t>
  </si>
  <si>
    <t>Volnay 1er Cru 'Carelle sous la Chapelle'</t>
  </si>
  <si>
    <t>Sancerre Rouge 2014</t>
  </si>
  <si>
    <t>Domaine Salmon</t>
  </si>
  <si>
    <t>Sand Lagrein 2018</t>
  </si>
  <si>
    <t>15 di Mare Primitivo di Manduria 2016</t>
  </si>
  <si>
    <t>Barbera d'Asti Superiore Tre Roveri 2017</t>
  </si>
  <si>
    <t>Villa Don Maximiano 2016</t>
  </si>
  <si>
    <t>Disueri Nero d'Avola 2017</t>
  </si>
  <si>
    <t>Tradition Bordeaux Supérieur 2016</t>
  </si>
  <si>
    <t>Sequoia 2016</t>
  </si>
  <si>
    <t>Lacoste Borie Pauillac 2016</t>
  </si>
  <si>
    <t>Syrah 2009</t>
  </si>
  <si>
    <t>Campo de la Guardia</t>
  </si>
  <si>
    <t>Martúe</t>
  </si>
  <si>
    <t>Millennio Chianti Classico Gran Selezione 2009</t>
  </si>
  <si>
    <t>Gigondas Le Claux 2014</t>
  </si>
  <si>
    <t>Cirò Rosso Classico Superiore 2012</t>
  </si>
  <si>
    <t>Scala</t>
  </si>
  <si>
    <t>Tramp 2016</t>
  </si>
  <si>
    <t>Can Grau Vell</t>
  </si>
  <si>
    <t>Attems</t>
  </si>
  <si>
    <t>Il Secondo 2014</t>
  </si>
  <si>
    <t>4 Varietales Colección Rioja 2016</t>
  </si>
  <si>
    <t>Gran Selección Valdepeñas 2014</t>
  </si>
  <si>
    <t>Privatkeller Cabernet - Merlot 2015</t>
  </si>
  <si>
    <t>Schlumberger</t>
  </si>
  <si>
    <t>Cabernet Sant'Antimo Olmaia 2014</t>
  </si>
  <si>
    <t>Tenuta Greppone Mazzi Brunello di Montalcino 2013</t>
  </si>
  <si>
    <t>Tribu Cabernet Sauvignon 2018</t>
  </si>
  <si>
    <t>Homenagem A Hans Christian Andersen 2013</t>
  </si>
  <si>
    <t>Ramitello Rosso 2013</t>
  </si>
  <si>
    <t>Biferno</t>
  </si>
  <si>
    <t>Z 2014</t>
  </si>
  <si>
    <t>Raimonda Barbera d'Alba 2016</t>
  </si>
  <si>
    <t>Le Pur Fruit du Causse Cahors 2017</t>
  </si>
  <si>
    <t>Vinha das Romãs Tinto 2015</t>
  </si>
  <si>
    <t>La Bastide Blanche</t>
  </si>
  <si>
    <t>Secateurs Red Blend 2015</t>
  </si>
  <si>
    <t>Reserve Malbec Mendoza 2017</t>
  </si>
  <si>
    <t>Cipressi Nizza 2016</t>
  </si>
  <si>
    <t>Bordeaux Supérieur 2010</t>
  </si>
  <si>
    <t>Gigondas Valbelle 2009</t>
  </si>
  <si>
    <t>Höhenflug Cuvée 2016</t>
  </si>
  <si>
    <t>Grés de Montpellier 2016</t>
  </si>
  <si>
    <t>Grès de Montpellier</t>
  </si>
  <si>
    <t>Salzberg 2015</t>
  </si>
  <si>
    <t>Azul 2016</t>
  </si>
  <si>
    <t>Les Chaignots Nuits-Saint-Georges 1er Cru 2013</t>
  </si>
  <si>
    <t>Pinot Noir Herrenstück 2015</t>
  </si>
  <si>
    <t>Massaluca 2018</t>
  </si>
  <si>
    <t>The Love Grass Shiraz 2017</t>
  </si>
  <si>
    <t>Lindenburg 2014</t>
  </si>
  <si>
    <t>Cantine Luciani</t>
  </si>
  <si>
    <t>Assolo Cannonau di Sardegna 2015</t>
  </si>
  <si>
    <t>Tenuta l'Ariosa</t>
  </si>
  <si>
    <t>Barrica Monastrell - Syrah 2017</t>
  </si>
  <si>
    <t>Finca San Martin Rioja Crianza 2017</t>
  </si>
  <si>
    <t>Arte Rosso 2012</t>
  </si>
  <si>
    <t>1300 Merlot 2018</t>
  </si>
  <si>
    <t>Capomastro 2018</t>
  </si>
  <si>
    <t>Bárbara Palacios 2015</t>
  </si>
  <si>
    <t>Barbarot</t>
  </si>
  <si>
    <t>Nero d'Avola (Organico) 2019</t>
  </si>
  <si>
    <t>Vanitá</t>
  </si>
  <si>
    <t>Novecento Cabernet Sauvignon 2018</t>
  </si>
  <si>
    <t>Visionaire 2014</t>
  </si>
  <si>
    <t>Barolo Aeroplan Servaj 2011</t>
  </si>
  <si>
    <t>25 anni Montefalco Sagrantino 2014</t>
  </si>
  <si>
    <t>Pieve Santa Restituta Brunello di Montalcino 2015</t>
  </si>
  <si>
    <t>Barbaresco Basarin Riserva 2016</t>
  </si>
  <si>
    <t>Petravia Puglia 2016</t>
  </si>
  <si>
    <t>Grandarella Appassimento delle Venezie 2010</t>
  </si>
  <si>
    <t>Da'Divas Pinot Noir 2012</t>
  </si>
  <si>
    <t>Reserve Malbec 2018</t>
  </si>
  <si>
    <t>Agnus Merlot 2011</t>
  </si>
  <si>
    <t>Red (Winemaker's Blend) 2018</t>
  </si>
  <si>
    <t>Cariñena Reserva 2012</t>
  </si>
  <si>
    <t>Marques de Villanueva</t>
  </si>
  <si>
    <t>Cabernet Sauvignon - Shiraz 2018</t>
  </si>
  <si>
    <t>Testamatta Toscana 2015</t>
  </si>
  <si>
    <t>Primus Malbec 2016</t>
  </si>
  <si>
    <t>Antu Syrah 2017</t>
  </si>
  <si>
    <t>Rosso di Montepulciano 2014</t>
  </si>
  <si>
    <t>20 Barrels Limited Edition Cabernet Sauvignon 2016</t>
  </si>
  <si>
    <t>Bergerac Rouge 2018</t>
  </si>
  <si>
    <t>Bergerac</t>
  </si>
  <si>
    <t>Château Laulerie</t>
  </si>
  <si>
    <t>Domaine de Gry Sablon - Dominique Morel</t>
  </si>
  <si>
    <t>Malvasia Nera 2017</t>
  </si>
  <si>
    <t>Vigneti Reale</t>
  </si>
  <si>
    <t>Classico Cabernet Sauvignon 2016</t>
  </si>
  <si>
    <t>Réserve Bordeaux Rouge 2017</t>
  </si>
  <si>
    <t>Château Bel-Air Perponcher</t>
  </si>
  <si>
    <t>Volnay 1er Cru 'Santenots' 2015</t>
  </si>
  <si>
    <t>Volnay 1er Cru 'Santenots'</t>
  </si>
  <si>
    <t>Großheubach Alte Reben 2016</t>
  </si>
  <si>
    <t>Weingut Stadt Klingenberg</t>
  </si>
  <si>
    <t>Rioja Garnacha 2015</t>
  </si>
  <si>
    <t>Prephylloxera La Vigna di Don Peppino Etna Rosso 2017</t>
  </si>
  <si>
    <t>Beckstoffer Las Piedras Vineyard Cabernet Sauvignon 2014</t>
  </si>
  <si>
    <t>Max 2016</t>
  </si>
  <si>
    <t>Miles Mossop Wines</t>
  </si>
  <si>
    <t>Finca La Personal 2013</t>
  </si>
  <si>
    <t>Saint-Joseph Vignes de L'Hospice 2016</t>
  </si>
  <si>
    <t>Plansel Selecta Reserva 2014</t>
  </si>
  <si>
    <t>De Piano 2016</t>
  </si>
  <si>
    <t>Ornati Barbera d'Alba 2018</t>
  </si>
  <si>
    <t>Jura Pinot Noir Riserva 2016</t>
  </si>
  <si>
    <t>Senda 2015</t>
  </si>
  <si>
    <t>Stately Cabernet Sauvignon - Shiraz 2016</t>
  </si>
  <si>
    <t>Critèra Primitivo 2018</t>
  </si>
  <si>
    <t>Colle Al Fico Toscana 2016</t>
  </si>
  <si>
    <t>Villa Nigra Pinot Nero 2015</t>
  </si>
  <si>
    <t>Saffredi 2017</t>
  </si>
  <si>
    <t>Clos de Lôm</t>
  </si>
  <si>
    <t>Chianti Rufina Riserva 2015</t>
  </si>
  <si>
    <t>VOX Rouge 2016</t>
  </si>
  <si>
    <t>Aska Bolgheri 2017</t>
  </si>
  <si>
    <t>Cotes de Provence Rouge 2014</t>
  </si>
  <si>
    <t>Saint-Émilion Grand Cru (Grand Cru Classé) 1998</t>
  </si>
  <si>
    <t>Cape Mentelle</t>
  </si>
  <si>
    <t>Château Teyssier</t>
  </si>
  <si>
    <t>Napanook 2015</t>
  </si>
  <si>
    <t>Appassimento Rosso 2018</t>
  </si>
  <si>
    <t>Villa Donoratico Bolgheri 2017</t>
  </si>
  <si>
    <t>Discover Pinotage - Shiraz 2018</t>
  </si>
  <si>
    <t>The Dead Arm Shiraz 2016</t>
  </si>
  <si>
    <t>Douro Vertente Tinto 2016</t>
  </si>
  <si>
    <t>Saint-Émilion Grand Cru (Premier Grand Cru Classé) 2008</t>
  </si>
  <si>
    <t>Marogne Valpolicella Ripasso Superiore 2017</t>
  </si>
  <si>
    <t>One Man Band 2015</t>
  </si>
  <si>
    <t>Gran Reserva Pinot Noir (Selección del Directorio) 2014</t>
  </si>
  <si>
    <t>Châteauneuf-du-Pape Galets d‘Or 2016</t>
  </si>
  <si>
    <t>Cathedral</t>
  </si>
  <si>
    <t>Reserva Selección de la Familia 2015</t>
  </si>
  <si>
    <t>Nitída</t>
  </si>
  <si>
    <t>Brunello di Montalcino Riserva Madonna del Piano 2012</t>
  </si>
  <si>
    <t>Sello del Rey Colección Privada 2014</t>
  </si>
  <si>
    <t>Walter Clore Private Reserve Red 2015</t>
  </si>
  <si>
    <t>Armador Cabernet Sauvignon 2018</t>
  </si>
  <si>
    <t>Vitus Spätburgunder 2013</t>
  </si>
  <si>
    <t>Aude</t>
  </si>
  <si>
    <t>Yvon Mau</t>
  </si>
  <si>
    <t>Brunello Di Montalcino Riserva 2012</t>
  </si>
  <si>
    <t>Rabajà Barbaresco 2012</t>
  </si>
  <si>
    <t>Cà Nova 2015</t>
  </si>
  <si>
    <t>Bolgheri Superiore Baia Al Vento 2012</t>
  </si>
  <si>
    <t>Tenuta Campo al Mare</t>
  </si>
  <si>
    <t>Château Tour Seran</t>
  </si>
  <si>
    <t>Feuerberg Spätburgunder GG 2011</t>
  </si>
  <si>
    <t>Azagador Crianza 2016</t>
  </si>
  <si>
    <t>Tenuta Carlina La Togata</t>
  </si>
  <si>
    <t>Cabernet Sauvignon Evanthius 2013</t>
  </si>
  <si>
    <t>Excelsior</t>
  </si>
  <si>
    <t>Rouge (Estate Reserve) 2014</t>
  </si>
  <si>
    <t>Diamond Collection Syrah - Shiraz (Green Label) 2017</t>
  </si>
  <si>
    <t>Parceto 2013</t>
  </si>
  <si>
    <t>Côtes Du Rhône Roulepierre Rouge 2018</t>
  </si>
  <si>
    <t>Sorì San Lorenzo 2014</t>
  </si>
  <si>
    <t>Cahors Malbec 2016</t>
  </si>
  <si>
    <t>Pàtrimo 2015</t>
  </si>
  <si>
    <t>Côtes du Roussillon 'Le Clos' 2018</t>
  </si>
  <si>
    <t>Saumur-Champigny 2018</t>
  </si>
  <si>
    <t>Brunello di Montalcino Riserva Vigna Paganelli 2012</t>
  </si>
  <si>
    <t>The First Lady Cabernet Sauvignon 2017</t>
  </si>
  <si>
    <t>6 Meses Roble Tempranillo 2017</t>
  </si>
  <si>
    <t>Légende (R) Bordeaux Rouge 2015</t>
  </si>
  <si>
    <t>Lu'Li Appassite 2018</t>
  </si>
  <si>
    <t>Henry's Seven 2015</t>
  </si>
  <si>
    <t>Mai The First A.Montes Malbec 2014</t>
  </si>
  <si>
    <t>Bramare Rebon Vineyard Malbec 2014</t>
  </si>
  <si>
    <t>Mompertone Monferrato 2014</t>
  </si>
  <si>
    <t>Pauillac 2012</t>
  </si>
  <si>
    <t>Château Plantey</t>
  </si>
  <si>
    <t>Pauillac (Premier Grand Cru Classé) 2012</t>
  </si>
  <si>
    <t>Reserva Merlot (Classic) 2018</t>
  </si>
  <si>
    <t>Bourgogne Cuvée Margot 2015</t>
  </si>
  <si>
    <t>Olivier Leflaive</t>
  </si>
  <si>
    <t>Canteperdrix Rouge 2015</t>
  </si>
  <si>
    <t>Demazet</t>
  </si>
  <si>
    <t>OS Cantals 2015</t>
  </si>
  <si>
    <t>Les Cailloux Cuvée Centenaire Châteauneuf-du-Pape 2000</t>
  </si>
  <si>
    <t>Château l'Hermitage Saint-Émilion Grand Cru 2005</t>
  </si>
  <si>
    <t>Château Matras</t>
  </si>
  <si>
    <t>Beckstoffer Dr. Crane Vineyard Cabernet Sauvignon 2015</t>
  </si>
  <si>
    <t>Bush Vine GSM (Shiraz - Grenache - Mourvedre) 2012</t>
  </si>
  <si>
    <t>Hochäcker Blaufränkisch 2017</t>
  </si>
  <si>
    <t>The Octavius Old Vine Shiraz 2014</t>
  </si>
  <si>
    <t>Saint-Emilion Grand Cru 2014</t>
  </si>
  <si>
    <t>Château Lafon La Tuilerie</t>
  </si>
  <si>
    <t>Rubin Carnuntum 2018</t>
  </si>
  <si>
    <t>Pézenas 2016</t>
  </si>
  <si>
    <t>Guer-Van Crozes-Hermitage 2014</t>
  </si>
  <si>
    <t>Hiru 3 Rioja Racimos 2010</t>
  </si>
  <si>
    <t>Passo Perfetto Terre di Chieti Rosso 2017</t>
  </si>
  <si>
    <t>Le Chiantigiane</t>
  </si>
  <si>
    <t>Lagrein 2013</t>
  </si>
  <si>
    <t>Les Hauts de Montmirail Gigondas 2014</t>
  </si>
  <si>
    <t>Brusset</t>
  </si>
  <si>
    <t>Weiler Schlipf Spätburgunder 2014</t>
  </si>
  <si>
    <t>Claus Schneider</t>
  </si>
  <si>
    <t>Single Vineyard Malbec 2016</t>
  </si>
  <si>
    <t>Conde Villar</t>
  </si>
  <si>
    <t>La Chenade Lalande de Pomerol 2010</t>
  </si>
  <si>
    <t>Shiraz Reserve Single Vineyard Ben Schild 2014</t>
  </si>
  <si>
    <t>Merlot (Me) 2013</t>
  </si>
  <si>
    <t>Pinot Noir Riserva Monticol 2017</t>
  </si>
  <si>
    <t>Gran Dominio Reserva 2012</t>
  </si>
  <si>
    <t>Clàssic 2011</t>
  </si>
  <si>
    <t>Château du Grand Chambellan Lalande-de-Pomerol 2012</t>
  </si>
  <si>
    <t>Château de Viaud</t>
  </si>
  <si>
    <t>Masseria del Feudo</t>
  </si>
  <si>
    <t>Priorat GR-174 2019</t>
  </si>
  <si>
    <t>Reserva 2017</t>
  </si>
  <si>
    <t>Alanera Rosso Veronese 2016</t>
  </si>
  <si>
    <t>Cantaloro Toscana Rosso 2014</t>
  </si>
  <si>
    <t>Barrua 2015</t>
  </si>
  <si>
    <t>San Valentín Garnacha 2019</t>
  </si>
  <si>
    <t>Taurasi 2014</t>
  </si>
  <si>
    <t>Boom Boom! Syrah 2017</t>
  </si>
  <si>
    <t>Wild Slopes CGM Red 2016</t>
  </si>
  <si>
    <t>Santa Digna Reserva Cabernet Sauvignon 2018</t>
  </si>
  <si>
    <t>Carmignano Villa di Capezzana 2013</t>
  </si>
  <si>
    <t>Steytler Pinotage 2015</t>
  </si>
  <si>
    <t>Bin 389 Cabernet - Shiraz 2017</t>
  </si>
  <si>
    <t>Surani Costarossa Primitivo di Manduria 2018</t>
  </si>
  <si>
    <t>Alberta Annemarie Merlot 2016</t>
  </si>
  <si>
    <t>Côtes du Roussillon Villages 2018</t>
  </si>
  <si>
    <t>Château de Jau</t>
  </si>
  <si>
    <t>Campogiovanni Brunello di Montalcino Riserva Il Quercione 2011</t>
  </si>
  <si>
    <t>Spätburgunder Tradition 2013</t>
  </si>
  <si>
    <t>Künstler</t>
  </si>
  <si>
    <t>Le Dix de Los Vascos 2016</t>
  </si>
  <si>
    <t>Les Roches Saumur-Champigny 2017</t>
  </si>
  <si>
    <t>Côtes du Rhône Les Quartz 2017</t>
  </si>
  <si>
    <t>Blaufränkisch Leithaberg 2016</t>
  </si>
  <si>
    <t>Reserve Blaufränkisch 2015</t>
  </si>
  <si>
    <t>Corriente 2017</t>
  </si>
  <si>
    <t>Reserva Real 2000</t>
  </si>
  <si>
    <t>Cadet de Gombaude Pomerol 2015</t>
  </si>
  <si>
    <t>Fleur de d'Artagnan 2017</t>
  </si>
  <si>
    <t>Château Montviel</t>
  </si>
  <si>
    <t>Gigondas Le Claux 2012</t>
  </si>
  <si>
    <t>Merlot Riserva Siebeneich 2017</t>
  </si>
  <si>
    <t>Gran Reserva 2009</t>
  </si>
  <si>
    <t>Costa Russi (Barbaresco) Langhe 2011</t>
  </si>
  <si>
    <t>Friso Montepulciano d'Abruzzo 2015</t>
  </si>
  <si>
    <t>Cantina Colle Moro</t>
  </si>
  <si>
    <t>Barolo Santo Stefano di Perno 2011</t>
  </si>
  <si>
    <t>Mascarello Giuseppe e Figlio</t>
  </si>
  <si>
    <t>Castello di Brolio Gran Selezione Chianti Classico 2016</t>
  </si>
  <si>
    <t>Saint-Julien (Grand Cru Classé) 1995</t>
  </si>
  <si>
    <t>Generala Nizza Riserva 2014</t>
  </si>
  <si>
    <t>Nizza</t>
  </si>
  <si>
    <t>Moi Primitivo Puglia 2018</t>
  </si>
  <si>
    <t>Dolcetto d’Alba dei Grassi 2018</t>
  </si>
  <si>
    <t>San Cristoforo Barbaresco 2013</t>
  </si>
  <si>
    <t>Bandol 2001</t>
  </si>
  <si>
    <t>San Giovanni Barolo 2014</t>
  </si>
  <si>
    <t>Synergy Cape Blend 2017</t>
  </si>
  <si>
    <t>Altitud Cabernet Sauvignon 2014</t>
  </si>
  <si>
    <t>Geyserville 2017</t>
  </si>
  <si>
    <t>First Press</t>
  </si>
  <si>
    <t>Estate Cabernet Sauvignon 2015</t>
  </si>
  <si>
    <t>Valdepeñas Gran Reserva 2012</t>
  </si>
  <si>
    <t>Pauillac (Premier Grand Cru Classé) 2004</t>
  </si>
  <si>
    <t>62 Anniversario Primitivo di Manduria Riserva 2016</t>
  </si>
  <si>
    <t>Réserve (de la Comtesse) Pauillac 2015</t>
  </si>
  <si>
    <t>Paralléle 45 Côtes du Rhône Rouge 2016</t>
  </si>
  <si>
    <t>Barolo Riserva Bussia 90 Dì 2012</t>
  </si>
  <si>
    <t>Solaz Tempranillo - Cabernet Sauvignon 2018</t>
  </si>
  <si>
    <t>The Seven Deadly Zins Old Vine Zinfandel 2017</t>
  </si>
  <si>
    <t>Buena Vista</t>
  </si>
  <si>
    <t>Scaia Rosso (Corvina) 2017</t>
  </si>
  <si>
    <t>Nespolino Rubicone Sangiovese - Merlot 2017</t>
  </si>
  <si>
    <t>Valpolicella Ripasso Classico Superiore Solane 2013</t>
  </si>
  <si>
    <t>Rosso di Montalcino (Campo di Marzo) 2011</t>
  </si>
  <si>
    <t>Clos de Betz Red 2015</t>
  </si>
  <si>
    <t>Vitiano Rosso 2017</t>
  </si>
  <si>
    <t>Cuvée Impresario 2017</t>
  </si>
  <si>
    <t>Paul Kerschbaum</t>
  </si>
  <si>
    <t>Mormoreto Toscana 2016</t>
  </si>
  <si>
    <t>Signature Cabardès 2016</t>
  </si>
  <si>
    <t>Cabardès</t>
  </si>
  <si>
    <t>Domaine Maurel</t>
  </si>
  <si>
    <t>Luckenwald Zweigelt Reserve 2017</t>
  </si>
  <si>
    <t>Nittnaus</t>
  </si>
  <si>
    <t>Cuvée Spéciale Châteauneuf-du-Pape 2015</t>
  </si>
  <si>
    <t>Syrah Blueprint 2016</t>
  </si>
  <si>
    <t>De Trafford</t>
  </si>
  <si>
    <t>Poggio Lombrone Sangiovese Riserva Montecucco 2015</t>
  </si>
  <si>
    <t>Divinum Grenache - Merlot 2013</t>
  </si>
  <si>
    <t>Vignerons Catalans</t>
  </si>
  <si>
    <t>Kirschgarten Spatburgunder GG 2014</t>
  </si>
  <si>
    <t>Merlot Penedès Vinya Palau 2014</t>
  </si>
  <si>
    <t>Château Petit Bois Lussac-Saint-Émilion 2014</t>
  </si>
  <si>
    <t>Vergniol</t>
  </si>
  <si>
    <t>Randemar Negre 2017</t>
  </si>
  <si>
    <t>Millepassi Bolgheri Superiore 2016</t>
  </si>
  <si>
    <t>Donna Olimpia</t>
  </si>
  <si>
    <t>The Daily August Pinot Noir 2017</t>
  </si>
  <si>
    <t>Châteauneuf-du-Pape (Tradition) Rouge 2017</t>
  </si>
  <si>
    <t>Graciano - Garnacha 2016</t>
  </si>
  <si>
    <t>Château Lichten Rouge 2016</t>
  </si>
  <si>
    <t>Valais</t>
  </si>
  <si>
    <t>Domaines Rouvinez</t>
  </si>
  <si>
    <t>Cuvée Spéciale Châteauneuf-du-Pape 2004</t>
  </si>
  <si>
    <t>Volnay Santenots-Du-Milieu Premier Cru 2012</t>
  </si>
  <si>
    <t>Volnay Premier Cru</t>
  </si>
  <si>
    <t>Domaine des Comtes Lafon</t>
  </si>
  <si>
    <t>Three Pines Syrah 2016</t>
  </si>
  <si>
    <t>La Bienquerida 2015</t>
  </si>
  <si>
    <t>Orzada Malbec 2018</t>
  </si>
  <si>
    <t>Dominio de Fontana Tempranillo - Graciano 2013</t>
  </si>
  <si>
    <t>Puisseguin-Saint-Émilion 2015</t>
  </si>
  <si>
    <t>Château des Laurets</t>
  </si>
  <si>
    <t>Provenance Shiraz 2017</t>
  </si>
  <si>
    <t>Beyer Ranch Zinfandel 2014</t>
  </si>
  <si>
    <t>Esporão Private Selection Tinto 2009</t>
  </si>
  <si>
    <t>Duluc de Branaire-Ducru Saint-Julien (Chateau Duluc) 2011</t>
  </si>
  <si>
    <t>Proprietary Red 2014</t>
  </si>
  <si>
    <t>80 Years Red Blend 2015</t>
  </si>
  <si>
    <t>Côtes de Bourg 2014</t>
  </si>
  <si>
    <t>Château du Bousquet</t>
  </si>
  <si>
    <t>Château Hyot</t>
  </si>
  <si>
    <t>Red Blend 2018</t>
  </si>
  <si>
    <t>Auténtico Malbec 2016</t>
  </si>
  <si>
    <t>Las Mulas Reserva Cabernet Sauvignon 2018</t>
  </si>
  <si>
    <t>Primitivo (Since 1913) 2013</t>
  </si>
  <si>
    <t>Great Expectations Triangle 2016</t>
  </si>
  <si>
    <t>Valletta 2016</t>
  </si>
  <si>
    <t>Colli della Toscana Centrale</t>
  </si>
  <si>
    <t>Gagliole</t>
  </si>
  <si>
    <t>Château Tour des Termes</t>
  </si>
  <si>
    <t>Ventus 2014</t>
  </si>
  <si>
    <t>Barolo Lazzarito 2015</t>
  </si>
  <si>
    <t>Torre Muga 2016</t>
  </si>
  <si>
    <t>Solaz Tempranillo 2019</t>
  </si>
  <si>
    <t>Rapsani Grande Reserve 2012</t>
  </si>
  <si>
    <t>Rapsani</t>
  </si>
  <si>
    <t>Lagrein Riserva Taber 2017</t>
  </si>
  <si>
    <t>Teroldego 2016</t>
  </si>
  <si>
    <t>Dolcetto d'Alba Nirane 2018</t>
  </si>
  <si>
    <t>Ascheri</t>
  </si>
  <si>
    <t>Casetta Valdadige Terradeiforti Foja Tonda 2015</t>
  </si>
  <si>
    <t>Cavanera Rovo delle Coturnie Etna Rosso 2014</t>
  </si>
  <si>
    <t>Barolo Meriame 2015</t>
  </si>
  <si>
    <t>Grêle Rouge 2012</t>
  </si>
  <si>
    <t>Metoxi X Chromitsa Red 2011</t>
  </si>
  <si>
    <t>Agio Oros</t>
  </si>
  <si>
    <t>Pessac-Léognan (Premier Grand Cru Classé) 2016</t>
  </si>
  <si>
    <t>Cresasso Corvina Veronese 2013</t>
  </si>
  <si>
    <t>Hochberc (Blaufränkisch) 2015</t>
  </si>
  <si>
    <t>Castel Firmian Lagrein Trentino 2018</t>
  </si>
  <si>
    <t>Spice Trader Shiraz 2015</t>
  </si>
  <si>
    <t>Madér Garda Classico Rosso Superiore 2013</t>
  </si>
  <si>
    <t>Selva Capuzza</t>
  </si>
  <si>
    <t>Finca Biniagual MantoNegro 2014</t>
  </si>
  <si>
    <t>The Dome Pinot Noir 2018</t>
  </si>
  <si>
    <t>Lourensford</t>
  </si>
  <si>
    <t>Carlo V Il Rosso dell'Imperatore 2015</t>
  </si>
  <si>
    <t>Curious Kiwi</t>
  </si>
  <si>
    <t>Rioja Bordón Reserva 2014</t>
  </si>
  <si>
    <t>Chateau des Jacques Clos de Rochegrès Moulin-à-Vent 2015</t>
  </si>
  <si>
    <t>Pinot Noir Classic 2017</t>
  </si>
  <si>
    <t>Bestheim</t>
  </si>
  <si>
    <t>Savitar Shiraz 2015</t>
  </si>
  <si>
    <t>Château La Gaffelière</t>
  </si>
  <si>
    <t>Lussac-Saint-Émilion Cuvée Jean-Baptiste 2008</t>
  </si>
  <si>
    <t>Château du Courlat</t>
  </si>
  <si>
    <t>Premium Tinto 2017</t>
  </si>
  <si>
    <t>Vinha Maria</t>
  </si>
  <si>
    <t>Rubesco Rosso di Torgiano 2017</t>
  </si>
  <si>
    <t>Critèra Primitivo 2017</t>
  </si>
  <si>
    <t>Clos du Marquis Saint-Julien 2010</t>
  </si>
  <si>
    <t>Fusion V 2016</t>
  </si>
  <si>
    <t>Sherazade Nero d'Avola 2018</t>
  </si>
  <si>
    <t>Dagromis Barolo 2015</t>
  </si>
  <si>
    <t>The Dead Arm Shiraz 2014</t>
  </si>
  <si>
    <t>Unico Reserva Especial Edición 2003</t>
  </si>
  <si>
    <t>Blason d'Aussières Corbières 2015</t>
  </si>
  <si>
    <t>Dão Tinto 2018</t>
  </si>
  <si>
    <t>Grão Vasco</t>
  </si>
  <si>
    <t>Ermitage l'Ermite 2000</t>
  </si>
  <si>
    <t>Saint-Émilion 2016</t>
  </si>
  <si>
    <t>Château Vieux Garrouilh</t>
  </si>
  <si>
    <t>Pure Oh! Rigine Beaujolais 2017</t>
  </si>
  <si>
    <t>Vieilles Vignes Nuits-Saint-Georges 2015</t>
  </si>
  <si>
    <t>Pago de los Balagueses Syrah 2017</t>
  </si>
  <si>
    <t>Le Clos Rouge Crozes-Hermitage 2010</t>
  </si>
  <si>
    <t>Quintessenz Riserva Cabernet Sauvignon 2016</t>
  </si>
  <si>
    <t>Rabajà Barbaresco 2014</t>
  </si>
  <si>
    <t>S Clans 2016</t>
  </si>
  <si>
    <t>Château d'Esclans</t>
  </si>
  <si>
    <t>Barolo Liste 2014</t>
  </si>
  <si>
    <t>Au Cerisier Cahors 2017</t>
  </si>
  <si>
    <t>Sela Rioja 2017</t>
  </si>
  <si>
    <t>Beaune Premier Cru Aux Cras 2016</t>
  </si>
  <si>
    <t>Beaune 1er Cru 'Aux Cras'</t>
  </si>
  <si>
    <t>Vino Nobile di Montepulciano Il Nocio 2013</t>
  </si>
  <si>
    <t>Paula Syrah 2015</t>
  </si>
  <si>
    <t>Don Miguel Vineyard La Masía Pinot Noir 2016</t>
  </si>
  <si>
    <t>Urban Lagrein 2017</t>
  </si>
  <si>
    <t>Il Numero Uno Zinfandel (Collezione di Famiglia) 2018</t>
  </si>
  <si>
    <t>Z1N</t>
  </si>
  <si>
    <t>Tempranillo Cariñena 2018</t>
  </si>
  <si>
    <t>Colección Monovarietales Tempranillo Roble 2018</t>
  </si>
  <si>
    <t>The Barnstormer Syrah 2016</t>
  </si>
  <si>
    <t>Alpha Domus</t>
  </si>
  <si>
    <t>Paiara Puglia Rosso 2017</t>
  </si>
  <si>
    <t>Château Corton Grancey Grand Cru 2015</t>
  </si>
  <si>
    <t>Château Grézan Hèritage Faugères 2015</t>
  </si>
  <si>
    <t>Bandol Rouge 2013</t>
  </si>
  <si>
    <t>Ribera del Duero 14 Meses en Barrica 2016</t>
  </si>
  <si>
    <t>Zweigelt SANDSTEIN 2018</t>
  </si>
  <si>
    <t>Achelo Rosso 2018</t>
  </si>
  <si>
    <t>Portrait Shiraz 2017</t>
  </si>
  <si>
    <t>Grand Bateau</t>
  </si>
  <si>
    <t>Private Reserve Cabernet Sauvignon 2013</t>
  </si>
  <si>
    <t>Gran Reserva Rioja 2011</t>
  </si>
  <si>
    <t>Viña Arana Reserva 2011</t>
  </si>
  <si>
    <t>The Footbolt Shiraz 2017</t>
  </si>
  <si>
    <t>Fantini Sangiovese Terre di Chieti 2018</t>
  </si>
  <si>
    <t>Reserva de Pueblo 2015</t>
  </si>
  <si>
    <t>Chianti Superiore 2015</t>
  </si>
  <si>
    <t>La Grola 2016</t>
  </si>
  <si>
    <t>3 Passo Rosso 2018</t>
  </si>
  <si>
    <t>Hito 2018</t>
  </si>
  <si>
    <t>I Gran Reserva 2008</t>
  </si>
  <si>
    <t>St. Henri Shiraz 2015</t>
  </si>
  <si>
    <t>The Prisoner 2017</t>
  </si>
  <si>
    <t>Numina Cabernet Franc 2016</t>
  </si>
  <si>
    <t>Tarima Hill Old Vines Monastrell 2016</t>
  </si>
  <si>
    <t>Beaune du Château Premier Cru 2016</t>
  </si>
  <si>
    <t>La Luna 2017</t>
  </si>
  <si>
    <t>Yantra 2018</t>
  </si>
  <si>
    <t>Seival Tannat 2012</t>
  </si>
  <si>
    <t>Campanha</t>
  </si>
  <si>
    <t>Coto Real Reserva 2014</t>
  </si>
  <si>
    <t>Léa Les Aspres Côtes du Roussillon Rouge 2017</t>
  </si>
  <si>
    <t>Barolo Vigna Rionda 2010</t>
  </si>
  <si>
    <t>PaCo Sensazioni di Paolo 2016</t>
  </si>
  <si>
    <t>Le Olle Bardolino Superiore Classico 2017</t>
  </si>
  <si>
    <t>Bardolino Superiore</t>
  </si>
  <si>
    <t>Aufwind Cuvée Rotwein 2016</t>
  </si>
  <si>
    <t>Dauphin Pauillac 2013</t>
  </si>
  <si>
    <t>Gigondas Le Claux 2013</t>
  </si>
  <si>
    <t>Vinha do Monte</t>
  </si>
  <si>
    <t>Garblèt Sué Barolo 2011</t>
  </si>
  <si>
    <t>Domini Plus Douro 2015</t>
  </si>
  <si>
    <t>Old Adam Shiraz 2015</t>
  </si>
  <si>
    <t>Rungg Cabernet - Merlot 2017</t>
  </si>
  <si>
    <t>Cuvèe St Valentin Lirac 2015</t>
  </si>
  <si>
    <t>Dornenvogel Zweigelt 2017</t>
  </si>
  <si>
    <t>Glatzer</t>
  </si>
  <si>
    <t>Pessac-Léognan (Grand Cru Classé de Graves) 2014</t>
  </si>
  <si>
    <t>Bin 407 Cabernet Sauvignon 2010</t>
  </si>
  <si>
    <t>Château Bourbon La Chapelle</t>
  </si>
  <si>
    <t>Pagodes de Cos 2012</t>
  </si>
  <si>
    <t>Abadia Cabernet Sauvignon - Tempranillo 2017</t>
  </si>
  <si>
    <t>Viña Alberdi Reserva 2015</t>
  </si>
  <si>
    <t>Maroccoli Syrah 2011</t>
  </si>
  <si>
    <t>Barolo Cannubi 2011</t>
  </si>
  <si>
    <t>Le Benjamin de Beauregard Pomerol 2008</t>
  </si>
  <si>
    <t>Sedàra 2018</t>
  </si>
  <si>
    <t>Tignanello 1989</t>
  </si>
  <si>
    <t>Châteauneuf-du-Pape Cuvée Barberini 2014</t>
  </si>
  <si>
    <t>Barolo Meriame 2014</t>
  </si>
  <si>
    <t>Aglianico Campania 2017</t>
  </si>
  <si>
    <t>Villa Raiano</t>
  </si>
  <si>
    <t>Passo del Sud Negroamaro - Primitivo 2017</t>
  </si>
  <si>
    <t>Château Moulin du Cadet</t>
  </si>
  <si>
    <t>Selección de Familia Reserva 2014</t>
  </si>
  <si>
    <t>Rasteau Vieilles Vignes 2015</t>
  </si>
  <si>
    <t>Agathon 2014</t>
  </si>
  <si>
    <t>Sunnae Montepulciano d'Abruzzo 2017</t>
  </si>
  <si>
    <t>Filetto Chianti 2017</t>
  </si>
  <si>
    <t>Poggio Nicchiaia</t>
  </si>
  <si>
    <t>Quintessenz Kalterersee Classico Superiore 2018</t>
  </si>
  <si>
    <t>Les Manyes 2016</t>
  </si>
  <si>
    <t>Saint-Émilion Grand Cru (Grand Cru Classé) 2013</t>
  </si>
  <si>
    <t>Heideboden 2015</t>
  </si>
  <si>
    <t>Postcard Series Cabernet Sauvignon 2017</t>
  </si>
  <si>
    <t>Ribera del Duero 2012</t>
  </si>
  <si>
    <t>Finca Villacreces</t>
  </si>
  <si>
    <t>Riserva Ducale Chianti Classico 2016</t>
  </si>
  <si>
    <t>Barrica Tinto (Monastrell - Syrah) 2017</t>
  </si>
  <si>
    <t>Barahonda</t>
  </si>
  <si>
    <t>Grand Vin Pauillac (Premier Grand Cru Classé) 1999</t>
  </si>
  <si>
    <t>Reserva Ribera del Duero 2012</t>
  </si>
  <si>
    <t>Ultra Cabernet Sauvignon 2017</t>
  </si>
  <si>
    <t>Pauillac (Grand Cru Classé) 2008</t>
  </si>
  <si>
    <t>Casalferro Toscana 2013</t>
  </si>
  <si>
    <t>TW 12 (Twelve) Monastrell 2014</t>
  </si>
  <si>
    <t>Quorum (Grande Vindima) 2006</t>
  </si>
  <si>
    <t>Corbières 2018</t>
  </si>
  <si>
    <t>Sistina Montepulciano d'Abruzzo 2017</t>
  </si>
  <si>
    <t>Velluto Rosso Beneventano Aglianico 2016</t>
  </si>
  <si>
    <t>Tenuta Belguardo 2012</t>
  </si>
  <si>
    <t>Südtiroler Blauburgunder 2014</t>
  </si>
  <si>
    <t>Ignaz Niedrist</t>
  </si>
  <si>
    <t>Celeste Reserva 2015</t>
  </si>
  <si>
    <t>Il Favot Langhe Nebbiolo 2016</t>
  </si>
  <si>
    <t>Authentique Côtes du Roussillon Rouge 2018</t>
  </si>
  <si>
    <t>Höhenflug Merlot 2016</t>
  </si>
  <si>
    <t>Essenze Barolo 2015</t>
  </si>
  <si>
    <t>Bicentenaire Vieilles Vignes Corbières 2015</t>
  </si>
  <si>
    <t>Sino da Romaneira Tinto 2016</t>
  </si>
  <si>
    <t>Cazalet Faugères 2017</t>
  </si>
  <si>
    <t>Pomino Rosso (Pinot Nero) 2013</t>
  </si>
  <si>
    <t>Pomino</t>
  </si>
  <si>
    <t>Castello Pomino</t>
  </si>
  <si>
    <t>Benchmark Cabernet - Shiraz 2017</t>
  </si>
  <si>
    <t>Mosaique Rouge 2017</t>
  </si>
  <si>
    <t>Vacqueyras 'Les Cyprès' 2015</t>
  </si>
  <si>
    <t>Kubbadì 2011</t>
  </si>
  <si>
    <t>Cantine Mucci</t>
  </si>
  <si>
    <t>Grans Muralles 2015</t>
  </si>
  <si>
    <t>Château Malmaison</t>
  </si>
  <si>
    <t>The Echo Of G 2012</t>
  </si>
  <si>
    <t>IL Blu 2016</t>
  </si>
  <si>
    <t>Morgon Côte du Py - Javernières 2018</t>
  </si>
  <si>
    <t>Porcupine Ridge Syrah 2017</t>
  </si>
  <si>
    <t>Perbacco Nebbiolo 2017</t>
  </si>
  <si>
    <t>Castel Del Monte Riserva Vigna Pedale 2014</t>
  </si>
  <si>
    <t>The Uprising Red 2019</t>
  </si>
  <si>
    <t>Quota 29 Primitivo 2018</t>
  </si>
  <si>
    <t>Unico 2009</t>
  </si>
  <si>
    <t>El Puntido 2013</t>
  </si>
  <si>
    <t>Gran Enemigo Single Vineyard El Cepillo Cabernet Franc 2014</t>
  </si>
  <si>
    <t>San Carlos</t>
  </si>
  <si>
    <t>Réserve du Château Bordeaux Supérieur 2016</t>
  </si>
  <si>
    <t>Château Pey La Tour</t>
  </si>
  <si>
    <t>Campo Ai Sassi Rosso di Montalcino 2016</t>
  </si>
  <si>
    <t>Galodoro Tinto 2017</t>
  </si>
  <si>
    <t>Quinta do Conde</t>
  </si>
  <si>
    <t>Moi Primitivo Puglia 2017</t>
  </si>
  <si>
    <t>Terre di San Leonardo 2015</t>
  </si>
  <si>
    <t>Fausto Merlot 2016</t>
  </si>
  <si>
    <t>Le Coquin Merlot 2016</t>
  </si>
  <si>
    <t>The Pavillion Shiraz - Cabernet Sauvignon 2018</t>
  </si>
  <si>
    <t>Chianti Colli Senesi 2015</t>
  </si>
  <si>
    <t>Don Maximiano Founder's Reserve 1999</t>
  </si>
  <si>
    <t>Vera Cruz Pinotage 2016</t>
  </si>
  <si>
    <t>Simonsberg-Stellenbosch</t>
  </si>
  <si>
    <t>The King's Wrath Pinot Noir 2017</t>
  </si>
  <si>
    <t>Sangiovese Toscana 2019</t>
  </si>
  <si>
    <t>Héritage Côtes de Provence Rouge 2016</t>
  </si>
  <si>
    <t>Estandon</t>
  </si>
  <si>
    <t>Devil's Candy Red Blend 2017</t>
  </si>
  <si>
    <t>Prugnolo Valtellina Superiore 2015</t>
  </si>
  <si>
    <t>No. 7 Red 2017</t>
  </si>
  <si>
    <t>Saint Cosme Côte-Rotie 2008</t>
  </si>
  <si>
    <t>The Freedom 1843 Shiraz 2016</t>
  </si>
  <si>
    <t>Coco Rotie 2018</t>
  </si>
  <si>
    <t>Red/Bat 2016</t>
  </si>
  <si>
    <t>Historic Tinto 2018</t>
  </si>
  <si>
    <t>Paralléle 45 Côtes du Rhône Rouge 2018</t>
  </si>
  <si>
    <t>Les Terroirs Faugères 2016</t>
  </si>
  <si>
    <t>Sangiovese Terre di Chieti 2018</t>
  </si>
  <si>
    <t>Caldora</t>
  </si>
  <si>
    <t>L'Apparita 2014</t>
  </si>
  <si>
    <t>Château Les Barraillots</t>
  </si>
  <si>
    <t>Pontificis Red Blend 2018</t>
  </si>
  <si>
    <t>Benuara (Tenuta Presti e Pegni) 2016</t>
  </si>
  <si>
    <t>Roble Cabernet Sauvignon - Merlot Somontano 2018</t>
  </si>
  <si>
    <t>El Pacto 2016</t>
  </si>
  <si>
    <t>Nucli Organic 2018</t>
  </si>
  <si>
    <t>Campredon 2017</t>
  </si>
  <si>
    <t>Don Tommaso Chianti Classico 2013</t>
  </si>
  <si>
    <t>Château La Fleur d'Arthus</t>
  </si>
  <si>
    <t>Château Les Vergnes Bordeaux Rouge 2016</t>
  </si>
  <si>
    <t>Univitis</t>
  </si>
  <si>
    <t>Appassite Negroamaro - Primitivo 2019</t>
  </si>
  <si>
    <t>Marteto Morellino di Scansano 2018</t>
  </si>
  <si>
    <t>Spätburgunder Trocken 2012</t>
  </si>
  <si>
    <t>Picadeiro Pinot Noir - Touriga Nacional 2015</t>
  </si>
  <si>
    <t>Quinta do Casal Monteiro</t>
  </si>
  <si>
    <t>Parcelas de Graciano 2015</t>
  </si>
  <si>
    <t>The Dry Land Collection Resolve Pinotage 2017</t>
  </si>
  <si>
    <t>Perdeberg</t>
  </si>
  <si>
    <t>Luvi Langhe Rosso 2016</t>
  </si>
  <si>
    <t>Guidalberto 2018</t>
  </si>
  <si>
    <t>El Ruden 2017</t>
  </si>
  <si>
    <t>Limited Release Syrah 2012</t>
  </si>
  <si>
    <t>Alto Sangiovese 2012</t>
  </si>
  <si>
    <t>Since 1974 Primitivo di Manduria 2017</t>
  </si>
  <si>
    <t>Cuvèe 2013</t>
  </si>
  <si>
    <t>Millenium Reserva 1996</t>
  </si>
  <si>
    <t>Merlot Dolomiti 2018</t>
  </si>
  <si>
    <t>Terre del Noce</t>
  </si>
  <si>
    <t>Le Mas Coteaux du Languedoc 2018</t>
  </si>
  <si>
    <t>Costa Russi (Barbaresco) Langhe 2013</t>
  </si>
  <si>
    <t>Montagne-Saint-Émilion 2013</t>
  </si>
  <si>
    <t>Loam 2017</t>
  </si>
  <si>
    <t>Amore e Follia 2016</t>
  </si>
  <si>
    <t>Bricco Pernice Barolo 2013</t>
  </si>
  <si>
    <t>Gabarinza 2016</t>
  </si>
  <si>
    <t>Montiano 2015</t>
  </si>
  <si>
    <t>Três Bagos Reserva Tinto 2015</t>
  </si>
  <si>
    <t>Sangaetano Primitivo di Manduria 2018</t>
  </si>
  <si>
    <t>Bin 28 Kalimna Shiraz 2017</t>
  </si>
  <si>
    <t>Clos du Marquis Saint-Julien 2008</t>
  </si>
  <si>
    <t>Barolo (Tradizione) 2015</t>
  </si>
  <si>
    <t>Mormoreto Toscana 2012</t>
  </si>
  <si>
    <t>Clancy's Red Blend 2015</t>
  </si>
  <si>
    <t>Vigne Vecchie Barbera d'Asti Superiore 2011</t>
  </si>
  <si>
    <t>Pinot Nero 2011</t>
  </si>
  <si>
    <t>Les Vaucrains Nuits Saint Georges 1er Cru 2011</t>
  </si>
  <si>
    <t>Sancerre Belle Dame 2014</t>
  </si>
  <si>
    <t>Blauschiefer Spätburgunder 2017</t>
  </si>
  <si>
    <t>Châteauneuf-du-Pape Vieilles Vignes 2017</t>
  </si>
  <si>
    <t>Portrait Cabernet Sauvignon 2017</t>
  </si>
  <si>
    <t>1856 2016</t>
  </si>
  <si>
    <t>Puglia Primitivo 2018</t>
  </si>
  <si>
    <t>Badiolo Chianti 2017</t>
  </si>
  <si>
    <t>Trambusti</t>
  </si>
  <si>
    <t>Crozes-Ermitage Les Varonniers 2014</t>
  </si>
  <si>
    <t>Pinotage - Shiraz 2017</t>
  </si>
  <si>
    <t>Veneto Alzero Cabernet 2009</t>
  </si>
  <si>
    <t>Campomaccione Morellino di Scansano 2011</t>
  </si>
  <si>
    <t>Grumello Valtellina Superiore 2014</t>
  </si>
  <si>
    <t>Lifili Primitivo Salento 2018</t>
  </si>
  <si>
    <t>Calvert Pinot Noir 2017</t>
  </si>
  <si>
    <t>Côtes du Rhône Les Deux Albion 2018</t>
  </si>
  <si>
    <t>Winemaker's Collection Pinotage 2018</t>
  </si>
  <si>
    <t>Lagrein Riserva 2016</t>
  </si>
  <si>
    <t>Negre 2012</t>
  </si>
  <si>
    <t>Finca Son Bordils</t>
  </si>
  <si>
    <t>Edición Limitada B 2016</t>
  </si>
  <si>
    <t>Santa Digna Reserva Merlot 2018</t>
  </si>
  <si>
    <t>Côte-Rôtie 2016</t>
  </si>
  <si>
    <t>Domaine Jean-Michel Stéphan</t>
  </si>
  <si>
    <t>Atlántida</t>
  </si>
  <si>
    <t>Traluna Toscana 2018</t>
  </si>
  <si>
    <t>Saint-Esprit Côtes-du-Rhône 2018</t>
  </si>
  <si>
    <t>Bin 8 Cabernet - Shiraz 2017</t>
  </si>
  <si>
    <t>Pessac-Léognan (Grand Cru Classé de Graves) 2010</t>
  </si>
  <si>
    <t>Primitivo I Muri 2018</t>
  </si>
  <si>
    <t>Poggio alle Mura Brunello di Montalcino 2013</t>
  </si>
  <si>
    <t>Poggio Al Tufo Rompicollo 2016</t>
  </si>
  <si>
    <t>Dark Knight Toscana Red 2016</t>
  </si>
  <si>
    <t>Réserve Saint-Émilion 2016</t>
  </si>
  <si>
    <t>Al Passo Toscana 2014</t>
  </si>
  <si>
    <t>Ai Colli Valpolicella Ripasso 2016</t>
  </si>
  <si>
    <t>Enira 2015</t>
  </si>
  <si>
    <t>Quatro Red 2018</t>
  </si>
  <si>
    <t>Labyrinth Cabernet Sauvignon 2017</t>
  </si>
  <si>
    <t>Rough Diamond 2012</t>
  </si>
  <si>
    <t>Palmenti Negroamaro Salento Vigne Vecchie 2016</t>
  </si>
  <si>
    <t>Bobal 2016</t>
  </si>
  <si>
    <t>Cerro Gallina</t>
  </si>
  <si>
    <t>Signature 2014</t>
  </si>
  <si>
    <t>La Bouveau Côtes du Rhône 2013</t>
  </si>
  <si>
    <t>Saint-Damien</t>
  </si>
  <si>
    <t>Suculé Barbera d'Alba 2015</t>
  </si>
  <si>
    <t>Le Bombarde Cannonau di Sardegna 2018</t>
  </si>
  <si>
    <t>Santa Maria La Palma</t>
  </si>
  <si>
    <t>12 Volts 2018</t>
  </si>
  <si>
    <t>Chateau Tour de Castres Graves 2012</t>
  </si>
  <si>
    <t>Rodrigues Lalande</t>
  </si>
  <si>
    <t>Diciotto Primitivo 2016</t>
  </si>
  <si>
    <t>Peperino Toscana 2016</t>
  </si>
  <si>
    <t>Aloxe-Corton 2014</t>
  </si>
  <si>
    <t>Director's Reserve Red 2017</t>
  </si>
  <si>
    <t>Manor House Shiraz 2016</t>
  </si>
  <si>
    <t>Classic Bordeaux Rouge 2018</t>
  </si>
  <si>
    <t>Aluigi Riserva Chianti Classico 2013</t>
  </si>
  <si>
    <t>Terras de Estremoz</t>
  </si>
  <si>
    <t>Gap's Crown Vineyard Pinot Noir 2014</t>
  </si>
  <si>
    <t>Pinot Noir Herrenstück 2016</t>
  </si>
  <si>
    <t>Brunello di Montalcino Riserva Pian di Conte 2013</t>
  </si>
  <si>
    <t>Cabernet 2014</t>
  </si>
  <si>
    <t>Moulis-en-Médoc 2017</t>
  </si>
  <si>
    <t>Primo Scuro 2018</t>
  </si>
  <si>
    <t>Saint-Julien (Grand Cru Classé) 2003</t>
  </si>
  <si>
    <t>Altos del Plata Cabernet Sauvignon 2016</t>
  </si>
  <si>
    <t>Il Rabdomante Montepulciano d'Abruzzo 2016</t>
  </si>
  <si>
    <t>Castillon - Côtes de Bordeaux 2010</t>
  </si>
  <si>
    <t>Pauillac (Premier Grand Cru Classé) 2006</t>
  </si>
  <si>
    <t>Bin 407 Cabernet Sauvignon 2016</t>
  </si>
  <si>
    <t>Max Reserva Carmenère 2017</t>
  </si>
  <si>
    <t>Acinatico Valpolicella Classico Superiore Ripasso 2017</t>
  </si>
  <si>
    <t>Garnacha 2016</t>
  </si>
  <si>
    <t>Aska Bolgheri 2016</t>
  </si>
  <si>
    <t>Riserva 2016</t>
  </si>
  <si>
    <t>L'U Umbria Rosso 2018</t>
  </si>
  <si>
    <t>El Andén de la Estación 2016</t>
  </si>
  <si>
    <t>Gaglioppo 2017</t>
  </si>
  <si>
    <t>Alfa Spiga Ribera del Duero 2005</t>
  </si>
  <si>
    <t>Cabernet Franc 2018</t>
  </si>
  <si>
    <t>Château de Camarsac</t>
  </si>
  <si>
    <t>Heideboden Rotweincuvée 2018</t>
  </si>
  <si>
    <t>Bourgogne Couvent des Jacobins Pinot Noir 2018</t>
  </si>
  <si>
    <t>Caringole Rouge 2018</t>
  </si>
  <si>
    <t>Dits del Terra 2016</t>
  </si>
  <si>
    <t>Garnacha Tintorera 2015</t>
  </si>
  <si>
    <t>Les Jumelles Côte Rotie 2015</t>
  </si>
  <si>
    <t>Domaine des Tourettes Hermitage Rouge 2016</t>
  </si>
  <si>
    <t>Barrica 2016</t>
  </si>
  <si>
    <t>El Perdiguero</t>
  </si>
  <si>
    <t>Quattro Passi Appassimento Rosso Veneto 2017</t>
  </si>
  <si>
    <t>Villa Degli Olmi</t>
  </si>
  <si>
    <t>Salice Salentino Riserva 2017</t>
  </si>
  <si>
    <t>Momi Maremma Toscana 2017</t>
  </si>
  <si>
    <t>Crianza Vendimia Seleccionada 2017</t>
  </si>
  <si>
    <t>Azabache</t>
  </si>
  <si>
    <t>Gabarinza 2010</t>
  </si>
  <si>
    <t>Damalisco</t>
  </si>
  <si>
    <t>Romeo Monastrell Roble 2016</t>
  </si>
  <si>
    <t>Brolo di Campofiorin Oro 2015</t>
  </si>
  <si>
    <t>Opus One 2016</t>
  </si>
  <si>
    <t>Médoc 2008</t>
  </si>
  <si>
    <t>Es Primitivo di Manduria 2016</t>
  </si>
  <si>
    <t>Gianfranco Fino</t>
  </si>
  <si>
    <t>Cabernet Sauvignon (Reserva) 2018</t>
  </si>
  <si>
    <t>Langhe Nebbiolo 2012</t>
  </si>
  <si>
    <t>The Signature Cabernet Sauvignon - Shiraz 2013</t>
  </si>
  <si>
    <t>Ca' di Pian Barbera d'Asti 2016</t>
  </si>
  <si>
    <t>Côte de Nuits-villages 2016</t>
  </si>
  <si>
    <t>Reserve Merlot 2014</t>
  </si>
  <si>
    <t>Terre d'Argence Costières-de-Nîmes 2015</t>
  </si>
  <si>
    <t>Gran Reserva Rioja 2012</t>
  </si>
  <si>
    <t>Barolo Ciabot Mentin 2011</t>
  </si>
  <si>
    <t>Macán 2015</t>
  </si>
  <si>
    <t>Reflets Rouge 2014</t>
  </si>
  <si>
    <t>Loire Valley</t>
  </si>
  <si>
    <t>Domaine Saint Nicolas</t>
  </si>
  <si>
    <t>Sorì Tildìn (Barbaresco) Langhe 2010</t>
  </si>
  <si>
    <t>Vigne di Montornello Chianti Classico Gran Selezione 2014</t>
  </si>
  <si>
    <t>Las Pizarras Pinot Noir 2015</t>
  </si>
  <si>
    <t>La Sambinerie Beaujolais Villages 2017</t>
  </si>
  <si>
    <t>Barolo Bussia Colonnello 2013</t>
  </si>
  <si>
    <t>Mercurey 1er Cru 'Clos du Roy' Rouge 2017</t>
  </si>
  <si>
    <t>Tapas Tempranillo 2018</t>
  </si>
  <si>
    <t>Giorgio Bartholomäus 2008</t>
  </si>
  <si>
    <t>Organic Shiraz 2018</t>
  </si>
  <si>
    <t>ER Etna Rosso 2014</t>
  </si>
  <si>
    <t>Château Pontet Saint Brice Saint-Émilion Grand Cru 2016</t>
  </si>
  <si>
    <t>Château Cafol</t>
  </si>
  <si>
    <t>Classic 2017</t>
  </si>
  <si>
    <t>Veneto Rosso Passo Rosso 2018</t>
  </si>
  <si>
    <t>El Incidente Carménère 2017</t>
  </si>
  <si>
    <t>Nebbiolo d'Alba 2017</t>
  </si>
  <si>
    <t>Tenuta Lodola Nuova Vino Nobile di Montepulciano 2016</t>
  </si>
  <si>
    <t>Givry 1er Cru Clos du 'Cellier Aux Moines' 2015</t>
  </si>
  <si>
    <t>Rigoleto Montecucco Rosso 2017</t>
  </si>
  <si>
    <t>Backbone Cabernet Sauvignon 2017</t>
  </si>
  <si>
    <t>Côte des Roses Pinot Noir 2018</t>
  </si>
  <si>
    <t>Le Serre Nuove 2017</t>
  </si>
  <si>
    <t>Vintner's Reserve Zinfandel 2011</t>
  </si>
  <si>
    <t>Saint-Julien 2013</t>
  </si>
  <si>
    <t>Roble Cabernet Sauvignon - Merlot Somontano 2017</t>
  </si>
  <si>
    <t>Red Diamond</t>
  </si>
  <si>
    <t>Harmonie de Gascogne Rouge 2018</t>
  </si>
  <si>
    <t>Domaine de Pellehaut</t>
  </si>
  <si>
    <t>Cum Laude 2015</t>
  </si>
  <si>
    <t>Lagone Toscana 2017</t>
  </si>
  <si>
    <t>Castello Fonterutoli Chianti Classico Gran Selezione 2015</t>
  </si>
  <si>
    <t>Tenuta Lodola Nuova Vino Nobile di Montepulciano 2014</t>
  </si>
  <si>
    <t>Ultreia Valtuille Mencía 2016</t>
  </si>
  <si>
    <t>Luce 2014</t>
  </si>
  <si>
    <t>Don Maximiano Founder's Reserve 2011</t>
  </si>
  <si>
    <t>Marius Grenache - Syrah 2018</t>
  </si>
  <si>
    <t>Cabernet Sauvignon Gran Reserva 2017</t>
  </si>
  <si>
    <t>Sainte-Épine Saint-Joseph 2011</t>
  </si>
  <si>
    <t>Boğazkere - Öküzgözü 2018</t>
  </si>
  <si>
    <t>Volnay Santenots-Du-Milieu Premier Cru 2015</t>
  </si>
  <si>
    <t>Case Via Syrah 2013</t>
  </si>
  <si>
    <t>Reserve Syrah Single Vineyard Bozokbag 2013</t>
  </si>
  <si>
    <t>Domaine des Hospice de Belleville Brouilly 2016</t>
  </si>
  <si>
    <t>Sangiovese Maremma Toscana Francesco Zonin 2018</t>
  </si>
  <si>
    <t>Les Terroirs Faugères 2017</t>
  </si>
  <si>
    <t>Gigondas Rouge 2015</t>
  </si>
  <si>
    <t>Côtes de Provence Rouge 2018</t>
  </si>
  <si>
    <t>Marchandise</t>
  </si>
  <si>
    <t>Réserve Spéciale Syrah 2018</t>
  </si>
  <si>
    <t>Beaune 1er Cru 'Clos des Mouches' 2017</t>
  </si>
  <si>
    <t>Beaune 1er Cru 'Le Clos des Mouches'</t>
  </si>
  <si>
    <t>Maremmante Maremma 2016</t>
  </si>
  <si>
    <t>Barrel Select Cabernet - Syrah 2018</t>
  </si>
  <si>
    <t>Les Cépages Syrah 2017</t>
  </si>
  <si>
    <t>Sa Talaia Negre 2016</t>
  </si>
  <si>
    <t>Moulis 2015</t>
  </si>
  <si>
    <t>Cabanon Côtes du Roussillon Villages 2014</t>
  </si>
  <si>
    <t>Lucale Appassimento Primitivo 2017</t>
  </si>
  <si>
    <t>Les Grès 2017</t>
  </si>
  <si>
    <t>Domaine de Boède</t>
  </si>
  <si>
    <t>Grenache 2018</t>
  </si>
  <si>
    <t>Ermitage Ex-Voto 2012</t>
  </si>
  <si>
    <t>Cuvée Charlotte 2013</t>
  </si>
  <si>
    <t>Rioja Reserva Mazuelo 2015</t>
  </si>
  <si>
    <t>Folly Syrah 2017</t>
  </si>
  <si>
    <t>Fonterutoli Chianti Classico 2010</t>
  </si>
  <si>
    <t>HEBO (Suvereto) 2017</t>
  </si>
  <si>
    <t>Aglianico Riserva Contado 2013</t>
  </si>
  <si>
    <t>Monte Llano Tempranillo Rioja 2017</t>
  </si>
  <si>
    <t>Monte Llano</t>
  </si>
  <si>
    <t>Li Filitti Riserva Primitivo di Manduria 2015</t>
  </si>
  <si>
    <t>Premier Vin 2015</t>
  </si>
  <si>
    <t>Château de Pitray</t>
  </si>
  <si>
    <t>Château Lalande-Borie</t>
  </si>
  <si>
    <t>Toscana Mediterra 2016</t>
  </si>
  <si>
    <t>Ventoux Terrasses 2017</t>
  </si>
  <si>
    <t>Saint-Julien 2005</t>
  </si>
  <si>
    <t>Mandus Primitivo di Manduria 2018</t>
  </si>
  <si>
    <t>Trilogy 2016</t>
  </si>
  <si>
    <t>The Garland 2011</t>
  </si>
  <si>
    <t>Fixin 'Coeur de Violette' 2016</t>
  </si>
  <si>
    <t>Fixin</t>
  </si>
  <si>
    <t>Grande Reserva Alentejano Tinto 2014</t>
  </si>
  <si>
    <t>Kalk und Schiefer Blaufränkisch 2018</t>
  </si>
  <si>
    <t>Sagrantino Montefalco Chiusa di Pannone 2011</t>
  </si>
  <si>
    <t>Tramp 2015</t>
  </si>
  <si>
    <t>Fleurie 2018</t>
  </si>
  <si>
    <t>Le Cirque Rouge 2016</t>
  </si>
  <si>
    <t>Vignerons de Tautavel Vingrau</t>
  </si>
  <si>
    <t>Saustó 2013</t>
  </si>
  <si>
    <t>Monte Dall'Ora</t>
  </si>
  <si>
    <t>Intenso Tannat 2013</t>
  </si>
  <si>
    <t>La Gargantilla Garnacha 2015</t>
  </si>
  <si>
    <t>Barbaresco Bordini 2016</t>
  </si>
  <si>
    <t>Harlequin Shiraz - Pinotage 2017</t>
  </si>
  <si>
    <t>Les Terroirs Côtes du Roussillon Villages 2016</t>
  </si>
  <si>
    <t>Reserva Rioja Tempranillo 2009</t>
  </si>
  <si>
    <t>Bourgogne Hautes-Côtes de Beaune 2016</t>
  </si>
  <si>
    <t>Bourgogne Hautes-Côtes de Beaune</t>
  </si>
  <si>
    <t>Merlot (Grande Vindima) 2008</t>
  </si>
  <si>
    <t>John X Merriman 2016</t>
  </si>
  <si>
    <t>Benuara (Tenuta Presti e Pegni) 2015</t>
  </si>
  <si>
    <t>Corimbo 2014</t>
  </si>
  <si>
    <t>Oak Cask Cabernet Sauvignon 2018</t>
  </si>
  <si>
    <t>Papale Linea Oro Primitivo di Manduria 2016</t>
  </si>
  <si>
    <t>Casa Real Cabernet Sauvignon 2012</t>
  </si>
  <si>
    <t>Santa Digna Reserva Carmenère 2018</t>
  </si>
  <si>
    <t>Chante Perdrix Cornas 2016</t>
  </si>
  <si>
    <t>Icarus Red 2014</t>
  </si>
  <si>
    <t>Côte à Côte Estate 2013</t>
  </si>
  <si>
    <t>Pinot Noir Central Coast 2015</t>
  </si>
  <si>
    <t>Ceppitaio 2017</t>
  </si>
  <si>
    <t>Passo del Bricco 2017</t>
  </si>
  <si>
    <t>Patrizi</t>
  </si>
  <si>
    <t>Eight Songs Shiraz 2015</t>
  </si>
  <si>
    <t>Can Catorra 2014</t>
  </si>
  <si>
    <t>Brachetto d'Acqui 2019</t>
  </si>
  <si>
    <t>Brachetto d'Acqui</t>
  </si>
  <si>
    <t>Barolo Cannubi 2013</t>
  </si>
  <si>
    <t>BF Lahrer Spätburgunder 2017</t>
  </si>
  <si>
    <t>Weingut Wöhrle</t>
  </si>
  <si>
    <t>Montegrilli Nebbiolo Langhe 2018</t>
  </si>
  <si>
    <t>Coste a Preola Nero d'Avola 2018</t>
  </si>
  <si>
    <t>Doix 2014</t>
  </si>
  <si>
    <t>Rivarossa 2016</t>
  </si>
  <si>
    <t>Barolo Lazzarito 2013</t>
  </si>
  <si>
    <t>Nuits-Saint-Georges 2015</t>
  </si>
  <si>
    <t>L'Ermita Velles Vinyes Priorat 2006</t>
  </si>
  <si>
    <t>Garnacha - Syrah Somontano 2016</t>
  </si>
  <si>
    <t>Schwarzer 2016</t>
  </si>
  <si>
    <t>Saint-Emilion Grand Cru (Premier Grand Cru Classé) 2004</t>
  </si>
  <si>
    <t>La Luna e i Falò Barbera d'Asti Superiore 2016</t>
  </si>
  <si>
    <t>Románico 2016</t>
  </si>
  <si>
    <t>Papale Primitivo di Manduria 2017</t>
  </si>
  <si>
    <t>Barbazul Tinto 2016</t>
  </si>
  <si>
    <t>Abadia Cabernet Sauvignon - Tempranillo 2016</t>
  </si>
  <si>
    <t>Big John Cuvée Reserve 2016</t>
  </si>
  <si>
    <t>Sonoma Coast Pinot Noir 2016</t>
  </si>
  <si>
    <t>Jacksons Pinotage 2015</t>
  </si>
  <si>
    <t>Stanford Hills</t>
  </si>
  <si>
    <t>Rouge 2005</t>
  </si>
  <si>
    <t>Domaine de l'A</t>
  </si>
  <si>
    <t>Barbaresco Bernardot 2013</t>
  </si>
  <si>
    <t>Los Cantos de Torremilanos 2017</t>
  </si>
  <si>
    <t>Varietales Syrah 2017</t>
  </si>
  <si>
    <t>Antique Cairanne 2016</t>
  </si>
  <si>
    <t>Amarone 2016</t>
  </si>
  <si>
    <t>Stilio Primitivo di Manduria 2018</t>
  </si>
  <si>
    <t>Mottura</t>
  </si>
  <si>
    <t>Collection Secrète Red 2015</t>
  </si>
  <si>
    <t>The Corroboree Shiraz 2016</t>
  </si>
  <si>
    <t>Chianti Classico Riserva Novecento 2016</t>
  </si>
  <si>
    <t>Las Moras Cabernet Sauvignon 2018</t>
  </si>
  <si>
    <t>Barbera Piemonte 2018</t>
  </si>
  <si>
    <t>Araldica</t>
  </si>
  <si>
    <t>Côtes du Rhône 'Les Peyrouses' 2016</t>
  </si>
  <si>
    <t>Vinya La Scala Gran Reserva Cabernet Sauvignon 2012</t>
  </si>
  <si>
    <t>Steinzeiler 2015</t>
  </si>
  <si>
    <t>Barolo Gavarini Chiniera 2014</t>
  </si>
  <si>
    <t>Via Nuova Barolo 2012</t>
  </si>
  <si>
    <t>Pomerol 2000</t>
  </si>
  <si>
    <t>Mirinè Nebbiolo d'Alba 2016</t>
  </si>
  <si>
    <t>Chateau Smith Cabernet Sauvignon 2016</t>
  </si>
  <si>
    <t>Quinta das Amoras</t>
  </si>
  <si>
    <t>Classic Red Blend 2018</t>
  </si>
  <si>
    <t>Appassimento Barbera Passito 2018</t>
  </si>
  <si>
    <t>San Silvestro</t>
  </si>
  <si>
    <t>Pessac-Léognan 1997</t>
  </si>
  <si>
    <t>Syrah Desertico 2018</t>
  </si>
  <si>
    <t>Ariana 2017</t>
  </si>
  <si>
    <t>Ticino 2016</t>
  </si>
  <si>
    <t>Castello di Morcote</t>
  </si>
  <si>
    <t>Inspiración Balcón de Pilatos Maturana 2016</t>
  </si>
  <si>
    <t>Calestaia 2013</t>
  </si>
  <si>
    <t>Artigas 2017</t>
  </si>
  <si>
    <t>Ried Hochberg Blaufränkisch 2012</t>
  </si>
  <si>
    <t>Côte-Rôtie La Mordorée 1999</t>
  </si>
  <si>
    <t>Premium Zenovius Cabernet Sauvignon - Shiraz Sec 2016</t>
  </si>
  <si>
    <t>Le Clos Guillot Chinon 2017</t>
  </si>
  <si>
    <t>PrimoVolo 2007</t>
  </si>
  <si>
    <t>Côte de Nuits Villages Le Vaucrain 2015</t>
  </si>
  <si>
    <t>Chremisa Edition Blauer Zweigelt 2016</t>
  </si>
  <si>
    <t>Pumphouse Shiraz 2017</t>
  </si>
  <si>
    <t>Preludio 2017</t>
  </si>
  <si>
    <t>Limoux 2016</t>
  </si>
  <si>
    <t>Limoux</t>
  </si>
  <si>
    <t>Domaine de Baron'arques</t>
  </si>
  <si>
    <t>Pièce de Roche 2014</t>
  </si>
  <si>
    <t>Pure Oh! Rigine Beaujolais 2018</t>
  </si>
  <si>
    <t>Mantènghja 2015</t>
  </si>
  <si>
    <t>Frenesí 2017</t>
  </si>
  <si>
    <t>Château La Raze Beauvallet</t>
  </si>
  <si>
    <t>Gold Edition 2009</t>
  </si>
  <si>
    <t>Barolo Aeroplan Servaj 2007</t>
  </si>
  <si>
    <t>Aglianico Del Vulture Piano Del Cerro 2016</t>
  </si>
  <si>
    <t>El Picaro 2019</t>
  </si>
  <si>
    <t>Pasionado Cuatro Cepas 2014</t>
  </si>
  <si>
    <t>Mas Rabell 2017</t>
  </si>
  <si>
    <t>Lucente 2017</t>
  </si>
  <si>
    <t>Alta Mora Etna Rosso 2014</t>
  </si>
  <si>
    <t>Finca El Otero 2014</t>
  </si>
  <si>
    <t>Periquita Tinto (Original) 2018</t>
  </si>
  <si>
    <t>Les Cépages Pinot Noir 2017</t>
  </si>
  <si>
    <t>Papillon 2017</t>
  </si>
  <si>
    <t>Croix de Beaucaillou Saint-Julien 2010</t>
  </si>
  <si>
    <t>San Leonardo 2010</t>
  </si>
  <si>
    <t>Douro Grande Reserva 2015</t>
  </si>
  <si>
    <t>Quinta do Pégo</t>
  </si>
  <si>
    <t>Bricco della Bigotta Barbera d'Asti 2014</t>
  </si>
  <si>
    <t>Froi Barbaresco 2015</t>
  </si>
  <si>
    <t>Château Liversan</t>
  </si>
  <si>
    <t>Morellino di Scansano Riserva 2016</t>
  </si>
  <si>
    <t>Orgion 2016</t>
  </si>
  <si>
    <t>Slopes of Enos</t>
  </si>
  <si>
    <t>Sclavus (Sclavos)</t>
  </si>
  <si>
    <t>Givry 1er Cru 'A Vigne Rouge' 2016</t>
  </si>
  <si>
    <t>As Caborcas Single Vineyard 2014</t>
  </si>
  <si>
    <t>Domaine de Cambes</t>
  </si>
  <si>
    <t>Massimo 2015</t>
  </si>
  <si>
    <t>Cembali Nero d'Avola 2011</t>
  </si>
  <si>
    <t>Cuvée Spéciale Châteauneuf-du-Pape 2005</t>
  </si>
  <si>
    <t>Benozzo 2015</t>
  </si>
  <si>
    <t>Château Pavie Decesse</t>
  </si>
  <si>
    <t>Serego Alighieri Possessioni Rosso del Veronese 2017</t>
  </si>
  <si>
    <t>Pirinenca Tempranillo 2017</t>
  </si>
  <si>
    <t>Famiglia Zingarelli Chianti Classico Riserva 2016</t>
  </si>
  <si>
    <t>Gneisz és Csillám 2016</t>
  </si>
  <si>
    <t>Giulin 2016</t>
  </si>
  <si>
    <t>Saint-Émilion Baron Carl 2014</t>
  </si>
  <si>
    <t>Rioja Excelsus 2016</t>
  </si>
  <si>
    <t>Espérance de Trotanoy Pomerol 2014</t>
  </si>
  <si>
    <t>Yamhill Cuvée Pinot Noir 2013</t>
  </si>
  <si>
    <t>Elos Touriga Nacional - Tannat 2012</t>
  </si>
  <si>
    <t>Saint-Estèphe 2008</t>
  </si>
  <si>
    <t>Rioja 2018</t>
  </si>
  <si>
    <t>Fantini Casale Vecchio Montepulciano d'Abruzzo 2017</t>
  </si>
  <si>
    <t>Mille 1 Rebo 2015</t>
  </si>
  <si>
    <t>Benaco Bresciano</t>
  </si>
  <si>
    <t>Baron Edmond 2014</t>
  </si>
  <si>
    <t>La Ponce Rasteau 2017</t>
  </si>
  <si>
    <t>Tinto Crianza 2015</t>
  </si>
  <si>
    <t>Château Labégorce-Zédé Margaux 2005</t>
  </si>
  <si>
    <t>Transcendent Cabernet Sauvignon 2013</t>
  </si>
  <si>
    <t>Riserva gli Angeli Brunello di Montalcino 2010</t>
  </si>
  <si>
    <t>Giorgio 2015</t>
  </si>
  <si>
    <t>Château Picque Caillou</t>
  </si>
  <si>
    <t>El Rincón 2015</t>
  </si>
  <si>
    <t>Carnuntum Cuvée 2018</t>
  </si>
  <si>
    <t>Edición Limitada A 2015</t>
  </si>
  <si>
    <t>Vineyard Selection Red Blend (Shiraz - Mourvedre - Viognier) 2017</t>
  </si>
  <si>
    <t>Vürsù Barbaresco Valeirano 2012</t>
  </si>
  <si>
    <t>Magnoux Faugères 2010</t>
  </si>
  <si>
    <t>Pian delle Vigne Vignaferrovia Brunello di Montalcino Riserva 2013</t>
  </si>
  <si>
    <t>Nadir Syrah 2017</t>
  </si>
  <si>
    <t>Sperss Langhe 2014</t>
  </si>
  <si>
    <t>Seigneur de Maugiron Côte-Rôtie 2014</t>
  </si>
  <si>
    <t>Hensel Und Gretel Red 2017</t>
  </si>
  <si>
    <t>Château Les Belles Murailles</t>
  </si>
  <si>
    <t>Château Val d'Arenc</t>
  </si>
  <si>
    <t>Reboro 2012</t>
  </si>
  <si>
    <t>Azienda Agricola Pisoni</t>
  </si>
  <si>
    <t>Blaufränkisch Leithaberg 2013</t>
  </si>
  <si>
    <t>Mount Veeder Estate Cabernet Sauvignon 2015</t>
  </si>
  <si>
    <t>Mount Veeder</t>
  </si>
  <si>
    <t>Saustó 2016</t>
  </si>
  <si>
    <t>Reserva Cuvée Colchagua Carmenère 2019</t>
  </si>
  <si>
    <t>Bardolino Classico Ca' Bordenis 2016</t>
  </si>
  <si>
    <t>Lamarossa Primitivo 2015</t>
  </si>
  <si>
    <t>Amastuola</t>
  </si>
  <si>
    <t>Organic Tempranillo - Monastrell 2018</t>
  </si>
  <si>
    <t>Antiche Terre Venete</t>
  </si>
  <si>
    <t>Primitivo Salento 2019</t>
  </si>
  <si>
    <t>Riserva Ducale Oro Chianti Classico (Gran Selezione Gold) 2012</t>
  </si>
  <si>
    <t>Flori Barolo 2014</t>
  </si>
  <si>
    <t>Alentejo Dom Rafael Tinto 2014</t>
  </si>
  <si>
    <t>Tignanello 1997</t>
  </si>
  <si>
    <t>Montecucco Rosso Riserva 2015</t>
  </si>
  <si>
    <t>Vintner's Reserve Zinfandel 2012</t>
  </si>
  <si>
    <t>Tenuta Tignanello 'Solaia' 2000</t>
  </si>
  <si>
    <t>Tarara Cannonau di Sardegna Riserva 2015</t>
  </si>
  <si>
    <t>Vigneti Zanatta</t>
  </si>
  <si>
    <t>Field Blend 2015</t>
  </si>
  <si>
    <t>Sassella Valtellina Superiore 2013</t>
  </si>
  <si>
    <t>Gran Reserva de Familia 2009</t>
  </si>
  <si>
    <t>The Innocent Red Blend 2015</t>
  </si>
  <si>
    <t>Lammershoek</t>
  </si>
  <si>
    <t>Ropiteau Freres</t>
  </si>
  <si>
    <t>Atteca Garnacha (Old Vines) 2017</t>
  </si>
  <si>
    <t>Bodegas Ateca</t>
  </si>
  <si>
    <t>Tortoniano Barolo 2005</t>
  </si>
  <si>
    <t>Bric Turot Barbaresco 2016</t>
  </si>
  <si>
    <t>Hanneli R 2013</t>
  </si>
  <si>
    <t>Toscana Il Pareto 2013</t>
  </si>
  <si>
    <t>Tenuta di Nozzole</t>
  </si>
  <si>
    <t>Ngakirikiri Cabernet Sauvignon 2013</t>
  </si>
  <si>
    <t>Hermitage La Chapelle Rouge 2017</t>
  </si>
  <si>
    <t>Roble Ribera del Duero 2018</t>
  </si>
  <si>
    <t>The Navigator 2014</t>
  </si>
  <si>
    <t>Lynus</t>
  </si>
  <si>
    <t>Lagona 2015</t>
  </si>
  <si>
    <t>Soraie Veneto 2016</t>
  </si>
  <si>
    <t>Belleruche Côtes-du-Rhône 2018</t>
  </si>
  <si>
    <t>Doña Margarita Vineyard Mas Cavalls Pinot Noir 2013</t>
  </si>
  <si>
    <t>Gran Verano Carmenère 2018</t>
  </si>
  <si>
    <t>Appellation Malbec 2016</t>
  </si>
  <si>
    <t>Bierzo Red 2017</t>
  </si>
  <si>
    <t>Pruno Ribera del Duero 2018</t>
  </si>
  <si>
    <t>Col di Sasso (Cabernet Sauvignon - Sangiovese) 2018</t>
  </si>
  <si>
    <t>La Fuente de Crianza 2016</t>
  </si>
  <si>
    <t>Rioja Castillo de Imas Reserva 2010</t>
  </si>
  <si>
    <t>Château Bréjou</t>
  </si>
  <si>
    <t>Croere Barbera d'Alba Superiore 2016</t>
  </si>
  <si>
    <t>Stropa Amarone della Valpolicella 2011</t>
  </si>
  <si>
    <t>Zweigelt SANDSTEIN 2016</t>
  </si>
  <si>
    <t>Le Sabbie dell’Etna Rosso 2018</t>
  </si>
  <si>
    <t>La Poza de Ballesteros Rioja 2015</t>
  </si>
  <si>
    <t>Reserve Blaufränkisch 2014</t>
  </si>
  <si>
    <t>Bicentenaire Vieilles Vignes Corbières 2014</t>
  </si>
  <si>
    <t>Primus Malbec 2017</t>
  </si>
  <si>
    <t>Moulin des Costes Charriage Bandol 2011</t>
  </si>
  <si>
    <t>Eagle Peak Merlot 2017</t>
  </si>
  <si>
    <t>Gigondas Les Racines 2016</t>
  </si>
  <si>
    <t>Vino Nobile di Montepulciano Il Nocio 2015</t>
  </si>
  <si>
    <t>Russiz Superiore Merlot Collio 2016</t>
  </si>
  <si>
    <t>Porcupine Ridge Syrah 2019</t>
  </si>
  <si>
    <t>Diamond Collection Claret (Black Label) 2017</t>
  </si>
  <si>
    <t>Parcela 23 Tempranillo 2015</t>
  </si>
  <si>
    <t>Jaraman Shiraz 2016</t>
  </si>
  <si>
    <t>Zinfandel Sonoma Heritage Vines 2016</t>
  </si>
  <si>
    <t>Châteauneuf-du-Pape (La Crau) 2016</t>
  </si>
  <si>
    <t>Barolo Castiglione 2015</t>
  </si>
  <si>
    <t>Saint-Julien 2010</t>
  </si>
  <si>
    <t>Kali Hart Pinot Noir 2016</t>
  </si>
  <si>
    <t>Talbott</t>
  </si>
  <si>
    <t>Edizione Cinque Autoctoni 2017</t>
  </si>
  <si>
    <t>Scout's Honor Red 2016</t>
  </si>
  <si>
    <t>Venge Vineyards</t>
  </si>
  <si>
    <t>Baltos Mencía 2017</t>
  </si>
  <si>
    <t>Château Bolaire</t>
  </si>
  <si>
    <t>Dolcetto d’Alba Bossèt (Boschetti/Buschet) 2014</t>
  </si>
  <si>
    <t>L'Andeol Rasteau 2015</t>
  </si>
  <si>
    <t>Unplugged Spätburgunder 2016</t>
  </si>
  <si>
    <t>Hangin' Snakes Shiraz - Viognier 2017</t>
  </si>
  <si>
    <t>Terzetto 2012</t>
  </si>
  <si>
    <t>Dalmau Rioja 2016</t>
  </si>
  <si>
    <t>Vineyard Selection Cabernet Sauvignon (Barrel Matured) 2018</t>
  </si>
  <si>
    <t>The Short Story Collection The Owl Post Pinotage 2018</t>
  </si>
  <si>
    <t>Douro Redoma Tinto 2005</t>
  </si>
  <si>
    <t>Valpolicella Ripasso Superiore 2018</t>
  </si>
  <si>
    <t>Les Garrigues Coteaux du Languedoc 2016</t>
  </si>
  <si>
    <t>Belezos</t>
  </si>
  <si>
    <t>Sutherland</t>
  </si>
  <si>
    <t>Bricco Colma Albarossa 2011</t>
  </si>
  <si>
    <t>Gimblett Gravels Sophia 2016</t>
  </si>
  <si>
    <t>Rebus Cabernet Sauvignon 2015</t>
  </si>
  <si>
    <t>Domaine Naturaliste</t>
  </si>
  <si>
    <t>The Factor 2016</t>
  </si>
  <si>
    <t>Bramaluce Toscana Rosso 2015</t>
  </si>
  <si>
    <t>Petit Pittacum 2016</t>
  </si>
  <si>
    <t>Prima La Encina 2016</t>
  </si>
  <si>
    <t>Pagliareto Vino Nobile di Montepulciano 2015</t>
  </si>
  <si>
    <t>Margaux de Brane (Margaux de Henri Lurton) 2015</t>
  </si>
  <si>
    <t>Il Bacca Old Vine Primitivo di Manduria 2016</t>
  </si>
  <si>
    <t>Essence du Cap Cabernet Sauvignon 2016</t>
  </si>
  <si>
    <t>Colheita Red 2017</t>
  </si>
  <si>
    <t>Premium Cuvée 3-5-8 2013</t>
  </si>
  <si>
    <t>Private Bin Merlot - Cabernet Sauvignon 2016</t>
  </si>
  <si>
    <t>G.A.M. Shiraz 2016</t>
  </si>
  <si>
    <t>La Cumbre Syrah 2016</t>
  </si>
  <si>
    <t>Blu Onice Aglianico Irpinia 2017</t>
  </si>
  <si>
    <t>Göttweiger Berg Zweigelt 2016</t>
  </si>
  <si>
    <t>Müller</t>
  </si>
  <si>
    <t>The Holy Trinity Red Blend 2013</t>
  </si>
  <si>
    <t>Saint Cosme Côtes du Rhône 2019</t>
  </si>
  <si>
    <t>Château Cote de Baleau</t>
  </si>
  <si>
    <t>Côtes de Castillon 2005</t>
  </si>
  <si>
    <t>Scipio 2013</t>
  </si>
  <si>
    <t>Côtes du Rhône 'Les Cranilles' 2017</t>
  </si>
  <si>
    <t>Legato Merlot - Cabernet Sauvignon 2017</t>
  </si>
  <si>
    <t>Cerrado del Castillo Rioja 2015</t>
  </si>
  <si>
    <t>Bricco dell'Uccellone Barbera d'Asti 2016</t>
  </si>
  <si>
    <t>Bishop Shiraz 2016</t>
  </si>
  <si>
    <t>6th Sense Syrah 2016</t>
  </si>
  <si>
    <t>Botrosecco Maremma Toscana 2016</t>
  </si>
  <si>
    <t>Portillo Cabernet Sauvignon 2016</t>
  </si>
  <si>
    <t>Is duplicate?</t>
  </si>
  <si>
    <t>Concatenate all columns  to check for duplicate</t>
  </si>
  <si>
    <t>Average Rating</t>
  </si>
  <si>
    <t>Total ratings</t>
  </si>
  <si>
    <t>Lowest Price</t>
  </si>
  <si>
    <t>Average Price</t>
  </si>
  <si>
    <t>Highest Price</t>
  </si>
  <si>
    <t>Vineyards</t>
  </si>
  <si>
    <t>Data validation</t>
  </si>
  <si>
    <t>Total:</t>
  </si>
  <si>
    <t>Sum of distinct vineyards:</t>
  </si>
  <si>
    <t>Selection Available</t>
  </si>
  <si>
    <t>Available Countries</t>
  </si>
  <si>
    <t>Countries with the bigest selection</t>
  </si>
  <si>
    <t>Countries with best average ratings</t>
  </si>
  <si>
    <t>Best rated</t>
  </si>
  <si>
    <t>wine name, region, country</t>
  </si>
  <si>
    <t>Grand Total</t>
  </si>
  <si>
    <t>Row Labels</t>
  </si>
  <si>
    <t>Prices</t>
  </si>
  <si>
    <t>Ratings</t>
  </si>
  <si>
    <t>Ratings Chart</t>
  </si>
  <si>
    <t>Total Ratings</t>
  </si>
  <si>
    <t xml:space="preserve">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</si>
</sst>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color theme="8" tint="-0.499984740745262"/>
      <name val="Calibri (Body)"/>
    </font>
    <font>
      <b/>
      <sz val="12"/>
      <color theme="1"/>
      <name val="Calibri (Body)"/>
    </font>
    <font>
      <sz val="12"/>
      <color rgb="FF000000"/>
      <name val="Calibri"/>
      <family val="2"/>
      <scheme val="minor"/>
    </font>
    <font>
      <b/>
      <sz val="26"/>
      <color theme="0"/>
      <name val="Calibri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CEFE7"/>
        <bgColor indexed="64"/>
      </patternFill>
    </fill>
    <fill>
      <patternFill patternType="solid">
        <fgColor rgb="FF120103"/>
        <bgColor indexed="64"/>
      </patternFill>
    </fill>
  </fills>
  <borders count="23">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style="thin">
        <color indexed="64"/>
      </end>
      <top style="thin">
        <color indexed="64"/>
      </top>
      <bottom style="thin">
        <color indexed="64"/>
      </bottom>
      <diagonal/>
    </border>
    <border>
      <start/>
      <end/>
      <top/>
      <bottom style="thin">
        <color theme="4" tint="-0.249977111117893"/>
      </bottom>
      <diagonal/>
    </border>
    <border>
      <start/>
      <end style="thin">
        <color theme="4" tint="-0.499984740745262"/>
      </end>
      <top/>
      <bottom style="thin">
        <color theme="4" tint="-0.499984740745262"/>
      </bottom>
      <diagonal/>
    </border>
    <border>
      <start/>
      <end/>
      <top style="thin">
        <color theme="4" tint="-0.499984740745262"/>
      </top>
      <bottom style="thin">
        <color theme="4" tint="-0.499984740745262"/>
      </bottom>
      <diagonal/>
    </border>
    <border>
      <start/>
      <end/>
      <top style="thin">
        <color theme="4" tint="-0.499984740745262"/>
      </top>
      <bottom/>
      <diagonal/>
    </border>
    <border>
      <start/>
      <end/>
      <top/>
      <bottom style="thin">
        <color theme="4" tint="-0.499984740745262"/>
      </bottom>
      <diagonal/>
    </border>
    <border>
      <start/>
      <end/>
      <top style="thin">
        <color theme="4"/>
      </top>
      <bottom style="thin">
        <color theme="4"/>
      </bottom>
      <diagonal/>
    </border>
    <border>
      <start/>
      <end/>
      <top/>
      <bottom style="thin">
        <color theme="4"/>
      </bottom>
      <diagonal/>
    </border>
    <border>
      <start style="thin">
        <color theme="4" tint="-0.499984740745262"/>
      </start>
      <end/>
      <top/>
      <bottom/>
      <diagonal/>
    </border>
    <border>
      <start style="thin">
        <color theme="4"/>
      </start>
      <end/>
      <top/>
      <bottom/>
      <diagonal/>
    </border>
    <border>
      <start style="thin">
        <color theme="4"/>
      </start>
      <end/>
      <top style="thin">
        <color theme="4"/>
      </top>
      <bottom style="thin">
        <color theme="4"/>
      </bottom>
      <diagonal/>
    </border>
    <border>
      <start/>
      <end/>
      <top style="thin">
        <color theme="4"/>
      </top>
      <bottom/>
      <diagonal/>
    </border>
    <border>
      <start/>
      <end style="thin">
        <color theme="4" tint="-0.499984740745262"/>
      </end>
      <top style="thin">
        <color theme="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16" fillId="0" borderId="10" xfId="0" applyFont="1" applyBorder="1"/>
    <xf numFmtId="0" fontId="0" fillId="0" borderId="0" xfId="0" pivotButton="1"/>
    <xf numFmtId="0" fontId="0" fillId="0" borderId="0" xfId="0" applyAlignment="1">
      <alignment horizontal="left"/>
    </xf>
    <xf numFmtId="164" fontId="0" fillId="0" borderId="0" xfId="0" applyNumberFormat="1"/>
    <xf numFmtId="0" fontId="16" fillId="0" borderId="11" xfId="0" applyFont="1" applyBorder="1"/>
    <xf numFmtId="0" fontId="20" fillId="0" borderId="0" xfId="0" applyFont="1" applyAlignment="1">
      <alignment horizontal="center"/>
    </xf>
    <xf numFmtId="164" fontId="0" fillId="0" borderId="12" xfId="42" applyNumberFormat="1" applyFont="1" applyBorder="1"/>
    <xf numFmtId="0" fontId="0" fillId="0" borderId="11" xfId="0" pivotButton="1" applyBorder="1"/>
    <xf numFmtId="0" fontId="0" fillId="0" borderId="11" xfId="0" applyBorder="1"/>
    <xf numFmtId="0" fontId="16" fillId="0" borderId="0" xfId="0" applyFont="1"/>
    <xf numFmtId="164" fontId="0" fillId="0" borderId="0" xfId="42" applyNumberFormat="1" applyFont="1" applyBorder="1"/>
    <xf numFmtId="0" fontId="0" fillId="0" borderId="0" xfId="0" applyAlignment="1">
      <alignment horizontal="left" indent="1"/>
    </xf>
    <xf numFmtId="0" fontId="0" fillId="0" borderId="0" xfId="0" applyAlignment="1">
      <alignment horizontal="left" indent="2"/>
    </xf>
    <xf numFmtId="0" fontId="0" fillId="0" borderId="13" xfId="0" applyBorder="1"/>
    <xf numFmtId="0" fontId="0" fillId="0" borderId="14" xfId="0" applyBorder="1"/>
    <xf numFmtId="0" fontId="0" fillId="0" borderId="15" xfId="0" applyBorder="1"/>
    <xf numFmtId="0" fontId="21" fillId="0" borderId="0" xfId="0" applyFont="1"/>
    <xf numFmtId="43" fontId="0" fillId="0" borderId="0" xfId="0" applyNumberFormat="1"/>
    <xf numFmtId="0" fontId="0" fillId="33" borderId="0" xfId="0" applyFill="1"/>
    <xf numFmtId="0" fontId="0" fillId="34" borderId="0" xfId="0" applyFill="1"/>
    <xf numFmtId="43" fontId="0" fillId="0" borderId="0" xfId="42" applyFont="1"/>
    <xf numFmtId="164" fontId="0" fillId="0" borderId="0" xfId="42" applyNumberFormat="1" applyFont="1"/>
    <xf numFmtId="165" fontId="0" fillId="0" borderId="0" xfId="43" applyNumberFormat="1" applyFont="1"/>
    <xf numFmtId="165" fontId="0" fillId="0" borderId="0" xfId="0" applyNumberFormat="1"/>
    <xf numFmtId="165" fontId="0" fillId="0" borderId="14" xfId="0" applyNumberFormat="1" applyBorder="1"/>
    <xf numFmtId="0" fontId="16" fillId="0" borderId="17" xfId="0" applyFont="1" applyBorder="1"/>
    <xf numFmtId="0" fontId="0" fillId="0" borderId="17" xfId="0" applyBorder="1"/>
    <xf numFmtId="0" fontId="16" fillId="0" borderId="18" xfId="0" applyFont="1" applyBorder="1"/>
    <xf numFmtId="164" fontId="0" fillId="0" borderId="13" xfId="42" applyNumberFormat="1" applyFont="1" applyBorder="1"/>
    <xf numFmtId="164" fontId="0" fillId="0" borderId="19" xfId="42" applyNumberFormat="1" applyFont="1" applyBorder="1"/>
    <xf numFmtId="0" fontId="16" fillId="0" borderId="20" xfId="0" applyFont="1" applyBorder="1"/>
    <xf numFmtId="0" fontId="0" fillId="0" borderId="16" xfId="0" applyBorder="1"/>
    <xf numFmtId="0" fontId="0" fillId="0" borderId="18" xfId="0" applyBorder="1"/>
    <xf numFmtId="0" fontId="0" fillId="0" borderId="21" xfId="0" applyBorder="1"/>
    <xf numFmtId="0" fontId="0" fillId="0" borderId="22" xfId="0" applyBorder="1"/>
    <xf numFmtId="164" fontId="0" fillId="0" borderId="21" xfId="0" applyNumberFormat="1" applyBorder="1"/>
    <xf numFmtId="0" fontId="0" fillId="0" borderId="16" xfId="0" pivotButton="1" applyBorder="1"/>
    <xf numFmtId="0" fontId="20" fillId="0" borderId="17" xfId="0" applyFont="1" applyBorder="1" applyAlignment="1">
      <alignment horizontal="center"/>
    </xf>
    <xf numFmtId="0" fontId="19" fillId="0" borderId="17" xfId="0" applyFont="1" applyBorder="1" applyAlignment="1">
      <alignment horizontal="center"/>
    </xf>
    <xf numFmtId="0" fontId="16" fillId="0" borderId="17" xfId="0" applyFont="1" applyBorder="1" applyAlignment="1">
      <alignment horizontal="center"/>
    </xf>
    <xf numFmtId="0" fontId="16" fillId="0" borderId="0" xfId="0" applyFont="1" applyAlignment="1">
      <alignment horizontal="center"/>
    </xf>
    <xf numFmtId="0" fontId="20" fillId="0" borderId="15" xfId="0" applyFont="1" applyBorder="1" applyAlignment="1">
      <alignment horizontal="center"/>
    </xf>
    <xf numFmtId="0" fontId="20" fillId="0" borderId="0" xfId="0" applyFont="1" applyAlignment="1">
      <alignment horizontal="center"/>
    </xf>
    <xf numFmtId="0" fontId="22" fillId="34" borderId="0" xfId="0" applyFont="1" applyFill="1" applyAlignment="1">
      <alignment horizontal="center" vertical="center"/>
    </xf>
    <xf numFmtId="0" fontId="17" fillId="34" borderId="0" xfId="0" applyFont="1" applyFill="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3" builtinId="5"/>
    <cellStyle name="Title" xfId="1" builtinId="15" customBuiltin="1"/>
    <cellStyle name="Total" xfId="17" builtinId="25" customBuiltin="1"/>
    <cellStyle name="Warning Text" xfId="14" builtinId="11" customBuiltin="1"/>
  </cellStyles>
  <dxfs count="24">
    <dxf>
      <border>
        <bottom style="thin">
          <color theme="4"/>
        </bottom>
      </border>
    </dxf>
    <dxf>
      <border>
        <bottom style="thin">
          <color theme="4"/>
        </bottom>
      </border>
    </dxf>
    <dxf>
      <border>
        <bottom style="thin">
          <color theme="4"/>
        </bottom>
      </border>
    </dxf>
    <dxf>
      <border>
        <top style="thin">
          <color theme="4" tint="-0.499984740745262"/>
        </top>
      </border>
    </dxf>
    <dxf>
      <border>
        <start/>
        <end/>
        <top/>
      </border>
    </dxf>
    <dxf>
      <border>
        <start/>
        <end/>
        <top/>
      </border>
    </dxf>
    <dxf>
      <border>
        <start/>
        <end/>
        <top/>
      </border>
    </dxf>
    <dxf>
      <border>
        <start/>
        <end/>
        <top/>
      </border>
    </dxf>
    <dxf>
      <border>
        <start/>
        <end/>
        <top/>
      </border>
    </dxf>
    <dxf>
      <border>
        <start style="thin">
          <color theme="4" tint="-0.249977111117893"/>
        </start>
        <end style="thin">
          <color theme="4" tint="-0.249977111117893"/>
        </end>
        <bottom style="thin">
          <color theme="4" tint="-0.249977111117893"/>
        </bottom>
      </border>
    </dxf>
    <dxf>
      <border>
        <start style="thin">
          <color theme="4" tint="-0.249977111117893"/>
        </start>
        <end style="thin">
          <color theme="4" tint="-0.249977111117893"/>
        </end>
        <bottom style="thin">
          <color theme="4" tint="-0.249977111117893"/>
        </bottom>
      </border>
    </dxf>
    <dxf>
      <numFmt numFmtId="35" formatCode="_(* #,##0.00_);_(* \(#,##0.00\);_(* &quot;-&quot;??_);_(@_)"/>
    </dxf>
    <dxf>
      <border>
        <top style="thin">
          <color theme="4"/>
        </top>
      </border>
    </dxf>
    <dxf>
      <border>
        <top style="thin">
          <color theme="4"/>
        </top>
      </border>
    </dxf>
    <dxf>
      <border>
        <start/>
        <end/>
        <top/>
      </border>
    </dxf>
    <dxf>
      <border>
        <start/>
        <end/>
        <top/>
      </border>
    </dxf>
    <dxf>
      <border>
        <start/>
        <end/>
        <top/>
      </border>
    </dxf>
    <dxf>
      <border>
        <start/>
        <end/>
        <top/>
      </border>
    </dxf>
    <dxf>
      <border>
        <start/>
        <end/>
        <top/>
      </border>
    </dxf>
    <dxf>
      <border>
        <start style="thin">
          <color theme="4" tint="-0.249977111117893"/>
        </start>
        <end style="thin">
          <color theme="4" tint="-0.249977111117893"/>
        </end>
        <bottom style="thin">
          <color theme="4" tint="-0.249977111117893"/>
        </bottom>
      </border>
    </dxf>
    <dxf>
      <border>
        <start style="thin">
          <color theme="4" tint="-0.249977111117893"/>
        </start>
        <end style="thin">
          <color theme="4" tint="-0.249977111117893"/>
        </end>
        <bottom style="thin">
          <color theme="4" tint="-0.249977111117893"/>
        </bottom>
      </border>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120103"/>
      <color rgb="FFFCEFE7"/>
      <color rgb="FFBDD7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purl.oclc.org/ooxml/officeDocument/relationships/styles" Target="styles.xml"/><Relationship Id="rId18" Type="http://schemas.microsoft.com/office/2017/06/relationships/rdRichValueStructure" Target="richData/rdrichvaluestructure.xml"/><Relationship Id="rId3" Type="http://purl.oclc.org/ooxml/officeDocument/relationships/worksheet" Target="worksheets/sheet3.xml"/><Relationship Id="rId21" Type="http://schemas.microsoft.com/office/2017/06/relationships/rdSupportingPropertyBagStructure" Target="richData/rdsupportingpropertybagstructure.xml"/><Relationship Id="rId7" Type="http://schemas.microsoft.com/office/2007/relationships/slicerCache" Target="slicerCaches/slicerCache1.xml"/><Relationship Id="rId12" Type="http://purl.oclc.org/ooxml/officeDocument/relationships/theme" Target="theme/theme1.xml"/><Relationship Id="rId17" Type="http://schemas.microsoft.com/office/2017/06/relationships/rdRichValue" Target="richData/rdrichvalue.xml"/><Relationship Id="rId2" Type="http://purl.oclc.org/ooxml/officeDocument/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purl.oclc.org/ooxml/officeDocument/relationships/worksheet" Target="worksheets/sheet1.xml"/><Relationship Id="rId6" Type="http://purl.oclc.org/ooxml/officeDocument/relationships/pivotCacheDefinition" Target="pivotCache/pivotCacheDefinition1.xml"/><Relationship Id="rId11" Type="http://schemas.microsoft.com/office/2007/relationships/slicerCache" Target="slicerCaches/slicerCache5.xml"/><Relationship Id="rId24" Type="http://purl.oclc.org/ooxml/officeDocument/relationships/calcChain" Target="calcChain.xml"/><Relationship Id="rId5" Type="http://purl.oclc.org/ooxml/officeDocument/relationships/worksheet" Target="worksheets/sheet5.xml"/><Relationship Id="rId15" Type="http://purl.oclc.org/ooxml/officeDocument/relationships/sheetMetadata" Target="metadata.xml"/><Relationship Id="rId23" Type="http://schemas.microsoft.com/office/2017/06/relationships/rdRichValueTypes" Target="richData/rdRichValueTypes.xml"/><Relationship Id="rId10" Type="http://schemas.microsoft.com/office/2007/relationships/slicerCache" Target="slicerCaches/slicerCache4.xml"/><Relationship Id="rId19" Type="http://schemas.microsoft.com/office/2017/06/relationships/rdArray" Target="richData/rdarray.xml"/><Relationship Id="rId4" Type="http://purl.oclc.org/ooxml/officeDocument/relationships/worksheet" Target="worksheets/sheet4.xml"/><Relationship Id="rId9" Type="http://schemas.microsoft.com/office/2007/relationships/slicerCache" Target="slicerCaches/slicerCache3.xml"/><Relationship Id="rId14" Type="http://purl.oclc.org/ooxml/officeDocument/relationships/sharedStrings" Target="sharedStrings.xml"/><Relationship Id="rId22"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[wine.xlsx]Explore!PivotTable4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40%"/>
              <a:lumOff val="60%"/>
            </a:schemeClr>
          </a:solidFill>
          <a:ln>
            <a:noFill/>
          </a:ln>
          <a:effectLst/>
        </c:spPr>
      </c:pivotFmt>
      <c:pivotFmt>
        <c:idx val="11"/>
        <c:spPr>
          <a:solidFill>
            <a:schemeClr val="accent1">
              <a:lumMod val="40%"/>
              <a:lumOff val="60%"/>
            </a:schemeClr>
          </a:solidFill>
          <a:ln>
            <a:noFill/>
          </a:ln>
          <a:effectLst/>
        </c:spPr>
      </c:pivotFmt>
      <c:pivotFmt>
        <c:idx val="12"/>
        <c:spPr>
          <a:solidFill>
            <a:schemeClr val="accent1">
              <a:lumMod val="40%"/>
              <a:lumOff val="60%"/>
            </a:schemeClr>
          </a:solidFill>
          <a:ln>
            <a:noFill/>
          </a:ln>
          <a:effectLst/>
        </c:spPr>
      </c:pivotFmt>
      <c:pivotFmt>
        <c:idx val="13"/>
        <c:spPr>
          <a:solidFill>
            <a:schemeClr val="accent1">
              <a:lumMod val="40%"/>
              <a:lumOff val="60%"/>
            </a:schemeClr>
          </a:solidFill>
          <a:ln>
            <a:noFill/>
          </a:ln>
          <a:effectLst/>
        </c:spPr>
      </c:pivotFmt>
      <c:pivotFmt>
        <c:idx val="14"/>
        <c:spPr>
          <a:solidFill>
            <a:schemeClr val="accent1">
              <a:lumMod val="40%"/>
              <a:lumOff val="60%"/>
            </a:schemeClr>
          </a:solidFill>
          <a:ln>
            <a:noFill/>
          </a:ln>
          <a:effectLst/>
        </c:spPr>
      </c:pivotFmt>
      <c:pivotFmt>
        <c:idx val="15"/>
        <c:spPr>
          <a:solidFill>
            <a:schemeClr val="accent1">
              <a:lumMod val="40%"/>
              <a:lumOff val="60%"/>
            </a:schemeClr>
          </a:solidFill>
          <a:ln>
            <a:noFill/>
          </a:ln>
          <a:effectLst/>
        </c:spPr>
      </c:pivotFmt>
      <c:pivotFmt>
        <c:idx val="16"/>
        <c:spPr>
          <a:solidFill>
            <a:schemeClr val="accent1">
              <a:lumMod val="40%"/>
              <a:lumOff val="60%"/>
            </a:schemeClr>
          </a:solidFill>
          <a:ln>
            <a:noFill/>
          </a:ln>
          <a:effectLst/>
        </c:spPr>
      </c:pivotFmt>
      <c:pivotFmt>
        <c:idx val="17"/>
        <c:spPr>
          <a:solidFill>
            <a:schemeClr val="accent1">
              <a:lumMod val="40%"/>
              <a:lumOff val="60%"/>
            </a:schemeClr>
          </a:solidFill>
          <a:ln>
            <a:noFill/>
          </a:ln>
          <a:effectLst/>
        </c:spPr>
      </c:pivotFmt>
      <c:pivotFmt>
        <c:idx val="18"/>
        <c:spPr>
          <a:solidFill>
            <a:schemeClr val="accent1">
              <a:lumMod val="40%"/>
              <a:lumOff val="60%"/>
            </a:schemeClr>
          </a:solidFill>
          <a:ln>
            <a:noFill/>
          </a:ln>
          <a:effectLst/>
        </c:spPr>
      </c:pivotFmt>
      <c:pivotFmt>
        <c:idx val="19"/>
        <c:spPr>
          <a:solidFill>
            <a:schemeClr val="accent1">
              <a:lumMod val="40%"/>
              <a:lumOff val="60%"/>
            </a:schemeClr>
          </a:solidFill>
          <a:ln>
            <a:noFill/>
          </a:ln>
          <a:effectLst/>
        </c:spPr>
      </c:pivotFmt>
    </c:pivotFmts>
    <c:plotArea>
      <c:layout/>
      <c:barChart>
        <c:barDir val="col"/>
        <c:grouping val="clustered"/>
        <c:varyColors val="0"/>
        <c:ser>
          <c:idx val="0"/>
          <c:order val="0"/>
          <c:tx>
            <c:strRef>
              <c:f>Explore!$X$2</c:f>
              <c:strCache>
                <c:ptCount val="1"/>
                <c:pt idx="0">
                  <c:v>Average Rating</c:v>
                </c:pt>
              </c:strCache>
            </c:strRef>
          </c:tx>
          <c:spPr>
            <a:solidFill>
              <a:schemeClr val="accent1"/>
            </a:solidFill>
            <a:ln>
              <a:noFill/>
            </a:ln>
            <a:effectLst/>
          </c:spPr>
          <c:invertIfNegative val="0"/>
          <c:dPt>
            <c:idx val="7"/>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2-9543-1640-B468-212AFD7A2330}"/>
              </c:ext>
            </c:extLst>
          </c:dPt>
          <c:dPt>
            <c:idx val="22"/>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3-9543-1640-B468-212AFD7A2330}"/>
              </c:ext>
            </c:extLst>
          </c:dPt>
          <c:dPt>
            <c:idx val="24"/>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4-9543-1640-B468-212AFD7A2330}"/>
              </c:ext>
            </c:extLst>
          </c:dPt>
          <c:dPt>
            <c:idx val="25"/>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5-9543-1640-B468-212AFD7A2330}"/>
              </c:ext>
            </c:extLst>
          </c:dPt>
          <c:dPt>
            <c:idx val="26"/>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6-9543-1640-B468-212AFD7A2330}"/>
              </c:ext>
            </c:extLst>
          </c:dPt>
          <c:dPt>
            <c:idx val="27"/>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7-9543-1640-B468-212AFD7A2330}"/>
              </c:ext>
            </c:extLst>
          </c:dPt>
          <c:dPt>
            <c:idx val="28"/>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8-9543-1640-B468-212AFD7A2330}"/>
              </c:ext>
            </c:extLst>
          </c:dPt>
          <c:dPt>
            <c:idx val="29"/>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9-9543-1640-B468-212AFD7A2330}"/>
              </c:ext>
            </c:extLst>
          </c:dPt>
          <c:dPt>
            <c:idx val="30"/>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A-9543-1640-B468-212AFD7A2330}"/>
              </c:ext>
            </c:extLst>
          </c:dPt>
          <c:dPt>
            <c:idx val="31"/>
            <c:invertIfNegative val="0"/>
            <c:bubble3D val="0"/>
            <c:spPr>
              <a:solidFill>
                <a:schemeClr val="accent1">
                  <a:lumMod val="40%"/>
                  <a:lumOff val="60%"/>
                </a:schemeClr>
              </a:solidFill>
              <a:ln>
                <a:noFill/>
              </a:ln>
              <a:effectLst/>
            </c:spPr>
            <c:extLst>
              <c:ext xmlns:c16="http://schemas.microsoft.com/office/drawing/2014/chart" uri="{C3380CC4-5D6E-409C-BE32-E72D297353CC}">
                <c16:uniqueId val="{0000000C-9543-1640-B468-212AFD7A2330}"/>
              </c:ext>
            </c:extLst>
          </c:dPt>
          <c:cat>
            <c:strRef>
              <c:f>Explore!$W$3:$W$35</c:f>
              <c:strCache>
                <c:ptCount val="32"/>
                <c:pt idx="0">
                  <c:v>1988</c:v>
                </c:pt>
                <c:pt idx="1">
                  <c:v>1989</c:v>
                </c:pt>
                <c:pt idx="2">
                  <c:v>1990</c:v>
                </c:pt>
                <c:pt idx="3">
                  <c:v>1991</c:v>
                </c:pt>
                <c:pt idx="4">
                  <c:v>1992</c:v>
                </c:pt>
                <c:pt idx="5">
                  <c:v>1993</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pt idx="31">
                  <c:v>N.V.</c:v>
                </c:pt>
              </c:strCache>
            </c:strRef>
          </c:cat>
          <c:val>
            <c:numRef>
              <c:f>Explore!$X$3:$X$35</c:f>
              <c:numCache>
                <c:formatCode>General</c:formatCode>
                <c:ptCount val="32"/>
                <c:pt idx="0">
                  <c:v>4.3</c:v>
                </c:pt>
                <c:pt idx="1">
                  <c:v>4.5999999999999996</c:v>
                </c:pt>
                <c:pt idx="2">
                  <c:v>4.4000000000000004</c:v>
                </c:pt>
                <c:pt idx="3">
                  <c:v>4.4000000000000004</c:v>
                </c:pt>
                <c:pt idx="4">
                  <c:v>4.45</c:v>
                </c:pt>
                <c:pt idx="5">
                  <c:v>4.5</c:v>
                </c:pt>
                <c:pt idx="6">
                  <c:v>4.1333333333333337</c:v>
                </c:pt>
                <c:pt idx="7">
                  <c:v>3.8499999999999996</c:v>
                </c:pt>
                <c:pt idx="8">
                  <c:v>4</c:v>
                </c:pt>
                <c:pt idx="9">
                  <c:v>4.1500000000000004</c:v>
                </c:pt>
                <c:pt idx="10">
                  <c:v>4.2299999999999986</c:v>
                </c:pt>
                <c:pt idx="11">
                  <c:v>4.3000000000000007</c:v>
                </c:pt>
                <c:pt idx="12">
                  <c:v>4.0625</c:v>
                </c:pt>
                <c:pt idx="13">
                  <c:v>4.3400000000000007</c:v>
                </c:pt>
                <c:pt idx="14">
                  <c:v>4.1571428571428575</c:v>
                </c:pt>
                <c:pt idx="15">
                  <c:v>4.2062499999999998</c:v>
                </c:pt>
                <c:pt idx="16">
                  <c:v>4.1408759124087577</c:v>
                </c:pt>
                <c:pt idx="17">
                  <c:v>4.1304347826086962</c:v>
                </c:pt>
                <c:pt idx="18">
                  <c:v>4.0578947368421048</c:v>
                </c:pt>
                <c:pt idx="19">
                  <c:v>4.0565217391304351</c:v>
                </c:pt>
                <c:pt idx="20">
                  <c:v>4.1891891891891895</c:v>
                </c:pt>
                <c:pt idx="21">
                  <c:v>4.1219512195121943</c:v>
                </c:pt>
                <c:pt idx="22">
                  <c:v>3.9731182795698912</c:v>
                </c:pt>
                <c:pt idx="23">
                  <c:v>4.0212121212121215</c:v>
                </c:pt>
                <c:pt idx="24">
                  <c:v>3.9689320388349509</c:v>
                </c:pt>
                <c:pt idx="25">
                  <c:v>3.8896860986547095</c:v>
                </c:pt>
                <c:pt idx="26">
                  <c:v>3.9262295081967178</c:v>
                </c:pt>
                <c:pt idx="27">
                  <c:v>3.8957013574660659</c:v>
                </c:pt>
                <c:pt idx="28">
                  <c:v>3.8410094637223979</c:v>
                </c:pt>
                <c:pt idx="29">
                  <c:v>3.7211111111111141</c:v>
                </c:pt>
                <c:pt idx="30">
                  <c:v>3.6916666666666664</c:v>
                </c:pt>
                <c:pt idx="31">
                  <c:v>3.6</c:v>
                </c:pt>
              </c:numCache>
            </c:numRef>
          </c:val>
          <c:extLst>
            <c:ext xmlns:c16="http://schemas.microsoft.com/office/drawing/2014/chart" uri="{C3380CC4-5D6E-409C-BE32-E72D297353CC}">
              <c16:uniqueId val="{00000000-9543-1640-B468-212AFD7A2330}"/>
            </c:ext>
          </c:extLst>
        </c:ser>
        <c:dLbls>
          <c:showLegendKey val="0"/>
          <c:showVal val="0"/>
          <c:showCatName val="0"/>
          <c:showSerName val="0"/>
          <c:showPercent val="0"/>
          <c:showBubbleSize val="0"/>
        </c:dLbls>
        <c:gapWidth val="219"/>
        <c:axId val="681510000"/>
        <c:axId val="745203984"/>
      </c:barChart>
      <c:lineChart>
        <c:grouping val="standard"/>
        <c:varyColors val="0"/>
        <c:ser>
          <c:idx val="1"/>
          <c:order val="1"/>
          <c:tx>
            <c:strRef>
              <c:f>Explore!$Y$2</c:f>
              <c:strCache>
                <c:ptCount val="1"/>
                <c:pt idx="0">
                  <c:v>Total Ratings</c:v>
                </c:pt>
              </c:strCache>
            </c:strRef>
          </c:tx>
          <c:spPr>
            <a:ln w="28575" cap="rnd">
              <a:solidFill>
                <a:schemeClr val="accent2"/>
              </a:solidFill>
              <a:round/>
            </a:ln>
            <a:effectLst/>
          </c:spPr>
          <c:marker>
            <c:symbol val="none"/>
          </c:marker>
          <c:cat>
            <c:strRef>
              <c:f>Explore!$W$3:$W$35</c:f>
              <c:strCache>
                <c:ptCount val="32"/>
                <c:pt idx="0">
                  <c:v>1988</c:v>
                </c:pt>
                <c:pt idx="1">
                  <c:v>1989</c:v>
                </c:pt>
                <c:pt idx="2">
                  <c:v>1990</c:v>
                </c:pt>
                <c:pt idx="3">
                  <c:v>1991</c:v>
                </c:pt>
                <c:pt idx="4">
                  <c:v>1992</c:v>
                </c:pt>
                <c:pt idx="5">
                  <c:v>1993</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pt idx="31">
                  <c:v>N.V.</c:v>
                </c:pt>
              </c:strCache>
            </c:strRef>
          </c:cat>
          <c:val>
            <c:numRef>
              <c:f>Explore!$Y$3:$Y$35</c:f>
              <c:numCache>
                <c:formatCode>_(* #,##0_);_(* \(#,##0\);_(* "-"??_);_(@_)</c:formatCode>
                <c:ptCount val="32"/>
                <c:pt idx="0">
                  <c:v>203</c:v>
                </c:pt>
                <c:pt idx="1">
                  <c:v>2069</c:v>
                </c:pt>
                <c:pt idx="2">
                  <c:v>726</c:v>
                </c:pt>
                <c:pt idx="3">
                  <c:v>603</c:v>
                </c:pt>
                <c:pt idx="4">
                  <c:v>1186</c:v>
                </c:pt>
                <c:pt idx="5">
                  <c:v>1717</c:v>
                </c:pt>
                <c:pt idx="6">
                  <c:v>481</c:v>
                </c:pt>
                <c:pt idx="7">
                  <c:v>179</c:v>
                </c:pt>
                <c:pt idx="8">
                  <c:v>93</c:v>
                </c:pt>
                <c:pt idx="9">
                  <c:v>1715</c:v>
                </c:pt>
                <c:pt idx="10">
                  <c:v>2220</c:v>
                </c:pt>
                <c:pt idx="11">
                  <c:v>5105</c:v>
                </c:pt>
                <c:pt idx="12">
                  <c:v>2927</c:v>
                </c:pt>
                <c:pt idx="13">
                  <c:v>1762</c:v>
                </c:pt>
                <c:pt idx="14">
                  <c:v>1370</c:v>
                </c:pt>
                <c:pt idx="15">
                  <c:v>2972</c:v>
                </c:pt>
                <c:pt idx="16">
                  <c:v>58067</c:v>
                </c:pt>
                <c:pt idx="17">
                  <c:v>14424</c:v>
                </c:pt>
                <c:pt idx="18">
                  <c:v>11435</c:v>
                </c:pt>
                <c:pt idx="19">
                  <c:v>23179</c:v>
                </c:pt>
                <c:pt idx="20">
                  <c:v>21353</c:v>
                </c:pt>
                <c:pt idx="21">
                  <c:v>42837</c:v>
                </c:pt>
                <c:pt idx="22">
                  <c:v>41348</c:v>
                </c:pt>
                <c:pt idx="23">
                  <c:v>39544</c:v>
                </c:pt>
                <c:pt idx="24">
                  <c:v>21333</c:v>
                </c:pt>
                <c:pt idx="25">
                  <c:v>58816</c:v>
                </c:pt>
                <c:pt idx="26">
                  <c:v>99607</c:v>
                </c:pt>
                <c:pt idx="27">
                  <c:v>103368</c:v>
                </c:pt>
                <c:pt idx="28">
                  <c:v>59143</c:v>
                </c:pt>
                <c:pt idx="29">
                  <c:v>36515</c:v>
                </c:pt>
                <c:pt idx="30">
                  <c:v>1258</c:v>
                </c:pt>
                <c:pt idx="31">
                  <c:v>3818</c:v>
                </c:pt>
              </c:numCache>
            </c:numRef>
          </c:val>
          <c:smooth val="0"/>
          <c:extLst>
            <c:ext xmlns:c16="http://schemas.microsoft.com/office/drawing/2014/chart" uri="{C3380CC4-5D6E-409C-BE32-E72D297353CC}">
              <c16:uniqueId val="{00000001-9543-1640-B468-212AFD7A2330}"/>
            </c:ext>
          </c:extLst>
        </c:ser>
        <c:dLbls>
          <c:showLegendKey val="0"/>
          <c:showVal val="0"/>
          <c:showCatName val="0"/>
          <c:showSerName val="0"/>
          <c:showPercent val="0"/>
          <c:showBubbleSize val="0"/>
        </c:dLbls>
        <c:marker val="1"/>
        <c:smooth val="0"/>
        <c:axId val="733608608"/>
        <c:axId val="733605472"/>
      </c:lineChart>
      <c:catAx>
        <c:axId val="68151000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45203984"/>
        <c:crosses val="autoZero"/>
        <c:auto val="1"/>
        <c:lblAlgn val="ctr"/>
        <c:lblOffset val="100"/>
        <c:noMultiLvlLbl val="0"/>
      </c:catAx>
      <c:valAx>
        <c:axId val="745203984"/>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r>
                  <a:rPr lang="en-GB" sz="1200"/>
                  <a:t>Aerage Rating</a:t>
                </a:r>
                <a:r>
                  <a:rPr lang="en-GB" sz="1200" baseline="0%"/>
                  <a:t> Score</a:t>
                </a:r>
                <a:endParaRPr lang="en-GB"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81510000"/>
        <c:crosses val="autoZero"/>
        <c:crossBetween val="between"/>
      </c:valAx>
      <c:valAx>
        <c:axId val="733605472"/>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r>
                  <a:rPr lang="en-GB" sz="1200"/>
                  <a:t> Total</a:t>
                </a:r>
                <a:r>
                  <a:rPr lang="en-GB" sz="1200" baseline="0%"/>
                  <a:t> Ratings</a:t>
                </a:r>
                <a:endParaRPr lang="en-GB"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33608608"/>
        <c:crosses val="max"/>
        <c:crossBetween val="between"/>
      </c:valAx>
      <c:catAx>
        <c:axId val="733608608"/>
        <c:scaling>
          <c:orientation val="minMax"/>
        </c:scaling>
        <c:delete val="1"/>
        <c:axPos val="b"/>
        <c:numFmt formatCode="General" sourceLinked="1"/>
        <c:majorTickMark val="out"/>
        <c:minorTickMark val="none"/>
        <c:tickLblPos val="nextTo"/>
        <c:crossAx val="733605472"/>
        <c:crosses val="autoZero"/>
        <c:auto val="1"/>
        <c:lblAlgn val="ctr"/>
        <c:lblOffset val="100"/>
        <c:noMultiLvlLbl val="0"/>
      </c:catAx>
      <c:spPr>
        <a:solidFill>
          <a:srgbClr val="FCEFE7"/>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FE7"/>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_xlchart.v1.1</cx:f>
      </cx:strDim>
      <cx:numDim type="val">
        <cx:f>_xlchart.v1.0</cx:f>
      </cx:numDim>
    </cx:data>
  </cx:chartData>
  <cx:chart>
    <cx:plotArea>
      <cx:plotAreaRegion>
        <cx:series layoutId="boxWhisker" uniqueId="{6739DD51-C024-E541-986B-5937F46ADCCA}" formatIdx="0">
          <cx:tx>
            <cx:txData>
              <cx:f/>
              <cx:v/>
            </cx:txData>
          </cx:tx>
          <cx:dataId val="0"/>
          <cx:layoutPr>
            <cx:visibility meanLine="0" meanMarker="1" nonoutliers="0" outliers="1"/>
            <cx:statistics quartileMethod="exclusive"/>
          </cx:layoutPr>
        </cx:series>
      </cx:plotAreaRegion>
      <cx:axis id="0">
        <cx:catScaling gapWidth="1.5"/>
        <cx:tickLabels/>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sz="1000"/>
            </a:pPr>
            <a:endParaRPr lang="en-GB" sz="1000" b="0" i="0" u="none" strike="noStrike" baseline="0%">
              <a:solidFill>
                <a:sysClr val="windowText" lastClr="000000">
                  <a:lumMod val="65%"/>
                  <a:lumOff val="35%"/>
                </a:sysClr>
              </a:solidFill>
              <a:latin typeface="Calibri" panose="020F0502020204030204"/>
            </a:endParaRPr>
          </a:p>
        </cx:txPr>
      </cx:axis>
      <cx:axis id="1">
        <cx:valScaling/>
        <cx:majorGridlines/>
        <cx:minorGridlines/>
        <cx:tickLabels/>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sz="1000"/>
            </a:pPr>
            <a:endParaRPr lang="en-GB" sz="1000" b="0" i="0" u="none" strike="noStrike" baseline="0%">
              <a:solidFill>
                <a:sysClr val="windowText" lastClr="000000">
                  <a:lumMod val="65%"/>
                  <a:lumOff val="35%"/>
                </a:sysClr>
              </a:solidFill>
              <a:latin typeface="Calibri" panose="020F0502020204030204"/>
            </a:endParaRPr>
          </a:p>
        </cx:txPr>
      </cx:axis>
    </cx:plotArea>
  </cx:chart>
  <cx:spPr>
    <a:solidFill xmlns:a="http://schemas.openxmlformats.org/drawingml/2006/main">
      <a:srgbClr val="FCEFE7"/>
    </a:solidFill>
  </cx:spPr>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374">
  <cs:axisTitle>
    <cs:lnRef idx="0"/>
    <cs:fillRef idx="0"/>
    <cs:effectRef idx="0"/>
    <cs:fontRef idx="minor">
      <a:schemeClr val="tx1">
        <a:lumMod val="65%"/>
        <a:lumOff val="35%"/>
      </a:schemeClr>
    </cs:fontRef>
    <cs:defRPr sz="9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
            <a:lumOff val="85%"/>
          </a:schemeClr>
        </a:solidFill>
        <a:round/>
      </a:ln>
    </cs:spPr>
    <cs:defRPr sz="900"/>
  </cs:chartArea>
  <cs:dataLabel>
    <cs:lnRef idx="0"/>
    <cs:fillRef idx="0"/>
    <cs:effectRef idx="0"/>
    <cs:fontRef idx="minor">
      <a:schemeClr val="tx1">
        <a:lumMod val="75%"/>
        <a:lumOff val="25%"/>
      </a:schemeClr>
    </cs:fontRef>
    <cs:defRPr sz="900"/>
  </cs:dataLabel>
  <cs:dataLabelCallout>
    <cs:lnRef idx="0"/>
    <cs:fillRef idx="0"/>
    <cs:effectRef idx="0"/>
    <cs:fontRef idx="minor">
      <a:schemeClr val="lt1">
        <a:lumMod val="65%"/>
        <a:lumOff val="35%"/>
      </a:schemeClr>
    </cs:fontRef>
    <cs:spPr>
      <a:solidFill>
        <a:schemeClr val="dk1">
          <a:lumMod val="15%"/>
          <a:lumOff val="85%"/>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2857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25400" cap="flat" cmpd="sng" algn="ctr">
        <a:solidFill>
          <a:schemeClr val="tx1">
            <a:lumMod val="65%"/>
            <a:lumOff val="35%"/>
          </a:schemeClr>
        </a:solidFill>
        <a:round/>
      </a:ln>
    </cs:spPr>
  </cs:hiLoLine>
  <cs:leaderLine>
    <cs:lnRef idx="0"/>
    <cs:fillRef idx="0"/>
    <cs:effectRef idx="0"/>
    <cs:fontRef idx="minor">
      <a:schemeClr val="dk1"/>
    </cs:fontRef>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
        <a:lumOff val="35%"/>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28575">
        <a:solidFill>
          <a:schemeClr val="tx1">
            <a:lumMod val="50%"/>
            <a:lumOff val="50%"/>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purl.oclc.org/ooxml/officeDocument/relationships/image" Target="../media/image31.jpeg"/><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purl.oclc.org/ooxml/officeDocument/relationships/image" Target="../media/image31.jpeg"/><Relationship Id="rId1" Type="http://purl.oclc.org/ooxml/officeDocument/relationships/chart" Target="../charts/chart1.xml"/></Relationships>
</file>

<file path=xl/drawings/drawing1.xml><?xml version="1.0" encoding="utf-8"?>
<xdr:wsDr xmlns:xdr="http://purl.oclc.org/ooxml/drawingml/spreadsheetDrawing" xmlns:a="http://purl.oclc.org/ooxml/drawingml/main">
  <xdr:twoCellAnchor>
    <xdr:from>
      <xdr:col>0</xdr:col>
      <xdr:colOff>25400</xdr:colOff>
      <xdr:row>6</xdr:row>
      <xdr:rowOff>0</xdr:rowOff>
    </xdr:from>
    <xdr:to>
      <xdr:col>21</xdr:col>
      <xdr:colOff>12700</xdr:colOff>
      <xdr:row>40</xdr:row>
      <xdr:rowOff>12700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6E4AB83-BA4A-944B-9763-94EE98E6766B}"/>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25400" y="1219200"/>
              <a:ext cx="17322800" cy="6921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1</xdr:rowOff>
    </xdr:from>
    <xdr:to>
      <xdr:col>2</xdr:col>
      <xdr:colOff>622300</xdr:colOff>
      <xdr:row>6</xdr:row>
      <xdr:rowOff>1</xdr:rowOff>
    </xdr:to>
    <xdr:pic>
      <xdr:nvPicPr>
        <xdr:cNvPr id="7" name="Picture 6">
          <a:extLst>
            <a:ext uri="{FF2B5EF4-FFF2-40B4-BE49-F238E27FC236}">
              <a16:creationId xmlns:a16="http://schemas.microsoft.com/office/drawing/2014/main" id="{F0239087-C90D-300F-2455-9C17FCD79B9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Lst>
        </a:blip>
        <a:stretch>
          <a:fillRect/>
        </a:stretch>
      </xdr:blipFill>
      <xdr:spPr>
        <a:xfrm>
          <a:off x="0" y="1"/>
          <a:ext cx="2273300" cy="1219200"/>
        </a:xfrm>
        <a:prstGeom prst="rect">
          <a:avLst/>
        </a:prstGeom>
      </xdr:spPr>
    </xdr:pic>
    <xdr:clientData/>
  </xdr:twoCellAnchor>
  <xdr:twoCellAnchor editAs="absolute">
    <xdr:from>
      <xdr:col>21</xdr:col>
      <xdr:colOff>25400</xdr:colOff>
      <xdr:row>5</xdr:row>
      <xdr:rowOff>190500</xdr:rowOff>
    </xdr:from>
    <xdr:to>
      <xdr:col>23</xdr:col>
      <xdr:colOff>203200</xdr:colOff>
      <xdr:row>18</xdr:row>
      <xdr:rowOff>168272</xdr:rowOff>
    </xdr:to>
    <mc:AlternateContent xmlns:mc="http://schemas.openxmlformats.org/markup-compatibility/2006" xmlns:sle15="http://schemas.microsoft.com/office/drawing/2012/slicer">
      <mc:Choice Requires="sle15">
        <xdr:graphicFrame macro="">
          <xdr:nvGraphicFramePr>
            <xdr:cNvPr id="8" name="Country 2">
              <a:extLst>
                <a:ext uri="{FF2B5EF4-FFF2-40B4-BE49-F238E27FC236}">
                  <a16:creationId xmlns:a16="http://schemas.microsoft.com/office/drawing/2014/main" id="{D7E1A63E-185D-3842-B53D-864DF50657D2}"/>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7360900" y="1206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21</xdr:col>
      <xdr:colOff>25400</xdr:colOff>
      <xdr:row>18</xdr:row>
      <xdr:rowOff>190500</xdr:rowOff>
    </xdr:from>
    <xdr:to>
      <xdr:col>23</xdr:col>
      <xdr:colOff>203200</xdr:colOff>
      <xdr:row>31</xdr:row>
      <xdr:rowOff>168272</xdr:rowOff>
    </xdr:to>
    <mc:AlternateContent xmlns:mc="http://schemas.openxmlformats.org/markup-compatibility/2006" xmlns:sle15="http://schemas.microsoft.com/office/drawing/2012/slicer">
      <mc:Choice Requires="sle15">
        <xdr:graphicFrame macro="">
          <xdr:nvGraphicFramePr>
            <xdr:cNvPr id="10" name="Year 3">
              <a:extLst>
                <a:ext uri="{FF2B5EF4-FFF2-40B4-BE49-F238E27FC236}">
                  <a16:creationId xmlns:a16="http://schemas.microsoft.com/office/drawing/2014/main" id="{9BBCB6DE-B40E-E740-A9F3-26E8FCE64BF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7360900" y="38481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21</xdr:col>
      <xdr:colOff>25400</xdr:colOff>
      <xdr:row>31</xdr:row>
      <xdr:rowOff>165100</xdr:rowOff>
    </xdr:from>
    <xdr:to>
      <xdr:col>23</xdr:col>
      <xdr:colOff>203200</xdr:colOff>
      <xdr:row>44</xdr:row>
      <xdr:rowOff>142872</xdr:rowOff>
    </xdr:to>
    <mc:AlternateContent xmlns:mc="http://schemas.openxmlformats.org/markup-compatibility/2006" xmlns:sle15="http://schemas.microsoft.com/office/drawing/2012/slicer">
      <mc:Choice Requires="sle15">
        <xdr:graphicFrame macro="">
          <xdr:nvGraphicFramePr>
            <xdr:cNvPr id="11" name="Price 1">
              <a:extLst>
                <a:ext uri="{FF2B5EF4-FFF2-40B4-BE49-F238E27FC236}">
                  <a16:creationId xmlns:a16="http://schemas.microsoft.com/office/drawing/2014/main" id="{5CDE747B-2863-D749-9705-B84D66D2D339}"/>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7360900" y="6464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0</xdr:col>
      <xdr:colOff>12700</xdr:colOff>
      <xdr:row>6</xdr:row>
      <xdr:rowOff>0</xdr:rowOff>
    </xdr:from>
    <xdr:to>
      <xdr:col>21</xdr:col>
      <xdr:colOff>12700</xdr:colOff>
      <xdr:row>39</xdr:row>
      <xdr:rowOff>190500</xdr:rowOff>
    </xdr:to>
    <xdr:graphicFrame macro="">
      <xdr:nvGraphicFramePr>
        <xdr:cNvPr id="3" name="Chart 2">
          <a:extLst>
            <a:ext uri="{FF2B5EF4-FFF2-40B4-BE49-F238E27FC236}">
              <a16:creationId xmlns:a16="http://schemas.microsoft.com/office/drawing/2014/main" id="{F66482C5-F302-7747-8563-73CFD69CB51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0</xdr:col>
      <xdr:colOff>0</xdr:colOff>
      <xdr:row>0</xdr:row>
      <xdr:rowOff>0</xdr:rowOff>
    </xdr:from>
    <xdr:to>
      <xdr:col>2</xdr:col>
      <xdr:colOff>622300</xdr:colOff>
      <xdr:row>5</xdr:row>
      <xdr:rowOff>203199</xdr:rowOff>
    </xdr:to>
    <xdr:pic>
      <xdr:nvPicPr>
        <xdr:cNvPr id="4" name="Picture 3">
          <a:extLst>
            <a:ext uri="{FF2B5EF4-FFF2-40B4-BE49-F238E27FC236}">
              <a16:creationId xmlns:a16="http://schemas.microsoft.com/office/drawing/2014/main" id="{39A8175C-2818-614B-BBC2-21910E933F7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Lst>
        </a:blip>
        <a:stretch>
          <a:fillRect/>
        </a:stretch>
      </xdr:blipFill>
      <xdr:spPr>
        <a:xfrm>
          <a:off x="0" y="0"/>
          <a:ext cx="2273300" cy="1219199"/>
        </a:xfrm>
        <a:prstGeom prst="rect">
          <a:avLst/>
        </a:prstGeom>
      </xdr:spPr>
    </xdr:pic>
    <xdr:clientData/>
  </xdr:twoCellAnchor>
  <xdr:twoCellAnchor editAs="oneCell">
    <xdr:from>
      <xdr:col>21</xdr:col>
      <xdr:colOff>12700</xdr:colOff>
      <xdr:row>5</xdr:row>
      <xdr:rowOff>190500</xdr:rowOff>
    </xdr:from>
    <xdr:to>
      <xdr:col>23</xdr:col>
      <xdr:colOff>190500</xdr:colOff>
      <xdr:row>18</xdr:row>
      <xdr:rowOff>168272</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A3C49D46-6D8C-374F-A8B7-A0F5211D99B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7348200" y="1206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12700</xdr:colOff>
      <xdr:row>18</xdr:row>
      <xdr:rowOff>190500</xdr:rowOff>
    </xdr:from>
    <xdr:to>
      <xdr:col>23</xdr:col>
      <xdr:colOff>190500</xdr:colOff>
      <xdr:row>31</xdr:row>
      <xdr:rowOff>168272</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3BB739E6-3D41-CA49-8A9A-EF6B8DC9C23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7348200" y="38481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lbert Panczi" refreshedDateIso="2023-12-19T17:57:21.68899990618228650" createdVersion="8" refreshedVersion="8" minRefreshableVersion="3" recordCount="8666" xr:uid="{D22357DD-2F78-F046-8742-DA6FDDC29B2C}">
  <cacheSource type="worksheet">
    <worksheetSource name="Table1"/>
  </cacheSource>
  <cacheFields count="8">
    <cacheField name="Name" numFmtId="0">
      <sharedItems count="6717">
        <s v="Pomerol 2011"/>
        <s v="Lirac 2017"/>
        <s v="Erta e China Rosso di Toscana 2015"/>
        <s v="Bardolino 2019"/>
        <s v="Ried Scheibner Pinot Noir 2016"/>
        <s v="Gigondas (Nobles Terrasses) 2017"/>
        <s v="Marion's Vineyard Pinot Noir 2016"/>
        <s v="Red Blend 2014"/>
        <s v="Chianti 2015"/>
        <s v="Tradition 2014"/>
        <s v="Chianti Riserva 2013"/>
        <s v="Descendant 2016"/>
        <s v="Les Obriers de la Peira Terrasses du Larzac 2017"/>
        <s v="Zenas Primitivo 2018"/>
        <s v="Cuvée Confidence Côtes du Rhône Rouge 2017"/>
        <s v="Shiraz 2018"/>
        <s v="Proprietor's Blend 2016"/>
        <s v="La Bienquerida 2016"/>
        <s v="Cabernet Sauvignon 2015"/>
        <s v="Fulgeo Negroamaro Salento 2016"/>
        <s v="Contraste Tinto 2015"/>
        <s v="Steiner 2013"/>
        <s v="Old Vines Primitivo 2015"/>
        <s v="Virtus Tannat 2013"/>
        <s v="Kallista 2015"/>
        <s v="Badia a Passignano Gran Selezione Chianti Classico 2016"/>
        <s v="Saint-Émilion Grand Cru (Premier Grand Cru Classé) 2012"/>
        <s v="Carlo V Il Rosso dell'Imperatore 2013"/>
        <s v="Pinot Noir 2016"/>
        <s v="Marquis de Calon Saint-Estèphe 2015"/>
        <s v="Hécula Monastrell 2017"/>
        <s v="Berola 2015"/>
        <s v="Saint-Julien (Grand Cru Classé) 2010"/>
        <s v="Pinot Noir Bourgogne 2017"/>
        <s v="Vigna del Noce Barbera d'Asti 2007"/>
        <s v="I Tratturi Rosso 2017"/>
        <s v="Château Pilet Bordeaux 2017"/>
        <s v="Sancerre Rouge 2015"/>
        <s v="Shiraz 2016"/>
        <s v="Ro-Rée Saint-Joseph 2018"/>
        <s v="Cuvée Alienor Fronsac 2015"/>
        <s v="Sabbie di Sopra al Bosco 2014"/>
        <s v="Roma Rosso 2018"/>
        <s v="Garnacha de Arrayán 2014"/>
        <s v="Cabernet Sauvignon 2018"/>
        <s v="Terrenus Vinhas Velhas Reserva 2013"/>
        <s v="Fronsac 2005"/>
        <s v="Cuvée Charles de Batz Madiran 2014"/>
        <s v="Stony Terrace Cabernet Sauvignon 2016"/>
        <s v="12 e Mezzo Puglia Primitivo Organic Wine 2016"/>
        <s v="El Abuelo Selección Edición Limitada 2013"/>
        <s v="Sangre de Toro Special Selection 2017"/>
        <s v="Château Paul Mas Coteaux du Languedoc Clos des Mures 2018"/>
        <s v="Merlot 2018"/>
        <s v="Roscaleto Barbera d'Alba 2015"/>
        <s v="Barolo Cannubi 2014"/>
        <s v="Pauillac (Premier Grand Cru Classé) 2017"/>
        <s v="Cabernet Sauvignon 2014"/>
        <s v="Côte-Rôtie Le Gallet Blanc 2017"/>
        <s v="Capatosta 2015"/>
        <s v="Constance Madiran 2015"/>
        <s v="Oak Cask Malbec 2019"/>
        <s v="Amancaya Malbec - Cabernet Sauvignon 2017"/>
        <s v="Laccento Ruché di Castagnole Monferrato 2017"/>
        <s v="San Leonardo 2011"/>
        <s v="Fausto Tannat 2015"/>
        <s v="Pauillac (Grand Cru Classé) 2007"/>
        <s v="Disciples 2016"/>
        <s v="Zinfandel 2015"/>
        <s v="Margaux 2010"/>
        <s v="La Luna e i Falò Barbera d'Asti Superiore 2015"/>
        <s v="Ribera del Duero 2015"/>
        <s v="Les Jardins Rouge 2018"/>
        <s v="Nero d'Avola - Syrah 2018"/>
        <s v="La Bienquerida 2013"/>
        <s v="Bonera 2018"/>
        <s v="Noi 4 Bolgheri 2016"/>
        <s v="Saint-Émilion Grand Cru 2005"/>
        <s v="Gran Selección Tempranillo 2017"/>
        <s v="Syrah 2017"/>
        <s v="Zweigelt 2017"/>
        <s v="Saint-Émilion Grand Cru 2015"/>
        <s v="Listán Negro 2017"/>
        <s v="Viile Metamorfosis Merlot 2015"/>
        <s v="Merlot - Cabernet Sauvignon - Petit Verdot 2014"/>
        <s v="RWT Shiraz 2017"/>
        <s v="Fronton 2018"/>
        <s v="Costers Del Gravet Montsant 2013"/>
        <s v="Pinot Noir 2015"/>
        <s v="Coume de l'Olla Rouge 2019"/>
        <s v="Schwarzer 2017"/>
        <s v="Haut-Médoc 2015"/>
        <s v="Bourgogne Pinot Noir (La Vignée) 2015"/>
        <s v="Pinot Noir 2017"/>
        <s v="Zinfandel 2016"/>
        <s v="Valpolicella Ripasso Classico Superiore 2017"/>
        <s v="Rosso di Montalcino 2015"/>
        <s v="Ripanço Private Selection Alentejano 2016"/>
        <s v="Riserva Cannonau di Sardegna 2017"/>
        <s v="60 Sessantanni Old Vines Primitivo di Manduria 2016"/>
        <s v="Kith &amp; Kin Cabernet Sauvignon 2017"/>
        <s v="Zinfandel 2017"/>
        <s v="Cerro Añon Rioja Gran Reserva 2011"/>
        <s v="Bush Vine GSM (Shiraz - Grenache - Mourvedre) 2013"/>
        <s v="Plaer Vinyes Velles 2016"/>
        <s v="Cabernet - Shiraz 2016"/>
        <s v="Saint-Émilion Grand Cru 2014"/>
        <s v="Comte de Sénéjac Haut-Médoc 2011"/>
        <s v="Gran Masetto Teroldego 2014"/>
        <s v="Barolo Mariondino 2015"/>
        <s v="Crianza 2016"/>
        <s v="Apogee Pepper Bridge Vineyard 2013"/>
        <s v="Gamma Red Blend 2018"/>
        <s v="Peyres Nobles Rouge 2018"/>
        <s v="Lemartine Toscana 2015"/>
        <s v="Organic Cabernet 2018"/>
        <s v="Pomerol 1999"/>
        <s v="Malterdinger Alte Reben Spätburgunder 2016"/>
        <s v="Cabernet Franc 2012"/>
        <s v="Saint-Émilion Grand Cru (Premier Grand Cru Classé) 2002"/>
        <s v="Bramare Rebon Vineyard Malbec 2017"/>
        <s v="Merlot Reserva 2008"/>
        <s v="Brunello di Montalcino Pianrosso 2015"/>
        <s v="François de Tournon Saint-Joseph 2016"/>
        <s v="Estibals Minervois 2018"/>
        <s v="Barbera - Garnacha 2017"/>
        <s v="Roi des Lézards 2014"/>
        <s v="One Point Five Cabernet Sauvignon 2016"/>
        <s v="Barbaresco 2013"/>
        <s v="Saint-Julien (Grand Cru Classé) 2006"/>
        <s v="Médoc 2012"/>
        <s v="Pieve Santa Restituta Brunello di Montalcino 2014"/>
        <s v="Gran Maestro Primitivo di Manduria 2017"/>
        <s v="Saint-Julien (Grand Cru Classé) 2011"/>
        <s v="Inferno (Aged in Whiskey Barrels - Limited Release) 2017"/>
        <s v="Pessac-Léognan (Grand Cru Classé de Graves) 2007"/>
        <s v="Faithful Hound Red 2015"/>
        <s v="Serego Alighieri Vaio Armaron Amarone della Valpolicella Classico 2012"/>
        <s v="Rosso di Montalcino 2018"/>
        <s v="Chianti 2017"/>
        <s v="Azul 2015"/>
        <s v="Sanct Valentin Riserva Pinot Noir 2017"/>
        <s v="Mas Collet Barrica 2009"/>
        <s v="Valpolicella Ripasso Classico Superiore 2016"/>
        <s v="Toscana Poggio Ai Merli 2016"/>
        <s v="Viña Aljibes Red Blend 2016"/>
        <s v="Châteauneuf-du-Pape (La Crau) 2017"/>
        <s v="Châteauneuf-Du-Pape La Paillousse Terroir D'Exception Rouge 2015"/>
        <s v="Mencia 2015"/>
        <s v="Santenay Clos de Malte 2016"/>
        <s v="Sudisfà Roero Riserva 2015"/>
        <s v="Léa Les Aspres Côtes du Roussillon Rouge 2012"/>
        <s v="Alleanza 2012"/>
        <s v="Valpolicella Ripasso Classico Superiore Solane 2015"/>
        <s v="Crianza 2015"/>
        <s v="Courela Tinto 2016"/>
        <s v="Barbera d'Alba Tre Vigne 2015"/>
        <s v="No Name 2014"/>
        <s v="Rioja Bordón Reserva 2011"/>
        <s v="Pian delle Vigne Brunello di Montalcino 2014"/>
        <s v="Almiréz 2016"/>
        <s v="Colheita Seleccionada Rouge 2010"/>
        <s v="Ammasso Rosso Sicilia 2016"/>
        <s v="Côtes du Rhône Nature Rouge 2016"/>
        <s v="Russian River Valley Zinfandel 2015"/>
        <s v="Saint-Julien (Grand Cru Classé) 2016"/>
        <s v="Halkidiki Limnio - Merlot 2013"/>
        <s v="Pomerol 2015"/>
        <s v="Toar Valpolicella Classico Superiore 2016"/>
        <s v="Arbòre Cannonau di Sardegna 2012"/>
        <s v="Ángeles de Amaren Tempranillo - Graciano 2015"/>
        <s v="Barbera 2018"/>
        <s v="Amarone della Valpolicella 2006"/>
        <s v="Castillo de Jumilla Monastrell - Tempranillo 2018"/>
        <s v="Hommage Lirac 2016"/>
        <s v="Poggio d'Arna Toscana 2014"/>
        <s v="Vinya Le Havre Reserva Cabernet Sauvignon 2013"/>
        <s v="Brunello di Montalcino 2014"/>
        <s v="Sor Ugo Bolgheri Superiore 2017"/>
        <s v="Ses Nines Negre 2018"/>
        <s v="Terrassen Zweigelt Blauer 2018"/>
        <s v="Riva Ranch Pinot Noir (Reliz Creek) 2017"/>
        <s v="Altos R Tempranillo 2017"/>
        <s v="Amarone della Valpolicella Classico 2016"/>
        <s v="Potenti Toscana (Suvereto) 2015"/>
        <s v="Trentatre 33 Rosso 2017"/>
        <s v="Pievasciata Rosso 2016"/>
        <s v="Brunello di Montalcino 2013"/>
        <s v="The Barossan Shiraz 2017"/>
        <s v="Nero d'Avola 2017"/>
        <s v="Bordeaux 2015"/>
        <s v="Tinto 2018"/>
        <s v="Délicate N.V."/>
        <s v="Aglianico Rubrato 2014"/>
        <s v="Gran Verano Cabernet Sauvignon 2018"/>
        <s v="Grand Estates Merlot 2015"/>
        <s v="Saint-Julien (Grand Cru Classé) 2017"/>
        <s v="Copa Santa La Méjanelle 2015"/>
        <s v="Cantodoro 2016"/>
        <s v="Vitiano San Lorenzo 2014"/>
        <s v="Disueri Nero d'Avola 2018"/>
        <s v="Kirschgarten Spatburgunder GG 2013"/>
        <s v="B 2017"/>
        <s v="Protocolo Tinto 2018"/>
        <s v="Rouge 2016"/>
        <s v="Côte de Nuits Villages Le Vaucrain 2016"/>
        <s v="Vino Nobile di Montepulciano 2016"/>
        <s v="Yotuel Selección 2014"/>
        <s v="Lanzaga Rioja 2014"/>
        <s v="Elysian Collection Merlot 2016"/>
        <s v="La Tiare du Pape Châteauneuf-du-Pape Rouge 2015"/>
        <s v="Spätburgunder Trocken 2015"/>
        <s v="El Chocolatero Cariñena 2014"/>
        <s v="Hermitage La Chapelle Rouge 2016"/>
        <s v="Mas Oliveras Tempranillo 2018"/>
        <s v="Pannobile 2015"/>
        <s v="Tempus 2018"/>
        <s v="Le Clos des Fées (Hervé Bizeul) 2013"/>
        <s v="Tío Martín Crianza 2016"/>
        <s v="Vigna Del Mandorlo Dolcetto d'Alba 2017"/>
        <s v="Barolo Bussia 2015"/>
        <s v="Tinto 2015"/>
        <s v="Finca Cuesta Clara Raro Reserva 2015"/>
        <s v="Ventoux 2016"/>
        <s v="Hussonet Cabernet Sauvignon Gran Reserva 2015"/>
        <s v="Salice Salentino Riserva 2016"/>
        <s v="Chianti Classico 2016"/>
        <s v="Joseph Meczan Pinot Nero - Blauburgunder Alto Adige 2016"/>
        <s v="Saint-Julien (Grand Cru Classé) 2009"/>
        <s v="Pessac-Léognan (Grand Cru Classé de Graves) 2005"/>
        <s v="Cabernet Sauvignon 2013"/>
        <s v="Malbec 2017"/>
        <s v="Saint-Estèphe (Grand Cru Classé) 2009"/>
        <s v="Amarone della Valpolicella Classico 2014"/>
        <s v="Saint-Émilion Grand Cru (Premier Grand Cru Classé) 2014"/>
        <s v="Margaux (Grand Cru Classé) 2017"/>
        <s v="Pauillac (Grand Cru Classé) 2017"/>
        <s v="Figure Libre Freestyle Rouge 2018"/>
        <s v="Pinot Noir 2018"/>
        <s v="Les Coteaux Cabernet Sauvignon 2015"/>
        <s v="Mayro Montepulciano d'Abruzzo 2015"/>
        <s v="Barbera d'Alba 2018"/>
        <s v="Blauer Spätburgunder 2015"/>
        <s v="Promontory 2013"/>
        <s v="Tempranillo - Merlot 2015"/>
        <s v="Sankt Laurent 2017"/>
        <s v="Gigondas 2017"/>
        <s v="Driopi Classic Agiorgitiko Nemea 2017"/>
        <s v="Magna Malbec 2018"/>
        <s v="Nero 2010"/>
        <s v="Salice Salentino 2017"/>
        <s v="Valpolicella Superiore 2014"/>
        <s v="Gevrey-Chambertin 2015"/>
        <s v="Pago de los Balagueses Garnacha Tintorera - Merlot 2014"/>
        <s v="Barolo Liste 2013"/>
        <s v="Adrianna Vineyard Fortuna Terrae Malbec 2016"/>
        <s v="Malbec de Purcari 2018"/>
        <s v="Esprit de Granit Saint-Joseph 2012"/>
        <s v="Bachgart Blauburgunder 2016"/>
        <s v="Margaux de Brane (Margaux de Henri Lurton) 2014"/>
        <s v="Shiraz 2017"/>
        <s v="Rubesco Rosso di Torgiano 2016"/>
        <s v="Yamhill Cuvée Pinot Noir 2014"/>
        <s v="Gran Enemigo 2015"/>
        <s v="Macán Clásico 2015"/>
        <s v="Reserve Malbec 2016"/>
        <s v="Saint-Estèphe 2011"/>
        <s v="Rosso di Montalcino Leopoldo Franceschi 2014"/>
        <s v="Saint-Estèphe (Grand Cru Classé) 2005"/>
        <s v="Diamond Collection Zinfandel (Red Label) 2016"/>
        <s v="Overture N.V."/>
        <s v="Nèprica Cabernet Sauvignon 2018"/>
        <s v="Veneto Rosso del Bepi 2010"/>
        <s v="Taurasi 2015"/>
        <s v="Tributo Carmenère 2018"/>
        <s v="Lalande-de-Pomerol 2014"/>
        <s v="Coteaux Du Languedoc La Clape L'Hospitalitas 2015"/>
        <s v="Shiraz 2015"/>
        <s v="Gigondas Valbelle 2015"/>
        <s v="Primitivo di Manduria 2018"/>
        <s v="Redhill Pinotage 2017"/>
        <s v="Finca Dofí 2017"/>
        <s v="Unique Selection 2015"/>
        <s v="Sud Malvasia Nera 2016"/>
        <s v="Alboreto Nobile di Montepulciano 2016"/>
        <s v="Tempranillo Reserva 2010"/>
        <s v="Bordeaux Supérieur 2017"/>
        <s v="Valpolicella Valpantena 2017"/>
        <s v="Poggio Al Tufo Alicante 2015"/>
        <s v="Conde de Valdemar Reserva 2012"/>
        <s v="Rondeur Appassimento 2018"/>
        <s v="Zarihs Syrah 2016"/>
        <s v="Merlot Selección 2016"/>
        <s v="Tinto 2000"/>
        <s v="Siebeneich Merlot Riserva 2016"/>
        <s v="Cabernet Sauvignon 2017"/>
        <s v="Amarone 2012"/>
        <s v="Reserva 2012"/>
        <s v="Palha Canas Tinto 2016"/>
        <s v="12 e Mezzo Primitivo del Salento 2017"/>
        <s v="50 &amp; 50 2013"/>
        <s v="Cabernet Sauvignon de Purcari 2017"/>
        <s v="Ca'Marcanda Promis Toscana 2017"/>
        <s v="Cabernet Sauvignon - Merlot 2015"/>
        <s v="Conde de Valdemar Gran Reserva 2008"/>
        <s v="Whole Berry Cabernet Sauvignon 2017"/>
        <s v="Clásico Garnacha 2018"/>
        <s v="Sideral 2017"/>
        <s v="Charles Wetmore Cabernet Sauvignon 2014"/>
        <s v="Saint-Estèphe 2012"/>
        <s v="Gran Reserva Cabernet Sauvignon 2017"/>
        <s v="Mentor Cabernet 2013"/>
        <s v="Montagne-Saint-Émilion 2016"/>
        <s v="Les Cépages Cabernet Sauvignon 2018"/>
        <s v="L'Esprit Terroir La Clape 2015"/>
        <s v="Saint-Émilion Grand Cru (Premier Grand Cru Classé) 2015"/>
        <s v="Malbec 2018"/>
        <s v="Merlot 2015"/>
        <s v="Blaufränkisch 2017"/>
        <s v="I Sodi del Paretaio 2018"/>
        <s v="Villa Blanche Syrah 2017"/>
        <s v="Arbossar 2016"/>
        <s v="Amarone Della Valpolicella Marta Galli 2007"/>
        <s v="Vera Cruz Shiraz 2014"/>
        <s v="Poggio d'Arna Toscana 2016"/>
        <s v="Contador Rioja 2014"/>
        <s v="Fronsac 2015"/>
        <s v="Pinot Noir *** 2014"/>
        <s v="Lemberger Trocken 2014"/>
        <s v="Sestal 2014"/>
        <s v="Pomerol 2012"/>
        <s v="Priorat Cruor 2016"/>
        <s v="Domaine de la Madone Beaujolais Le Perréon 2018"/>
        <s v="Saint-Estèphe 2016"/>
        <s v="The Scribbler Cabernet - Shiraz 2013"/>
        <s v="Boom Boom! Syrah 2016"/>
        <s v="Margaux (Grand Cru Classé) 2010"/>
        <s v="Crianza Tempranillo 2016"/>
        <s v="Berola 2014"/>
        <s v="Spätburgunder 2017"/>
        <s v="Brunello di Montalcino Riserva 2011"/>
        <s v="Italian Collection Tosca 2011"/>
        <s v="Cabernet Sauvignon 2016"/>
        <s v="Saint-Émilion Grand Cru (Grand Cru Classé) 2005"/>
        <s v="Nero d'Avola 2018"/>
        <s v="Givry 2017"/>
        <s v="Bordeaux Réserve Rouge 2015"/>
        <s v="Bricco Dei Merli Barbera d'Alba 2014"/>
        <s v="Bandol Rouge 2007"/>
        <s v="Teldeschi Vineyard Zinfandel 2016"/>
        <s v="Ornato Barolo 2015"/>
        <s v="Colledilà Chianti Classico Gran Selezione 2016"/>
        <s v="Pomerol 2013"/>
        <s v="1921 Primitivo di Manduria Riserva 2012"/>
        <s v="Martelo Reserva 2012"/>
        <s v="Rosso di Montepulciano Prugnolo 2017"/>
        <s v="Valley Oaks Cabernet Sauvignon 2016"/>
        <s v="Saint-Julien (Grand Cru Classé) 2005"/>
        <s v="The Pundit 2016"/>
        <s v="Don Maximiano Founder's Reserve 2015"/>
        <s v="Marne 180 Amarone della Valpolicella 2015"/>
        <s v="Chronicon Montepulciano d'Abruzzo 2013"/>
        <s v="Emilien 2015"/>
        <s v="Pinot Nero 2016"/>
        <s v="Single Estate Red 2015"/>
        <s v="Fronsac 2013"/>
        <s v="Vürsù Barbaresco Gallina 2014"/>
        <s v="Montesodi Toscana 2016"/>
        <s v="Colle Ambro Rosso Piceno 2017"/>
        <s v="AN/2 2018"/>
        <s v="Oraison Côtes du Rhône 2016"/>
        <s v="Etna San Lorenzo Rosso 2017"/>
        <s v="Negroamaro 2017"/>
        <s v="Breg Rosso 2004"/>
        <s v="Gigondas Le Claux 2011"/>
        <s v="Côtes du Rhône Villages Sablet 2012"/>
        <s v="Paleo 2016"/>
        <s v="Dominio de Fontana Garnacha - Syrah 2017"/>
        <s v="Rosso di Montalcino 2017"/>
        <s v="Carchelo (C) 2017"/>
        <s v="Reserva Rioja (Finca Ygay) 2016"/>
        <s v="Barrel Selection Cabernet Sauvignon 2018"/>
        <s v="Syrah 2016"/>
        <s v="Don Antonio Nero d'Avola (Riserva) 2016"/>
        <s v="Wunderwerk Spätburgunder 2014"/>
        <s v="Clos d'Ora 2015"/>
        <s v="Hommage à Jacques Perrin Châteauneuf-du-Pape 2016"/>
        <s v="Director's Cut Zinfandel 2015"/>
        <s v="Reserva Ribera del Duero 2014"/>
        <s v="Amarone della Valpolicella Classico 2015"/>
        <s v="Châteauneuf-du-Pape 2015"/>
        <s v="Reserve Pinot Noir 2014"/>
        <s v="Rioja Reserva 2015"/>
        <s v="Moulis-en-Médoc 2014"/>
        <s v="Plumbago Nero d'Avola Sicilia 2016"/>
        <s v="Vigna Corvino Montepulciano d'Abruzzo 2018"/>
        <s v="Códice 2017"/>
        <s v="Aigle Les Murailles Rouge 2015"/>
        <s v="Big G 2015"/>
        <s v="Barbera d'Alba Aves 2018"/>
        <s v="Chinon Rouge 2015"/>
        <s v="Bardolino 2016"/>
        <s v="Provident Shiraz 2016"/>
        <s v="Perdixi 2013"/>
        <s v="Puisseguin Saint-Émilion 2013"/>
        <s v="Pissarres 2017"/>
        <s v="Arcidiavolo 2008"/>
        <s v="Colheita Alentejano Tinto 2015"/>
        <s v="Malbec 2013"/>
        <s v="Bordeaux Rouge 2014"/>
        <s v="Pauillac (Grand Cru Classé) 2011"/>
        <s v="Selvarossa Riserva 2014"/>
        <s v="Rocca Guicciarda Chianti Classico Riserva 2016"/>
        <s v="Diamond Collection Malbec (Celestial Blue Label) 2017"/>
        <s v="Rioja Tempranillo Elaboración Especial 2017"/>
        <s v="1300 Merlot 2016"/>
        <s v="Tradition Spätburgunder 2017"/>
        <s v="Nebbiolo Langhe 2018"/>
        <s v="Tenuta Belguardo 2015"/>
        <s v="Kalkmergel Spätburgunder 2014"/>
        <s v="Châteauneuf-du-Pape 2017"/>
        <s v="Valdehermoso Crianza 2016"/>
        <s v="Bel Noce Primitivo 2017"/>
        <s v="Moulin des Costes Bandol Rouge 2011"/>
        <s v="Sapaio Bolgheri Superiore 2016"/>
        <s v="Côtes du Rhône 2016"/>
        <s v="Filo di Seta Brunello di Montalcino 2012"/>
        <s v="Saint-Émilion Grand Cru 2011"/>
        <s v="Quinta Generation (5th) 2016"/>
        <s v="Cuvée X 2015"/>
        <s v="Bachgart Blauburgunder 2015"/>
        <s v="Priorat 2017"/>
        <s v="Hillside Select Cabernet Sauvignon 2015"/>
        <s v="Bernoota Shiraz - Cabernet 2016"/>
        <s v="Reserva Carmenère 2018"/>
        <s v="Small Hill Red 2017"/>
        <s v="Margaux (Grand Cru Classé) 2011"/>
        <s v="Merlot 2016"/>
        <s v="Pessac-Léognan (Grand Cru Classé de Graves) 2006"/>
        <s v="Conde de Valdemar Gran Reserva 2010"/>
        <s v="Brunello di Montalcino 2012"/>
        <s v="Ganadero 2017"/>
        <s v="AS Ladieras 2015"/>
        <s v="Bin 3 Merlot - Cabernet Sauvignon 2016"/>
        <s v="Gimblett Gravels Le Sol 2015"/>
        <s v="Pomerol 2016"/>
        <s v="Memorious Pinot Noir 2015"/>
        <s v="Baron Nathaniel Pauillac 2016"/>
        <s v="Saga Médoc 2016"/>
        <s v="Haut-Médoc 2014"/>
        <s v="Cenit 2012"/>
        <s v="Maldoror 2005"/>
        <s v="Cuvée Juveniles 2017"/>
        <s v="Cabernet Veneto 2016"/>
        <s v="Pessac-Léognan (Grand Cru Classé de Graves) 2017"/>
        <s v="Purosangue Morellino di Scansano Sangiovese Riserva 2016"/>
        <s v="Colline Côtes du Rhône Rouge 2018"/>
        <s v="Estate Perigee (Seven Hills Vineyard) 2013"/>
        <s v="Pinot Noir Bourgogne 2018"/>
        <s v="Frauenfeld St. Laurent 2015"/>
        <s v="Signature Malbec 2017"/>
        <s v="Crozes-Hermitage Les Jalets 2016"/>
        <s v="Ripassa Valpolicella Ripasso Superiore 2015"/>
        <s v="La Segreta Il Rosso 2017"/>
        <s v="Margaux (Grand Cru Classé) 2009"/>
        <s v="La Luna e I Falo Nizza 2015"/>
        <s v="Three Pines Cabernet Sauvignon 2016"/>
        <s v="Γουμένισσα (Goumenissa) 2015"/>
        <s v="Toscana Rosso 2018"/>
        <s v="Le Benjamin de Beauregard Pomerol 2016"/>
        <s v="Vigna Del Mandorlo Dolcetto d'Alba 2016"/>
        <s v="Estate Vineyards Syrah (Shiraz) 2017"/>
        <s v="Prima 2006"/>
        <s v="Cabernet Riserva 2016"/>
        <s v="Centine Rosso 2018"/>
        <s v="Sangiovese di Romagna Superiore Riserva 2016"/>
        <s v="Powerline Syrah 2016"/>
        <s v="Granja Gran Reserva Rioja 2011"/>
        <s v="Carnevalè Riserva Cannonau di Sardegna 2015"/>
        <s v="Eloy Escudero Crianza 2014"/>
        <s v="Rouge 2011"/>
        <s v="Gran Reserva 2012"/>
        <s v="Negroamaro Salento Maru 2018"/>
        <s v="1300 Malbec 2018"/>
        <s v="Gran Reserva Rioja 2008"/>
        <s v="Cabernet Sauvignon - Merlot 2014"/>
        <s v="Castelgreve Chianti Classico Riserva 2015"/>
        <s v="Beaujolais-Villages 2019"/>
        <s v="Jester Cabernet Sauvignon 2017"/>
        <s v="Chianti 2018"/>
        <s v="Millenium Reserva 2009"/>
        <s v="Il Messo Governo Toscana 2017"/>
        <s v="Reserve Cabernet Sauvignon 2014"/>
        <s v="La Gravette de Certan Pomerol 2013"/>
        <s v="Grenache Noir 2018"/>
        <s v="Maestro Raro 2014"/>
        <s v="Buzzard Kloof Syrah 2014"/>
        <s v="Grand Reserve 2014"/>
        <s v="Aussières Rouge (Red Blend) 2017"/>
        <s v="Mount Edelstone Shiraz 2014"/>
        <s v="Reserve 2015"/>
        <s v="Saint-Estèphe 2017"/>
        <s v="Santa Rita Rosso di Valtelina 2014"/>
        <s v="Limited Release Cabernet Sauvignon 2014"/>
        <s v="1851 Reserva Cabernet Sauvignon 2017"/>
        <s v="Château Romassan Rouge 2016"/>
        <s v="Pauillac (Grand Cru Classé) 2014"/>
        <s v="Pauillac (Grand Cru Classé) 2010"/>
        <s v="St. Henri Shiraz 2013"/>
        <s v="Negru de Purcari 2015"/>
        <s v="Oakville Cabernet Sauvignon 2014"/>
        <s v="Douro Reserva Red 2016"/>
        <s v="Saint-Julien (Grand Cru Classé) 2001"/>
        <s v="Reserva de Familia Syrah 2014"/>
        <s v="Oberbergener Bassgeige Spätburgunder 2017"/>
        <s v="Brolo del Figaretto Amarone della Valpolicella Valpantena 2015"/>
        <s v="La Nieta 2007"/>
        <s v="Merlot 2014"/>
        <s v="Èrema 2016"/>
        <s v="Vigna di Sessina Chianti Classico Gran Selezione 2015"/>
        <s v="Bardolino Classico 2018"/>
        <s v="Reserva Cabernet Sauvignon 2013"/>
        <s v="Brauneberger Klostergarten Pinot Noir*** 2014"/>
        <s v="Valpolicella Ripasso Classico Superiore Il Vegro 2017"/>
        <s v="Barbera d'Alba 2016"/>
        <s v="Reserva Cabernet Sauvignon 2014"/>
        <s v="Saint-Émilion Grand Cru (Grand Cru Classé) 2014"/>
        <s v="Giorgio 2011"/>
        <s v="Rioja Gran Reserva 2011"/>
        <s v="Margaux (Grand Cru Classé) 2005"/>
        <s v="Montefalco Rosso 2016"/>
        <s v="Saint-Émilion Grand Cru (Premier Grand Cru Classé) 2005"/>
        <s v="Toscana 2015"/>
        <s v="The Stump Jump Grenache - Shiraz - Mourvedre 2016"/>
        <s v="Finca Alejandro 2013"/>
        <s v="Chianti Classico Riserva 2013"/>
        <s v="Puro Corte 2018"/>
        <s v="Bardolino 2018"/>
        <s v="La Baronnie Madeleine Chinon 2015"/>
        <s v="Lagrein Schweizer 2017"/>
        <s v="Vindoro Negroamaro 2016"/>
        <s v="Sasyr Sangiovese - Syrah Toscana 2016"/>
        <s v="Frans Malan Cape Blend 2016"/>
        <s v="Barolo Brunate 2015"/>
        <s v="Toscana Merlot 2013"/>
        <s v="Saint Hilaire Vineyard Pinot Noir Réserve 2017"/>
        <s v="Morellino di Scansano 2016"/>
        <s v="Barbaresco Bernardot 2014"/>
        <s v="Margaux 2005"/>
        <s v="Barolo Castiglione 2014"/>
        <s v="Evenstad Reserve Pinot Noir 2013"/>
        <s v="Submission Cabernet Sauvignon 2017"/>
        <s v="Médoc 2009"/>
        <s v="Signature Pinotage 2018"/>
        <s v="Bolgheri Superiore 2015"/>
        <s v="Bosan Riserva Amarone della Valpolicella Classico 2008"/>
        <s v="Nebbiolo Coste Della Sesia 2017"/>
        <s v="Sister Moon 2015"/>
        <s v="Vat 9 Shiraz 2011"/>
        <s v="GSM 2017"/>
        <s v="Pomerol 2005"/>
        <s v="Tribu Merlot 2016"/>
        <s v="Aconcagua Valley 2017"/>
        <s v="Zweigelt 2018"/>
        <s v="Macán Clásico 2016"/>
        <s v="Gevrey-Chambertin 2016"/>
        <s v="Le Clos des Fées (Hervé Bizeul) 2015"/>
        <s v="Mont du Toit 2007"/>
        <s v="Saga Médoc 2015"/>
        <s v="Valpolicella Ripasso (Classico Superiore) 2017"/>
        <s v="Il Passo Nerello Mascalese 2018"/>
        <s v="Les Dentelles Côtes du Roussillon Villages 2015"/>
        <s v="Maremma Toscana Le Sughere di Frassinello 2015"/>
        <s v="Barrel Selection Malbec 2018"/>
        <s v="Rioja Reserva (Tempranillo) 2015"/>
        <s v="Rubicon 2016"/>
        <s v="Paula Malbec 2018"/>
        <s v="Hermitage 'La Maison Bleue' 2017"/>
        <s v="Aviator Blaufränkisch 2017"/>
        <s v="Syrah Reserva 2017"/>
        <s v="Poggio Valente 2014"/>
        <s v="Primitivo 2018"/>
        <s v="Prestige Saint-Drézéry Rouge 2018"/>
        <s v="Pinotage Reserve 2018"/>
        <s v="Merlot - Corvina 2018"/>
        <s v="Atrium Merlot 2018"/>
        <s v="Cabernet Sauvignon (The Churchyard) 2018"/>
        <s v="Rosso di Montepulciano 2016"/>
        <s v="La Chenade Lalande de Pomerol 2015"/>
        <s v="Appellation Syrah 2017"/>
        <s v="Sot Nebbiolo d'Alba 2015"/>
        <s v="Saint-Émilion Grand Cru (Premier Grand Cru Classé) 2016"/>
        <s v="Anaperenna 2017"/>
        <s v="1270 A Vuit Red 2013"/>
        <s v="La Garnacha Olvidada de Aragón 2017"/>
        <s v="Dolcetto d'Alba 2017"/>
        <s v="Médoc 2005"/>
        <s v="Montepulciano d'Abruzzo 2018"/>
        <s v="Les Hauts de Naudon Bordeaux Supérieur 2016"/>
        <s v="Winemaker's Selection Tinto 2018"/>
        <s v="Salmos 2016"/>
        <s v="Capitel San Rocco Valpolicella Ripasso Superiore 2016"/>
        <s v="Crianza Rioja 2016"/>
        <s v="Saint-Estèphe (Grand Cru Classé) 2012"/>
        <s v="Pinotage 2016"/>
        <s v="Sorì dei Mori Barbera d'Asti 2018"/>
        <s v="Margaux (Grand Cru Classé) 2016"/>
        <s v="Pinotage 2018"/>
        <s v="I Bastioni Chianti Classico 2017"/>
        <s v="4 20 Montepulciano d'Abruzzo 2018"/>
        <s v="Cabernet Sauvignon Grande Reserva 2014"/>
        <s v="Special Reserve Cabernet Sauvignon 2013"/>
        <s v="Tenuta Santedame Chianti Classico 2015"/>
        <s v="Caladessa Tinto 2016"/>
        <s v="Pietra Susumaniello 2018"/>
        <s v="Savigny Premier Cru 'Aux Clous' 2014"/>
        <s v="Cabernet Sauvignon - Syrah 2018"/>
        <s v="Roches d'Hillac 2015"/>
        <s v="La Cumbre Syrah 2015"/>
        <s v="Argile Rouge 2017"/>
        <s v="Brunello di Montalcino Riserva 2010"/>
        <s v="One Red Blend 2016"/>
        <s v="Circle of Life Red 2015"/>
        <s v="Barolo 2013"/>
        <s v="Grand Cru Apalta 2014"/>
        <s v="Marquis de Calon Saint-Estèphe 2014"/>
        <s v="Légende (R) Bordeaux Rouge 2016"/>
        <s v="Barbera d'Alba 2017"/>
        <s v="Estate Shiraz 2017"/>
        <s v="Da Vinci Chianti 2017"/>
        <s v="Terroir du Trias Bandol Rouge 2015"/>
        <s v="Chiaramonte Nero d'Avola 2017"/>
        <s v="Pinot Noir Te Muna Road Vineyard 2017"/>
        <s v="Titolo 2016"/>
        <s v="Johanneshöhe Blaufränkisch 2012"/>
        <s v="Sorì San Lorenzo 2013"/>
        <s v="Moncagua Malbec 2017"/>
        <s v="Passiata 2017"/>
        <s v="Montagne-Saint-Émilion 2015"/>
        <s v="Médoc 2010"/>
        <s v="Sidereus 2016"/>
        <s v="Caudium Aglianico 2018"/>
        <s v="Barthélémy 2010"/>
        <s v="Aenigma Red 2014"/>
        <s v="Toscana Rosso 2015"/>
        <s v="Crozes-Hermitage Domaine de Thalabert 1996"/>
        <s v="Finca Biniagual Gran Verán 2015"/>
        <s v="Martin Melck Cabernet Sauvignon 2015"/>
        <s v="Vitral Reserva Carmenère 2018"/>
        <s v="Chianti Classico 2014"/>
        <s v="Bordeaux Rouge 2015"/>
        <s v="Terroir Series Cabernet Sauvignon 2016"/>
        <s v="Barbera d'Alba Maria Gioana 2015"/>
        <s v="Blauer Spätburgunder 2013"/>
        <s v="Châteauneuf-du-Pape (Tradition) Rouge 2010"/>
        <s v="Rosso di Montepulciano 2018"/>
        <s v="Monti Garbi Valpolicella Ripasso Superiore 2017"/>
        <s v="Cabernet Sauvignon (Cs) 2016"/>
        <s v="Rocca Rubia Riserva Carignano del Sulcis 2016"/>
        <s v="Crianza 2014"/>
        <s v="Saint-Julien (Grand Cru Classé) 2007"/>
        <s v="Moulis-en-Médoc 2012"/>
        <s v="Saint-Julien (Grand Cru Classé) 2008"/>
        <s v="Poggio ai Ginepri Bolgheri 2017"/>
        <s v="Selección Especial (Reserva) 2015"/>
        <s v="Dragone Rosso 2016"/>
        <s v="Lily's Garden Shiraz 2017"/>
        <s v="LZ Rioja 2018"/>
        <s v="Estate Selection Cabernet Sauvignon - Merlot 2017"/>
        <s v="Saint-Émilion Grand Cru (Premier Grand Cru Classé) 2011"/>
        <s v="Garnatxa 2018"/>
        <s v="Reserve Spéciale Cabernet - Merlot 2017"/>
        <s v="Reserva Tinto 1999"/>
        <s v="Châteauneuf-du-Pape Chaupin 2010"/>
        <s v="Margaux 2016"/>
        <s v="Tempranillo Valencia 2018"/>
        <s v="Pézenas 2017"/>
        <s v="Les Vieilles Vignes Volnay 2015"/>
        <s v="Conteisa Langhe 2011"/>
        <s v="Kanai Riserva Carignano del Sulcis 2015"/>
        <s v="Paxxo 2017"/>
        <s v="Petit Jaug Margaux 2012"/>
        <s v="Alentejano Reserva Tinto 2016"/>
        <s v="Haut-Médoc 2005"/>
        <s v="Odé d'Aydie Madiran 2016"/>
        <s v="Instinct Parcellaire Côtes de Provence 2015"/>
        <s v="Rosso di Montalcino Banditella 2016"/>
        <s v="Eremo San Quirico 2016"/>
        <s v="Rioja Reserva 2009"/>
        <s v="De Chiripa 2017"/>
        <s v="Colección Crianza 2013"/>
        <s v="Leradici Barbera d'Asti 2018"/>
        <s v="Merlot 2017"/>
        <s v="Barolo Pajana 2011"/>
        <s v="Al-Muvedre Tinto Monastrell 2018"/>
        <s v="Geremia Toscana 2013"/>
        <s v="Monopole 'Clos des Langres' Rouge 2014"/>
        <s v="Barolo Brunate 2011"/>
        <s v="The Long Walk Shiraz 2018"/>
        <s v="País 2015"/>
        <s v="Rouge 2015"/>
        <s v="La Napoleon Beaujolais Villages 2017"/>
        <s v="Vi de Vila Gratallops 2017"/>
        <s v="Domaine De Cigalus Red 2018"/>
        <s v="Reserva Malbec 2017"/>
        <s v="Haut-Médoc 2012"/>
        <s v="Tempranillo 2018"/>
        <s v="Primitivo Salento Pilùna 2018"/>
        <s v="Koonunga Hill Shiraz - Cabernet 2018"/>
        <s v="Adénzia Rosso 2016"/>
        <s v="Chianti Classico 2017"/>
        <s v="Memorious Pinot Noir 2016"/>
        <s v="Batonnage (Red Scorpion) 2016"/>
        <s v="l'Equilibre 2016"/>
        <s v="Rouge (Estate Reserve) 2011"/>
        <s v="Alàuda 2015"/>
        <s v="Parcela 12 Graciano 2016"/>
        <s v="Copertino 2016"/>
        <s v="Le Different de Chateau de Ferrand Saint Emilion Grand Cru 2015"/>
        <s v="Caroso Montepulciano d'Abruzzo Riserva 2015"/>
        <s v="Ermitage Le Pavillon 2000"/>
        <s v="Matallana 2010"/>
        <s v="Alfredo Dried Grape Shiraz 2016"/>
        <s v="Rocche di Castiglione Barolo 2011"/>
        <s v="Toscano Rosso 2016"/>
        <s v="Annonce Saint-Émilion Grand Cru 2014"/>
        <s v="Messiio Maremma Toscana 2015"/>
        <s v="Tempranillo 2017"/>
        <s v="Ventoux Artemia 2015"/>
        <s v="Bourgogne Pinot Noir 2015"/>
        <s v="Tupungato Passo Doble Malbec - Corvina 2009"/>
        <s v="Reserva de Propiedad 2016"/>
        <s v="Bordeaux Supérieur 2015"/>
        <s v="Chianti Classico 2015"/>
        <s v="Alandra Tinto 2018"/>
        <s v="Gran Sangre de Toro Reserva 2015"/>
        <s v="Rubesco Rosso di Torgiano 2013"/>
        <s v="Les Terroirs Vieux Carignan 2017"/>
        <s v="Chianti Superiore 2018"/>
        <s v="Casalferro Toscana 2016"/>
        <s v="Barbera d'Alba Trevigne 2009"/>
        <s v="Pelagrilli Brunello di Montalcino 2014"/>
        <s v="50 &amp; 50 2014"/>
        <s v="Wiener Trilogie 2016"/>
        <s v="Gattinara Tre Vigne 2014"/>
        <s v="Ocra Bolgheri Rosso 2017"/>
        <s v="Message in a Bottle Rosso 2018"/>
        <s v="Bricco Dei Merli Barbera d'Alba 2015"/>
        <s v="Lacrima di Morro d'Alba 2018"/>
        <s v="Coevo Toscana 2013"/>
        <s v="Amarone della Valpolicella Case Vecie 2013"/>
        <s v="Syrah Sicilia 2018"/>
        <s v="Collezione di Famiglia Syrah Terre Siciliane 2018"/>
        <s v="Tre 2017"/>
        <s v="Haut-Médoc 2010"/>
        <s v="Plumbago Nero d'Avola Sicilia 2017"/>
        <s v="Chianti Classico Vigneto Gran Selezione San Lorenzo 2013"/>
        <s v="Foradori - Teroldego 2015"/>
        <s v="Réserve Royale Saperavi 2015"/>
        <s v="Tinto Reserva 2016"/>
        <s v="Petit Albet Penedès Rouge 2018"/>
        <s v="Camelot 2014"/>
        <s v="Kaleidoscope 2018"/>
        <s v="Syrah 2015"/>
        <s v="Edición Limitada M 2016"/>
        <s v="Kennedy Grenache - Shiraz - Mourvedre 2017"/>
        <s v="Collio Cabernet Sauvignon 2017"/>
        <s v="Envero Carmenère Gran Reserva 2017"/>
        <s v="Casamatta Toscana Rosso 2016"/>
        <s v="Saint-Estèphe (Grand Cru Classé) 2010"/>
        <s v="The Butcher Cuvée 2017"/>
        <s v="Saint-Estèphe 2009"/>
        <s v="The Banished Dark Red 2018"/>
        <s v="Rosso di Montepulciano 2015"/>
        <s v="Nero d'Avola Terre Siciliane 2017"/>
        <s v="Crianza Rioja 2015"/>
        <s v="Reserva Merlot 2016"/>
        <s v="Bricco della Bigotta Barbera d'Asti 2013"/>
        <s v="Cantus Primus Cabernet Sauvignon 2015"/>
        <s v="Sassorosso Grumello Valtellina Superiore 2016"/>
        <s v="Agneau Rouge Bordeaux 2018"/>
        <s v="Selkirk Shiraz 2016"/>
        <s v="Finca San Martín Crianza 2016"/>
        <s v="Edición Limitada A 2016"/>
        <s v="Prados Fusión Garnacha - Syrah 2018"/>
        <s v="Estate Red (Cabernet Sauvignon - Shiraz) 2016"/>
        <s v="Barrel Selection Merlot 2017"/>
        <s v="Pinot Nero 2017"/>
        <s v="Dedicato Tannat 2013"/>
        <s v="Tortoniano Barolo 2006"/>
        <s v="Iirrésistible Côtes de Provence 2015"/>
        <s v="Diamond Collection/Selection Shiraz 2019"/>
        <s v="Malleolus 2017"/>
        <s v="No Name 2015"/>
        <s v="Blacksmith Cabernet Sauvignon 2017"/>
        <s v="Ocho y Medio Malbec 2018"/>
        <s v="Riscal Roble Tempranillo 2013"/>
        <s v="Pannobile Red 2015"/>
        <s v="Terra d'Eclano Aglianico Irpinia 2013"/>
        <s v="Unico 2010"/>
        <s v="Allnatt Rouge Souplesse 2018"/>
        <s v="Due Rosso 2017"/>
        <s v="Graves 2016"/>
        <s v="Le Stanze Toscana 2011"/>
        <s v="Carmignano Riserva Trefiano 2012"/>
        <s v="Pessac-Léognan (Grand Cru Classé de Graves) 2013"/>
        <s v="Bordeaux Supérieur 2011"/>
        <s v="Coto Real Reserva 2005"/>
        <s v="Liala Negroamaro 2018"/>
        <s v="Fetească Neagră 2017"/>
        <s v="Conde de Valdemar Tempranillo 2018"/>
        <s v="Lou Coucardié Rouge 2014"/>
        <s v="Zweigelt 2016"/>
        <s v="Pinotage 2014"/>
        <s v="Campogiovanni Brunello di Montalcino 2012"/>
        <s v="Barolo 2014"/>
        <s v="V Reserva 2014"/>
        <s v="Terra Romana Fetească Neagră 2016"/>
        <s v="Foundation Pinotage 2018"/>
        <s v="Riserva Ducale Oro Chianti Classico (Gran Selezione Gold) 2015"/>
        <s v="Langhe Nebbiolo 2017"/>
        <s v="Cellar Selection Carmenère 2018"/>
        <s v="Kallista 2013"/>
        <s v="4 Meses Red 2017"/>
        <s v="Cabernet Sauvignon (1685 series) 2016"/>
        <s v="Amarone della Valpolicella Monte Lodoletta 2012"/>
        <s v="Clos Baltasar 2015"/>
        <s v="El Viejo 2017"/>
        <s v="Barolo La Serra 2014"/>
        <s v="The Montelena Estate Cabernet Sauvignon 2001"/>
        <s v="Seven Flags Pinot Noir 2016"/>
        <s v="Arborina Barolo 2013"/>
        <s v="Reserva Special Blend 2016"/>
        <s v="Carmenère Reserva 2017"/>
        <s v="Rioja La Vendimia 2017"/>
        <s v="The Footbolt Shiraz 2016"/>
        <s v="Bicicleta Cabernet Sauvignon 2017"/>
        <s v="La Cumbre Syrah 2014"/>
        <s v="Grand Reserve 2015"/>
        <s v="Rosso Piceno 2018"/>
        <s v="Saint-Joseph Les Capelets 2015"/>
        <s v="Brunello Di Montalcino Riserva 2009"/>
        <s v="Eight Songs Shiraz 2013"/>
        <s v="Villa Cordevigo Rosso 2012"/>
        <s v="Les Terroirs Côtes du Roussillon Villages 2015"/>
        <s v="Pian delle Mole Langhe Nebbiolo 2016"/>
        <s v="Blauer Spätburgunder Trocken 2016"/>
        <s v="Liaison Pinot Noir 2017"/>
        <s v="Teroldego Rotaliano Vigilius 2015"/>
        <s v="Evaluna 2016"/>
        <s v="Clancy's Red Blend 2016"/>
        <s v="Syrah Pago Garduña 2014"/>
        <s v="Aquilae Nero d'Avola 2014"/>
        <s v="Sorì Tildìn (Barbaresco) Langhe 2014"/>
        <s v="Cervidoni Rosso Piceno 2016"/>
        <s v="Château d'Ampuis Côte-Rôtie 2016"/>
        <s v="Single Valley Lot Gran Reserva Syrah 2014"/>
        <s v="Saperavi - Cabernet 2015"/>
        <s v="Châteauneuf-du-Pape 2014"/>
        <s v="Douro Tinto 2018"/>
        <s v="Pauillac (Grand Cru Classé) 2012"/>
        <s v="Red Blend N.V."/>
        <s v="Rara Neagra de Purcari 2018"/>
        <s v="Malbec Argentino 2017"/>
        <s v="Ebbio Nebbiolo Langhe 2018"/>
        <s v="120 Cabernet Sauvignon 2017"/>
        <s v="Château Trocard Bordeaux Supérieur 2012"/>
        <s v="Saint-Émilion Grand Cru 2010"/>
        <s v="Barolo Riserva Monfortino 2013"/>
        <s v="Tavkveri 2016"/>
        <s v="The Glass Collection Syrah 2014"/>
        <s v="Rouge (Estate Reserve) 2013"/>
        <s v="Primocolle Chianti Classico 2016"/>
        <s v="Saint-Émilion Grand Cru 2013"/>
        <s v="Les Crus Terrasses du Larzac 2016"/>
        <s v="Galantas Gran Reserva Cabernet Franc 2016"/>
        <s v="Preta Cuvée Grande Reserva 2008"/>
        <s v="Pinot Fin Bourgogne 2014"/>
        <s v="Musar Jeune Rouge 2016"/>
        <s v="Reserva 2015"/>
        <s v="Bolgheri Superiore 2014"/>
        <s v="Barolo 2015"/>
        <s v="Brunello di Montalcino 2015"/>
        <s v="Futures Shiraz 2015"/>
        <s v="'Rosso &amp; Bianco' Shiraz 2016"/>
        <s v="Quinta Da Gricha Douro 2009"/>
        <s v="Barolo Prapò 2010"/>
        <s v="Rosso di Montepulciano Prugnolo 2018"/>
        <s v="Zephyrus Shiraz 2017"/>
        <s v="Teroldego Rotaliano 2016"/>
        <s v="Grand Grenache Gigondas 2012"/>
        <s v="12 e Mezzo Negroamaro del Salento 2017"/>
        <s v="La Bella Addormentata Terre di Chieti Sangiovese 2018"/>
        <s v="Twin Oaks Cabernet Sauvignon 2018"/>
        <s v="Cuvée du Chaos Fleurie 2018"/>
        <s v="Gries Lagrein Riserva 2017"/>
        <s v="Saint-Émilion Grand Cru (Premier Grand Cru Classé) 1998"/>
        <s v="Cortevecchia Riserva Chianti Classico 2015"/>
        <s v="Le Redini 2015"/>
        <s v="Sangre de Toro Original 2018"/>
        <s v="The Guv’nor 2019"/>
        <s v="Gran Reserva Rioja (Tempranillo) 2011"/>
        <s v="Pinot Noir 2014"/>
        <s v="Pauillac (Grand Cru Classé) 2000"/>
        <s v="Selected Vines Malbec (Barrancas Vineyards) 2017"/>
        <s v="Terralis Shiraz - Malbec 2015"/>
        <s v="Testamatta Toscana 2016"/>
        <s v="Mencia 2014"/>
        <s v="Compleo Cuvée Noire 2018"/>
        <s v="Pommard 2015"/>
        <s v="Bandol Rouge 2016"/>
        <s v="Barolo Carobric 2006"/>
        <s v="Hommage à Jacques Perrin Châteauneuf-du-Pape 2015"/>
        <s v="Endinger Engelsberg Spätburgunder Trocken 2015"/>
        <s v="Cabernet Sauvignon Reserva 2017"/>
        <s v="Poggio alle Mura Brunello di Montalcino 2011"/>
        <s v="Estate Cabernet Sauvignon 2016"/>
        <s v="Hécula Monastrell 2016"/>
        <s v="Crozes-Hermitage Rouge 2016"/>
        <s v="Cannubi Boschis Barolo 2013"/>
        <s v="Pian delle Vigne Brunello di Montalcino 2015"/>
        <s v="Merindol Syrah 2014"/>
        <s v="Caprasia Bobal 2016"/>
        <s v="The Long Walk Shiraz 2019"/>
        <s v="Les Restanques de Pibarnon 2015"/>
        <s v="Madre Toscana 2009"/>
        <s v="Eolithe 2017"/>
        <s v="Tenuta Greppone Mazzi Brunello di Montalcino 2014"/>
        <s v="Enfant Sauvage 2017"/>
        <s v="Pinotage 2013"/>
        <s v="Gevrey-Chambertin 2017"/>
        <s v="La Villa Real Tempranillo 2015"/>
        <s v="Bourgogne Pinot Noir 2011"/>
        <s v="Barolo del Comune di Serralunga d'Alba 2015"/>
        <s v="Holy Moly Shiraz 2015"/>
        <s v="Haut-Médoc (Grand Cru Classé) 2005"/>
        <s v="Vitral Reserva Cabernet Sauvignon 2017"/>
        <s v="Cuvée Racoveanu Reserve 2013"/>
        <s v="Reserva Merlot 2018"/>
        <s v="Haut-Médoc 2016"/>
        <s v="Tupungato Passo Doble Malbec - Corvina 2018"/>
        <s v="Campogiovanni Brunello di Montalcino Riserva Il Quercione 2010"/>
        <s v="Mavrotragano 2016"/>
        <s v="Barbaresco 2014"/>
        <s v="Moulin à Vent 2016"/>
        <s v="Don Tommaso Chianti Classico 2015"/>
        <s v="Vecchie Vigne Brunello di Montalcino 2013"/>
        <s v="Traildust 2017"/>
        <s v="Barbaresco Basarin Riserva 2015"/>
        <s v="Cellar Selection Pinotage 2018"/>
        <s v="Le Crosare Valpolicella Ripasso Classico Superiore 2017"/>
        <s v="Iirrésistible Côtes de Provence 2016"/>
        <s v="La Chasselière Crozes-Hermitage 2015"/>
        <s v="Optima 2014"/>
        <s v="Valpolicella 2018"/>
        <s v="Conde de Valdemar Reserva 2011"/>
        <s v="Laforet Bourgogne Pinot Noir 2015"/>
        <s v="Viña Alberdi Reserva 2014"/>
        <s v="Rioja 150 Aniversario 2010"/>
        <s v="Cembali Nero d'Avola 2010"/>
        <s v="Noà (Tenuta Presti e Pregni) 2016"/>
        <s v="Pessac-Léognan 2017"/>
        <s v="Russiz Superiore Cabernet Franc Collio 2016"/>
        <s v="Tempranillo 2015"/>
        <s v="Haus &amp; Hof Merlot 2018"/>
        <s v="Regaleali Nero d'Avola 2016"/>
        <s v="Montornello Chianti Classico Riserva 2014"/>
        <s v="Saint-Estèphe 2015"/>
        <s v="Fronsac 2016"/>
        <s v="Max Reserva Merlot 2017"/>
        <s v="El Recio 2018"/>
        <s v="Alta Mora Etna Rosso 2017"/>
        <s v="Musigny Grand Cru (Cuveé Vieilles Vignes) 1990"/>
        <s v="Fronsac 2012"/>
        <s v="Classic Blaufränkisch 2017"/>
        <s v="El Niño de Campillo Rioja 2018"/>
        <s v="Pietra (Primitivo - Susumaniello) 2016"/>
        <s v="Grand Cru Sagrada Familia 2015"/>
        <s v="Cordillera Reserva Especial Carmenère 2017"/>
        <s v="Gran Reserva Cabernet Sauvignon (Selección del Directorio) 2013"/>
        <s v="Montepulciano d'Abruzzo Marina Cvetic 2016"/>
        <s v="Single Vineyard Cabernet Franc 2015"/>
        <s v="Nerello Mascalese 2013"/>
        <s v="Alicante - Mourvèdre 2013"/>
        <s v="Roda I Reserva Rioja 2015"/>
        <s v="Serpaiolo Rosso Toscana 2017"/>
        <s v="The Villain Cabernet Sauvignon 2015"/>
        <s v="Villa Mura Merlot Veneto 2016"/>
        <s v="Red Blend 2015"/>
        <s v="Mason Pinot Nero 2017"/>
        <s v="Les Rabassières Côtes-du-Rhône Rouge 2017"/>
        <s v="Riserva Salice Salentino 2012"/>
        <s v="Gaudenz Trocken 2016"/>
        <s v="Zane Valpolicella Ripasso Classico Superiore 2016"/>
        <s v="Pinotage 2019"/>
        <s v="Melck's Blended Red 2015"/>
        <s v="Fronsac 2010"/>
        <s v="Le Naturel Red 2019"/>
        <s v="Tinto 2009"/>
        <s v="Pessac-Léognan (Grand Cru Classé de Graves) 2016"/>
        <s v="Private Bin Merlot - Cabernet Sauvignon 2018"/>
        <s v="Ultra Cabernet Sauvignon 2016"/>
        <s v="Meandro Douro Tinto 2017"/>
        <s v="Diamond Collection Merlot (Blue Label) 2016"/>
        <s v="La Groletta Amarone della Valpolicella 2016"/>
        <s v="Gattinara 2016"/>
        <s v="Pipoli Aglianico del Vulture 2018"/>
        <s v="Pinot Noir Pequeñas Producciones 2017"/>
        <s v="Bons Ventos Rouge 2018"/>
        <s v="Bordeaux 2012"/>
        <s v="Just Fucking Good Wine Organic Tinto 2018"/>
        <s v="Altitud Merlot 2015"/>
        <s v="Doña Margarita Vineyard Mas Cavalls Pinot Noir 2016"/>
        <s v="Black Label Syrah - Monastrell 2017"/>
        <s v="Merlot (Jan Fiskaal) 2016"/>
        <s v="Château Brassac Bordeaux Supérieur 2015"/>
        <s v="Autour de Jonquières Terrasses du Larzac 2015"/>
        <s v="La Rosine Syrah 2017"/>
        <s v="Saint-Joseph Lieu-Dit 2016"/>
        <s v="Kurni Marche 2017"/>
        <s v="Mi Pueblo Cabernet Sauvignon 2019"/>
        <s v="Jois Blaufrankisch 2016"/>
        <s v="San Nicolao Barbera d'Asti 2018"/>
        <s v="Mercurey 1er Cru Clos du Roy 2017"/>
        <s v="Vinha Grande Douro 2017"/>
        <s v="Sapaio Bolgheri Volpolo 2015"/>
        <s v="Saint-Julien 2008"/>
        <s v="Romántica Crianza 2017"/>
        <s v="Cabernet Sauvignon 2019"/>
        <s v="Lapa Cabernet Sauvignon 2012"/>
        <s v="Santa Cecilia Nero d'Avola 2016"/>
        <s v="Rully Red 2017"/>
        <s v="Éo Noir 2014"/>
        <s v="Galpin Peak Pinot Noir 2018"/>
        <s v="Shavkapito 2017"/>
        <s v="Hill of Grace 2008"/>
        <s v="Fleurie Hospice de Belleville 2015"/>
        <s v="Morgon 2018"/>
        <s v="Joven Roble Tinto 2018"/>
        <s v="Haut-Médoc (Grand Cru Classé) 2011"/>
        <s v="Margaux (Grand Cru Classé) 2004"/>
        <s v="Spätburgunder 2015"/>
        <s v="Alto 2013"/>
        <s v="Nuits-Saint-Georges 2014"/>
        <s v="Cocciapazza Montepulciano d'Abruzzo 2016"/>
        <s v="Bricco della Bigotta Barbera d'Asti 2015"/>
        <s v="Sassella Valtellina Superiore 2009"/>
        <s v="Reserva 2014"/>
        <s v="Pomerol 2014"/>
        <s v="Les P’tits Galets Rouge 2015"/>
        <s v="Barolo 2010"/>
        <s v="Barolo Bricco Rocche 2013"/>
        <s v="Prado Enea Gran Reserva 2011"/>
        <s v="CrossBarn Cabernet Sauvignon 2014"/>
        <s v="Appassite Negroamaro - Primitivo 2018"/>
        <s v="60 Sessantanni Old Vines Primitivo di Manduria 2015"/>
        <s v="Evenstad Reserve Pinot Noir 2014"/>
        <s v="Mandus Primitivo di Manduria 2017"/>
        <s v="Chaminé Tinto 2018"/>
        <s v="Estate Tannat - Merlot (Varietales) 2016"/>
        <s v="Chianti Pontormo 2017"/>
        <s v="Ai Suma Barbera d'Asti 2016"/>
        <s v="Principe Spinelli 2018"/>
        <s v="Il Torrino 2015"/>
        <s v="Baga ao Sol Unoaked 2015"/>
        <s v="Haut-Médoc (Grand Cru Classé) 2016"/>
        <s v="Bruno Rosso 2016"/>
        <s v="Amaranta Montepulciano d'Abruzzo 2017"/>
        <s v="Flor de Primavera Peraj Ha'abib 2013"/>
        <s v="Contraste Tinto 2016"/>
        <s v="Saint-Émilion Grand Cru 2016"/>
        <s v="Grand Vin Minervois La Livinière 2016"/>
        <s v="Juliénas Pur Ju... 2018"/>
        <s v="Bordeaux (Merlot - Cabernet Sauvignon) 2014"/>
        <s v="Primitivo - Merlot Zolla 2018"/>
        <s v="Art de Vivre Rouge 2015"/>
        <s v="Almiréz 2015"/>
        <s v="Próximo Rioja 2016"/>
        <s v="Côte-Rôtie Brune &amp; Blonde de Guigal 2009"/>
        <s v="Insigne Carmenère 2017"/>
        <s v="Haut-Médoc 2007"/>
        <s v="Montsant Besllum 2012"/>
        <s v="Aglianico Del Vulture Piano Del Cerro 2017"/>
        <s v="Bordeaux Rouge 2016"/>
        <s v="Garnacha Tinta 2018"/>
        <s v="Inedito 2016"/>
        <s v="Croix de Beaucaillou Saint-Julien 2016"/>
        <s v="Barbaresco 2008"/>
        <s v="Janus Gran Reserva 1995"/>
        <s v="Mantsch Lagrein Riserva 2016"/>
        <s v="Vina Imas Gold Edition Gran Reserva 2012"/>
        <s v="Synera Tinto 2018"/>
        <s v="De Garage Rioja 2015"/>
        <s v="Les Challeys Saint-Joseph 2018"/>
        <s v="Barbera d’Alba Vigna Martina 2017"/>
        <s v="Brunello di Montalcino Vigneto Manachiara 2010"/>
        <s v="Pruno Sangiovese Riserva 2012"/>
        <s v="Aigle Les Murailles Rouge 2018"/>
        <s v="Les Terrasses Velles Vinyes Priorat 2011"/>
        <s v="Montebruna Barbera d'Asti 2016"/>
        <s v="Brunello di Montalcino 2011"/>
        <s v="Saint-Estèphe 2010"/>
        <s v="Castillon - Côtes de Bordeaux 2005"/>
        <s v="Ars Nova 2010"/>
        <s v="Giusto di Notri Toscana 2017"/>
        <s v="In Violas Merlot 2012"/>
        <s v="Vineyards Merlot 2019"/>
        <s v="Rubeno Lagrein 2018"/>
        <s v="Pomerol 2003"/>
        <s v="Château Pimorin Haut-Médoc 2010"/>
        <s v="Estate Carmenère 2017"/>
        <s v="Lignum Penedès 2017"/>
        <s v="Aires Montepulciano d'Abruzzo 2017"/>
        <s v="Pinotage 2017"/>
        <s v="Bandol Rouge 2015"/>
        <s v="Ripasso Valpolicella Classico Superiore 2016"/>
        <s v="Barolo Villero 2014"/>
        <s v="Christine 2013"/>
        <s v="Ebbio Nebbiolo Langhe 2017"/>
        <s v="Tenuta Nuova Brunello di Montalcino 2013"/>
        <s v="Cabernet Sauvignon (Cabernet Franc - Syrah) 2015"/>
        <s v="Sangiovese Toscana 2018"/>
        <s v="Saint-Emilion Grand Cru 2016"/>
        <s v="Orphan Bank Shiraz 2016"/>
        <s v="Negru de Purcari 2017"/>
        <s v="Signatures Single Vineyard Collection Cabernet Franc 2015"/>
        <s v="Boğazkere - Öküzgözü 2017"/>
        <s v="Selección Finca el Grajo Viejo 2015"/>
        <s v="Cannonau 2018"/>
        <s v="Beyer Ranch Zinfandel 2016"/>
        <s v="Red 2015"/>
        <s v="Majuelos de Callejo 2006"/>
        <s v="Meifort 2017"/>
        <s v="Moulin des Costes Bandol Rouge 2015"/>
        <s v="Bordeaux 2017"/>
        <s v="Alentejano Moon Harvested 2018"/>
        <s v="Copa Santa La Méjanelle 2014"/>
        <s v="Brunello di Montalcino Montosoli 2014"/>
        <s v="Tiara 2013"/>
        <s v="5TA Generacion Gran Reserva Cabernet Sauvignon 2013"/>
        <s v="La Quintanilla 2012"/>
        <s v="La Grola 2014"/>
        <s v="Fonterutoli Chianti Classico 2017"/>
        <s v="The Barossan Shiraz 2016"/>
        <s v="Jenkins Ranch Pinot Noir 2014"/>
        <s v="Twins Red Blend (Malbec - Cabernet Sauvignon) 2018"/>
        <s v="Prugnanello Rosso di Montepulciano 2015"/>
        <s v="Ventale Valpolicella Superiore 2016"/>
        <s v="Pieve Santa Restituta Sugarille Brunello di Montalcino 2013"/>
        <s v="Valpolicella Superiore 2018"/>
        <s v="Villa Blanche Marselan 2017"/>
        <s v="Bolgheri Rosso 2018"/>
        <s v="Organic Shiraz 2017"/>
        <s v="Bramare Marchiori Vineyard Malbec 2017"/>
        <s v="Les Terrasses de Saint Christophe Saint-Émilion Grand Cru 2016"/>
        <s v="Añares Crianza Rioja 2017"/>
        <s v="Za Inspiraciju Vrhunsko Plavac Mali Barrique 2015"/>
        <s v="Sfursat di Valtellina 2014"/>
        <s v="Poggio alle Mura Brunello di Montalcino Riserva 2010"/>
        <s v="Lote D Syrah 2015"/>
        <s v="Ultra Malbec 2017"/>
        <s v="Roccardo Langhe Nebbiolo 2017"/>
        <s v="Reserva Tannat 2014"/>
        <s v="Vineyard Selection Shiraz 2017"/>
        <s v="Pessac-Léognan (Grand Cru Classé de Graves) 1999"/>
        <s v="Medalla Real (Gran Reserva) Cabernet Sauvignon 2016"/>
        <s v="Prazo de Roriz Douro 2016"/>
        <s v="The Octavius Old Vine Shiraz 2013"/>
        <s v="Killerman's Run Shiraz - Grenache 2010"/>
        <s v="Brunello di Montalcino Riserva Pianrosso Santa Caterina d'Oro 2012"/>
        <s v="Amstramgram L'Epicurius 2018"/>
        <s v="Angelin Langhe Nebbiolo 2018"/>
        <s v="Cuvée Frangin Red 2014"/>
        <s v="Saint-Julien (Grand Cru Classé) 2015"/>
        <s v="Pagodes de Cos 2015"/>
        <s v="Chai Mas Rouge 2017"/>
        <s v="Da'Divas Pinot Noir 2010"/>
        <s v="Montagne Saint-Émilion 2016"/>
        <s v="Veneto Alzero Cabernet 2004"/>
        <s v="La Chapelle de La Mission Haut-Brion Pessac-Léognan 2015"/>
        <s v="Ribera del Duero Roble 2018"/>
        <s v="Gorú 2018"/>
        <s v="Pauillac (Grand Cru Classé) 2005"/>
        <s v="Côte-Rôtie Brune &amp; Blonde de Guigal 2015"/>
        <s v="The Blend 2015"/>
        <s v="Saint-Julien (Grand Cru Classé) 2014"/>
        <s v="Grézan Faugères Rouge 2016"/>
        <s v="Inedito 2018"/>
        <s v="Finca La Emperatriz Reserva 2014"/>
        <s v="Old Vine Zinfandel 2018"/>
        <s v="Conde de Valdemar Gran Reserva 2011"/>
        <s v="1 Uno Primitivo di Manduria Riserva 2016"/>
        <s v="Gemola 2013"/>
        <s v="Pieve Santa Restituta Rennina Brunello di Montalcino 2013"/>
        <s v="5 Finques (Fincas) Reserva 2016"/>
        <s v="Saint-Estèphe 2005"/>
        <s v="Dolcetto d'Alba 2018"/>
        <s v="Les Terrasses Velles Vinyes Priorat 2016"/>
        <s v="Crozes-Hermitage Les Meysonniers 2017"/>
        <s v="Valpolicella 2017"/>
        <s v="Tenuta Nuova Brunello di Montalcino 2011"/>
        <s v="Single Vineyard Tempranillo 2016"/>
        <s v="Single Vineyard Release St. Andrews Cabernet Sauvignon 2016"/>
        <s v="Saint-Émilion Grand Cru (Grand Cru Classé) 2007"/>
        <s v="Vosne-Romanée 2014"/>
        <s v="Gevrey-Chambertin Vieilles Vignes 2016"/>
        <s v="Lalande-de-Pomerol 2016"/>
        <s v="Pino Doncel Vintage 2014"/>
        <s v="Ses Nines Selecció 07/9 2016"/>
        <s v="Valley Oaks Cabernet Sauvignon 2018"/>
        <s v="Sorì Tildìn (Barbaresco) Langhe 2013"/>
        <s v="Lagrein 2017"/>
        <s v="Lu Rappaio Primitivo di Manduria 2017"/>
        <s v="Riscal Tempranillo 2017"/>
        <s v="Albe Barolo 2015"/>
        <s v="Châteauneuf-du-Pape 2009"/>
        <s v="Domaine de Valmoissine Pinot Noir 2016"/>
        <s v="Tenuta Sant'Alfonso Chianti Classico 2017"/>
        <s v="Anté Barbera d'Asti Superiore 2017"/>
        <s v="Via Edetana Tinto 2017"/>
        <s v="Toscana Brunito 2018"/>
        <s v="Le Lucére Brunello di Montalcino 2011"/>
        <s v="Paso a Paso Tempranillo 2018"/>
        <s v="Collectors Reserve The Promenade Pinotage 2017"/>
        <s v="Brunello di Montalcino Vigneto Manachiara 2012"/>
        <s v="J² Gau-Odernheimer Spätburgunder 2017"/>
        <s v="Corbières 2016"/>
        <s v="Givry 1er Cru Clos du 'Cellier Aux Moines' 2014"/>
        <s v="R de Romaneira 2016"/>
        <s v="Castel Firmian Lagrein Riserva 2016"/>
        <s v="Saint-Émilion Grand Cru (Premier Grand Cru Classé) 2009"/>
        <s v="Riposato Rosso Veneto 2013"/>
        <s v="Villa Donoratico Bolgheri 2016"/>
        <s v="Alexander (The Great) 2015"/>
        <s v="Reserva Cabernet Sauvignon (Classic) 2018"/>
        <s v="Sergio Zingarelli Chianti Classico Gran Selezione 2013"/>
        <s v="Series M 2016"/>
        <s v="Grans Muralles 2011"/>
        <s v="Sir 2013"/>
        <s v="Tinto 2013"/>
        <s v="Brunello di Montalcino Riserva 2006"/>
        <s v="Château du Rocher Saint-Émilion Grand Cru 2011"/>
        <s v="Viña Arana Reserva 2012"/>
        <s v="Chianti Pontormo 2018"/>
        <s v="Crozes-Hermitage Rouge 2017"/>
        <s v="Coteaux Bourguignons 2016"/>
        <s v="Puro Grape Selection Malbec 2016"/>
        <s v="Reserva Rioja 2014"/>
        <s v="Margaux (Grand Cru Classé) 2008"/>
        <s v="Gorú 2017"/>
        <s v="La Segreta Il Rosso 2016"/>
        <s v="Primitivo Salento Pilùna 2017"/>
        <s v="Châteauneuf-du-Pape 2016"/>
        <s v="Pinot Nero Fuchsleiten 2017"/>
        <s v="Anticaia Salice Salentino Riserva 2016"/>
        <s v="Roda Reserva Rioja 2016"/>
        <s v="Talò Negroamaro 2018"/>
        <s v="The Gimblett 2013"/>
        <s v="Rocca Guicciarda Chianti Classico Riserva 2017"/>
        <s v="Mavum Corvina - Cabernet Sauvignon 2015"/>
        <s v="Fantini Collection Red Blend 2016"/>
        <s v="Villa Romanu Tinto 2015"/>
        <s v="Pannobile 2016"/>
        <s v="Solaz Shiraz - Tempranillo 2018"/>
        <s v="The Coppermine Road Cabernet Sauvignon 2013"/>
        <s v="Ars In Vitro 2012"/>
        <s v="Fronsac 2007"/>
        <s v="Legítimo 2016"/>
        <s v="Altos R Pigeage 2010"/>
        <s v="Lamùri Nero d'Avola Regaleali 2017"/>
        <s v="Moulis-en-Médoc 2005"/>
        <s v="Grand Terroir Pic Saint Loup Syrah - Grenache - Mourvedre 2018"/>
        <s v="Châteauneuf-du-Pape Boisrenard 2016"/>
        <s v="Ripa della Volta Amarone della Valpolicella 2015"/>
        <s v="Moulis-en-Médoc 2013"/>
        <s v="Nero d'Avola Sicilia 2018"/>
        <s v="Cameron Vale Cabernet Sauvignon 2016"/>
        <s v="Valpolicella Ripasso Classico Superiore 2008"/>
        <s v="Sabbie di Sopra al Bosco 2013"/>
        <s v="Merlot - Corvina 2016"/>
        <s v="Sodale Merlot 2016"/>
        <s v="RS Spätburgunder 2014"/>
        <s v="Seaward Pinotage 2017"/>
        <s v="Cos d'Estournel 2008"/>
        <s v="Rosso 2017"/>
        <s v="Cos d'Estournel 2007"/>
        <s v="Shymer Syrah - Merlot 2015"/>
        <s v="Médoc 2015"/>
        <s v="Castillo Ygay Gran Reserva Especial Tinto 2010"/>
        <s v="Barbera d'Asti La Crena 2016"/>
        <s v="Barolo 2016"/>
        <s v="Morandina Valpolicella 2017"/>
        <s v="Goulée by Cos d’Estournel 2005"/>
        <s v="Kai Carmenère 2015"/>
        <s v="Saint-Émilion Baron Carl 2015"/>
        <s v="Les Gravières Chinon 2017"/>
        <s v="Bandol 2014"/>
        <s v="Saint-Émilion Grand Cru (Premier Grand Cru Classé) 2013"/>
        <s v="Barrancas Vineyards Alta Syrah 2014"/>
        <s v="The Butcher Blaufränkisch 2018"/>
        <s v="Finca Muñoz Limited Release Barrel Aged 2015"/>
        <s v="Reserva Carmenère 2015"/>
        <s v="Barolo Castiglione 2013"/>
        <s v="Ribera del Duero Red 2014"/>
        <s v="Big John Cuvée Reserve 2017"/>
        <s v="Barolo Villero 2011"/>
        <s v="6 Meses Roble Tempranillo 2018"/>
        <s v="Garnacha Viñas Viejas 2015"/>
        <s v="Clos Fontà Priorat 2014"/>
        <s v="Cirerets 2016"/>
        <s v="Cèdre Héritage Malbec 2016"/>
        <s v="Saint-Émilion Grand Cru (Grand Cru Classé) 2000"/>
        <s v="Chianti Classico Riserva Il Poggio 2013"/>
        <s v="Valdeorras Mencia Gaba do Xil 2017"/>
        <s v="Vertunno Chianti dei Colli Senesi Riserva 2013"/>
        <s v="Adrianna Vineyard Fortuna Terrae Malbec 2015"/>
        <s v="Emeritvs (Emeritus) 2011"/>
        <s v="Signatures Single Vineyard Collection Malbec 2017"/>
        <s v="Lafóa Cabernet Sauvignon 2015"/>
        <s v="Edición Limitada M 2015"/>
        <s v="Moulis 2012"/>
        <s v="Portrait Cabernet Sauvignon 2016"/>
        <s v="Saint-Amour 2017"/>
        <s v="Single Valley Lot Gran Reserva Carmenère 2018"/>
        <s v="Saint-Estèphe 2013"/>
        <s v="MUAC 2015"/>
        <s v="Cellar Selection Cabernet Sauvignon 2018"/>
        <s v="Vürsù Barolo Campè 2010"/>
        <s v="Dedicato a Walter Bolgheri Superiore 2015"/>
        <s v="Benchmark Cabernet Sauvignon 2017"/>
        <s v="Terroir du Trias Bandol Rouge 2014"/>
        <s v="Tributo Syrah 2012"/>
        <s v="Rouge 2008"/>
        <s v="Valpolicella Ripasso Superiore 2014"/>
        <s v="Lalande-de-Pomerol 2015"/>
        <s v="Walking Tree Cabernet Sauvignon 2013"/>
        <s v="Sito Moresco Langhe 2016"/>
        <s v="Rouge (Gaston Hochar) 2002"/>
        <s v="Lytton Springs 2016"/>
        <s v="Malbec Estate 2017"/>
        <s v="Nobile di Montepulciano 2015"/>
        <s v="Castel Firmian Nerofino 2016"/>
        <s v="Cartagho 2017"/>
        <s v="Reserva Cabernet Sauvignon 2018"/>
        <s v="Moulis-en-Médoc 2015"/>
        <s v="Castro Ventosa El Castro de Valtuille 2015"/>
        <s v="Taita Marchigüe Vineyard Cabernet Sauvignon 2011"/>
        <s v="Villa Gresti 2014"/>
        <s v="Cabernet Sauvignon 2012"/>
        <s v="Merlot (Carménère - Syrah) 2016"/>
        <s v="6th Sense Syrah 2013"/>
        <s v="Saint-Estèphe (Grand Cru Classé) 2007"/>
        <s v="Director's Cut Zinfandel 2014"/>
        <s v="Gevrey-Chambertin 2013"/>
        <s v="Antu Cabernet Sauvignon - Carmenère 2018"/>
        <s v="Sassabruna Maremma Toscana 2017"/>
        <s v="Saint-Émilion Grand Cru (Grand Cru Classé) 2016"/>
        <s v="Series M 2015"/>
        <s v="Montepulciano d'Abruzzo 2013"/>
        <s v="Selección La Aguilera 2015"/>
        <s v="Freestone-Occidental Pinot Noir 2015"/>
        <s v="Impossible Red 2018"/>
        <s v="Lamaione Toscana 2013"/>
        <s v="Vendemmia d'Artista La Tensione 2016"/>
        <s v="La Baraja 2016"/>
        <s v="La Montesa 2017"/>
        <s v="Gazur 2018"/>
        <s v="Vino Nobile di Montepulciano 2015"/>
        <s v="Crianza Ribera del Duero 2016"/>
        <s v="Castello di Brolio Gran Selezione Chianti Classico 2013"/>
        <s v="Cabernet - Merlot 2017"/>
        <s v="Méthode Ancienne Cabernet Sauvignon 2013"/>
        <s v="MXI Selección de Barricas 2016"/>
        <s v="Hussonet Cabernet Sauvignon Gran Reserva 2018"/>
        <s v="Syrah 2013"/>
        <s v="Côtes du Rhône Rouge 2017"/>
        <s v="Saint-Émilion Grand Cru 2012"/>
        <s v="Frans K. Smit 2015"/>
        <s v="Killerman's Run Cabernet Sauvignon 2016"/>
        <s v="Gigondas Les Racines 2015"/>
        <s v="Armentino Negroamaro - Primitivo 2017"/>
        <s v="Amarone della Valpolicella 2015"/>
        <s v="Barbaresco 2012"/>
        <s v="Finca Monasterio Rioja 2016"/>
        <s v="Susumaniello 2018"/>
        <s v="Douro Fabelhaft Tinto 2016"/>
        <s v="Nicolás Catena Zapata 2013"/>
        <s v="Lealbere Teroldego Rotaliano 2016"/>
        <s v="Côté Sud 2017"/>
        <s v="Arunte Negroamaro Salento 2013"/>
        <s v="Wallace (Shiraz - Grenache) 2017"/>
        <s v="Shiraz Red Baron 2018"/>
        <s v="Tutti Frutti Rouge 2018"/>
        <s v="Joven (Selección) 2018"/>
        <s v="Nebbiolo Langhe Capisme-e 2013"/>
        <s v="Francs - Côtes de Bordeaux 2015"/>
        <s v="Fronsac 2004"/>
        <s v="Saint Cosme Côte-Rotie 2013"/>
        <s v="Barbera d'Asti La Crena 2015"/>
        <s v="Cabernet Sauvignon Private Reserve 2015"/>
        <s v="The Laughing Magpie Shiraz - Viognier 2015"/>
        <s v="Meshach 2012"/>
        <s v="L'O de la Vie 2016"/>
        <s v="Malbec 2016"/>
        <s v="Haut-Médoc 2011"/>
        <s v="Beaujolais-Villages Combe aux Jacques 2018"/>
        <s v="Don Maximiano Founder's Reserve 2014"/>
        <s v="Cos d'Estournel 2005"/>
        <s v="Cabernet Sauvignon (Cabernet Franc - Syrah) 2017"/>
        <s v="Petite Sirah 2015"/>
        <s v="Pessac-Léognan 2014"/>
        <s v="Gigondas Romane Machotte Rouge 2017"/>
        <s v="Nuits-Saint-Georges Aux Perdrix Premier Cru 2015"/>
        <s v="Gran Tonel 137 Malbec 2012"/>
        <s v="Aromes de Pavie Saint-Émilion Grand Cru 2010"/>
        <s v="Conde de Valdemar Crianza 2016"/>
        <s v="Estate Red 2016"/>
        <s v="Crianza Ribera del Duero 2017"/>
        <s v="Dolcetto d'Alba Tre Vigne 2018"/>
        <s v="Le Prestige Rouge 2015"/>
        <s v="Mi Pueblo Cabernet Sauvignon 2018"/>
        <s v="Valpolicella Ripasso Superiore 2017"/>
        <s v="Roda Reserva Rioja 2015"/>
        <s v="Blason de L’Evangile Pomerol 2014"/>
        <s v="Pago Negralada Tempranillo 2013"/>
        <s v="Montepulciano d'Abruzzo 2017"/>
        <s v="Alicante 2016"/>
        <s v="Canonico Negroamaro Salento 2018"/>
        <s v="Clos du Marquis Saint-Julien 2016"/>
        <s v="Barolo Conca 2014"/>
        <s v="Awatea Cabernets - Merlot 2017"/>
        <s v="Reserva 2013"/>
        <s v="Steadfast Shiraz - Cabernet 2017"/>
        <s v="Mathilde Saint-Emilion Grand Cru 2010"/>
        <s v="Pauillac (Grand Cru Classé) 2016"/>
        <s v="Francs - Côtes de Bordeaux 2005"/>
        <s v="Brolo di Campofiorin Oro 2013"/>
        <s v="Cinquanta Collezione 2012"/>
        <s v="Quorum (Grande Vindima) 2008"/>
        <s v="Côtes du Rhône Le Bouquet Des Garrigues 2017"/>
        <s v="Nebbiolo d’alba 2017"/>
        <s v="GSM 2014"/>
        <s v="Crozes-Hermitage Domaine de Thalabert 2017"/>
        <s v="Gimblett Gravels Vineyard Te Kahu 2017"/>
        <s v="Cannonau di Sardegna 2018"/>
        <s v="Médoc 2014"/>
        <s v="Côtes du Rhône 2017"/>
        <s v="Riserva del Conte Contea di Sclafani 2010"/>
        <s v="Saint-Julien (Grand Cru Classé) 2002"/>
        <s v="Pinotage (Bosstok) 2018"/>
        <s v="Riebeeksrivier Western Slopes 2013"/>
        <s v="Barbaresco 2015"/>
        <s v="Saint-Émilion Grand Cru (Grand Cru Classé) 2015"/>
        <s v="Lagrein Perl 2018"/>
        <s v="Reserva Rioja 2015"/>
        <s v="Viña Cubillo 2009"/>
        <s v="Brunello di Montalcino 2010"/>
        <s v="Etna Rosso 2017"/>
        <s v="Sassicaia 1999"/>
        <s v="Arbossar 2014"/>
        <s v="Finca Matambres 2015"/>
        <s v="La Miranda de Secastilla Garnacha Somontano 2017"/>
        <s v="Bosc Silvestre Tinto 2016"/>
        <s v="Saint Cosme Crozes-Hermitage 2017"/>
        <s v="Gravello Rosso 2016"/>
        <s v="El Viaje de Ramón Tempranillo Rioja 2018"/>
        <s v="Fronsac 2006"/>
        <s v="Syrah - Grenache 2017"/>
        <s v="Rouge (Gaston Hochar) 2000"/>
        <s v="Da Vinci Chianti 2016"/>
        <s v="Earthquake Zinfandel 2015"/>
        <s v="Mordor 2017"/>
        <s v="Reserva Tinto 2005"/>
        <s v="Pasionado Cabernet Franc 2013"/>
        <s v="Coto Real Reserva 2012"/>
        <s v="Canon-Fronsac 2009"/>
        <s v="Dule Cannonau di Sardegna Classico 2014"/>
        <s v="Old Vine Zinfandel 2014"/>
        <s v="Ronco Dei Moreri Refosco dal Peduncolo Rosso 2013"/>
        <s v="Serenity 2011"/>
        <s v="Chianti Classico Riserva 2014"/>
        <s v="Bramare Malbec Lujan de Cuyo 2018"/>
        <s v="Laforet Bourgogne Pinot Noir 2017"/>
        <s v="Coronas Tempranillo 2017"/>
        <s v="Tenuta Guado al Tasso Bolgheri Superiore 2015"/>
        <s v="Viña Collada Rioja 2016"/>
        <s v="Barolo Marcenasco 2014"/>
        <s v="Barbaresco 2016"/>
        <s v="Birba Toscano 2011"/>
        <s v="La Suerte de Arrayán Garnacha 2014"/>
        <s v="Barbaresco Bordini 2015"/>
        <s v="Douro Bioma Tinto 2013"/>
        <s v="Clos Triguedina Malbec 2015"/>
        <s v="Tapada de Villar Tinto 2017"/>
        <s v="Cumal Prieto Picudo 2015"/>
        <s v="Tenuta Tignanello 'Solaia' 2016"/>
        <s v="Tempranillo 2019"/>
        <s v="Single Valley Lot Gran Reserva Cabernet Sauvignon 2014"/>
        <s v="Vignelacroix Rouge 2017"/>
        <s v="Margaux 2015"/>
        <s v="Cos d'Estournel 2006"/>
        <s v="Haut-Médoc (Grand Cru Classé) 2010"/>
        <s v="Médoc 2016"/>
        <s v="Ettamiano Passito 2013"/>
        <s v="Chianti Classico Vigneto Gran Selezione San Lorenzo 2016"/>
        <s v="Tinto 2017"/>
        <s v="Listrac-Médoc 2014"/>
        <s v="Gran Terroir de Los Andes Cabernet Sauvignon 2018"/>
        <s v="Valpolicella Valpantena 2016"/>
        <s v="Margaux 2013"/>
        <s v="Santa Ana Reserva Tinto 2015"/>
        <s v="Terroir du Trias Bandol Rouge 2013"/>
        <s v="181 Merlot 2012"/>
        <s v="Vieilles Vignes Côtes du Roussillon Villages 2014"/>
        <s v="Costasera Amarone della Valpolicella Classico Riserva 2013"/>
        <s v="Bicento 2016"/>
        <s v="Ribeca Perricone 2014"/>
        <s v="Beaune Premier Cru Bastion Rouge 2015"/>
        <s v="The Long Fuse Cabernet Sauvignon 2016"/>
        <s v="Corbières Grenache - Syrah - Mourvèdre 2017"/>
        <s v="La Mancha Reserva 2010"/>
        <s v="Mas Mallola 2016"/>
        <s v="Earthquake Petite Sirah 2016"/>
        <s v="Dominio de Fontana Roble Tempranillo - Syrah 2017"/>
        <s v="Nèprica Primitivo 2017"/>
        <s v="Curioso 2017"/>
        <s v="Diamond Collection Malbec (Celestial Blue Label) 2016"/>
        <s v="Zinfandel 2018"/>
        <s v="Red Jasper 2016"/>
        <s v="Bricco della Bigotta Barbera d'Asti 2016"/>
        <s v="Clos Triguedina Probus 2007"/>
        <s v="Reserva Original 2014"/>
        <s v="Touriga Nacional 2015"/>
        <s v="The Pavillion Shiraz - Cabernet Sauvignon 2017"/>
        <s v="Kekfrankos 2016"/>
        <s v="Bosc Silvestre Tinto 2015"/>
        <s v="Rosso di Montalcino 2013"/>
        <s v="Consigna Merlot 2018"/>
        <s v="Terroir du Trias Bandol Rouge 2006"/>
        <s v="Fronsac 2011"/>
        <s v="Edición Limitada 2014"/>
        <s v="Los Intocables Black Malbec 2018"/>
        <s v="Bordeaux Supérieur 2016"/>
        <s v="H3 Cabernet Sauvignon 2016"/>
        <s v="Espiritu de Apalta 2016"/>
        <s v="Brisa 2016"/>
        <s v="Lasendal Selecció 2017"/>
        <s v="Barbera d'Asti Superiore Tre Roveri 2015"/>
        <s v="Costalunga Barbera d'Asti 2017"/>
        <s v="Tributo Cabernet Sauvignon 2017"/>
        <s v="El Abuelo de Piqueras Reserva 2016"/>
        <s v="1704 Red Tinta Barocca - Shiraz 2015"/>
        <s v="Les Garrigues Coteaux du Languedoc 2015"/>
        <s v="Garnacha Tinta 2016"/>
        <s v="Kieselstein Zweigelt 2018"/>
        <s v="Rioja Gran Reserva 904 2011"/>
        <s v="Les Barnabés Chinon 2017"/>
        <s v="Rosso Puglia 2018"/>
        <s v="La Planta 2018"/>
        <s v="Crozes-Hermitage Rouge 2015"/>
        <s v="Valpolicella Ripasso Superiore 2015"/>
        <s v="Luce 2013"/>
        <s v="Rouge 2014"/>
        <s v="Les Princes Abbés Pinot Noir 2016"/>
        <s v="Reserve Malbec Mendoza 2018"/>
        <s v="RunRig 2015"/>
        <s v="Blecua Somontano 2009"/>
        <s v="Belvento Sireno Toscana (I Vini del Mare) 2017"/>
        <s v="Vertigo 2010"/>
        <s v="The Short Story Collection The Caracal Red Blend 2017"/>
        <s v="160 Anni 2013"/>
        <s v="Teixar 2011"/>
        <s v="La Cumbre Syrah 2013"/>
        <s v="M Red 2017"/>
        <s v="Margaux 2012"/>
        <s v="Justina 2017"/>
        <s v="Zapallar Coast Pinot Noir 2017"/>
        <s v="Maronea Bolgheri (Superiore) 2013"/>
        <s v="Petit Plaisir 2017"/>
        <s v="Mistik Criança 2013"/>
        <s v="Pieve Santa Restituta Rennina Brunello di Montalcino 2011"/>
        <s v="Bordeaux 2018"/>
        <s v="Aruma Malbec 2017"/>
        <s v="Old Vine Zinfandel 2016"/>
        <s v="Margaux (Grand Cru Classé) 2006"/>
        <s v="Haut-Médoc 2009"/>
        <s v="Pauillac (Premier Grand Cru Classé) 1993"/>
        <s v="Tignanello 2017"/>
        <s v="Mazér Inferno Valtellina Superiore 2016"/>
        <s v="La Dame de Montrose Saint-Estèphe 2016"/>
        <s v="Bandol 2016"/>
        <s v="Salzberg 2011"/>
        <s v="Talò Primitivo - Merlot 2018"/>
        <s v="Château Gemeillan Médoc 2011"/>
        <s v="Méthode Ancienne Cabernet Sauvignon 2008"/>
        <s v="Disciples 2017"/>
        <s v="Assajé 2016"/>
        <s v="Rocca Rubia Riserva Carignano del Sulcis 2017"/>
        <s v="Reserva Tinto 2014"/>
        <s v="Carménère 2018"/>
        <s v="Gevrey-Chambertin Vieilles Vignes 2015"/>
        <s v="Bordeaux 2014"/>
        <s v="Malterdinger Spätburgunder 2016"/>
        <s v="Trentanni 2015"/>
        <s v="Finca La Escuela La Piedra Malbec 2016"/>
        <s v="Vernissage 2014"/>
        <s v="Pieter Carstens Pinotage 2017"/>
        <s v="Pomerol 2008"/>
        <s v="Sanct Valentin Cabernet - Merlot Riserva 2013"/>
        <s v="1 Uno Primitivo di Manduria 2018"/>
        <s v="Nebbiolo Langhe 2017"/>
        <s v="120 Malbec 2015"/>
        <s v="Rosso di Valtellina 2018"/>
        <s v="Imperio LXXIV Primitivo di Manduria 2018"/>
        <s v="Etna Guardiola Rosso 2017"/>
        <s v="Lotto Unico 2016"/>
        <s v="1769 Clos Venturi Red 2016"/>
        <s v="Blaufränkisch Creitzer - Reserve 2015"/>
        <s v="Negroamaro 2018"/>
        <s v="Lucanto Montepulciano d’Abruzzo 2016"/>
        <s v="Etna Calderara Sottana Rosso 2017"/>
        <s v="La Tradizione Ruché di Castagnole Monferrato 2018"/>
        <s v="Vedré (V) 2012"/>
        <s v="Villa Fidelia Rosso 2009"/>
        <s v="Les Nobles Pierres Pic-Saint-Loup 2015"/>
        <s v="Southern Hills Cabernet Sauvignon 2017"/>
        <s v="Grand Vin Cuvée 2011"/>
        <s v="Fronton 2016"/>
        <s v="Puglia Rosso (Accademia dei Racemi) 2017"/>
        <s v="Pinotage 2015"/>
        <s v="Alle Viole Rosso 2013"/>
        <s v="Le Président Bourgogne Pinot Noir 2018"/>
        <s v="Salice Salentino Liante 2017"/>
        <s v="Redmont 2015"/>
        <s v="Cabernet Sauvignon - Shiraz 2017"/>
        <s v="Saint-Julien (Grand Cru Classé) 2012"/>
        <s v="Rouge 2018"/>
        <s v="Chianti Classico Riserva Ser Lapo 2016"/>
        <s v="PS (Pagos Seleccionados) Ribera del Duero 2014"/>
        <s v="Fundació 2016"/>
        <s v="Touriga Nacional 2016"/>
        <s v="Primitivo 2017"/>
        <s v="Roccato 2006"/>
        <s v="Curiós Tempranillo Ull de Llebre Penedès 2018"/>
        <s v="Domaine Latour Aloxe-Corton 2014"/>
        <s v="Le Dragon de Quintus (Qvintvs) Saint-Émilion Grand Cru 2015"/>
        <s v="Castalides Édition La Grange 2016"/>
        <s v="Blaufränkisch 2015"/>
        <s v="Bionzo Barbera d'Asti Superiore 2015"/>
        <s v="Toscana Grifi 2015"/>
        <s v="CalaMuri Primitivo 2016"/>
        <s v="Curriculum Vitae Douro (CV) 2014"/>
        <s v="Valpolicella Classico 2015"/>
        <s v="Ali Toscana Sangiovese 2018"/>
        <s v="Dernauer Spätburgunder 2016"/>
        <s v="Grande Cuvée Prestige Cahors 2012"/>
        <s v="Tempranillo - Cabernet Sauvignon Crianza 2016"/>
        <s v="Alluva Rosso 2016"/>
        <s v="Ramione Merlot - Nero d'Avola 2016"/>
        <s v="Cabernet Sauvignon Reserva 2012"/>
        <s v="Valpolicella Ripasso 2014"/>
        <s v="Jardin de Jules 2017"/>
        <s v="Saint-Émilion Grand Cru (Grand Cru Classé) 2017"/>
        <s v="Sangiovese del Conte 2018"/>
        <s v="Saint-Estèphe 2003"/>
        <s v="Joven (Selección) 2017"/>
        <s v="Toscana 2016"/>
        <s v="Oakville Cabernet Sauvignon 2013"/>
        <s v="Berardenga Chianti Classico 2017"/>
        <s v="Elgin Pinot Noir 2016"/>
        <s v="Ribera del Duero 2016"/>
        <s v="Nicasia Vineyard La Consulta Malbec 2014"/>
        <s v="3.9 2016"/>
        <s v="80 Years Red Blend 2016"/>
        <s v="Don David Reserve Tannat 2018"/>
        <s v="Saumur 2017"/>
        <s v="The Chocolate Block 2018"/>
        <s v="La Navilla 2010"/>
        <s v="Saint-Émilion Grand Cru (Grand Cru Classé) 2008"/>
        <s v="Roter Mulatschak 2018"/>
        <s v="GG Henkenberg Spätburgunder 2013"/>
        <s v="Priorat Clos del Mas 2012"/>
        <s v="Barolo Cascina Nuova 2015"/>
        <s v="Lodai Maremma Toscana 2008"/>
        <s v="The Invisible Man 2016"/>
        <s v="Roda I Reserva Rioja 2014"/>
        <s v="Feteascá Neagrá 2018"/>
        <s v="Rivarossa 2015"/>
        <s v="Terra do Zambujeiro 2015"/>
        <s v="Barbera d'Alba Conca Tre Pile 2016"/>
        <s v="Foradori - Teroldego 2016"/>
        <s v="Saint Cosme Côtes du Rhône 2018"/>
        <s v="Priorat GR-174 2018"/>
        <s v="Famiglia Zingarelli Chianti Classico 2018"/>
        <s v="Rouge 2017"/>
        <s v="Bordeaux 2007"/>
        <s v="Private Bin Merlot - Cabernet Sauvignon 2012"/>
        <s v="Rossofuoco Barbera d'Asti 2018"/>
        <s v="Virtus Merlot 2015"/>
        <s v="Bandol 2015"/>
        <s v="Circumstance Cabernet Franc 2015"/>
        <s v="Mas La Plana Cabernet Sauvignon 2012"/>
        <s v="Pieve Santa Restituta Brunello di Montalcino 2012"/>
        <s v="The Y Series Shiraz - Viognier 2016"/>
        <s v="Brolio Chianti Classico 2017"/>
        <s v="Cabernet Sauvignon Reserva 2018"/>
        <s v="Pinot Noir Réserve 2016"/>
        <s v="G.V.B Red 2013"/>
        <s v="Pietro Dal Cero Amarone della Valpolicella 2012"/>
        <s v="Premium 50 Barricas Syrah 2015"/>
        <s v="Ghenos Primitivo di Manduria 2017"/>
        <s v="Valpolicella Classico 2018"/>
        <s v="Negroamaro Puglia 2017"/>
        <s v="Il Bosco Amarone Della Valpolicella Classico 2011"/>
        <s v="Gaivosa Primeiros Anos 2015"/>
        <s v="Beaujolais-Villages 2018"/>
        <s v="Adrianna Vineyard Mundus Bacillus Terrae Malbec 2013"/>
        <s v="Domaine du Clos des Tourelles Gigondas 2015"/>
        <s v="Amarone della Valpolicella 2014"/>
        <s v="Pomerol 2010"/>
        <s v="Quimera 2013"/>
        <s v="Langhe Rosso 2017"/>
        <s v="Red Blend 2017"/>
        <s v="Froi Barbera d'Alba Superiore 2017"/>
        <s v="La Gioia Toscana 2014"/>
        <s v="Valdeorras Mencia 2017"/>
        <s v="Mácula 2012"/>
        <s v="Bembibre Mencía 2015"/>
        <s v="Domaine Ceptura Rouge 2015"/>
        <s v="Chocolate Shiraz 2017"/>
        <s v="Valpolicella Classico Le Caleselle 2017"/>
        <s v="Pessac-Léognan (Grand Cru Classé de Graves) 2012"/>
        <s v="Amado Sur 2014"/>
        <s v="Châteauneuf-du-Pape Rouge 2016"/>
        <s v="Limited Selection Cabernet Sauvignon - Carmenère 2018"/>
        <s v="Kai Carmenère 2014"/>
        <s v="Réserve Spéciale Merlot 2017"/>
        <s v="Castel Firmian Lagrein Trentino 2017"/>
        <s v="Lu Ceppu Riserva Salice Salentino 2015"/>
        <s v="Haiku 2014"/>
        <s v="Jardin de Jules 2016"/>
        <s v="The Motorcycle Marvel 2016"/>
        <s v="Llenca Plana Montsant 2017"/>
        <s v="Freestone-Occidental Pinot Noir 2017"/>
        <s v="Douro Fabelhaft Tinto 2017"/>
        <s v="Woodcutter's Shiraz 2017"/>
        <s v="Re Manfredi Aglianico del Vulture 2015"/>
        <s v="Ronnie Melck Shiraz 2016"/>
        <s v="Fleurie 2017"/>
        <s v="Estate Pinot Noir 2015"/>
        <s v="TD9 2017"/>
        <s v="Corasco 2015"/>
        <s v="Merlot 2013"/>
        <s v="Haut Roc Blanquant Saint-Émilion Grand Cru 2014"/>
        <s v="Papagena Barbera d'Alba Superiore 2014"/>
        <s v="Glicine Rosso 2017"/>
        <s v="Prima 2015"/>
        <s v="Crognolo Toscana 2015"/>
        <s v="Tinto (Malbec) 2018"/>
        <s v="Private Selection Vinhas Velhas Tinto 2015"/>
        <s v="Rasteau 2017"/>
        <s v="Ònix Clàssic 2017"/>
        <s v="Via Terra Garnatxa Negra 2017"/>
        <s v="La Gioia Toscana 2012"/>
        <s v="Amarone della Valpolicella Classico Riserva (Sergio Zenato) 2013"/>
        <s v="Saint-Émilion Grand Cru (Grand Cru Classé) 2001"/>
        <s v="Vacqueyras La Grangelière 2017"/>
        <s v="Toscana Rosso 2013"/>
        <s v="Indaco 2013"/>
        <s v="Roquers de Porrera 2015"/>
        <s v="Five 2016"/>
        <s v="Vosne-Romanée 2015"/>
        <s v="Librante Primitivo di Manduria 2016"/>
        <s v="12 e Mezzo Negroamaro del Salento 2018"/>
        <s v="Ca' de' Rocchi Amarone della Valpolicella La Bastia 2016"/>
        <s v="Cubardi Primitivo 2017"/>
        <s v="Unico 2006"/>
        <s v="Tenuta Nuova Brunello di Montalcino 2012"/>
        <s v="Navarra Tinto Roble 2016"/>
        <s v="Broquel Malbec 2018"/>
        <s v="Family Vineyards Pinot Noir 2015"/>
        <s v="The Dead Arm Shiraz 2017"/>
        <s v="Rocche del Santo Barbera d'Alba Superiore 2013"/>
        <s v="Laccento Ruché di Castagnole Monferrato 2018"/>
        <s v="5 Merlot 2016"/>
        <s v="Arcane V Le Pape 2010"/>
        <s v="L'Ancien Vieilles Vignes Beaujolais 2018"/>
        <s v="Bayamore Rosso di Rossi 2017"/>
        <s v="Campogiovanni Brunello di Montalcino 2015"/>
        <s v="Carpe Diem Reserve Pinotage 2017"/>
        <s v="Rafaèl Valpolicella Classico Superiore 2017"/>
        <s v="Max Reserva Cabernet Sauvignon 2017"/>
        <s v="Grand Cru Maipo 2014"/>
        <s v="Esporão Reserva Tinto 2017"/>
        <s v="Pessac-Léognan 2013"/>
        <s v="Viñas Viejas Tempranillo 2016"/>
        <s v="Vigna San Francesco Cabernet Sauvignon 2015"/>
        <s v="Ribera del Duero Roble Marqués de Pluma 2018"/>
        <s v="Kepos 2010"/>
        <s v="Cabernet Franc 2013"/>
        <s v="Malabrigo Ribera del Duero 2015"/>
        <s v="1300 Cabernet Sauvignon 2018"/>
        <s v="Côtes de Bordeaux 2016"/>
        <s v="Toscana 2007"/>
        <s v="Légende (R) Médoc 2015"/>
        <s v="Barolo 2009"/>
        <s v="Veraton Garnacha 2016"/>
        <s v="Rioja Gran Reserva 904 2010"/>
        <s v="Château Romassan Rouge 2015"/>
        <s v="Purple Angel 2017"/>
        <s v="Pomar do Espírito Santo Reserva 2016"/>
        <s v="Saint-Estephe de Calon-Ségur 2015"/>
        <s v="Pomerol 2007"/>
        <s v="Reserva Cabernet Franc 2014"/>
        <s v="Trefilari Primitivo 2018"/>
        <s v="Piano dei Daini Etna Rosso 2016"/>
        <s v="Lagrein Alto Adige Riserva Castel Ringberg 2015"/>
        <s v="Cantodoro 2015"/>
        <s v="Haut-Médoc 2008"/>
        <s v="Foresco 2017"/>
        <s v="Passi di Orma Bolgheri 2017"/>
        <s v="Señorío de Otazu 2010"/>
        <s v="Saumur 2016"/>
        <s v="Barrel Monkeys Shiraz 2018"/>
        <s v="Ventoux 2018"/>
        <s v="Pauillac (Grand Cru Classé) 2013"/>
        <s v="Garnacha Tinta 2017"/>
        <s v="Donzel Reserva Tinto 2007"/>
        <s v="Tempranillo Crianza 2016"/>
        <s v="Salice Salentino Riserva 2015"/>
        <s v="Endinger Engelsberg Spätburgunder Trocken 2016"/>
        <s v="Prados Colección Garnacha 2016"/>
        <s v="Bin 128 Shiraz 2017"/>
        <s v="Hermitage 2014"/>
        <s v="Tributo Malbec 2016"/>
        <s v="Río de Los Pájaros Reserve Tannat 2016"/>
        <s v="Cerasuolo di Vittoria 2018"/>
        <s v="Pitti 2018"/>
        <s v="Vigne de l'Enfant Jésus Beaune 1er Cru 'Les Grèves' 2016"/>
        <s v="Margaux (Grand Cru Classé) 2015"/>
        <s v="Rubin Carnuntum 2017"/>
        <s v="Gran Dante Malbec 2016"/>
        <s v="Saint-Estèphe (Grand Cru Classé) 2016"/>
        <s v="Arcane XV Le Diable 2015"/>
        <s v="Phantom 2016"/>
        <s v="Rubicon 2013"/>
        <s v="Hommage à Jacques Perrin Châteauneuf-du-Pape 2014"/>
        <s v="Grenache - Mourvedre - Shiraz 2016"/>
        <s v="Shymer Syrah - Merlot 2014"/>
        <s v="El Politico Garnacha 2017"/>
        <s v="Terroir du Trias Bandol Rouge 2011"/>
        <s v="Monte Clavijo Rioja Tempranillo 2018"/>
        <s v="Cotis Primitivo di Manduria 2016"/>
        <s v="Il Bosco Syrah 2013"/>
        <s v="I Tre Vescovi Barbera d'Asti Superiore 2017"/>
        <s v="Rocca Guicciarda Chianti Classico Riserva 2014"/>
        <s v="Costasera Amarone della Valpolicella Classico 2015"/>
        <s v="Director's Cut Cabernet Sauvignon 2016"/>
        <s v="Margaux (Grand Cru Classé) 2014"/>
        <s v="Chevalier de Lascombes Margaux 2016"/>
        <s v="Pessac-Léognan 2016"/>
        <s v="Morellino di Scansano 2018"/>
        <s v="Cantaloro Toscana Rosso 2012"/>
        <s v="Crianza Garnacha 2015"/>
        <s v="Château Corton Grancey Grand Cru 2010"/>
        <s v="Dolcetto d’Alba dei Grassi 2017"/>
        <s v="Terroir Languedoc (Syrah - Grenache) 2017"/>
        <s v="Red 2013"/>
        <s v="Saint-Estèphe (Grand Cru Classé) 2015"/>
        <s v="Châteauneuf-du-Pape Vieilles Vignes 2016"/>
        <s v="Villa Barbi Umbria Rosso 2016"/>
        <s v="Goimajor Cannonau di Sardegna 2016"/>
        <s v="Pauillac (Grand Cru Classé) 2015"/>
        <s v="Syrah Pago Garduña 2015"/>
        <s v="Botrosecco Maremma Toscana 2017"/>
        <s v="Via Terra Garnatxa Negra 2018"/>
        <s v="The Brew Master 2016"/>
        <s v="Musso Merlot 2016"/>
        <s v="Le Manpôt Rouge 2017"/>
        <s v="Selvarossa Riserva 2012"/>
        <s v="Tinto (Touriga Nacional - Syrah - Aragonez) 2018"/>
        <s v="Gevrey-Chambertin 2012"/>
        <s v="Redmont 2016"/>
        <s v="Millennium 2017"/>
        <s v="Saint-Émilion Grand Cru (Grand Cru Classé) 2009"/>
        <s v="The Laughing Magpie Shiraz - Viognier 2007"/>
        <s v="Antu Cabernet Sauvignon 2015"/>
        <s v="Méthode Ancienne Cabernet Sauvignon 2009"/>
        <s v="Syrah 2018"/>
        <s v="Vudu Syrah 2018"/>
        <s v="Clos de Torribas Crianza Tempranillo 2016"/>
        <s v="Cinquanta Collezione N.V."/>
        <s v="Grand Cru Limarí 2014"/>
        <s v="Pecan Stream Pebble Hill 2016"/>
        <s v="Côte de Beaune Villages 2015"/>
        <s v="Prestige Rouge 2018"/>
        <s v="Postcard Series Pinot Noir 2016"/>
        <s v="Bourgogne Pinot Noir 2016"/>
        <s v="Echo de Lynch-Bages Pauillac 2016"/>
        <s v="Meruge Tinto 2016"/>
        <s v="Pin 2009"/>
        <s v="Appassimento Rosso 2017"/>
        <s v="Chianti Classico Riserva Misciano 2015"/>
        <s v="La Segreta Il Rosso 2015"/>
        <s v="Riserva 2017"/>
        <s v="Sangiovese 2018"/>
        <s v="Castel del Monte Bolonero 2018"/>
        <s v="Vigne Vecchie Primitivo di Manduria 2016"/>
        <s v="Tapada de Villar Reserva 2014"/>
        <s v="Veneto Alzero Cabernet 2005"/>
        <s v="De Bvris Amarone della Valpolicella Classico Riserva 2008"/>
        <s v="Salice Salentino Liante 2016"/>
        <s v="Rioja Tempranillo 2018"/>
        <s v="Clos Abella Selección Especial 2013"/>
        <s v="Colheita Alentejano Tinto 2016"/>
        <s v="Clos de Torribas Penedès Reserva Tempranillo 2011"/>
        <s v="Spätburgunder Tradition 2016"/>
        <s v="Valbuena 5º 2014"/>
        <s v="Founders' Estate Zinfandel 2017"/>
        <s v="Barrel Selection Malbec 2017"/>
        <s v="Passiari 2017"/>
        <s v="Tinto 2016"/>
        <s v="Barolo Bussia 2013"/>
        <s v="Pelofino Toscana Rosso 2015"/>
        <s v="Corbières 2015"/>
        <s v="Organic Minervois 2018"/>
        <s v="Shotfire Quartage 2013"/>
        <s v="Pago Negralada Tempranillo 2012"/>
        <s v="Identidade Gran Terroir Corte 2013"/>
        <s v="Reserva 2016"/>
        <s v="Southern Hills Cabernet Sauvignon 2014"/>
        <s v="Chakalaka 2016"/>
        <s v="Baccaro Primitivo 2018"/>
        <s v="Terroir du Trias Bandol Rouge 2010"/>
        <s v="Passamante Salice Salentino 2018"/>
        <s v="Blooms Field Pinot Noir 2016"/>
        <s v="Chinon Rouge 2017"/>
        <s v="Les Challeys Saint-Joseph 2017"/>
        <s v="Reserva Duas Quintas Tinto 2017"/>
        <s v="Tre 2016"/>
        <s v="Lanzaga Rioja 2013"/>
        <s v="La Suerte de Arrayán Garnacha 2015"/>
        <s v="Les Terroirs Saint-Chinian 2015"/>
        <s v="Vi de Villa Bellmunt Priorat Tinto 2016"/>
        <s v="Malbec Reserva 2017"/>
        <s v="Petit Clos Pinot Noir 2018"/>
        <s v="Le Difese 2018"/>
        <s v="Bourgogne Pinot Noir 2017"/>
        <s v="Ventus 2013"/>
        <s v="Cabernet Sauvignon - Merlot 2012"/>
        <s v="Gabarinza 2011"/>
        <s v="Can Catorra 2012"/>
        <s v="Bin 407 Cabernet Sauvignon 2017"/>
        <s v="Côte de Nuits Villages Le Vaucrain 2014"/>
        <s v="Fidelis Aglianico del Taburno 2014"/>
        <s v="Langhe Nebbiolo 2016"/>
        <s v="Pian di Rémole Rosso 2017"/>
        <s v="Tinto 2011"/>
        <s v="Dolcetto d'Alba Colombé 2018"/>
        <s v="Portillo Merlot 2019"/>
        <s v="JT Rouge Costières de Nîmes 2010"/>
        <s v="I Tratturi Negroamaro 2018"/>
        <s v="Le Pergole Torte 2016"/>
        <s v="Neropasso Originale Veneto Rosso 2017"/>
        <s v="Dedicato a Walter Bolgheri Superiore 2009"/>
        <s v="Costadune Nero d’Avola 2018"/>
        <s v="Gran Maestro Appassimento Rosso 2017"/>
        <s v="Bonne Pioche Pic-Saint-Loup 2013"/>
        <s v="Corte del Lupo Curtefranca 2017"/>
        <s v="Cosecha 2016"/>
        <s v="La Réserve Malbec 2015"/>
        <s v="The Laughing Magpie Shiraz - Viognier 2014"/>
        <s v="Médoc 2013"/>
        <s v="Pomares Tinto 2018"/>
        <s v="Familiae Primitivo di Manduria 2017"/>
        <s v="Quinta de Vale Veados 2015"/>
        <s v="Lourens River Valley 2013"/>
        <s v="Zambujeiro 2013"/>
        <s v="Perpetual 2016"/>
        <s v="Bolgheri 2017"/>
        <s v="Chianti Rùfina Riserva 2016"/>
        <s v="Rioja Reserva 2014"/>
        <s v="Le Calcifére Malbec de Cahors 2014"/>
        <s v="Bandol Rouge 2009"/>
        <s v="Valpolicella Ripasso 2016"/>
        <s v="Hermitage La Chapelle Rouge 1988"/>
        <s v="Les Crestes Priorat 2018"/>
        <s v="Les Grandes Terrasses Cornas 2013"/>
        <s v="Fronsac 2008"/>
        <s v="Opi Montepulciano d'Abruzzo Colline Teramane Riserva 2012"/>
        <s v="Estate Malbec (Premium) 2017"/>
        <s v="Bonacosta Valpolicella Classico 2018"/>
        <s v="Red 2016"/>
        <s v="Roggio del Filare Rosso Piceno Superiore 2016"/>
        <s v="Aglianico Castel del Monte Bocca di Lupo 2014"/>
        <s v="Le Champ du Coq 2017"/>
        <s v="Pomerol 2006"/>
        <s v="Conde de Valdemar Tempranillo 2017"/>
        <s v="Berardenga Chianti Colli Senesi 2016"/>
        <s v="Squarcialupi Chianti Classico Riserva 2015"/>
        <s v="Bernardeschi Governo 2017"/>
        <s v="Alentejano Tonel Nº 3 - 4 2013"/>
        <s v="Carapace Montefalco Sagrantino 2015"/>
        <s v="Ansela van de Caab 2016"/>
        <s v="Etna Santo Spirito Rosso 2017"/>
        <s v="Le Lucére Brunello di Montalcino 2012"/>
        <s v="Ripasso 2017"/>
        <s v="Valpolicella Classico 2017"/>
        <s v="Mercury Head Cabernet Sauvignon 2017"/>
        <s v="Villalar 2011"/>
        <s v="Senes Cannonau de Sardegna Riserva 2015"/>
        <s v="Hermitage La Petite Chapelle 2014"/>
        <s v="Ribeo Morellino di Scansano 2016"/>
        <s v="Lagar de Baixo Baga 2015"/>
        <s v="Vinea Tempranillo Crianza 2016"/>
        <s v="Pasionado Malbec 2015"/>
        <s v="Gran Reserva Merlot 2018"/>
        <s v="Talento 2012"/>
        <s v="Pauillac (Premier Grand Cru Classé) 1989"/>
        <s v="Director's Merlot 2012"/>
        <s v="Max's Shiraz - Cabernet 2018"/>
        <s v="Amarone della Valpolicella Classico 2011"/>
        <s v="Esprit de Tablas 2014"/>
        <s v="Cabernet Sauvignon Sicilia 2017"/>
        <s v="Baltos Mencía 2016"/>
        <s v="Côte de Beaune-Villages 2014"/>
        <s v="Timperosse 2018"/>
        <s v="Hermitage 2016"/>
        <s v="Baron de Brane Margaux 2015"/>
        <s v="Toscana 2017"/>
        <s v="Valbuena 5º 2015"/>
        <s v="Old Vine Zinfandel 2013"/>
        <s v="Red 2017"/>
        <s v="Les Fontanilles Minervois 2016"/>
        <s v="Rioja Crianza 2015"/>
        <s v="Saint-Émilion Grand Cru 2017"/>
        <s v="12 e Mezzo Malvasia Nera del Salento 2016"/>
        <s v="Mount Hermon Indigo 2017"/>
        <s v="Brecciarolo Rosso Piceno Superiore 2017"/>
        <s v="Limited Edition 10 Vendemmie N.V."/>
        <s v="Selección Especial Sardon de Duero 2016"/>
        <s v="Garnatxa 2015"/>
        <s v="Pinot Nero Schweizer 2016"/>
        <s v="Evo 2013"/>
        <s v="Blaye - Côtes de Bordeaux 2016"/>
        <s v="Cuvée Spéciale Tibouren Rouge (Tradition) 2018"/>
        <s v="Spätburgunder (Markgräflerland) 2017"/>
        <s v="Brunello di Montalcino Riserva Pianrosso Santa Caterina d'Oro 2010"/>
        <s v="Domaine des Tourettes Hermitage Rouge 2014"/>
        <s v="Mille 1 Garda Rosso 2017"/>
        <s v="Cèdre Héritage Malbec 2015"/>
        <s v="Vino Nobile di Montepulciano 2012"/>
        <s v="La Marchesana Primitivo 2018"/>
        <s v="Montepulciano d'Abruzzo (Unico) 2018"/>
        <s v="Secateurs Red Blend 2018"/>
        <s v="Merlot Les Grands Arbres 2018"/>
        <s v="Dolcetto d'Alba Treiso 2017"/>
        <s v="Cresasso Corvina Veronese 2010"/>
        <s v="Kepos 2016"/>
        <s v="Langhe Nebbiolo 2018"/>
        <s v="M Red 2012"/>
        <s v="Modus Toscana 2013"/>
        <s v="Bin 389 Cabernet - Shiraz 2016"/>
        <s v="Southern Hills Cabernet Sauvignon 2015"/>
        <s v="Caractère 2015"/>
        <s v="Tiara 2015"/>
        <s v="Barbera d'Asti Superiore Epico 2015"/>
        <s v="Petit Verdot (PV) 2014"/>
        <s v="Chianti Classico 2011"/>
        <s v="Aida Montepulciano d'Abruzzo 2015"/>
        <s v="Blauer Zweigelt 2017"/>
        <s v="Mencia 2017"/>
        <s v="Authentique Côtes du Roussillon Rouge 2013"/>
        <s v="Proprietary Red 2016"/>
        <s v="Saint-Émilion Grand Cru (Grand Cru Classé) 2006"/>
        <s v="Pleno Tempranillo 2018"/>
        <s v="Chianti Classico Bellezza Gran Selezione 2013"/>
        <s v="Pieve Santa Restituta Sugarille Brunello di Montalcino 2008"/>
        <s v="Lagar de Baixo Baga 2016"/>
        <s v="Mosaico Bolgheri 2011"/>
        <s v="Lucchine Valpolicella Classico 2017"/>
        <s v="Passo del Sud Appassimento Edizione 2016"/>
        <s v="Oenodea Red 2009"/>
        <s v="Côtes de Bourg 2015"/>
        <s v="Castillon - Côtes de Bordeaux 2016"/>
        <s v="Buio Buio 2016"/>
        <s v="Black Label Pinotage 2017"/>
        <s v="Greppicante Bolgheri 2011"/>
        <s v="Mas La Plana Cabernet Sauvignon 2013"/>
        <s v="Adobe Cabernet Sauvignon (Reserva) 2018"/>
        <s v="Dedicato a Walter Bolgheri Superiore 2008"/>
        <s v="Selecció Tinto 2015"/>
        <s v="Baron de Brane Margaux 2014"/>
        <s v="Othello 2015"/>
        <s v="Lyndenhurst Cabernet Sauvignon 2015"/>
        <s v="Trincadeira 2015"/>
        <s v="Pater Sangiovese 2018"/>
        <s v="Résonance Vineyard Pinot Noir 2015"/>
        <s v="Les Grézeaux Chinon 2017"/>
        <s v="Bramare Malbec Uco Valley 2016"/>
        <s v="Margaux (Grand Cru Classé) 2012"/>
        <s v="Petit Verdot 2014"/>
        <s v="Madurado 2016"/>
        <s v="Heideboden Rot 2017"/>
        <s v="Filetta di Lamole Chianti Classico 2015"/>
        <s v="La Poja (Monovitigno Corvina Veronese) 2015"/>
        <s v="Barolo Castiglione 2016"/>
        <s v="Esperado Shiraz - Malbec 2014"/>
        <s v="Cirsion Rioja 2016"/>
        <s v="Entresuelos Tempranillo 2016"/>
        <s v="Grange 2015"/>
        <s v="Lussac-Saint-Émilion 2015"/>
        <s v="Steinzeiler 2013"/>
        <s v="La Cumbre Syrah 2008"/>
        <s v="Saint Cosme Crozes-Hermitage 2016"/>
        <s v="Valsotillo Finca Buenavista 2016"/>
        <s v="Gries Lagrein Riserva 2016"/>
        <s v="Campo dei Ciliegi Valpolicella Ripasso 2016"/>
        <s v="Châteauneuf-du-Pape Les Sinards Rouge 2017"/>
        <s v="Les Vieilles Vignes Cornas 2014"/>
        <s v="Vintners Blend Cabernet Sauvignon 2017"/>
        <s v="Teroldego Rotaliano 2015"/>
        <s v="Monastrell 2016"/>
        <s v="Barbera d'Alba Trevigne 2012"/>
        <s v="Brunello di Montalcino Riserva 1997"/>
        <s v="Pinzale Brunello di Montalcino 2013"/>
        <s v="Vinha da Francisca Douro 2015"/>
        <s v="El Rincón 2014"/>
        <s v="Passaturo 2018"/>
        <s v="The Wolftrap Red 2018"/>
        <s v="Aconcagua Costa Syrah 2014"/>
        <s v="Grandi Annate Vino Nobile di Montepulciano 2011"/>
        <s v="Brolo del Figaretto Amarone della Valpolicella Valpantena 2014"/>
        <s v="Moulis-en-Médoc 2016"/>
        <s v="Castel Firmian Cabernet Sauvignon Trentino 2018"/>
        <s v="Dolomite Cabernet Franc 2017"/>
        <s v="Seigneur de Maugiron Côte-Rôtie 2011"/>
        <s v="Barolo Ravera 2014"/>
        <s v="Mas Donis Negre 2017"/>
        <s v="Albareda Sforzato di Valtellina 2015"/>
        <s v="Cabernet Sauvignon - Merlot 2017"/>
        <s v="Fonterutoli Chianti Classico 2013"/>
        <s v="Grande Sélection Merlot Bordeaux Supérieur 2015"/>
        <s v="Amarone della Valpolicella Classico 2013"/>
        <s v="Cresasso Corvina Veronese 2011"/>
        <s v="La Tartufaia Barolo 2015"/>
        <s v="Brunello di Montalcino Prime Donne Selection 2013"/>
        <s v="La 50/50 2016"/>
        <s v="Dão Reserva 2014"/>
        <s v="Languedoc 2017"/>
        <s v="San Giuseppe Morellino di Scansano 2016"/>
        <s v="Amarone della Valpolicella 2016"/>
        <s v="Redigaffi Toscana 2012"/>
        <s v="Napanook 2016"/>
        <s v="Chianti Classico 2012"/>
        <s v="Frappato 2017"/>
        <s v="Tohuwabohu 2016"/>
        <s v="Amarone della Valpolicella Classico 2012"/>
        <s v="Numina Gran Corte 2016"/>
        <s v="Camins del Priorat 2018"/>
        <s v="Rouge (Gaston Hochar) 1998"/>
        <s v="Monte Bello 2016"/>
        <s v="TO Tempranillo 2017"/>
        <s v="Listrac-Médoc 2016"/>
        <s v="Fonte da Serrana Tinto 2018"/>
        <s v="St. Andrews Shiraz 2016"/>
        <s v="Ignaccio Rosso di Montalcino 2015"/>
        <s v="Selección de Familia Reserva 2011"/>
        <s v="Bandol 2013"/>
        <s v="Tianna Bocchoris Negre 2017"/>
        <s v="Prazo de Roriz Douro 2017"/>
        <s v="Pétalos 2018"/>
        <s v="Molino a Vento Nerello Mascalese 2018"/>
        <s v="Le Stanze Toscana 2016"/>
        <s v="Syrah d'Ogier 2017"/>
        <s v="Grumello Valtellina Superiore 2015"/>
        <s v="Burdese 2014"/>
        <s v="Le Haut-Médoc de Lagrange 2015"/>
        <s v="Kalterersee Classico Superiore 2018"/>
        <s v="Rioja Reserva 2013"/>
        <s v="Bicicleta Cabernet Sauvignon 2015"/>
        <s v="Connétable Talbot Saint-Julien 2005"/>
        <s v="Dolcetto d'Alba 2016"/>
        <s v="Siglo de Oro Cabernet Sauvignon 2017"/>
        <s v="Campo Casalvegri Valpolicella Classico Superiore 2016"/>
        <s v="Gigondas 2015"/>
        <s v="Opus Eximium 2017"/>
        <s v="Pagodes de Cos 2016"/>
        <s v="Brunello di Montalcino (Campo di Marzo) 2013"/>
        <s v="Terroir Series Coletto Malbec 2015"/>
        <s v="Vertigo 2018"/>
        <s v="Bordeaux Rouge 2017"/>
        <s v="Vino Nobile di Montepulciano 2014"/>
        <s v="Vigne Vecchie Leggenda Primitivo di Manduria 2016"/>
        <s v="Teroldego Morei 2015"/>
        <s v="Acuma 2018"/>
        <s v="Barbaresco 2017"/>
        <s v="Vinedos de La Provincia 2016"/>
        <s v="Pieve Santa Restituta Sugarille Brunello di Montalcino 2011"/>
        <s v="Simon Pic Saint Loup 2011"/>
        <s v="Sardón 2017"/>
        <s v="Pessac-Léognan 2005"/>
        <s v="Pian Romualdo Barbera d'Alba 2017"/>
        <s v="Rocca Guicciarda Chianti Classico Riserva 2015"/>
        <s v="Max Reserva Carmenère 2016"/>
        <s v="Pinotage (Stone Bridge) 2017"/>
        <s v="Spätburgunder (Pinot Noir) Trocken 2018"/>
        <s v="Mount Hermon Red 2019"/>
        <s v="MMM Macho Man 2017"/>
        <s v="Grand Vin Minervois La Livinière 2015"/>
        <s v="Aurelio Maremma Toscana 2016"/>
        <s v="Sandstone Merlot 2013"/>
        <s v="Lohsa Morellino di Scansano 2017"/>
        <s v="Merlot 2019"/>
        <s v="Rocche del Santo Barbera d'Alba Superiore 2016"/>
        <s v="Saint-Émilion Grand Cru (Grand Cru Classé) 2011"/>
        <s v="Minervois (Syrah - Carignan) 2017"/>
        <s v="Rouge (Gaston Hochar) 2013"/>
        <s v="Vinha do Almo Escolha Tinto 2014"/>
        <s v="Crucillón 2018"/>
        <s v="Passivento Rosso 2018"/>
        <s v="Cordillera Vigno Old Vines Carignan 2016"/>
        <s v="Piano Montevergine Taurasi 2012"/>
        <s v="Reserva Merlot 2017"/>
        <s v="Chianti Rufina 2018"/>
        <s v="Emilio Primo Rosso 2017"/>
        <s v="Paolo e Carlo Primitivo di Manduria Riserva Sessantasei 66 2016"/>
        <s v="Le Cicale di Vincigliata Chianti 2015"/>
        <s v="Domaine de Bila-Haut Occultum Lapidem 2017"/>
        <s v="Barbera d'Asti Lavignone 2016"/>
        <s v="Haus Klosterberg Pinot Noir 2016"/>
        <s v="Altos R Crianza 2016"/>
        <s v="Costa Toscana 2013"/>
        <s v="Lagrein 2018"/>
        <s v="Canoe Ridge Estate Merlot 2014"/>
        <s v="Tavedo Douro 2016"/>
        <s v="Perlato del Bosco 2015"/>
        <s v="Tenuta Frescobaldi di Castiglioni 2017"/>
        <s v="Solanera Viñas Viejas 2015"/>
        <s v="Tenuta Tignanello 'Marchese Antinori' Chianti Classico Riserva 2016"/>
        <s v="Castello di Bibbione Chianti Classico Riserva 2013"/>
        <s v="Saga Bordeaux Rouge 2014"/>
        <s v="Cantus Primus Fetească Neagră 2016"/>
        <s v="The Steading 2017"/>
        <s v="Don Cosimo Primitivo 2018"/>
        <s v="Le Cicale di Vincigliata Chianti 2016"/>
        <s v="Margaux 2011"/>
        <s v="Ripa della Volta Valpolicella Ripasso 2015"/>
        <s v="Cordillera Reserva Especial Cabernet Sauvignon 2015"/>
        <s v="Palazzo della Torre 2016"/>
        <s v="Bin 28 Kalimna Shiraz 2016"/>
        <s v="Vino Nobile di Montepulciano Riserva 2013"/>
        <s v="Vecchie Viti Chianti Rùfina Riserva 2016"/>
        <s v="Nostre Païs Rouge 2015"/>
        <s v="Santenay 2016"/>
        <s v="Massaluca 2017"/>
        <s v="Svmma Varietalis Red Blend (Summa) 2005"/>
        <s v="Barolo 2011"/>
        <s v="Cabernet Sauvignon Reserva 2015"/>
        <s v="Poggio Valente 2016"/>
        <s v="Salzberg 2012"/>
        <s v="Altura Máxima Malbec 2014"/>
        <s v="Saint-Émilion Grand Cru (Premier Grand Cru Classé) 2010"/>
        <s v="Gran Cave Merlot 2005"/>
        <s v="Prado Enea Gran Reserva 2010"/>
        <s v="Rouge (Gaston Hochar) 2001"/>
        <s v="Art Collection Crianza 2016"/>
        <s v="Negroamaro Salento Morgicchio 2012"/>
        <s v="Cabernet Sauvignon - Merlot 2018"/>
        <s v="Tributo Cabernet Sauvignon 2016"/>
        <s v="Cahors 2014"/>
        <s v="Altos de la Finca 2014"/>
        <s v="Corazón Loco Tinto 2018"/>
        <s v="Grand Malbec 2014"/>
        <s v="Ai Suma Barbera d'Asti 2015"/>
        <s v="Poggio Alle Nane Maremma Toscana 2016"/>
        <s v="Gran Malbec Mendoza 2014"/>
        <s v="Viña Tondonia Reserva 2007"/>
        <s v="Faithful Hound Red 2016"/>
        <s v="Pelagrilli Brunello di Montalcino 2011"/>
        <s v="Añada Roble 2016"/>
        <s v="The Black Shiraz 2018"/>
        <s v="Blooms Field Pinot Noir 2015"/>
        <s v="Rubizzo Toscana 2016"/>
        <s v="Cornas Les Arènes 2016"/>
        <s v="Diamond Label Shiraz 2018"/>
        <s v="Pinot Nero 2013"/>
        <s v="Susumaniello Salento 2016"/>
        <s v="Moser Family Cabernet Sauvignon 摩塞尔家族赤霞珠 2016"/>
        <s v="La Groletta Valpolicella Ripasso 2017"/>
        <s v="Pater Sangiovese 2017"/>
        <s v="Saint-Émilion Grand Cru (Grand Cru Classé) 2010"/>
        <s v="Caladessa Tinto 2015"/>
        <s v="Nero d'Avola 2016"/>
        <s v="Eleanor Red Wine 2013"/>
        <s v="Anaperenna 2015"/>
        <s v="Roquers de Porrera 2013"/>
        <s v="Fleur de Clinet Pomerol 2013"/>
        <s v="Rosso Piceno Superiore 2016"/>
        <s v="Légende (R) Bordeaux Rouge 2017"/>
        <s v="Purgatori Costers del Segre 2016"/>
        <s v="Valpolicella Ripasso 2018"/>
        <s v="Alicante Bouschet 2014"/>
        <s v="Labyrinth Cabernet Sauvignon 2016"/>
        <s v="Colheita Seleccionada Tinto 2017"/>
        <s v="Mount Edelstone Shiraz 2013"/>
        <s v="Spätburgunder 2016"/>
        <s v="Reserva Real 2011"/>
        <s v="Barolo Cerretta 2010"/>
        <s v="Valdepeñas Reserva 2013"/>
        <s v="Veneto Alzero Cabernet 2007"/>
        <s v="Estate Cabernet Franc - Tannat (Varietales) 2016"/>
        <s v="Three 2016"/>
        <s v="Rufo Douro Tinto 2017"/>
        <s v="Barón de Chirel Rioja Reserva 2013"/>
        <s v="Señorío de Cuzcurrita Rioja 2015"/>
        <s v="Allomi Cabernet Sauvignon 2017"/>
        <s v="Big Game Malbec 2018"/>
        <s v="Limited Edition Syrah 2011"/>
        <s v="Serego Alighieri Possessioni Rosso del Veronese 2016"/>
        <s v="Broquel Cabernet Sauvignon 2017"/>
        <s v="Montepulciano d'Abruzzo 2016"/>
        <s v="Poggio alle Mura Rosso di Montalcino 2015"/>
        <s v="Le Cèdre 2014"/>
        <s v="Shiraz - Mourvedre 2016"/>
        <s v="5 Finques (Fincas) Reserva 2015"/>
        <s v="Sassicaia 2005"/>
        <s v="Poggio al Leone Morellino di Scansano Riserva 2013"/>
        <s v="Bordeaux 2016"/>
        <s v="Les Hauts du Tertre Margaux 2014"/>
        <s v="Post Scriptum (de Chryseia) Douro 2018"/>
        <s v="Shiraz - Mataro 2018"/>
        <s v="Châteauneuf-du-Pape Vieilles Vignes 2010"/>
        <s v="Nebbiolo Gavarini Langhe 2014"/>
        <s v="Rouge (Gaston Hochar) 2012"/>
        <s v="The Velvet Devil Merlot 2016"/>
        <s v="Nirvasco Barolo 2015"/>
        <s v="La Felisa 2018"/>
        <s v="El Chaparral de Vega Sindoa Old Vines Garnacha 2017"/>
        <s v="Cannubi Barolo 2013"/>
        <s v="El Terroir 2014"/>
        <s v="Les Christins Vacqueyras 2015"/>
        <s v="Brolio Chianti Classico 2015"/>
        <s v="Zweigelt vom Haus 2017"/>
        <s v="Les Christins Vacqueyras 2017"/>
        <s v="Agostino Petri Chianti Classico Riserva 2016"/>
        <s v="Cipressi Nizza 2017"/>
        <s v="Barolo Percristina 2007"/>
        <s v="Canoe Ridge Estate Cabernet Sauvignon 2015"/>
        <s v="Saint-Julien (Grand Cru Classé) 2013"/>
        <s v="Syrah L'Appel des Sereines 2017"/>
        <s v="Castello della Sala Pinot Nero 2016"/>
        <s v="Vigneti La Selvanella Chianti Classico Riserva 2014"/>
        <s v="Grande Passolo Rosso 2016"/>
        <s v="Durif 2017"/>
        <s v="Chianti 2016"/>
        <s v="Signature Shiraz 2018"/>
        <s v="Baccanera 2016"/>
        <s v="Mirto 2014"/>
        <s v="Single Vineyard Tempranillo 2018"/>
        <s v="Gran Selección Valdepeñas 2017"/>
        <s v="Ribera del Duero 14 Meses en Barrica 2015"/>
        <s v="Puro Corte 2017"/>
        <s v="Marlborough Pinot Noir 2016"/>
        <s v="Cirò Classico Rosso 2016"/>
        <s v="La Gioia Toscana 2013"/>
        <s v="Châteauneuf-du-Pape Cuvée Anonyme Rouge 2016"/>
        <s v="Aliotto Toscana 2016"/>
        <s v="Carmenère 2017"/>
        <s v="The Blend 2014"/>
        <s v="Valdepeñas Gran Reserva 2010"/>
        <s v="Rosso di Montalcino 2016"/>
        <s v="Alto Tajamar Syrah 2009"/>
        <s v="Toscana Rosso 2016"/>
        <s v="Alta Colección Malbec Mendoza 2019"/>
        <s v="Eight Songs Shiraz 2014"/>
        <s v="Dominus (Christian Moueix) 2016"/>
        <s v="Writer's Block Pinotage 2017"/>
        <s v="Lezèr 2019"/>
        <s v="Oak Aged Red Blend 2014"/>
        <s v="d'Arry's Original Shiraz - Grenache 2016"/>
        <s v="Côtes-du-Rhône Réserve Rouge 2017"/>
        <s v="Old Vines Grenache - Shiraz - Mourvedre 2017"/>
        <s v="Tom Cullity Cabernet Sauvignon - Malbec 2014"/>
        <s v="Mas La Plana Cabernet Sauvignon 2002"/>
        <s v="Kai Carmenère 2011"/>
        <s v="Amarone della Valpolicella 2013"/>
        <s v="Equinox Red (Organic) 2017"/>
        <s v="Saintes Pierres de Nalys Châteauneuf-du-Pape Rouge 2016"/>
        <s v="Rioja Gran Reserva Sélección Especial 2001"/>
        <s v="Aruma Malbec 2016"/>
        <s v="La Montesa 2013"/>
        <s v="Reserva 2011"/>
        <s v="Paolo e Carlo Malvasia Nera 66 Sessantasei Limited Edition 2015"/>
        <s v="Lagrein Riserva Gries 2017"/>
        <s v="Swinto Old Vine Malbec 2013"/>
        <s v="Grandes Quintas Colheita Tinto 2016"/>
        <s v="Hermitage Monier de la Sizeranne 2014"/>
        <s v="Periquita Tinto (Original) 2017"/>
        <s v="Estay Prieto Picudo 2015"/>
        <s v="Bourgogne Pinot Noir (La Vignée) 2018"/>
        <s v="Thalarn 2015"/>
        <s v="Prugneto Sangiovese di Romagna (Superiore) 2018"/>
        <s v="Barolo Percristina 2006"/>
        <s v="Dolcetto d’Alba dei Grassi 2016"/>
        <s v="Reserve Pinot Noir 2018"/>
        <s v="Susumaniello 2016"/>
        <s v="Barolo Rocche dell’Annunziata 2010"/>
        <s v="Acusp 2016"/>
        <s v="Coma Vella Priorat 2014"/>
        <s v="Rioja Gran Reserva 2012"/>
        <s v="Quest 2014"/>
        <s v="Châteauneuf-du-Pape Chaupin 2015"/>
        <s v="Rossofuoco Barbera d'Asti 2019"/>
        <s v="Chinon 2017"/>
        <s v="Cuvée Benedict Red 2012"/>
        <s v="Sperber Pinot Noir 2013"/>
        <s v="Campidello Amarone della Valpolicella 2011"/>
        <s v="Kumarod Rot 2017"/>
        <s v="Pescorosso Aglianico 2014"/>
        <s v="Reserva Tinto 2017"/>
        <s v="St. Laurent 2017"/>
        <s v="Ikonia Montepulciano d'Abruzzo 2014"/>
        <s v="10 Barricas 2015"/>
        <s v="Bolgheri Superiore 2016"/>
        <s v="Reserve Cabernet Sauvignon Mendoza 2017"/>
        <s v="Petravia Puglia 2017"/>
        <s v="Meredith Estate Pinot Noir 2017"/>
        <s v="Côtes-du-Rhône RS Rouge 2018"/>
        <s v="Schieferboden Spätburgunder Trocken 2018"/>
        <s v="Tamante Umbria 2017"/>
        <s v="Lampante Montefalco Rosso Riserva 2016"/>
        <s v="St. Magdalener Classico 2018"/>
        <s v="Föllig Blaufränkisch 2015"/>
        <s v="Jamais Content Pic Saint-Loup 2016"/>
        <s v="Promised Land Shiraz 2018"/>
        <s v="Barolo Bricco Rocche 2015"/>
        <s v="Bordeaux Supérieur 2005"/>
        <s v="Masca 2016"/>
        <s v="Since 1974 Primitivo di Manduria Limited Platinum Edition 2016"/>
        <s v="Solar de Libano Crianza 2016"/>
        <s v="Camy Madiran 2014"/>
        <s v="Romitorio di Santedame Toscana 2015"/>
        <s v="Voyeur Tinto 2018"/>
        <s v="Crianza 2017"/>
        <s v="Toscana Grifi 2016"/>
        <s v="Primo Primitivo di Manduria Riserva 2016"/>
        <s v="Cuvée Bérengère Merlot - Cabernet 2018"/>
        <s v="Bisaccione 2016"/>
        <s v="Badia a Passignano Gran Selezione Chianti Classico 2017"/>
        <s v="Cal Y Canto Full Red 2018"/>
        <s v="Edición Fábulas Tempranillo 2016"/>
        <s v="Jaspis Pinot Noir 2014"/>
        <s v="Château de Haute-Serre Cuvée Prestige Géron Dadine 2015"/>
        <s v="Costa Caoude Terrasses du Larzac 2013"/>
        <s v="Parzival 2015"/>
        <s v="Saint-Émilion Grand Cru (Premier Grand Cru Classé) 2017"/>
        <s v="Groenekloof Shiraz 2017"/>
        <s v="Mourvèdre 2018"/>
        <s v="Rasteau Les Argiles Bleues 2017"/>
        <s v="Bachgart Blauburgunder Riserva 2012"/>
        <s v="Rosso 2018"/>
        <s v="Monsordo Rosso 2017"/>
        <s v="Volnay 2017"/>
        <s v="Cepa x Cepa Garnacha 2018"/>
        <s v="Sciare di Est Nero d'Avola 2017"/>
        <s v="Cabernet Sauvignon Sicilia 2018"/>
        <s v="Max VIII 150 Anos 2017"/>
        <s v="Estate Collection Regolo Rosso Veronese 2014"/>
        <s v="È Arte Primitivo 2018"/>
        <s v="Barbera del Monferrato 2015"/>
        <s v="Rioja Reserva 2016"/>
        <s v="Châteauneuf-du-Pape (Tradition) Rouge 2016"/>
        <s v="Moli Cabernet Sauvignon 2015"/>
        <s v="Governo Toscana 2016"/>
        <s v="Biography Shiraz 2017"/>
        <s v="San Giorgio Umbria Rosso 2006"/>
        <s v="Les Lanes Corbières Rouge 2017"/>
        <s v="La Luna e i Falò Barbera d'Asti Superiore 2017"/>
        <s v="Kékfrankos Balf 2017"/>
        <s v="Pura Fe Carmenère 2016"/>
        <s v="La Mancha Reserva 2005"/>
        <s v="Crianza Ribera del Duero 2014"/>
        <s v="Villa Antinori Rosso 2016"/>
        <s v="Schneider Rätzelhaft 2015"/>
        <s v="Gemei 2018"/>
        <s v="Morgon Côte du Py - Javernières 2017"/>
        <s v="Meio Queijo Douro Tinto 2018"/>
        <s v="Max Reserva Blend 2014"/>
        <s v="Quinta dos Murças Reserva Douro 2015"/>
        <s v="Selected Vines Cabernet Sauvignon (Barrancas Vineyards) 2014"/>
        <s v="Guidalberto 2017"/>
        <s v="Bin 389 Cabernet - Shiraz 2013"/>
        <s v="Rivalta Red 2013"/>
        <s v="Julian Madrid Reserva 2014"/>
        <s v="Altero Brunello di Montalcino 2012"/>
        <s v="Barolo Serralunga d'Alba 2014"/>
        <s v="Colheita Seleccionada Tinto 2018"/>
        <s v="Terroir du Trias Bandol Rouge 2012"/>
        <s v="ViBo Viñedo Centenario 2017"/>
        <s v="Saint-Émilion 2014"/>
        <s v="Dadá Art 8 2019"/>
        <s v="Cellar Selection Merlot 2017"/>
        <s v="Poggio Al Vento Brunello di Montalcino Riserva 2008"/>
        <s v="Moulin des Costes Bandol Rouge 2016"/>
        <s v="Maremma Toscana 2015"/>
        <s v="Granato 2016"/>
        <s v="Barolo Brunate 2013"/>
        <s v="Ronchedone Rosso 2016"/>
        <s v="Rioja Gran Reserva 2009"/>
        <s v="Tenuta Guado al Tasso Il Bruciato Bolgheri 2018"/>
        <s v="Selezione Antonio Castagnedi Amarone della Valpolicella 2015"/>
        <s v="When We Dance Chianti 2018"/>
        <s v="Sofia 2015"/>
        <s v="Alentejano Reserva Tinto 2015"/>
        <s v="Fausto Merlot 2012"/>
        <s v="Pomerol 2009"/>
        <s v="Ninquén (Mountain Vineyard) 2008"/>
        <s v="Bramosia Chianti Classico 2016"/>
        <s v="Clos du Marquis Saint-Julien 2011"/>
        <s v="Altitud Merlot 2014"/>
        <s v="Barolo Brunate 2012"/>
        <s v="Coto de Imaz Rioja Gran Reserva 2012"/>
        <s v="Syrah 2019"/>
        <s v="Stonewell Shiraz 2013"/>
        <s v="Alentejano Tinto 2017"/>
        <s v="Max Reserva Cabernet Sauvignon 2014"/>
        <s v="Valpolicella Classico Superiore 2012"/>
        <s v="Caspagnolo Chianti dei Colli Senesi 2018"/>
        <s v="Douro Reserva Cerro Do Santo 2013"/>
        <s v="Clos des Lambrays Grand Cru 2013"/>
        <s v="The Custodian Grenache 2014"/>
        <s v="Albe Barolo 2016"/>
        <s v="Roble 2018"/>
        <s v="Anaperenna 2016"/>
        <s v="Côtes-du-Rhône 2017"/>
        <s v="Margaux 2014"/>
        <s v="1300 Merlot 2017"/>
        <s v="Estate Merlot 2018"/>
        <s v="Langhe Nebbiolo 2015"/>
        <s v="Malbec 2019"/>
        <s v="Don Mendoza Reserve Malbec 2018"/>
        <s v="Nauna Primitivo - Negroamaro 2016"/>
        <s v="Max's Shiraz - Cabernet 2017"/>
        <s v="Bordeaux Supérieur 2014"/>
        <s v="Coto de Imaz Rioja Gran Reserva 2011"/>
        <s v="Blaye - Côtes de Bordeaux 2014"/>
        <s v="Gigondas Hominis Fides 2016"/>
        <s v="Pommard 2016"/>
        <s v="Pietro Dal Cero Amarone della Valpolicella 2013"/>
        <s v="Marienthal Trotzenberg Spätburgunder 2016"/>
        <s v="Schwarzweiß Spätburgunder 2017"/>
        <s v="Manor House Cabernet Sauvignon 2017"/>
        <s v="PLIC PLIC PLIC 2016"/>
        <s v="Burgenland 2017"/>
        <s v="Spätburgunder M 2015"/>
        <s v="zb 2015"/>
        <s v="4 Amis Langhe Rosso 2013"/>
        <s v="Domaine des Tourettes Hermitage Rouge 2017"/>
        <s v="Sorante 2015"/>
        <s v="Cuvée Porte des Cardinaux Côtes-du-Rhône 2016"/>
        <s v="Priorat Clos Martinet 1996"/>
        <s v="Vieilles Vignes Nuits-Saint-Georges 2017"/>
        <s v="Sangre de Toro 2019"/>
        <s v="Bordeaux 2005"/>
        <s v="Brindisi Riserva 2011"/>
        <s v="Les Malconsorts Vosne-Romanée Premier Cru 2016"/>
        <s v="Le Due Arbie Chianti Classico Riserva 2015"/>
        <s v="Domaine de Peyrat Grande Réserve 2018"/>
        <s v="Classic Zweigelt 2014"/>
        <s v="La Clape (Grand Vin) Rouge 2017"/>
        <s v="Chambolle-Musigny 2016"/>
        <s v="Finca Biniagual Negre 2014"/>
        <s v="Pinot Noir Les Pierres Dorées 2018"/>
        <s v="Intense Rouge 2018"/>
        <s v="Pauillac 2016"/>
        <s v="Lena Salice Salentino Riserva 2015"/>
        <s v="Turmhof Lagrein 2018"/>
        <s v="Morey-Saint-Denis 'En La Rue de Vergy' Rouge 2014"/>
        <s v="Côtes du Rhône Villages 'Séguret' 2016"/>
        <s v="Moncerbal Bierzo (Corullón) 2016"/>
        <s v="Bachgart Blauburgunder Riserva 2013"/>
        <s v="Côtes-du-Rhône Villages 2018"/>
        <s v="Gigondas Le Poste 2013"/>
        <s v="Matacà Negre 2017"/>
        <s v="Roter Lehm Merlot 2017"/>
        <s v="2 Pulso 2011"/>
        <s v="Reserve Cape Blend 2014"/>
        <s v="La Landonne Côte-Rôtie 2013"/>
        <s v="Plumbago Nero d'Avola Sicilia 2018"/>
        <s v="Urbani 2015"/>
        <s v="Rioja Reserva Magister Bibendi 2012"/>
        <s v="Kammerberg Spätburgunder GG 2014"/>
        <s v="Douro Batuta Tinto 2016"/>
        <s v="Clos de l'Echo Chinon 2014"/>
        <s v="Tiara 2016"/>
        <s v="Giulin 2015"/>
        <s v="Cabernet Franc 2016"/>
        <s v="Tellus Syrah 2016"/>
        <s v="Montepulciano d'Abruzzo Riserva 2014"/>
        <s v="Barbera d’Alba Vigna Martina 2014"/>
        <s v="Mácula 2006"/>
        <s v="Faunae Chianti Classico 2017"/>
        <s v="Cabernet Sauvignon - Merlot 2013"/>
        <s v="Black Print 2018"/>
        <s v="Cabernet - Merlot 2018"/>
        <s v="Baccaro Nero d'Avola 2018"/>
        <s v="Bramare Malbec Lujan de Cuyo 2017"/>
        <s v="Primitivo Salento Torcicoda 2017"/>
        <s v="L'Hospitalet de Gazin Pomerol 2014"/>
        <s v="Àn 2017"/>
        <s v="Envero Carmenère Gran Reserva 2018"/>
        <s v="Gabarinza 2012"/>
        <s v="Lyndenhurst Cabernet Sauvignon 2012"/>
        <s v="Syrah 2014"/>
        <s v="Médoc 2017"/>
        <s v="Val dei Molini Garda Corvina 2016"/>
        <s v="Shiraz 2019"/>
        <s v="Lu Rappaio Primitivo di Manduria 2018"/>
        <s v="Merlot (Select Terroir Reserva) 2017"/>
        <s v="Pomorosso Barbera d'Asti 2016"/>
        <s v="Antu Carmenère 2017"/>
        <s v="Douro Charme Tinto 2016"/>
        <s v="Libertà 2014"/>
        <s v="Côtes du Rhône Villages Terre D'Argile 2017"/>
        <s v="La Rosa Barolo 2013"/>
        <s v="Viñas Viejas Tempranillo 2015"/>
        <s v="Gran Coronas Reserva Cabernet Sauvignon 2015"/>
        <s v="Châteauneuf-du-Pape Chaupin 2013"/>
        <s v="Zweigelt 100 Days 2017"/>
        <s v="Rosso Dei Notri Toscana 2018"/>
        <s v="Cygnus Cabernet Sauvignon - Nero d'Avola Regaleali 2016"/>
        <s v="La Montesa 2016"/>
        <s v="Diamond Collection Merlot (Blue Label) 2015"/>
        <s v="V Red 2012"/>
        <s v="Románico 2017"/>
        <s v="Eaglehawk Shiraz 2018"/>
        <s v="Estates Grande Reserva Douro 2013"/>
        <s v="Nostre Païs Rouge 2016"/>
        <s v="Aglianico Beneventano 2015"/>
        <s v="Sangiovese Toscana 2016"/>
        <s v="Reflets de l'âme Vacqueyras 2015"/>
        <s v="Barbera d'Asti Superiore Tre Roveri 2016"/>
        <s v="Valpolicella Ripasso 2017"/>
        <s v="Frans Malan Cape Blend 2014"/>
        <s v="Chianti Rufina 2017"/>
        <s v="Vürsù Barolo Campè 2012"/>
        <s v="Kieselstein Zweigelt 2017"/>
        <s v="Ninquén (Mountain Vineyard) 2014"/>
        <s v="SB Syrah - Bonarda 2019"/>
        <s v="Campogiovanni Rosso di Montalcino 2016"/>
        <s v="Jonty's Ducks Pekin Red 2014"/>
        <s v="Cirsion Rioja 2011"/>
        <s v="Icóna Cabernet Sauvignon 2017"/>
        <s v="Rosso di Montalcino 2014"/>
        <s v="To Kalon Vineyard Reserve Cabernet Sauvignon 2015"/>
        <s v="Fangar-Elements Negre 2012"/>
        <s v="Vieilles Vignes Châteauneuf-du-Pape 2015"/>
        <s v="Pago Negralada Tempranillo 2015"/>
        <s v="Chianti Classico Clemente VII 2016"/>
        <s v="Pinot Noir 2013"/>
        <s v="Vecchie Vigne Brunello di Montalcino 2012"/>
        <s v="Nero di Troia 2017"/>
        <s v="La Mancha Reserva 2013"/>
        <s v="Suis-Je Gentille Ainsi Pinot Noir 2015"/>
        <s v="Garnacha 2018"/>
        <s v="Alpberg Pinot Noir 2017"/>
        <s v="Châteauneuf-du-Pape Croix De Bois 2004"/>
        <s v="Maxim Cabernet Sauvignon 2015"/>
        <s v="Pinot Noir Alsace Réserve 2018"/>
        <s v="Clos de Vougeot Grand Cru 2012"/>
        <s v="Sòdole 2015"/>
        <s v="Rodal Pla 2016"/>
        <s v="Les Terres Rouges Cahors 2012"/>
        <s v="Gevrey-Chambertin 1er Cru 'Clos des Issarts' (Monopole) 2013"/>
        <s v="Sonett Spätburgunder 2015"/>
        <s v="Vosne-Romanée 2017"/>
        <s v="Haut-Médoc 2013"/>
        <s v="Amarone 2015"/>
        <s v="Premium Reserve Pinot Noir 2014"/>
        <s v="Vino Nobile di Montepulciano Riserva 2015"/>
        <s v="Volnay 1er Cru 'Clos des Chênes' 2016"/>
        <s v="Mas de Canet Tinto 2018"/>
        <s v="Bricco-Spessa Barbaresco 2010"/>
        <s v="Les Corvées Arbois 2017"/>
        <s v="Son Negre 2016"/>
        <s v="Garrafeira Bairrada 2010"/>
        <s v="Butibalausí Negre 2017"/>
        <s v="Beaune 1er Cru Clos des Ursules 2016"/>
        <s v="Il Bacialé Monferrato Rosso 2017"/>
        <s v="Nero D'Avola - Syrah Sicilia 651 Terre Di Ginestre 2008"/>
        <s v="Les Quartz Châteauneuf-du-Pape 2017"/>
        <s v="Les Terroirs Minervois 2016"/>
        <s v="Castroviejo Crianza 2012"/>
        <s v="Amarone della Valpolicella Classico Barriques 2015"/>
        <s v="Chambolle-Musigny Vieilles Vignes 2016"/>
        <s v="Spätburgunder Trocken 2018"/>
        <s v="Russiz Superiore Cabernet Franc Collio 2017"/>
        <s v="Barbera d'Alba Bussia 2018"/>
        <s v="Strassertal Zweigelt 2019"/>
        <s v="Reserve Syrah 2017"/>
        <s v="Dolcetto d'Alba Le Campanelle 2014"/>
        <s v="Dornfelder Trocken 2018"/>
        <s v="Zweigelt Falkenstein 2018"/>
        <s v="La Botte Piena Valtènesi 2016"/>
        <s v="Montepulciano d'Abruzzo Riserva 2016"/>
        <s v="Domaine de Cassaigne Le Labyrinthe Côtes de Gascogne 2017"/>
        <s v="Il Falcone Riserva Castel del Monte 2014"/>
        <s v="Jonathan's Ridge Pinotage 2015"/>
        <s v="Santa Digna Gran Reserva Carménère 2018"/>
        <s v="Monastrell - Cabernet Sauvignon 2016"/>
        <s v="Les Fagnes Rouge 2015"/>
        <s v="Chrysope 2013"/>
        <s v="Chavarri Gran Reserva 2000"/>
        <s v="Buio Langhe 2015"/>
        <s v="Arruga Superiore Carignano del Sulcis 2014"/>
        <s v="Pasión 2018"/>
        <s v="Corton Clos des Cortons Faiveley Grand Cru (Monopole) 1995"/>
        <s v="Domaine de Cocol Côtes-du-Rhône 2016"/>
        <s v="Creso Rosso Veronese 2016"/>
        <s v="Zogo 2017"/>
        <s v="Bonnes Mares Grand Cru 2014"/>
        <s v="Magrez Fombrauge Saint-Émilion Grand Cru 2005"/>
        <s v="Cuvée Spéciale Corbières 2018"/>
        <s v="Lloyd Reserve Shiraz 2016"/>
        <s v="Dornfelder Halbtrocken 2017"/>
        <s v="GT-1 Châteauneuf-du-Pape 2012"/>
        <s v="Kapfensteiner Blauer Zweigelt 2014"/>
        <s v="Il Leo Chianti Superiore 2017"/>
        <s v="Il Chiuso 2011"/>
        <s v="Taurasi Riserva Radici 2012"/>
        <s v="Hangin' Snakes Shiraz - Viognier 2016"/>
        <s v="Ramione Merlot - Nero d'Avola 2012"/>
        <s v="Fichimori 2018"/>
        <s v="Querciantica Lacrima di Morro 2018"/>
        <s v="Remordimiento Tinto 2014"/>
        <s v="Tinto Roble 2018"/>
        <s v="Valle D'Oro Montepulciano d'Abruzzo 2017"/>
        <s v="Dehesa Gago G 2018"/>
        <s v="Foradori - Teroldego 2009"/>
        <s v="Periquita Reserva 2017"/>
        <s v="Il Grigio Chianti Classico Gran Selezione 2015"/>
        <s v="Gran Reserva 2011"/>
        <s v="Nicolas Grenache Noir 2018"/>
        <s v="Le Cicale di Vincigliata Chianti 2013"/>
        <s v="Limpronta Ruché di Castagnole Monferrato 2016"/>
        <s v="Monte Velho Tinto 2019"/>
        <s v="AB Alicante Bouschet 2012"/>
        <s v="Al Limite Chianti Classico 2016"/>
        <s v="Le Volte 2018"/>
        <s v="Mas Picosa Flor En Flor Montsant 2018"/>
        <s v="The Y Series Merlot 2017"/>
        <s v="Garnacha 2014"/>
        <s v="Initio 2011"/>
        <s v="Ca' de' Rocchi Dugal Cabernet Sauvignon - Merlot 2018"/>
        <s v="Korem Isola dei Nuraghi 2016"/>
        <s v="Cerro Añon Crianza Rioja 2017"/>
        <s v="Moulin de Gassac Classic Rouge 2017"/>
        <s v="Estates Douro 2016"/>
        <s v="Aromes de Pavie Saint-Émilion Grand Cru 2005"/>
        <s v="Single Vineyard Tempranillo 2017"/>
        <s v="L'Oratoire de Chasse-Spleen Moulis 2014"/>
        <s v="Toscana 2010"/>
        <s v="Barbaresco Coste Rubín 2014"/>
        <s v="Ocra Bolgheri Rosso 2016"/>
        <s v="Prestige Rouge 2017"/>
        <s v="Grenache 3 (Au Cube) 2017"/>
        <s v="Coyam 2015"/>
        <s v="Reserve Pinotage 2017"/>
        <s v="Reserva Cabernet Sauvignon 2015"/>
        <s v="Foral de Évora Colheita Tinto 2014"/>
        <s v="Terroir Selection Malbec 2017"/>
        <s v="Magno Megonio Rosso 2015"/>
        <s v="Poggio Lombrone Sangiovese Riserva Montecucco 2013"/>
        <s v="Saint-Estèphe (Grand Cru Classé) 2014"/>
        <s v="Bardolino 2017"/>
        <s v="Yantra 2015"/>
        <s v="Reserva Tinto 2015"/>
        <s v="Premium Fetească Neagră Sec 2016"/>
        <s v="Châteauneuf-du-Pape Chaupin 2012"/>
        <s v="Gran Reserva Rioja (Finca Ygay) 2013"/>
        <s v="Aglianico Campania 2016"/>
        <s v="Sassicaia 2006"/>
        <s v="Vulcano 2016"/>
        <s v="Adrianna Vineyard Fortuna Terrae Malbec 2013"/>
        <s v="Selección Especial 2014"/>
        <s v="Elos Cabernet Sauvignon - Malbec 2009"/>
        <s v="Terre More Maremma Toscana 2017"/>
        <s v="Grandarella Refosco delle Venezie 2014"/>
        <s v="Les Fiefs de Lagrange Saint-Julien 2016"/>
        <s v="Opus One 2015"/>
        <s v="Riserva Di Fizzano Chianti Classico Gran Selezione 2011"/>
        <s v="Oak Aged Red Blend 2018"/>
        <s v="Boa-Vista Reserva 2014"/>
        <s v="Percarlo 2013"/>
        <s v="Lamaione Toscana 2012"/>
        <s v="Hochäcker Blaufränkisch 2015"/>
        <s v="Vinha da Fonte Touriga Nacional 2018"/>
        <s v="Barbaresco Albesani Santo Stefano 2011"/>
        <s v="Ceres Crianza 2016"/>
        <s v="Cabernet Sauvignon Garda 2016"/>
        <s v="Nebbiolo Gavarini Langhe 2018"/>
        <s v="Steytler Pinotage 2017"/>
        <s v="Les Cépages Cabernet Sauvignon 2017"/>
        <s v="120 Reserva Especial Cabernet Sauvignon 2016"/>
        <s v="Salice Salentino Liante 2018"/>
        <s v="Alte Reben Eisenberg Reserve 2015"/>
        <s v="Barolo Riserva (Cascina Dardi) 2011"/>
        <s v="Italian Collection Tosca 2014"/>
        <s v="Cuvée Vignals 2015"/>
        <s v="Partisan Cru 2015"/>
        <s v="12 Meses en Barrica Crianza 2016"/>
        <s v="Magill Estate Shiraz 2017"/>
        <s v="1851 Reserva Merlot 2017"/>
        <s v="Norte Roble 2007"/>
        <s v="Moritz 2014"/>
        <s v="Chope le Coq 2015"/>
        <s v="Ares 2016"/>
        <s v="Merlot Reserve 2017"/>
        <s v="Montornello Chianti Classico Riserva 2016"/>
        <s v="Mandelpfad Spätburgunder GG 2011"/>
        <s v="Château de Varennes Sélection Parcellaire Beaujolais-Villages 2018"/>
        <s v="Black Blood III Single Vineyard Shiraz 2016"/>
        <s v="Le Corbeau Côtes Catalanes 2014"/>
        <s v="L’Archange Saint-Émilion 2005"/>
        <s v="Villa Bürklin Cuvée Rot 2016"/>
        <s v="Merlot - Cabernet Sauvignon Buzet 2017"/>
        <s v="Brouilly 2017"/>
        <s v="Réserve Minervois La Livinière 2017"/>
        <s v="Spätburgunder Trocken 2017"/>
        <s v="Galea Vernatsch 2018"/>
        <s v="Reserve Collection Cabernet Sauvignon 2019"/>
        <s v="Castro Ventosa Valtuille La Cova de la Raposa 2015"/>
        <s v="En Sol Red 2015"/>
        <s v="G 2015"/>
        <s v="Les Saint-Georges Nuits-Saint-Georges 1er Cru 2015"/>
        <s v="Castel Firmian Riserva Teroldego Rotaliano 2015"/>
        <s v="Primitivo (Since 1913) 2017"/>
        <s v="Blauer Zweigelt Klassik 2016"/>
        <s v="Buntsandstein 2015"/>
        <s v="Primo Montepulciano d'Abruzzo 2018"/>
        <s v="Pecunia 12 Meses 2013"/>
        <s v="Salice Salentino Riserva 2014"/>
        <s v="Lunatico Negroamaro 2018"/>
        <s v="Negroamaro Salento 2018"/>
        <s v="Duelecci Est Riserva Brunello di Montalcino (Duelecci Ovest) 2013"/>
        <s v="Chambolle-Musigny 2017"/>
        <s v="Spätburgunder CCL 2013"/>
        <s v="Cabriana Terra Alta 2015"/>
        <s v="Vinha do Almo Tinto 2016"/>
        <s v="Selecció 2011"/>
        <s v="Triennia 2015"/>
        <s v="Rioja Crianza 2017"/>
        <s v="Chianti Riserva 2016"/>
        <s v="Haut-Médoc (Grand Cru Classé) 2017"/>
        <s v="Spätburgunder Trocken 2016"/>
        <s v="Albis 2016"/>
        <s v="Roccabella Dolcetto d'Alba 2017"/>
        <s v="Neipperger Spätburgunder 2014"/>
        <s v="Vignelacroix Rouge 2018"/>
        <s v="Evolución Reserva Carménère 2017"/>
        <s v="Mercurey 1er Cru 'Clos du Roy' 2017"/>
        <s v="Serra delle Ciavole Aglianico 2014"/>
        <s v="Pura Fe Cabernet Sauvignon 2017"/>
        <s v="Sasbacher Limburg Spätburgunder 2015"/>
        <s v="Les Fagnes Rouge 2014"/>
        <s v="Nero d'Avola 2019"/>
        <s v="Chianti Classico Riserva 2015"/>
        <s v="Quarantatre 43 Barbaresco 2013"/>
        <s v="Douro Tinto (Colheita Unoaked) 2017"/>
        <s v="Les Picasses Chinon 2014"/>
        <s v="Barolo Bricco Delle Viole 2015"/>
        <s v="Côte-Rôtie Les Bécasses 2014"/>
        <s v="Gravello Rosso 2015"/>
        <s v="Chafandin 2016"/>
        <s v="Syrah Sicilia 2017"/>
        <s v="La Ponce Rasteau 2016"/>
        <s v="Rèmole Rosso 2018"/>
        <s v="Freestone-Occidental Pinot Noir 2016"/>
        <s v="Re Manfredi Aglianico del Vulture 2013"/>
        <s v="21 Gables Pinotage 2016"/>
        <s v="In &amp; Out 2014"/>
        <s v="Valpolicella Classico 2016"/>
        <s v="Saint-Émilion Grand Cru 2009"/>
        <s v="Colección Privada 2015"/>
        <s v="Bushvine Pinotage 2017"/>
        <s v="Lourens River Valley 2007"/>
        <s v="Gabarinza 2013"/>
        <s v="Hommage à Jacques Perrin Châteauneuf-du-Pape 2013"/>
        <s v="Cabernet Sauvignon Reserve Collection 2016"/>
        <s v="Optimus Estate Proprietary Red 2014"/>
        <s v="Rouge (Gaston Hochar) 1999"/>
        <s v="Three Cape Ladies Cape Blend 2016"/>
        <s v="Barrel Reserve 60/40 Cabernet Sauvignon - Merlot 2018"/>
        <s v="Malbec 2015"/>
        <s v="Nebbiolo D'Alba Bernardina 2017"/>
        <s v="La Casa Brunello di Montalcino 2013"/>
        <s v="Saint-Émilion Grand Cru 2008"/>
        <s v="Torre Albéniz Reserva Ribera del Duero 2014"/>
        <s v="Nebbiolo d'Alba Marne Brune 2016"/>
        <s v="Il Leo Chianti Superiore 2016"/>
        <s v="Merlot - Petit Verdot Penedès 3055 2018"/>
        <s v="Plaisir de Siaurac Lalande-de-Pomerol 2016"/>
        <s v="ARTEMIS Cabernet Sauvignon 2017"/>
        <s v="Saint-Estèphe (Grand Cru Classé) 2013"/>
        <s v="Appassimento 2017"/>
        <s v="Primitivo Salento Artas 2016"/>
        <s v="Maroccoli Syrah 2015"/>
        <s v="Veneto Velluto Appassimento 2017"/>
        <s v="Petit Pissarres 2017"/>
        <s v="Dadá Art 1 2019"/>
        <s v="Pitti 2016"/>
        <s v="Carmenère 2018"/>
        <s v="Corimbo 2015"/>
        <s v="La Rosa Barolo 2011"/>
        <s v="Gran Vos Reserva Somontano 2013"/>
        <s v="Blaufränkisch Kalkstein 2018"/>
        <s v="Vinha Grande Douro 2016"/>
        <s v="Cantaloro Toscana Rosso 2016"/>
        <s v="Barbera d’Alba 2017"/>
        <s v="Marius Grenache - Syrah 2019"/>
        <s v="Les Cépages Cabernet Sauvignon 2012"/>
        <s v="1300 Merlot 2015"/>
        <s v="Saint-Estèphe 2014"/>
        <s v="Venezia Giulia Cabernet Sauvignon 2017"/>
        <s v="Rioja Crianza 2016"/>
        <s v="Tres Picos Garnacha 2017"/>
        <s v="Merlot Veneto 2016"/>
        <s v="Sandstone Merlot 2016"/>
        <s v="Vitral Reserva Merlot 2015"/>
        <s v="Cardanera Carignano del Sulcis 2017"/>
        <s v="Douro Redoma Tinto 2017"/>
        <s v="Dedicato a Walter Bolgheri Superiore 2007"/>
        <s v="Vino Nobile di Montepulciano 2011"/>
        <s v="Haut-Médoc 2001"/>
        <s v="Signature Tinto 2018"/>
        <s v="Priorat Cruor 2012"/>
        <s v="Bossi Fedrigotti Fojaneghe 2013"/>
        <s v="Eight Years In The Desert 2018"/>
        <s v="Ribera del Duero Crianza 2016"/>
        <s v="Reserve Cabernet Sauvignon 2017"/>
        <s v="Ars Nova 2012"/>
        <s v="Pedra Forca Garnacha - Syrah 2016"/>
        <s v="Familia Comenge Reserva 2014"/>
        <s v="Lyndenhurst Cabernet Sauvignon 2013"/>
        <s v="Villa de Corullón Bierzo 2016"/>
        <s v="Barbaresco Nervo 2016"/>
        <s v="Madrechiesa Morellino di Scansano Riserva 2015"/>
        <s v="Altero Etna Rosso 2013"/>
        <s v="Gloria 2011"/>
        <s v="Pic-Saint-Loup 2018"/>
        <s v="Ohne Worte Selection Rot 2017"/>
        <s v="Puro Grape Selection Malbec 2017"/>
        <s v="I Scuri Cabernet Sauvignon 2018"/>
        <s v="Valpolicella Superiore 2017"/>
        <s v="Abracadabrantesque 2014"/>
        <s v="Graf von Meran Lagrein 2018"/>
        <s v="Rubereto 2015"/>
        <s v="Le Coquin Merlot 2017"/>
        <s v="Rosso di Spicca Orvietano 2017"/>
        <s v="Königschaffhauser Vulkanfelsen Spätburgunder Trocken 2018"/>
        <s v="S de Siran Margaux 2010"/>
        <s v="Senda de los Olivos Selección Parcelar 2012"/>
        <s v="Cuvée Prestige Côtes de Bourg 2015"/>
        <s v="Lunaris Shiraz 2017"/>
        <s v="Aurora Barbera d'Asti 2012"/>
        <s v="Barolo Monfalletto 2016"/>
        <s v="Côte-Rôtie Les Bécasses 2004"/>
        <s v="Rosso Riserva 2016"/>
        <s v="Mercurey 1er Cru 'Le Clos L'Évêque' 2017"/>
        <s v="San Calisto Montepulciano d'Abruzzo 2015"/>
        <s v="Châteauneuf-Du-Pape Vieux Terron 2017"/>
        <s v="Chocoholic Pinotage 2018"/>
        <s v="Golán Prieto Picudo Tinto 2015"/>
        <s v="Les Terrasses Rouge 2011"/>
        <s v="Winemakers' Reserve Pinot Noir 2018"/>
        <s v="Meridio 2016"/>
        <s v="Quarnerie Cabernet Sauvignon 2017"/>
        <s v="Refosco dal Peduncolo Rosso 2018"/>
        <s v="Langhe Nebbiolo 2013"/>
        <s v="St. Magdalener Rieser 2018"/>
        <s v="Bordeaux Rouge 2013"/>
        <s v="Primanero Appassimento 2018"/>
        <s v="Fleurie Hospice de Belleville 2016"/>
        <s v="Strassertal Zweigelt 2018"/>
        <s v="Fracastoro Riserva Amarone della Valpolicella Classico 2010"/>
        <s v="Terre di Cariano Amarone della Valpolicella Classico 2012"/>
        <s v="Corbières Rouge 2017"/>
        <s v="Le Pas de la Beaume Côtes-du-Rhône Rouge 2019"/>
        <s v="V Pinot Noir 2016"/>
        <s v="Douro Charme Tinto 2006"/>
        <s v="Tempranillo Reserva 2004"/>
        <s v="Campo León Amarone della Valpolicella 2015"/>
        <s v="Perseo 2016"/>
        <s v="Jaspis Syrah 2015"/>
        <s v="Reserva Especial Carménère 2017"/>
        <s v="Vigna Dominin Merlot 2013"/>
        <s v="9 Barricas 2013"/>
        <s v="Mont Ferrutx 2016"/>
        <s v="Portugieser Trocken 2017"/>
        <s v="43° Toscana Rosso 2016"/>
        <s v="Ceppitaio 2018"/>
        <s v="La Quercia Barbera 2018"/>
        <s v="Insigne Cabernet Sauvignon 2017"/>
        <s v="Vignes de Nicole Cabernet Sauvignon - Syrah Pays d'Oc 2018"/>
        <s v="San Giorgio Umbria Rosso 2007"/>
        <s v="Portillo Malbec 2019"/>
        <s v="Terre di Cariano Riserva Amarone della Valpolicella Classico 2012"/>
        <s v="Fanova Primitivo 2017"/>
        <s v="La Cueva del Contador Rioja 2015"/>
        <s v="Barrica Ribera del Duero 2016"/>
        <s v="Les Planels 2016"/>
        <s v="Le Canon du Maréchal Syrah - Grenache 2018"/>
        <s v="Reserve Cabernet Sauvignon 2018"/>
        <s v="Vi de Vila Porrera Caranyana - Garnatxa 2015"/>
        <s v="Bon Viveur Cabernet Sauvignon - Merlot 2014"/>
        <s v="Château La Croix Saint-Estèphe 2012"/>
        <s v="Graves Rouge 2014"/>
        <s v="Organic Chianti 2017"/>
        <s v="Reserva Rioja 2012"/>
        <s v="Cuvée Mosteiro Mencia 2013"/>
        <s v="Barriu Isola dei Nuraghi 2014"/>
        <s v="Saint-Georges Saint-Émilion 2015"/>
        <s v="Pauillac (Premier Grand Cru Classé) 2015"/>
        <s v="Altozano Tempranillo 2018"/>
        <s v="Falletto Barbaresco Asili 2012"/>
        <s v="Le Clos Guillot Chinon 2015"/>
        <s v="Legado Muñoz Garnacha 2018"/>
        <s v="Buzzard Kloof Syrah 2015"/>
        <s v="Maestro 2014"/>
        <s v="Vi de Vila Gratallops 2016"/>
        <s v="Cerretalto Brunello di Montalcino 2012"/>
        <s v="Heba 2015"/>
        <s v="Les 3 Cèdres Montagne-Saint-Émilion 2012"/>
        <s v="1810 Cabernet Sauvignon - Carmenère 2013"/>
        <s v="Lalande-de-Pomerol 2005"/>
        <s v="Pessac-Léognan (Grand Cru Classé de Graves) 2000"/>
        <s v="Côte-Rôtie Le Gallet Blanc 2015"/>
        <s v="Cabernet Sauvignon Pago Valdebellón 2015"/>
        <s v="Dadá Art 2 2019"/>
        <s v="Cuvée 2014"/>
        <s v="Curriculum Vitae Douro (CV) 2015"/>
        <s v="Pessac-Léognan (Premier Grand Cru Classé) 2013"/>
        <s v="Brolio Chianti Classico 2018"/>
        <s v="Signature Cabernet Sauvignon 2015"/>
        <s v="Côtes du Rhône Reserve 2018"/>
        <s v="Cair Cuvée 2017"/>
        <s v="Terra Incognita 2014"/>
        <s v="Vernaiolo Chianti 2018"/>
        <s v="Morellino di Scansano 2017"/>
        <s v="Sagrantino di Montefalco 2011"/>
        <s v="D66 2015"/>
        <s v="Merdinger Bühl Spätburgunder 2015"/>
        <s v="Gloria 2017"/>
        <s v="Plaisir de Siaurac Lalande-de-Pomerol 2015"/>
        <s v="Carménère Reserva 2017"/>
        <s v="Colección Malbec 2019"/>
        <s v="Ripanço Private Selection Alentejano 2018"/>
        <s v="Tribu Malbec 2018"/>
        <s v="Estate Vineyards Cabernet Sauvignon 2018"/>
        <s v="Inkspot 2017"/>
        <s v="Sassi Grossi 2017"/>
        <s v="Les 8 Ouvrèes Nuits-Saint-Georges Premier Cru 'Aux Perdrix' 2013"/>
        <s v="Rodela Reserva 2012"/>
        <s v="Puisseguin Saint-Émilion 2014"/>
        <s v="Prestige Cabernet Sauvignon 2018"/>
        <s v="Hermitage Rouge 2003"/>
        <s v="Jammerthal 2013"/>
        <s v="Einzelstück 2016"/>
        <s v="Saga Pauillac 2009"/>
        <s v="Tenute del Barone 2009"/>
        <s v="Graacher Himmelreich Pinot Noir 2014"/>
        <s v="Grenache Noir 2017"/>
        <s v="Select Pinot Noir 2016"/>
        <s v="Kirschgarten Spatburgunder GG 2015"/>
        <s v="Julia 2015"/>
        <s v="Pago de los Balagueses Garnacha Tintorera - Merlot 2013"/>
        <s v="Il Messo Governo Toscana 2018"/>
        <s v="Réserve (de la Comtesse) Pauillac 2017"/>
        <s v="Merlot Veneto 2018"/>
        <s v="Bosco Faiano Taurasi 2013"/>
        <s v="Frühburgunder Vogelsang 2015"/>
        <s v="Beckstoffer Las Piedras Vineyard Cabernet Sauvignon 2015"/>
        <s v="Châteauneuf-du-Pape Reserve 2016"/>
        <s v="Chianti Classico Riserva 2016"/>
        <s v="Roi des Lézards 2015"/>
        <s v="Lorens Barbera d'Alba 2017"/>
        <s v="Saint-Emilion Grand Cru (Premier Grand Cru Classé) 2002"/>
        <s v="Burgweg Spatbürgunder GG 2012"/>
        <s v="Don Dona' Molise Rosso 2014"/>
        <s v="Julius Rot Trocken 2017"/>
        <s v="Barolo 2012"/>
        <s v="La Porte du Ciel Languedoc La Clape 2015"/>
        <s v="Il Casale Chianti 2015"/>
        <s v="Argile Rouge 2018"/>
        <s v="Aglianico del Vulture 2017"/>
        <s v="Kallstadter Steinacker Spätburgunder 2014"/>
        <s v="Giles Pinot Noir 2014"/>
        <s v="Charmes-Chambertin Grand Cru 2016"/>
        <s v="Lemberger Trocken 2017"/>
        <s v="Cortevecchia Riserva Chianti Classico 2012"/>
        <s v="Giramonte Toscana 2016"/>
        <s v="Handwerk Spätburgunder Trocken 2016"/>
        <s v="Mon Adour Madiran 2016"/>
        <s v="Côtes du Roussillon Villages 2014"/>
        <s v="Alejandro Ribera del Duero 2016"/>
        <s v="Neuenahrer Sonnenberg Spätburgunder GG 2017"/>
        <s v="Kalterersee Auslese Classico Superiore 2018"/>
        <s v="GG Eichberg Spätburgunder 2014"/>
        <s v="Réserve Royale 2018"/>
        <s v="Clos de la Vieille Eglise Pomerol 2016"/>
        <s v="Lombano 2011"/>
        <s v="Noi Barolo 2015"/>
        <s v="Seddon Vineyard Pinot Noir 2013"/>
        <s v="Luberon Rouge 2018"/>
        <s v="Classic Pinot Noir 2016"/>
        <s v="Fundament Spätburgunder Trocken 2016"/>
        <s v="Grande Réserve Papale Châteauneuf-du-Pape 2016"/>
        <s v="The Beautiful Syrah 2016"/>
        <s v="Cortinie Rosso 2014"/>
        <s v="Château Vieux Bonneau Montagne Saint-Émilion 2016"/>
        <s v="Langhe Dolcetto 2015"/>
        <s v="Zweigelt Reserve 2017"/>
        <s v="Les Lavières Savigny-lès-Beaune 1er Cru 2017"/>
        <s v="Surpass Appassimento 2017"/>
        <s v="Filari Corti Langhe Nebbiolo 2013"/>
        <s v="Barolo Ravera 2011"/>
        <s v="Brolio-Bettino 2016"/>
        <s v="Réserve (de la Comtesse) Pauillac 2016"/>
        <s v="Reserva Tinto 2012"/>
        <s v="Ribera del Duero Cosecha Marqués de Pluma 2016"/>
        <s v="Siepi 2016"/>
        <s v="Barolo Cerequio 2013"/>
        <s v="Don Mendoza Reserve Malbec 2017"/>
        <s v="Limited Release Taurasi Ensis 2012"/>
        <s v="Reserva I (Cabernet Sauvignon - Carmenère - Shiraz) 2018"/>
        <s v="Cepparello Red 2016"/>
        <s v="Puszta Libre! 2019"/>
        <s v="Otazu Premium Cuvée 2016"/>
        <s v="Château Romassan Rouge 2012"/>
        <s v="Varietales Graciano Rioja 2016"/>
        <s v="La Capra Pinotage 2017"/>
        <s v="Ripe al Convento Brunello di Montalcino Riserva 2012"/>
        <s v="Loidana 2017"/>
        <s v="Domaine des Grands Chemins Crozes-Hermitage 2015"/>
        <s v="Blau 2018"/>
        <s v="Reserva Ribera del Duero 2015"/>
        <s v="Bardolino Classico 2017"/>
        <s v="Señorío de Ondarre Rioja Reserva 2014"/>
        <s v="Signature Merlot 2018"/>
        <s v="Vendimia Seleccionada 2017"/>
        <s v="Aglianico 2018"/>
        <s v="Cold Creek Vineyard Cabernet Sauvignon 2015"/>
        <s v="Classique Luberon 2017"/>
        <s v="Reserva Teroldego 2014"/>
        <s v="Rubesco Vigna Monticchio Torgiano Rosso Riserva 2012"/>
        <s v="Les Cédres Châteauneuf-du-Pape 2015"/>
        <s v="Pastourelle de Clerc Milon Pauillac 2010"/>
        <s v="Old Vine Zinfandel 2017"/>
        <s v="Buio Buio 2015"/>
        <s v="Merlot (Jan Fiskaal) 2017"/>
        <s v="Etna Calderara Sottana Rosso 2016"/>
        <s v="Pinot Noir Carneros 2017"/>
        <s v="Othello 2013"/>
        <s v="El Pajaro Rojo Mencia 2018"/>
        <s v="Barbera d'Asti Lavignone 2018"/>
        <s v="Campo Reale Nero d'Avola 2018"/>
        <s v="La Dame de Montrose Saint-Estèphe 2015"/>
        <s v="Single Vineyard Tempranillo 2014"/>
        <s v="Director's Cut Cabernet Sauvignon 2017"/>
        <s v="El Viaje de Ramón Tempranillo Rioja 2014"/>
        <s v="Chianti Classico Riserva 2011"/>
        <s v="Valpolicella Ripasso Classico Superiore Solane 2016"/>
        <s v="Añada 2018"/>
        <s v="Bansella Nizza 2017"/>
        <s v="Prugneto Sangiovese di Romagna (Superiore) 2013"/>
        <s v="Red Blend (BLEND) 2015"/>
        <s v="Duca Sanfelice Cirò Classico Superiore Riserva Rosso 2015"/>
        <s v="Baron de Brane Margaux 2011"/>
        <s v="Malbec 2014"/>
        <s v="Chianti Classico Gran Selezione 2010"/>
        <s v="Prago Pinot Noir 2015"/>
        <s v="Julius Rot Trocken 2018"/>
        <s v="GST Excellence 2016"/>
        <s v="Burdese 2015"/>
        <s v="Vieille Vigne Chambolle-Musigny Premier Cru 'Charmes' 2014"/>
        <s v="Tradition Côtes du Roussillon Villages 2016"/>
        <s v="Brouilly 2014"/>
        <s v="Merlot - Syrah 2018"/>
        <s v="Le Cerrine Chianti Riserva 2015"/>
        <s v="Sablet (L'Olivet) 2018"/>
        <s v="Antajr Rosso 2014"/>
        <s v="Nuits-Saint-Georges 2016"/>
        <s v="Le Pinacle Syrah 2014"/>
        <s v="Les Amandiers 2016"/>
        <s v="Premium Merlot 2014"/>
        <s v="N'Amarat Negre 2012"/>
        <s v="Gevrey Chambertin 'En Créot' 2015"/>
        <s v="Chateau Tour de Marchesseau Lalande-de-Pomerol 2014"/>
        <s v="Vallocchio Brunello di Montalcino 2015"/>
        <s v="Puro Corte D'Oro 2017"/>
        <s v="Geremia Toscana 2003"/>
        <s v="Iconic 2016"/>
        <s v="Unoperuno Barolo 2013"/>
        <s v="Unfiltered Cabernet Sauvignon 2015"/>
        <s v="Family Vineyards Tannat 2015"/>
        <s v="Langhe Dimartina Rosso 2014"/>
        <s v="Don Camillo Sangiovese 2018"/>
        <s v="Crozes-Ermitage Les Varonniers 2003"/>
        <s v="Celia 2014"/>
        <s v="Pinot Noir Alsace 2018"/>
        <s v="Selección 2018"/>
        <s v="Katzenbeisser Samtrot 2018"/>
        <s v="Vie Cave Maremma Toscana 2017"/>
        <s v="Izarbe Gran Reserva 2006"/>
        <s v="Terroir Series Malbec 2018"/>
        <s v="Gran Lombardo Amarone della Valpolicella Classico 2015"/>
        <s v="Les Terroirs Faugères 2014"/>
        <s v="Campo del Drago Brunello di Montalcino 2015"/>
        <s v="Musso Tempranillo 2018"/>
        <s v="Twenty Twelve Black 2016"/>
        <s v="Tutti Per Uno Monferrato Rosso 2013"/>
        <s v="Tempranillo - Merlot 2016"/>
        <s v="Nero d'Avola Terre Siciliane 2018"/>
        <s v="Campofiorin Rosso Veronese 2016"/>
        <s v="Ronchedone Rosso 2017"/>
        <s v="Varietales Garnacha Rioja 2015"/>
        <s v="Valpolicella Ripasso Superiore 2016"/>
        <s v="Le Serre Nuove 2016"/>
        <s v="La Clave 2017"/>
        <s v="Crozes-Hermitage Les Jalets 2017"/>
        <s v="Chianti Gineprone 2016"/>
        <s v="Gigondas 2016"/>
        <s v="Nielson Vineyard Pinot Noir 2014"/>
        <s v="Cuvée Especial Red Blend 2014"/>
        <s v="Prima 2017"/>
        <s v="Terre di San Leonardo 2016"/>
        <s v="Lamùri Nero d'Avola Regaleali 2014"/>
        <s v="Fantini Casale Vecchio Montepulciano d'Abruzzo 2016"/>
        <s v="Riserva Ducale Chianti Classico 2013"/>
        <s v="Chimères 2017"/>
        <s v="Olho de Mocho Reserve Tinto 2013"/>
        <s v="Da Vinci Chianti Riserva 2015"/>
        <s v="G.V.B Red 2012"/>
        <s v="Nèprica Negroamaro 2018"/>
        <s v="Barbera d'Asti 2016"/>
        <s v="Aussières Rouge (Red Blend) 2016"/>
        <s v="Gran Reserva Cabernet Sauvignon 2016"/>
        <s v="Hermitage 2015"/>
        <s v="5 Stelle Sfursat 2016"/>
        <s v="Frans Malan Cape Blend 2015"/>
        <s v="Château Margaux (Premier Grand Cru Classé) 2013"/>
        <s v="Clásico Reserva 2010"/>
        <s v="Estate Vineyards Cabernet Sauvignon 2017"/>
        <s v="Nebbiolo d’alba 2016"/>
        <s v="The Y Series Cabernet Sauvignon 2017"/>
        <s v="Petra Toscana (Suvereto) 2014"/>
        <s v="Pétalos 2014"/>
        <s v="Aufwind Spätburgunder 2016"/>
        <s v="Leccioni Chianti 2018"/>
        <s v="Saint-Émilion Grand Cru 2006"/>
        <s v="Malepère Rouge 2016"/>
        <s v="Lanoy Cabernet Sauvignon - Merlot 2017"/>
        <s v="Special Cuvée Cabernet Sauvignon 2017"/>
        <s v="Grande Réserve Cadillac - Côtes de Bordeaux 2017"/>
        <s v="Crianza Tinto 2016"/>
        <s v="Bordeaux Supérieur 2018"/>
        <s v="Essence du Cap Merlot 2017"/>
        <s v="Les Vaucrains Nuits Saint Georges 1er Cru 2013"/>
        <s v="Don Dona' Molise Rosso 2013"/>
        <s v="Primitivo Puglia 2018"/>
        <s v="Bordeaux 2019"/>
        <s v="Garnacha de Arrayán 2015"/>
        <s v="Lu Patri Nero d'Avola 2016"/>
        <s v="Montsant Auditori 2016"/>
        <s v="Domaine de Saint Pierre Cornas 2016"/>
        <s v="Vorderer Winklerberg Ihringen Spätburgunder GG 2015"/>
        <s v="Basson Pinotage 2014"/>
        <s v="Cenit 2013"/>
        <s v="Barbera d'Alba Ciabot du Re 2010"/>
        <s v="Granato 2017"/>
        <s v="Bela Rex 2017"/>
        <s v="Tilenus Envejecido en Roble Bierzo Mencia 2010"/>
        <s v="Coppaia Chianti Colli Senesi 2014"/>
        <s v="Tempranillo 2016"/>
        <s v="И 2017"/>
        <s v="Sannazzaro Rosso del Molise 2016"/>
        <s v="In Signo Leonis 2015"/>
        <s v="Kellermeister Privat Blauer Zweigelt Trocken 2018"/>
        <s v="L'Ermita Velles Vinyes Priorat 2008"/>
        <s v="L'Hospitalet de Gazin Pomerol 2017"/>
        <s v="Grande Réserve 2017"/>
        <s v="Gran Reserva 1992"/>
        <s v="Rudhir Montepulciano d'Abruzzo 2015"/>
        <s v="Pagliareto Vino Nobile di Montepulciano 2016"/>
        <s v="Villányi Portugieser Nagytótfalu 2014"/>
        <s v="Caselle Chianti Superiore 2016"/>
        <s v="Clos Alzina Vinyes Velles (Old Vines) 2015"/>
        <s v="Naturel 2018"/>
        <s v="Sancerre Belle Dame 2016"/>
        <s v="Castillo de Enguera Reserva 2015"/>
        <s v="Rebus Ruchè di Castagnole Monferrato 2016"/>
        <s v="Schafleiten St. Laurent 2013"/>
        <s v="Gerações Colheita Seleccionada 2014"/>
        <s v="Bussia Barolo 2015"/>
        <s v="The Work of Time 2014"/>
        <s v="Costa Russi (Barbaresco) Langhe 2016"/>
        <s v="Private Collection Cabernet Sauvignon 2015"/>
        <s v="Valdehermoso Roble 2018"/>
        <s v="Terroir du Trias Bandol Rouge 2004"/>
        <s v="Negroamaro del Salento 2017"/>
        <s v="Nero d'Avola 2015"/>
        <s v="Solar de Libano Reserva 2014"/>
        <s v="Naiv Kleine Fabrik Portugieser 2016"/>
        <s v="Manteo Red Blend 2015"/>
        <s v="Estate Malbec 2018"/>
        <s v="Garnacha de Fuego 2018"/>
        <s v="Shiraz (1685 Series) 2017"/>
        <s v="Brunello di Montalcino Montosoli 2013"/>
        <s v="Cellar Selection Pinot Noir 2018"/>
        <s v="Baccarossa 2017"/>
        <s v="Cuvée du Vatican Réserve de l’Abbé Côtes du Rhône 2018"/>
        <s v="Gevrey Chambertin 2014"/>
        <s v="Shiraz Short Row 2016"/>
        <s v="Valley Oaks Zinfandel 2018"/>
        <s v="Aglianico Rubrato 2018"/>
        <s v="Nebbiolo d’alba 2015"/>
        <s v="Rioja Reserva 2012"/>
        <s v="Eagle Peak Merlot 2016"/>
        <s v="Pasionado Cuatro Cepas 2013"/>
        <s v="Toscana Grifi 2012"/>
        <s v="Rouge (Gaston Hochar) 2011"/>
        <s v="Hillcot Merlot 2016"/>
        <s v="Vintners Blend Old Vine Zinfandel 2017"/>
        <s v="12 Meses en Barrica Tempranillo 2015"/>
        <s v="La Groletta Valpolicella Ripasso 2016"/>
        <s v="Palmenti Primitivo di Manduria Vigne Vecchie 2015"/>
        <s v="HANDS OF TIME Red 2017"/>
        <s v="Poggio alle Mura Brunello di Montalcino 2015"/>
        <s v="Saboteur 2016"/>
        <s v="Bramasole Syrah 2015"/>
        <s v="Cabernet Sauvignon Riserva Campaner 2016"/>
        <s v="Maestro 2015"/>
        <s v="Tannat (Grande Vindima) 2010"/>
        <s v="Spezie Barbaresco Riserva 2008"/>
        <s v="Cabernet Sauvignon 50 Years 2016"/>
        <s v="Capitel Nicalò Valpolicella Superiore 2016"/>
        <s v="Bandol Rouge 2011"/>
        <s v="Lyndenhurst Cabernet Sauvignon 2014"/>
        <s v="Rouge (Gaston Hochar) 2004"/>
        <s v="Ribera del Duero Tinto 2015"/>
        <s v="Jungano Aglianico Paestum 2017"/>
        <s v="Silver Series Shiraz 2017"/>
        <s v="Rocca dei Mori Briacò Primitivo Salento Rosso 2016"/>
        <s v="Countacc! 2015"/>
        <s v="Pessac-Léognan (Premier Grand Cru Classé) 2010"/>
        <s v="Director's Cut Pinot Noir 2017"/>
        <s v="Palpite Reserva 2016"/>
        <s v="Tanca Farra Alghero 2015"/>
        <s v="Baron de Charette Monopole Bourgogne Pinot Noir 2017"/>
        <s v="Dolcetto d’Alba 2017"/>
        <s v="Saint-Julien (Grand Cru Classé) 2000"/>
        <s v="Podere Montepulciano d'Abruzzo 2018"/>
        <s v="Benchmark Shiraz 2018"/>
        <s v="Pactio Toscana Rosso 2014"/>
        <s v="Margaux 2009"/>
        <s v="Red Mountain 2016"/>
        <s v="Ventoux 2017"/>
        <s v="Ser Gioveto Toscana 2008"/>
        <s v="Old Bush Vine Grenache (Samuel's Garden Collection) 2018"/>
        <s v="Atrium Merlot 2017"/>
        <s v="Rioja Tempranillo 2015"/>
        <s v="Amarone della Valpolicella Conte di Valle Riserva 2011"/>
        <s v="Wild Slopes CGM Red 2018"/>
        <s v="Fossati Barolo 2015"/>
        <s v="Cos d'Estournel 2017"/>
        <s v="Pannobile Red 2017"/>
        <s v="Gilusia Syrah 2018"/>
        <s v="Annonce Saint-Émilion Grand Cru 2016"/>
        <s v="Le Retour Rouge 2015"/>
        <s v="Châteauneuf-du-Pape 2001"/>
        <s v="The Hidden Syrah 2016"/>
        <s v="Tazzelenghe 2011"/>
        <s v="Fläscher Pinot Noir 2018"/>
        <s v="Castrum 2014"/>
        <s v="The Journeyman 2015"/>
        <s v="Sudisfà Roero Riserva 2016"/>
        <s v="Rust Blaufränkisch Ried Mariental Trocken 2016"/>
        <s v="La Séductrice 2018"/>
        <s v="Jock McPherson Cabernet Sauvignon 2018"/>
        <s v="Merlot Private Reserve 2010"/>
        <s v="Vougeot 1er Cru 'Les Petits Vougeots' 2013"/>
        <s v="Rotburger Im Fluss 2017"/>
        <s v="Côte-Rôtie 2005"/>
        <s v="Les Beaux Monts Vosne-Romanée 1er Cru 2013"/>
        <s v="Les Grézeaux Chinon 2018"/>
        <s v="Pomerol by Clinet 2016"/>
        <s v="Hereford Tinto 2018"/>
        <s v="Marche Rosso 2015"/>
        <s v="Le Lac-aux-Cochons Cahors 2015"/>
        <s v="Asili Barbaresco 2014"/>
        <s v="Ja-Mocha Pinotage 2018"/>
        <s v="GG Eichberg Spätburgunder 2013"/>
        <s v="Touriga Nacional Alentejano 2017"/>
        <s v="Château Marojallia Margaux 2015"/>
        <s v="Quetton Saint-Georges 2014"/>
        <s v="Barolo Castellero 2011"/>
        <s v="Sotanum 2007"/>
        <s v="Winklerberg Spätburgunder GG 2011"/>
        <s v="Les Bousselots Nuits-Saint-Georges 1er Cru 2013"/>
        <s v="Matilda Plains Cabernet - Shiraz 2017"/>
        <s v="Vinhas Velhas Tinto 2017"/>
        <s v="Gago G 2016"/>
        <s v="Raut Lagrein 2018"/>
        <s v="Mazis-Chambertin Grand Cru 2008"/>
        <s v="Creative Block 5 2017"/>
        <s v="Assmannshäuser Höllenberg Spätburgunder Trocken 2016"/>
        <s v="Parel Vallei Farmstead Merlot 2012"/>
        <s v="Falletto Barolo 2015"/>
        <s v="Chianti Classico Bellezza Gran Selezione 2015"/>
        <s v="Son P Negre 2017"/>
        <s v="Negra 2009"/>
        <s v="Maurizio Zanella Sebino 2016"/>
        <s v="Vision 2015"/>
        <s v="The Twenty-Eight Road Mourvèdre 2014"/>
        <s v="Quater Vitis Rosso 2014"/>
        <s v="El Rincón 2013"/>
        <s v="Finca La Escuela Malbec 2013"/>
        <s v="Clos du Marquis Saint-Julien 2015"/>
        <s v="Côtes du Rhône Le Caillou 2018"/>
        <s v="The Stump Jump Shiraz 2017"/>
        <s v="Légende (R) Pauillac 2015"/>
        <s v="Novas Gran Reserva Carmenère - Cabernet Sauvignon 2017"/>
        <s v="Eléonore Bordeaux Supérieur 2016"/>
        <s v="Douro Tinto 2015"/>
        <s v="Lamùri Nero d'Avola Regaleali 2016"/>
        <s v="Coronas Crianza 2017"/>
        <s v="Côtes du Rhône Le Bouquet Des Garrigues 2016"/>
        <s v="Liber Pater Cirò Rosso Classico Superiore 2014"/>
        <s v="Vaucluse 2015"/>
        <s v="Vigna del Sorbo Gran Selezione Chianti Classico 2015"/>
        <s v="La Demoiselle de Sociando-Mallet Haut-Médoc 2014"/>
        <s v="Cabernet Sauvignon (Ou Kalant) 2016"/>
        <s v="CASK 23 Cabernet Sauvignon 2016"/>
        <s v="Versante Negroamaro 2015"/>
        <s v="G.A.M. Shiraz 2010"/>
        <s v="Châteauneuf-du-Pape Vieilles Vignes 2015"/>
        <s v="Carmenère 2016"/>
        <s v="Cabernet Sauvignon - Shiraz 2016"/>
        <s v="Vinsobres Les Cornuds 2017"/>
        <s v="Director's Cut Shiraz 2016"/>
        <s v="Valdepeñas Tempranillo Crianza 2016"/>
        <s v="Alberta Annemarie Merlot 2015"/>
        <s v="Pessac-Léognan (Premier Grand Cru Classé) 2014"/>
        <s v="The Pepper Pot 2017"/>
        <s v="Càtar Montsant 2017"/>
        <s v="Castel del Monte Trentangeli Rosso 2016"/>
        <s v="Barbera d'Asti Le Orme 2017"/>
        <s v="Gran Reserva Rioja 2010"/>
        <s v="Kadette Cape Blend 2017"/>
        <s v="Toscana 2018"/>
        <s v="Vecchie Vigne Brunello di Montalcino 2011"/>
        <s v="Tinto 2012"/>
        <s v="Côtes de Bordeaux 2015"/>
        <s v="Pure Malbec 2019"/>
        <s v="Diamond Collection Pinot Noir (Silver Label) 2017"/>
        <s v="Pécharmant 2016"/>
        <s v="Talò Primitivo di Manduria 2018"/>
        <s v="CMS Red (Cabernet - Merlot - Syrah) 2016"/>
        <s v="Colección Privada 2016"/>
        <s v="Dark (Red Blend) 2016"/>
        <s v="Pavillon de Léoville Poyferré Saint-Julien 2015"/>
        <s v="El Primer Paso 2018"/>
        <s v="Shiraz (Baker Station) 2016"/>
        <s v="Rioja Reserva (Tempranillo) 2011"/>
        <s v="Saldo Zinfandel 2017"/>
        <s v="Vineyards Malbec 2019"/>
        <s v="Poggio Badiola 2016"/>
        <s v="Paesi Tuoi Barolo 2015"/>
        <s v="Valdehermoso Joven 2018"/>
        <s v="Pulcino Montepulciano d'Abruzzo 2015"/>
        <s v="Prachtstück Rot 2018"/>
        <s v="Capatosta 2016"/>
        <s v="La Clape 2015"/>
        <s v="Stickleback Red 2017"/>
        <s v="Barolo Bussia Romirasco 2015"/>
        <s v="La Napoleon Beaujolais Villages 2018"/>
        <s v="Beaune 1er Cru 'Champs Pimont' 2017"/>
        <s v="Fanatico Chianti Classico Riserva 2015"/>
        <s v="Stécia Rouge 2018"/>
        <s v="Vernatsch Freisinger 2018"/>
        <s v="Contorsionista Cabernet Sauvignon 2018"/>
        <s v="Orsus Montepulciano d'Abruzzo 2016"/>
        <s v="Brauneberger Klostergarten Pinot Noir*** 2013"/>
        <s v="Fattoria di Scannano Chianti 2018"/>
        <s v="Nuits-Saint-Georges 1er Cru Aux Vignerondes 2012"/>
        <s v="Szapary Blaufränkisch 2014"/>
        <s v="Gran Dominio Crianza 2016"/>
        <s v="Neuenahrer Sonnenberg Spätburgunder GG 2016"/>
        <s v="Syrah - Viognier Sud de France 2016"/>
        <s v="Barbera d'Alba 2015"/>
        <s v="Rouquet’s Syrah 2017"/>
        <s v="Terroir d'Altitude Malbec 2018"/>
        <s v="St. Laurent Classique 2017"/>
        <s v="Navarra Tinto Roble 2017"/>
        <s v="Silvestre Carmenère 2018"/>
        <s v="Crianza Cabernet Sauvignon 2015"/>
        <s v="Graves 2014"/>
        <s v="Marchese di Villamarina 2014"/>
        <s v="Höhenflug Spätburgunder 2017"/>
        <s v="Calmo Cuvée 2016"/>
        <s v="Réserve Pinot Noir 2014"/>
        <s v="Z Rotwein 2016"/>
        <s v="Cuvée Compostelle Castillon - Côtes de Bordeaux 2005"/>
        <s v="Cabernet - Syrah 2018"/>
        <s v="Savoir Vieillir Minervois 2018"/>
        <s v="Collio Carantan 2009"/>
        <s v="Clos Centenaire Red 2016"/>
        <s v="Syrah Reserve 2017"/>
        <s v="Pasión 2017"/>
        <s v="Frühburgunder 2017"/>
        <s v="Tempranillo Ribera del Duero 2018"/>
        <s v="Arbòre Cannonau di Sardegna 2013"/>
        <s v="Bourgogne Hautes-Côtes de Nuits 'La Montagne' 2017"/>
        <s v="Barolo Rocche di Castiglione 2015"/>
        <s v="Sud Malvasia Nera 2017"/>
        <s v="Bandol Rouge 2017"/>
        <s v="Mountain Red 2015"/>
        <s v="Poggio Ai Chiari 2007"/>
        <s v="Via Edetana Tinto 2015"/>
        <s v="Merlot - Shiraz 2016"/>
        <s v="Varietales Maturana Rioja 2016"/>
        <s v="Vignes de Nicole Cabernet Sauvignon - Syrah Pays d'Oc 2017"/>
        <s v="Perlita Malbec - Syrah 2017"/>
        <s v="3.9 2015"/>
        <s v="Pèppoli Chianti Classico 2017"/>
        <s v="Pauillac de Latour 2014"/>
        <s v="Peyre Blanche Cairanne 2017"/>
        <s v="Les Forts de Latour Pauillac 2011"/>
        <s v="Belpasso Rosso 2016"/>
        <s v="90 Novantaceppi Primitivo 2019"/>
        <s v="Secrets de Mar Rouge 2017"/>
        <s v="Rouge 2019"/>
        <s v="Collepiano Sagrantino di Montefalco 2014"/>
        <s v="Reserva Tannat 2018"/>
        <s v="Futures Shiraz 2014"/>
        <s v="Koonunga Hill Shiraz 2018"/>
        <s v="Frank Gehry Selection 2012"/>
        <s v="Founders' Estate Cabernet Sauvignon 2017"/>
        <s v="Finca Dofí 2016"/>
        <s v="IL Blu 2015"/>
        <s v="Cirò Classico Rosso 2017"/>
        <s v="Lindes de Remelluri Viñedos de San Vicente 2015"/>
        <s v="Chakalaka 2015"/>
        <s v="Gouleyant Malbec 2018"/>
        <s v="Solengo 2016"/>
        <s v="Cavalli 2012"/>
        <s v="Fantini Primitivo Puglia 2018"/>
        <s v="Santagostino Baglio Sorìa Red 2014"/>
        <s v="Relentless 2015"/>
        <s v="Côtes du Rhône Villages Rouge 2017"/>
        <s v="Pauillac (Premier Grand Cru Classé) 1992"/>
        <s v="Lourens River Valley 2008"/>
        <s v="Vin de Pays Terre de Bussière Principauté d'Orange 2016"/>
        <s v="Acinatico Amarone della Valpolicella Classico 2016"/>
        <s v="La Cuvée Mythique 2017"/>
        <s v="Twins Red Blend (Malbec - Cabernet Sauvignon) 2017"/>
        <s v="Les Vignes de Bila-Haut Côtes du Roussillon Villages 2018"/>
        <s v="Ostuni 2019"/>
        <s v="M.I. Tinto 2017"/>
        <s v="Rioja Reserva 2011"/>
        <s v="Lauréne Pinot Noir 2015"/>
        <s v="Chorey-Les-Beaune 2017"/>
        <s v="Salanques Priorat 2017"/>
        <s v="Brunello di Montalcino Vigna del Lago 2013"/>
        <s v="Crozes-Hermitage Certitude 2017"/>
        <s v="Côte-Rôtie 2004"/>
        <s v="Reserve Shiraz 2013"/>
        <s v="Chianti Riserva 2015"/>
        <s v="Anticaia Primitivo Salento 2018"/>
        <s v="Pinot Fin Bourgogne 2016"/>
        <s v="Gran Tiati 2011"/>
        <s v="Prago Pinot Noir 2013"/>
        <s v="Duet 2017"/>
        <s v="Rioja Vega Edición Limitada 2016"/>
        <s v="Domaine Grand Veneur Châteauneuf-Du-Pape Les Origines 2015"/>
        <s v="Aufwind Saint Laurent 2016"/>
        <s v="Cuvée Tradition Côtes de Provence 2017"/>
        <s v="Cinciorosso 2017"/>
        <s v="Tapada de Villar Reserva 2015"/>
        <s v="7 Lunas Vendimia Seleccionada 2005"/>
        <s v="The Winemaster's Pinotage 2019"/>
        <s v="Cuvée Olivettes 2015"/>
        <s v="Sorì San Lorenzo 2016"/>
        <s v="Friedrich Laibach The Founder's Blend 2016"/>
        <s v="Susumaniello Salento 2017"/>
        <s v="Bordeaux 2013"/>
        <s v="Rosso di Podernovo 2012"/>
        <s v="Petit Clos Malbec 2016"/>
        <s v="Le Lucére Brunello di Montalcino Riserva 2012"/>
        <s v="Block 3 Pinot Noir 2018"/>
        <s v="Evento 2005"/>
        <s v="Diesel Pinotage 2017"/>
        <s v="La Creu Alta 2014"/>
        <s v="Kuyen 2017"/>
        <s v="Cabernet 2012"/>
        <s v="Roma Edizione Limitata 2015"/>
        <s v="Meisterstück 2015"/>
        <s v="Ferro 2013"/>
        <s v="Splattered Toad Shiraz 2018"/>
        <s v="Marquise de La Tourette Hermitage Rouge 2004"/>
        <s v="Λu 2016"/>
        <s v="Oltreconfine Grenache 2016"/>
        <s v="Calanica Nero d'Avola - Merlot 2017"/>
        <s v="Los Bayones Selección d'Oro 2015"/>
        <s v="Casasilia Chianti Classico Gran Selezione 2016"/>
        <s v="Deidesheimer Spätburgunder 2016"/>
        <s v="Nerento Chianti Classico Gran Selezione 2013"/>
        <s v="Riserva Di Fizzano Chianti Classico Gran Selezione 2015"/>
        <s v="Essenze Barolo Riserva 2008"/>
        <s v="Les Trois Marie Côtes du Roussillon Villages 2013"/>
        <s v="Zweigelt Trocken 2016"/>
        <s v="Barbera d'Asti Camp du Rouss 2017"/>
        <s v="S.L.V. Cabernet Sauvignon 2015"/>
        <s v="Listrac-Médoc 2015"/>
        <s v="Foradori - Teroldego 2018"/>
        <s v="Reserva Cabernet Sauvignon 2012"/>
        <s v="Rioja Gran Reserva 2013"/>
        <s v="Agnus Malbec 2015"/>
        <s v="The Legends 2017"/>
        <s v="Gran Reserva Carmenère 2017"/>
        <s v="Asinone Vino Nobile di Montepulciano 2016"/>
        <s v="Bordeaux Supérieur (Premium) 2016"/>
        <s v="Stonewell Shiraz 2010"/>
        <s v="Creative Block 3 2016"/>
        <s v="Catalina 2014"/>
        <s v="d'Arry's Original Shiraz - Grenache 2015"/>
        <s v="Haut-Médoc (Grand Cru Classé) 2015"/>
        <s v="Rubrica Tinto 2013"/>
        <s v="Toro 2015"/>
        <s v="Goru 18 M 2015"/>
        <s v="Ruberpan Valpolicella Superiore 2016"/>
        <s v="Senda 2013"/>
        <s v="Giusto di Notri Toscana 2016"/>
        <s v="Barolo Ravera 2013"/>
        <s v="Lauréne Pinot Noir 2013"/>
        <s v="VII Tempranillo 2018"/>
        <s v="Lunatico Primitivo 2018"/>
        <s v="Vineyards Merlot 2018"/>
        <s v="Maroccoli Syrah 2013"/>
        <s v="Golden Reserve Malbec 2014"/>
        <s v="Redigaffi Toscana 2015"/>
        <s v="Les Launes Crozes-Hermitage 2018"/>
        <s v="14 Primitivo Gioia del Colle 2016"/>
        <s v="L'Atelier Malbec de Crocus 2014"/>
        <s v="Saint-Émilion Grand Cru 2007"/>
        <s v="Barbera d’Alba Vigna Martina 2016"/>
        <s v="Clos du Marquis Saint-Julien 2014"/>
        <s v="Colección Privada 2014"/>
        <s v="Alentejano Tinto 2018"/>
        <s v="1300 Cabernet Sauvignon 2017"/>
        <s v="Lambrusco Reggiano Dolce N.V."/>
        <s v="Merlot Riserva 2015"/>
        <s v="Tenuta la Gabbiola Chianti Classico 2018"/>
        <s v="Ardalejos 2014"/>
        <s v="Castillon - Côtes de Bordeaux 2017"/>
        <s v="Pinot Noir Marlborough 2017"/>
        <s v="Côtes Du Ventoux La Claretière Rouge 2017"/>
        <s v="Bucephalus Red Blend 2015"/>
        <s v="La Clape 2017"/>
        <s v="Santenay Les Charmes 2015"/>
        <s v="Reserva Especial 2006"/>
        <s v="Dolcetto d'Alba 2013"/>
        <s v="Single Valley Lot Gran Reserva Merlot 2016"/>
        <s v="Reserva Merlot 2015"/>
        <s v="Dernauer Spätburgunder 2017"/>
        <s v="Predappio Sangiovese Riserva 2013"/>
        <s v="AB Ericio 2013"/>
        <s v="Oberrotweiler Eichberg Spätburgunder Trocken 2015"/>
        <s v="Côtes-du-Rhône Cuvée Spéciale 2016"/>
        <s v="Reserva Varietales 2015"/>
        <s v="Altavilla della Corte Syrah 2016"/>
        <s v="Les Amis 2013"/>
        <s v="Sendas del Rey Tempranillo - Garnacha 2018"/>
        <s v="Unabashed Zinfandel 2016"/>
        <s v="Puglia Tre Autoctoni 2016"/>
        <s v="Sequoia 2017"/>
        <s v="Gigondas Hominis Fides 2009"/>
        <s v="Trarbacher Schlossberg Spätburgunder 2011"/>
        <s v="Il Vescovado 2014"/>
        <s v="zb 2017"/>
        <s v="Héritage Saint-Mont Rouge 2016"/>
        <s v="Kékfrankos Reserve 2015"/>
        <s v="Valdegines Rioja 2017"/>
        <s v="Cavalli 2015"/>
        <s v="Val Passo Cabernet Sauvignon - Primitivo 2017"/>
        <s v="Lote D Syrah 2014"/>
        <s v="Reserva Especial Merlot 2009"/>
        <s v="La Clef de Voute Saint-Émilion 2015"/>
        <s v="Crianza Tempranillo 2017"/>
        <s v="Crescentia Pinot Noir Trocken 2017"/>
        <s v="Château La Grave Fronsac 2016"/>
        <s v="Clos Marie Arbois 2016"/>
        <s v="Naboth's Vineyard Clos de Ste. Anne Pinot Noir 2013"/>
        <s v="Terroir Pinot Noir 2015"/>
        <s v="Zweigelt 2015"/>
        <s v="Estate Vineyards Syrah 2015"/>
        <s v="Brunello di Montalcino Pianrosso 2013"/>
        <s v="The High Trellis Cabernet Sauvignon 2015"/>
        <s v="Rouge (Gaston Hochar) 2008"/>
        <s v="Belguardo Bronzone Morellino di Scansano Riserva 2015"/>
        <s v="Sallier de La Tour Nero d'Avola 2016"/>
        <s v="Felino Cabernet Sauvignon 2017"/>
        <s v="Veneto Rosso Passo Rosso 2017"/>
        <s v="Blauer Spätburgunder Trocken 2015"/>
        <s v="Rouge (Gaston Hochar) 2003"/>
        <s v="Vigna del Sorbo Gran Selezione Chianti Classico 2014"/>
        <s v="Sangre de Toro 2018"/>
        <s v="Thorn Merlot 2016"/>
        <s v="Saffredi 2016"/>
        <s v="Single Vineyard Tinto 2014"/>
        <s v="Lacoste Borie Pauillac 2014"/>
        <s v="Domaine des Grands Chemins Crozes-Hermitage 2016"/>
        <s v="Sedàra 2017"/>
        <s v="Grotta Rossa Carignano del Sulcis 2017"/>
        <s v="Altos del Plata Malbec 2017"/>
        <s v="Crozes-Hermitage Domaine de Thalabert 2016"/>
        <s v="Merlot - Shiraz 2017"/>
        <s v="Dão 2017"/>
        <s v="Las Moras Syrah 2019"/>
        <s v="Tre 2015"/>
        <s v="Chianti Colli Senesi 2016"/>
        <s v="Scaia Paradiso 2017"/>
        <s v="Tintilla 2014"/>
        <s v="Single Vineyard Tinto 2016"/>
        <s v="Othello 2014"/>
        <s v="Calados de Puntido Tempranillo 2014"/>
        <s v="Novecento Malbec 2018"/>
        <s v="Carruades de Lafite Pauillac 2008"/>
        <s v="Heideboden Rot 2016"/>
        <s v="Celeste Crianza 2017"/>
        <s v="Primitivo Puglia Primasole 2018"/>
        <s v="Saint Joseph Poivre et Sol 2016"/>
        <s v="Villa de Corullón Bierzo 2011"/>
        <s v="Essence du Cap Pinotage 2017"/>
        <s v="Bramare Marchiori Vineyard Malbec 2016"/>
        <s v="Kerbuccio Maury Sec 2014"/>
        <s v="Ursprung 2017"/>
        <s v="Edizione Cinque Autoctoni 2016"/>
        <s v="Ribera del Duero Red 2015"/>
        <s v="Selección Finca el Grajo Viejo 2012"/>
        <s v="Dalmau Rioja 2014"/>
        <s v="Grandi Annate Vino Nobile di Montepulciano 2013"/>
        <s v="El Abuelo Garnacha Tintorera 2018"/>
        <s v="Les Grézeaux Chinon 2015"/>
        <s v="Pinot Noir Riserva Monticol 2016"/>
        <s v="Sainte-Épine Saint-Joseph 2016"/>
        <s v="Bin 3 Merlot - Cabernet Sauvignon 2017"/>
        <s v="Barrique Zweigelt 2017"/>
        <s v="Kammerberg Spätburgunder GG 2013"/>
        <s v="Fleurie Colonies de Rochegrès 2014"/>
        <s v="Caro 2017"/>
        <s v="Spätburgunder Rotwein Trocken 2013"/>
        <s v="Merlot Reserva 2017"/>
        <s v="Domaine des Pierrelles Côte Rôtie 2015"/>
        <s v="Schwarz Mann 2015"/>
        <s v="Sangiovese - Shiraz 2017"/>
        <s v="Fabio Contato Valtènesi Rosso 2015"/>
        <s v="Vacqueyras 2018"/>
        <s v="GSM 2016"/>
        <s v="Volnay 2016"/>
        <s v="Reserva Real 2015"/>
        <s v="Zweigelt Reserve BURG 2016"/>
        <s v="Azagador Reserva Tinto 2014"/>
        <s v="Les Carrétals 2016"/>
        <s v="La Rétro Rouge 2019"/>
        <s v="Feudi d'Albe Montepulciano d'Abruzzo 2017"/>
        <s v="Conciso Tinto 2015"/>
        <s v="Montecoco Salice Salentino Rosso 2017"/>
        <s v="Dornfelder 2017"/>
        <s v="Etichetta Blu Chianti Classico 2017"/>
        <s v="La Garnatxa Fosca del Priorat 2018"/>
        <s v="Merlot 2011"/>
        <s v="Limited Release Merlot 2012"/>
        <s v="Parrina Sangiovese 2017"/>
        <s v="Orígenes 2017"/>
        <s v="Othello 2016"/>
        <s v="Maximus 2015"/>
        <s v="Sasso Bucato 2017"/>
        <s v="Merlot dal Pic 2013"/>
        <s v="Königsbecher Pinot Noir GG 2011"/>
        <s v="Gravel Quarry Cabernet Sauvignon 2017"/>
        <s v="Consigna Cabernet Sauvignon 2018"/>
        <s v="El Vuelo 2013"/>
        <s v="Imagine 2016"/>
        <s v="Aglianico 2014"/>
        <s v="Predappio Sangiovese 2013"/>
        <s v="Goru Organic 2018"/>
        <s v="Côtes de Thongue 2016"/>
        <s v="Estate Red 2017"/>
        <s v="Vinhas Velhas 2015"/>
        <s v="Marionette Monastrell - Syrah 2017"/>
        <s v="Serenity 2016"/>
        <s v="Torre Albéniz Reserva Ribera del Duero 2015"/>
        <s v="Hommage à Jacques Perrin Châteauneuf-du-Pape 2009"/>
        <s v="Tenuta Guado al Tasso Cont'Ugo Bolgheri 2017"/>
        <s v="Alfredo Second Pass Shiraz 2015"/>
        <s v="Barolo Gallinotto 2012"/>
        <s v="Ca' de' Rocchi Corvè Corvina della Provincia di Verona 2017"/>
        <s v="Lirica Primitivo di Manduria 2017"/>
        <s v="Inferno Riserva Valtellina Superiore 2013"/>
        <s v="Chalk Hill Blue Shiraz - Cabernet 2016"/>
        <s v="Reserva Rioja Tempranillo 2011"/>
        <s v="Essenze Barolo 2013"/>
        <s v="Mompertone Monferrato 2015"/>
        <s v="Priorat Cruor 2015"/>
        <s v="Amarone della Valpolicella Classico Lena di Mezzo 2015"/>
        <s v="Armantes Garnacha - Tempranillo 2016"/>
        <s v="Mercurey 2017"/>
        <s v="Salanques Priorat 2016"/>
        <s v="Appassimento 2018"/>
        <s v="Ultra Malbec Las Rocas 2018"/>
        <s v="Rouge (Estate Reserve) 2008"/>
        <s v="Pessac-Léognan 2015"/>
        <s v="Unfiltered Red 2013"/>
        <s v="Côtes-du-Rhône Rouge 2016"/>
        <s v="Aconcagua Alto Cabernet Sauvignon 2015"/>
        <s v="Margaux (Grand Cru Classé) 2013"/>
        <s v="Varietal Cabernet Sauvignon 2018"/>
        <s v="Lagrein (Selezione) 2018"/>
        <s v="Quadrio Valtellina Superiore 2015"/>
        <s v="Grande Reserve 2017"/>
        <s v="Crianza Rioja 2017"/>
        <s v="S.L.V. Cabernet Sauvignon 2014"/>
        <s v="Toscana I Sodi di San Niccolo 2015"/>
        <s v="CDC Rosso 2017"/>
        <s v="Hermitage La Chapelle Rouge 1995"/>
        <s v="Reserva Vendimia Seleccionada 2014"/>
        <s v="120 Cabernet Sauvignon 2015"/>
        <s v="Shiraz (Skaapveld) 2017"/>
        <s v="Grand Estates Cabernet Sauvignon 2016"/>
        <s v="Chiantari Nero d'Avola 2018"/>
        <s v="Cadillac - Côtes de Bordeaux (Premières Côtes de Bordeaux) 2014"/>
        <s v="Duas Quintas Tinto 2017"/>
        <s v="Sangre de Toro 2017"/>
        <s v="Echevin Guillaume de Rouville Rouge 2017"/>
        <s v="Barolo Prapò 2013"/>
        <s v="Killerman's Run Shiraz - Grenache 2014"/>
        <s v="Chianti Rufina Riserva 2012"/>
        <s v="Caspar C. Spätburgunder 2016"/>
        <s v="Cosimo Varvaglione Collezione Privata Negroamaro del Salento 2014"/>
        <s v="Tour des Trois Lunes Rouge 2016"/>
        <s v="Clos de Vougeot Grand Cru 2011"/>
        <s v="Côtes de Castillon 2010"/>
        <s v="Les Remparts de Ferrière Margaux 2011"/>
        <s v="Palmenti Primitivo di Manduria Vigne Vecchie 2016"/>
        <s v="Vinyarets 2018"/>
        <s v="d'Alceo 2014"/>
        <s v="Giramonte Toscana 2014"/>
        <s v="Rosso Piceno Superiore Campo Delle Mura 2006"/>
        <s v="Sud Tarantino Primitivo - Merlot 2018"/>
        <s v="Dròmos 2011"/>
        <s v="Rasteau 2016"/>
        <s v="Châteauneuf-du-Pape 2004"/>
        <s v="Spätburgunder 2012"/>
        <s v="Rioja Viñas Viejas 2016"/>
        <s v="Rioja Cisma 2014"/>
        <s v="Bricco dell'Uccellone Barbera d'Asti 2017"/>
        <s v="Gold 2017"/>
        <s v="Rosenthal Spätburgunder GG 2012"/>
        <s v="Clos de Citeaux Pommard Grands Épenots Premier Cru 2015"/>
        <s v="Passion 2015"/>
        <s v="Cà Bussin Valpolicella Classico 2017"/>
        <s v="Eichberg Spätburgunder GG 2016"/>
        <s v="Schioppettino 2012"/>
        <s v="Classic Zweigelt 2017"/>
        <s v="Messorio 2016"/>
        <s v="Centenario 2011"/>
        <s v="Predappio Sangiovese 2015"/>
        <s v="El Carretil Rioja 2016"/>
        <s v="Siebeneich Merlot Riserva 2010"/>
        <s v="Caselle Chianti Superiore 2015"/>
        <s v="Valpolicella 2019"/>
        <s v="Camalaione 2013"/>
        <s v="Bell'Aja 2017"/>
        <s v="Pessac-Léognan (Grand Cru Classé de Graves) 2008"/>
        <s v="María 2016"/>
        <s v="Gran Reserva 2018"/>
        <s v="Old Vines Garnacha 2013"/>
        <s v="Château du Calvaire Saint-Émilion Grand Cru 2016"/>
        <s v="23 Barricas Touriga Nacional - Syrah Alentejano 2012"/>
        <s v="27 Ribera del Duero 2017"/>
        <s v="Little James' Basket Press Rouge N.V."/>
        <s v="Svmma Varietalis Red Blend (Summa) 2014"/>
        <s v="Gran Malbec 2017"/>
        <s v="Le Corti Chianti Classico 2015"/>
        <s v="Burlesque Old Vine Zinfandel 2017"/>
        <s v="Melodias Malbec 2019"/>
        <s v="Baronne Red 2014"/>
        <s v="Ghi kai Uranos Xinomavro 2017"/>
        <s v="Suculé Barbera d'Alba 2013"/>
        <s v="Il Borgo Toscana 2016"/>
        <s v="Cabernet Sauvignon - Merlot 2016"/>
        <s v="Venezia Giulia Cabernet Sauvignon 2016"/>
        <s v="Primitivo Puglia Infinitum 2018"/>
        <s v="Indian Wells Cabernet Sauvignon 2016"/>
        <s v="Amplus One Carmenère 2017"/>
        <s v="Pinot Noir Carneros 2013"/>
        <s v="Diamond Collection Zinfandel (Red Label) 2017"/>
        <s v="Max Reserva Merlot 2015"/>
        <s v="Querciantica Lacrima di Morro Superiore 2018"/>
        <s v="Vigneto Monte Sant'Urbano Amarone della Valpolicella Classico 2015"/>
        <s v="Adobe Carmenère (Reserva) 2018"/>
        <s v="Bishop Shiraz 2017"/>
        <s v="Douro Tinto 2017"/>
        <s v="Longitude Shiraz - Cabernet Sauvignon - Malbec 2015"/>
        <s v="Barolo Gallinotto 2014"/>
        <s v="Ripassa Valpolicella Ripasso Superiore 2016"/>
        <s v="Oak Cask Malbec 2018"/>
        <s v="Résonance Pinot Noir 2016"/>
        <s v="Luberon La Ciboise 2017"/>
        <s v="Clancy's Red Blend 2014"/>
        <s v="Praittenbrunn 2013"/>
        <s v="Banda Azul Crianza 2017"/>
        <s v="The Ironstone Pressings 2016"/>
        <s v="Le Clos Rouge Crozes-Hermitage 2012"/>
        <s v="À Coural 2018"/>
        <s v="Blason d'Aussières Corbières 2018"/>
        <s v="Cabernet Sauvignon Réserve 2015"/>
        <s v="Barolo Rocche di Castiglione 2013"/>
        <s v="Coup de Foudre Fleurie 2017"/>
        <s v="Tiglineri Dolcetto d'Alba 2016"/>
        <s v="Spätburgunder Halbtrocken 2016"/>
        <s v="Chianti Classico Clemente VII Riserva 2015"/>
        <s v="Liaison Pinot Noir 2018"/>
        <s v="VVV Valleys Douro 2016"/>
        <s v="Barbera d'Alba 2019"/>
        <s v="Pietra (Primitivo - Susumaniello) 2015"/>
        <s v="Vigna Flaminio Brindisi Riserva 2013"/>
        <s v="Pinot Nero 2010"/>
        <s v="Canta Perdices 2016"/>
        <s v="Brunello di Montalcino Riserva 2013"/>
        <s v="Le Chemin 2017"/>
        <s v="Spätburgunder Devonschiefer 2015"/>
        <s v="Sperss Barolo 2015"/>
        <s v="Spätburgunder G 2015"/>
        <s v="Les Cailles Nuits-Saint-Georges 1er Cru 2013"/>
        <s v="Barolo Arione 2015"/>
        <s v="Classique La Clape Rouge 2018"/>
        <s v="Jumara Irpinia Aglianico Campi Taurasini 2015"/>
        <s v="Aglianico Beneventano 2018"/>
        <s v="Saint-Estèphe (Grand Cru Classé) 2017"/>
        <s v="Costières de Nîmes 2017"/>
        <s v="Crianza Unico 2014"/>
        <s v="La Ripe Sangiovese Colli Pesaresi 2016"/>
        <s v="Cistus Rouge Faugères 2017"/>
        <s v="Clos Chante l'Alouette Saint-Émilion 2015"/>
        <s v="One Bottle of my Cabernet Sauvignon Beats 23 Semesters of Philosophy! 2015"/>
        <s v="Roble 2016"/>
        <s v="Reserva 2010"/>
        <s v="Paz Malbec 2018"/>
        <s v="Tempranillo 3 Barrica-Oak Aged-Barrique 2016"/>
        <s v="Résonance Pinot Noir 2014"/>
        <s v="Finca Biniagual Verán 2016"/>
        <s v="Hugonis 2016"/>
        <s v="Terroir du Trias Bandol Rouge 2005"/>
        <s v="Barolo Riserva 2013"/>
        <s v="Primitivo di Manduria Riserva 2015"/>
        <s v="Negroamaro Salento Masseria Maime 2015"/>
        <s v="Graticcio Appassionato 2017"/>
        <s v="Almaviva 2017"/>
        <s v="Desiderio Merlot 2015"/>
        <s v="Marquês de Montemor 2017"/>
        <s v="Gigondas Rouge 2012"/>
        <s v="Côte de Beaune 2016"/>
        <s v="Blason d'Issan Margaux 2015"/>
        <s v="Pantocrator 2005"/>
        <s v="Salanques Priorat 2014"/>
        <s v="Ventoux Quintessence 2017"/>
        <s v="La Demoiselle de Sociando-Mallet Haut-Médoc 2015"/>
        <s v="Perricone Guarnaccio Regaleali 2016"/>
        <s v="Añada 2017"/>
        <s v="Cerretalto Brunello di Montalcino 2010"/>
        <s v="Flowers Tinto Suave 2014"/>
        <s v="Valpolicella Superiore 2016"/>
        <s v="Castel Firmian Teroldego Rotaliano 2017"/>
        <s v="Cirò Classico Rosso 2015"/>
        <s v="Sàgana (Tenuta San Giacomo) 2012"/>
        <s v="Reserve Cabernet Sauvignon 2013"/>
        <s v="Benuara (Tenuta Presti e Pegni) 2017"/>
        <s v="Poggio ai Ginepri Bolgheri 2018"/>
        <s v="Sonoma Zinfandel 2017"/>
        <s v="Amon-Ra Shiraz 2016"/>
        <s v="Classic Collection Cabernet Sauvignon 2018"/>
        <s v="Barolo Bricco Delle Viole 2014"/>
        <s v="Vieilles Vignes Cayrol Carignan 2017"/>
        <s v="Finca Resalso 2018"/>
        <s v="Patchwork Shiraz (Samuel's Garden Collection) 2016"/>
        <s v="Castello Fonterutoli Chianti Classico Gran Selezione 2016"/>
        <s v="Carmenère Grande Reserve 2017"/>
        <s v="Château Pimorin Haut-Médoc 2014"/>
        <s v="Le Clos Rouge Crozes-Hermitage 2014"/>
        <s v="Tre Saggi Montepulciano d'Abruzzo 2016"/>
        <s v="Gran Lurton Cabernet Sauvignon 2015"/>
        <s v="Enira Petit 2016"/>
        <s v="Terre de Manganese 2015"/>
        <s v="Filio Corpore 2013"/>
        <s v="Les Grandes Terrasses Cornas 2014"/>
        <s v="Pére de Famille Cabernet Sauvignon 2016"/>
        <s v="Elio 2014"/>
        <s v="La Strada Syrah 2013"/>
        <s v="The Ironstone Pressings 2014"/>
        <s v="Tamiz de Teófilo Reyes 2017"/>
        <s v="Single Vineyard Block No 4 Malbec 2015"/>
        <s v="Henley Shiraz 2005"/>
        <s v="Domaine de la Madone Fleurie 2017"/>
        <s v="Côtes du Rhône Le Caillou 2019"/>
        <s v="The Coppermine Road Cabernet Sauvignon 2016"/>
        <s v="Le Caggiole Vino Nobile di Montepulciano 2016"/>
        <s v="Dragon Tree Cabernet Sauvignon - Shiraz - Pinotage 2017"/>
        <s v="Frappato 2014"/>
        <s v="Cuvée Confidence Côtes du Rhône Rouge 2018"/>
        <s v="La Tota Barbera d'Asti 2018"/>
        <s v="Don Maximiano Founder's Reserve 1997"/>
        <s v="Glener Pinot Nero 2018"/>
        <s v="Le Lucciole 2016"/>
        <s v="Matero 2018"/>
        <s v="Klein Babylons Toren Cabernet Sauvignon - Merlot 2015"/>
        <s v="Secco-Bertani Original Vintage Edition 2016"/>
        <s v="Gran Reserva Merlot 2017"/>
        <s v="Mimus Spätburgunder Trocken 2016"/>
        <s v="16 Primitivo Gioia del Colle 2015"/>
        <s v="Dornfelder 2018"/>
        <s v="Les Éclats 2017"/>
        <s v="Vie Cave Maremma Toscana 2007"/>
        <s v="Tempranillo - Syrah 2017"/>
        <s v="Redigaffi Toscana 2017"/>
        <s v="Montclàss 2014"/>
        <s v="Reserve Cabernet Sauvignon 2016"/>
        <s v="Vieilles Vignes Châteauneuf du Pape 2015"/>
        <s v="Mi Pueblo Syrah 2015"/>
        <s v="Realda 2015"/>
        <s v="Serraboella Barbaresco 2014"/>
        <s v="Merlot Sicilia 2018"/>
        <s v="Dark Lady of the Labyrinth Pinotage 2017"/>
        <s v="Vieilles Vignes Rouge Costières de Nîmes 2017"/>
        <s v="Château de Haute-Serre Malbec 2016"/>
        <s v="Ritme Vinyes Velles Boniques 2017"/>
        <s v="Montiano 2011"/>
        <s v="Pessac-Léognan (Premier Grand Cru Classé) 2009"/>
        <s v="Bolgheri Il Seggio 2017"/>
        <s v="BriO de Cantenac Brown Margaux 2015"/>
        <s v="Burdese 2011"/>
        <s v="Ca'Marcanda Magari 2017"/>
        <s v="Goru 38 Barrels 2016"/>
        <s v="Antièri Susumaniello 2017"/>
        <s v="Finca Pedregal Single Vineyard Malbec - Cabernet Sauvignon 2014"/>
        <s v="Susumaniello 2017"/>
        <s v="Terra di Lavoro 2012"/>
        <s v="Machete 2017"/>
        <s v="Filius Cabernet - Merlot 2016"/>
        <s v="Sfursat 2015"/>
        <s v="Eagle Peak Merlot 2015"/>
        <s v="Bussia Barolo 2013"/>
        <s v="Lumà Nero d'Avola 2018"/>
        <s v="Agnus Cabernet Sauvignon 2012"/>
        <s v="S Syrah 2012"/>
        <s v="Corbières Domaine Georges Bertrand 2017"/>
        <s v="Gigondas Aux Lieux-Dits 2015"/>
        <s v="Rouge (Estate Reserve) 2001"/>
        <s v="Pian delle Vigne Rosso di Montalcino 2018"/>
        <s v="Cabernet Sauvignon (Ou Kalant) 2017"/>
        <s v="Maroccoli Syrah 2014"/>
        <s v="1952 Brindisi Riserva 2016"/>
        <s v="Sfursat Carlo Negri 2016"/>
        <s v="Ribera del Duero Crianza 2014"/>
        <s v="Reserve Red 2015"/>
        <s v="Encostas do Vale Godinho 2016"/>
        <s v="Barbera d'Alba La Martina 2018"/>
        <s v="Art 'n' Soul Shiraz - Grenache 2015"/>
        <s v="Lagrein 2019"/>
        <s v="Brunello di Montalcino Grazia 2013"/>
        <s v="Extra Libre 2018"/>
        <s v="Parej Barolo 2014"/>
        <s v="The Fifth Wave Grenache 2017"/>
        <s v="Pessac-Léognan Rouge 2005"/>
        <s v="Spätburgunder Roter Porphyr 2016"/>
        <s v="Rosso di Montalcino (Campo di Marzo) 2013"/>
        <s v="Buriano Toscana 2013"/>
        <s v="Amarone Corte Brà 2010"/>
        <s v="Zweigelt Alte Reben 2018"/>
        <s v="Barrancas Toso Red 2013"/>
        <s v="Malbec Reserva 2018"/>
        <s v="Les Combettes 2016"/>
        <s v="Les Escures 2018"/>
        <s v="Piroska Trocken 2019"/>
        <s v="Blutsbruder Für Immer Vereint Rot 2016"/>
        <s v="Domini Douro 2018"/>
        <s v="Fronsac 2014"/>
        <s v="La Colomina 2016"/>
        <s v="Valdepila Tempranillo 2013"/>
        <s v="Ferguson Vineyard 2015"/>
        <s v="Alta Colección Cabernet Sauvignon Mendoza 2018"/>
        <s v="Reserva Cabernet Sauvignon 2017"/>
        <s v="Côté Sud 2018"/>
        <s v="Il Lemos Susumaniello 2018"/>
        <s v="Echézeaux Grand Cru 2013"/>
        <s v="Côtes du Rhône Villages 2016"/>
        <s v="Einstern Pinot Noir 2015"/>
        <s v="Rota de Cabral Tinto 2017"/>
        <s v="La Borde Côtes du Rhône 2017"/>
        <s v="Pimpala Road Shiraz 2017"/>
        <s v="Summa Edición Limitada 2015"/>
        <s v="Cabernet - Shiraz 2018"/>
        <s v="Cirò Rosso Classico 2017"/>
        <s v="Vierlas 2015"/>
        <s v="Sunnae Montepulciano d'Abruzzo 2018"/>
        <s v="Sud Negroamaro 2018"/>
        <s v="Tempranillo (Roble) 2018"/>
        <s v="Logistilla Nerello Mascalese 2018"/>
        <s v="Micina Nerello Mascalese 2018"/>
        <s v="Bordeaux de Gloria 2016"/>
        <s v="Old Bush Vine Grenache (Samuel's Garden Collection) 2015"/>
        <s v="Single Vineyard I Comunali Amarone della Valpolicella Classico 2015"/>
        <s v="Asinone Vino Nobile di Montepulciano 2014"/>
        <s v="Haut-Médoc (Grand Cru Classé) 2013"/>
        <s v="Réserve del Conte 2017"/>
        <s v="Quinta da Leda Douro 2016"/>
        <s v="Oak Aged Red Blend 2017"/>
        <s v="Villa Antinori Rosso 2017"/>
        <s v="Buio 2018"/>
        <s v="Montagne-Saint-Émilion 2014"/>
        <s v="Appassite Rosso 2018"/>
        <s v="Max Reserva Cabernet Sauvignon 2015"/>
        <s v="Barolo Serralunga 2015"/>
        <s v="Peiragal Barbera d'Alba 2017"/>
        <s v="Merlot (Reserva) 2018"/>
        <s v="Saint-Julien 2015"/>
        <s v="Pessac-Léognan 2010"/>
        <s v="La Poja (Monovitigno Corvina Veronese) 2012"/>
        <s v="Vacqueyras 2015"/>
        <s v="Paleo 2015"/>
        <s v="Gianni Masciarelli Montepulciano d'Abruzzo 2016"/>
        <s v="Gran Enemigo Single Vineyard Gualtallary Cabernet Franc 2014"/>
        <s v="Bordeaux Sélection Prestige Rouge 2016"/>
        <s v="Salice Salentino 2015"/>
        <s v="Sapaio Bolgheri Superiore 2015"/>
        <s v="Nebbiolo Gavarini Langhe 2017"/>
        <s v="Imagine 2015"/>
        <s v="Nuits-Saint-Georges 1er Cru 'Les Murgers' 2011"/>
        <s v="Rust Tridendron Trocken 2016"/>
        <s v="Las Pizarras Pinot Noir 2016"/>
        <s v="Moro 2015"/>
        <s v="Refosco Dal Peduncolo Rosso Veneto 2015"/>
        <s v="Cuvèe St Valentin Lirac 2017"/>
        <s v="Clos l'Hermitage Lalande de Pomerol 2014"/>
        <s v="St. Magdalener Rondell 2018"/>
        <s v="Galea Vernatsch 2017"/>
        <s v="Garance Massif d'Uchaux 2017"/>
        <s v="Brunello di Montalcino Montosoli 2015"/>
        <s v="Barbera d'Alba Superiore 2017"/>
        <s v="Koiné Etna Rosso 2012"/>
        <s v="I Scuri Merlot 2018"/>
        <s v="Stielle Gran Selezione Chianti Classico 2015"/>
        <s v="In Signo Sagittarii 2011"/>
        <s v="La Maîtresse 2018"/>
        <s v="Italian Collection Nabucco 2013"/>
        <s v="Île des Vergelesses Pernand-Vergelesses 1er Cru Rouge 2017"/>
        <s v="Sello del Rey Tempranillo 2014"/>
        <s v="Chianti Classico Gran Selezione 2006"/>
        <s v="Bordeaux Supérieur Merlot 2015"/>
        <s v="Fossati Barolo 2011"/>
        <s v="Châteauneuf-du-Pape 2018"/>
        <s v="Blaufränkisch Alter Berg 2015"/>
        <s v="Reserve Blaufränkisch 2016"/>
        <s v="Trittico 2017"/>
        <s v="Tempranillo Trocken 2017"/>
        <s v="Cuvée Passion Bordeaux 2015"/>
        <s v="Côtes du Rhône 2018"/>
        <s v="Toreye Spätburgunder Trocken 2017"/>
        <s v="Marsannay 'Les Echezots' 2014"/>
        <s v="Centenario Reserva Cabernet Sauvignon 2016"/>
        <s v="Mamuthone Cannonau di Sardegna 2017"/>
        <s v="Saintem Saint-Émilion Grand Cru 2015"/>
        <s v="The Villain Cabernet Sauvignon 2017"/>
        <s v="Retreat Shiraz - Grenache 2017"/>
        <s v="Côtes-du-Rhône 2019"/>
        <s v="Plenum Amarone della Valpolicella 2012"/>
        <s v="Dicker Franz Blaufränkisch 2012"/>
        <s v="The Minotaur 2016"/>
        <s v="Rioja La Vendimia 2018"/>
        <s v="Barolo Riserva 2012"/>
        <s v="Impari Nero d'Avola 2013"/>
        <s v="Premium Pinot Noir 2016"/>
        <s v="Terre Brune Superiore Carignano del Sulcis 2015"/>
        <s v="Cabernet Sauvignon (Cs) 2017"/>
        <s v="Maestro Amarone della Valpolicella Classico 2015"/>
        <s v="Domaine Grand Veneur Côtes du Rhône Les Champauvins 2017"/>
        <s v="Charles Wetmore Cabernet Sauvignon 2017"/>
        <s v="Montepulciano d'Abruzzo Colline Teramane 2012"/>
        <s v="Toscana Torrione 2015"/>
        <s v="Buio Buio 2014"/>
        <s v="Malbec Reserva 2013"/>
        <s v="Ribera del Duero Reserva 2010"/>
        <s v="Gran Corte 2011"/>
        <s v="Pierneef Collection Shiraz - Viognier 2017"/>
        <s v="Les Cépages Pinot Noir 2018"/>
        <s v="Poggio Bestiale 2012"/>
        <s v="Listrac-Médoc 2010"/>
        <s v="Terroir Series Ambrosia Malbec 2015"/>
        <s v="Kadette Cape Blend 2018"/>
        <s v="Gran Maestro Primitivo di Manduria 2016"/>
        <s v="Casal Mor Special Selection Tinto 2016"/>
        <s v="Novas Gran Reserva Cabernet Sauvignon 2016"/>
        <s v="Lalande-de-Pomerol 2013"/>
        <s v="Pinot Noir Reserva 2016"/>
        <s v="Diamond Collection Cabernet Sauvignon (Ivory Label) 2017"/>
        <s v="Monte Clavijo Rioja Tempranillo 2016"/>
        <s v="Alicante Bouschet - Cabernet Sauvignon 2015"/>
        <s v="120 Cabernet Sauvignon 2018"/>
        <s v="Gabarinza 2015"/>
        <s v="Cannubi Barolo 2015"/>
        <s v="Edição Especial Tinto 2015"/>
        <s v="Rocche dei 7 Fratelli Barbaresco 2014"/>
        <s v="Lirac Le Classique Rouge 2016"/>
        <s v="Urbulle 2014"/>
        <s v="Recher Herrenberg Spätburgunder 2014"/>
        <s v="Conte Giangirolamo 2016"/>
        <s v="Gevrey-Chambertin 2014"/>
        <s v="Pago del Conde 2012"/>
        <s v="Fincas Valdemacuco Crianza 2015"/>
        <s v="Pewter Series Shiraz 2016"/>
        <s v="Martin Melck Cabernet Sauvignon 2012"/>
        <s v="Verrenberg Butzen Lemberger Trocken 2012"/>
        <s v="I Galli Valpolicella Ripasso Classico Superiore 2010"/>
        <s v="Handwerk Spätburgunder 2018"/>
        <s v="Reserva Malbec 2016"/>
        <s v="Exclusive Blend 2014"/>
        <s v="Hermitage Rouge 2004"/>
        <s v="Mencia 2011"/>
        <s v="Pic-Saint-Loup 2017"/>
        <s v="Recher Herrenberg Spätburgunder 2016"/>
        <s v="Côte de Beaune-Villages 2017"/>
        <s v="Corton Grand Cru Pougets 2016"/>
        <s v="Chateauneuf-du-Pape Adrastée Rouge 2015"/>
        <s v="Côtes du Rhône Nature 2018"/>
        <s v="Magnoux Faugères 2015"/>
        <s v="Vigneto Bordini Barbaresco 2017"/>
        <s v="Gigondas Le Claux 2009"/>
        <s v="Cannonau di Sardegna 2015"/>
        <s v="Emeritvs (Emeritus) 1998"/>
        <s v="Heideboden 2018"/>
        <s v="Dolcetto d'Acqui 2018"/>
        <s v="Vineyard Selection Cabernet Sauvignon (Barrel Matured) 2017"/>
        <s v="Lilium Governo 2016"/>
        <s v="Z 2015"/>
        <s v="Diamond Collection Syrah - Shiraz (Green Label) 2016"/>
        <s v="ARDO de Marqués de Riscal 2015"/>
        <s v="Carchelo (C) 2016"/>
        <s v="Jester Shiraz 2017"/>
        <s v="Barrel Select Malbec 2019"/>
        <s v="Ziggurat Montefalco Rosso 2017"/>
        <s v="Torre Muga 2015"/>
        <s v="Viña Lanciano Reserva 2012"/>
        <s v="Le Difese 2016"/>
        <s v="Cuvée Juveniles 2015"/>
        <s v="Pinot Noir Pequeñas Producciones 2015"/>
        <s v="Torremilanos Crianza Ribera del Duero 2015"/>
        <s v="Barbera d’Alba 2016"/>
        <s v="Inferno Valtellina Superiore 2016"/>
        <s v="The Winemaster's Merlot 2016"/>
        <s v="Gran Reserva Rioja (Finca Ygay) 2012"/>
        <s v="3 Finques (Fincas) Crianza 2016"/>
        <s v="Côtes du Rhône Réserve Rouge 2018"/>
        <s v="Beaujolais-Villages Nouveau 2015"/>
        <s v="Rouge (Gaston Hochar) 2005"/>
        <s v="Primitivo 2019"/>
        <s v="Pessac-Léognan (Grand Cru Classé de Graves) 2015"/>
        <s v="Rioja Gran Reserva 2010"/>
        <s v="Pago Florentino 2016"/>
        <s v="Primitivo di Manduria Zolla 2016"/>
        <s v="Sassicaia 2015"/>
        <s v="Ramione Merlot - Nero d'Avola 2013"/>
        <s v="Colledilà Chianti Classico Gran Selezione 2013"/>
        <s v="El Empecinado 2015"/>
        <s v="Gigondas Valbelle 2013"/>
        <s v="Merlot - Raboso delle Venezie Cuvée 2018"/>
        <s v="Mayro Montepulciano d'Abruzzo 2017"/>
        <s v="Cuvée Apanage Côtes de Bourg 2012"/>
        <s v="Hereford Shiraz 2019"/>
        <s v="Ilatraia 2016"/>
        <s v="Tilenus Pagos de Posada Bierzo Mencia 2004"/>
        <s v="Trittico 2015"/>
        <s v="Haut-Médoc 2017"/>
        <s v="Les Amis de la Bouissiere 2017"/>
        <s v="Cabernet 2015"/>
        <s v="Director's Cut Zinfandel 2017"/>
        <s v="Varietales Maturana Rioja 2017"/>
        <s v="Chateauneuf-du-Pape La Combe Des Fous 2016"/>
        <s v="Block One Shiraz - Cabernet 2017"/>
        <s v="Bourgogne Hautes-Côtes de Nuits Rouge 2011"/>
        <s v="Syrah Private Reserve 2015"/>
        <s v="Mi Pueblo Carmenère 2018"/>
        <s v="Le Ventabren Cairanne 2016"/>
        <s v="Reserva Ribera del Duero 2016"/>
        <s v="Indio Montepulciano d'Abruzzo 2015"/>
        <s v="Il Passo Verde Nero d'Avola 2018"/>
        <s v="Tinto 2014"/>
        <s v="Espérance de Trotanoy Pomerol 2015"/>
        <s v="Nero d'Avola - Syrah 2015"/>
        <s v="Maronea Bolgheri (Superiore) 2015"/>
        <s v="Cinciorosso 2016"/>
        <s v="Les Terroirs Minervois 2018"/>
        <s v="Gavino 2015"/>
        <s v="Eichberg Spätburgunder GG 2015"/>
        <s v="Reserve Pinotage 2015"/>
        <s v="Chianti Classico Gran Selezione 2013"/>
        <s v="Schioppettino 2015"/>
        <s v="Côte-Rôtie La Mordorée 2004"/>
        <s v="Cosecha 2013"/>
        <s v="Maremma Toscana Sangiovese 2018"/>
        <s v="Cuvée Apanage Côtes de Bourg 2014"/>
        <s v="Steinwingert Spatburgunder 2014"/>
        <s v="Clos Marole Givry 1er Cru 2017"/>
        <s v="Dolcetto d'Alba Bricco di Vergne 2018"/>
        <s v="Costera 2018"/>
        <s v="Lirac Rouge 2018"/>
        <s v="Garnatxa 2013"/>
        <s v="Prestige de Château Guilhem Rouge 2017"/>
        <s v="Grillenhügel Pinot Noir 2017"/>
        <s v="Gigondas 2018"/>
        <s v="Reserve Rouge 2016"/>
        <s v="Plavac Mali 2016"/>
        <s v="Svmma Varietalis Red Blend (Summa) 2015"/>
        <s v="Cà d'Oro Garda Cabernet Sauvignon 2014"/>
        <s v="Cà d'Oro Garda Cabernet Sauvignon 2015"/>
        <s v="Réserve Saint-Émilion 2017"/>
        <s v="Reserve Shiraz - Viognier 2019"/>
        <s v="Castro Ventosa El Castro de Valtuille Mencía Joven 2016"/>
        <s v="Crianza Tempranillo - Merlot 2016"/>
        <s v="Taberner Tierra de Cádiz 2015"/>
        <s v="Negroamaro Salento Maru 2017"/>
        <s v="Le Dix de Los Vascos 2014"/>
        <s v="Flor das Tecedeiras 2017"/>
        <s v="Malbec Argentino 2013"/>
        <s v="Aconcagua Costa Pinot Noir 2017"/>
        <s v="Toscana 2013"/>
        <s v="NC (Non Confunditur) Toscana 2017"/>
        <s v="Appassimento Organico Rosso 2018"/>
        <s v="Flowers Tinto Seco 2013"/>
        <s v="Bannockburn Pinot Noir 2018"/>
        <s v="The Struie 2017"/>
        <s v="Three 2015"/>
        <s v="Petite Sirah 2014"/>
        <s v="Gran Lurton Cabernet Sauvignon 2013"/>
        <s v="Terroir Littoral Cabernet Sauvignon 2018"/>
        <s v="120 Carmenère 2017"/>
        <s v="The Stump Jump Shiraz 2012"/>
        <s v="Cellar Selection Pinot Noir 2015"/>
        <s v="Haut-Médoc (Grand Cru Classé) 2008"/>
        <s v="Châteauneuf-du-Pape La Bernardine 2016"/>
        <s v="Mazzano Amarone Della Valpolicella Classico 2011"/>
        <s v="Lisboa Caladoc - Tinta Roriz 2014"/>
        <s v="Big John Cuvée Reserve 2018"/>
        <s v="Sainte-Épine Saint-Joseph 2015"/>
        <s v="25 Anniversary Edicion Limitada Pinot Noir 2017"/>
        <s v="Grande 2014"/>
        <s v="Vinya La Scala Gran Reserva Cabernet Sauvignon 2013"/>
        <s v="Châteauneuf-Du-Pape La Paillousse Terroir D'Exception Rouge 2016"/>
        <s v="Aimery Merlot 2017"/>
        <s v="Gigondas Valbelle 2005"/>
        <s v="Vieilles Vigne Volnay 2015"/>
        <s v="Sangre de Toro Reserva 2015"/>
        <s v="Zweigelt Classic 2017"/>
        <s v="L'Amourvèdre 2013"/>
        <s v="Côte de Brouilly 2018"/>
        <s v="Incognito 2017"/>
        <s v="Merlot (Selezione) 2017"/>
        <s v="Maria Adelaide Barbaresco 2004"/>
        <s v="Les Hautes Maizieres Vosne-Romanée 2009"/>
        <s v="Ars Nova 2004"/>
        <s v="Pelisa Barbera d'Alba 2018"/>
        <s v="Rosso di Altesino 2014"/>
        <s v="Special Selection 2013"/>
        <s v="Montagne-Saint-Émilion 2005"/>
        <s v="Domaine de Saint Pierre Cornas 2015"/>
        <s v="Jacko's Shiraz 2014"/>
        <s v="La Basseta 2016"/>
        <s v="Panamera Cuvée California 2013"/>
        <s v="Malbec du Clos 2017"/>
        <s v="Guillaume Rotwein Cuvée Trocken 2014"/>
        <s v="Agnus 2011"/>
        <s v="Aviator Blaufränkisch 2018"/>
        <s v="Nero per Sempre 2016"/>
        <s v="Cuvée Prestige Côtes de Bourg 2011"/>
        <s v="Selected Vines 2010"/>
        <s v="Lourens River Valley 2014"/>
        <s v="Hommage 2018"/>
        <s v="Botonero Nebbiolo 2018"/>
        <s v="Shiraz (Skaapveld) 2018"/>
        <s v="Blaufränkisch 2018"/>
        <s v="Blaufränkisch vom Lehm 2018"/>
        <s v="Crozes-Hermitage Vieilles Vignes 2017"/>
        <s v="Barbera d'Alba Piana 2018"/>
        <s v="Otoñal Rioja 2018"/>
        <s v="Mon Plaisir Côtes de Provence Rouge 2015"/>
        <s v="Barbera d'Alba 2014"/>
        <s v="Moulis 2016"/>
        <s v="Russiz Superiore Degli Orzoni Riserva Rosso Collio 2011"/>
        <s v="Oktav Spätburgunder 2014"/>
        <s v="Rioja Garnacha Crianza Magister Bibendi 2016"/>
        <s v="Merlot - Cabernet 2015"/>
        <s v="Pavillon Rouge du Château Margaux 2010"/>
        <s v="Lytton Springs 2017"/>
        <s v="Château Cambon Beaujolais 2016"/>
        <s v="Grand Reserve Merlot 2012"/>
        <s v="Perlato del Bosco 2012"/>
        <s v="Poggio all'Oro Brunello di Montalcino Riserva 2010"/>
        <s v="Saint-Julien 2014"/>
        <s v="Núcleo Malbec 2014"/>
        <s v="Quinta dos Murças Minas 2017"/>
        <s v="Gran Trio Rosso 2018"/>
        <s v="Private Selection 2013"/>
        <s v="Francs - Côtes de Bordeaux Les Cerisiers 2015"/>
        <s v="Barolo Bricco Delle Viole 2009"/>
        <s v="Douro Fabelhaft Tinto 2018"/>
        <s v="Pic-Saint-Loup Grande Cuvée 2017"/>
        <s v="Le Pur Fruit du Causse Cahors 2018"/>
        <s v="Ses Nines Negre 2017"/>
        <s v="Sito dell'Ulmo Merlot 2013"/>
        <s v="Margaux (Grand Cru Classé) 2007"/>
        <s v="Valpolicella 2016"/>
        <s v="Saint-Julien 2016"/>
        <s v="The Lost Colony Red 2014"/>
        <s v="Desiderio Merlot 2014"/>
        <s v="Amarone della Valpolicella Classico di Carlo 2010"/>
        <s v="Pauillac (Premier Grand Cru Classé) 2010"/>
        <s v="Palpite Reserva 2017"/>
        <s v="Montessu 2017"/>
        <s v="Cygnus Cabernet Sauvignon - Nero d'Avola Regaleali 2015"/>
        <s v="Saia 2016"/>
        <s v="Bicento 2015"/>
        <s v="Luce 2016"/>
        <s v="Ilatraia 2015"/>
        <s v="Valley Floor Shiraz 2017"/>
        <s v="Viña Ardanza Selección Especial 2010"/>
        <s v="Alterego 2015"/>
        <s v="Monastère de Saint-Mont Rouge 2016"/>
        <s v="Sir David Graaff First Baronet of Cape Town 2013"/>
        <s v="Copper Series GSM 2017"/>
        <s v="Cuvée Max Pinot Noir 2014"/>
        <s v="Imma Langhe Nebbiolo 2016"/>
        <s v="Tempranillo 2014"/>
        <s v="Vignacorta 2017"/>
        <s v="Gigondas Hominis Fides 2012"/>
        <s v="Plénitude Madiran Rouge 2011"/>
        <s v="Magna Dolcetto d'Alba 2017"/>
        <s v="Le Sommet 2016"/>
        <s v="Arvino 2016"/>
        <s v="1000X Cabernet - Merlot 2012"/>
        <s v="Plansel Selecta Homenagem Ao Thomas 2014"/>
        <s v="Hèritages Rasteau 2013"/>
        <s v="Le Pré des Suves Côtes du Rhône Villages 2016"/>
        <s v="Gamay Noir 2016"/>
        <s v="Strassertal Zweigelt 2017"/>
        <s v="Bin 169 Cabernet Sauvignon 2016"/>
        <s v="Carmenère 2019"/>
        <s v="Freinsheim Spätburgunder 2016"/>
        <s v="Margaux 2017"/>
        <s v="L'Ancely Languedoc La Clape 2015"/>
        <s v="Tìros Limited Edition 2015"/>
        <s v="Rex Garnacha - Graciano 2017"/>
        <s v="Le Traversier Châteauneuf-du-Pape Rouge 2016"/>
        <s v="Cabernet Sauvignon Garda 2017"/>
        <s v="Bàcco 2016"/>
        <s v="Sàgana (Tenuta San Giacomo) 2016"/>
        <s v="Baron Salvadori Anticus Riserva 2016"/>
        <s v="Sélection Spéciale Cabernet - Merlot 2017"/>
        <s v="Saint Ferréol Bandol 2011"/>
        <s v="Nuits-Saint-Georges 'Les Argillats' 2017"/>
        <s v="Selection Barbera 2016"/>
        <s v="Cabernet Sauvignon (Ou Kalant) 2018"/>
        <s v="Limited Release Carmenère 2015"/>
        <s v="Bordeaux Supérieur Merlot 2016"/>
        <s v="Vigneto La Casuccia Chianti Classico Gran Selezione 2013"/>
        <s v="S.....Sprung Trocken 2015"/>
        <s v="5 Vignes Barbera d'Asti 2017"/>
        <s v="Melisseo Superiore Cirò Rosso 2016"/>
        <s v="Campo Prognài Valpolicella Superiore 2012"/>
        <s v="Pèppoli Chianti Classico 2018"/>
        <s v="Ripasso 2016"/>
        <s v="Sommarovina Valtellina Superiore Sassella 2014"/>
        <s v="Douro Redoma Tinto 2011"/>
        <s v="Tre Autoctoni Evoluzione Notturnia N.V."/>
        <s v="Montado Alentejo Tinto 2018"/>
        <s v="Spice Trader Shiraz - Cabernet Sauvignon 2015"/>
        <s v="Montsant Acústic 2017"/>
        <s v="Aconcagua Valley 2016"/>
        <s v="The Velvet Devil Merlot 2017"/>
        <s v="Tinto (Malbec) 2017"/>
        <s v="Mille E Una Notte 2016"/>
        <s v="Big Easy Red 2017"/>
        <s v="Petit Caro Malbec - Cabernet Sauvignon 2017"/>
        <s v="Mythique Languedoc Rouge 2018"/>
        <s v="Barbera d'Asti 2018"/>
        <s v="Sito dell'Ulmo Merlot 2011"/>
        <s v="Reserva Merlot 2012"/>
        <s v="A Mano Rioja 2015"/>
        <s v="Haut-Médoc (Grand Cru Classé) 2012"/>
        <s v="Campolongo di Torbe Amarone della Valpolicella Classico 2011"/>
        <s v="Le Petit Mouton de Mouton Rothschild Pauillac 2005"/>
        <s v="Amarone della Valpolicella Classico 2010"/>
        <s v="Paula Cabernet Sauvignon 2018"/>
        <s v="Cahors 2015"/>
        <s v="Télégramme Châteauneuf-du-Pape 2017"/>
        <s v="Armonia Rouge 2018"/>
        <s v="Anniversario Monferrato 2013"/>
        <s v="Béla-Jóska Eisenberg 2017"/>
        <s v="Vom Kalk Pinot Noir 2015"/>
        <s v="4m 2017"/>
        <s v="Blaufränkisch Leithakalk 2015"/>
        <s v="Block G+I 2016"/>
        <s v="Les Terroirs Saint-Chinian 2013"/>
        <s v="Las Flors de la Pèira Terrasses du Larzac 2017"/>
        <s v="Langhe Freisa 2018"/>
        <s v="L'Esprit de Font Caude Montpeyroux 2014"/>
        <s v="Arthos Pinot Noir 2013"/>
        <s v="Côte-Rôtie La Turque 2014"/>
        <s v="120 Merlot 2018"/>
        <s v="Einstern Pinot Noir 2016"/>
        <s v="MUAC 2017"/>
        <s v="Ruvei Barbera d'Alba 2018"/>
        <s v="Altavilla della Corte Cabernet Sauvignon 2017"/>
        <s v="Melodias Cabernet Sauvignon 2018"/>
        <s v="Prestige Médoc 1999"/>
        <s v="Le Maestrelle Toscana 2018"/>
        <s v="Bairrada Reserva 2013"/>
        <s v="Block No. 3 2015"/>
        <s v="Nebbiolo d'Alba 2007"/>
        <s v="Tenuta Monte Santu Cerasa 2015"/>
        <s v="Puglia Negroamaro 2017"/>
        <s v="Pomerol 2017"/>
        <s v="Ahrweiler Spätburgunder 2013"/>
        <s v="Etna Feudo di Mezzo Il Quadro Delle Rose Rosso 2017"/>
        <s v="Moganazzi 2017"/>
        <s v="Gigondas Valbelle 2012"/>
        <s v="Zahir 2014"/>
        <s v="Teroldego Rotaliano 2018"/>
        <s v="Don Luigi Riserva 2015"/>
        <s v="Les Peuilles Chinon 2015"/>
        <s v="La Preosa Valpolicella Classico Superiore 2015"/>
        <s v="Pinot Fin Bourgogne 2017"/>
        <s v="Lo Mainatge 2015"/>
        <s v="Shiraz - Petit Verdot 2018"/>
        <s v="Spätburgunder J 2017"/>
        <s v="Pomona Brunello di Montalcino 2011"/>
        <s v="Bicentenaire Vieilles Vignes Corbières 2016"/>
        <s v="Montubert Barbaresco 2015"/>
        <s v="Empordà Finca Malaveïna 2016"/>
        <s v="Puro Malbec - Cabernet 2017"/>
        <s v="Corimbo I 2014"/>
        <s v="Estate Carmenère 2018"/>
        <s v="Predicador Rioja 2017"/>
        <s v="Barolo Bussia 2011"/>
        <s v="Fruttaio Ca’ Rizzieri Sfursat di Valtellina 2013"/>
        <s v="The Laughing Magpie Shiraz - Viognier 2011"/>
        <s v="Alta Malbec (Barrancas Vineyards) 2013"/>
        <s v="Felino Malbec 2018"/>
        <s v="San Leonardo 2014"/>
        <s v="Arele Rosso (Appassimento) 2016"/>
        <s v="Tête de Bélier Saint-Drézéry Rouge 2017"/>
        <s v="Ribera del Duero (Crianza) 2016"/>
        <s v="Pic-Saint-Loup Classique Bergerie 2018"/>
        <s v="Ja! 2017"/>
        <s v="Luce Brunello di Montalcino 2013"/>
        <s v="Guarda Rios Gold Edition 2018"/>
        <s v="Clos de Los Siete (by Michel Rolland) 2017"/>
        <s v="Pessac-Léognan (Grand Cru Classé) 2014"/>
        <s v="Cinsault 2014"/>
        <s v="Chianti Classico Riserva Novecento 2015"/>
        <s v="Côte des Roses Rouge 2015"/>
        <s v="Massiv 2015"/>
        <s v="Tinto 2004"/>
        <s v="Knights Valley Cabernet Sauvignon 2014"/>
        <s v="Corbières Grenache - Syrah - Mourvèdre 2016"/>
        <s v="Platónico 2016"/>
        <s v="Da'Divas Tempranillo 2012"/>
        <s v="Campo dei Ciliegi Valpolicella Ripasso 2015"/>
        <s v="Enemigo Mío Garnacha 2017"/>
        <s v="Seraselva 2013"/>
        <s v="Ardoise Pinot Noix 2014"/>
        <s v="Akkurat Rot 2018"/>
        <s v="Amore e Magia Brunello di Montalcino 2015"/>
        <s v="Gigondas Vieilles Vignes 2016"/>
        <s v="Roero 2011"/>
        <s v="Lorens Barolo 2014"/>
        <s v="The Motorcycle Marvel 2017"/>
        <s v="Secastilla 2015"/>
        <s v="Monvigliero Barolo 2013"/>
        <s v="Rubio 2017"/>
        <s v="Ingenuity Italian Blend 2015"/>
        <s v="Per Lui Salice Salentino Riserva 2013"/>
        <s v="Domaine Grand Veneur Châteauneuf-du-Pape 'Le Miocène' 2017"/>
        <s v="Givry 1er Cru 'A Vigne Rouge' 2017"/>
        <s v="Barolo Campo dei Buoi 2013"/>
        <s v="Negramante Salento Negroamaro 2016"/>
        <s v="Château Les Cruzelles Lalande-de-Pomerol 2016"/>
        <s v="Spätburgunder 2018"/>
        <s v="Ansela van de Caab 2017"/>
        <s v="Simplicity 2013"/>
        <s v="Serpico Cabernet Sauvignon 2017"/>
        <s v="Tempranillo - Shiraz 2017"/>
        <s v="Pomerol by Clinet 2014"/>
        <s v="I Quattro Conti Primitivo di Manduria 2017"/>
        <s v="Osar Rosso del Veronese 2012"/>
        <s v="Fleur de d'Artagnan 2018"/>
        <s v="Saint-Joseph Deschants 2017"/>
        <s v="Terre de Feu Costières-de-Nîmes 2015"/>
        <s v="Malterdinger Spätburgunder 2017"/>
        <s v="Zweigelt Classique 2017"/>
        <s v="Vinha Grande Douro 2018"/>
        <s v="Reserva Carmenère 2017"/>
        <s v="Die Versuchung Rot 2017"/>
        <s v="Douro Tinto 2014"/>
        <s v="Pinot Noir Carneros 2016"/>
        <s v="Miamba Shiraz 2016"/>
        <s v="Re Manfredi Aglianico del Vulture 2012"/>
        <s v="Carruades de Lafite Pauillac 2005"/>
        <s v="23 Barricas Touriga Nacional - Syrah Alentejano 2015"/>
        <s v="Antu Grenache - Syrah - Carignan 2015"/>
        <s v="Mencía 2016"/>
        <s v="Armador Carménère 2018"/>
        <s v="Tre Saggi Montepulciano d'Abruzzo 2015"/>
        <s v="Châteauneuf-du-Pape (Cuvée Tradition) 2016"/>
        <s v="Lote 43 Cabernet Sauvignon - Merlot 2012"/>
        <s v="Essential Red 2017"/>
        <s v="Private Collection 2017"/>
        <s v="Portillo Merlot 2017"/>
        <s v="Il Borgo Toscana 2010"/>
        <s v="Cannubi Barolo 2014"/>
        <s v="Varietal Merlot 2017"/>
        <s v="Pessac-Léognan (Premier Grand Cru Classé) 2005"/>
        <s v="Rosso Dei Notri Toscana 2014"/>
        <s v="Villa Antinori Chianti Classico Riserva 2015"/>
        <s v="Duluc de Branaire-Ducru Saint-Julien (Chateau Duluc) 2014"/>
        <s v="Pessac-Léognan 2008"/>
        <s v="Reserva Especial Carmenère 2018"/>
        <s v="La Garnacha Perdida 2017"/>
        <s v="Pessac-Léognan (Premier Grand Cru Classé) 2008"/>
        <s v="Sàgana (Tenuta San Giacomo) 2014"/>
        <s v="Reserve Cabernet Sauvignon - Merlot 2014"/>
        <s v="Estate Syrah (Seven Hills Vineyard) 2015"/>
        <s v="Rosenberg 2017"/>
        <s v="Douro Reserva Fabelhaft 2015"/>
        <s v="Dolcetto D'Alba Rossana 2018"/>
        <s v="Cannubi Boschis Barolo 2014"/>
        <s v="Kaiserstuhl Spätburgunder 2018"/>
        <s v="Côte-Rôtie 'La Viallière' 2016"/>
        <s v="Katzenbeisser Lemberger Trocken 2016"/>
        <s v="Lagrein Granat 2018"/>
        <s v="Sainte-Épine Saint-Joseph 2013"/>
        <s v="Rasteau Les Valats 2016"/>
        <s v="Vie Cave Maremma Toscana 2016"/>
        <s v="Les Vaucrains Nuits Saint Georges 1er Cru 2014"/>
        <s v="Pfarrwingert Spätburgunder 2016"/>
        <s v="Don Camillo Sangiovese 2017"/>
        <s v="Estoras 2016"/>
        <s v="Campill 2015"/>
        <s v="Castagnino Syrah 2017"/>
        <s v="Les Loustics 2014"/>
        <s v="Alte Reben Spätburgunder 2016"/>
        <s v="Côtes du Rhône Rouge 2018"/>
        <s v="Riserva Teroldego Rotaliano 2015"/>
        <s v="La Groletta Amarone della Valpolicella 2017"/>
        <s v="Plenum Amarone della Valpolicella 2011"/>
        <s v="Asili Barbaresco 2012"/>
        <s v="Cabernet Sauvignon 2011"/>
        <s v="Les Pins Pessac-Léognan 2015"/>
        <s v="Comondor 2016"/>
        <s v="Ameri 2017"/>
        <s v="Côtes du Roussillon 2017"/>
        <s v="Hensel und Gretel Witch Hunter Spätburgunder 2014"/>
        <s v="La Singuliere Chinon 2012"/>
        <s v="Talvin 2016"/>
        <s v="Tschuppen 2016"/>
        <s v="Shotfire Shiraz 2016"/>
        <s v="Barón de Chirel Rioja Reserva 2012"/>
        <s v="Medium Sweet Tinto 2018"/>
        <s v="Gigondas La Gille 2017"/>
        <s v="Il Pino di Biserno 2017"/>
        <s v="Barón de Chirel Rioja Reserva 2014"/>
        <s v="Réserve Graves Rouge 2016"/>
        <s v="Ghi kai Uranos Xinomavro 2016"/>
        <s v="Sexy Beast Cabernet Sauvignon 2018"/>
        <s v="Vigna del Sorbo Gran Selezione Chianti Classico 2011"/>
        <s v="Les Sorcières Côtes du Roussillon Rouge 2018"/>
        <s v="Toscana Red 2015"/>
        <s v="Bin 2 Shiraz - Mourvèdre 2017"/>
        <s v="The Short Story Collection The Owl Post Pinotage 2017"/>
        <s v="Croix Canon Saint-Émilion Grand Cru 2011"/>
        <s v="Cellar Selection Cabernet Sauvignon 2017"/>
        <s v="Merlot - Cabernet 2014"/>
        <s v="Priorat 2016"/>
        <s v="Médoc 2011"/>
        <s v="Estate Cabernet Sauvignon 2018"/>
        <s v="Malbec Argentino 2015"/>
        <s v="Laforet Bourgogne Pinot Noir 2018"/>
        <s v="Floramundi 2017"/>
        <s v="Tinto (Selección / Garnacha) 2017"/>
        <s v="Glárima Merlot - Tempranilllo 2018"/>
        <s v="Rosso di Montepulciano 2017"/>
        <s v="Reserva Teroldego 2016"/>
        <s v="Chianti Rufina Vigneto Bucerchiale Riserva 2015"/>
        <s v="Black Cab Cabernet - Baco Noir 2016"/>
        <s v="Pinot Noir Estate Grown 2016"/>
        <s v="Barrica Monastrell - Syrah 2018"/>
        <s v="Capitel Monte Olmi Amarone della Valpolicella Classico Riserva 2013"/>
        <s v="Leithaberg Blaufränkisch 2016"/>
        <s v="Alterego 2013"/>
        <s v="Ambrosan Amarone della Valpolicella Classico 2010"/>
        <s v="Barolo Fossati 2013"/>
        <s v="Valpolicella Classico 2019"/>
        <s v="Castillon Côtes de Bordeaux 2005"/>
        <s v="Belpasso Rosso 2017"/>
        <s v="Silvestre Carmenère 2016"/>
        <s v="La Caduta Rosso di Montalcino 2016"/>
        <s v="Malleolus 2004"/>
        <s v="Sanct Valentin Lagrein Riserva 2017"/>
        <s v="Pannobile 2014"/>
        <s v="Château des Jacques Moulin-à-Vent 2017"/>
        <s v="La Tartufaia Langhe Pinot Nero 2016"/>
        <s v="Jeunes Vignes 2016"/>
        <s v="Rubesco Rosso di Torgiano 2018"/>
        <s v="Duca del Salento Primitivo 2018"/>
        <s v="Endinger Engelsberg Spätburgunder Alte Reben 2015"/>
        <s v="Ansisa Barbera d'Alba 2016"/>
        <s v="Synthesi 2015"/>
        <s v="Pietra (Primitivo - Susumaniello) 2018"/>
        <s v="Barolo La Serra 2012"/>
        <s v="Per Sempre Syrah Toscana 2012"/>
        <s v="Poggio Apricale Rosso di Montalcino 2014"/>
        <s v="Méria Maremma Toscana 2014"/>
        <s v="In Signo Sagittarii 2008"/>
        <s v="Côtes du Rhône Nature 2017"/>
        <s v="Battiferro Morellino di Scansano 2018"/>
        <s v="Special Reserve Carmenère 2017"/>
        <s v="Whale Pod Syrah - Merlot 2017"/>
        <s v="Cuvée Classic Rot 2017"/>
        <s v="La Mateo Parcelas Singulares 2015"/>
        <s v="Le Cap Maritime Pinot Noir 2017"/>
        <s v="Reserva Especial Icon Edition 2015"/>
        <s v="Les Tannes en Occitanie Merlot 2018"/>
        <s v="Quona Chianti Rùfina Riserva 2016"/>
        <s v="La Creu Alta 2016"/>
        <s v="Garnacha 2017"/>
        <s v="Valpolicella Ripasso (Classico Superiore) 2016"/>
        <s v="Tinta Barocca 2017"/>
        <s v="Petit Clos Pinot Noir 2017"/>
        <s v="Puro Malbec 2018"/>
        <s v="1954 Primitivo Puglia 2016"/>
        <s v="Sandstone Merlot 2015"/>
        <s v="(B) Old Vine Zinfandel Lodi 2017"/>
        <s v="Résonance Pinot Noir 2015"/>
        <s v="Reserva Rioja (Finca Ygay) 2015"/>
        <s v="Mercurey 2016"/>
        <s v="Blason d'Aussières Corbières 2016"/>
        <s v="Seccal Valpolicella Ripasso Classico Superiore 2016"/>
        <s v="Selvarossa Riserva 2015"/>
        <s v="Campaccio 2011"/>
        <s v="120 'CCC' Cabernet Franc - Carmenère - Cabernet Sauvignon 2017"/>
        <s v="Auténtico Malbec 2018"/>
        <s v="Reius Amarone della Valpolicella Classico 2013"/>
        <s v="Château Paul Mas Coteaux du Languedoc Clos des Mures 2016"/>
        <s v="Les Griffons Pauillac 2015"/>
        <s v="Single Vineyard Finca Valdelayegua Crianza 2016"/>
        <s v="Leonardo Brunello di Montalcino 2013"/>
        <s v="Culmen Reserva Rioja 2011"/>
        <s v="Coma Vella Priorat 2013"/>
        <s v="Croix Canon Saint-Émilion Grand Cru 2012"/>
        <s v="Bin 138 Shiraz - Grenache - Mataro 2015"/>
        <s v="La Poja (Monovitigno Corvina Veronese) 2013"/>
        <s v="Barolo del Comune di Serralunga d'Alba 2013"/>
        <s v="Zinfandel Sonoma Heritage Vines 2017"/>
        <s v="Petresco 2013"/>
        <s v="Christina Ribera del Duero 2016"/>
        <s v="Cahors Malbec 2014"/>
        <s v="Aglianico Beneventano 2017"/>
        <s v="Winemaker Reserva Cabernet Sauvignon 2019"/>
        <s v="Sincaru Cannonau di Sardegna Riserva 2014"/>
        <s v="Mount Hermon Cabernet Sauvignon 2019"/>
        <s v="Le Masche Barbera d'Alba Superiore 2017"/>
        <s v="Villa Albergotti Riserva Chianti 2013"/>
        <s v="Otazu Edición Limitada Reserva Clásico 2012"/>
        <s v="Côtes de Provence Rouge 2014"/>
        <s v="Il Morino 2014"/>
        <s v="Brunello di Montalcino Poggio Al Granchio 2013"/>
        <s v="Spätburgunder 2014"/>
        <s v="Saint-Chinian 2013"/>
        <s v="Red Blend 2016"/>
        <s v="Alicante 2017"/>
        <s v="Salento Coribante 2018"/>
        <s v="François de Tournon Saint-Joseph 2017"/>
        <s v="Charlie's Garden Shiraz 2015"/>
        <s v="Brauneberger Mandelgraben Pinot Noir 2009"/>
        <s v="Chianti Colli Senesi 2018"/>
        <s v="Montepulciano d'Abruzzo Riserva 2011"/>
        <s v="Roca Roja Single Vineyard 2015"/>
        <s v="Vürsù Barolo Campè 2015"/>
        <s v="Melodias Winemaker Selection Malbec 2018"/>
        <s v="Norwood 2015"/>
        <s v="L'Esprit de l'Horizon Rouge 2013"/>
        <s v="Amphora 2016"/>
        <s v="Camparrón Crianza 2015"/>
        <s v="Fatalis Fatum Red Blend 2016"/>
        <s v="Altura Máxima Malbec 2016"/>
        <s v="4 Kilos 2017"/>
        <s v="Arborina Barolo 2015"/>
        <s v="Syrah - Viognier Sud de France 2017"/>
        <s v="La Roche Mère Malbec de Cahors 2014"/>
        <s v="Organic Nero di Troia 2017"/>
        <s v="Veneto Rosso del Bepi 2008"/>
        <s v="Asinone Vino Nobile di Montepulciano 2012"/>
        <s v="V Reserva 2013"/>
        <s v="Le Volte 2017"/>
        <s v="La Tradizione Ruché di Castagnole Monferrato 2017"/>
        <s v="Opi Montepulciano d'Abruzzo Colline Teramane Riserva 2008"/>
        <s v="Taberner Tierra de Cádiz 2011"/>
        <s v="Rancia Chianti Classico Riserva 2015"/>
        <s v="Châteauneuf-du-Pape 2013"/>
        <s v="Petit Clos Pinot Noir 2016"/>
        <s v="Estate Vineyards Syrah (Shiraz) 2016"/>
        <s v="To Kalon Vineyard Reserve Cabernet Sauvignon 2014"/>
        <s v="Fico Grande Romagna Sangiovese 2017"/>
        <s v="Triton Tinta de Toro 2014"/>
        <s v="Les Forts de Latour Pauillac 2008"/>
        <s v="Primitivo di Manduria 2017"/>
        <s v="Rouge (Estate Reserve) 2003"/>
        <s v="Grand Vin Cahors 2012"/>
        <s v="Pian di Rémole Rosso 2018"/>
        <s v="Occhetti Nebbiolo d'Alba 2017"/>
        <s v="Rioja Gran Reserva Magister Bibendi 2007"/>
        <s v="Grand Classique Red Blend 2016"/>
        <s v="Berger Baron Bordeaux 2018"/>
        <s v="Châteauneuf-du-Pape Rouge 2015"/>
        <s v="La Chapelle de Bages Pauillac 2013"/>
        <s v="La Brulade Bandol 2015"/>
        <s v="Syrah Gimblett Gravels Vineyard 2017"/>
        <s v="Lohsa Morellino di Scansano 2018"/>
        <s v="Garnacha - Monastrell 2017"/>
        <s v="Primo Sangiovese - Merlot 2018"/>
        <s v="Mervisano Barbera d'Alba 2013"/>
        <s v="Mathilde Saint-Emilion Grand Cru 2015"/>
        <s v="Magill Estate Shiraz 1999"/>
        <s v="Fetească Neagră 2018"/>
        <s v="Urschrei 2014"/>
        <s v="Reserve Merlot 2016"/>
        <s v="Schlatter Maltesergarten Spätburgunder 2016"/>
        <s v="La Roque 2017"/>
        <s v="Barda Pinot Noir 2019"/>
        <s v="Clos Badon Thunevin Saint-Émilion Grand Cru 2016"/>
        <s v="Listrac-Médoc 2017"/>
        <s v="Crozes-Hermitage Domaine de Thalabert 2013"/>
        <s v="Contador de Estórias 2017"/>
        <s v="Gaia Red Blend 2018"/>
        <s v="Bolgheri 2016"/>
        <s v="Merlot de Purcari 2017"/>
        <s v="Vendimia 2016"/>
        <s v="Spätburgunder 'B' 2012"/>
        <s v="Côte-Rôtie Brune &amp; Blonde de Guigal 2016"/>
        <s v="Tinta Barocca 2016"/>
        <s v="Elos Cabernet Sauvignon - Malbec 2011"/>
        <s v="El Héroe Garnacha Viñas Viejas 2016"/>
        <s v="Burdese 2010"/>
        <s v="Private Bin Pinot Noir 2018"/>
        <s v="Frescaripa Bardolino Classico 2018"/>
        <s v="Narassa 2017"/>
        <s v="Ca' de' Rocchi Valpolicella Ripasso Superiore Monterè 2017"/>
        <s v="Cosimo Varvaglione Collezione Privata Primitivo di Manduria 2015"/>
        <s v="Signature Cabernet Sauvignon 2018"/>
        <s v="Bolgheri Superiore Sondraia 2016"/>
        <s v="Beef &amp; Liberty Shiraz 2017"/>
        <s v="Portillo Malbec 2016"/>
        <s v="Opus One 2010"/>
        <s v="Monastrell By El Sequé 2016"/>
        <s v="56 Hundred Cabernet Sauvignon 2018"/>
        <s v="Rioja Crianza Tempranillo - Garnacha 2016"/>
        <s v="Grand Marrenon Rouge 2017"/>
        <s v="Seleção do Ano Tinto 2018"/>
        <s v="Tortoniano Barolo 2014"/>
        <s v="Lagrein Südtirol 2017"/>
        <s v="Haut Roc Blanquant Saint-Émilion Grand Cru 2015"/>
        <s v="Roncomoro Merlot 2016"/>
        <s v="Château Les Cruzelles Lalande-de-Pomerol 2010"/>
        <s v="Terre Pourpre Visan 2017"/>
        <s v="Gigondas Le Claux 2016"/>
        <s v="Shamàn Montepulciano d'Abruzzo Riserva 2013"/>
        <s v="1838 2016"/>
        <s v="Vigin Nebbiolo d'Alba 2000"/>
        <s v="Améthyste 2016"/>
        <s v="Ad Hoc Primitivo di Manduria 2018"/>
        <s v="Syrah Toscana Collezione Privata 2015"/>
        <s v="Reserva Alentejano Tinto 2015"/>
        <s v="Summo Laco Rosso 2016"/>
        <s v="Imprint of Mark Shannon Primitivo Appassito 2017"/>
        <s v="Passo Lungo Primitivo Tardivo 2018"/>
        <s v="I Mori Gaglioppo - Cabernet 2016"/>
        <s v="Turtur 2017"/>
        <s v="Lagrein (Selezione) 2019"/>
        <s v="Spätburgunder S 2017"/>
        <s v="57 Gran Reserva 2012"/>
        <s v="Lignum Penedès 2010"/>
        <s v="The King's Wrath Pinot Noir 2016"/>
        <s v="Merlot - Shiraz 2018"/>
        <s v="Reserva Rioja Tempranillo 2012"/>
        <s v="Millenium Reserva 2004"/>
        <s v="Zweigelt Föllikberg 2016"/>
        <s v="Modello delle Venezie Rosso 2018"/>
        <s v="Tributo 2017"/>
        <s v="Le Clarence de Haut Brion Pessac-Léognan (Château Bahans Haut-Brion) 2005"/>
        <s v="El Puntido Gran Reserva 2006"/>
        <s v="Sassicaia 2009"/>
        <s v="Teroldego Rotaliano Superiore Riserva 2012"/>
        <s v="Saint-Joseph 2016"/>
        <s v="Killerman's Run Shiraz 2014"/>
        <s v="Le Loup dans la Bergerie 2018"/>
        <s v="Grande Réserve 2014"/>
        <s v="Esteva Douro 2018"/>
        <s v="Hereford Malbec 2019"/>
        <s v="Héritage 2017"/>
        <s v="Sito dell'Ulmo Merlot 2012"/>
        <s v="Altitud Malbec 2016"/>
        <s v="Riserva Ducale Chianti Classico 2015"/>
        <s v="Reserva Tinto 2011"/>
        <s v="Ángeles de Amaren Tempranillo - Graciano 2013"/>
        <s v="Paso a Paso Tempranillo 2017"/>
        <s v="Le Origini Amarone della Valpolicella Classico Riserva 2013"/>
        <s v="Gran Vos Reserva Somontano 2011"/>
        <s v="Fausto Merlot 2015"/>
        <s v="Cinco Elementos 2018"/>
        <s v="Clos de Los Siete (by Michel Rolland) 2016"/>
        <s v="Coteaux Du Languedoc La Clape L'Hospitalitas 2017"/>
        <s v="Vieilles Vignes Chinon 2011"/>
        <s v="Vitus Spätburgunder 2015"/>
        <s v="Viña Alameda 2014"/>
        <s v="Vosne-Romanée 2016"/>
        <s v="Grenache - Shiraz - Mourvedre Postmaster 2016"/>
        <s v="Burgum Novum Pinot Nero Riserva 2016"/>
        <s v="Selección 2016"/>
        <s v="SMV (Shiraz - Mourvedre - Viognier) 2014"/>
        <s v="Sainte Épine Saint Joseph Rouge 2016"/>
        <s v="Batasarro Lamezia Riserva 2013"/>
        <s v="Reserva Varietales 2014"/>
        <s v="Barolo Bussia Colonnello 2015"/>
        <s v="Goldberg 2018"/>
        <s v="Heideboden Zweigelt 2018"/>
        <s v="La Luna 2018"/>
        <s v="Savigny-lès-Beaune Clos Des Godeaux 2017"/>
        <s v="Les Crus Terrasses du Larzac 2017"/>
        <s v="Gaudium 2015"/>
        <s v="Terre dei Vestini Montepulciano d'Abruzzo 2015"/>
        <s v="Matura Trocken 2016"/>
        <s v="Cuatro Tierras 2017"/>
        <s v="Lagrein Riserva Furggl 2016"/>
        <s v="Pla de la Creu Negre 2016"/>
        <s v="Ardoise Pinot Noix 2011"/>
        <s v="Cremosina Barbera d'Asti Superiore 2016"/>
        <s v="Pom N Roll Pomerol 2016"/>
        <s v="Zweigelt Domaene Gobelsburg 2018"/>
        <s v="Ruby Blend 2015"/>
        <s v="Mencía Crianza 2011"/>
        <s v="La Basseta 2014"/>
        <s v="Juegabolos 2016"/>
        <s v="Merlot delle Venezie 2018"/>
        <s v="Franc de Pied Saumur-Champigny 2015"/>
        <s v="Bernardeschi Governo 2016"/>
        <s v="Naoussa Alta 2016"/>
        <s v="Home Ranch Zinfandel 2012"/>
        <s v="Ribet Red Cabernet Sauvignon - Merlot 2018"/>
        <s v="Oreno Toscana 2016"/>
        <s v="Shiraz - Cabernet 2018"/>
        <s v="Paiara Puglia Rosso 2016"/>
        <s v="Vi de Vila Gratallops 2014"/>
        <s v="Coudoulet de Beaucastel Côtes-du-Rhône 2017"/>
        <s v="Villa Antinori Chianti Classico Riserva 2016"/>
        <s v="Sassicaia 2010"/>
        <s v="Vendimia Seleccionada 2016"/>
        <s v="Passo del Cardinale Primitivo di Manduria 2018"/>
        <s v="Insigne Merlot 2017"/>
        <s v="Oso Castello d'Albola 2016"/>
        <s v="Gala 4 Red Blend 2015"/>
        <s v="Koonunga Hill Shiraz - Cabernet 2017"/>
        <s v="Pauillac (Premier Grand Cru Classé) 2005"/>
        <s v="Cabernet Sauvignon (Select Terroir Reserva) 2018"/>
        <s v="Ca' de' Rocchi Valpolicella 2016"/>
        <s v="Le Sabbie dell’Etna Rosso 2017"/>
        <s v="Barolo Tre Pais 2015"/>
        <s v="Spätburgunder 'B' 2015"/>
        <s v="Mo Montepulciano d'Abruzzo Riserva 2015"/>
        <s v="Shiraz - Cabernet Sauvignon - Cabernet Franc JSM 2016"/>
        <s v="Starlette Pinotage 2017"/>
        <s v="Noras Cannonau di Sardegna 2017"/>
        <s v="Barbera d'Alba Superiore Funtanì 2016"/>
        <s v="Saint-Joseph 'Les Côtes' 2015"/>
        <s v="Barbaresco Riserva Pajé 2014"/>
        <s v="QVIS Negroamaro 2017"/>
        <s v="Dominio de Fontana Roble Tempranillo - Syrah 2018"/>
        <s v="Sancerre Rouge 2016"/>
        <s v="Finca Dofí 1997"/>
        <s v="Lutzmannsburg Alte Reben Blaufränkisch 2015"/>
        <s v="Vieilles Vignes Blaye Côtes de Bordeaux 2014"/>
        <s v="Varvàra Bolgheri 2018"/>
        <s v="Sorì Tildìn (Barbaresco) Langhe 2016"/>
        <s v="Les Antimagnes Côtes du Rhône Rouge 2017"/>
        <s v="Caligiano 2018"/>
        <s v="Tenuta Guado al Tasso Bolgheri Superiore 2017"/>
        <s v="Gueule de Loup de Villeneuve 2018"/>
        <s v="Suculé Barbera d'Alba 2016"/>
        <s v="Les Coteaux Shiraz 2014"/>
        <s v="Puglia Primitivo 2017"/>
        <s v="Unico Reserva Especial Edición 2006"/>
        <s v="Currá Barbaresco 2013"/>
        <s v="Nerosanlorè 2011"/>
        <s v="Auxo Colli di Luni 2017"/>
        <s v="Reserva Especial 2005"/>
        <s v="Mosaico Bolgheri 2017"/>
        <s v="Reserva Tempranillo 2011"/>
        <s v="Givry 2016"/>
        <s v="Muschelkalk Rot 2017"/>
        <s v="Gestad 2015"/>
        <s v="Crianza 2018"/>
        <s v="Nero d'Avola - Cabernet Sauvignon 2017"/>
        <s v="Bourgogne Pinot Noir 2018"/>
        <s v="Vi de Villa Bellmunt Priorat Tinto 2015"/>
        <s v="San Domino 2018"/>
        <s v="Il Grigio Chianti Classico Riserva 2016"/>
        <s v="Saint-Georges-Saint-Émilion 2014"/>
        <s v="Côtes du Rhône Les Deux Albion 2015"/>
        <s v="Luce Brunello di Montalcino 2012"/>
        <s v="Barbazul Tinto 2017"/>
        <s v="Coto de Imaz Rioja Reserva 2015"/>
        <s v="The Struie 2016"/>
        <s v="Tributo Cabernet Sauvignon 2015"/>
        <s v="21 Gables Pinotage 2015"/>
        <s v="Cubardi Primitivo 2016"/>
        <s v="Soffocone di Vincigliata Toscana 2015"/>
        <s v="Raimonda Barbera d'Alba 2017"/>
        <s v="The Spur Red Blend 2016"/>
        <s v="Moreccio Bolgheri 2015"/>
        <s v="Brolio Chianti Classico Riserva 2016"/>
        <s v="Campo Ai Sassi Rosso di Montalcino 2017"/>
        <s v="Estate Merlot 2016"/>
        <s v="Max Reserva Syrah 2015"/>
        <s v="Barrel Selection Cabernet Sauvignon 2017"/>
        <s v="Killka Cabernet Sauvignon 2017"/>
        <s v="Das Kleine Kreuz 2017"/>
        <s v="Pomorosso Barbera d'Asti 2017"/>
        <s v="Diciotto Primitivo 2015"/>
        <s v="Chianti Classico 2018"/>
        <s v="Lagrein Riserva 2017"/>
        <s v="Château La Croix Saint-Estèphe 2015"/>
        <s v="Folgóre San Gimignano Rosso 2012"/>
        <s v="Bärnreiser 2016"/>
        <s v="Terra Romana Milenium Red 2016"/>
        <s v="Ammasso Rosso Sicilia 2017"/>
        <s v="Sonnenberg Pinot Noir Trocken 2015"/>
        <s v="Draco Chianti Colli Senesi Riserva 2016"/>
        <s v="Cuvée Charles de Batz Madiran 2015"/>
        <s v="Grauwacke Spätburgunder 2017"/>
        <s v="Barbaresco Coste Rubín 2015"/>
        <s v="Bullant Shiraz 2017"/>
        <s v="Grande Cuvée Corbières Rouge 2017"/>
        <s v="Grande Cuvée 2017"/>
        <s v="Bourgogne Épineuil 2017"/>
        <s v="Cavalcade Rouge 2016"/>
        <s v="Kanai Riserva Carignano del Sulcis 2016"/>
        <s v="Amma Red 2015"/>
        <s v="Vigneto Bellavista Chianti Classico 2013"/>
        <s v="Old Vines 2016"/>
        <s v="Châteauneuf-du-Pape Barbe Rac 2004"/>
        <s v="Cerromendro Tinta de Toro 2013"/>
        <s v="Le Redini 2016"/>
        <s v="Pinot Noir *** 2016"/>
        <s v="Korem Isola dei Nuraghi 2015"/>
        <s v="Obertura Cabernet Franc 2015"/>
        <s v="Columbia Valley Merlot 2013"/>
        <s v="Clos du Marquis Saint-Julien 2012"/>
        <s v="Esporão Reserva Tinto 2016"/>
        <s v="Finca Torrea Rioja 2016"/>
        <s v="Appellation Vista Flores Malbec 2017"/>
        <s v="Pessac-Léognan (Premier Grand Cru Classé) 2011"/>
        <s v="Château d'Ampuis Côte-Rôtie 2013"/>
        <s v="Barolo Riserva 2011"/>
        <s v="Palazzo della Torre 2015"/>
        <s v="Langhe Rosso 2018"/>
        <s v="Opi Montepulciano d'Abruzzo Colline Teramane Riserva 2011"/>
        <s v="Abstract 2018"/>
        <s v="Das Phantom 2017"/>
        <s v="Brunello di Montalcino Pianrosso 2012"/>
        <s v="Vin de Monsieur Le Baron 2010"/>
        <s v="Ribera del Duero Reserva 2009"/>
        <s v="Pomerol 1996"/>
        <s v="Anticaia Negroamaro Salento 2018"/>
        <s v="I Scuri Cabernet Sauvignon 2017"/>
        <s v="Filo di Seta Brunello di Montalcino 2011"/>
        <s v="Reseca 2012"/>
        <s v="Rosenberg 2014"/>
        <s v="Garof Grumello 2016"/>
        <s v="Cuvée Anne Rhone Valley Vineyard 2014"/>
        <s v="Bastardo 2018"/>
        <s v="Nebbiolo Langhe Maggiur 2016"/>
        <s v="Les Cépages Syrah 2018"/>
        <s v="Ars Nova 2014"/>
        <s v="The Long Walk Cabernet Sauvignon 2019"/>
        <s v="San Lorenzo Valtellina Superiore Sassella 2016"/>
        <s v="Altro Merlot Merlot 2015"/>
        <s v="Son Negre 2010"/>
        <s v="Mulinëro 2015"/>
        <s v="Ludi 2016"/>
        <s v="Ripe al Convento Brunello di Montalcino Riserva 2013"/>
        <s v="Bandol 2000"/>
        <s v="Castel Firmian Marzemino Trentino 2017"/>
        <s v="Saint-Emilion Grand Cru (Premier Grand Cru Classé) 2005"/>
        <s v="Geremia Toscana 2014"/>
        <s v="Casetta Valdadige Terradeiforti Foja Tonda 2014"/>
        <s v="Lalande de Pomerol 2014"/>
        <s v="RS Spätburgunder 2016"/>
        <s v="Soffocone di Vincigliata Toscana 2012"/>
        <s v="Conde de Valdemar Tempranillo 2016"/>
        <s v="Viñas de Gain Rioja Alavesa 2017"/>
        <s v="Douro Reserva 2015"/>
        <s v="Añares Rioja Reserva 2014"/>
        <s v="Saint-Julien 2012"/>
        <s v="Bosan Valpolicella Ripasso Superiore 2016"/>
        <s v="Montefalco Rosso 2015"/>
        <s v="F Negroamaro 2017"/>
        <s v="Appassite 2018"/>
        <s v="Laya 2019"/>
        <s v="23 Barricas Touriga Nacional - Syrah Alentejano 2017"/>
        <s v="Kadette Pinotage 2018"/>
        <s v="Tenuta Sant'Alfonso Chianti Classico 2016"/>
        <s v="Napanook 2013"/>
        <s v="Ai Colli Amarone della Valpolicella 2012"/>
        <s v="Othello 2012"/>
        <s v="Aconcagua Alto Carmenère 2014"/>
        <s v="Oreno Toscana 2014"/>
        <s v="Baron Edmond 2015"/>
        <s v="Mormoreto Toscana 2009"/>
        <s v="Montesodi Toscana 2015"/>
        <s v="Dominus (Christian Moueix) 2014"/>
        <s v="Tancredi 2016"/>
        <s v="Buio 2017"/>
        <s v="Riscal Tempranillo 2018"/>
        <s v="Volnay 2011"/>
        <s v="Kalkmergel Spätburgunder 2015"/>
        <s v="HEBO (Suvereto) 2018"/>
        <s v="Clos de Torribas Penedès Reserva Tempranillo 2013"/>
        <s v="Wrongo Dongo Monastrell 2018"/>
        <s v="Petit Clos Malbec 2015"/>
        <s v="Pinot Noir *** 2015"/>
        <s v="Taurasi Riserva Radici 2014"/>
        <s v="Aluigi Riserva Chianti Classico 2012"/>
        <s v="Villa Bürklin Cuvée Rot 2014"/>
        <s v="Vigna Colonnello Barolo Riserva Bussia 2012"/>
        <s v="Hermitage Monier de la Sizeranne 2015"/>
        <s v="Il Passo Verde Nero d'Avola 2019"/>
        <s v="Estate Perigee (Seven Hills Vineyard) 2015"/>
        <s v="I Tratturi Primitivo 2019"/>
        <s v="Lafóa Cabernet Sauvignon 2016"/>
        <s v="Fundament Spätburgunder Trocken 2014"/>
        <s v="Pignataro Nero di Troia 2018"/>
        <s v="Selecció Tinto 2016"/>
        <s v="Jumilla Pinodoncel Black 2018"/>
        <s v="Limited Release Syrah 2013"/>
        <s v="Ruber Spätburgunder 2016"/>
        <s v="Prestige Bordeaux Supérieur 2016"/>
        <s v="Coulthard Cabernet Sauvignon 2015"/>
        <s v="Las Pizarras Syrah 2017"/>
        <s v="Vigna Del Mandorlo Dolcetto d'Alba 2018"/>
        <s v="Falletto Barolo Le Rocche del Falletto 2015"/>
        <s v="Altos R Tempranillo 2018"/>
        <s v="Prodigal Grenache 2016"/>
        <s v="Gigondas 2014"/>
        <s v="Beyer Ranch Zinfandel 2015"/>
        <s v="Cos d'Estournel 2010"/>
        <s v="Viña Arana Gran Reserva 2012"/>
        <s v="Ponte Das Canas 2014"/>
        <s v="Rutherford 2016"/>
        <s v="Paesi Tuoi Barolo 2012"/>
        <s v="Saint-Julien (Grand Cru Classé) 1999"/>
        <s v="Pessac-Léognan 2012"/>
        <s v="Henry's Seven 2016"/>
        <s v="Il Ducale Toscana 2014"/>
        <s v="Pessac-Léognan (Grand Cru Classé de Graves) 2011"/>
        <s v="Les Tourelles de Longueville Pauillac 2008"/>
        <s v="Fantini Montepulciano d'Abruzzo 2018"/>
        <s v="Chianti Superiore 2017"/>
        <s v="Adobe Syrah (Reserva) 2017"/>
        <s v="Haut-Médoc 2006"/>
        <s v="Morandina Valpolicella Ripasso Superiore 2017"/>
        <s v="Rioja Crianza Tempranillo - Garnacha 2014"/>
        <s v="Sassicaia 2014"/>
        <s v="Botmaskop 2017"/>
        <s v="Paesi Tuoi Barolo 2013"/>
        <s v="Pago Negralada Tempranillo 2014"/>
        <s v="Lauréne Pinot Noir 2014"/>
        <s v="Volatinero Tempranillo 2018"/>
        <s v="St. Daniel Pinot Nero (Blauburgunder) Riserva 2016"/>
        <s v="Negru de Purcari 2016"/>
        <s v="La Garnacha Salvaje del Moncayo 2017"/>
        <s v="Tonel 46 Reserva Malbec 2016"/>
        <s v="Paul Sauer 2016"/>
        <s v="Caño Tempranillo - Garnacha Toro 2018"/>
        <s v="Saint-Julien (Grand Cru Classé) 1990"/>
        <s v="Campo di Sasso Insoglio del Cinghiale 2018"/>
        <s v="Waipara Valley Pinot Noir 2017"/>
        <s v="Shiraz - Cabernet 2019"/>
        <s v="CampoSireso 2016"/>
        <s v="Lamaione Toscana 2015"/>
        <s v="Ribera del Duero 5 Meses en Barrica 2018"/>
        <s v="Les Cailloux Cuvée Centenaire Châteauneuf-du-Pape 2003"/>
        <s v="Oltreconfine Grenache 2015"/>
        <s v="Auritea Cabernet Franc 2015"/>
        <s v="Hofgarten Pinot Noir 2014"/>
        <s v="Volnay 1er Cru 'Clos de la Barre' Monopole 2011"/>
        <s v="Saint-Émilion Grand Cru (Grand Cru Classé) 2012"/>
        <s v="Saint Cosme Côte-Rotie 2015"/>
        <s v="La Mateo Garnacha Cepas Viejas 2016"/>
        <s v="Select Reserve Malbec 2018"/>
        <s v="Gigondas Le Claux 2015"/>
        <s v="Sogni e Follia Rosso di Montalcino 2016"/>
        <s v="Vosne-Romanée 2013"/>
        <s v="La Maze 2009"/>
        <s v="Cabernet Franc 2017"/>
        <s v="Solengo 1997"/>
        <s v="Indaco 2015"/>
        <s v="Peloton Rouge 2013"/>
        <s v="Cirò Classico Rosso 2018"/>
        <s v="Forcole Chianti Classico 2016"/>
        <s v="Froi Barbaresco 2014"/>
        <s v="Les Planels 2017"/>
        <s v="Parcelas de Graciano Colección Rioja 2015"/>
        <s v="La Falaise Languedoc La Clape 2018"/>
        <s v="Notturno Sangiovese 2017"/>
        <s v="Chianti Colli Senesi 2017"/>
        <s v="Bellaterra 2017"/>
        <s v="Brauneberger Mandelgraben Pinot Noir 2012"/>
        <s v="Dievole Maestro di Cava 2016"/>
        <s v="Bois des Dames Corbières 2015"/>
        <s v="Per Sé Kalterersee Classico Superiore 2018"/>
        <s v="Château Montlandrie Castillon - Côtes de Bordeaux 2016"/>
        <s v="Porta da Calada Tinto 2017"/>
        <s v="Vignes de Nicole Cabernet Sauvignon - Merlot Pays d'Oc 2017"/>
        <s v="Solone Primitivo 2017"/>
        <s v="Edición Limitada 2016"/>
        <s v="Réserve Médoc 2016"/>
        <s v="CrossBarn Cabernet Sauvignon 2016"/>
        <s v="Piano Chiuso Riserva Primitivo di Manduria 2015"/>
        <s v="Mas La Plana Cabernet Sauvignon 2015"/>
        <s v="90 Novantaceppi Appassimento Rosso 2016"/>
        <s v="Bastide Miraflors Vieilles Vignes Syrah - Grenache 2017"/>
        <s v="Gran VU Blend 2015"/>
        <s v="Carmenere (Reserva) 2018"/>
        <s v="Palazzo della Torre 2014"/>
        <s v="Sabazio 2015"/>
        <s v="Castel Del Monte Riserva Vigna Pedale 2015"/>
        <s v="Sassicaia 2011"/>
        <s v="Zweigelt Neusiedlersee 2018"/>
        <s v="Pasionado Cabernet Franc 2012"/>
        <s v="Blaufränkisch Creitzer - Reserve 2017"/>
        <s v="FEF Collection Corvina Veronese 2018"/>
        <s v="RS Spätburgunder 2013"/>
        <s v="Gigondas Valbelle 2006"/>
        <s v="Brunello di Montalcino Riserva 2012"/>
        <s v="Villa Mayols 2015"/>
        <s v="Velue Zweigelt 2016"/>
        <s v="Series C 2017"/>
        <s v="Lusira Syrah 2015"/>
        <s v="Blauer Spätburgunder 2016"/>
        <s v="Varietales Trio Red Blend 2018"/>
        <s v="Dedicato a Walter Bolgheri Superiore 2006"/>
        <s v="Mount Hermon Cabernet Sauvignon 2018"/>
        <s v="Collezione di Famiglia Valpolicella Ripasso (Selezione di Famiglia) 2017"/>
        <s v="Amarone della Valpolicella Corte Brà 2012"/>
        <s v="Dry Aged 2015"/>
        <s v="Les Corvées Arbois 2016"/>
        <s v="Ònix Selecció 2012"/>
        <s v="Merlot Reserve 2013"/>
        <s v="Nebbiolo Langhe Il 2016"/>
        <s v="Listán Negro 2018"/>
        <s v="Forcole Chianti Classico 2015"/>
        <s v="Pago La Jara 2013"/>
        <s v="Madiran 2016"/>
        <s v="Acinatico Valpolicella Classico Superiore Ripasso 2018"/>
        <s v="Ceccante Cabernet Sauvignon 2016"/>
        <s v="Côtes-du-Rhône-Villages 'Plan de Dieu' RS 2018"/>
        <s v="Petit Som Red 2014"/>
        <s v="Pinot Noir Herrenstück 2017"/>
        <s v="Mazzamurello Montepulciano d'Abruzzo 2016"/>
        <s v="Dornfelder Trocken 2016"/>
        <s v="Red Mountain 2013"/>
        <s v="Achelo Rosso 2017"/>
        <s v="Aconcagua Alto Carmenère 2017"/>
        <s v="Cos d'Estournel 2011"/>
        <s v="Reserva Tinto 2016"/>
        <s v="Sito Moresco Langhe 2017"/>
        <s v="Primitivo di Manduria Zolla 2017"/>
        <s v="Il Bacialé Monferrato Rosso 2016"/>
        <s v="Founders' Estate Zinfandel 2018"/>
        <s v="Pauillac (Premier Grand Cru Classé) 1991"/>
        <s v="Vignes de Nicole Cabernet Sauvignon - Merlot Pays d'Oc 2018"/>
        <s v="Jaraman Shiraz 2017"/>
        <s v="Rubio 2016"/>
        <s v="Saint-Émilion Grand Cru (Premier Grand Cru Classé) 2006"/>
        <s v="Saint-Julien (Grand Cru Classé) 1998"/>
        <s v="Merlot (Carménère - Syrah) 2018"/>
        <s v="Cepparello Red 2015"/>
        <s v="Alentejano Tinto 2011"/>
        <s v="Amarone della Valpolicella Classico 2007"/>
        <s v="NeroMàccarj 2011"/>
        <s v="Graciano 2013"/>
        <s v="Concordia Fetească Neagră - Merlot 2013"/>
        <s v="Dedicato a Walter Bolgheri Superiore 2005"/>
        <s v="Vineyard Reserve 2016"/>
        <s v="Château Les Cruzelles Lalande-de-Pomerol 2015"/>
        <s v="Grande Reserva 2013"/>
        <s v="Vürsù Barbaresco Starderi 2014"/>
        <s v="Via Nuova Barolo 2015"/>
        <s v="Salice Salentino 2016"/>
        <s v="Corvina Veronese 2017"/>
        <s v="L'Atelier Malbec de Crocus 2016"/>
        <s v="Barolo Fossati 2014"/>
        <s v="Ulumbaza Red 2012"/>
        <s v="Clos St. Antonin Côtes-du-Rhône 2017"/>
        <s v="Rocca Ventosa Montepulciano d'Abruzzo 2019"/>
        <s v="Bolgheri Superiore 2012"/>
        <s v="Edelgrund Blaufrankisch 2018"/>
        <s v="Nuits-Saint-Georges 1er Cru 'Les Murgers' 2013"/>
        <s v="St. Laurent 2015"/>
        <s v="Laurenc 2015"/>
        <s v="Chianti Riserva 2014"/>
        <s v="Il Tarabuso 2016"/>
        <s v="Saint-Emilion Grand Cru (Premier Grand Cru Classé) 2011"/>
        <s v="Cornerstone 2016"/>
        <s v="Blaufränkisch 2016"/>
        <s v="Montefalco Sagrantino 2014"/>
        <s v="Pruno Sangiovese Riserva 2015"/>
        <s v="Saint-Émilion Grand Cru 2000"/>
        <s v="Vulcano 2017"/>
        <s v="NeroBufaleffj 2012"/>
        <s v="Bordeaux Supérieur Reserve 2010"/>
        <s v="Touriga Nacional Reserva 2013"/>
        <s v="Bricco Battista 2015"/>
        <s v="Crianza 2012"/>
        <s v="Bürgstadter Spätburgunder 2016"/>
        <s v="Primocolle Chianti Classico 2015"/>
        <s v="Pessac-Léognan 2006"/>
        <s v="Napanook 2014"/>
        <s v="H3 Merlot 2016"/>
        <s v="Graticcio Appassionato 2018"/>
        <s v="Don Maximiano Founder's Reserve 2016"/>
        <s v="Vinha das Romãs Tinto 2016"/>
        <s v="Douro Redoma Tinto 2014"/>
        <s v="Sfursat Carlo Negri 2013"/>
        <s v="Estate Vineyards Cabernet Sauvignon 2016"/>
        <s v="Neré 2017"/>
        <s v="Aglianico del Beneventano 2018"/>
        <s v="Holy Moly Shiraz 2016"/>
        <s v="Cruino Rosso Veronese 2015"/>
        <s v="Château des Jacques Morgon 2017"/>
        <s v="Winemaker's Red Cabernet Sauvignon Blend 2015"/>
        <s v="Winemaker Reserva Merlot 2018"/>
        <s v="Santenay 1er Cru 'Beauregard' Rouge 2015"/>
        <s v="Muschelkalk Rot 2015"/>
        <s v="Morey-Saint-Denis 'Clos Solon' 2014"/>
        <s v="Le Loup dans la Bergerie 2019"/>
        <s v="Blaufränkisch Umriss 2015"/>
        <s v="Elpidios 2017"/>
        <s v="Côtes du Rhône Secret de Famille 2018"/>
        <s v="La Closerie de Camensac Haut-Médoc 2015"/>
        <s v="Family Vineyards Merlot 2015"/>
        <s v="Nuits-Saint-Georges 1er Cru Les Damodes 2011"/>
        <s v="Gran Reserva Syrah 2018"/>
        <s v="Perwolff Blaufränkisch 2010"/>
        <s v="Gerações Colheita Seleccionada 2013"/>
        <s v="Cerviolo Toscana 2000"/>
        <s v="Castel Campan Merlot 2015"/>
        <s v="Barbera d'Asti Sabri 2017"/>
        <s v="Seigneur de Maugiron Côte-Rôtie 2015"/>
        <s v="Les Coteaux Merlot 2015"/>
        <s v="Vertunno Chianti dei Colli Senesi Riserva 2014"/>
        <s v="Ribera del Duero 2018"/>
        <s v="Granaxa 2014"/>
        <s v="Pic-Saint-Loup Grande Cuvée 2018"/>
        <s v="Altitud Cabernet Sauvignon 2016"/>
        <s v="Savigny-lès-Beaune 2014"/>
        <s v="Memini Irpinia Aglianico 2012"/>
        <s v="Selected Vines 2009"/>
        <s v="La Casa In Collina Barbaresco 2016"/>
        <s v="Gigondas Les Hautes Garrigues 2012"/>
        <s v="Ried Fabian Pinot Noir 2011"/>
        <s v="Mácula 2013"/>
        <s v="Rosso Piceno 2016"/>
        <s v="Canio Nero di Troia 2015"/>
        <s v="Marciliano 2011"/>
        <s v="Portillo Malbec 2018"/>
        <s v="Reserva Cabernet Sauvignon 2016"/>
        <s v="Becker Family Spätburgunder (Pinot Noir) 2015"/>
        <s v="Monterio Tempranillo 2016"/>
        <s v="Corvina Veronese 2015"/>
        <s v="Diamond Collection Syrah - Shiraz (Green Label) 2015"/>
        <s v="Corimbo I 2012"/>
        <s v="Pinot Noir de Purcari 2017"/>
        <s v="Les Terrasses Velles Vinyes Priorat 2017"/>
        <s v="Pinot Noir Te Muna Road Vineyard 2016"/>
        <s v="Hochar (Père et Fils) 2016"/>
        <s v="Arele Rosso (Appassimento) 2015"/>
        <s v="Toscana 2011"/>
        <s v="Maremma Toscana Ornello 2015"/>
        <s v="Grandi Annate Vino Nobile di Montepulciano 2012"/>
        <s v="Srü Roero 2016"/>
        <s v="Luitmar 2016"/>
        <s v="Opera Omnia Bolgheri Superiore 2015"/>
        <s v="Geremia Toscana 2007"/>
        <s v="Reserve Pinot Noir 2017"/>
        <s v="Il Nero di Casanova Toscana Sangiovese 2016"/>
        <s v="The Red Sedan (Winemaker Selection) 2016"/>
        <s v="Christoffel Hazenwinkel The Red Blend 2017"/>
        <s v="Empordà Gran Claustro 2012"/>
        <s v="Don Maximiano Founder's Reserve 2017"/>
        <s v="Costiera Bardolino Classico 2017"/>
        <s v="Negroamaro - Primitivo 2016"/>
        <s v="Old Winery Shiraz 2017"/>
        <s v="Luna Shiraz 2017"/>
        <s v="Cotes de Provence Rouge 2012"/>
        <s v="Lutzmannsburg Alte Reben Blaufränkisch 2013"/>
        <s v="Billi Billi Shiraz 2017"/>
        <s v="Cepas Centenarias 2013"/>
        <s v="Châteauneuf-du-Pape 2005"/>
        <s v="Morgon Hospice de Belleville 2017"/>
        <s v="Director's Cabernet Sauvignon 2016"/>
        <s v="Fonterutoli Chianti Classico 2004"/>
        <s v="Mas de Leda 2016"/>
        <s v="Marchesale 2014"/>
        <s v="Virgen 2019"/>
        <s v="Châteauneuf-du-Pape Chaupin 2017"/>
        <s v="Tempranillo - Garnacha 2018"/>
        <s v="Tapada de Villar Tinto 2018"/>
        <s v="Annonce Saint-Émilion Grand Cru 2015"/>
        <s v="Terroir Littoral Merlot 2018"/>
        <s v="Douro Omlet Tinto 2009"/>
        <s v="Brecciarolo Rosso Piceno Superiore 2016"/>
        <s v="Els Pics 2017"/>
        <s v="B Crux Blend 2008"/>
        <s v="Lalande-de-Pomerol 2011"/>
        <s v="Tribu Cabernet Sauvignon 2014"/>
        <s v="Filsell Shiraz 2016"/>
        <s v="Poggio Pasano Primitivo di Manduria 2017"/>
        <s v="Château Cambon Beaujolais 2018"/>
        <s v="Réserve Spéciale Cabernet Sauvignon 2017"/>
        <s v="Mirto 2012"/>
        <s v="Reserve Cabernet Sauvignon 2010"/>
        <s v="Mormoreto Toscana 2015"/>
        <s v="Rust Blaufränkisch Ried Gmärk Trocken 2016"/>
        <s v="Mas Rabell Tempranillo 2017"/>
        <s v="Plansel Selecta Colheita Seleccionada Touriga Nacional 2010"/>
        <s v="Bricco Dei Merli Barbera d'Alba 2017"/>
        <s v="Mount Hermon Indigo 2019"/>
        <s v="Levigne Chianti Classico Riserva 2013"/>
        <s v="Crozes-Hermitage Les Meysonniers 2018"/>
        <s v="Mâcon 2014"/>
        <s v="Corton Clos des Cortons Faiveley Grand Cru (Monopole) 2014"/>
        <s v="Taormina 2018"/>
        <s v="Toscana 2014"/>
        <s v="Alto Sangiovese 2011"/>
        <s v="Regaleali Nero d'Avola 2017"/>
        <s v="Vigneto Poggio Doria Brunello di Montalcino 2012"/>
        <s v="Isola dei Nuraghi 2015"/>
        <s v="Echezeaux Grand Cru 2013"/>
        <s v="Tribun 2015"/>
        <s v="Edición Fábulas Tempranillo 2018"/>
        <s v="Cuvée Tradition Bordeaux 2017"/>
        <s v="JT Rouge Costières de Nîmes 2016"/>
        <s v="Vino Nobile di Montepulciano Costa Grande 2015"/>
        <s v="Crianza Garnacha 2016"/>
        <s v="Bärba Cesco Barbera d'Alba Superiore 2015"/>
        <s v="Rouge (Estate Reserve) 2012"/>
        <s v="La Côte Pinot Noir 2013"/>
        <s v="Antigua Monica di Sardegna 2018"/>
        <s v="Milbrandt Syrah 2017"/>
        <s v="Saint Joseph Rouge 2014"/>
        <s v="Grenache - Shiraz - Mourvedre Postmaster 2015"/>
        <s v="Prima La Encina 2018"/>
        <s v="Ribera del Duero Crianza 2015"/>
        <s v="Barbera del Monferrato 2011"/>
        <s v="Spätburgunder JS 2017"/>
        <s v="Reserva de Familia Syrah 2015"/>
        <s v="Château la Pensée Lalande de Pomerol 2016"/>
        <s v="Kékfrankos 2017"/>
        <s v="Finca Dofí 1996"/>
        <s v="Giravolta Primitivo di Manduria 2016"/>
        <s v="Ermitage l'Ermite 2004"/>
        <s v="Gaglioppo 2018"/>
        <s v="120 Syrah 2015"/>
        <s v="Propiedad Rioja 2015"/>
        <s v="Douro Redoma Tinto 2015"/>
        <s v="Pessac-Léognan 2011"/>
        <s v="Vinsobres Les Cornuds 2016"/>
        <s v="Roccamora Negroamaro 2016"/>
        <s v="Barbera d'Alba Sovrana 2017"/>
        <s v="Vinum Italicum No 3 Opera 2017"/>
        <s v="FAY Cabernet Sauvignon 2015"/>
        <s v="Haut-Médoc (Grand Cru Classé) 2014"/>
        <s v="S.L.V. Cabernet Sauvignon 2013"/>
        <s v="Grange 2009"/>
        <s v="Caro 2016"/>
        <s v="Ink 2017"/>
        <s v="Château d'Ampuis Côte-Rôtie 2015"/>
        <s v="Cuvée Apanage Côtes de Bourg 2015"/>
        <s v="Picarios 2016"/>
        <s v="Parcela 23 Tempranillo 2017"/>
        <s v="Valtellina Superiore Fracia 2015"/>
        <s v="Poetry Cabernet Sauvignon 2019"/>
        <s v="Touriga Nacional 2017"/>
        <s v="Frontier Cabernet Sauvignon 2018"/>
        <s v="La Parrazal 2009"/>
        <s v="Acinipo 2013"/>
        <s v="Barolo Ravera 2015"/>
        <s v="Refosco dal Peduncolo Rosso 2016"/>
        <s v="Costalago Rosso Veronese 2018"/>
        <s v="Cabrida Old Vines Garnacha 2015"/>
        <s v="Serpico 2013"/>
        <s v="Perenzo 2011"/>
        <s v="Rasteau Vieilles Vignes 2016"/>
        <s v="Vive Malbec 2019"/>
        <s v="Langhe Dolcetto 2018"/>
        <s v="Colle Secco Montepulciano d'Abruzzo Rubino 2016"/>
        <s v="Les Terroirs Vieux Carignan 2018"/>
        <s v="Modri Pinot 2012"/>
        <s v="Cuvée Giro Rot 2015"/>
        <s v="Hill Side 2016"/>
        <s v="Montepulciano d'Abruzzo Il Fondatore 2018"/>
        <s v="Kleine Rust Pinotage - Shiraz 2018"/>
        <s v="Poggio a'Frati Chianti Classico Riserva 2015"/>
        <s v="Desiderio Merlot 2016"/>
        <s v="Brauneberger Klostergarten Pinot Noir*** 2009"/>
        <s v="Per Sempre Syrah Toscana 2015"/>
        <s v="Kaliber 12 Spätburgunder 2016"/>
        <s v="Le Clos Rouge Crozes-Hermitage 2011"/>
        <s v="Kleiner Schwarzer 2017"/>
        <s v="Etna Rosso 2018"/>
        <s v="Castillon - Côtes de Bordeaux 2015"/>
        <s v="Las Mulas Reserva Carmenère 2017"/>
        <s v="Church Block Cabernet Sauvignon - Shiraz - Merlot 2015"/>
        <s v="Moreccio Bolgheri 2016"/>
        <s v="Due Lune Nerello Mascalese - Nero d'Avola 2017"/>
        <s v="120 Merlot 2016"/>
        <s v="Il Bacialé Monferrato Rosso 2014"/>
        <s v="Wallace (Shiraz - Grenache) 2016"/>
        <s v="Barbera d'Asti Camp du Rouss 2016"/>
        <s v="Sperss Langhe 2011"/>
        <s v="Mourvèdre 2017"/>
        <s v="La Segreta Il Rosso 2018"/>
        <s v="Bacca Nera 2018"/>
        <s v="Lillovè Cannonau di Sardegna 2018"/>
        <s v="Chianti Colli Senesi Riserva 2015"/>
        <s v="Villa Mura Bardolino 2015"/>
        <s v="Beef &amp; Liberty Malbec 2019"/>
        <s v="Ripa della Volta Valpolicella Ripasso 2016"/>
        <s v="Grès de Montpellier 2016"/>
        <s v="Te Muna Aroha 2014"/>
        <s v="Haideboden Frauenkirchner 2016"/>
        <s v="Stibadium Nero di Troia 2013"/>
        <s v="Extra Libre 2017"/>
        <s v="Borgo Thaulero Montepulciano d'Abruzzo 2018"/>
        <s v="Noon Eclipse 2011"/>
        <s v="L'Arcione 2010"/>
        <s v="Barolo Bussia Cicala 2015"/>
        <s v="El Abuelo de Piqueras Crianza 2017"/>
        <s v="Hermitage Monier de la Sizeranne 2003"/>
        <s v="Mar i Muntanya 2014"/>
        <s v="Bachgart Blauburgunder 2014"/>
        <s v="Les Carlines Terrasses du Larzac 2013"/>
        <s v="Zinfandel 2014"/>
        <s v="Tete de Cuvée Pinot Noir 2013"/>
        <s v="Crianza (Selección Crianza) 2014"/>
        <s v="Gran Reserva Merlot 2015"/>
        <s v="Barbera d'Alba Tre Vigne 2017"/>
        <s v="Lourens River Valley 2009"/>
        <s v="Barco Reale di Carmignano 2016"/>
        <s v="Tempranillo 2012"/>
        <s v="Aconcagua Valley 2014"/>
        <s v="Castello di Brolio Gran Selezione Chianti Classico 2015"/>
        <s v="Diamond Label Shiraz 2017"/>
        <s v="Nuits-Saint-Georges Vieilles Vignes 2012"/>
        <s v="Clos Triguedina Malbec 2016"/>
        <s v="Cuvée Bertrand 2015"/>
        <s v="Vale da Mata Tinto 2016"/>
        <s v="Sélection Spéciale Grenache - Syrah - Mourvèdre 2017"/>
        <s v="Toscana Rosso 2017"/>
        <s v="Les Capitelles Costières de Nîmes Rouge 2015"/>
        <s v="Oak Cask Syrah 2018"/>
        <s v="More 2015"/>
        <s v="Merlot - Cabernet Sauvignon Buzet 2015"/>
        <s v="Santa Cruz de Artazu 2015"/>
        <s v="Sud Primitivo di Manduria 2018"/>
        <s v="Brunello di Montalcino Vigna di Fiore 2011"/>
        <s v="Saint-Estephe de Calon-Ségur 2014"/>
        <s v="Niccolò V Colli di Luni Rosso 2015"/>
        <s v="Côtes de Gascogne Tannat - Merlot 2018"/>
        <s v="Pegaso Barrancos de Pizarra 2013"/>
        <s v="Ca'Marcanda Bolgheri 2016"/>
        <s v="Random Unexpected Red 2016"/>
        <s v="Manastir 2017"/>
        <s v="Vignaricco 2010"/>
        <s v="Réserve Bordeaux Rouge 2016"/>
        <s v="Sicilia Nero d'Avola 2017"/>
        <s v="Brauneberger Mandelgraben Pinot Noir 2013"/>
        <s v="Buzzard Kloof Syrah 2017"/>
        <s v="Castel Firmian Teroldego Rotaliano 2018"/>
        <s v="Webb 2012"/>
        <s v="The GSM 2017"/>
        <s v="Saracena Primitivo 2018"/>
        <s v="Vitus Spätburgunder 2014"/>
        <s v="Toscana Mediterra 2018"/>
        <s v="Fiulot Barbera d'Asti 2018"/>
        <s v="Vinsobres Les Cornuds 2015"/>
        <s v="Terroir D'Altitude Syrah 2017"/>
        <s v="Alentejano Tinto 2014"/>
        <s v="Crianza (Selección Crianza) 2015"/>
        <s v="Tignanello 2016"/>
        <s v="Keyneton Euphonium 2014"/>
        <s v="Vertigo 2017"/>
        <s v="Ribera del Duero Crianza 2017"/>
        <s v="Incógnito 2014"/>
        <s v="Saint-Georges Saint-Émilion 2014"/>
        <s v="Cos d'Estournel 2009"/>
        <s v="Castillon - Côtes de Bordeaux 2011"/>
        <s v="Rioja Viñedos de Altura 2015"/>
        <s v="Asinone Vino Nobile di Montepulciano 2015"/>
        <s v="Costera 2017"/>
        <s v="Tenuta Guado al Tasso Cont'Ugo Bolgheri 2016"/>
        <s v="Luces Shiraz - Tempranillo - Cabernet Sauvignon Somontano 2016"/>
        <s v="Pauillac (Grand Cru Classé) 2006"/>
        <s v="Sela Rioja 2016"/>
        <s v="Saint-Estèphe (Grand Cru Classé) 2011"/>
        <s v="Appassimento 2015"/>
        <s v="Alanera Rosso Veronese 2015"/>
        <s v="La Sirène de Giscours Margaux 2015"/>
        <s v="Adobe Merlot (Reserva) 2017"/>
        <s v="Campania Aglianico 2016"/>
        <s v="Pecan Stream Pebble Hill 2017"/>
        <s v="L'Ancely Languedoc La Clape 2014"/>
        <s v="Gigondas Valbelle 2011"/>
        <s v="Dimonios Riserva Cannonau di Sardegna 2016"/>
        <s v="Poggiassai Toscana 2010"/>
        <s v="Amarone della Valpolicella Classico Vigneto Il Fornetto 2012"/>
        <s v="Nèprica Cabernet Sauvignon 2017"/>
        <s v="Pago de los Balagueses Garnacha Tintorera 2016"/>
        <s v="Merlot Friuli Aquileia 2018"/>
        <s v="Re Manfredi Aglianico del Vulture 2016"/>
        <s v="Rufus Stone Heathcote Shiraz 2018"/>
        <s v="La Villa Langhe Rosso 2008"/>
        <s v="Vin de Pays Terre de Bussière Principauté d'Orange 2017"/>
        <s v="Grille Midi Fleurie 2017"/>
        <s v="Grande Toque Rouge 2017"/>
        <s v="Kirschgarten GG Pinot Noir 2014"/>
        <s v="Obvius 2017"/>
        <s v="Roscaleto Barbera d'Alba 2016"/>
        <s v="Bordeaux (Merlot - Cabernet Sauvignon) 2017"/>
        <s v="Hermitage La Chapelle Rouge 2014"/>
        <s v="Timeless 2015"/>
        <s v="Les Terroirs Corbières 2017"/>
        <s v="Doix 2015"/>
        <s v="Petresco 2012"/>
        <s v="Château Plaisance-Branne Montagne Saint-Émilion 2011"/>
        <s v="Saint-Emilion Grand Cru (Premier Grand Cru Classé) 2012"/>
        <s v="Vosne-Romanée 'Les Champs Perdrix' 2014"/>
        <s v="Côtes Du Rhône Grande Réserve 2016"/>
        <s v="Grial Carmenère 2015"/>
        <s v="5º Tinto 2016"/>
        <s v="Bandol Rouge 2012"/>
        <s v="Armano Rosso 2018"/>
        <s v="Vigneto Poggio Doria Brunello di Montalcino 2010"/>
        <s v="Palermo Cabernet Sauvignon 2017"/>
        <s v="San Valentín Garnacha 2018"/>
        <s v="Negroamaro I Muri 2018"/>
        <s v="Sta. Rita Hills Pinot Noir 2014"/>
        <s v="Al Passo Toscana 2015"/>
        <s v="Reserva Duas Quintas Tinto 2015"/>
        <s v="Dão Rótulo Tinto 2016"/>
        <s v="Campone Brunello di Montalcino 2014"/>
        <s v="Manso de Velasco Cabernet Sauvignon 2013"/>
        <s v="Mythique Languedoc Rouge 2017"/>
        <s v="Prestige Saint-Drézéry Rouge 2017"/>
        <s v="Jester Shiraz 2016"/>
        <s v="Tocornal Merlot 2018"/>
        <s v="Ilatraia 2014"/>
        <s v="Pinot Noir Reserva 2018"/>
        <s v="Altos R Reserva 2014"/>
        <s v="Geremia Toscana 2011"/>
        <s v="Flor de La Mar 2018"/>
        <s v="Regain Rouge 2016"/>
        <s v="Sotanum 2017"/>
        <s v="Cuvée Spéciale Châteauneuf-du-Pape 2016"/>
        <s v="Chianti Gineprone 2017"/>
        <s v="Maternigo Valpolicella Superiore 2016"/>
        <s v="Clos Alzina Vinyes Velles (Old Vines) 2014"/>
        <s v="Saint-Émilion Grand Cru (Grand Cru Classé) 1999"/>
        <s v="Istante 2016"/>
        <s v="Ermitage Le Méal 2004"/>
        <s v="Cabernet Sauvignon Toscana Collezione Privata 2011"/>
        <s v="Nerìo Riserva Negroamaro - Malvasia Nera 2016"/>
        <s v="Vittoria Barbera d'Alba 2016"/>
        <s v="Regain Rouge 2015"/>
        <s v="Barrel Selection Merlot 2018"/>
        <s v="Potenti Toscana (Suvereto) 2016"/>
        <s v="Ronco dell'Angelo Merlot 2016"/>
        <s v="Spiga Ribera del Duero 2007"/>
        <s v="Grès de Montpellier 2017"/>
        <s v="Rust Blaufränkisch Ried Oberer Wald Trocken 2013"/>
        <s v="Saint-Émilion Grand Cru 2001"/>
        <s v="San Rumé Barbera d'Asti Superiore 2016"/>
        <s v="Rioja Bordón Gran Reserva 2009"/>
        <s v="Saint-Émilion 2015"/>
        <s v="Crianza 2013"/>
        <s v="Pinot Noir Le Bourgogne 2015"/>
        <s v="Le Tense Sassella Valtellina Superiore 2016"/>
        <s v="Vineyards Cabernet Sauvignon 2019"/>
        <s v="Dão Rótulo Tinto 2013"/>
        <s v="i.e.a. Qurein 2013"/>
        <s v="Priorat Gran Cruor 2011"/>
        <s v="Les Chemins 2017"/>
        <s v="Forriero Nero d'Avola 2018"/>
        <s v="Wildcard Shiraz - Cabernet Sauvignon 2018"/>
        <s v="Cuvée Viva Blaye - Côtes de Bordeaux 2005"/>
        <s v="Pinot Nero Langhe PN Q497 2012"/>
        <s v="Südtirol Lagrein Riserva 2013"/>
        <s v="Ségla Margaux 2015"/>
        <s v="Vigne del Maestro Sangiovese 2017"/>
        <s v="Haven Cabernet Sauvignon 2018"/>
        <s v="Aldone 2015"/>
        <s v="Côtes-du-Rhône Rouge 2017"/>
        <s v="Ape Reale Barbera d'Alba 2017"/>
        <s v="Cuvée des Cadettes Châteauneuf-du-Pape 2016"/>
        <s v="Bolgheri Superiore 2017"/>
        <s v="Colonia Chianti Classico Gran Selezione 2013"/>
        <s v="Saint Cosme Saint Joseph 2014"/>
        <s v="Hermitage Rouge 2005"/>
        <s v="Blauburgunder (Pinot Nero) 2017"/>
        <s v="Corbières 2019"/>
        <s v="Holzspur Pinot Noir 2015"/>
        <s v="Tradition Spätburgunder 2016"/>
        <s v="Blaufränkisch vom Lehm 2017"/>
        <s v="Hausmarke Rot 2017"/>
        <s v="Corash Cannonau Sardegna Riserva 2016"/>
        <s v="Spätburgunder Kaiserstuhl 2015"/>
        <s v="Barbera d'Alba 2007"/>
        <s v="Castell Vell 2015"/>
        <s v="Estoras 2017"/>
        <s v="Sabazio 2018"/>
        <s v="Sinfarosa Zinfandel - Primitivo di Manduria 2017"/>
        <s v="Cà Del Pazzo Sangiovese - Cabernet Sauvignon 2013"/>
        <s v="Côtes du Rhône Villages Sablet 2010"/>
        <s v="La Maîtresse 2017"/>
        <s v="Italian Collection Nabucco 2011"/>
        <s v="12 e Mezzo Negroamaro del Salento 2016"/>
        <s v="Crozes-Hermitage Domaine de Thalabert 2012"/>
        <s v="Terra do Zambujeiro 2013"/>
        <s v="Franc 2016"/>
        <s v="Rouge (Gaston Hochar) 1997"/>
        <s v="Da'Divas Tempranillo 2016"/>
        <s v="Founders' Estate Merlot 2017"/>
        <s v="Rioja Bordón Crianza 2016"/>
        <s v="I Gran Reserva 75 Aniversario 2009"/>
        <s v="Merlot - Petit Verdot Penedès 3055 2017"/>
        <s v="Grande Reserve 2015"/>
        <s v="Dark (Red Blend) 2017"/>
        <s v="Le Tense Sassella Valtellina Superiore 2015"/>
        <s v="Douro Batuta Tinto 2013"/>
        <s v="Mai The First A.Montes Malbec 2016"/>
        <s v="Russian River Valley Pinot Noir 2015"/>
        <s v="Valley Oaks Cabernet Sauvignon 2017"/>
        <s v="Vigne Vecchie Leggenda Primitivo di Manduria 2015"/>
        <s v="EPU 2016"/>
        <s v="Le Pluriel Rouge 2018"/>
        <s v="Gambert de Loche Hermitage Rouge 2009"/>
        <s v="Petit Verdot 2016"/>
        <s v="Steinsatz Cuvée 2015"/>
        <s v="Château La Voûte Saint-Émilion Grand Cru 2014"/>
        <s v="Artino 2017"/>
        <s v="Ribera Tinta del País 2015"/>
        <s v="Villero Barolo 2011"/>
        <s v="Volnay 1er Cru 'Carelle sous la Chapelle' 2011"/>
        <s v="Sancerre Rouge 2014"/>
        <s v="Sand Lagrein 2018"/>
        <s v="15 di Mare Primitivo di Manduria 2016"/>
        <s v="Barbera d'Asti Superiore Tre Roveri 2017"/>
        <s v="Villa Don Maximiano 2016"/>
        <s v="Disueri Nero d'Avola 2017"/>
        <s v="Tradition Bordeaux Supérieur 2016"/>
        <s v="Sequoia 2016"/>
        <s v="Lacoste Borie Pauillac 2016"/>
        <s v="Syrah 2009"/>
        <s v="Millennio Chianti Classico Gran Selezione 2009"/>
        <s v="Gigondas Le Claux 2014"/>
        <s v="Cirò Rosso Classico Superiore 2012"/>
        <s v="Tramp 2016"/>
        <s v="Il Secondo 2014"/>
        <s v="4 Varietales Colección Rioja 2016"/>
        <s v="Gran Selección Valdepeñas 2014"/>
        <s v="Privatkeller Cabernet - Merlot 2015"/>
        <s v="Cabernet Sant'Antimo Olmaia 2014"/>
        <s v="Tenuta Greppone Mazzi Brunello di Montalcino 2013"/>
        <s v="Tribu Cabernet Sauvignon 2018"/>
        <s v="Homenagem A Hans Christian Andersen 2013"/>
        <s v="Ramitello Rosso 2013"/>
        <s v="Z 2014"/>
        <s v="Raimonda Barbera d'Alba 2016"/>
        <s v="Le Pur Fruit du Causse Cahors 2017"/>
        <s v="Vinha das Romãs Tinto 2015"/>
        <s v="Secateurs Red Blend 2015"/>
        <s v="Reserve Malbec Mendoza 2017"/>
        <s v="Cipressi Nizza 2016"/>
        <s v="Bordeaux Supérieur 2010"/>
        <s v="Gigondas Valbelle 2009"/>
        <s v="Höhenflug Cuvée 2016"/>
        <s v="Grés de Montpellier 2016"/>
        <s v="Salzberg 2015"/>
        <s v="Azul 2016"/>
        <s v="Les Chaignots Nuits-Saint-Georges 1er Cru 2013"/>
        <s v="Pinot Noir Herrenstück 2015"/>
        <s v="Massaluca 2018"/>
        <s v="The Love Grass Shiraz 2017"/>
        <s v="Lindenburg 2014"/>
        <s v="Assolo Cannonau di Sardegna 2015"/>
        <s v="Barrica Monastrell - Syrah 2017"/>
        <s v="Finca San Martin Rioja Crianza 2017"/>
        <s v="Arte Rosso 2012"/>
        <s v="1300 Merlot 2018"/>
        <s v="Capomastro 2018"/>
        <s v="Bárbara Palacios 2015"/>
        <s v="Nero d'Avola (Organico) 2019"/>
        <s v="Novecento Cabernet Sauvignon 2018"/>
        <s v="Visionaire 2014"/>
        <s v="Barolo Aeroplan Servaj 2011"/>
        <s v="25 anni Montefalco Sagrantino 2014"/>
        <s v="Pieve Santa Restituta Brunello di Montalcino 2015"/>
        <s v="Barbaresco Basarin Riserva 2016"/>
        <s v="Petravia Puglia 2016"/>
        <s v="Grandarella Appassimento delle Venezie 2010"/>
        <s v="Da'Divas Pinot Noir 2012"/>
        <s v="Reserve Malbec 2018"/>
        <s v="Agnus Merlot 2011"/>
        <s v="Red (Winemaker's Blend) 2018"/>
        <s v="Cariñena Reserva 2012"/>
        <s v="Cabernet Sauvignon - Shiraz 2018"/>
        <s v="Testamatta Toscana 2015"/>
        <s v="Primus Malbec 2016"/>
        <s v="Antu Syrah 2017"/>
        <s v="Rosso di Montepulciano 2014"/>
        <s v="20 Barrels Limited Edition Cabernet Sauvignon 2016"/>
        <s v="Bergerac Rouge 2018"/>
        <s v="Malvasia Nera 2017"/>
        <s v="Classico Cabernet Sauvignon 2016"/>
        <s v="Réserve Bordeaux Rouge 2017"/>
        <s v="Volnay 1er Cru 'Santenots' 2015"/>
        <s v="Großheubach Alte Reben 2016"/>
        <s v="Rioja Garnacha 2015"/>
        <s v="Prephylloxera La Vigna di Don Peppino Etna Rosso 2017"/>
        <s v="Beckstoffer Las Piedras Vineyard Cabernet Sauvignon 2014"/>
        <s v="Max 2016"/>
        <s v="Finca La Personal 2013"/>
        <s v="Saint-Joseph Vignes de L'Hospice 2016"/>
        <s v="Plansel Selecta Reserva 2014"/>
        <s v="De Piano 2016"/>
        <s v="Ornati Barbera d'Alba 2018"/>
        <s v="Jura Pinot Noir Riserva 2016"/>
        <s v="Senda 2015"/>
        <s v="Stately Cabernet Sauvignon - Shiraz 2016"/>
        <s v="Critèra Primitivo 2018"/>
        <s v="Colle Al Fico Toscana 2016"/>
        <s v="Villa Nigra Pinot Nero 2015"/>
        <s v="Saffredi 2017"/>
        <s v="Chianti Rufina Riserva 2015"/>
        <s v="VOX Rouge 2016"/>
        <s v="Aska Bolgheri 2017"/>
        <s v="Cotes de Provence Rouge 2014"/>
        <s v="Saint-Émilion Grand Cru (Grand Cru Classé) 1998"/>
        <s v="Napanook 2015"/>
        <s v="Appassimento Rosso 2018"/>
        <s v="Villa Donoratico Bolgheri 2017"/>
        <s v="Discover Pinotage - Shiraz 2018"/>
        <s v="The Dead Arm Shiraz 2016"/>
        <s v="Douro Vertente Tinto 2016"/>
        <s v="Saint-Émilion Grand Cru (Premier Grand Cru Classé) 2008"/>
        <s v="Marogne Valpolicella Ripasso Superiore 2017"/>
        <s v="One Man Band 2015"/>
        <s v="Gran Reserva Pinot Noir (Selección del Directorio) 2014"/>
        <s v="Châteauneuf-du-Pape Galets d‘Or 2016"/>
        <s v="Reserva Selección de la Familia 2015"/>
        <s v="Brunello di Montalcino Riserva Madonna del Piano 2012"/>
        <s v="Sello del Rey Colección Privada 2014"/>
        <s v="Walter Clore Private Reserve Red 2015"/>
        <s v="Armador Cabernet Sauvignon 2018"/>
        <s v="Vitus Spätburgunder 2013"/>
        <s v="Rabajà Barbaresco 2012"/>
        <s v="Cà Nova 2015"/>
        <s v="Bolgheri Superiore Baia Al Vento 2012"/>
        <s v="Feuerberg Spätburgunder GG 2011"/>
        <s v="Azagador Crianza 2016"/>
        <s v="Cabernet Sauvignon Evanthius 2013"/>
        <s v="Rouge (Estate Reserve) 2014"/>
        <s v="Diamond Collection Syrah - Shiraz (Green Label) 2017"/>
        <s v="Parceto 2013"/>
        <s v="Côtes Du Rhône Roulepierre Rouge 2018"/>
        <s v="Sorì San Lorenzo 2014"/>
        <s v="Cahors Malbec 2016"/>
        <s v="Pàtrimo 2015"/>
        <s v="Côtes du Roussillon 'Le Clos' 2018"/>
        <s v="Saumur-Champigny 2018"/>
        <s v="Brunello di Montalcino Riserva Vigna Paganelli 2012"/>
        <s v="The First Lady Cabernet Sauvignon 2017"/>
        <s v="6 Meses Roble Tempranillo 2017"/>
        <s v="Légende (R) Bordeaux Rouge 2015"/>
        <s v="Lu'Li Appassite 2018"/>
        <s v="Henry's Seven 2015"/>
        <s v="Mai The First A.Montes Malbec 2014"/>
        <s v="Bramare Rebon Vineyard Malbec 2014"/>
        <s v="Mompertone Monferrato 2014"/>
        <s v="Pauillac 2012"/>
        <s v="Pauillac (Premier Grand Cru Classé) 2012"/>
        <s v="Reserva Merlot (Classic) 2018"/>
        <s v="Bourgogne Cuvée Margot 2015"/>
        <s v="Canteperdrix Rouge 2015"/>
        <s v="OS Cantals 2015"/>
        <s v="Les Cailloux Cuvée Centenaire Châteauneuf-du-Pape 2000"/>
        <s v="Château l'Hermitage Saint-Émilion Grand Cru 2005"/>
        <s v="Beckstoffer Dr. Crane Vineyard Cabernet Sauvignon 2015"/>
        <s v="Bush Vine GSM (Shiraz - Grenache - Mourvedre) 2012"/>
        <s v="Hochäcker Blaufränkisch 2017"/>
        <s v="The Octavius Old Vine Shiraz 2014"/>
        <s v="Saint-Emilion Grand Cru 2014"/>
        <s v="Rubin Carnuntum 2018"/>
        <s v="Pézenas 2016"/>
        <s v="Guer-Van Crozes-Hermitage 2014"/>
        <s v="Hiru 3 Rioja Racimos 2010"/>
        <s v="Passo Perfetto Terre di Chieti Rosso 2017"/>
        <s v="Lagrein 2013"/>
        <s v="Les Hauts de Montmirail Gigondas 2014"/>
        <s v="Weiler Schlipf Spätburgunder 2014"/>
        <s v="Single Vineyard Malbec 2016"/>
        <s v="La Chenade Lalande de Pomerol 2010"/>
        <s v="Shiraz Reserve Single Vineyard Ben Schild 2014"/>
        <s v="Merlot (Me) 2013"/>
        <s v="Pinot Noir Riserva Monticol 2017"/>
        <s v="Gran Dominio Reserva 2012"/>
        <s v="Clàssic 2011"/>
        <s v="Château du Grand Chambellan Lalande-de-Pomerol 2012"/>
        <s v="Priorat GR-174 2019"/>
        <s v="Reserva 2017"/>
        <s v="Alanera Rosso Veronese 2016"/>
        <s v="Cantaloro Toscana Rosso 2014"/>
        <s v="Barrua 2015"/>
        <s v="San Valentín Garnacha 2019"/>
        <s v="Taurasi 2014"/>
        <s v="Boom Boom! Syrah 2017"/>
        <s v="Wild Slopes CGM Red 2016"/>
        <s v="Santa Digna Reserva Cabernet Sauvignon 2018"/>
        <s v="Carmignano Villa di Capezzana 2013"/>
        <s v="Steytler Pinotage 2015"/>
        <s v="Bin 389 Cabernet - Shiraz 2017"/>
        <s v="Surani Costarossa Primitivo di Manduria 2018"/>
        <s v="Alberta Annemarie Merlot 2016"/>
        <s v="Côtes du Roussillon Villages 2018"/>
        <s v="Campogiovanni Brunello di Montalcino Riserva Il Quercione 2011"/>
        <s v="Spätburgunder Tradition 2013"/>
        <s v="Le Dix de Los Vascos 2016"/>
        <s v="Les Roches Saumur-Champigny 2017"/>
        <s v="Côtes du Rhône Les Quartz 2017"/>
        <s v="Blaufränkisch Leithaberg 2016"/>
        <s v="Reserve Blaufränkisch 2015"/>
        <s v="Corriente 2017"/>
        <s v="Reserva Real 2000"/>
        <s v="Cadet de Gombaude Pomerol 2015"/>
        <s v="Fleur de d'Artagnan 2017"/>
        <s v="Gigondas Le Claux 2012"/>
        <s v="Merlot Riserva Siebeneich 2017"/>
        <s v="Gran Reserva 2009"/>
        <s v="Costa Russi (Barbaresco) Langhe 2011"/>
        <s v="Friso Montepulciano d'Abruzzo 2015"/>
        <s v="Barolo Santo Stefano di Perno 2011"/>
        <s v="Castello di Brolio Gran Selezione Chianti Classico 2016"/>
        <s v="Saint-Julien (Grand Cru Classé) 1995"/>
        <s v="Generala Nizza Riserva 2014"/>
        <s v="Moi Primitivo Puglia 2018"/>
        <s v="Dolcetto d’Alba dei Grassi 2018"/>
        <s v="San Cristoforo Barbaresco 2013"/>
        <s v="Bandol 2001"/>
        <s v="San Giovanni Barolo 2014"/>
        <s v="Synergy Cape Blend 2017"/>
        <s v="Altitud Cabernet Sauvignon 2014"/>
        <s v="Geyserville 2017"/>
        <s v="Estate Cabernet Sauvignon 2015"/>
        <s v="Valdepeñas Gran Reserva 2012"/>
        <s v="Pauillac (Premier Grand Cru Classé) 2004"/>
        <s v="62 Anniversario Primitivo di Manduria Riserva 2016"/>
        <s v="Réserve (de la Comtesse) Pauillac 2015"/>
        <s v="Paralléle 45 Côtes du Rhône Rouge 2016"/>
        <s v="Barolo Riserva Bussia 90 Dì 2012"/>
        <s v="Solaz Tempranillo - Cabernet Sauvignon 2018"/>
        <s v="The Seven Deadly Zins Old Vine Zinfandel 2017"/>
        <s v="Scaia Rosso (Corvina) 2017"/>
        <s v="Nespolino Rubicone Sangiovese - Merlot 2017"/>
        <s v="Valpolicella Ripasso Classico Superiore Solane 2013"/>
        <s v="Rosso di Montalcino (Campo di Marzo) 2011"/>
        <s v="Clos de Betz Red 2015"/>
        <s v="Vitiano Rosso 2017"/>
        <s v="Cuvée Impresario 2017"/>
        <s v="Mormoreto Toscana 2016"/>
        <s v="Signature Cabardès 2016"/>
        <s v="Luckenwald Zweigelt Reserve 2017"/>
        <s v="Cuvée Spéciale Châteauneuf-du-Pape 2015"/>
        <s v="Syrah Blueprint 2016"/>
        <s v="Poggio Lombrone Sangiovese Riserva Montecucco 2015"/>
        <s v="Divinum Grenache - Merlot 2013"/>
        <s v="Kirschgarten Spatburgunder GG 2014"/>
        <s v="Merlot Penedès Vinya Palau 2014"/>
        <s v="Château Petit Bois Lussac-Saint-Émilion 2014"/>
        <s v="Randemar Negre 2017"/>
        <s v="Millepassi Bolgheri Superiore 2016"/>
        <s v="The Daily August Pinot Noir 2017"/>
        <s v="Châteauneuf-du-Pape (Tradition) Rouge 2017"/>
        <s v="Graciano - Garnacha 2016"/>
        <s v="Château Lichten Rouge 2016"/>
        <s v="Cuvée Spéciale Châteauneuf-du-Pape 2004"/>
        <s v="Volnay Santenots-Du-Milieu Premier Cru 2012"/>
        <s v="Three Pines Syrah 2016"/>
        <s v="La Bienquerida 2015"/>
        <s v="Orzada Malbec 2018"/>
        <s v="Dominio de Fontana Tempranillo - Graciano 2013"/>
        <s v="Puisseguin-Saint-Émilion 2015"/>
        <s v="Provenance Shiraz 2017"/>
        <s v="Beyer Ranch Zinfandel 2014"/>
        <s v="Esporão Private Selection Tinto 2009"/>
        <s v="Duluc de Branaire-Ducru Saint-Julien (Chateau Duluc) 2011"/>
        <s v="Proprietary Red 2014"/>
        <s v="80 Years Red Blend 2015"/>
        <s v="Côtes de Bourg 2014"/>
        <s v="Red Blend 2018"/>
        <s v="Auténtico Malbec 2016"/>
        <s v="Las Mulas Reserva Cabernet Sauvignon 2018"/>
        <s v="Primitivo (Since 1913) 2013"/>
        <s v="Great Expectations Triangle 2016"/>
        <s v="Valletta 2016"/>
        <s v="Ventus 2014"/>
        <s v="Barolo Lazzarito 2015"/>
        <s v="Torre Muga 2016"/>
        <s v="Solaz Tempranillo 2019"/>
        <s v="Rapsani Grande Reserve 2012"/>
        <s v="Lagrein Riserva Taber 2017"/>
        <s v="Teroldego 2016"/>
        <s v="Dolcetto d'Alba Nirane 2018"/>
        <s v="Casetta Valdadige Terradeiforti Foja Tonda 2015"/>
        <s v="Cavanera Rovo delle Coturnie Etna Rosso 2014"/>
        <s v="Barolo Meriame 2015"/>
        <s v="Grêle Rouge 2012"/>
        <s v="Metoxi X Chromitsa Red 2011"/>
        <s v="Pessac-Léognan (Premier Grand Cru Classé) 2016"/>
        <s v="Cresasso Corvina Veronese 2013"/>
        <s v="Hochberc (Blaufränkisch) 2015"/>
        <s v="Castel Firmian Lagrein Trentino 2018"/>
        <s v="Spice Trader Shiraz 2015"/>
        <s v="Madér Garda Classico Rosso Superiore 2013"/>
        <s v="Finca Biniagual MantoNegro 2014"/>
        <s v="The Dome Pinot Noir 2018"/>
        <s v="Carlo V Il Rosso dell'Imperatore 2015"/>
        <s v="Rioja Bordón Reserva 2014"/>
        <s v="Chateau des Jacques Clos de Rochegrès Moulin-à-Vent 2015"/>
        <s v="Pinot Noir Classic 2017"/>
        <s v="Savitar Shiraz 2015"/>
        <s v="Lussac-Saint-Émilion Cuvée Jean-Baptiste 2008"/>
        <s v="Premium Tinto 2017"/>
        <s v="Rubesco Rosso di Torgiano 2017"/>
        <s v="Critèra Primitivo 2017"/>
        <s v="Clos du Marquis Saint-Julien 2010"/>
        <s v="Fusion V 2016"/>
        <s v="Sherazade Nero d'Avola 2018"/>
        <s v="Dagromis Barolo 2015"/>
        <s v="The Dead Arm Shiraz 2014"/>
        <s v="Unico Reserva Especial Edición 2003"/>
        <s v="Blason d'Aussières Corbières 2015"/>
        <s v="Dão Tinto 2018"/>
        <s v="Ermitage l'Ermite 2000"/>
        <s v="Saint-Émilion 2016"/>
        <s v="Pure Oh! Rigine Beaujolais 2017"/>
        <s v="Vieilles Vignes Nuits-Saint-Georges 2015"/>
        <s v="Pago de los Balagueses Syrah 2017"/>
        <s v="Le Clos Rouge Crozes-Hermitage 2010"/>
        <s v="Quintessenz Riserva Cabernet Sauvignon 2016"/>
        <s v="Rabajà Barbaresco 2014"/>
        <s v="S Clans 2016"/>
        <s v="Barolo Liste 2014"/>
        <s v="Au Cerisier Cahors 2017"/>
        <s v="Sela Rioja 2017"/>
        <s v="Beaune Premier Cru Aux Cras 2016"/>
        <s v="Vino Nobile di Montepulciano Il Nocio 2013"/>
        <s v="Paula Syrah 2015"/>
        <s v="Don Miguel Vineyard La Masía Pinot Noir 2016"/>
        <s v="Urban Lagrein 2017"/>
        <s v="Il Numero Uno Zinfandel (Collezione di Famiglia) 2018"/>
        <s v="Tempranillo Cariñena 2018"/>
        <s v="Colección Monovarietales Tempranillo Roble 2018"/>
        <s v="The Barnstormer Syrah 2016"/>
        <s v="Paiara Puglia Rosso 2017"/>
        <s v="Château Corton Grancey Grand Cru 2015"/>
        <s v="Château Grézan Hèritage Faugères 2015"/>
        <s v="Bandol Rouge 2013"/>
        <s v="Ribera del Duero 14 Meses en Barrica 2016"/>
        <s v="Zweigelt SANDSTEIN 2018"/>
        <s v="Achelo Rosso 2018"/>
        <s v="Portrait Shiraz 2017"/>
        <s v="Private Reserve Cabernet Sauvignon 2013"/>
        <s v="Gran Reserva Rioja 2011"/>
        <s v="Viña Arana Reserva 2011"/>
        <s v="The Footbolt Shiraz 2017"/>
        <s v="Fantini Sangiovese Terre di Chieti 2018"/>
        <s v="Reserva de Pueblo 2015"/>
        <s v="Chianti Superiore 2015"/>
        <s v="La Grola 2016"/>
        <s v="3 Passo Rosso 2018"/>
        <s v="Hito 2018"/>
        <s v="I Gran Reserva 2008"/>
        <s v="St. Henri Shiraz 2015"/>
        <s v="The Prisoner 2017"/>
        <s v="Numina Cabernet Franc 2016"/>
        <s v="Tarima Hill Old Vines Monastrell 2016"/>
        <s v="Beaune du Château Premier Cru 2016"/>
        <s v="La Luna 2017"/>
        <s v="Yantra 2018"/>
        <s v="Seival Tannat 2012"/>
        <s v="Coto Real Reserva 2014"/>
        <s v="Léa Les Aspres Côtes du Roussillon Rouge 2017"/>
        <s v="Barolo Vigna Rionda 2010"/>
        <s v="PaCo Sensazioni di Paolo 2016"/>
        <s v="Le Olle Bardolino Superiore Classico 2017"/>
        <s v="Aufwind Cuvée Rotwein 2016"/>
        <s v="Dauphin Pauillac 2013"/>
        <s v="Gigondas Le Claux 2013"/>
        <s v="Garblèt Sué Barolo 2011"/>
        <s v="Domini Plus Douro 2015"/>
        <s v="Old Adam Shiraz 2015"/>
        <s v="Rungg Cabernet - Merlot 2017"/>
        <s v="Cuvèe St Valentin Lirac 2015"/>
        <s v="Dornenvogel Zweigelt 2017"/>
        <s v="Pessac-Léognan (Grand Cru Classé de Graves) 2014"/>
        <s v="Bin 407 Cabernet Sauvignon 2010"/>
        <s v="Pagodes de Cos 2012"/>
        <s v="Abadia Cabernet Sauvignon - Tempranillo 2017"/>
        <s v="Viña Alberdi Reserva 2015"/>
        <s v="Maroccoli Syrah 2011"/>
        <s v="Barolo Cannubi 2011"/>
        <s v="Le Benjamin de Beauregard Pomerol 2008"/>
        <s v="Sedàra 2018"/>
        <s v="Tignanello 1989"/>
        <s v="Châteauneuf-du-Pape Cuvée Barberini 2014"/>
        <s v="Barolo Meriame 2014"/>
        <s v="Aglianico Campania 2017"/>
        <s v="Passo del Sud Negroamaro - Primitivo 2017"/>
        <s v="Selección de Familia Reserva 2014"/>
        <s v="Rasteau Vieilles Vignes 2015"/>
        <s v="Agathon 2014"/>
        <s v="Sunnae Montepulciano d'Abruzzo 2017"/>
        <s v="Filetto Chianti 2017"/>
        <s v="Quintessenz Kalterersee Classico Superiore 2018"/>
        <s v="Les Manyes 2016"/>
        <s v="Saint-Émilion Grand Cru (Grand Cru Classé) 2013"/>
        <s v="Heideboden 2015"/>
        <s v="Postcard Series Cabernet Sauvignon 2017"/>
        <s v="Ribera del Duero 2012"/>
        <s v="Riserva Ducale Chianti Classico 2016"/>
        <s v="Barrica Tinto (Monastrell - Syrah) 2017"/>
        <s v="Grand Vin Pauillac (Premier Grand Cru Classé) 1999"/>
        <s v="Reserva Ribera del Duero 2012"/>
        <s v="Ultra Cabernet Sauvignon 2017"/>
        <s v="Pauillac (Grand Cru Classé) 2008"/>
        <s v="Casalferro Toscana 2013"/>
        <s v="TW 12 (Twelve) Monastrell 2014"/>
        <s v="Quorum (Grande Vindima) 2006"/>
        <s v="Corbières 2018"/>
        <s v="Sistina Montepulciano d'Abruzzo 2017"/>
        <s v="Velluto Rosso Beneventano Aglianico 2016"/>
        <s v="Tenuta Belguardo 2012"/>
        <s v="Südtiroler Blauburgunder 2014"/>
        <s v="Celeste Reserva 2015"/>
        <s v="Il Favot Langhe Nebbiolo 2016"/>
        <s v="Authentique Côtes du Roussillon Rouge 2018"/>
        <s v="Höhenflug Merlot 2016"/>
        <s v="Essenze Barolo 2015"/>
        <s v="Bicentenaire Vieilles Vignes Corbières 2015"/>
        <s v="Sino da Romaneira Tinto 2016"/>
        <s v="Cazalet Faugères 2017"/>
        <s v="Pomino Rosso (Pinot Nero) 2013"/>
        <s v="Benchmark Cabernet - Shiraz 2017"/>
        <s v="Mosaique Rouge 2017"/>
        <s v="Vacqueyras 'Les Cyprès' 2015"/>
        <s v="Kubbadì 2011"/>
        <s v="Grans Muralles 2015"/>
        <s v="The Echo Of G 2012"/>
        <s v="IL Blu 2016"/>
        <s v="Morgon Côte du Py - Javernières 2018"/>
        <s v="Porcupine Ridge Syrah 2017"/>
        <s v="Perbacco Nebbiolo 2017"/>
        <s v="Castel Del Monte Riserva Vigna Pedale 2014"/>
        <s v="The Uprising Red 2019"/>
        <s v="Quota 29 Primitivo 2018"/>
        <s v="Unico 2009"/>
        <s v="El Puntido 2013"/>
        <s v="Gran Enemigo Single Vineyard El Cepillo Cabernet Franc 2014"/>
        <s v="Réserve du Château Bordeaux Supérieur 2016"/>
        <s v="Campo Ai Sassi Rosso di Montalcino 2016"/>
        <s v="Galodoro Tinto 2017"/>
        <s v="Moi Primitivo Puglia 2017"/>
        <s v="Terre di San Leonardo 2015"/>
        <s v="Fausto Merlot 2016"/>
        <s v="Le Coquin Merlot 2016"/>
        <s v="The Pavillion Shiraz - Cabernet Sauvignon 2018"/>
        <s v="Chianti Colli Senesi 2015"/>
        <s v="Don Maximiano Founder's Reserve 1999"/>
        <s v="Vera Cruz Pinotage 2016"/>
        <s v="The King's Wrath Pinot Noir 2017"/>
        <s v="Sangiovese Toscana 2019"/>
        <s v="Héritage Côtes de Provence Rouge 2016"/>
        <s v="Devil's Candy Red Blend 2017"/>
        <s v="Prugnolo Valtellina Superiore 2015"/>
        <s v="No. 7 Red 2017"/>
        <s v="Saint Cosme Côte-Rotie 2008"/>
        <s v="The Freedom 1843 Shiraz 2016"/>
        <s v="Coco Rotie 2018"/>
        <s v="Red/Bat 2016"/>
        <s v="Historic Tinto 2018"/>
        <s v="Paralléle 45 Côtes du Rhône Rouge 2018"/>
        <s v="Les Terroirs Faugères 2016"/>
        <s v="Sangiovese Terre di Chieti 2018"/>
        <s v="L'Apparita 2014"/>
        <s v="Pontificis Red Blend 2018"/>
        <s v="Benuara (Tenuta Presti e Pegni) 2016"/>
        <s v="Roble Cabernet Sauvignon - Merlot Somontano 2018"/>
        <s v="El Pacto 2016"/>
        <s v="Nucli Organic 2018"/>
        <s v="Campredon 2017"/>
        <s v="Don Tommaso Chianti Classico 2013"/>
        <s v="Château Les Vergnes Bordeaux Rouge 2016"/>
        <s v="Appassite Negroamaro - Primitivo 2019"/>
        <s v="Marteto Morellino di Scansano 2018"/>
        <s v="Spätburgunder Trocken 2012"/>
        <s v="Picadeiro Pinot Noir - Touriga Nacional 2015"/>
        <s v="Parcelas de Graciano 2015"/>
        <s v="The Dry Land Collection Resolve Pinotage 2017"/>
        <s v="Luvi Langhe Rosso 2016"/>
        <s v="Guidalberto 2018"/>
        <s v="El Ruden 2017"/>
        <s v="Limited Release Syrah 2012"/>
        <s v="Alto Sangiovese 2012"/>
        <s v="Since 1974 Primitivo di Manduria 2017"/>
        <s v="Cuvèe 2013"/>
        <s v="Millenium Reserva 1996"/>
        <s v="Merlot Dolomiti 2018"/>
        <s v="Le Mas Coteaux du Languedoc 2018"/>
        <s v="Costa Russi (Barbaresco) Langhe 2013"/>
        <s v="Montagne-Saint-Émilion 2013"/>
        <s v="Loam 2017"/>
        <s v="Amore e Follia 2016"/>
        <s v="Bricco Pernice Barolo 2013"/>
        <s v="Gabarinza 2016"/>
        <s v="Montiano 2015"/>
        <s v="Três Bagos Reserva Tinto 2015"/>
        <s v="Sangaetano Primitivo di Manduria 2018"/>
        <s v="Bin 28 Kalimna Shiraz 2017"/>
        <s v="Clos du Marquis Saint-Julien 2008"/>
        <s v="Barolo (Tradizione) 2015"/>
        <s v="Mormoreto Toscana 2012"/>
        <s v="Clancy's Red Blend 2015"/>
        <s v="Vigne Vecchie Barbera d'Asti Superiore 2011"/>
        <s v="Pinot Nero 2011"/>
        <s v="Les Vaucrains Nuits Saint Georges 1er Cru 2011"/>
        <s v="Sancerre Belle Dame 2014"/>
        <s v="Blauschiefer Spätburgunder 2017"/>
        <s v="Châteauneuf-du-Pape Vieilles Vignes 2017"/>
        <s v="Portrait Cabernet Sauvignon 2017"/>
        <s v="1856 2016"/>
        <s v="Puglia Primitivo 2018"/>
        <s v="Badiolo Chianti 2017"/>
        <s v="Crozes-Ermitage Les Varonniers 2014"/>
        <s v="Pinotage - Shiraz 2017"/>
        <s v="Veneto Alzero Cabernet 2009"/>
        <s v="Campomaccione Morellino di Scansano 2011"/>
        <s v="Grumello Valtellina Superiore 2014"/>
        <s v="Lifili Primitivo Salento 2018"/>
        <s v="Calvert Pinot Noir 2017"/>
        <s v="Côtes du Rhône Les Deux Albion 2018"/>
        <s v="Winemaker's Collection Pinotage 2018"/>
        <s v="Lagrein Riserva 2016"/>
        <s v="Negre 2012"/>
        <s v="Edición Limitada B 2016"/>
        <s v="Santa Digna Reserva Merlot 2018"/>
        <s v="Côte-Rôtie 2016"/>
        <s v="Traluna Toscana 2018"/>
        <s v="Saint-Esprit Côtes-du-Rhône 2018"/>
        <s v="Bin 8 Cabernet - Shiraz 2017"/>
        <s v="Pessac-Léognan (Grand Cru Classé de Graves) 2010"/>
        <s v="Primitivo I Muri 2018"/>
        <s v="Poggio alle Mura Brunello di Montalcino 2013"/>
        <s v="Poggio Al Tufo Rompicollo 2016"/>
        <s v="Dark Knight Toscana Red 2016"/>
        <s v="Réserve Saint-Émilion 2016"/>
        <s v="Al Passo Toscana 2014"/>
        <s v="Ai Colli Valpolicella Ripasso 2016"/>
        <s v="Enira 2015"/>
        <s v="Quatro Red 2018"/>
        <s v="Labyrinth Cabernet Sauvignon 2017"/>
        <s v="Rough Diamond 2012"/>
        <s v="Palmenti Negroamaro Salento Vigne Vecchie 2016"/>
        <s v="Bobal 2016"/>
        <s v="Signature 2014"/>
        <s v="La Bouveau Côtes du Rhône 2013"/>
        <s v="Suculé Barbera d'Alba 2015"/>
        <s v="Le Bombarde Cannonau di Sardegna 2018"/>
        <s v="12 Volts 2018"/>
        <s v="Chateau Tour de Castres Graves 2012"/>
        <s v="Diciotto Primitivo 2016"/>
        <s v="Peperino Toscana 2016"/>
        <s v="Aloxe-Corton 2014"/>
        <s v="Director's Reserve Red 2017"/>
        <s v="Manor House Shiraz 2016"/>
        <s v="Classic Bordeaux Rouge 2018"/>
        <s v="Aluigi Riserva Chianti Classico 2013"/>
        <s v="Gap's Crown Vineyard Pinot Noir 2014"/>
        <s v="Pinot Noir Herrenstück 2016"/>
        <s v="Brunello di Montalcino Riserva Pian di Conte 2013"/>
        <s v="Cabernet 2014"/>
        <s v="Moulis-en-Médoc 2017"/>
        <s v="Primo Scuro 2018"/>
        <s v="Saint-Julien (Grand Cru Classé) 2003"/>
        <s v="Altos del Plata Cabernet Sauvignon 2016"/>
        <s v="Il Rabdomante Montepulciano d'Abruzzo 2016"/>
        <s v="Castillon - Côtes de Bordeaux 2010"/>
        <s v="Pauillac (Premier Grand Cru Classé) 2006"/>
        <s v="Bin 407 Cabernet Sauvignon 2016"/>
        <s v="Max Reserva Carmenère 2017"/>
        <s v="Acinatico Valpolicella Classico Superiore Ripasso 2017"/>
        <s v="Garnacha 2016"/>
        <s v="Aska Bolgheri 2016"/>
        <s v="Riserva 2016"/>
        <s v="L'U Umbria Rosso 2018"/>
        <s v="El Andén de la Estación 2016"/>
        <s v="Gaglioppo 2017"/>
        <s v="Alfa Spiga Ribera del Duero 2005"/>
        <s v="Cabernet Franc 2018"/>
        <s v="Heideboden Rotweincuvée 2018"/>
        <s v="Bourgogne Couvent des Jacobins Pinot Noir 2018"/>
        <s v="Caringole Rouge 2018"/>
        <s v="Dits del Terra 2016"/>
        <s v="Garnacha Tintorera 2015"/>
        <s v="Les Jumelles Côte Rotie 2015"/>
        <s v="Domaine des Tourettes Hermitage Rouge 2016"/>
        <s v="Barrica 2016"/>
        <s v="Quattro Passi Appassimento Rosso Veneto 2017"/>
        <s v="Salice Salentino Riserva 2017"/>
        <s v="Momi Maremma Toscana 2017"/>
        <s v="Crianza Vendimia Seleccionada 2017"/>
        <s v="Gabarinza 2010"/>
        <s v="Romeo Monastrell Roble 2016"/>
        <s v="Brolo di Campofiorin Oro 2015"/>
        <s v="Opus One 2016"/>
        <s v="Médoc 2008"/>
        <s v="Es Primitivo di Manduria 2016"/>
        <s v="Cabernet Sauvignon (Reserva) 2018"/>
        <s v="Langhe Nebbiolo 2012"/>
        <s v="The Signature Cabernet Sauvignon - Shiraz 2013"/>
        <s v="Ca' di Pian Barbera d'Asti 2016"/>
        <s v="Côte de Nuits-villages 2016"/>
        <s v="Reserve Merlot 2014"/>
        <s v="Terre d'Argence Costières-de-Nîmes 2015"/>
        <s v="Gran Reserva Rioja 2012"/>
        <s v="Barolo Ciabot Mentin 2011"/>
        <s v="Macán 2015"/>
        <s v="Reflets Rouge 2014"/>
        <s v="Sorì Tildìn (Barbaresco) Langhe 2010"/>
        <s v="Vigne di Montornello Chianti Classico Gran Selezione 2014"/>
        <s v="Las Pizarras Pinot Noir 2015"/>
        <s v="La Sambinerie Beaujolais Villages 2017"/>
        <s v="Barolo Bussia Colonnello 2013"/>
        <s v="Mercurey 1er Cru 'Clos du Roy' Rouge 2017"/>
        <s v="Tapas Tempranillo 2018"/>
        <s v="Giorgio Bartholomäus 2008"/>
        <s v="Organic Shiraz 2018"/>
        <s v="ER Etna Rosso 2014"/>
        <s v="Château Pontet Saint Brice Saint-Émilion Grand Cru 2016"/>
        <s v="Classic 2017"/>
        <s v="Veneto Rosso Passo Rosso 2018"/>
        <s v="El Incidente Carménère 2017"/>
        <s v="Nebbiolo d'Alba 2017"/>
        <s v="Tenuta Lodola Nuova Vino Nobile di Montepulciano 2016"/>
        <s v="Givry 1er Cru Clos du 'Cellier Aux Moines' 2015"/>
        <s v="Rigoleto Montecucco Rosso 2017"/>
        <s v="Backbone Cabernet Sauvignon 2017"/>
        <s v="Côte des Roses Pinot Noir 2018"/>
        <s v="Le Serre Nuove 2017"/>
        <s v="Vintner's Reserve Zinfandel 2011"/>
        <s v="Saint-Julien 2013"/>
        <s v="Roble Cabernet Sauvignon - Merlot Somontano 2017"/>
        <s v="Harmonie de Gascogne Rouge 2018"/>
        <s v="Cum Laude 2015"/>
        <s v="Lagone Toscana 2017"/>
        <s v="Castello Fonterutoli Chianti Classico Gran Selezione 2015"/>
        <s v="Tenuta Lodola Nuova Vino Nobile di Montepulciano 2014"/>
        <s v="Ultreia Valtuille Mencía 2016"/>
        <s v="Luce 2014"/>
        <s v="Don Maximiano Founder's Reserve 2011"/>
        <s v="Marius Grenache - Syrah 2018"/>
        <s v="Cabernet Sauvignon Gran Reserva 2017"/>
        <s v="Sainte-Épine Saint-Joseph 2011"/>
        <s v="Boğazkere - Öküzgözü 2018"/>
        <s v="Volnay Santenots-Du-Milieu Premier Cru 2015"/>
        <s v="Case Via Syrah 2013"/>
        <s v="Reserve Syrah Single Vineyard Bozokbag 2013"/>
        <s v="Domaine des Hospice de Belleville Brouilly 2016"/>
        <s v="Sangiovese Maremma Toscana Francesco Zonin 2018"/>
        <s v="Les Terroirs Faugères 2017"/>
        <s v="Gigondas Rouge 2015"/>
        <s v="Côtes de Provence Rouge 2018"/>
        <s v="Réserve Spéciale Syrah 2018"/>
        <s v="Beaune 1er Cru 'Clos des Mouches' 2017"/>
        <s v="Maremmante Maremma 2016"/>
        <s v="Barrel Select Cabernet - Syrah 2018"/>
        <s v="Les Cépages Syrah 2017"/>
        <s v="Sa Talaia Negre 2016"/>
        <s v="Moulis 2015"/>
        <s v="Cabanon Côtes du Roussillon Villages 2014"/>
        <s v="Lucale Appassimento Primitivo 2017"/>
        <s v="Les Grès 2017"/>
        <s v="Grenache 2018"/>
        <s v="Ermitage Ex-Voto 2012"/>
        <s v="Cuvée Charlotte 2013"/>
        <s v="Rioja Reserva Mazuelo 2015"/>
        <s v="Folly Syrah 2017"/>
        <s v="Fonterutoli Chianti Classico 2010"/>
        <s v="HEBO (Suvereto) 2017"/>
        <s v="Aglianico Riserva Contado 2013"/>
        <s v="Monte Llano Tempranillo Rioja 2017"/>
        <s v="Li Filitti Riserva Primitivo di Manduria 2015"/>
        <s v="Premier Vin 2015"/>
        <s v="Toscana Mediterra 2016"/>
        <s v="Ventoux Terrasses 2017"/>
        <s v="Saint-Julien 2005"/>
        <s v="Mandus Primitivo di Manduria 2018"/>
        <s v="Trilogy 2016"/>
        <s v="The Garland 2011"/>
        <s v="Fixin 'Coeur de Violette' 2016"/>
        <s v="Grande Reserva Alentejano Tinto 2014"/>
        <s v="Kalk und Schiefer Blaufränkisch 2018"/>
        <s v="Sagrantino Montefalco Chiusa di Pannone 2011"/>
        <s v="Tramp 2015"/>
        <s v="Fleurie 2018"/>
        <s v="Le Cirque Rouge 2016"/>
        <s v="Saustó 2013"/>
        <s v="Intenso Tannat 2013"/>
        <s v="La Gargantilla Garnacha 2015"/>
        <s v="Barbaresco Bordini 2016"/>
        <s v="Harlequin Shiraz - Pinotage 2017"/>
        <s v="Les Terroirs Côtes du Roussillon Villages 2016"/>
        <s v="Reserva Rioja Tempranillo 2009"/>
        <s v="Bourgogne Hautes-Côtes de Beaune 2016"/>
        <s v="Merlot (Grande Vindima) 2008"/>
        <s v="John X Merriman 2016"/>
        <s v="Benuara (Tenuta Presti e Pegni) 2015"/>
        <s v="Corimbo 2014"/>
        <s v="Oak Cask Cabernet Sauvignon 2018"/>
        <s v="Papale Linea Oro Primitivo di Manduria 2016"/>
        <s v="Casa Real Cabernet Sauvignon 2012"/>
        <s v="Santa Digna Reserva Carmenère 2018"/>
        <s v="Chante Perdrix Cornas 2016"/>
        <s v="Icarus Red 2014"/>
        <s v="Côte à Côte Estate 2013"/>
        <s v="Pinot Noir Central Coast 2015"/>
        <s v="Ceppitaio 2017"/>
        <s v="Passo del Bricco 2017"/>
        <s v="Eight Songs Shiraz 2015"/>
        <s v="Can Catorra 2014"/>
        <s v="Brachetto d'Acqui 2019"/>
        <s v="Barolo Cannubi 2013"/>
        <s v="BF Lahrer Spätburgunder 2017"/>
        <s v="Montegrilli Nebbiolo Langhe 2018"/>
        <s v="Coste a Preola Nero d'Avola 2018"/>
        <s v="Doix 2014"/>
        <s v="Rivarossa 2016"/>
        <s v="Barolo Lazzarito 2013"/>
        <s v="Nuits-Saint-Georges 2015"/>
        <s v="L'Ermita Velles Vinyes Priorat 2006"/>
        <s v="Garnacha - Syrah Somontano 2016"/>
        <s v="Schwarzer 2016"/>
        <s v="Saint-Emilion Grand Cru (Premier Grand Cru Classé) 2004"/>
        <s v="La Luna e i Falò Barbera d'Asti Superiore 2016"/>
        <s v="Románico 2016"/>
        <s v="Papale Primitivo di Manduria 2017"/>
        <s v="Barbazul Tinto 2016"/>
        <s v="Abadia Cabernet Sauvignon - Tempranillo 2016"/>
        <s v="Big John Cuvée Reserve 2016"/>
        <s v="Sonoma Coast Pinot Noir 2016"/>
        <s v="Jacksons Pinotage 2015"/>
        <s v="Rouge 2005"/>
        <s v="Barbaresco Bernardot 2013"/>
        <s v="Los Cantos de Torremilanos 2017"/>
        <s v="Varietales Syrah 2017"/>
        <s v="Antique Cairanne 2016"/>
        <s v="Amarone 2016"/>
        <s v="Stilio Primitivo di Manduria 2018"/>
        <s v="Collection Secrète Red 2015"/>
        <s v="The Corroboree Shiraz 2016"/>
        <s v="Chianti Classico Riserva Novecento 2016"/>
        <s v="Las Moras Cabernet Sauvignon 2018"/>
        <s v="Barbera Piemonte 2018"/>
        <s v="Côtes du Rhône 'Les Peyrouses' 2016"/>
        <s v="Vinya La Scala Gran Reserva Cabernet Sauvignon 2012"/>
        <s v="Steinzeiler 2015"/>
        <s v="Barolo Gavarini Chiniera 2014"/>
        <s v="Via Nuova Barolo 2012"/>
        <s v="Pomerol 2000"/>
        <s v="Mirinè Nebbiolo d'Alba 2016"/>
        <s v="Chateau Smith Cabernet Sauvignon 2016"/>
        <s v="Classic Red Blend 2018"/>
        <s v="Appassimento Barbera Passito 2018"/>
        <s v="Pessac-Léognan 1997"/>
        <s v="Syrah Desertico 2018"/>
        <s v="Ariana 2017"/>
        <s v="Ticino 2016"/>
        <s v="Inspiración Balcón de Pilatos Maturana 2016"/>
        <s v="Calestaia 2013"/>
        <s v="Artigas 2017"/>
        <s v="Ried Hochberg Blaufränkisch 2012"/>
        <s v="Côte-Rôtie La Mordorée 1999"/>
        <s v="Premium Zenovius Cabernet Sauvignon - Shiraz Sec 2016"/>
        <s v="Le Clos Guillot Chinon 2017"/>
        <s v="PrimoVolo 2007"/>
        <s v="Côte de Nuits Villages Le Vaucrain 2015"/>
        <s v="Chremisa Edition Blauer Zweigelt 2016"/>
        <s v="Pumphouse Shiraz 2017"/>
        <s v="Preludio 2017"/>
        <s v="Limoux 2016"/>
        <s v="Pièce de Roche 2014"/>
        <s v="Pure Oh! Rigine Beaujolais 2018"/>
        <s v="Mantènghja 2015"/>
        <s v="Frenesí 2017"/>
        <s v="Gold Edition 2009"/>
        <s v="Barolo Aeroplan Servaj 2007"/>
        <s v="Aglianico Del Vulture Piano Del Cerro 2016"/>
        <s v="El Picaro 2019"/>
        <s v="Pasionado Cuatro Cepas 2014"/>
        <s v="Mas Rabell 2017"/>
        <s v="Lucente 2017"/>
        <s v="Alta Mora Etna Rosso 2014"/>
        <s v="Finca El Otero 2014"/>
        <s v="Periquita Tinto (Original) 2018"/>
        <s v="Les Cépages Pinot Noir 2017"/>
        <s v="Papillon 2017"/>
        <s v="Croix de Beaucaillou Saint-Julien 2010"/>
        <s v="San Leonardo 2010"/>
        <s v="Douro Grande Reserva 2015"/>
        <s v="Bricco della Bigotta Barbera d'Asti 2014"/>
        <s v="Froi Barbaresco 2015"/>
        <s v="Morellino di Scansano Riserva 2016"/>
        <s v="Orgion 2016"/>
        <s v="Givry 1er Cru 'A Vigne Rouge' 2016"/>
        <s v="As Caborcas Single Vineyard 2014"/>
        <s v="Massimo 2015"/>
        <s v="Cembali Nero d'Avola 2011"/>
        <s v="Cuvée Spéciale Châteauneuf-du-Pape 2005"/>
        <s v="Benozzo 2015"/>
        <s v="Serego Alighieri Possessioni Rosso del Veronese 2017"/>
        <s v="Pirinenca Tempranillo 2017"/>
        <s v="Famiglia Zingarelli Chianti Classico Riserva 2016"/>
        <s v="Gneisz és Csillám 2016"/>
        <s v="Giulin 2016"/>
        <s v="Saint-Émilion Baron Carl 2014"/>
        <s v="Rioja Excelsus 2016"/>
        <s v="Espérance de Trotanoy Pomerol 2014"/>
        <s v="Yamhill Cuvée Pinot Noir 2013"/>
        <s v="Elos Touriga Nacional - Tannat 2012"/>
        <s v="Saint-Estèphe 2008"/>
        <s v="Rioja 2018"/>
        <s v="Fantini Casale Vecchio Montepulciano d'Abruzzo 2017"/>
        <s v="Mille 1 Rebo 2015"/>
        <s v="Baron Edmond 2014"/>
        <s v="La Ponce Rasteau 2017"/>
        <s v="Tinto Crianza 2015"/>
        <s v="Château Labégorce-Zédé Margaux 2005"/>
        <s v="Transcendent Cabernet Sauvignon 2013"/>
        <s v="Riserva gli Angeli Brunello di Montalcino 2010"/>
        <s v="Giorgio 2015"/>
        <s v="El Rincón 2015"/>
        <s v="Carnuntum Cuvée 2018"/>
        <s v="Edición Limitada A 2015"/>
        <s v="Vineyard Selection Red Blend (Shiraz - Mourvedre - Viognier) 2017"/>
        <s v="Vürsù Barbaresco Valeirano 2012"/>
        <s v="Magnoux Faugères 2010"/>
        <s v="Pian delle Vigne Vignaferrovia Brunello di Montalcino Riserva 2013"/>
        <s v="Nadir Syrah 2017"/>
        <s v="Sperss Langhe 2014"/>
        <s v="Seigneur de Maugiron Côte-Rôtie 2014"/>
        <s v="Hensel Und Gretel Red 2017"/>
        <s v="Reboro 2012"/>
        <s v="Blaufränkisch Leithaberg 2013"/>
        <s v="Mount Veeder Estate Cabernet Sauvignon 2015"/>
        <s v="Saustó 2016"/>
        <s v="Reserva Cuvée Colchagua Carmenère 2019"/>
        <s v="Bardolino Classico Ca' Bordenis 2016"/>
        <s v="Lamarossa Primitivo 2015"/>
        <s v="Organic Tempranillo - Monastrell 2018"/>
        <s v="Primitivo Salento 2019"/>
        <s v="Riserva Ducale Oro Chianti Classico (Gran Selezione Gold) 2012"/>
        <s v="Flori Barolo 2014"/>
        <s v="Alentejo Dom Rafael Tinto 2014"/>
        <s v="Tignanello 1997"/>
        <s v="Montecucco Rosso Riserva 2015"/>
        <s v="Vintner's Reserve Zinfandel 2012"/>
        <s v="Tenuta Tignanello 'Solaia' 2000"/>
        <s v="Tarara Cannonau di Sardegna Riserva 2015"/>
        <s v="Field Blend 2015"/>
        <s v="Sassella Valtellina Superiore 2013"/>
        <s v="Gran Reserva de Familia 2009"/>
        <s v="The Innocent Red Blend 2015"/>
        <s v="Atteca Garnacha (Old Vines) 2017"/>
        <s v="Tortoniano Barolo 2005"/>
        <s v="Bric Turot Barbaresco 2016"/>
        <s v="Hanneli R 2013"/>
        <s v="Toscana Il Pareto 2013"/>
        <s v="Ngakirikiri Cabernet Sauvignon 2013"/>
        <s v="Hermitage La Chapelle Rouge 2017"/>
        <s v="Roble Ribera del Duero 2018"/>
        <s v="The Navigator 2014"/>
        <s v="Lagona 2015"/>
        <s v="Soraie Veneto 2016"/>
        <s v="Belleruche Côtes-du-Rhône 2018"/>
        <s v="Doña Margarita Vineyard Mas Cavalls Pinot Noir 2013"/>
        <s v="Gran Verano Carmenère 2018"/>
        <s v="Appellation Malbec 2016"/>
        <s v="Bierzo Red 2017"/>
        <s v="Pruno Ribera del Duero 2018"/>
        <s v="Col di Sasso (Cabernet Sauvignon - Sangiovese) 2018"/>
        <s v="La Fuente de Crianza 2016"/>
        <s v="Rioja Castillo de Imas Reserva 2010"/>
        <s v="Croere Barbera d'Alba Superiore 2016"/>
        <s v="Stropa Amarone della Valpolicella 2011"/>
        <s v="Zweigelt SANDSTEIN 2016"/>
        <s v="Le Sabbie dell’Etna Rosso 2018"/>
        <s v="La Poza de Ballesteros Rioja 2015"/>
        <s v="Reserve Blaufränkisch 2014"/>
        <s v="Bicentenaire Vieilles Vignes Corbières 2014"/>
        <s v="Primus Malbec 2017"/>
        <s v="Moulin des Costes Charriage Bandol 2011"/>
        <s v="Eagle Peak Merlot 2017"/>
        <s v="Gigondas Les Racines 2016"/>
        <s v="Vino Nobile di Montepulciano Il Nocio 2015"/>
        <s v="Russiz Superiore Merlot Collio 2016"/>
        <s v="Porcupine Ridge Syrah 2019"/>
        <s v="Diamond Collection Claret (Black Label) 2017"/>
        <s v="Parcela 23 Tempranillo 2015"/>
        <s v="Jaraman Shiraz 2016"/>
        <s v="Zinfandel Sonoma Heritage Vines 2016"/>
        <s v="Châteauneuf-du-Pape (La Crau) 2016"/>
        <s v="Barolo Castiglione 2015"/>
        <s v="Saint-Julien 2010"/>
        <s v="Kali Hart Pinot Noir 2016"/>
        <s v="Edizione Cinque Autoctoni 2017"/>
        <s v="Scout's Honor Red 2016"/>
        <s v="Baltos Mencía 2017"/>
        <s v="Dolcetto d’Alba Bossèt (Boschetti/Buschet) 2014"/>
        <s v="L'Andeol Rasteau 2015"/>
        <s v="Unplugged Spätburgunder 2016"/>
        <s v="Hangin' Snakes Shiraz - Viognier 2017"/>
        <s v="Terzetto 2012"/>
        <s v="Dalmau Rioja 2016"/>
        <s v="Vineyard Selection Cabernet Sauvignon (Barrel Matured) 2018"/>
        <s v="The Short Story Collection The Owl Post Pinotage 2018"/>
        <s v="Douro Redoma Tinto 2005"/>
        <s v="Valpolicella Ripasso Superiore 2018"/>
        <s v="Les Garrigues Coteaux du Languedoc 2016"/>
        <s v="Bricco Colma Albarossa 2011"/>
        <s v="Gimblett Gravels Sophia 2016"/>
        <s v="Rebus Cabernet Sauvignon 2015"/>
        <s v="The Factor 2016"/>
        <s v="Bramaluce Toscana Rosso 2015"/>
        <s v="Petit Pittacum 2016"/>
        <s v="Prima La Encina 2016"/>
        <s v="Pagliareto Vino Nobile di Montepulciano 2015"/>
        <s v="Margaux de Brane (Margaux de Henri Lurton) 2015"/>
        <s v="Il Bacca Old Vine Primitivo di Manduria 2016"/>
        <s v="Essence du Cap Cabernet Sauvignon 2016"/>
        <s v="Colheita Red 2017"/>
        <s v="Premium Cuvée 3-5-8 2013"/>
        <s v="Private Bin Merlot - Cabernet Sauvignon 2016"/>
        <s v="G.A.M. Shiraz 2016"/>
        <s v="La Cumbre Syrah 2016"/>
        <s v="Blu Onice Aglianico Irpinia 2017"/>
        <s v="Göttweiger Berg Zweigelt 2016"/>
        <s v="The Holy Trinity Red Blend 2013"/>
        <s v="Saint Cosme Côtes du Rhône 2019"/>
        <s v="Côtes de Castillon 2005"/>
        <s v="Scipio 2013"/>
        <s v="Côtes du Rhône 'Les Cranilles' 2017"/>
        <s v="Legato Merlot - Cabernet Sauvignon 2017"/>
        <s v="Cerrado del Castillo Rioja 2015"/>
        <s v="Bricco dell'Uccellone Barbera d'Asti 2016"/>
        <s v="Bishop Shiraz 2016"/>
        <s v="6th Sense Syrah 2016"/>
        <s v="Botrosecco Maremma Toscana 2016"/>
        <s v="Portillo Cabernet Sauvignon 2016"/>
      </sharedItems>
    </cacheField>
    <cacheField name="Country" numFmtId="0">
      <sharedItems count="30">
        <s v="France"/>
        <s v="Italy"/>
        <s v="Austria"/>
        <s v="New Zealand"/>
        <s v="Chile"/>
        <s v="Australia"/>
        <s v="South Africa"/>
        <s v="Spain"/>
        <s v="United States"/>
        <s v="Portugal"/>
        <s v="Hungary"/>
        <s v="Brazil"/>
        <s v="Argentina"/>
        <s v="Romania"/>
        <s v="Germany"/>
        <s v="Greece"/>
        <s v="Mexico"/>
        <s v="Moldova"/>
        <s v="Switzerland"/>
        <s v="Slovenia"/>
        <s v="Israel"/>
        <s v="Georgia"/>
        <s v="Lebanon"/>
        <s v="Uruguay"/>
        <s v="Turkey"/>
        <s v="Croatia"/>
        <s v="China"/>
        <s v="Slovakia"/>
        <s v="Bulgaria"/>
        <s v="Canada"/>
      </sharedItems>
    </cacheField>
    <cacheField name="Region" numFmtId="0">
      <sharedItems count="624">
        <s v="Pomerol"/>
        <s v="Lirac"/>
        <s v="Toscana"/>
        <s v="Bardolino"/>
        <s v="Carnuntum"/>
        <s v="Gigondas"/>
        <s v="Wairarapa"/>
        <s v="Itata Valley"/>
        <s v="Chianti"/>
        <s v="Minervois"/>
        <s v="Barossa"/>
        <s v="Terrasses du Larzac"/>
        <s v="Puglia"/>
        <s v="Côtes-du-Rhône"/>
        <s v="South Eastern Australia"/>
        <s v="Stellenbosch"/>
        <s v="Bierzo"/>
        <s v="California"/>
        <s v="Salento"/>
        <s v="Douro"/>
        <s v="Sopron"/>
        <s v="Serra Gaúcha"/>
        <s v="Chianti Classico"/>
        <s v="Saint-Émilion Grand Cru"/>
        <s v="Veneto"/>
        <s v="Monterey"/>
        <s v="Saint-Estèphe"/>
        <s v="Yecla"/>
        <s v="Campo de Borja"/>
        <s v="Saint-Julien"/>
        <s v="Bourgogne"/>
        <s v="Barbera d'Asti"/>
        <s v="Bordeaux"/>
        <s v="Sancerre"/>
        <s v="McLaren Vale"/>
        <s v="Saint-Joseph"/>
        <s v="Fronsac"/>
        <s v="Terre del Volturno"/>
        <s v="Lazio"/>
        <s v="Castilla y León"/>
        <s v="Central Valley"/>
        <s v="Alentejano"/>
        <s v="Madiran"/>
        <s v="Napa Valley"/>
        <s v="Almansa"/>
        <s v="Catalunya"/>
        <s v="Languedoc"/>
        <s v="Pays d'Oc"/>
        <s v="Barbera d'Alba"/>
        <s v="Barolo"/>
        <s v="Pauillac"/>
        <s v="Washington"/>
        <s v="Côte-Rôtie"/>
        <s v="Mendoza"/>
        <s v="Ruchè"/>
        <s v="Vigneti delle Dolomiti"/>
        <s v="Mendocino County"/>
        <s v="Margaux"/>
        <s v="Ribera del Duero"/>
        <s v="Faugères"/>
        <s v="Terre Siciliane"/>
        <s v="Bolgheri"/>
        <s v="Marlborough"/>
        <s v="Castilla"/>
        <s v="Paarl"/>
        <s v="Burgenland"/>
        <s v="Lanzarote"/>
        <s v="Dealu Mare"/>
        <s v="Walker Bay"/>
        <s v="Barossa Valley"/>
        <s v="Fronton"/>
        <s v="Montsant"/>
        <s v="Vin de France"/>
        <s v="Pfalz"/>
        <s v="Haut-Médoc"/>
        <s v="Hemel-en-Aarde Valley"/>
        <s v="Valpolicella Ripasso Classico"/>
        <s v="Rosso di Montalcino"/>
        <s v="Cannonau di Sardegna"/>
        <s v="Primitivo di Manduria"/>
        <s v="Rioja"/>
        <s v="Priorat"/>
        <s v="La Mancha"/>
        <s v="Trentino"/>
        <s v="Walla Walla Valley"/>
        <s v="Navarra"/>
        <s v="Corbières"/>
        <s v="South Australia"/>
        <s v="Baden"/>
        <s v="Franschhoek"/>
        <s v="Vale dos Vinhedos"/>
        <s v="Brunello di Montalcino"/>
        <s v="Maule Valley"/>
        <s v="Côtes Catalanes"/>
        <s v="Stags Leap District"/>
        <s v="Barbaresco"/>
        <s v="Médoc"/>
        <s v="Pessac-Léognan"/>
        <s v="Amarone della Valpolicella"/>
        <s v="Ribera del Queiles"/>
        <s v="Südtirol - Alto Adige"/>
        <s v="Châteauneuf-du-Pape"/>
        <s v="Valdeorras"/>
        <s v="Santenay"/>
        <s v="Roero"/>
        <s v="Côtes du Roussillon"/>
        <s v="Valpolicella Ripasso"/>
        <s v="Binissalem-Mallorca"/>
        <s v="Piemonte"/>
        <s v="Toro"/>
        <s v="Sicilia"/>
        <s v="Russian River Valley"/>
        <s v="Chalkidiki"/>
        <s v="Valpolicella Classico"/>
        <s v="Jumilla"/>
        <s v="Penedès"/>
        <s v="Bolgheri Superiore"/>
        <s v="Wachau"/>
        <s v="Arroyo Seco"/>
        <s v="Amarone della Valpolicella Classico"/>
        <s v="Lisboa"/>
        <s v="Irpinia"/>
        <s v="Columbia Valley"/>
        <s v="Castel San Lorenzo"/>
        <s v="Valle d'Aosta"/>
        <s v="Côte de Nuits Villages"/>
        <s v="Vino Nobile di Montepulciano"/>
        <s v="Cariñena"/>
        <s v="Hermitage"/>
        <s v="Dolcetto d'Alba"/>
        <s v="Ventoux"/>
        <s v="Maipo Valley"/>
        <s v="Salice Salentino"/>
        <s v="Valle de Guadalupe"/>
        <s v="Alicante"/>
        <s v="Wellington"/>
        <s v="Montepulciano d'Abruzzo"/>
        <s v="Nemea"/>
        <s v="San Juan"/>
        <s v="Valpolicella"/>
        <s v="Gevrey-Chambertin"/>
        <s v="Valencia"/>
        <s v="South Eastern"/>
        <s v="Swartland"/>
        <s v="Torgiano"/>
        <s v="Willamette Valley"/>
        <s v="North Coast"/>
        <s v="Tupungato"/>
        <s v="Taurasi"/>
        <s v="Colchagua Valley"/>
        <s v="Lalande-de-Pomerol"/>
        <s v="La Clape"/>
        <s v="Bordeaux Supérieur"/>
        <s v="Valpolicella Valpantena"/>
        <s v="Maremma Toscana"/>
        <s v="Extremadura"/>
        <s v="Somontano"/>
        <s v="Robertson"/>
        <s v="Cachapoal Valley"/>
        <s v="Livermore Valley"/>
        <s v="Montagne-Saint-Émilion"/>
        <s v="Central Coast"/>
        <s v="Comté Tolosan"/>
        <s v="Württemberg"/>
        <s v="Mallorca"/>
        <s v="Beaujolais"/>
        <s v="Ahr"/>
        <s v="Uco Valley"/>
        <s v="Givry"/>
        <s v="Bandol"/>
        <s v="Dry Creek Valley"/>
        <s v="Rosso di Montepulciano"/>
        <s v="Los Carneros"/>
        <s v="Aconcagua Valley"/>
        <s v="Côtes de Bordeaux"/>
        <s v="Neusiedlersee"/>
        <s v="Rosso Piceno"/>
        <s v="Etna"/>
        <s v="Venezia Giulia"/>
        <s v="Côtes-du-Rhône-Villages 'Sablet'"/>
        <s v="Uclés"/>
        <s v="Rheinhessen"/>
        <s v="Minervois La Livinière"/>
        <s v="Moulis-en-Médoc"/>
        <s v="Samburesti"/>
        <s v="Aigle"/>
        <s v="Chinon"/>
        <s v="Isola dei Nuraghi"/>
        <s v="Puisseguin-Saint-Émilion"/>
        <s v="Franken"/>
        <s v="Langhe"/>
        <s v="Langhorne Creek"/>
        <s v="Méntrida"/>
        <s v="Gimblett Gravels"/>
        <s v="Sta. Rita Hills"/>
        <s v="Côtes de Bourg"/>
        <s v="Morellino di Scansano"/>
        <s v="Thermenregion"/>
        <s v="Lujan de Cuyo"/>
        <s v="Crozes-Hermitage"/>
        <s v="Goumenissa"/>
        <s v="Cadillac - Côtes de Bordeaux"/>
        <s v="Romagna"/>
        <s v="Beaujolais-Villages"/>
        <s v="Oakville"/>
        <s v="Western Cape"/>
        <s v="Eden Valley"/>
        <s v="Valtellina"/>
        <s v="Rapel Valley"/>
        <s v="Dundee Hills"/>
        <s v="Amarone della Valpolicella Valpantena"/>
        <s v="Bardolino Classico"/>
        <s v="Mosel"/>
        <s v="Valdepeñas"/>
        <s v="Montefalco"/>
        <s v="Coste della Sesia"/>
        <s v="Hunter Valley"/>
        <s v="Maipu"/>
        <s v="Côtes du Roussillon Villages"/>
        <s v="Saint-Drézéry"/>
        <s v="Durbanville"/>
        <s v="Podravje"/>
        <s v="Pedernal Valley"/>
        <s v="Nebbiolo d'Alba"/>
        <s v="Aragón"/>
        <s v="Alentejo"/>
        <s v="Savigny-lès-Beaune 1er Cru 'Aux Clous'"/>
        <s v="Buzet"/>
        <s v="Vins des Allobroges"/>
        <s v="Clare Valley"/>
        <s v="Aglianico del Vulture"/>
        <s v="Campania"/>
        <s v="Francs - Côtes de Bordeaux"/>
        <s v="Elgin"/>
        <s v="Carignano del Sulcis"/>
        <s v="Calabria"/>
        <s v="Pézenas"/>
        <s v="Volnay"/>
        <s v="Côtes de Provence"/>
        <s v="Irpinia Campi Taurasini"/>
        <s v="Galilee"/>
        <s v="Gard"/>
        <s v="Vin de Pays"/>
        <s v="Patagonia"/>
        <s v="Niederösterreich"/>
        <s v="Languedoc-Roussillon"/>
        <s v="Copertino"/>
        <s v="Hérault"/>
        <s v="Wien"/>
        <s v="Gattinara"/>
        <s v="Lacrima di Morro d'Alba"/>
        <s v="Riverina"/>
        <s v="Kakheti"/>
        <s v="Dão"/>
        <s v="Cape Agulhas"/>
        <s v="Collio"/>
        <s v="Valtellina Superiore"/>
        <s v="Graves"/>
        <s v="Carmignano"/>
        <s v="Costières-de-Nîmes"/>
        <s v="Coastal Region"/>
        <s v="Sonoma Valley"/>
        <s v="Calatayud"/>
        <s v="Calistoga"/>
        <s v="Rosso Veronese"/>
        <s v="Teroldego Rotaliano"/>
        <s v="Garda"/>
        <s v="Lontue Valley"/>
        <s v="Bekaa Valley"/>
        <s v="Terre di Chieti"/>
        <s v="Fleurie"/>
        <s v="Zürich"/>
        <s v="Pommard"/>
        <s v="Utiel-Requena"/>
        <s v="Saumur"/>
        <s v="Mehedinti"/>
        <s v="Santorini"/>
        <s v="Moulin-à-Vent"/>
        <s v="Musigny Grand Cru"/>
        <s v="Mittelburgenland"/>
        <s v="Curico Valley"/>
        <s v="Bairrada"/>
        <s v="Hawke's Bay"/>
        <s v="Casablanca Valley"/>
        <s v="Sonoma Coast"/>
        <s v="Collines Rhodaniennes"/>
        <s v="Marche"/>
        <s v="Mercurey"/>
        <s v="Rully"/>
        <s v="Morgon"/>
        <s v="Nuits-Saint-Georges"/>
        <s v="San José"/>
        <s v="Anderson Valley"/>
        <s v="Lugana"/>
        <s v="Juliénas"/>
        <s v="Terra Alta"/>
        <s v="Trentino-Alto Adige"/>
        <s v="Castillon - Côtes de Bordeaux"/>
        <s v="Cortona"/>
        <s v="Constantia"/>
        <s v="Thrace"/>
        <s v="Sardegna"/>
        <s v="San Rafael"/>
        <s v="Verona"/>
        <s v="Dealurile Olteniei"/>
        <s v="Srednja I Juzna Dalmacija"/>
        <s v="Sforzato della Valtellina"/>
        <s v="Encruzilhada do Sul"/>
        <s v="Rioja Alta"/>
        <s v="Colli Euganei"/>
        <s v="Empordà"/>
        <s v="Waipara"/>
        <s v="Vosne-Romanée"/>
        <s v="Var"/>
        <s v="Cape Town"/>
        <s v="Givry 1er Cru 'Cellier aux Moines'"/>
        <s v="Conca de Barberà"/>
        <s v="Dominio de Valdepusa"/>
        <s v="Coteaux Bourguignons"/>
        <s v="Ortona"/>
        <s v="Pic-Saint-Loup"/>
        <s v="Saint-Émilion"/>
        <s v="Valdejalón"/>
        <s v="Cahors"/>
        <s v="Chianti Colli Senesi"/>
        <s v="Saint-Amour"/>
        <s v="Alexander Valley"/>
        <s v="South Island"/>
        <s v="Calchaqui Valley"/>
        <s v="Lodi"/>
        <s v="Adelaide Hills"/>
        <s v="Fleurieu"/>
        <s v="Nuits-Saint-Georges 1er Cru 'Aux Perdrix'"/>
        <s v="Vino d'Italia"/>
        <s v="Contea di Sclafani"/>
        <s v="Bolgheri Sassicaia"/>
        <s v="Costers del Segre"/>
        <s v="Val di Neto"/>
        <s v="Portalegre"/>
        <s v="delle Venezie"/>
        <s v="Canon-Fronsac"/>
        <s v="Friuli-Venezia Giulia"/>
        <s v="Listrac-Médoc"/>
        <s v="Margaret River"/>
        <s v="Beaune Premier Cru"/>
        <s v="Horse Heaven Hills"/>
        <s v="Aconcagua"/>
        <s v="Alsace"/>
        <s v="Tarantino"/>
        <s v="Umbria"/>
        <s v="Corsica"/>
        <s v="Murray Darling"/>
        <s v="Monferrato"/>
        <s v="Murfatlar"/>
        <s v="Aloxe-Corton"/>
        <s v="Rubicone"/>
        <s v="La Consulta"/>
        <s v="Pla de Bages"/>
        <s v="Cafayate Valley"/>
        <s v="Borba"/>
        <s v="Martinborough"/>
        <s v="Salta"/>
        <s v="Rasteau"/>
        <s v="Vacqueyras"/>
        <s v="Rio Grande do Sul"/>
        <s v="Costa Toscana"/>
        <s v="Lago di Corbara"/>
        <s v="Otazu"/>
        <s v="Coonawarra"/>
        <s v="Progreso"/>
        <s v="Cerasuolo di Vittoria"/>
        <s v="Beaune 1er Cru 'Les Grèves'"/>
        <s v="Corton Grand Cru"/>
        <s v="Kamptal"/>
        <s v="Côtes de Thongue"/>
        <s v="Ardèche"/>
        <s v="Tejo"/>
        <s v="Limarí Valley"/>
        <s v="Côte de Beaune Villages"/>
        <s v="Brindisi"/>
        <s v="Terre degli Osci"/>
        <s v="Castel del Monte"/>
        <s v="Saint-Chinian"/>
        <s v="Bajo Aragón"/>
        <s v="Taburno"/>
        <s v="Curtefranca"/>
        <s v="Ribatejo"/>
        <s v="Chianti Rùfina"/>
        <s v="Cornas"/>
        <s v="Montepulciano d'Abruzzo Colline Teramane"/>
        <s v="Montefalco Sagrantino"/>
        <s v="Cigales"/>
        <s v="Sonoma County"/>
        <s v="Paso Robles"/>
        <s v="Sardón de Duero"/>
        <s v="Blaye - Côtes de Bordeaux"/>
        <s v="Wahluke Slope"/>
        <s v="Drama"/>
        <s v="St. Helena"/>
        <s v="Yamhill-Carlton District"/>
        <s v="Tulum Valley"/>
        <s v="Lussac-Saint-Émilion"/>
        <s v="Aconcagua Costa"/>
        <s v="Tunuyán"/>
        <s v="Santa Cruz Mountains"/>
        <s v="Citrusdal Mountain"/>
        <s v="Tulbagh"/>
        <s v="Menfi"/>
        <s v="Monterey County"/>
        <s v="Côtes du Roussillon Villages 'Latour de France'"/>
        <s v="Manchuela"/>
        <s v="Ningxia"/>
        <s v="Maldonado"/>
        <s v="Central Victoria"/>
        <s v="Santa Lucia Highlands"/>
        <s v="Cirò"/>
        <s v="Peumo"/>
        <s v="Península de Setúbal"/>
        <s v="Sangiovese di Romagna"/>
        <s v="Štajerska"/>
        <s v="Cádiz"/>
        <s v="Neusiedlersee-Hügelland"/>
        <s v="Burkheim"/>
        <s v="Groenekloof"/>
        <s v="Barbera del Monferrato"/>
        <s v="Overberg"/>
        <s v="Lombardia"/>
        <s v="Clos de Lambrays Grand Cru"/>
        <s v="Provincia di Pavia"/>
        <s v="Rheingau"/>
        <s v="Vosne-Romanée Premier Cru"/>
        <s v="Chambolle-Musigny"/>
        <s v="Morey-Saint-Denis"/>
        <s v="Côtes-du-Rhône-Villages 'Seguret'"/>
        <s v="Côtes-du-Rhône-Villages"/>
        <s v="Südsteiermark"/>
        <s v="Piave"/>
        <s v="Plà i Llevant"/>
        <s v="Aargau"/>
        <s v="Clos Vougeot Grand Cru"/>
        <s v="Gevrey-Chambertin 1er Cru 'Issarts'"/>
        <s v="Volnay 1er Cru 'Clos des Chênes'"/>
        <s v="Arbois"/>
        <s v="Saale-Unstrut"/>
        <s v="Valtenesi"/>
        <s v="Côtes de Gascogne"/>
        <s v="Bonnes-Mares Grand Cru"/>
        <s v="Südoststeiermark"/>
        <s v="Madrid"/>
        <s v="Evora"/>
        <s v="Montecucco"/>
        <s v="Südburgenland"/>
        <s v="Slovakia"/>
        <s v="Sachsen"/>
        <s v="Côtes du Tarn"/>
        <s v="Brouilly"/>
        <s v="Méditerranée"/>
        <s v="Nuits-Saint-Georges Premier Cru"/>
        <s v="Wagram"/>
        <s v="Mercurey 1er Cru 'Le Clos du Roy'"/>
        <s v="Victoria"/>
        <s v="Nahe"/>
        <s v="Venezia"/>
        <s v="Coteaux Varois en Provence"/>
        <s v="Malepère"/>
        <s v="Orvietano Rosso"/>
        <s v="Mercurey 1er Cru 'Le Clos L'Evêque'"/>
        <s v="Darling"/>
        <s v="Tierra de León"/>
        <s v="Friuli Grave"/>
        <s v="Ticino"/>
        <s v="Colli Orientali del Friuli"/>
        <s v="Gioia del Colle"/>
        <s v="Rivesaltes"/>
        <s v="Saint-Georges-Saint-Émilion"/>
        <s v="Villány"/>
        <s v="Molise"/>
        <s v="Lenswood"/>
        <s v="Charmes-Chambertin Grand Cru"/>
        <s v="Luberon"/>
        <s v="Savigny-lès-Beaune 1er Cru 'Les Lavières'"/>
        <s v="Torgiano Rosso Riserva"/>
        <s v="Chambolle-Musigny 1er Cru 'Les Charmes'"/>
        <s v="Santa Maria Valley"/>
        <s v="Breede River Valley"/>
        <s v="Kremstal"/>
        <s v="Gualtallary"/>
        <s v="Paestum"/>
        <s v="Alghero"/>
        <s v="Red Mountain"/>
        <s v="Graubünden"/>
        <s v="Vougeot 1er Cru 'Les Petits Vougeots'"/>
        <s v="Vosne-Romanée 1er Cru 'Les Beaux Monts'"/>
        <s v="Saint-Georges d’Orques"/>
        <s v="Mazis-Chambertin Grand Cru"/>
        <s v="Sebino"/>
        <s v="Vaucluse"/>
        <s v="Vinsobres"/>
        <s v="Pécharmant"/>
        <s v="Beaune 1er Cru 'Champs Pimont'"/>
        <s v="Bourgogne Hautes-Côtes de Nuits"/>
        <s v="Cairanne"/>
        <s v="Chorey-lès-Beaune"/>
        <s v="Goriška Brda"/>
        <s v="Central Otago"/>
        <s v="Abruzzo"/>
        <s v="Danube"/>
        <s v="Reggiano"/>
        <s v="Valtiendas"/>
        <s v="Emilia-Romagna"/>
        <s v="Sainte-Foy-Bordeaux"/>
        <s v="Saint-Mont"/>
        <s v="Gisborne"/>
        <s v="Oregon"/>
        <s v="Bottelary"/>
        <s v="Maury"/>
        <s v="Parrina"/>
        <s v="Agrelo"/>
        <s v="New South Wales"/>
        <s v="Côtes-du-Rhône-Villages 'Saint-Maurice'"/>
        <s v="Pommard 1er Cru 'Les Grands Epenots'"/>
        <s v="Naoussa"/>
        <s v="Napa County"/>
        <s v="Mayschoss"/>
        <s v="Colli Pesaresi"/>
        <s v="Puente Alto"/>
        <s v="Côte de Beaune"/>
        <s v="Pazardjik"/>
        <s v="Tarnave"/>
        <s v="Nelson"/>
        <s v="Roccamonfina"/>
        <s v="Côtes du Brian"/>
        <s v="Échezeaux Grand Cru"/>
        <s v="Nuits-Saint-Georges 1er Cru 'Aux Murgers'"/>
        <s v="Côtes-du-Rhône-Villages 'Massif d'Uchaux'"/>
        <s v="Pernand-Vergelesses Premier Cru"/>
        <s v="Marsannay"/>
        <s v="Vista Flores"/>
        <s v="Ribeira Sacra"/>
        <s v="Heideboden"/>
        <s v="Dolcetto d'Acqui"/>
        <s v="Pago Florentino"/>
        <s v="Givry 1er Cru 'Clos Marole'"/>
        <s v="Vallee du Paradis"/>
        <s v="Dalmatian Coast"/>
        <s v="Côte de Brouilly"/>
        <s v="Terrazze Retiche di Sondrio"/>
        <s v="Niagara Peninsula"/>
        <s v="Colli del Limbara"/>
        <s v="Vipava"/>
        <s v="Contessa Entellina"/>
        <s v="Montpeyroux"/>
        <s v="Ahrweiler"/>
        <s v="German Wine"/>
        <s v="Knights Valley"/>
        <s v="Vino de España"/>
        <s v="Givry 1er Cru 'Vigne Rouge'"/>
        <s v="Bot River"/>
        <s v="Ontario"/>
        <s v="Long Island"/>
        <s v="Daunia"/>
        <s v="Transylvania"/>
        <s v="Limestone Coast"/>
        <s v="Côtes-du-Rhône-Villages 'Visan'"/>
        <s v="Almeirim"/>
        <s v="Saint-Guilhem-le-Desert"/>
        <s v="Côte Vermeille"/>
        <s v="Savigny-lès-Beaune"/>
        <s v="Saumur-Champigny"/>
        <s v="Colli di Luni"/>
        <s v="San Gimignano"/>
        <s v="Bourgogne Epineuil"/>
        <s v="Offida"/>
        <s v="Valdadige Terradeiforti"/>
        <s v="Rioja Alavesa"/>
        <s v="Rutherford"/>
        <s v="Volnay 1er Cru 'Clos de la Barre'"/>
        <s v="Weinviertel"/>
        <s v="Côtes-du-Rhône-Villages 'Plan de Dieu'"/>
        <s v="Barbera del Monferrato Superiore"/>
        <s v="Santenay 1er Cru 'Beauregard'"/>
        <s v="Leyda Valley"/>
        <s v="Friuli Aquileia"/>
        <s v="Grampians"/>
        <s v="Mâcon"/>
        <s v="Monica di Sardegna"/>
        <s v="Nardò"/>
        <s v="Sierras de Málaga"/>
        <s v="San Severo"/>
        <s v="Barco Reale di Carmignano"/>
        <s v="Southeastern Anatolia"/>
        <s v="Heathcote"/>
        <s v="San Antonio Valley"/>
        <s v="Sant'Antimo"/>
        <s v="Alenquer"/>
        <s v="Volnay 1er Cru 'Carelle sous la Chapelle'"/>
        <s v="Campo de la Guardia"/>
        <s v="Biferno"/>
        <s v="Grès de Montpellier"/>
        <s v="Bergerac"/>
        <s v="Volnay 1er Cru 'Santenots'"/>
        <s v="Aude"/>
        <s v="Nizza"/>
        <s v="Cabardès"/>
        <s v="Valais"/>
        <s v="Volnay Premier Cru"/>
        <s v="Colli della Toscana Centrale"/>
        <s v="Rapsani"/>
        <s v="Agio Oros"/>
        <s v="Beaune 1er Cru 'Aux Cras'"/>
        <s v="Campanha"/>
        <s v="Bardolino Superiore"/>
        <s v="Pomino"/>
        <s v="San Carlos"/>
        <s v="Simonsberg-Stellenbosch"/>
        <s v="Loire Valley"/>
        <s v="Beaune 1er Cru 'Le Clos des Mouches'"/>
        <s v="Fixin"/>
        <s v="Bourgogne Hautes-Côtes de Beaune"/>
        <s v="Brachetto d'Acqui"/>
        <s v="Limoux"/>
        <s v="Slopes of Enos"/>
        <s v="Benaco Bresciano"/>
        <s v="Mount Veeder"/>
      </sharedItems>
    </cacheField>
    <cacheField name="Winery" numFmtId="0">
      <sharedItems/>
    </cacheField>
    <cacheField name="Rating" numFmtId="0">
      <sharedItems containsSemiMixedTypes="0" containsString="0" containsNumber="1" minValue="2.5" maxValue="4.8" count="24">
        <n v="4.2"/>
        <n v="4.3"/>
        <n v="3.9"/>
        <n v="3.5"/>
        <n v="3.7"/>
        <n v="4"/>
        <n v="3.6"/>
        <n v="4.0999999999999996"/>
        <n v="3.2"/>
        <n v="3.8"/>
        <n v="3.4"/>
        <n v="2.9"/>
        <n v="4.4000000000000004"/>
        <n v="3.3"/>
        <n v="4.5999999999999996"/>
        <n v="4.5"/>
        <n v="4.7"/>
        <n v="3.1"/>
        <n v="3"/>
        <n v="4.8"/>
        <n v="2.8"/>
        <n v="2.6"/>
        <n v="2.7"/>
        <n v="2.5"/>
      </sharedItems>
    </cacheField>
    <cacheField name="NumberOfRatings" numFmtId="0">
      <sharedItems containsSemiMixedTypes="0" containsString="0" containsNumber="1" containsInteger="1" minValue="25" maxValue="20293" count="1563">
        <n v="100"/>
        <n v="1000"/>
        <n v="1001"/>
        <n v="1004"/>
        <n v="1006"/>
        <n v="1008"/>
        <n v="1009"/>
        <n v="101"/>
        <n v="1010"/>
        <n v="1012"/>
        <n v="1014"/>
        <n v="1015"/>
        <n v="1016"/>
        <n v="1017"/>
        <n v="102"/>
        <n v="1020"/>
        <n v="1022"/>
        <n v="1023"/>
        <n v="1024"/>
        <n v="1025"/>
        <n v="1026"/>
        <n v="1027"/>
        <n v="1028"/>
        <n v="1029"/>
        <n v="103"/>
        <n v="1030"/>
        <n v="1033"/>
        <n v="1035"/>
        <n v="1036"/>
        <n v="1037"/>
        <n v="1038"/>
        <n v="1039"/>
        <n v="104"/>
        <n v="1040"/>
        <n v="1041"/>
        <n v="1045"/>
        <n v="1046"/>
        <n v="1047"/>
        <n v="1049"/>
        <n v="105"/>
        <n v="1050"/>
        <n v="1051"/>
        <n v="1055"/>
        <n v="1056"/>
        <n v="1057"/>
        <n v="1059"/>
        <n v="106"/>
        <n v="1060"/>
        <n v="1061"/>
        <n v="1063"/>
        <n v="1064"/>
        <n v="1065"/>
        <n v="1066"/>
        <n v="10676"/>
        <n v="1069"/>
        <n v="107"/>
        <n v="1070"/>
        <n v="1071"/>
        <n v="1072"/>
        <n v="1073"/>
        <n v="1075"/>
        <n v="1076"/>
        <n v="1077"/>
        <n v="1078"/>
        <n v="10799"/>
        <n v="108"/>
        <n v="1080"/>
        <n v="1081"/>
        <n v="1082"/>
        <n v="1083"/>
        <n v="1084"/>
        <n v="1085"/>
        <n v="1086"/>
        <n v="1089"/>
        <n v="109"/>
        <n v="1092"/>
        <n v="1093"/>
        <n v="1094"/>
        <n v="1097"/>
        <n v="1098"/>
        <n v="110"/>
        <n v="1102"/>
        <n v="1103"/>
        <n v="1104"/>
        <n v="1105"/>
        <n v="1106"/>
        <n v="111"/>
        <n v="1110"/>
        <n v="1111"/>
        <n v="1112"/>
        <n v="1114"/>
        <n v="1117"/>
        <n v="11170"/>
        <n v="1118"/>
        <n v="112"/>
        <n v="1122"/>
        <n v="1123"/>
        <n v="1125"/>
        <n v="1129"/>
        <n v="113"/>
        <n v="1131"/>
        <n v="1132"/>
        <n v="1134"/>
        <n v="1136"/>
        <n v="114"/>
        <n v="1143"/>
        <n v="11433"/>
        <n v="1145"/>
        <n v="1147"/>
        <n v="1149"/>
        <n v="115"/>
        <n v="1150"/>
        <n v="1152"/>
        <n v="1155"/>
        <n v="1156"/>
        <n v="1157"/>
        <n v="116"/>
        <n v="1160"/>
        <n v="1163"/>
        <n v="1165"/>
        <n v="1166"/>
        <n v="1168"/>
        <n v="1169"/>
        <n v="117"/>
        <n v="1170"/>
        <n v="1171"/>
        <n v="1172"/>
        <n v="1174"/>
        <n v="1177"/>
        <n v="1178"/>
        <n v="118"/>
        <n v="1180"/>
        <n v="1182"/>
        <n v="1186"/>
        <n v="1187"/>
        <n v="1188"/>
        <n v="1189"/>
        <n v="119"/>
        <n v="1190"/>
        <n v="1192"/>
        <n v="11920"/>
        <n v="1193"/>
        <n v="1194"/>
        <n v="120"/>
        <n v="1202"/>
        <n v="1203"/>
        <n v="1205"/>
        <n v="12079"/>
        <n v="1208"/>
        <n v="121"/>
        <n v="1211"/>
        <n v="1212"/>
        <n v="1213"/>
        <n v="1215"/>
        <n v="1218"/>
        <n v="122"/>
        <n v="1220"/>
        <n v="1221"/>
        <n v="1222"/>
        <n v="1225"/>
        <n v="1226"/>
        <n v="1227"/>
        <n v="1228"/>
        <n v="1229"/>
        <n v="123"/>
        <n v="1232"/>
        <n v="1233"/>
        <n v="124"/>
        <n v="1242"/>
        <n v="1243"/>
        <n v="1246"/>
        <n v="1247"/>
        <n v="1249"/>
        <n v="125"/>
        <n v="1250"/>
        <n v="1252"/>
        <n v="1253"/>
        <n v="1254"/>
        <n v="1255"/>
        <n v="1258"/>
        <n v="1259"/>
        <n v="126"/>
        <n v="1262"/>
        <n v="1264"/>
        <n v="1265"/>
        <n v="1269"/>
        <n v="127"/>
        <n v="1270"/>
        <n v="1272"/>
        <n v="1273"/>
        <n v="1274"/>
        <n v="1275"/>
        <n v="12778"/>
        <n v="128"/>
        <n v="1281"/>
        <n v="1285"/>
        <n v="129"/>
        <n v="1293"/>
        <n v="1295"/>
        <n v="1296"/>
        <n v="1297"/>
        <n v="130"/>
        <n v="1302"/>
        <n v="1303"/>
        <n v="1305"/>
        <n v="1307"/>
        <n v="1308"/>
        <n v="131"/>
        <n v="1310"/>
        <n v="1311"/>
        <n v="13136"/>
        <n v="1314"/>
        <n v="1317"/>
        <n v="1318"/>
        <n v="132"/>
        <n v="1323"/>
        <n v="1325"/>
        <n v="133"/>
        <n v="1331"/>
        <n v="1333"/>
        <n v="1334"/>
        <n v="1335"/>
        <n v="1339"/>
        <n v="134"/>
        <n v="1341"/>
        <n v="1344"/>
        <n v="1348"/>
        <n v="135"/>
        <n v="1350"/>
        <n v="1354"/>
        <n v="136"/>
        <n v="1361"/>
        <n v="1364"/>
        <n v="1365"/>
        <n v="1367"/>
        <n v="1368"/>
        <n v="1369"/>
        <n v="137"/>
        <n v="1371"/>
        <n v="1372"/>
        <n v="1375"/>
        <n v="1377"/>
        <n v="1379"/>
        <n v="138"/>
        <n v="1381"/>
        <n v="1382"/>
        <n v="1387"/>
        <n v="139"/>
        <n v="1392"/>
        <n v="1393"/>
        <n v="1395"/>
        <n v="140"/>
        <n v="1400"/>
        <n v="1401"/>
        <n v="1404"/>
        <n v="1407"/>
        <n v="1409"/>
        <n v="141"/>
        <n v="1410"/>
        <n v="1411"/>
        <n v="1413"/>
        <n v="1414"/>
        <n v="14148"/>
        <n v="1417"/>
        <n v="1418"/>
        <n v="142"/>
        <n v="1420"/>
        <n v="1423"/>
        <n v="1424"/>
        <n v="1426"/>
        <n v="1427"/>
        <n v="1429"/>
        <n v="143"/>
        <n v="1433"/>
        <n v="1434"/>
        <n v="1436"/>
        <n v="1437"/>
        <n v="144"/>
        <n v="1440"/>
        <n v="1443"/>
        <n v="1448"/>
        <n v="145"/>
        <n v="1453"/>
        <n v="1454"/>
        <n v="1458"/>
        <n v="146"/>
        <n v="1461"/>
        <n v="1464"/>
        <n v="1467"/>
        <n v="147"/>
        <n v="1470"/>
        <n v="1473"/>
        <n v="1475"/>
        <n v="1476"/>
        <n v="1479"/>
        <n v="148"/>
        <n v="1482"/>
        <n v="1483"/>
        <n v="1486"/>
        <n v="1487"/>
        <n v="1488"/>
        <n v="1489"/>
        <n v="149"/>
        <n v="1490"/>
        <n v="1491"/>
        <n v="1494"/>
        <n v="1497"/>
        <n v="1498"/>
        <n v="150"/>
        <n v="1500"/>
        <n v="1504"/>
        <n v="1506"/>
        <n v="151"/>
        <n v="1514"/>
        <n v="1515"/>
        <n v="1516"/>
        <n v="1517"/>
        <n v="152"/>
        <n v="1520"/>
        <n v="1521"/>
        <n v="1528"/>
        <n v="153"/>
        <n v="1532"/>
        <n v="1534"/>
        <n v="1536"/>
        <n v="1539"/>
        <n v="154"/>
        <n v="1541"/>
        <n v="1542"/>
        <n v="1546"/>
        <n v="155"/>
        <n v="156"/>
        <n v="1561"/>
        <n v="1565"/>
        <n v="1566"/>
        <n v="1568"/>
        <n v="1569"/>
        <n v="157"/>
        <n v="1570"/>
        <n v="1571"/>
        <n v="1573"/>
        <n v="1574"/>
        <n v="1578"/>
        <n v="158"/>
        <n v="1582"/>
        <n v="1588"/>
        <n v="159"/>
        <n v="1590"/>
        <n v="1593"/>
        <n v="1595"/>
        <n v="1597"/>
        <n v="160"/>
        <n v="1602"/>
        <n v="1607"/>
        <n v="1608"/>
        <n v="1609"/>
        <n v="161"/>
        <n v="1610"/>
        <n v="1613"/>
        <n v="162"/>
        <n v="1620"/>
        <n v="1624"/>
        <n v="1625"/>
        <n v="16262"/>
        <n v="1627"/>
        <n v="163"/>
        <n v="1633"/>
        <n v="1634"/>
        <n v="1637"/>
        <n v="164"/>
        <n v="1640"/>
        <n v="1647"/>
        <n v="1649"/>
        <n v="165"/>
        <n v="1652"/>
        <n v="1654"/>
        <n v="1656"/>
        <n v="1658"/>
        <n v="1659"/>
        <n v="166"/>
        <n v="1662"/>
        <n v="1664"/>
        <n v="167"/>
        <n v="1670"/>
        <n v="1675"/>
        <n v="1676"/>
        <n v="168"/>
        <n v="1683"/>
        <n v="1685"/>
        <n v="169"/>
        <n v="1690"/>
        <n v="1691"/>
        <n v="1694"/>
        <n v="1696"/>
        <n v="1699"/>
        <n v="170"/>
        <n v="1700"/>
        <n v="1702"/>
        <n v="1704"/>
        <n v="1705"/>
        <n v="171"/>
        <n v="1710"/>
        <n v="1711"/>
        <n v="1712"/>
        <n v="1713"/>
        <n v="1717"/>
        <n v="172"/>
        <n v="1723"/>
        <n v="1724"/>
        <n v="1726"/>
        <n v="173"/>
        <n v="1732"/>
        <n v="1736"/>
        <n v="174"/>
        <n v="1746"/>
        <n v="175"/>
        <n v="1752"/>
        <n v="1755"/>
        <n v="1756"/>
        <n v="1757"/>
        <n v="176"/>
        <n v="1763"/>
        <n v="177"/>
        <n v="1771"/>
        <n v="1774"/>
        <n v="1776"/>
        <n v="1779"/>
        <n v="178"/>
        <n v="1780"/>
        <n v="179"/>
        <n v="1794"/>
        <n v="1796"/>
        <n v="1798"/>
        <n v="180"/>
        <n v="1801"/>
        <n v="1804"/>
        <n v="1805"/>
        <n v="1806"/>
        <n v="181"/>
        <n v="1817"/>
        <n v="1819"/>
        <n v="182"/>
        <n v="1825"/>
        <n v="183"/>
        <n v="1835"/>
        <n v="1838"/>
        <n v="184"/>
        <n v="1841"/>
        <n v="1844"/>
        <n v="1848"/>
        <n v="185"/>
        <n v="1852"/>
        <n v="1854"/>
        <n v="1856"/>
        <n v="186"/>
        <n v="1860"/>
        <n v="1861"/>
        <n v="1862"/>
        <n v="1863"/>
        <n v="187"/>
        <n v="1874"/>
        <n v="1877"/>
        <n v="1878"/>
        <n v="188"/>
        <n v="1885"/>
        <n v="189"/>
        <n v="1895"/>
        <n v="1896"/>
        <n v="1898"/>
        <n v="190"/>
        <n v="1900"/>
        <n v="1906"/>
        <n v="1908"/>
        <n v="191"/>
        <n v="1913"/>
        <n v="1915"/>
        <n v="1918"/>
        <n v="192"/>
        <n v="1921"/>
        <n v="193"/>
        <n v="1937"/>
        <n v="1939"/>
        <n v="194"/>
        <n v="1945"/>
        <n v="19454"/>
        <n v="1947"/>
        <n v="19489"/>
        <n v="195"/>
        <n v="1959"/>
        <n v="196"/>
        <n v="1961"/>
        <n v="1965"/>
        <n v="1969"/>
        <n v="197"/>
        <n v="1970"/>
        <n v="1971"/>
        <n v="198"/>
        <n v="1988"/>
        <n v="199"/>
        <n v="1993"/>
        <n v="200"/>
        <n v="2000"/>
        <n v="2001"/>
        <n v="2004"/>
        <n v="2009"/>
        <n v="201"/>
        <n v="2012"/>
        <n v="2015"/>
        <n v="2018"/>
        <n v="202"/>
        <n v="2022"/>
        <n v="20293"/>
        <n v="203"/>
        <n v="2035"/>
        <n v="2036"/>
        <n v="204"/>
        <n v="205"/>
        <n v="206"/>
        <n v="2064"/>
        <n v="2066"/>
        <n v="2069"/>
        <n v="207"/>
        <n v="2072"/>
        <n v="2073"/>
        <n v="208"/>
        <n v="2080"/>
        <n v="2084"/>
        <n v="209"/>
        <n v="2093"/>
        <n v="2094"/>
        <n v="210"/>
        <n v="2101"/>
        <n v="2104"/>
        <n v="2105"/>
        <n v="2109"/>
        <n v="211"/>
        <n v="2112"/>
        <n v="2115"/>
        <n v="2118"/>
        <n v="212"/>
        <n v="2123"/>
        <n v="213"/>
        <n v="2135"/>
        <n v="214"/>
        <n v="2143"/>
        <n v="2148"/>
        <n v="215"/>
        <n v="216"/>
        <n v="2161"/>
        <n v="2165"/>
        <n v="2169"/>
        <n v="217"/>
        <n v="218"/>
        <n v="2182"/>
        <n v="219"/>
        <n v="220"/>
        <n v="2202"/>
        <n v="2206"/>
        <n v="2208"/>
        <n v="221"/>
        <n v="2216"/>
        <n v="2218"/>
        <n v="222"/>
        <n v="2226"/>
        <n v="2227"/>
        <n v="223"/>
        <n v="2230"/>
        <n v="2237"/>
        <n v="224"/>
        <n v="2243"/>
        <n v="2245"/>
        <n v="2246"/>
        <n v="2248"/>
        <n v="225"/>
        <n v="2256"/>
        <n v="2259"/>
        <n v="226"/>
        <n v="2263"/>
        <n v="227"/>
        <n v="2279"/>
        <n v="228"/>
        <n v="2280"/>
        <n v="2287"/>
        <n v="229"/>
        <n v="2290"/>
        <n v="230"/>
        <n v="2300"/>
        <n v="2302"/>
        <n v="2306"/>
        <n v="2308"/>
        <n v="231"/>
        <n v="2315"/>
        <n v="232"/>
        <n v="2323"/>
        <n v="233"/>
        <n v="2330"/>
        <n v="2332"/>
        <n v="2333"/>
        <n v="234"/>
        <n v="2342"/>
        <n v="235"/>
        <n v="2350"/>
        <n v="236"/>
        <n v="237"/>
        <n v="2376"/>
        <n v="238"/>
        <n v="2380"/>
        <n v="2381"/>
        <n v="239"/>
        <n v="2390"/>
        <n v="2397"/>
        <n v="240"/>
        <n v="2403"/>
        <n v="241"/>
        <n v="2410"/>
        <n v="242"/>
        <n v="243"/>
        <n v="2433"/>
        <n v="2434"/>
        <n v="2439"/>
        <n v="244"/>
        <n v="2443"/>
        <n v="245"/>
        <n v="2455"/>
        <n v="246"/>
        <n v="2461"/>
        <n v="2468"/>
        <n v="247"/>
        <n v="2479"/>
        <n v="248"/>
        <n v="249"/>
        <n v="25"/>
        <n v="250"/>
        <n v="251"/>
        <n v="2518"/>
        <n v="2519"/>
        <n v="252"/>
        <n v="2520"/>
        <n v="2524"/>
        <n v="253"/>
        <n v="2532"/>
        <n v="2534"/>
        <n v="254"/>
        <n v="2540"/>
        <n v="2541"/>
        <n v="2542"/>
        <n v="2549"/>
        <n v="255"/>
        <n v="2558"/>
        <n v="256"/>
        <n v="2563"/>
        <n v="2567"/>
        <n v="257"/>
        <n v="258"/>
        <n v="2585"/>
        <n v="259"/>
        <n v="2595"/>
        <n v="2598"/>
        <n v="26"/>
        <n v="260"/>
        <n v="2601"/>
        <n v="2604"/>
        <n v="2606"/>
        <n v="261"/>
        <n v="2611"/>
        <n v="2612"/>
        <n v="262"/>
        <n v="2626"/>
        <n v="263"/>
        <n v="264"/>
        <n v="2648"/>
        <n v="265"/>
        <n v="2651"/>
        <n v="2659"/>
        <n v="266"/>
        <n v="2660"/>
        <n v="2662"/>
        <n v="2663"/>
        <n v="267"/>
        <n v="2678"/>
        <n v="268"/>
        <n v="269"/>
        <n v="2696"/>
        <n v="27"/>
        <n v="270"/>
        <n v="2706"/>
        <n v="271"/>
        <n v="2710"/>
        <n v="272"/>
        <n v="2723"/>
        <n v="273"/>
        <n v="274"/>
        <n v="2742"/>
        <n v="2745"/>
        <n v="2747"/>
        <n v="275"/>
        <n v="276"/>
        <n v="2767"/>
        <n v="277"/>
        <n v="2771"/>
        <n v="2773"/>
        <n v="278"/>
        <n v="279"/>
        <n v="2797"/>
        <n v="28"/>
        <n v="280"/>
        <n v="2809"/>
        <n v="281"/>
        <n v="2816"/>
        <n v="282"/>
        <n v="2829"/>
        <n v="283"/>
        <n v="2836"/>
        <n v="284"/>
        <n v="285"/>
        <n v="2853"/>
        <n v="2854"/>
        <n v="286"/>
        <n v="2864"/>
        <n v="2866"/>
        <n v="2868"/>
        <n v="287"/>
        <n v="288"/>
        <n v="2881"/>
        <n v="2882"/>
        <n v="2883"/>
        <n v="289"/>
        <n v="29"/>
        <n v="290"/>
        <n v="2905"/>
        <n v="2908"/>
        <n v="291"/>
        <n v="292"/>
        <n v="2926"/>
        <n v="293"/>
        <n v="2936"/>
        <n v="294"/>
        <n v="2943"/>
        <n v="2945"/>
        <n v="295"/>
        <n v="296"/>
        <n v="2964"/>
        <n v="297"/>
        <n v="2973"/>
        <n v="298"/>
        <n v="299"/>
        <n v="2999"/>
        <n v="30"/>
        <n v="300"/>
        <n v="301"/>
        <n v="302"/>
        <n v="303"/>
        <n v="304"/>
        <n v="305"/>
        <n v="3050"/>
        <n v="306"/>
        <n v="3067"/>
        <n v="307"/>
        <n v="308"/>
        <n v="309"/>
        <n v="3098"/>
        <n v="31"/>
        <n v="310"/>
        <n v="3107"/>
        <n v="311"/>
        <n v="3111"/>
        <n v="3114"/>
        <n v="312"/>
        <n v="3120"/>
        <n v="3122"/>
        <n v="313"/>
        <n v="314"/>
        <n v="315"/>
        <n v="316"/>
        <n v="3164"/>
        <n v="3166"/>
        <n v="3169"/>
        <n v="317"/>
        <n v="3177"/>
        <n v="318"/>
        <n v="319"/>
        <n v="3192"/>
        <n v="32"/>
        <n v="320"/>
        <n v="321"/>
        <n v="3210"/>
        <n v="322"/>
        <n v="3222"/>
        <n v="323"/>
        <n v="3230"/>
        <n v="324"/>
        <n v="3246"/>
        <n v="325"/>
        <n v="326"/>
        <n v="3261"/>
        <n v="3268"/>
        <n v="327"/>
        <n v="328"/>
        <n v="329"/>
        <n v="3295"/>
        <n v="33"/>
        <n v="330"/>
        <n v="331"/>
        <n v="3311"/>
        <n v="332"/>
        <n v="333"/>
        <n v="334"/>
        <n v="3341"/>
        <n v="335"/>
        <n v="3350"/>
        <n v="3351"/>
        <n v="3356"/>
        <n v="336"/>
        <n v="337"/>
        <n v="3375"/>
        <n v="338"/>
        <n v="3389"/>
        <n v="339"/>
        <n v="3390"/>
        <n v="3391"/>
        <n v="3393"/>
        <n v="34"/>
        <n v="340"/>
        <n v="341"/>
        <n v="3412"/>
        <n v="342"/>
        <n v="343"/>
        <n v="3435"/>
        <n v="3438"/>
        <n v="344"/>
        <n v="3445"/>
        <n v="345"/>
        <n v="3456"/>
        <n v="346"/>
        <n v="347"/>
        <n v="348"/>
        <n v="3481"/>
        <n v="349"/>
        <n v="35"/>
        <n v="350"/>
        <n v="351"/>
        <n v="352"/>
        <n v="353"/>
        <n v="354"/>
        <n v="355"/>
        <n v="356"/>
        <n v="3561"/>
        <n v="357"/>
        <n v="3578"/>
        <n v="358"/>
        <n v="359"/>
        <n v="36"/>
        <n v="360"/>
        <n v="3602"/>
        <n v="3608"/>
        <n v="361"/>
        <n v="3617"/>
        <n v="362"/>
        <n v="3625"/>
        <n v="363"/>
        <n v="364"/>
        <n v="3640"/>
        <n v="365"/>
        <n v="3653"/>
        <n v="366"/>
        <n v="367"/>
        <n v="3672"/>
        <n v="3676"/>
        <n v="368"/>
        <n v="3685"/>
        <n v="369"/>
        <n v="37"/>
        <n v="370"/>
        <n v="3705"/>
        <n v="371"/>
        <n v="372"/>
        <n v="373"/>
        <n v="3731"/>
        <n v="3734"/>
        <n v="374"/>
        <n v="375"/>
        <n v="3752"/>
        <n v="376"/>
        <n v="377"/>
        <n v="378"/>
        <n v="3782"/>
        <n v="3783"/>
        <n v="3784"/>
        <n v="379"/>
        <n v="3792"/>
        <n v="38"/>
        <n v="380"/>
        <n v="381"/>
        <n v="3814"/>
        <n v="3818"/>
        <n v="382"/>
        <n v="3821"/>
        <n v="383"/>
        <n v="384"/>
        <n v="385"/>
        <n v="3859"/>
        <n v="386"/>
        <n v="3863"/>
        <n v="3868"/>
        <n v="387"/>
        <n v="3878"/>
        <n v="388"/>
        <n v="3880"/>
        <n v="3885"/>
        <n v="389"/>
        <n v="3893"/>
        <n v="39"/>
        <n v="390"/>
        <n v="3900"/>
        <n v="391"/>
        <n v="392"/>
        <n v="393"/>
        <n v="394"/>
        <n v="395"/>
        <n v="3957"/>
        <n v="396"/>
        <n v="3960"/>
        <n v="3963"/>
        <n v="397"/>
        <n v="3976"/>
        <n v="398"/>
        <n v="399"/>
        <n v="40"/>
        <n v="400"/>
        <n v="401"/>
        <n v="402"/>
        <n v="403"/>
        <n v="404"/>
        <n v="405"/>
        <n v="406"/>
        <n v="407"/>
        <n v="408"/>
        <n v="409"/>
        <n v="41"/>
        <n v="410"/>
        <n v="411"/>
        <n v="412"/>
        <n v="413"/>
        <n v="4132"/>
        <n v="4134"/>
        <n v="414"/>
        <n v="4152"/>
        <n v="416"/>
        <n v="417"/>
        <n v="418"/>
        <n v="4180"/>
        <n v="419"/>
        <n v="42"/>
        <n v="420"/>
        <n v="421"/>
        <n v="4210"/>
        <n v="4216"/>
        <n v="422"/>
        <n v="423"/>
        <n v="424"/>
        <n v="425"/>
        <n v="426"/>
        <n v="427"/>
        <n v="428"/>
        <n v="4280"/>
        <n v="429"/>
        <n v="43"/>
        <n v="430"/>
        <n v="431"/>
        <n v="432"/>
        <n v="433"/>
        <n v="4334"/>
        <n v="434"/>
        <n v="435"/>
        <n v="436"/>
        <n v="4361"/>
        <n v="437"/>
        <n v="438"/>
        <n v="4381"/>
        <n v="4388"/>
        <n v="439"/>
        <n v="44"/>
        <n v="440"/>
        <n v="441"/>
        <n v="4416"/>
        <n v="442"/>
        <n v="443"/>
        <n v="444"/>
        <n v="445"/>
        <n v="446"/>
        <n v="447"/>
        <n v="448"/>
        <n v="449"/>
        <n v="45"/>
        <n v="450"/>
        <n v="451"/>
        <n v="452"/>
        <n v="453"/>
        <n v="454"/>
        <n v="4549"/>
        <n v="455"/>
        <n v="456"/>
        <n v="457"/>
        <n v="458"/>
        <n v="459"/>
        <n v="4596"/>
        <n v="46"/>
        <n v="460"/>
        <n v="461"/>
        <n v="462"/>
        <n v="463"/>
        <n v="4634"/>
        <n v="464"/>
        <n v="465"/>
        <n v="466"/>
        <n v="467"/>
        <n v="468"/>
        <n v="469"/>
        <n v="47"/>
        <n v="470"/>
        <n v="471"/>
        <n v="472"/>
        <n v="473"/>
        <n v="4735"/>
        <n v="474"/>
        <n v="475"/>
        <n v="476"/>
        <n v="477"/>
        <n v="478"/>
        <n v="4787"/>
        <n v="479"/>
        <n v="48"/>
        <n v="480"/>
        <n v="481"/>
        <n v="482"/>
        <n v="483"/>
        <n v="484"/>
        <n v="4846"/>
        <n v="485"/>
        <n v="486"/>
        <n v="4865"/>
        <n v="487"/>
        <n v="488"/>
        <n v="489"/>
        <n v="49"/>
        <n v="490"/>
        <n v="491"/>
        <n v="492"/>
        <n v="493"/>
        <n v="494"/>
        <n v="495"/>
        <n v="496"/>
        <n v="4968"/>
        <n v="497"/>
        <n v="498"/>
        <n v="499"/>
        <n v="50"/>
        <n v="500"/>
        <n v="501"/>
        <n v="5016"/>
        <n v="502"/>
        <n v="503"/>
        <n v="504"/>
        <n v="5042"/>
        <n v="5048"/>
        <n v="505"/>
        <n v="506"/>
        <n v="507"/>
        <n v="508"/>
        <n v="509"/>
        <n v="51"/>
        <n v="510"/>
        <n v="511"/>
        <n v="5117"/>
        <n v="512"/>
        <n v="5121"/>
        <n v="5127"/>
        <n v="513"/>
        <n v="514"/>
        <n v="515"/>
        <n v="516"/>
        <n v="517"/>
        <n v="518"/>
        <n v="519"/>
        <n v="52"/>
        <n v="520"/>
        <n v="521"/>
        <n v="5217"/>
        <n v="522"/>
        <n v="524"/>
        <n v="525"/>
        <n v="526"/>
        <n v="5267"/>
        <n v="5268"/>
        <n v="527"/>
        <n v="528"/>
        <n v="5288"/>
        <n v="529"/>
        <n v="53"/>
        <n v="530"/>
        <n v="5308"/>
        <n v="531"/>
        <n v="532"/>
        <n v="5324"/>
        <n v="533"/>
        <n v="534"/>
        <n v="5342"/>
        <n v="535"/>
        <n v="536"/>
        <n v="537"/>
        <n v="538"/>
        <n v="5383"/>
        <n v="539"/>
        <n v="54"/>
        <n v="540"/>
        <n v="541"/>
        <n v="542"/>
        <n v="543"/>
        <n v="544"/>
        <n v="545"/>
        <n v="5458"/>
        <n v="546"/>
        <n v="547"/>
        <n v="5477"/>
        <n v="549"/>
        <n v="55"/>
        <n v="550"/>
        <n v="551"/>
        <n v="5510"/>
        <n v="552"/>
        <n v="553"/>
        <n v="554"/>
        <n v="555"/>
        <n v="556"/>
        <n v="557"/>
        <n v="5570"/>
        <n v="558"/>
        <n v="559"/>
        <n v="5593"/>
        <n v="5597"/>
        <n v="56"/>
        <n v="560"/>
        <n v="561"/>
        <n v="562"/>
        <n v="5629"/>
        <n v="563"/>
        <n v="564"/>
        <n v="565"/>
        <n v="5655"/>
        <n v="566"/>
        <n v="567"/>
        <n v="568"/>
        <n v="569"/>
        <n v="57"/>
        <n v="570"/>
        <n v="571"/>
        <n v="572"/>
        <n v="573"/>
        <n v="5733"/>
        <n v="574"/>
        <n v="575"/>
        <n v="576"/>
        <n v="577"/>
        <n v="578"/>
        <n v="579"/>
        <n v="58"/>
        <n v="580"/>
        <n v="581"/>
        <n v="582"/>
        <n v="583"/>
        <n v="584"/>
        <n v="5844"/>
        <n v="585"/>
        <n v="586"/>
        <n v="587"/>
        <n v="588"/>
        <n v="589"/>
        <n v="59"/>
        <n v="590"/>
        <n v="591"/>
        <n v="592"/>
        <n v="593"/>
        <n v="594"/>
        <n v="595"/>
        <n v="596"/>
        <n v="597"/>
        <n v="5972"/>
        <n v="5974"/>
        <n v="5975"/>
        <n v="598"/>
        <n v="5997"/>
        <n v="60"/>
        <n v="601"/>
        <n v="602"/>
        <n v="6023"/>
        <n v="603"/>
        <n v="604"/>
        <n v="605"/>
        <n v="606"/>
        <n v="607"/>
        <n v="609"/>
        <n v="61"/>
        <n v="610"/>
        <n v="612"/>
        <n v="613"/>
        <n v="614"/>
        <n v="615"/>
        <n v="616"/>
        <n v="617"/>
        <n v="618"/>
        <n v="62"/>
        <n v="620"/>
        <n v="6209"/>
        <n v="621"/>
        <n v="622"/>
        <n v="623"/>
        <n v="624"/>
        <n v="625"/>
        <n v="6255"/>
        <n v="626"/>
        <n v="627"/>
        <n v="628"/>
        <n v="629"/>
        <n v="63"/>
        <n v="630"/>
        <n v="631"/>
        <n v="632"/>
        <n v="633"/>
        <n v="634"/>
        <n v="635"/>
        <n v="636"/>
        <n v="637"/>
        <n v="638"/>
        <n v="639"/>
        <n v="64"/>
        <n v="640"/>
        <n v="641"/>
        <n v="642"/>
        <n v="643"/>
        <n v="644"/>
        <n v="645"/>
        <n v="646"/>
        <n v="647"/>
        <n v="648"/>
        <n v="649"/>
        <n v="65"/>
        <n v="650"/>
        <n v="651"/>
        <n v="652"/>
        <n v="653"/>
        <n v="654"/>
        <n v="655"/>
        <n v="657"/>
        <n v="659"/>
        <n v="66"/>
        <n v="660"/>
        <n v="661"/>
        <n v="662"/>
        <n v="6629"/>
        <n v="664"/>
        <n v="666"/>
        <n v="6662"/>
        <n v="667"/>
        <n v="668"/>
        <n v="669"/>
        <n v="67"/>
        <n v="670"/>
        <n v="671"/>
        <n v="6711"/>
        <n v="672"/>
        <n v="673"/>
        <n v="674"/>
        <n v="675"/>
        <n v="676"/>
        <n v="677"/>
        <n v="678"/>
        <n v="6780"/>
        <n v="679"/>
        <n v="68"/>
        <n v="680"/>
        <n v="6802"/>
        <n v="681"/>
        <n v="682"/>
        <n v="683"/>
        <n v="684"/>
        <n v="685"/>
        <n v="688"/>
        <n v="6880"/>
        <n v="689"/>
        <n v="69"/>
        <n v="690"/>
        <n v="691"/>
        <n v="692"/>
        <n v="694"/>
        <n v="695"/>
        <n v="696"/>
        <n v="699"/>
        <n v="70"/>
        <n v="700"/>
        <n v="701"/>
        <n v="702"/>
        <n v="703"/>
        <n v="704"/>
        <n v="705"/>
        <n v="706"/>
        <n v="707"/>
        <n v="708"/>
        <n v="709"/>
        <n v="71"/>
        <n v="710"/>
        <n v="712"/>
        <n v="713"/>
        <n v="714"/>
        <n v="715"/>
        <n v="716"/>
        <n v="717"/>
        <n v="718"/>
        <n v="719"/>
        <n v="72"/>
        <n v="720"/>
        <n v="721"/>
        <n v="722"/>
        <n v="723"/>
        <n v="725"/>
        <n v="726"/>
        <n v="728"/>
        <n v="729"/>
        <n v="73"/>
        <n v="730"/>
        <n v="731"/>
        <n v="7318"/>
        <n v="732"/>
        <n v="733"/>
        <n v="734"/>
        <n v="735"/>
        <n v="736"/>
        <n v="737"/>
        <n v="738"/>
        <n v="739"/>
        <n v="74"/>
        <n v="740"/>
        <n v="741"/>
        <n v="742"/>
        <n v="743"/>
        <n v="744"/>
        <n v="745"/>
        <n v="746"/>
        <n v="747"/>
        <n v="748"/>
        <n v="75"/>
        <n v="750"/>
        <n v="751"/>
        <n v="752"/>
        <n v="753"/>
        <n v="754"/>
        <n v="755"/>
        <n v="756"/>
        <n v="757"/>
        <n v="758"/>
        <n v="76"/>
        <n v="760"/>
        <n v="761"/>
        <n v="762"/>
        <n v="763"/>
        <n v="764"/>
        <n v="765"/>
        <n v="766"/>
        <n v="767"/>
        <n v="768"/>
        <n v="769"/>
        <n v="77"/>
        <n v="770"/>
        <n v="771"/>
        <n v="773"/>
        <n v="775"/>
        <n v="778"/>
        <n v="7785"/>
        <n v="779"/>
        <n v="78"/>
        <n v="781"/>
        <n v="783"/>
        <n v="784"/>
        <n v="785"/>
        <n v="786"/>
        <n v="788"/>
        <n v="79"/>
        <n v="790"/>
        <n v="791"/>
        <n v="792"/>
        <n v="793"/>
        <n v="794"/>
        <n v="7941"/>
        <n v="795"/>
        <n v="7956"/>
        <n v="796"/>
        <n v="797"/>
        <n v="798"/>
        <n v="799"/>
        <n v="80"/>
        <n v="800"/>
        <n v="804"/>
        <n v="805"/>
        <n v="806"/>
        <n v="8068"/>
        <n v="807"/>
        <n v="808"/>
        <n v="809"/>
        <n v="81"/>
        <n v="810"/>
        <n v="811"/>
        <n v="812"/>
        <n v="815"/>
        <n v="816"/>
        <n v="817"/>
        <n v="819"/>
        <n v="82"/>
        <n v="820"/>
        <n v="821"/>
        <n v="822"/>
        <n v="823"/>
        <n v="824"/>
        <n v="825"/>
        <n v="826"/>
        <n v="827"/>
        <n v="828"/>
        <n v="829"/>
        <n v="83"/>
        <n v="831"/>
        <n v="832"/>
        <n v="836"/>
        <n v="837"/>
        <n v="838"/>
        <n v="84"/>
        <n v="840"/>
        <n v="841"/>
        <n v="843"/>
        <n v="844"/>
        <n v="846"/>
        <n v="847"/>
        <n v="848"/>
        <n v="849"/>
        <n v="85"/>
        <n v="850"/>
        <n v="851"/>
        <n v="852"/>
        <n v="853"/>
        <n v="854"/>
        <n v="855"/>
        <n v="856"/>
        <n v="858"/>
        <n v="859"/>
        <n v="86"/>
        <n v="860"/>
        <n v="862"/>
        <n v="863"/>
        <n v="864"/>
        <n v="865"/>
        <n v="866"/>
        <n v="868"/>
        <n v="87"/>
        <n v="870"/>
        <n v="872"/>
        <n v="873"/>
        <n v="8739"/>
        <n v="874"/>
        <n v="876"/>
        <n v="877"/>
        <n v="878"/>
        <n v="879"/>
        <n v="88"/>
        <n v="880"/>
        <n v="881"/>
        <n v="882"/>
        <n v="883"/>
        <n v="884"/>
        <n v="885"/>
        <n v="887"/>
        <n v="888"/>
        <n v="889"/>
        <n v="89"/>
        <n v="890"/>
        <n v="891"/>
        <n v="892"/>
        <n v="893"/>
        <n v="894"/>
        <n v="896"/>
        <n v="898"/>
        <n v="899"/>
        <n v="90"/>
        <n v="901"/>
        <n v="902"/>
        <n v="903"/>
        <n v="904"/>
        <n v="906"/>
        <n v="908"/>
        <n v="909"/>
        <n v="91"/>
        <n v="911"/>
        <n v="913"/>
        <n v="915"/>
        <n v="916"/>
        <n v="919"/>
        <n v="92"/>
        <n v="920"/>
        <n v="922"/>
        <n v="923"/>
        <n v="925"/>
        <n v="927"/>
        <n v="928"/>
        <n v="93"/>
        <n v="931"/>
        <n v="935"/>
        <n v="936"/>
        <n v="937"/>
        <n v="938"/>
        <n v="94"/>
        <n v="940"/>
        <n v="941"/>
        <n v="942"/>
        <n v="9425"/>
        <n v="944"/>
        <n v="946"/>
        <n v="947"/>
        <n v="95"/>
        <n v="950"/>
        <n v="954"/>
        <n v="956"/>
        <n v="957"/>
        <n v="958"/>
        <n v="959"/>
        <n v="96"/>
        <n v="960"/>
        <n v="962"/>
        <n v="963"/>
        <n v="964"/>
        <n v="965"/>
        <n v="966"/>
        <n v="967"/>
        <n v="969"/>
        <n v="97"/>
        <n v="970"/>
        <n v="972"/>
        <n v="973"/>
        <n v="974"/>
        <n v="975"/>
        <n v="976"/>
        <n v="977"/>
        <n v="978"/>
        <n v="98"/>
        <n v="980"/>
        <n v="981"/>
        <n v="982"/>
        <n v="983"/>
        <n v="986"/>
        <n v="988"/>
        <n v="99"/>
        <n v="990"/>
        <n v="9926"/>
        <n v="994"/>
        <n v="995"/>
        <n v="996"/>
        <n v="998"/>
        <n v="999"/>
      </sharedItems>
    </cacheField>
    <cacheField name="Price" numFmtId="0">
      <sharedItems containsSemiMixedTypes="0" containsString="0" containsNumber="1" minValue="3.55" maxValue="3410.79" count="2491">
        <n v="95"/>
        <n v="15.5"/>
        <n v="7.45"/>
        <n v="8.7200000000000006"/>
        <n v="29.15"/>
        <n v="19.899999999999999"/>
        <n v="43.87"/>
        <n v="17.52"/>
        <n v="10.75"/>
        <n v="6.9"/>
        <n v="20.95"/>
        <n v="140.63999999999999"/>
        <n v="14.52"/>
        <n v="9.26"/>
        <n v="8.49"/>
        <n v="6.5"/>
        <n v="29.09"/>
        <n v="41.58"/>
        <n v="7.95"/>
        <n v="12.9"/>
        <n v="9.9"/>
        <n v="24.5"/>
        <n v="38.700000000000003"/>
        <n v="6.77"/>
        <n v="26.25"/>
        <n v="39.9"/>
        <n v="174.49"/>
        <n v="15.9"/>
        <n v="15.98"/>
        <n v="43.28"/>
        <n v="8.83"/>
        <n v="189"/>
        <n v="76.900000000000006"/>
        <n v="7.04"/>
        <n v="37.340000000000003"/>
        <n v="8.67"/>
        <n v="24.37"/>
        <n v="16.5"/>
        <n v="16.47"/>
        <n v="31.96"/>
        <n v="9.9499999999999993"/>
        <n v="21.9"/>
        <n v="7.6"/>
        <n v="27.95"/>
        <n v="25.95"/>
        <n v="14.09"/>
        <n v="18.03"/>
        <n v="9.4"/>
        <n v="10.95"/>
        <n v="8.9"/>
        <n v="11.05"/>
        <n v="5.36"/>
        <n v="31.18"/>
        <n v="633.62"/>
        <n v="8.2899999999999991"/>
        <n v="48"/>
        <n v="9.5"/>
        <n v="7.36"/>
        <n v="16.8"/>
        <n v="48.64"/>
        <n v="11.35"/>
        <n v="119"/>
        <n v="53.61"/>
        <n v="16.75"/>
        <n v="40.950000000000003"/>
        <n v="11.49"/>
        <n v="38.799999999999997"/>
        <n v="4.75"/>
        <n v="35.97"/>
        <n v="23.5"/>
        <n v="27.78"/>
        <n v="39.950000000000003"/>
        <n v="6.75"/>
        <n v="18.25"/>
        <n v="10.6"/>
        <n v="23.09"/>
        <n v="17.95"/>
        <n v="7.5"/>
        <n v="12.48"/>
        <n v="229"/>
        <n v="6.95"/>
        <n v="13.95"/>
        <n v="7.9"/>
        <n v="33.049999999999997"/>
        <n v="16.96"/>
        <n v="13.15"/>
        <n v="17.36"/>
        <n v="17.59"/>
        <n v="49.09"/>
        <n v="10.9"/>
        <n v="26.5"/>
        <n v="8.6"/>
        <n v="10.66"/>
        <n v="17.239999999999998"/>
        <n v="38.5"/>
        <n v="34.119999999999997"/>
        <n v="14.65"/>
        <n v="14.57"/>
        <n v="26.18"/>
        <n v="3.95"/>
        <n v="26.9"/>
        <n v="16.829999999999998"/>
        <n v="46.9"/>
        <n v="6.15"/>
        <n v="29.67"/>
        <n v="7.79"/>
        <n v="240"/>
        <n v="38.69"/>
        <n v="59.95"/>
        <n v="193.02"/>
        <n v="75.069999999999993"/>
        <n v="66.290000000000006"/>
        <n v="10.99"/>
        <n v="12.62"/>
        <n v="19.399999999999999"/>
        <n v="120.01"/>
        <n v="199.9"/>
        <n v="59.54"/>
        <n v="39.69"/>
        <n v="59.9"/>
        <n v="9.75"/>
        <n v="87.24"/>
        <n v="14.56"/>
        <n v="161.1"/>
        <n v="14.9"/>
        <n v="69"/>
        <n v="14.43"/>
        <n v="6.99"/>
        <n v="33.200000000000003"/>
        <n v="21.91"/>
        <n v="16.899999999999999"/>
        <n v="8.1999999999999993"/>
        <n v="79.95"/>
        <n v="26.23"/>
        <n v="8.2799999999999994"/>
        <n v="32"/>
        <n v="29.9"/>
        <n v="19.95"/>
        <n v="26.95"/>
        <n v="14.75"/>
        <n v="11.95"/>
        <n v="5.65"/>
        <n v="19.5"/>
        <n v="34.32"/>
        <n v="10.85"/>
        <n v="45.6"/>
        <n v="14.95"/>
        <n v="11.7"/>
        <n v="16.34"/>
        <n v="10.45"/>
        <n v="18.489999999999998"/>
        <n v="330.45"/>
        <n v="12.49"/>
        <n v="43.16"/>
        <n v="15.6"/>
        <n v="15.95"/>
        <n v="96.9"/>
        <n v="5.33"/>
        <n v="19.010000000000002"/>
        <n v="25.75"/>
        <n v="32.75"/>
        <n v="23.94"/>
        <n v="11.25"/>
        <n v="24.15"/>
        <n v="43.61"/>
        <n v="39.58"/>
        <n v="35.5"/>
        <n v="16.48"/>
        <n v="8.68"/>
        <n v="10.210000000000001"/>
        <n v="8.9499999999999993"/>
        <n v="9.1199999999999992"/>
        <n v="14.38"/>
        <n v="12.4"/>
        <n v="86.76"/>
        <n v="17.899999999999999"/>
        <n v="8.5"/>
        <n v="7.7"/>
        <n v="11.21"/>
        <n v="22.5"/>
        <n v="5.95"/>
        <n v="17.79"/>
        <n v="15.75"/>
        <n v="26.7"/>
        <n v="45"/>
        <n v="21.4"/>
        <n v="7.75"/>
        <n v="249.95"/>
        <n v="22.13"/>
        <n v="10.42"/>
        <n v="52.53"/>
        <n v="15.69"/>
        <n v="11.5"/>
        <n v="5.8"/>
        <n v="39.99"/>
        <n v="20.86"/>
        <n v="13.48"/>
        <n v="36.630000000000003"/>
        <n v="17.75"/>
        <n v="133.06"/>
        <n v="169.95"/>
        <n v="8.65"/>
        <n v="13.5"/>
        <n v="75.98"/>
        <n v="28.99"/>
        <n v="130.97"/>
        <n v="52.64"/>
        <n v="11.45"/>
        <n v="7.27"/>
        <n v="7.35"/>
        <n v="17"/>
        <n v="11.31"/>
        <n v="721.34"/>
        <n v="13.2"/>
        <n v="24.8"/>
        <n v="25.12"/>
        <n v="6.25"/>
        <n v="15.84"/>
        <n v="50.9"/>
        <n v="80.010000000000005"/>
        <n v="89.9"/>
        <n v="11.98"/>
        <n v="27.93"/>
        <n v="7.99"/>
        <n v="34.200000000000003"/>
        <n v="9.8000000000000007"/>
        <n v="59"/>
        <n v="62.39"/>
        <n v="48.54"/>
        <n v="17.29"/>
        <n v="13.09"/>
        <n v="36.9"/>
        <n v="21.34"/>
        <n v="21.39"/>
        <n v="154.99"/>
        <n v="8.33"/>
        <n v="115.92"/>
        <n v="17.45"/>
        <n v="9.64"/>
        <n v="20.37"/>
        <n v="71.39"/>
        <n v="15.55"/>
        <n v="49.95"/>
        <n v="69.95"/>
        <n v="28.9"/>
        <n v="7.25"/>
        <n v="14.13"/>
        <n v="34.9"/>
        <n v="15.67"/>
        <n v="20.32"/>
        <n v="13.26"/>
        <n v="9.3699999999999992"/>
        <n v="35"/>
        <n v="11.99"/>
        <n v="29.12"/>
        <n v="112"/>
        <n v="12.98"/>
        <n v="30.9"/>
        <n v="19.989999999999998"/>
        <n v="5.99"/>
        <n v="21.45"/>
        <n v="21.1"/>
        <n v="33.9"/>
        <n v="11.65"/>
        <n v="32.69"/>
        <n v="27.2"/>
        <n v="224.95"/>
        <n v="16.72"/>
        <n v="6.45"/>
        <n v="8.98"/>
        <n v="7.4"/>
        <n v="60"/>
        <n v="12.58"/>
        <n v="328.95"/>
        <n v="22.37"/>
        <n v="29.95"/>
        <n v="9.6"/>
        <n v="31.68"/>
        <n v="68.81"/>
        <n v="20.99"/>
        <n v="24.75"/>
        <n v="13.16"/>
        <n v="20.76"/>
        <n v="18.420000000000002"/>
        <n v="79"/>
        <n v="12.6"/>
        <n v="14.5"/>
        <n v="447.43"/>
        <n v="16.989999999999998"/>
        <n v="24.32"/>
        <n v="58.95"/>
        <n v="7.53"/>
        <n v="18.899999999999999"/>
        <n v="33.950000000000003"/>
        <n v="81.97"/>
        <n v="31.2"/>
        <n v="28.41"/>
        <n v="11.19"/>
        <n v="88.95"/>
        <n v="27.99"/>
        <n v="83.6"/>
        <n v="31.9"/>
        <n v="9.65"/>
        <n v="17.5"/>
        <n v="115.7"/>
        <n v="44.57"/>
        <n v="95.55"/>
        <n v="10.67"/>
        <n v="92.05"/>
        <n v="20.9"/>
        <n v="8.92"/>
        <n v="18"/>
        <n v="13.99"/>
        <n v="25.9"/>
        <n v="27"/>
        <n v="515"/>
        <n v="32.5"/>
        <n v="50.69"/>
        <n v="32.54"/>
        <n v="9.99"/>
        <n v="43.77"/>
        <n v="13.93"/>
        <n v="6.32"/>
        <n v="5.75"/>
        <n v="18.989999999999998"/>
        <n v="23.17"/>
        <n v="23.9"/>
        <n v="24"/>
        <n v="8.75"/>
        <n v="5.9"/>
        <n v="12.85"/>
        <n v="16.559999999999999"/>
        <n v="139"/>
        <n v="76.95"/>
        <n v="13.79"/>
        <n v="26.31"/>
        <n v="46.79"/>
        <n v="14.49"/>
        <n v="49"/>
        <n v="23.38"/>
        <n v="9.7799999999999994"/>
        <n v="115"/>
        <n v="54.81"/>
        <n v="52.87"/>
        <n v="63.2"/>
        <n v="20.420000000000002"/>
        <n v="40.65"/>
        <n v="42.9"/>
        <n v="77.010000000000005"/>
        <n v="378.98"/>
        <n v="20.75"/>
        <n v="6.33"/>
        <n v="9.17"/>
        <n v="89"/>
        <n v="14.84"/>
        <n v="129"/>
        <n v="18.79"/>
        <n v="38.299999999999997"/>
        <n v="19.239999999999998"/>
        <n v="13.8"/>
        <n v="85.27"/>
        <n v="24.27"/>
        <n v="54"/>
        <n v="28.08"/>
        <n v="10.65"/>
        <n v="38.94"/>
        <n v="43.95"/>
        <n v="25.26"/>
        <n v="49.5"/>
        <n v="19.350000000000001"/>
        <n v="19.39"/>
        <n v="8.36"/>
        <n v="8.39"/>
        <n v="96.99"/>
        <n v="14.4"/>
        <n v="38.99"/>
        <n v="20"/>
        <n v="23.75"/>
        <n v="15.15"/>
        <n v="20.190000000000001"/>
        <n v="16.64"/>
        <n v="60.84"/>
        <n v="49.75"/>
        <n v="25.83"/>
        <n v="12.43"/>
        <n v="18.5"/>
        <n v="17.25"/>
        <n v="6"/>
        <n v="19.89"/>
        <n v="17.84"/>
        <n v="12.14"/>
        <n v="18.920000000000002"/>
        <n v="82.86"/>
        <n v="178.96"/>
        <n v="48.5"/>
        <n v="5.5"/>
        <n v="7.18"/>
        <n v="50.67"/>
        <n v="19.8"/>
        <n v="8.32"/>
        <n v="179"/>
        <n v="50.6"/>
        <n v="95.53"/>
        <n v="44.84"/>
        <n v="11.8"/>
        <n v="11.47"/>
        <n v="94.8"/>
        <n v="249"/>
        <n v="109.13"/>
        <n v="54.59"/>
        <n v="98.98"/>
        <n v="55.79"/>
        <n v="21.05"/>
        <n v="108.95"/>
        <n v="14.7"/>
        <n v="29.5"/>
        <n v="83.95"/>
        <n v="8.41"/>
        <n v="42"/>
        <n v="4.7"/>
        <n v="38.79"/>
        <n v="13.4"/>
        <n v="11.9"/>
        <n v="41.04"/>
        <n v="119.95"/>
        <n v="14.54"/>
        <n v="239.95"/>
        <n v="14.89"/>
        <n v="16.690000000000001"/>
        <n v="24.46"/>
        <n v="128.91"/>
        <n v="10.69"/>
        <n v="129.94999999999999"/>
        <n v="108.46"/>
        <n v="15.4"/>
        <n v="25.92"/>
        <n v="55.19"/>
        <n v="26.06"/>
        <n v="56"/>
        <n v="18.7"/>
        <n v="42.95"/>
        <n v="33.92"/>
        <n v="6.6"/>
        <n v="139.94999999999999"/>
        <n v="106.15"/>
        <n v="102.35"/>
        <n v="38.89"/>
        <n v="10.25"/>
        <n v="31.19"/>
        <n v="12.89"/>
        <n v="10.49"/>
        <n v="8.4"/>
        <n v="6.73"/>
        <n v="77.349999999999994"/>
        <n v="11.6"/>
        <n v="12.5"/>
        <n v="16.850000000000001"/>
        <n v="19.25"/>
        <n v="7.65"/>
        <n v="6.44"/>
        <n v="10.5"/>
        <n v="12.19"/>
        <n v="28.83"/>
        <n v="15.99"/>
        <n v="85"/>
        <n v="44.99"/>
        <n v="29.25"/>
        <n v="4.95"/>
        <n v="5.74"/>
        <n v="23.49"/>
        <n v="14.2"/>
        <n v="106.25"/>
        <n v="39.19"/>
        <n v="15.42"/>
        <n v="13.7"/>
        <n v="19.420000000000002"/>
        <n v="23.59"/>
        <n v="5.7"/>
        <n v="6.2"/>
        <n v="63.27"/>
        <n v="144.53"/>
        <n v="19.05"/>
        <n v="48.4"/>
        <n v="24.9"/>
        <n v="8.59"/>
        <n v="39.479999999999997"/>
        <n v="31.48"/>
        <n v="11.09"/>
        <n v="445"/>
        <n v="6.68"/>
        <n v="14.36"/>
        <n v="26.81"/>
        <n v="10.57"/>
        <n v="149"/>
        <n v="26"/>
        <n v="54.25"/>
        <n v="10.24"/>
        <n v="14.62"/>
        <n v="8.5299999999999994"/>
        <n v="21.8"/>
        <n v="15.08"/>
        <n v="17.690000000000001"/>
        <n v="76"/>
        <n v="26.32"/>
        <n v="13.42"/>
        <n v="8.99"/>
        <n v="109"/>
        <n v="6.61"/>
        <n v="50.2"/>
        <n v="98"/>
        <n v="88"/>
        <n v="5.15"/>
        <n v="16.79"/>
        <n v="48.1"/>
        <n v="219"/>
        <n v="16.57"/>
        <n v="25"/>
        <n v="37.9"/>
        <n v="21.93"/>
        <n v="34.99"/>
        <n v="15.27"/>
        <n v="12.3"/>
        <n v="15.47"/>
        <n v="15.05"/>
        <n v="63.92"/>
        <n v="70.19"/>
        <n v="38.25"/>
        <n v="13.82"/>
        <n v="11.55"/>
        <n v="36.46"/>
        <n v="47.95"/>
        <n v="13.69"/>
        <n v="52.35"/>
        <n v="5.43"/>
        <n v="36.5"/>
        <n v="106.89"/>
        <n v="8.77"/>
        <n v="21"/>
        <n v="13.55"/>
        <n v="419.95"/>
        <n v="81.95"/>
        <n v="22.59"/>
        <n v="66.45"/>
        <n v="21.24"/>
        <n v="4.8600000000000003"/>
        <n v="32.9"/>
        <n v="19.2"/>
        <n v="44.59"/>
        <n v="16.079999999999998"/>
        <n v="16.600000000000001"/>
        <n v="13.33"/>
        <n v="16.39"/>
        <n v="51.9"/>
        <n v="95.7"/>
        <n v="12.87"/>
        <n v="21.95"/>
        <n v="14.55"/>
        <n v="7.58"/>
        <n v="59.02"/>
        <n v="36.75"/>
        <n v="35.950000000000003"/>
        <n v="31.53"/>
        <n v="43.39"/>
        <n v="11.75"/>
        <n v="29.99"/>
        <n v="8.14"/>
        <n v="30.71"/>
        <n v="55"/>
        <n v="25.5"/>
        <n v="4.9000000000000004"/>
        <n v="16.510000000000002"/>
        <n v="6.05"/>
        <n v="10.91"/>
        <n v="10.93"/>
        <n v="17.399999999999999"/>
        <n v="8.25"/>
        <n v="9.49"/>
        <n v="13.43"/>
        <n v="29.19"/>
        <n v="29"/>
        <n v="27.05"/>
        <n v="25.55"/>
        <n v="5.49"/>
        <n v="6.39"/>
        <n v="43.65"/>
        <n v="320"/>
        <n v="7.49"/>
        <n v="34.58"/>
        <n v="261.25"/>
        <n v="16.95"/>
        <n v="24.09"/>
        <n v="33.85"/>
        <n v="50.85"/>
        <n v="9.6999999999999993"/>
        <n v="7.85"/>
        <n v="5.81"/>
        <n v="8.3800000000000008"/>
        <n v="12.03"/>
        <n v="270.63"/>
        <n v="13.54"/>
        <n v="28.3"/>
        <n v="153.9"/>
        <n v="56.74"/>
        <n v="77.12"/>
        <n v="35.89"/>
        <n v="8.8699999999999992"/>
        <n v="35.58"/>
        <n v="57.42"/>
        <n v="25.7"/>
        <n v="48.02"/>
        <n v="35.090000000000003"/>
        <n v="23.91"/>
        <n v="11.2"/>
        <n v="19.72"/>
        <n v="16.440000000000001"/>
        <n v="12.12"/>
        <n v="73.11"/>
        <n v="470"/>
        <n v="99"/>
        <n v="67.260000000000005"/>
        <n v="4.8899999999999997"/>
        <n v="34.07"/>
        <n v="10.98"/>
        <n v="94.95"/>
        <n v="14.21"/>
        <n v="7.8"/>
        <n v="399.95"/>
        <n v="1115.5"/>
        <n v="14.73"/>
        <n v="10.84"/>
        <n v="51.36"/>
        <n v="62.57"/>
        <n v="32.880000000000003"/>
        <n v="15.03"/>
        <n v="13.25"/>
        <n v="56.84"/>
        <n v="7.31"/>
        <n v="7.32"/>
        <n v="7.69"/>
        <n v="22.62"/>
        <n v="96.85"/>
        <n v="20.09"/>
        <n v="18.23"/>
        <n v="309.89999999999998"/>
        <n v="15.16"/>
        <n v="105"/>
        <n v="17.059999999999999"/>
        <n v="8.7799999999999994"/>
        <n v="74.69"/>
        <n v="341.18"/>
        <n v="37.729999999999997"/>
        <n v="52.29"/>
        <n v="22.9"/>
        <n v="28.55"/>
        <n v="38.090000000000003"/>
        <n v="23.29"/>
        <n v="46.6"/>
        <n v="17.010000000000002"/>
        <n v="84"/>
        <n v="6.54"/>
        <n v="19.45"/>
        <n v="28.27"/>
        <n v="31"/>
        <n v="52.95"/>
        <n v="9.36"/>
        <n v="18.95"/>
        <n v="105.73"/>
        <n v="36.950000000000003"/>
        <n v="12.7"/>
        <n v="75"/>
        <n v="22.99"/>
        <n v="10.89"/>
        <n v="15"/>
        <n v="14.99"/>
        <n v="59.99"/>
        <n v="24.86"/>
        <n v="131.6"/>
        <n v="23.99"/>
        <n v="4.16"/>
        <n v="8.52"/>
        <n v="7.52"/>
        <n v="18.97"/>
        <n v="32.65"/>
        <n v="12.2"/>
        <n v="12.95"/>
        <n v="995"/>
        <n v="8.8000000000000007"/>
        <n v="43.8"/>
        <n v="15.13"/>
        <n v="20.399999999999999"/>
        <n v="16.38"/>
        <n v="17.89"/>
        <n v="46.5"/>
        <n v="17.350000000000001"/>
        <n v="4.57"/>
        <n v="13.9"/>
        <n v="5.79"/>
        <n v="9.0500000000000007"/>
        <n v="51.66"/>
        <n v="16.09"/>
        <n v="33.76"/>
        <n v="29.24"/>
        <n v="28.95"/>
        <n v="34.71"/>
        <n v="14.44"/>
        <n v="16.170000000000002"/>
        <n v="56.4"/>
        <n v="6.72"/>
        <n v="7.19"/>
        <n v="31.39"/>
        <n v="46.64"/>
        <n v="106.6"/>
        <n v="26.22"/>
        <n v="6.1"/>
        <n v="18.86"/>
        <n v="101.74"/>
        <n v="12.63"/>
        <n v="23.37"/>
        <n v="54.95"/>
        <n v="22.78"/>
        <n v="34.950000000000003"/>
        <n v="650"/>
        <n v="14.53"/>
        <n v="12.1"/>
        <n v="44.96"/>
        <n v="41.72"/>
        <n v="29.35"/>
        <n v="8.4499999999999993"/>
        <n v="49.9"/>
        <n v="12.51"/>
        <n v="42.89"/>
        <n v="4.83"/>
        <n v="193.03"/>
        <n v="86.18"/>
        <n v="53.51"/>
        <n v="75.69"/>
        <n v="9.66"/>
        <n v="30.95"/>
        <n v="9.16"/>
        <n v="14.29"/>
        <n v="68.650000000000006"/>
        <n v="8.3699999999999992"/>
        <n v="56.6"/>
        <n v="17.809999999999999"/>
        <n v="58.39"/>
        <n v="9.2899999999999991"/>
        <n v="9.4499999999999993"/>
        <n v="7.26"/>
        <n v="92"/>
        <n v="139.4"/>
        <n v="23.73"/>
        <n v="9.15"/>
        <n v="12.56"/>
        <n v="145.19"/>
        <n v="21.99"/>
        <n v="37.82"/>
        <n v="25.02"/>
        <n v="31.45"/>
        <n v="77.55"/>
        <n v="29.13"/>
        <n v="27.75"/>
        <n v="70.180000000000007"/>
        <n v="34.44"/>
        <n v="32.950000000000003"/>
        <n v="56.76"/>
        <n v="11.89"/>
        <n v="16.53"/>
        <n v="5.25"/>
        <n v="128.9"/>
        <n v="27.15"/>
        <n v="8.57"/>
        <n v="15.25"/>
        <n v="23.89"/>
        <n v="14.79"/>
        <n v="77.5"/>
        <n v="6.3"/>
        <n v="37.04"/>
        <n v="37.979999999999997"/>
        <n v="29.98"/>
        <n v="17.600000000000001"/>
        <n v="11.48"/>
        <n v="8.2100000000000009"/>
        <n v="20.89"/>
        <n v="16.29"/>
        <n v="17.53"/>
        <n v="24.19"/>
        <n v="17.18"/>
        <n v="8.64"/>
        <n v="74.989999999999995"/>
        <n v="29.05"/>
        <n v="73.62"/>
        <n v="19.3"/>
        <n v="13.6"/>
        <n v="51.23"/>
        <n v="127.95"/>
        <n v="117.2"/>
        <n v="14.8"/>
        <n v="116"/>
        <n v="48.79"/>
        <n v="42.09"/>
        <n v="192.56"/>
        <n v="56.54"/>
        <n v="30.65"/>
        <n v="27.29"/>
        <n v="383.15"/>
        <n v="136.24"/>
        <n v="199.95"/>
        <n v="19.98"/>
        <n v="14.18"/>
        <n v="13.85"/>
        <n v="21.5"/>
        <n v="28.71"/>
        <n v="44.52"/>
        <n v="22.22"/>
        <n v="75.180000000000007"/>
        <n v="15.7"/>
        <n v="21.82"/>
        <n v="53.92"/>
        <n v="91.77"/>
        <n v="189.95"/>
        <n v="450"/>
        <n v="11"/>
        <n v="48.45"/>
        <n v="6.97"/>
        <n v="91.25"/>
        <n v="25.16"/>
        <n v="27.04"/>
        <n v="159"/>
        <n v="7.48"/>
        <n v="18.399999999999999"/>
        <n v="27.25"/>
        <n v="6.34"/>
        <n v="57.07"/>
        <n v="476.67"/>
        <n v="27.71"/>
        <n v="12.45"/>
        <n v="6.7"/>
        <n v="7.59"/>
        <n v="15.28"/>
        <n v="9.89"/>
        <n v="31.5"/>
        <n v="9.39"/>
        <n v="6.43"/>
        <n v="22.71"/>
        <n v="47.98"/>
        <n v="33"/>
        <n v="15.26"/>
        <n v="48.95"/>
        <n v="12.99"/>
        <n v="45.5"/>
        <n v="103.42"/>
        <n v="9.56"/>
        <n v="32.14"/>
        <n v="27.32"/>
        <n v="165"/>
        <n v="6.58"/>
        <n v="10.63"/>
        <n v="98.95"/>
        <n v="125.74"/>
        <n v="25.13"/>
        <n v="269.10000000000002"/>
        <n v="34.54"/>
        <n v="43.55"/>
        <n v="47.77"/>
        <n v="35.840000000000003"/>
        <n v="60.41"/>
        <n v="42.63"/>
        <n v="68"/>
        <n v="58"/>
        <n v="16.27"/>
        <n v="238.83"/>
        <n v="97.38"/>
        <n v="10.71"/>
        <n v="40.159999999999997"/>
        <n v="14.31"/>
        <n v="592.4"/>
        <n v="41.9"/>
        <n v="35.04"/>
        <n v="41.85"/>
        <n v="17.3"/>
        <n v="13.47"/>
        <n v="24.63"/>
        <n v="239"/>
        <n v="20.5"/>
        <n v="7.89"/>
        <n v="14.82"/>
        <n v="12.79"/>
        <n v="174.95"/>
        <n v="33.25"/>
        <n v="51.55"/>
        <n v="51.41"/>
        <n v="27.9"/>
        <n v="57.51"/>
        <n v="212.49"/>
        <n v="41"/>
        <n v="10.41"/>
        <n v="17.78"/>
        <n v="36"/>
        <n v="15.49"/>
        <n v="19.649999999999999"/>
        <n v="28.12"/>
        <n v="126.13"/>
        <n v="13.53"/>
        <n v="7.02"/>
        <n v="8.58"/>
        <n v="18.38"/>
        <n v="18.04"/>
        <n v="21.57"/>
        <n v="115.61"/>
        <n v="18.75"/>
        <n v="57.28"/>
        <n v="10.43"/>
        <n v="248.95"/>
        <n v="15.33"/>
        <n v="34.15"/>
        <n v="101.85"/>
        <n v="50.19"/>
        <n v="398.6"/>
        <n v="38.409999999999997"/>
        <n v="14.25"/>
        <n v="8.43"/>
        <n v="37.78"/>
        <n v="36.89"/>
        <n v="63.44"/>
        <n v="22.67"/>
        <n v="24.18"/>
        <n v="10.37"/>
        <n v="72.62"/>
        <n v="34.5"/>
        <n v="92.61"/>
        <n v="90.2"/>
        <n v="74.3"/>
        <n v="24.95"/>
        <n v="114.55"/>
        <n v="17.57"/>
        <n v="68.180000000000007"/>
        <n v="45.77"/>
        <n v="27.65"/>
        <n v="78.75"/>
        <n v="36.74"/>
        <n v="27.36"/>
        <n v="94.24"/>
        <n v="12"/>
        <n v="65.86"/>
        <n v="68.95"/>
        <n v="286.95"/>
        <n v="92.15"/>
        <n v="632.64"/>
        <n v="28"/>
        <n v="9.35"/>
        <n v="22"/>
        <n v="36.549999999999997"/>
        <n v="20.47"/>
        <n v="54.36"/>
        <n v="25.99"/>
        <n v="15.39"/>
        <n v="9.61"/>
        <n v="5.89"/>
        <n v="34.22"/>
        <n v="11.02"/>
        <n v="15.54"/>
        <n v="99.9"/>
        <n v="6.84"/>
        <n v="33.97"/>
        <n v="24.3"/>
        <n v="28.5"/>
        <n v="338.53"/>
        <n v="5.0999999999999996"/>
        <n v="14.94"/>
        <n v="5.77"/>
        <n v="32.409999999999997"/>
        <n v="38.950000000000003"/>
        <n v="16"/>
        <n v="54.72"/>
        <n v="138.69999999999999"/>
        <n v="13.04"/>
        <n v="15.48"/>
        <n v="96.14"/>
        <n v="28.93"/>
        <n v="53.99"/>
        <n v="41.15"/>
        <n v="11.69"/>
        <n v="12.18"/>
        <n v="26.27"/>
        <n v="25.69"/>
        <n v="46.95"/>
        <n v="31.95"/>
        <n v="12.8"/>
        <n v="10.23"/>
        <n v="4.99"/>
        <n v="18.47"/>
        <n v="9.58"/>
        <n v="15.79"/>
        <n v="63.15"/>
        <n v="40.81"/>
        <n v="7.39"/>
        <n v="85.05"/>
        <n v="48.55"/>
        <n v="10.18"/>
        <n v="44.9"/>
        <n v="4.66"/>
        <n v="23"/>
        <n v="45.26"/>
        <n v="247"/>
        <n v="14.61"/>
        <n v="25.25"/>
        <n v="70.72"/>
        <n v="36.299999999999997"/>
        <n v="6.83"/>
        <n v="21.89"/>
        <n v="10.51"/>
        <n v="48.69"/>
        <n v="1051.8"/>
        <n v="99.4"/>
        <n v="12.28"/>
        <n v="44.85"/>
        <n v="18.940000000000001"/>
        <n v="45.9"/>
        <n v="42.5"/>
        <n v="24.59"/>
        <n v="11.4"/>
        <n v="23.68"/>
        <n v="120.56"/>
        <n v="6.63"/>
        <n v="12.06"/>
        <n v="286.45"/>
        <n v="37.450000000000003"/>
        <n v="6.65"/>
        <n v="10.92"/>
        <n v="6.62"/>
        <n v="36.67"/>
        <n v="16.36"/>
        <n v="7.44"/>
        <n v="19.86"/>
        <n v="18.600000000000001"/>
        <n v="21.19"/>
        <n v="37.950000000000003"/>
        <n v="67"/>
        <n v="6.86"/>
        <n v="17.61"/>
        <n v="21.44"/>
        <n v="34.590000000000003"/>
        <n v="8.18"/>
        <n v="34.020000000000003"/>
        <n v="43"/>
        <n v="14.45"/>
        <n v="121.95"/>
        <n v="100.51"/>
        <n v="23.88"/>
        <n v="42.94"/>
        <n v="28.22"/>
        <n v="16.97"/>
        <n v="20.53"/>
        <n v="33.99"/>
        <n v="101.52"/>
        <n v="22.91"/>
        <n v="542.23"/>
        <n v="11.16"/>
        <n v="34.6"/>
        <n v="62"/>
        <n v="24.99"/>
        <n v="60.19"/>
        <n v="62.9"/>
        <n v="25.34"/>
        <n v="15.01"/>
        <n v="10.029999999999999"/>
        <n v="31.1"/>
        <n v="63.95"/>
        <n v="54.22"/>
        <n v="66.790000000000006"/>
        <n v="53.35"/>
        <n v="11.56"/>
        <n v="46"/>
        <n v="57.9"/>
        <n v="273.70999999999998"/>
        <n v="30.62"/>
        <n v="14.16"/>
        <n v="17.09"/>
        <n v="258.3"/>
        <n v="13.57"/>
        <n v="66"/>
        <n v="7.66"/>
        <n v="98.58"/>
        <n v="80.239999999999995"/>
        <n v="11.85"/>
        <n v="14.19"/>
        <n v="29.49"/>
        <n v="65"/>
        <n v="68.23"/>
        <n v="35.69"/>
        <n v="16.32"/>
        <n v="6.78"/>
        <n v="8.6199999999999992"/>
        <n v="34"/>
        <n v="64.03"/>
        <n v="81.900000000000006"/>
        <n v="34.89"/>
        <n v="41.71"/>
        <n v="85.78"/>
        <n v="65.23"/>
        <n v="14.35"/>
        <n v="329"/>
        <n v="105.26"/>
        <n v="32.659999999999997"/>
        <n v="99.95"/>
        <n v="485.45"/>
        <n v="5.31"/>
        <n v="31.91"/>
        <n v="22.32"/>
        <n v="41.99"/>
        <n v="12.11"/>
        <n v="8.35"/>
        <n v="6.21"/>
        <n v="33.04"/>
        <n v="36.11"/>
        <n v="106.78"/>
        <n v="24.73"/>
        <n v="34.799999999999997"/>
        <n v="50.56"/>
        <n v="15.59"/>
        <n v="42.79"/>
        <n v="5.71"/>
        <n v="9.34"/>
        <n v="6.96"/>
        <n v="55.37"/>
        <n v="18.8"/>
        <n v="10.52"/>
        <n v="43.9"/>
        <n v="7.87"/>
        <n v="15.51"/>
        <n v="56.95"/>
        <n v="31.57"/>
        <n v="61.22"/>
        <n v="320.70999999999998"/>
        <n v="16.88"/>
        <n v="118.99"/>
        <n v="48.9"/>
        <n v="10"/>
        <n v="15.76"/>
        <n v="46.7"/>
        <n v="49.44"/>
        <n v="63.66"/>
        <n v="11.59"/>
        <n v="91.2"/>
        <n v="16.62"/>
        <n v="193.01"/>
        <n v="167.95"/>
        <n v="117.76"/>
        <n v="87.37"/>
        <n v="8.89"/>
        <n v="17.989999999999998"/>
        <n v="17.16"/>
        <n v="107.79"/>
        <n v="9.5500000000000007"/>
        <n v="4.92"/>
        <n v="82.6"/>
        <n v="47.5"/>
        <n v="7.63"/>
        <n v="26.55"/>
        <n v="22.3"/>
        <n v="18.84"/>
        <n v="9.1999999999999993"/>
        <n v="72.400000000000006"/>
        <n v="23.4"/>
        <n v="108.33"/>
        <n v="7.28"/>
        <n v="11.61"/>
        <n v="9.98"/>
        <n v="6.8"/>
        <n v="50.09"/>
        <n v="33.81"/>
        <n v="14.59"/>
        <n v="36.71"/>
        <n v="28.01"/>
        <n v="25.24"/>
        <n v="22.39"/>
        <n v="55.9"/>
        <n v="14.14"/>
        <n v="11.06"/>
        <n v="19.579999999999998"/>
        <n v="18.329999999999998"/>
        <n v="69.290000000000006"/>
        <n v="33.450000000000003"/>
        <n v="20.65"/>
        <n v="8.44"/>
        <n v="22.35"/>
        <n v="26.12"/>
        <n v="15.68"/>
        <n v="37.03"/>
        <n v="79.900000000000006"/>
        <n v="5.72"/>
        <n v="6.81"/>
        <n v="27.5"/>
        <n v="13.3"/>
        <n v="34.61"/>
        <n v="7.21"/>
        <n v="18.850000000000001"/>
        <n v="23.45"/>
        <n v="79.680000000000007"/>
        <n v="14.06"/>
        <n v="109.95"/>
        <n v="209.6"/>
        <n v="140.6"/>
        <n v="16.59"/>
        <n v="25.89"/>
        <n v="3410.79"/>
        <n v="54.21"/>
        <n v="13.37"/>
        <n v="136.47"/>
        <n v="26.8"/>
        <n v="36.99"/>
        <n v="32.79"/>
        <n v="56.75"/>
        <n v="170.59"/>
        <n v="12.21"/>
        <n v="15.85"/>
        <n v="62.08"/>
        <n v="16.23"/>
        <n v="7.08"/>
        <n v="38.9"/>
        <n v="1168.77"/>
        <n v="24.39"/>
        <n v="272.25"/>
        <n v="22.38"/>
        <n v="11.15"/>
        <n v="131"/>
        <n v="53.58"/>
        <n v="9.44"/>
        <n v="23.3"/>
        <n v="115.43"/>
        <n v="83.9"/>
        <n v="60.92"/>
        <n v="90.54"/>
        <n v="60.63"/>
        <n v="15.44"/>
        <n v="44.79"/>
        <n v="63.39"/>
        <n v="37.79"/>
        <n v="16.98"/>
        <n v="39.47"/>
        <n v="10.28"/>
        <n v="18.45"/>
        <n v="8.6999999999999993"/>
        <n v="268.07"/>
        <n v="27.3"/>
        <n v="4.3099999999999996"/>
        <n v="31.85"/>
        <n v="8.85"/>
        <n v="31.99"/>
        <n v="63.05"/>
        <n v="69.900000000000006"/>
        <n v="28.7"/>
        <n v="28.65"/>
        <n v="66.930000000000007"/>
        <n v="6.49"/>
        <n v="61.35"/>
        <n v="7"/>
        <n v="193.99"/>
        <n v="29.48"/>
        <n v="58.19"/>
        <n v="730.12"/>
        <n v="138.6"/>
        <n v="81.36"/>
        <n v="30.74"/>
        <n v="8.7899999999999991"/>
        <n v="11.86"/>
        <n v="30.99"/>
        <n v="61.81"/>
        <n v="15.77"/>
        <n v="287.56"/>
        <n v="63.77"/>
        <n v="67.02"/>
        <n v="38.020000000000003"/>
        <n v="82.37"/>
        <n v="39"/>
        <n v="28.03"/>
        <n v="9.6199999999999992"/>
        <n v="159.08000000000001"/>
        <n v="37.92"/>
        <n v="208.2"/>
        <n v="4.74"/>
        <n v="5.98"/>
        <n v="219.33"/>
        <n v="28.17"/>
        <n v="30.43"/>
        <n v="9.59"/>
        <n v="17.739999999999998"/>
        <n v="25.8"/>
        <n v="18.3"/>
        <n v="15.18"/>
        <n v="26.2"/>
        <n v="39.5"/>
        <n v="68.14"/>
        <n v="12.55"/>
        <n v="20.29"/>
        <n v="64.95"/>
        <n v="116.95"/>
        <n v="385"/>
        <n v="26.89"/>
        <n v="9.85"/>
        <n v="72.13"/>
        <n v="23.25"/>
        <n v="14.04"/>
        <n v="68.92"/>
        <n v="4.3"/>
        <n v="19.850000000000001"/>
        <n v="10.8"/>
        <n v="8.66"/>
        <n v="16.55"/>
        <n v="28.35"/>
        <n v="24.74"/>
        <n v="12.94"/>
        <n v="23.95"/>
        <n v="23.65"/>
        <n v="29.89"/>
        <n v="48.37"/>
        <n v="20.27"/>
        <n v="30"/>
        <n v="166.45"/>
        <n v="23.18"/>
        <n v="77"/>
        <n v="102.41"/>
        <n v="1190"/>
        <n v="37.5"/>
        <n v="53.42"/>
        <n v="26.09"/>
        <n v="6.69"/>
        <n v="20.170000000000002"/>
        <n v="19.489999999999998"/>
        <n v="24.49"/>
        <n v="38.01"/>
        <n v="12.52"/>
        <n v="8.19"/>
        <n v="45.29"/>
        <n v="44.95"/>
        <n v="23.34"/>
        <n v="23.23"/>
        <n v="64.209999999999994"/>
        <n v="47.69"/>
        <n v="32.07"/>
        <n v="35.99"/>
        <n v="12.25"/>
        <n v="169"/>
        <n v="96.95"/>
        <n v="7.96"/>
        <n v="349"/>
        <n v="9.23"/>
        <n v="9.25"/>
        <n v="72.75"/>
        <n v="11.44"/>
        <n v="13.45"/>
        <n v="564.4"/>
        <n v="24.57"/>
        <n v="33.630000000000003"/>
        <n v="24.85"/>
        <n v="63.26"/>
        <n v="8.69"/>
        <n v="15.11"/>
        <n v="16.73"/>
        <n v="106.7"/>
        <n v="101.5"/>
        <n v="18.41"/>
        <n v="40.26"/>
        <n v="25.45"/>
        <n v="37.299999999999997"/>
        <n v="5.14"/>
        <n v="67.3"/>
        <n v="79.34"/>
        <n v="43.6"/>
        <n v="33.590000000000003"/>
        <n v="355.8"/>
        <n v="21.63"/>
        <n v="12.66"/>
        <n v="14.63"/>
        <n v="46.29"/>
        <n v="121.75"/>
        <n v="62.88"/>
        <n v="83.16"/>
        <n v="12.59"/>
        <n v="8.9700000000000006"/>
        <n v="15.2"/>
        <n v="111.55"/>
        <n v="45.69"/>
        <n v="22.09"/>
        <n v="29.47"/>
        <n v="23.7"/>
        <n v="35.74"/>
        <n v="56.05"/>
        <n v="9.74"/>
        <n v="14.47"/>
        <n v="37.6"/>
        <n v="112.16"/>
        <n v="184.23"/>
        <n v="12.57"/>
        <n v="6.4"/>
        <n v="6.12"/>
        <n v="39.85"/>
        <n v="3.7"/>
        <n v="582.92999999999995"/>
        <n v="20.61"/>
        <n v="7.42"/>
        <n v="19.75"/>
        <n v="26.85"/>
        <n v="24.7"/>
        <n v="8.31"/>
        <n v="7.68"/>
        <n v="28.49"/>
        <n v="84.09"/>
        <n v="66.989999999999995"/>
        <n v="7.98"/>
        <n v="18.52"/>
        <n v="46.3"/>
        <n v="7.3"/>
        <n v="83"/>
        <n v="45.72"/>
        <n v="96.03"/>
        <n v="44.73"/>
        <n v="77.88"/>
        <n v="40.090000000000003"/>
        <n v="179.36"/>
        <n v="58.44"/>
        <n v="87"/>
        <n v="48.31"/>
        <n v="72.7"/>
        <n v="58.1"/>
        <n v="96.5"/>
        <n v="4.45"/>
        <n v="209"/>
        <n v="7.83"/>
        <n v="40.94"/>
        <n v="46.75"/>
        <n v="8.11"/>
        <n v="20.97"/>
        <n v="29.28"/>
        <n v="26.39"/>
        <n v="86"/>
        <n v="47.66"/>
        <n v="38"/>
        <n v="11.01"/>
        <n v="93.45"/>
        <n v="75.95"/>
        <n v="135"/>
        <n v="41.91"/>
        <n v="125"/>
        <n v="103.98"/>
        <n v="13.21"/>
        <n v="5.84"/>
        <n v="7.71"/>
        <n v="73.010000000000005"/>
        <n v="89.95"/>
        <n v="72"/>
        <n v="16.739999999999998"/>
        <n v="165.71"/>
        <n v="60.31"/>
        <n v="22.8"/>
        <n v="10.39"/>
        <n v="33.89"/>
        <n v="55.95"/>
        <n v="73.06"/>
        <n v="10.35"/>
        <n v="59.63"/>
        <n v="67.36"/>
        <n v="12.13"/>
        <n v="15.23"/>
        <n v="12.75"/>
        <n v="30.12"/>
        <n v="7.22"/>
        <n v="34.729999999999997"/>
        <n v="85.29"/>
        <n v="7.2"/>
        <n v="131.58000000000001"/>
        <n v="41.95"/>
        <n v="9.7899999999999991"/>
        <n v="16.66"/>
        <n v="89.42"/>
        <n v="190.09"/>
        <n v="26.99"/>
        <n v="73.900000000000006"/>
        <n v="11.17"/>
        <n v="34.909999999999997"/>
        <n v="72.540000000000006"/>
        <n v="16.07"/>
        <n v="124.95"/>
        <n v="10.46"/>
        <n v="158.94999999999999"/>
        <n v="56.87"/>
        <n v="13.89"/>
        <n v="36.369999999999997"/>
        <n v="7.41"/>
        <n v="5.62"/>
        <n v="28.6"/>
        <n v="34.65"/>
        <n v="291.45999999999998"/>
        <n v="219.95"/>
        <n v="57.89"/>
        <n v="10.79"/>
        <n v="21.25"/>
        <n v="12.86"/>
        <n v="97.04"/>
        <n v="5.32"/>
        <n v="25.29"/>
        <n v="23.1"/>
        <n v="19.47"/>
        <n v="4.5"/>
        <n v="428.65"/>
        <n v="13.34"/>
        <n v="87.95"/>
        <n v="21.15"/>
        <n v="6.31"/>
        <n v="14.32"/>
        <n v="28.76"/>
        <n v="24.17"/>
        <n v="10.7"/>
        <n v="20.2"/>
        <n v="11.54"/>
        <n v="377.33"/>
        <n v="25.49"/>
        <n v="125.26"/>
        <n v="5.3"/>
        <n v="82.45"/>
        <n v="14.46"/>
        <n v="51.58"/>
        <n v="163.93"/>
        <n v="120"/>
        <n v="41.49"/>
        <n v="43.85"/>
        <n v="463.03"/>
        <n v="113.39"/>
        <n v="6.66"/>
        <n v="64.239999999999995"/>
        <n v="4.67"/>
        <n v="11.51"/>
        <n v="36.15"/>
        <n v="76.319999999999993"/>
        <n v="28.06"/>
        <n v="50.95"/>
        <n v="387.97"/>
        <n v="36.94"/>
        <n v="21.55"/>
        <n v="15.74"/>
        <n v="159.94999999999999"/>
        <n v="20.54"/>
        <n v="75.06"/>
        <n v="149.94999999999999"/>
        <n v="126.24"/>
        <n v="13.44"/>
        <n v="25.39"/>
        <n v="9.69"/>
        <n v="8.4700000000000006"/>
        <n v="6.07"/>
        <n v="16.46"/>
        <n v="32.85"/>
        <n v="32.119999999999997"/>
        <n v="14.23"/>
        <n v="26.21"/>
        <n v="22.7"/>
        <n v="11.94"/>
        <n v="42.47"/>
        <n v="155.47999999999999"/>
        <n v="38.159999999999997"/>
        <n v="9.82"/>
        <n v="55.71"/>
        <n v="8.15"/>
        <n v="29.8"/>
        <n v="9.68"/>
        <n v="6.29"/>
        <n v="37.53"/>
        <n v="6.24"/>
        <n v="14.85"/>
        <n v="72.59"/>
        <n v="25.2"/>
        <n v="57.7"/>
        <n v="67.42"/>
        <n v="37.630000000000003"/>
        <n v="70.3"/>
        <n v="12.69"/>
        <n v="86.98"/>
        <n v="23.2"/>
        <n v="5.16"/>
        <n v="10.47"/>
        <n v="20.149999999999999"/>
        <n v="12.46"/>
        <n v="26.14"/>
        <n v="27.59"/>
        <n v="689.95"/>
        <n v="44.36"/>
        <n v="4.79"/>
        <n v="17.489999999999998"/>
        <n v="44"/>
        <n v="348.98"/>
        <n v="9.19"/>
        <n v="19.309999999999999"/>
        <n v="60.08"/>
        <n v="66.650000000000006"/>
        <n v="13.78"/>
        <n v="30.81"/>
        <n v="11.92"/>
        <n v="11.37"/>
        <n v="65.95"/>
        <n v="9.8800000000000008"/>
        <n v="124.7"/>
        <n v="21.6"/>
        <n v="10.32"/>
        <n v="5.29"/>
        <n v="22.65"/>
        <n v="368.47"/>
        <n v="28.62"/>
        <n v="182.42"/>
        <n v="10.29"/>
        <n v="28.16"/>
        <n v="339.95"/>
        <n v="99.91"/>
        <n v="59.96"/>
        <n v="37"/>
        <n v="31.4"/>
        <n v="31.23"/>
        <n v="77.47"/>
        <n v="14.6"/>
        <n v="9.24"/>
        <n v="60.44"/>
        <n v="18.350000000000001"/>
        <n v="9.94"/>
        <n v="23.15"/>
        <n v="15.78"/>
        <n v="117.42"/>
        <n v="13.68"/>
        <n v="32.520000000000003"/>
        <n v="47.87"/>
        <n v="49.88"/>
        <n v="9.08"/>
        <n v="36.83"/>
        <n v="60.75"/>
        <n v="33.14"/>
        <n v="8.5500000000000007"/>
        <n v="27.96"/>
        <n v="69.260000000000005"/>
        <n v="49.6"/>
        <n v="52.3"/>
        <n v="10.68"/>
        <n v="13.91"/>
        <n v="258.32"/>
        <n v="251.23"/>
        <n v="73.59"/>
        <n v="5.38"/>
        <n v="24.1"/>
        <n v="8.5399999999999991"/>
        <n v="13.02"/>
        <n v="15.3"/>
        <n v="57.95"/>
        <n v="43.82"/>
        <n v="96.51"/>
        <n v="28.72"/>
        <n v="38.54"/>
        <n v="19.87"/>
        <n v="13.65"/>
        <n v="100"/>
        <n v="46.84"/>
        <n v="409.42"/>
        <n v="72.06"/>
        <n v="59.46"/>
        <n v="24.14"/>
        <n v="75.78"/>
        <n v="12.42"/>
        <n v="107.45"/>
        <n v="81.58"/>
        <n v="50"/>
        <n v="36.56"/>
        <n v="45.84"/>
        <n v="672.6"/>
        <n v="4.25"/>
        <n v="95.29"/>
        <n v="37.99"/>
        <n v="10.4"/>
        <n v="484.03"/>
        <n v="333.5"/>
        <n v="25.57"/>
        <n v="15.89"/>
        <n v="10.199999999999999"/>
        <n v="66.95"/>
        <n v="57.22"/>
        <n v="10.94"/>
        <n v="23.39"/>
        <n v="55.15"/>
        <n v="16.760000000000002"/>
        <n v="14.72"/>
        <n v="14"/>
        <n v="31.59"/>
        <n v="20.93"/>
        <n v="1197.9000000000001"/>
        <n v="39.79"/>
        <n v="28.09"/>
        <n v="44.62"/>
        <n v="20.49"/>
        <n v="89.47"/>
        <n v="24.01"/>
        <n v="110.75"/>
        <n v="30.73"/>
        <n v="8.24"/>
        <n v="92.12"/>
        <n v="43.83"/>
        <n v="28.47"/>
        <n v="34.82"/>
        <n v="57.72"/>
        <n v="86.62"/>
        <n v="54.73"/>
        <n v="185.95"/>
        <n v="173.63"/>
        <n v="144.94999999999999"/>
        <n v="67.75"/>
        <n v="8.94"/>
        <n v="34.64"/>
        <n v="14.08"/>
        <n v="49.02"/>
        <n v="7.29"/>
        <n v="28.92"/>
        <n v="43.69"/>
        <n v="498.95"/>
        <n v="50.39"/>
        <n v="13.38"/>
        <n v="17.54"/>
        <n v="67.27"/>
        <n v="18.89"/>
        <n v="18.32"/>
        <n v="8.48"/>
        <n v="25.15"/>
        <n v="30.45"/>
        <n v="4.78"/>
        <n v="6.51"/>
        <n v="189.15"/>
        <n v="18.21"/>
        <n v="63.9"/>
        <n v="11.36"/>
        <n v="7.77"/>
        <n v="8.7100000000000009"/>
        <n v="22.94"/>
        <n v="44.61"/>
        <n v="22.42"/>
        <n v="40.25"/>
        <n v="10.62"/>
        <n v="20.67"/>
        <n v="14.27"/>
        <n v="16.399999999999999"/>
        <n v="7.06"/>
        <n v="101.63"/>
        <n v="4.55"/>
        <n v="33.94"/>
        <n v="13.49"/>
        <n v="64.33"/>
        <n v="55.85"/>
        <n v="41.26"/>
        <n v="38.96"/>
        <n v="125.27"/>
        <n v="1266.25"/>
        <n v="9.83"/>
        <n v="116.49"/>
        <n v="19"/>
        <n v="5.85"/>
        <n v="53.52"/>
        <n v="11.23"/>
        <n v="59.74"/>
        <n v="27.89"/>
        <n v="131.91999999999999"/>
        <n v="87.9"/>
        <n v="63"/>
        <n v="25.35"/>
        <n v="35.57"/>
        <n v="86.33"/>
        <n v="107.23"/>
        <n v="18.059999999999999"/>
        <n v="12.37"/>
        <n v="35.9"/>
        <n v="34.4"/>
        <n v="63.36"/>
        <n v="22.47"/>
        <n v="64.02"/>
        <n v="63.49"/>
        <n v="208.55"/>
        <n v="32.99"/>
        <n v="5.39"/>
        <n v="33.42"/>
        <n v="286.14999999999998"/>
        <n v="96.65"/>
        <n v="15.19"/>
        <n v="18.34"/>
        <n v="208.44"/>
        <n v="4.6900000000000004"/>
        <n v="6.35"/>
        <n v="6.23"/>
        <n v="6.85"/>
        <n v="36.85"/>
        <n v="28.66"/>
        <n v="10.09"/>
        <n v="8.73"/>
        <n v="7.13"/>
        <n v="29.43"/>
        <n v="72.650000000000006"/>
        <n v="38.58"/>
        <n v="28.18"/>
        <n v="38.909999999999997"/>
        <n v="18.190000000000001"/>
        <n v="279.95"/>
        <n v="4.47"/>
        <n v="78.19"/>
        <n v="22.23"/>
        <n v="54.9"/>
        <n v="61.41"/>
        <n v="78"/>
        <n v="33.729999999999997"/>
        <n v="25.3"/>
        <n v="56.45"/>
        <n v="72.89"/>
        <n v="83.15"/>
        <n v="9.2100000000000009"/>
        <n v="18.73"/>
        <n v="8.17"/>
        <n v="84.27"/>
        <n v="20.96"/>
        <n v="40.98"/>
        <n v="6.88"/>
        <n v="18.87"/>
        <n v="185"/>
        <n v="480"/>
        <n v="204.74"/>
        <n v="15.38"/>
        <n v="6.09"/>
        <n v="39.36"/>
        <n v="35.700000000000003"/>
        <n v="4.8499999999999996"/>
        <n v="180.35"/>
        <n v="181.75"/>
        <n v="11.3"/>
        <n v="9.51"/>
        <n v="7.55"/>
        <n v="24.28"/>
        <n v="172"/>
        <n v="126.38"/>
        <n v="37.97"/>
        <n v="575.13"/>
        <n v="69.819999999999993"/>
        <n v="19.64"/>
        <n v="15.1"/>
        <n v="160.84"/>
        <n v="209.9"/>
        <n v="11.83"/>
        <n v="27.68"/>
        <n v="25.71"/>
        <n v="43.67"/>
        <n v="35.46"/>
        <n v="63.22"/>
        <n v="17.440000000000001"/>
        <n v="15.8"/>
        <n v="39.869999999999997"/>
        <n v="16.25"/>
        <n v="29.29"/>
        <n v="45.95"/>
        <n v="20.100000000000001"/>
        <n v="27.06"/>
        <n v="126.74"/>
        <n v="252.1"/>
        <n v="117.87"/>
        <n v="241.53"/>
        <n v="12.09"/>
        <n v="6.02"/>
        <n v="12.53"/>
        <n v="76.989999999999995"/>
        <n v="18.829999999999998"/>
        <n v="41.87"/>
        <n v="23.08"/>
        <n v="10.54"/>
        <n v="18.2"/>
        <n v="33.130000000000003"/>
        <n v="354.05"/>
        <n v="22.45"/>
        <n v="36.76"/>
        <n v="56.44"/>
        <n v="62.38"/>
        <n v="8.1"/>
        <n v="105.28"/>
        <n v="88.42"/>
        <n v="7.62"/>
        <n v="19.53"/>
        <n v="11.43"/>
        <n v="44.2"/>
        <n v="79.5"/>
        <n v="7.78"/>
        <n v="12.38"/>
        <n v="78.489999999999995"/>
        <n v="26.61"/>
        <n v="190.08"/>
        <n v="16.77"/>
        <n v="16.350000000000001"/>
        <n v="26.92"/>
        <n v="955.3"/>
        <n v="36.33"/>
        <n v="289.95"/>
        <n v="16.87"/>
        <n v="50.11"/>
        <n v="55.1"/>
        <n v="47.53"/>
        <n v="68.040000000000006"/>
        <n v="28.07"/>
        <n v="21.85"/>
        <n v="10.1"/>
        <n v="27.82"/>
        <n v="28.31"/>
        <n v="15.37"/>
        <n v="14.17"/>
        <n v="13"/>
        <n v="10.83"/>
        <n v="22.2"/>
        <n v="63.96"/>
        <n v="8.6300000000000008"/>
        <n v="222.13"/>
        <n v="5.19"/>
        <n v="439.95"/>
        <n v="4.4400000000000004"/>
        <n v="8.09"/>
        <n v="257.35000000000002"/>
        <n v="15.45"/>
        <n v="16.21"/>
        <n v="138.94999999999999"/>
        <n v="43.5"/>
        <n v="155"/>
        <n v="96.52"/>
        <n v="51.15"/>
        <n v="22.89"/>
        <n v="11.74"/>
        <n v="19.29"/>
        <n v="21.29"/>
        <n v="33.799999999999997"/>
        <n v="31.02"/>
        <n v="212.92"/>
        <n v="67.599999999999994"/>
        <n v="50.47"/>
        <n v="232.98"/>
        <n v="31.09"/>
        <n v="137.81"/>
        <n v="316.95"/>
        <n v="36.450000000000003"/>
        <n v="41.92"/>
        <n v="35.770000000000003"/>
        <n v="67.8"/>
        <n v="8.61"/>
        <n v="5.51"/>
        <n v="25.85"/>
        <n v="19.79"/>
        <n v="9"/>
        <n v="5.69"/>
        <n v="21.04"/>
        <n v="13.35"/>
        <n v="22.49"/>
        <n v="4.7300000000000004"/>
        <n v="53.29"/>
        <n v="74"/>
        <n v="18.510000000000002"/>
        <n v="22.21"/>
        <n v="48.25"/>
        <n v="17.63"/>
        <n v="40"/>
        <n v="19.77"/>
        <n v="279"/>
        <n v="5.82"/>
        <n v="5.53"/>
        <n v="57.05"/>
        <n v="26.69"/>
        <n v="10.08"/>
        <n v="33.5"/>
        <n v="110.25"/>
        <n v="42.01"/>
        <n v="187.95"/>
        <n v="68.33"/>
        <n v="9.31"/>
        <n v="3.55"/>
        <n v="23.79"/>
        <n v="24.69"/>
        <n v="52.46"/>
        <n v="125.13"/>
        <n v="52.78"/>
        <n v="369"/>
        <n v="52.5"/>
        <n v="37.43"/>
        <n v="9.7200000000000006"/>
        <n v="145.5"/>
        <n v="12.41"/>
        <n v="289.89999999999998"/>
        <n v="24.2"/>
        <n v="23.85"/>
        <n v="6.42"/>
        <n v="112.1"/>
        <n v="1399"/>
        <n v="7.24"/>
        <n v="46.69"/>
        <n v="61.05"/>
        <n v="16.68"/>
        <n v="167.59"/>
        <n v="64"/>
        <n v="30.47"/>
        <n v="319.55"/>
        <n v="5.54"/>
        <n v="23.06"/>
        <n v="7.1"/>
        <n v="26.48"/>
        <n v="9.73"/>
        <n v="46.77"/>
        <n v="5.94"/>
        <n v="12.65"/>
        <n v="224.89"/>
        <n v="82"/>
        <n v="44.5"/>
        <n v="19.600000000000001"/>
        <n v="6.03"/>
        <n v="135.5"/>
        <n v="71.150000000000006"/>
        <n v="71.17"/>
        <n v="87.2"/>
        <n v="12.32"/>
        <n v="15.65"/>
        <n v="22.69"/>
        <n v="80.150000000000006"/>
        <n v="76.09"/>
        <n v="89.68"/>
        <n v="298"/>
        <n v="18.91"/>
        <n v="53.71"/>
        <n v="29.84"/>
        <n v="52.12"/>
        <n v="25.78"/>
        <n v="95.43"/>
        <n v="33.69"/>
        <n v="41.6"/>
        <n v="12.67"/>
        <n v="35.270000000000003"/>
        <n v="26.05"/>
        <n v="179.95"/>
        <n v="86.73"/>
        <n v="47.99"/>
        <n v="5.35"/>
        <n v="11.27"/>
        <n v="299.95"/>
        <n v="36.06"/>
        <n v="10.15"/>
        <n v="18.239999999999998"/>
        <n v="7.88"/>
        <n v="66.28"/>
        <n v="799.95"/>
        <n v="10.01"/>
        <n v="19.7"/>
        <n v="165.23"/>
        <n v="414.95"/>
        <n v="24.89"/>
        <n v="61.98"/>
        <n v="8.06"/>
        <n v="116.08"/>
        <n v="33.68"/>
        <n v="13.64"/>
        <n v="17.38"/>
        <n v="39.15"/>
        <n v="44.74"/>
        <n v="38.6"/>
        <n v="44.91"/>
        <n v="67.95"/>
        <n v="84.11"/>
        <n v="16.309999999999999"/>
        <n v="53.25"/>
        <n v="101.05"/>
        <n v="19.91"/>
        <n v="40.340000000000003"/>
        <n v="56.9"/>
        <n v="68.03"/>
        <n v="40.96"/>
        <n v="27.7"/>
        <n v="20.81"/>
        <n v="10.86"/>
        <n v="118.8"/>
        <n v="13.19"/>
        <n v="35.65"/>
        <n v="18.27"/>
        <n v="21.16"/>
        <n v="10.53"/>
        <n v="50.33"/>
        <n v="25.79"/>
        <n v="55.99"/>
        <n v="45.74"/>
        <n v="79.89"/>
        <n v="40.590000000000003"/>
        <n v="11.46"/>
        <n v="8.9600000000000009"/>
        <n v="82.32"/>
        <n v="80"/>
        <n v="52"/>
        <n v="124.77"/>
        <n v="13.1"/>
        <n v="18.14"/>
        <n v="76.53"/>
        <n v="53.13"/>
        <n v="27.79"/>
        <n v="154"/>
        <n v="18.149999999999999"/>
        <n v="27.55"/>
        <n v="52.9"/>
        <n v="4.28"/>
        <n v="109.39"/>
        <n v="21.35"/>
        <n v="12.05"/>
        <n v="53"/>
        <n v="472.77"/>
        <n v="41.43"/>
        <n v="85.9"/>
        <n v="41.61"/>
        <n v="13.84"/>
        <n v="47.4"/>
        <n v="20.36"/>
        <n v="20.43"/>
        <n v="6.53"/>
        <n v="5.46"/>
        <n v="13.01"/>
        <n v="965.15"/>
        <n v="65.17"/>
        <n v="16.7"/>
        <n v="15.94"/>
        <n v="66.2"/>
        <n v="129.01"/>
        <n v="299"/>
        <n v="27.24"/>
        <n v="1049.95"/>
        <n v="54.14"/>
        <n v="13.98"/>
        <n v="72.14"/>
        <n v="43.17"/>
        <n v="568.4"/>
        <n v="98.42"/>
        <n v="17.760000000000002"/>
        <n v="7.64"/>
        <n v="18.809999999999999"/>
        <n v="34.85"/>
        <n v="25.1"/>
        <n v="31.97"/>
        <n v="17.91"/>
        <n v="30.5"/>
        <n v="379"/>
        <n v="48.72"/>
        <n v="42.14"/>
        <n v="3.79"/>
        <n v="225.32"/>
        <n v="71.95"/>
        <n v="27.43"/>
        <n v="55.08"/>
        <n v="565.38"/>
        <n v="23.19"/>
        <n v="28.8"/>
        <n v="37.47"/>
        <n v="29.85"/>
        <n v="105.17"/>
        <n v="379.95"/>
        <n v="19.260000000000002"/>
        <n v="53.9"/>
        <n v="88.3"/>
        <n v="24.45"/>
        <n v="175.1"/>
        <n v="108.57"/>
        <n v="32.19"/>
        <n v="48.74"/>
        <n v="44.14"/>
        <n v="46.32"/>
        <n v="42.62"/>
        <n v="275"/>
        <n v="6.89"/>
        <n v="33.619999999999997"/>
        <n v="8.3000000000000007"/>
        <n v="32.35"/>
        <n v="9.4600000000000009"/>
        <n v="59.5"/>
        <n v="4.6500000000000004"/>
        <n v="57.23"/>
        <n v="32.450000000000003"/>
        <n v="199"/>
        <n v="173.31"/>
        <n v="65.790000000000006"/>
        <n v="49.77"/>
        <n v="214.9"/>
        <n v="75.27"/>
        <n v="84.16"/>
        <n v="39.979999999999997"/>
        <n v="21.88"/>
        <n v="44.8"/>
        <n v="252.47"/>
        <n v="119.66"/>
        <n v="21.2"/>
        <n v="10.19"/>
        <n v="53.3"/>
        <n v="68.39"/>
        <n v="12.31"/>
        <n v="196.19"/>
        <n v="45.18"/>
        <n v="24.26"/>
        <n v="35.68"/>
        <n v="61.92"/>
        <n v="48.76"/>
        <n v="10.38"/>
        <n v="68.319999999999993"/>
        <n v="72.599999999999994"/>
        <n v="5.21"/>
        <n v="15.61"/>
        <n v="229.95"/>
        <n v="118.09"/>
        <n v="51.34"/>
        <n v="154.22999999999999"/>
        <n v="5.4"/>
        <n v="33.159999999999997"/>
        <n v="35.26"/>
        <n v="37.35"/>
        <n v="38.57"/>
        <n v="866.59"/>
        <n v="78.95"/>
        <n v="341.17"/>
        <n v="208.7"/>
        <n v="106.74"/>
        <n v="69.48"/>
        <n v="17.07"/>
        <n v="63.07"/>
        <n v="191.5"/>
        <n v="47"/>
        <n v="154.01"/>
        <n v="21.21"/>
        <n v="34.11"/>
        <n v="92.95"/>
        <n v="28.25"/>
        <n v="21.36"/>
        <n v="34.1"/>
        <n v="12.78"/>
        <n v="68.900000000000006"/>
        <n v="32.67"/>
        <n v="57.88"/>
        <n v="10.3"/>
        <n v="24.33"/>
        <n v="32.06"/>
        <n v="40.39"/>
        <n v="21.58"/>
        <n v="486.6"/>
        <n v="41.28"/>
        <n v="3.99"/>
        <n v="29.2"/>
        <n v="35.549999999999997"/>
        <n v="145.24"/>
        <n v="115.03"/>
        <n v="75.94"/>
        <n v="13.36"/>
        <n v="40.85"/>
        <n v="90.47"/>
        <n v="30.7"/>
        <n v="56.16"/>
        <n v="11.76"/>
        <n v="25.47"/>
        <n v="79.489999999999995"/>
        <n v="162.9"/>
        <n v="13.76"/>
        <n v="21.66"/>
        <n v="53.34"/>
        <n v="46.31"/>
        <n v="27.28"/>
        <n v="23.02"/>
        <n v="16.940000000000001"/>
        <n v="64.489999999999995"/>
        <n v="178.8"/>
        <n v="72.73"/>
        <n v="24.34"/>
        <n v="156.16999999999999"/>
        <n v="17.55"/>
        <n v="32.299999999999997"/>
        <n v="74.75"/>
        <n v="24.88"/>
        <n v="43.51"/>
        <n v="6.41"/>
        <n v="68.55"/>
        <n v="32.36"/>
        <n v="212.43"/>
        <n v="28.26"/>
        <n v="62.95"/>
        <n v="8"/>
        <n v="99.53"/>
        <n v="5.76"/>
        <n v="13.83"/>
        <n v="21.33"/>
        <n v="390"/>
        <n v="29.39"/>
        <n v="37.85"/>
        <n v="118.9"/>
        <n v="54.7"/>
        <n v="6.57"/>
        <n v="21.51"/>
        <n v="84.38"/>
        <n v="22.64"/>
        <n v="164.74"/>
        <n v="53.5"/>
        <n v="18.88"/>
        <n v="43.99"/>
        <n v="6.55"/>
        <n v="52.15"/>
        <n v="104.95"/>
        <n v="16.45"/>
        <n v="195"/>
        <n v="18.079999999999998"/>
        <n v="339"/>
        <n v="24.91"/>
        <n v="7.23"/>
        <n v="28.24"/>
        <n v="8.76"/>
        <n v="192"/>
        <n v="100.95"/>
        <n v="27.09"/>
        <n v="10.72"/>
        <n v="13.24"/>
        <n v="47.67"/>
        <n v="16.52"/>
        <n v="336.3"/>
        <n v="46.34"/>
        <n v="4.76"/>
        <n v="61.11"/>
        <n v="57.5"/>
        <n v="14.03"/>
        <n v="46.65"/>
        <n v="64.8"/>
        <n v="32.97"/>
        <n v="13.71"/>
        <n v="22.95"/>
        <n v="82.5"/>
        <n v="55.77"/>
        <n v="9.06"/>
        <n v="1599.95"/>
        <n v="122.82"/>
        <n v="23.27"/>
        <n v="437.68"/>
        <n v="359"/>
        <n v="75.66"/>
        <n v="5.68"/>
        <n v="96.86"/>
        <n v="63.16"/>
        <n v="21.65"/>
        <n v="6.64"/>
        <n v="457.96"/>
        <n v="137.58000000000001"/>
        <n v="5.48"/>
        <n v="41.82"/>
        <n v="367"/>
        <n v="96"/>
        <n v="114.8"/>
        <n v="73.680000000000007"/>
        <n v="57"/>
        <n v="9.1"/>
        <n v="7.94"/>
        <n v="69.150000000000006"/>
        <n v="20.28"/>
        <n v="125.65"/>
        <n v="36.840000000000003"/>
        <n v="520"/>
        <n v="76.63"/>
        <n v="42.11"/>
        <n v="270"/>
        <n v="35.450000000000003"/>
        <n v="58.75"/>
        <n v="24.24"/>
        <n v="43.7"/>
        <n v="56.94"/>
        <n v="45.59"/>
        <n v="67.900000000000006"/>
        <n v="66.31"/>
        <n v="29.36"/>
        <n v="33.4"/>
        <n v="14.1"/>
        <n v="5.2"/>
        <n v="81.88"/>
        <n v="10.96"/>
        <n v="50.43"/>
        <n v="677.48"/>
        <n v="27.1"/>
        <n v="62.29"/>
        <n v="9.76"/>
        <n v="388.94"/>
        <n v="329.95"/>
        <n v="48.32"/>
        <n v="135.9"/>
        <n v="86.06"/>
        <n v="54.5"/>
        <n v="26.1"/>
        <n v="4.8"/>
        <n v="157.4"/>
        <n v="49.63"/>
        <n v="83.25"/>
        <n v="925.08"/>
        <n v="580"/>
        <n v="114.95"/>
        <n v="272.95"/>
        <n v="23.35"/>
        <n v="128.66999999999999"/>
        <n v="6.79"/>
        <n v="12.77"/>
        <n v="12.81"/>
        <n v="63.24"/>
        <n v="73.209999999999994"/>
        <n v="245.53"/>
        <n v="29.1"/>
        <n v="11.63"/>
        <n v="36.380000000000003"/>
        <n v="389.43"/>
        <n v="430"/>
        <n v="29.6"/>
        <n v="36.18"/>
        <n v="1071.29"/>
        <n v="136.80000000000001"/>
        <n v="960.17"/>
        <n v="98.72"/>
        <n v="23.16"/>
        <n v="5.28"/>
        <n v="55.48"/>
        <n v="6.93"/>
        <n v="324.95"/>
        <n v="22.63"/>
        <n v="15.04"/>
        <n v="10.56"/>
        <n v="23.61"/>
        <n v="29.61"/>
        <n v="4.6100000000000003"/>
        <n v="115.95"/>
        <n v="42.27"/>
        <n v="49.99"/>
        <n v="125.75"/>
        <n v="30.07"/>
        <n v="731.09"/>
        <n v="91.55"/>
        <n v="134.83000000000001"/>
        <n v="69.989999999999995"/>
        <n v="46.46"/>
        <n v="12.92"/>
        <n v="56.27"/>
        <n v="290.02999999999997"/>
        <n v="87.64"/>
        <n v="130.94999999999999"/>
        <n v="100.8"/>
        <n v="19.440000000000001"/>
        <n v="27.6"/>
        <n v="117.95"/>
        <n v="22.79"/>
        <n v="12.34"/>
        <n v="29.41"/>
        <n v="51.6"/>
        <n v="17.21"/>
        <n v="30.31"/>
        <n v="28.42"/>
        <n v="94.65"/>
        <n v="83.06"/>
        <n v="146.24"/>
        <n v="48.8"/>
        <n v="38.46"/>
        <n v="26.03"/>
        <n v="52.63"/>
        <n v="42.4"/>
        <n v="58.8"/>
        <n v="49.55"/>
        <n v="55.51"/>
        <n v="36.700000000000003"/>
        <n v="4.63"/>
        <n v="21.74"/>
        <n v="38.75"/>
        <n v="28.1"/>
        <n v="17.23"/>
        <n v="110.74"/>
        <n v="36.520000000000003"/>
        <n v="60.45"/>
        <n v="151.88"/>
        <n v="33.479999999999997"/>
        <n v="50.78"/>
        <n v="10.31"/>
        <n v="20.74"/>
        <n v="48.6"/>
        <n v="44.47"/>
        <n v="574.15"/>
        <n v="486.42"/>
        <n v="5.6"/>
        <n v="7.84"/>
        <n v="48.43"/>
        <n v="39.89"/>
        <n v="8.56"/>
        <n v="22.1"/>
        <n v="13.58"/>
        <n v="92.63"/>
        <n v="16.2"/>
        <n v="80.91"/>
        <n v="34.21"/>
        <n v="76.760000000000005"/>
        <n v="34.97"/>
        <n v="30.39"/>
      </sharedItems>
    </cacheField>
    <cacheField name="Year" numFmtId="0">
      <sharedItems containsMixedTypes="1" containsNumber="1" containsInteger="1" minValue="1988" maxValue="2019" count="32">
        <n v="2011"/>
        <n v="2017"/>
        <n v="2015"/>
        <n v="2019"/>
        <n v="2016"/>
        <n v="2014"/>
        <n v="2013"/>
        <n v="2018"/>
        <n v="2012"/>
        <n v="2010"/>
        <n v="2007"/>
        <n v="2005"/>
        <n v="1999"/>
        <n v="2002"/>
        <n v="2008"/>
        <n v="2006"/>
        <n v="2009"/>
        <s v="N.V."/>
        <n v="2000"/>
        <n v="2004"/>
        <n v="2001"/>
        <n v="1996"/>
        <n v="1998"/>
        <n v="1990"/>
        <n v="1995"/>
        <n v="2003"/>
        <n v="1993"/>
        <n v="1988"/>
        <n v="1989"/>
        <n v="1997"/>
        <n v="1992"/>
        <n v="1991"/>
      </sharedItems>
    </cacheField>
  </cacheFields>
  <extLst>
    <ext xmlns:x14="http://schemas.microsoft.com/office/spreadsheetml/2009/9/main" uri="{725AE2AE-9491-48be-B2B4-4EB974FC3084}">
      <x14:pivotCacheDefinition pivotCacheId="2097671971"/>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8666">
  <r>
    <x v="0"/>
    <x v="0"/>
    <x v="0"/>
    <s v="Château La Providence"/>
    <x v="0"/>
    <x v="0"/>
    <x v="0"/>
    <x v="0"/>
  </r>
  <r>
    <x v="1"/>
    <x v="0"/>
    <x v="1"/>
    <s v="Château Mont-Redon"/>
    <x v="1"/>
    <x v="0"/>
    <x v="1"/>
    <x v="1"/>
  </r>
  <r>
    <x v="2"/>
    <x v="1"/>
    <x v="2"/>
    <s v="Renzo Masi"/>
    <x v="2"/>
    <x v="0"/>
    <x v="2"/>
    <x v="2"/>
  </r>
  <r>
    <x v="3"/>
    <x v="1"/>
    <x v="3"/>
    <s v="Cavalchina"/>
    <x v="3"/>
    <x v="0"/>
    <x v="3"/>
    <x v="3"/>
  </r>
  <r>
    <x v="4"/>
    <x v="2"/>
    <x v="4"/>
    <s v="Markowitsch"/>
    <x v="2"/>
    <x v="0"/>
    <x v="4"/>
    <x v="4"/>
  </r>
  <r>
    <x v="5"/>
    <x v="0"/>
    <x v="5"/>
    <s v="Vieux Clocher"/>
    <x v="4"/>
    <x v="0"/>
    <x v="5"/>
    <x v="1"/>
  </r>
  <r>
    <x v="6"/>
    <x v="3"/>
    <x v="6"/>
    <s v="Schubert"/>
    <x v="5"/>
    <x v="0"/>
    <x v="6"/>
    <x v="4"/>
  </r>
  <r>
    <x v="7"/>
    <x v="4"/>
    <x v="7"/>
    <s v="Viña La Causa"/>
    <x v="2"/>
    <x v="0"/>
    <x v="7"/>
    <x v="5"/>
  </r>
  <r>
    <x v="8"/>
    <x v="1"/>
    <x v="8"/>
    <s v="Castello Montaùto"/>
    <x v="6"/>
    <x v="0"/>
    <x v="8"/>
    <x v="2"/>
  </r>
  <r>
    <x v="9"/>
    <x v="0"/>
    <x v="9"/>
    <s v="Domaine des Aires Hautes"/>
    <x v="3"/>
    <x v="0"/>
    <x v="9"/>
    <x v="5"/>
  </r>
  <r>
    <x v="10"/>
    <x v="1"/>
    <x v="8"/>
    <s v="Poggiotondo"/>
    <x v="2"/>
    <x v="0"/>
    <x v="10"/>
    <x v="6"/>
  </r>
  <r>
    <x v="11"/>
    <x v="5"/>
    <x v="10"/>
    <s v="Torbreck"/>
    <x v="1"/>
    <x v="0"/>
    <x v="11"/>
    <x v="4"/>
  </r>
  <r>
    <x v="12"/>
    <x v="0"/>
    <x v="11"/>
    <s v="La Pèira en Damaisèla"/>
    <x v="7"/>
    <x v="0"/>
    <x v="12"/>
    <x v="1"/>
  </r>
  <r>
    <x v="13"/>
    <x v="1"/>
    <x v="12"/>
    <s v="La Bollina"/>
    <x v="6"/>
    <x v="0"/>
    <x v="13"/>
    <x v="7"/>
  </r>
  <r>
    <x v="14"/>
    <x v="0"/>
    <x v="13"/>
    <s v="Domaine Fond Croze"/>
    <x v="4"/>
    <x v="0"/>
    <x v="14"/>
    <x v="1"/>
  </r>
  <r>
    <x v="15"/>
    <x v="5"/>
    <x v="14"/>
    <s v="Barramundi"/>
    <x v="8"/>
    <x v="0"/>
    <x v="15"/>
    <x v="7"/>
  </r>
  <r>
    <x v="16"/>
    <x v="6"/>
    <x v="15"/>
    <s v="Ernie Els"/>
    <x v="0"/>
    <x v="0"/>
    <x v="16"/>
    <x v="4"/>
  </r>
  <r>
    <x v="17"/>
    <x v="7"/>
    <x v="16"/>
    <s v="Losada"/>
    <x v="1"/>
    <x v="0"/>
    <x v="17"/>
    <x v="4"/>
  </r>
  <r>
    <x v="18"/>
    <x v="8"/>
    <x v="17"/>
    <s v="Hacienda"/>
    <x v="9"/>
    <x v="0"/>
    <x v="18"/>
    <x v="2"/>
  </r>
  <r>
    <x v="19"/>
    <x v="1"/>
    <x v="18"/>
    <s v="San Donaci"/>
    <x v="5"/>
    <x v="0"/>
    <x v="19"/>
    <x v="4"/>
  </r>
  <r>
    <x v="20"/>
    <x v="9"/>
    <x v="19"/>
    <s v="Conceito"/>
    <x v="10"/>
    <x v="0"/>
    <x v="20"/>
    <x v="2"/>
  </r>
  <r>
    <x v="21"/>
    <x v="10"/>
    <x v="20"/>
    <s v="Weninger"/>
    <x v="4"/>
    <x v="0"/>
    <x v="21"/>
    <x v="6"/>
  </r>
  <r>
    <x v="22"/>
    <x v="1"/>
    <x v="12"/>
    <s v="Azienda Agricola Morella"/>
    <x v="0"/>
    <x v="0"/>
    <x v="22"/>
    <x v="2"/>
  </r>
  <r>
    <x v="23"/>
    <x v="11"/>
    <x v="21"/>
    <s v="Monte Paschoal"/>
    <x v="11"/>
    <x v="0"/>
    <x v="23"/>
    <x v="6"/>
  </r>
  <r>
    <x v="24"/>
    <x v="6"/>
    <x v="15"/>
    <s v="Vriesenhof"/>
    <x v="1"/>
    <x v="0"/>
    <x v="24"/>
    <x v="2"/>
  </r>
  <r>
    <x v="25"/>
    <x v="1"/>
    <x v="22"/>
    <s v="Antinori"/>
    <x v="0"/>
    <x v="1"/>
    <x v="25"/>
    <x v="4"/>
  </r>
  <r>
    <x v="26"/>
    <x v="0"/>
    <x v="23"/>
    <s v="Château Figeac"/>
    <x v="12"/>
    <x v="1"/>
    <x v="26"/>
    <x v="8"/>
  </r>
  <r>
    <x v="27"/>
    <x v="1"/>
    <x v="24"/>
    <s v="Colli Vicentini"/>
    <x v="4"/>
    <x v="1"/>
    <x v="27"/>
    <x v="6"/>
  </r>
  <r>
    <x v="28"/>
    <x v="8"/>
    <x v="25"/>
    <s v="District 7"/>
    <x v="6"/>
    <x v="2"/>
    <x v="28"/>
    <x v="4"/>
  </r>
  <r>
    <x v="29"/>
    <x v="0"/>
    <x v="26"/>
    <s v="Château Calon-Ségur"/>
    <x v="2"/>
    <x v="2"/>
    <x v="29"/>
    <x v="2"/>
  </r>
  <r>
    <x v="30"/>
    <x v="7"/>
    <x v="27"/>
    <s v="Castaño"/>
    <x v="13"/>
    <x v="3"/>
    <x v="30"/>
    <x v="1"/>
  </r>
  <r>
    <x v="31"/>
    <x v="7"/>
    <x v="28"/>
    <s v="Borsao"/>
    <x v="2"/>
    <x v="4"/>
    <x v="12"/>
    <x v="2"/>
  </r>
  <r>
    <x v="32"/>
    <x v="0"/>
    <x v="29"/>
    <s v="Château Léoville Poyferré"/>
    <x v="12"/>
    <x v="5"/>
    <x v="31"/>
    <x v="9"/>
  </r>
  <r>
    <x v="33"/>
    <x v="0"/>
    <x v="30"/>
    <s v="Faiveley"/>
    <x v="4"/>
    <x v="6"/>
    <x v="27"/>
    <x v="1"/>
  </r>
  <r>
    <x v="34"/>
    <x v="1"/>
    <x v="31"/>
    <s v="Trinchero"/>
    <x v="7"/>
    <x v="7"/>
    <x v="32"/>
    <x v="10"/>
  </r>
  <r>
    <x v="35"/>
    <x v="1"/>
    <x v="18"/>
    <s v="San Marzano"/>
    <x v="9"/>
    <x v="7"/>
    <x v="33"/>
    <x v="1"/>
  </r>
  <r>
    <x v="36"/>
    <x v="0"/>
    <x v="32"/>
    <s v="J.Queyrens &amp; Fils"/>
    <x v="6"/>
    <x v="7"/>
    <x v="15"/>
    <x v="1"/>
  </r>
  <r>
    <x v="37"/>
    <x v="0"/>
    <x v="33"/>
    <s v="Comte Lafond"/>
    <x v="0"/>
    <x v="7"/>
    <x v="34"/>
    <x v="2"/>
  </r>
  <r>
    <x v="38"/>
    <x v="5"/>
    <x v="34"/>
    <s v="Food Truck"/>
    <x v="3"/>
    <x v="7"/>
    <x v="35"/>
    <x v="4"/>
  </r>
  <r>
    <x v="39"/>
    <x v="0"/>
    <x v="35"/>
    <s v="Louis Chèze"/>
    <x v="0"/>
    <x v="7"/>
    <x v="36"/>
    <x v="7"/>
  </r>
  <r>
    <x v="18"/>
    <x v="6"/>
    <x v="15"/>
    <s v="Big Flower"/>
    <x v="5"/>
    <x v="7"/>
    <x v="37"/>
    <x v="2"/>
  </r>
  <r>
    <x v="40"/>
    <x v="0"/>
    <x v="36"/>
    <s v="Château Mayne-Vieil"/>
    <x v="4"/>
    <x v="7"/>
    <x v="38"/>
    <x v="2"/>
  </r>
  <r>
    <x v="41"/>
    <x v="1"/>
    <x v="37"/>
    <s v="Nanni Copé"/>
    <x v="9"/>
    <x v="7"/>
    <x v="39"/>
    <x v="5"/>
  </r>
  <r>
    <x v="42"/>
    <x v="1"/>
    <x v="38"/>
    <s v="Poggio le Volpi"/>
    <x v="5"/>
    <x v="7"/>
    <x v="40"/>
    <x v="7"/>
  </r>
  <r>
    <x v="43"/>
    <x v="7"/>
    <x v="39"/>
    <s v="Arrayán"/>
    <x v="4"/>
    <x v="7"/>
    <x v="41"/>
    <x v="5"/>
  </r>
  <r>
    <x v="44"/>
    <x v="4"/>
    <x v="40"/>
    <s v="Valdivieso"/>
    <x v="13"/>
    <x v="7"/>
    <x v="42"/>
    <x v="7"/>
  </r>
  <r>
    <x v="45"/>
    <x v="9"/>
    <x v="41"/>
    <s v="Rui Reguinga"/>
    <x v="7"/>
    <x v="7"/>
    <x v="43"/>
    <x v="6"/>
  </r>
  <r>
    <x v="46"/>
    <x v="0"/>
    <x v="36"/>
    <s v="Château Villars"/>
    <x v="9"/>
    <x v="7"/>
    <x v="44"/>
    <x v="11"/>
  </r>
  <r>
    <x v="47"/>
    <x v="0"/>
    <x v="42"/>
    <s v="Domaine Berthoumieu"/>
    <x v="4"/>
    <x v="7"/>
    <x v="45"/>
    <x v="5"/>
  </r>
  <r>
    <x v="48"/>
    <x v="8"/>
    <x v="43"/>
    <s v="Rutherford Wine Company"/>
    <x v="9"/>
    <x v="7"/>
    <x v="46"/>
    <x v="4"/>
  </r>
  <r>
    <x v="49"/>
    <x v="1"/>
    <x v="12"/>
    <s v="Varvaglione"/>
    <x v="2"/>
    <x v="7"/>
    <x v="47"/>
    <x v="4"/>
  </r>
  <r>
    <x v="50"/>
    <x v="7"/>
    <x v="44"/>
    <s v="Bodegas Piqueras"/>
    <x v="0"/>
    <x v="7"/>
    <x v="48"/>
    <x v="6"/>
  </r>
  <r>
    <x v="51"/>
    <x v="7"/>
    <x v="45"/>
    <s v="Torres"/>
    <x v="6"/>
    <x v="7"/>
    <x v="49"/>
    <x v="1"/>
  </r>
  <r>
    <x v="52"/>
    <x v="0"/>
    <x v="46"/>
    <s v="Paul Mas"/>
    <x v="9"/>
    <x v="7"/>
    <x v="50"/>
    <x v="7"/>
  </r>
  <r>
    <x v="53"/>
    <x v="0"/>
    <x v="47"/>
    <s v="Les Jamelles"/>
    <x v="6"/>
    <x v="7"/>
    <x v="51"/>
    <x v="7"/>
  </r>
  <r>
    <x v="54"/>
    <x v="1"/>
    <x v="48"/>
    <s v="Enzo Boglietti"/>
    <x v="2"/>
    <x v="7"/>
    <x v="52"/>
    <x v="2"/>
  </r>
  <r>
    <x v="55"/>
    <x v="1"/>
    <x v="49"/>
    <s v="Giacomo Fenocchio"/>
    <x v="5"/>
    <x v="7"/>
    <x v="25"/>
    <x v="5"/>
  </r>
  <r>
    <x v="56"/>
    <x v="0"/>
    <x v="50"/>
    <s v="Château Mouton Rothschild"/>
    <x v="14"/>
    <x v="7"/>
    <x v="53"/>
    <x v="1"/>
  </r>
  <r>
    <x v="57"/>
    <x v="8"/>
    <x v="51"/>
    <s v="Stimson Estate Cellars"/>
    <x v="13"/>
    <x v="7"/>
    <x v="54"/>
    <x v="5"/>
  </r>
  <r>
    <x v="58"/>
    <x v="0"/>
    <x v="52"/>
    <s v="Francois Villard"/>
    <x v="12"/>
    <x v="7"/>
    <x v="55"/>
    <x v="1"/>
  </r>
  <r>
    <x v="59"/>
    <x v="1"/>
    <x v="2"/>
    <s v="Poggio Argentiera"/>
    <x v="9"/>
    <x v="7"/>
    <x v="5"/>
    <x v="2"/>
  </r>
  <r>
    <x v="60"/>
    <x v="0"/>
    <x v="42"/>
    <s v="Domaine Berthoumieu"/>
    <x v="9"/>
    <x v="7"/>
    <x v="56"/>
    <x v="2"/>
  </r>
  <r>
    <x v="61"/>
    <x v="12"/>
    <x v="53"/>
    <s v="Trapiche"/>
    <x v="4"/>
    <x v="8"/>
    <x v="57"/>
    <x v="3"/>
  </r>
  <r>
    <x v="62"/>
    <x v="12"/>
    <x v="53"/>
    <s v="Caro (Catena and Rothschild)"/>
    <x v="5"/>
    <x v="8"/>
    <x v="58"/>
    <x v="1"/>
  </r>
  <r>
    <x v="63"/>
    <x v="1"/>
    <x v="54"/>
    <s v="Montalbera"/>
    <x v="5"/>
    <x v="9"/>
    <x v="5"/>
    <x v="1"/>
  </r>
  <r>
    <x v="64"/>
    <x v="1"/>
    <x v="55"/>
    <s v="San Leonardo"/>
    <x v="1"/>
    <x v="9"/>
    <x v="59"/>
    <x v="0"/>
  </r>
  <r>
    <x v="65"/>
    <x v="11"/>
    <x v="21"/>
    <s v="Pizzato"/>
    <x v="6"/>
    <x v="9"/>
    <x v="60"/>
    <x v="2"/>
  </r>
  <r>
    <x v="66"/>
    <x v="0"/>
    <x v="50"/>
    <s v="Château Pichon Baron"/>
    <x v="12"/>
    <x v="10"/>
    <x v="61"/>
    <x v="10"/>
  </r>
  <r>
    <x v="67"/>
    <x v="8"/>
    <x v="43"/>
    <s v="The Crane Assembly"/>
    <x v="1"/>
    <x v="10"/>
    <x v="62"/>
    <x v="4"/>
  </r>
  <r>
    <x v="68"/>
    <x v="8"/>
    <x v="56"/>
    <s v="Bonterra"/>
    <x v="6"/>
    <x v="11"/>
    <x v="63"/>
    <x v="2"/>
  </r>
  <r>
    <x v="69"/>
    <x v="0"/>
    <x v="57"/>
    <s v="Château Labégorce"/>
    <x v="5"/>
    <x v="12"/>
    <x v="64"/>
    <x v="9"/>
  </r>
  <r>
    <x v="70"/>
    <x v="1"/>
    <x v="31"/>
    <s v="Vite Colte"/>
    <x v="9"/>
    <x v="12"/>
    <x v="65"/>
    <x v="2"/>
  </r>
  <r>
    <x v="71"/>
    <x v="7"/>
    <x v="58"/>
    <s v="Garmón"/>
    <x v="0"/>
    <x v="13"/>
    <x v="66"/>
    <x v="2"/>
  </r>
  <r>
    <x v="72"/>
    <x v="0"/>
    <x v="59"/>
    <s v="Saint Antonin"/>
    <x v="9"/>
    <x v="14"/>
    <x v="18"/>
    <x v="7"/>
  </r>
  <r>
    <x v="73"/>
    <x v="1"/>
    <x v="60"/>
    <s v="Roccaperciata"/>
    <x v="4"/>
    <x v="14"/>
    <x v="67"/>
    <x v="7"/>
  </r>
  <r>
    <x v="74"/>
    <x v="7"/>
    <x v="16"/>
    <s v="Losada"/>
    <x v="7"/>
    <x v="14"/>
    <x v="68"/>
    <x v="6"/>
  </r>
  <r>
    <x v="75"/>
    <x v="1"/>
    <x v="60"/>
    <s v="Mandrarossa"/>
    <x v="4"/>
    <x v="14"/>
    <x v="56"/>
    <x v="7"/>
  </r>
  <r>
    <x v="76"/>
    <x v="1"/>
    <x v="61"/>
    <s v="Tenuta dei Sette Cieli"/>
    <x v="5"/>
    <x v="14"/>
    <x v="69"/>
    <x v="4"/>
  </r>
  <r>
    <x v="28"/>
    <x v="3"/>
    <x v="62"/>
    <s v="Clos Henri Vineyard"/>
    <x v="2"/>
    <x v="14"/>
    <x v="70"/>
    <x v="4"/>
  </r>
  <r>
    <x v="77"/>
    <x v="0"/>
    <x v="23"/>
    <s v="Château Grand Barrail Lamarzelle Figeac"/>
    <x v="2"/>
    <x v="14"/>
    <x v="71"/>
    <x v="11"/>
  </r>
  <r>
    <x v="78"/>
    <x v="7"/>
    <x v="63"/>
    <s v="Viña San Juan"/>
    <x v="10"/>
    <x v="14"/>
    <x v="72"/>
    <x v="1"/>
  </r>
  <r>
    <x v="79"/>
    <x v="6"/>
    <x v="64"/>
    <s v="Glen Carlou"/>
    <x v="2"/>
    <x v="14"/>
    <x v="73"/>
    <x v="1"/>
  </r>
  <r>
    <x v="80"/>
    <x v="2"/>
    <x v="65"/>
    <s v="Judith Beck"/>
    <x v="2"/>
    <x v="14"/>
    <x v="74"/>
    <x v="1"/>
  </r>
  <r>
    <x v="81"/>
    <x v="0"/>
    <x v="23"/>
    <s v="Château Vieux Clos St. Emilion"/>
    <x v="7"/>
    <x v="14"/>
    <x v="75"/>
    <x v="2"/>
  </r>
  <r>
    <x v="82"/>
    <x v="7"/>
    <x v="66"/>
    <s v="Bermejo"/>
    <x v="6"/>
    <x v="14"/>
    <x v="76"/>
    <x v="1"/>
  </r>
  <r>
    <x v="83"/>
    <x v="13"/>
    <x v="67"/>
    <s v="Vitis Metamorfosis"/>
    <x v="3"/>
    <x v="14"/>
    <x v="77"/>
    <x v="2"/>
  </r>
  <r>
    <x v="84"/>
    <x v="6"/>
    <x v="68"/>
    <s v="Creation"/>
    <x v="2"/>
    <x v="14"/>
    <x v="78"/>
    <x v="5"/>
  </r>
  <r>
    <x v="85"/>
    <x v="5"/>
    <x v="69"/>
    <s v="Penfolds"/>
    <x v="12"/>
    <x v="14"/>
    <x v="79"/>
    <x v="1"/>
  </r>
  <r>
    <x v="86"/>
    <x v="0"/>
    <x v="70"/>
    <s v="Château Bellevue La Forét"/>
    <x v="3"/>
    <x v="14"/>
    <x v="80"/>
    <x v="7"/>
  </r>
  <r>
    <x v="87"/>
    <x v="7"/>
    <x v="71"/>
    <s v="Capçanes"/>
    <x v="4"/>
    <x v="14"/>
    <x v="81"/>
    <x v="6"/>
  </r>
  <r>
    <x v="53"/>
    <x v="1"/>
    <x v="60"/>
    <s v="Cusumano"/>
    <x v="10"/>
    <x v="14"/>
    <x v="82"/>
    <x v="7"/>
  </r>
  <r>
    <x v="88"/>
    <x v="2"/>
    <x v="65"/>
    <s v="Paul Achs"/>
    <x v="4"/>
    <x v="14"/>
    <x v="83"/>
    <x v="2"/>
  </r>
  <r>
    <x v="89"/>
    <x v="0"/>
    <x v="72"/>
    <s v="Matassa"/>
    <x v="7"/>
    <x v="14"/>
    <x v="84"/>
    <x v="3"/>
  </r>
  <r>
    <x v="90"/>
    <x v="14"/>
    <x v="73"/>
    <s v="Weingut Metzger"/>
    <x v="6"/>
    <x v="14"/>
    <x v="85"/>
    <x v="1"/>
  </r>
  <r>
    <x v="91"/>
    <x v="0"/>
    <x v="74"/>
    <s v="Château Beaumont"/>
    <x v="9"/>
    <x v="15"/>
    <x v="86"/>
    <x v="2"/>
  </r>
  <r>
    <x v="92"/>
    <x v="0"/>
    <x v="30"/>
    <s v="Bouchard Père &amp; Fils"/>
    <x v="6"/>
    <x v="15"/>
    <x v="87"/>
    <x v="2"/>
  </r>
  <r>
    <x v="93"/>
    <x v="6"/>
    <x v="75"/>
    <s v="Hamilton Russell Vineyards"/>
    <x v="0"/>
    <x v="16"/>
    <x v="88"/>
    <x v="1"/>
  </r>
  <r>
    <x v="94"/>
    <x v="8"/>
    <x v="17"/>
    <s v="Geyser Peak"/>
    <x v="4"/>
    <x v="17"/>
    <x v="89"/>
    <x v="4"/>
  </r>
  <r>
    <x v="95"/>
    <x v="1"/>
    <x v="76"/>
    <s v="Bolla"/>
    <x v="4"/>
    <x v="18"/>
    <x v="1"/>
    <x v="1"/>
  </r>
  <r>
    <x v="96"/>
    <x v="1"/>
    <x v="77"/>
    <s v="Castiglion del Bosco"/>
    <x v="2"/>
    <x v="19"/>
    <x v="90"/>
    <x v="2"/>
  </r>
  <r>
    <x v="97"/>
    <x v="9"/>
    <x v="41"/>
    <s v="José Maria da Fonseca"/>
    <x v="4"/>
    <x v="20"/>
    <x v="91"/>
    <x v="4"/>
  </r>
  <r>
    <x v="98"/>
    <x v="1"/>
    <x v="78"/>
    <s v="Sella &amp; Mosca"/>
    <x v="9"/>
    <x v="21"/>
    <x v="92"/>
    <x v="1"/>
  </r>
  <r>
    <x v="99"/>
    <x v="1"/>
    <x v="79"/>
    <s v="San Marzano"/>
    <x v="12"/>
    <x v="22"/>
    <x v="93"/>
    <x v="4"/>
  </r>
  <r>
    <x v="100"/>
    <x v="8"/>
    <x v="43"/>
    <s v="Round Pond Estate"/>
    <x v="0"/>
    <x v="22"/>
    <x v="94"/>
    <x v="1"/>
  </r>
  <r>
    <x v="101"/>
    <x v="8"/>
    <x v="17"/>
    <s v="Rombauer Vineyards"/>
    <x v="1"/>
    <x v="23"/>
    <x v="95"/>
    <x v="1"/>
  </r>
  <r>
    <x v="102"/>
    <x v="7"/>
    <x v="80"/>
    <s v="Bodegas Olarra"/>
    <x v="7"/>
    <x v="24"/>
    <x v="96"/>
    <x v="0"/>
  </r>
  <r>
    <x v="103"/>
    <x v="5"/>
    <x v="34"/>
    <s v="Geoff Merrill"/>
    <x v="5"/>
    <x v="24"/>
    <x v="97"/>
    <x v="6"/>
  </r>
  <r>
    <x v="104"/>
    <x v="7"/>
    <x v="81"/>
    <s v="Acustic Celler"/>
    <x v="7"/>
    <x v="24"/>
    <x v="98"/>
    <x v="4"/>
  </r>
  <r>
    <x v="105"/>
    <x v="7"/>
    <x v="82"/>
    <s v="Añoranza"/>
    <x v="10"/>
    <x v="24"/>
    <x v="99"/>
    <x v="4"/>
  </r>
  <r>
    <x v="106"/>
    <x v="0"/>
    <x v="23"/>
    <s v="Château La Confession"/>
    <x v="2"/>
    <x v="24"/>
    <x v="100"/>
    <x v="5"/>
  </r>
  <r>
    <x v="107"/>
    <x v="0"/>
    <x v="74"/>
    <s v="Château Sénéjac"/>
    <x v="4"/>
    <x v="24"/>
    <x v="101"/>
    <x v="0"/>
  </r>
  <r>
    <x v="108"/>
    <x v="1"/>
    <x v="83"/>
    <s v="Endrizzi"/>
    <x v="12"/>
    <x v="24"/>
    <x v="25"/>
    <x v="5"/>
  </r>
  <r>
    <x v="109"/>
    <x v="1"/>
    <x v="49"/>
    <s v="Parusso"/>
    <x v="7"/>
    <x v="24"/>
    <x v="25"/>
    <x v="2"/>
  </r>
  <r>
    <x v="110"/>
    <x v="7"/>
    <x v="80"/>
    <s v="Berceo"/>
    <x v="6"/>
    <x v="24"/>
    <x v="20"/>
    <x v="4"/>
  </r>
  <r>
    <x v="111"/>
    <x v="8"/>
    <x v="84"/>
    <s v="L'Ecole No 41"/>
    <x v="7"/>
    <x v="24"/>
    <x v="102"/>
    <x v="6"/>
  </r>
  <r>
    <x v="112"/>
    <x v="7"/>
    <x v="85"/>
    <s v="Bodegas Piedemonte"/>
    <x v="10"/>
    <x v="24"/>
    <x v="103"/>
    <x v="7"/>
  </r>
  <r>
    <x v="113"/>
    <x v="0"/>
    <x v="86"/>
    <s v="Château Camplong"/>
    <x v="5"/>
    <x v="24"/>
    <x v="15"/>
    <x v="7"/>
  </r>
  <r>
    <x v="114"/>
    <x v="1"/>
    <x v="2"/>
    <s v="Poggio Antico"/>
    <x v="7"/>
    <x v="24"/>
    <x v="104"/>
    <x v="2"/>
  </r>
  <r>
    <x v="115"/>
    <x v="5"/>
    <x v="87"/>
    <s v="Farm Hand"/>
    <x v="4"/>
    <x v="24"/>
    <x v="105"/>
    <x v="7"/>
  </r>
  <r>
    <x v="116"/>
    <x v="0"/>
    <x v="0"/>
    <s v="Château Nénin"/>
    <x v="7"/>
    <x v="24"/>
    <x v="106"/>
    <x v="12"/>
  </r>
  <r>
    <x v="117"/>
    <x v="14"/>
    <x v="88"/>
    <s v="Bernhard Huber"/>
    <x v="7"/>
    <x v="24"/>
    <x v="107"/>
    <x v="4"/>
  </r>
  <r>
    <x v="118"/>
    <x v="6"/>
    <x v="89"/>
    <s v="Anthonij Rupert"/>
    <x v="0"/>
    <x v="24"/>
    <x v="108"/>
    <x v="8"/>
  </r>
  <r>
    <x v="119"/>
    <x v="0"/>
    <x v="23"/>
    <s v="Château Valandraud"/>
    <x v="12"/>
    <x v="24"/>
    <x v="109"/>
    <x v="13"/>
  </r>
  <r>
    <x v="120"/>
    <x v="12"/>
    <x v="53"/>
    <s v="Viña Cobos"/>
    <x v="14"/>
    <x v="24"/>
    <x v="110"/>
    <x v="1"/>
  </r>
  <r>
    <x v="121"/>
    <x v="11"/>
    <x v="90"/>
    <s v="Pizzato"/>
    <x v="8"/>
    <x v="24"/>
    <x v="27"/>
    <x v="14"/>
  </r>
  <r>
    <x v="122"/>
    <x v="1"/>
    <x v="91"/>
    <s v="Ciacci Piccolomini d'Aragona"/>
    <x v="12"/>
    <x v="24"/>
    <x v="111"/>
    <x v="2"/>
  </r>
  <r>
    <x v="123"/>
    <x v="0"/>
    <x v="35"/>
    <s v="Delas"/>
    <x v="2"/>
    <x v="24"/>
    <x v="4"/>
    <x v="4"/>
  </r>
  <r>
    <x v="124"/>
    <x v="0"/>
    <x v="9"/>
    <s v="L'Ostal Cazes"/>
    <x v="6"/>
    <x v="24"/>
    <x v="112"/>
    <x v="7"/>
  </r>
  <r>
    <x v="125"/>
    <x v="4"/>
    <x v="92"/>
    <s v="Erasmo"/>
    <x v="3"/>
    <x v="24"/>
    <x v="113"/>
    <x v="1"/>
  </r>
  <r>
    <x v="126"/>
    <x v="0"/>
    <x v="93"/>
    <s v="Domaine Les Enfants Sauvages"/>
    <x v="2"/>
    <x v="24"/>
    <x v="114"/>
    <x v="5"/>
  </r>
  <r>
    <x v="127"/>
    <x v="8"/>
    <x v="94"/>
    <s v="Shafer"/>
    <x v="15"/>
    <x v="25"/>
    <x v="115"/>
    <x v="4"/>
  </r>
  <r>
    <x v="128"/>
    <x v="1"/>
    <x v="95"/>
    <s v="Gaja"/>
    <x v="12"/>
    <x v="25"/>
    <x v="116"/>
    <x v="6"/>
  </r>
  <r>
    <x v="129"/>
    <x v="0"/>
    <x v="29"/>
    <s v="Château Branaire-Ducru"/>
    <x v="2"/>
    <x v="25"/>
    <x v="117"/>
    <x v="15"/>
  </r>
  <r>
    <x v="130"/>
    <x v="0"/>
    <x v="96"/>
    <s v="Château Potensac"/>
    <x v="9"/>
    <x v="26"/>
    <x v="118"/>
    <x v="8"/>
  </r>
  <r>
    <x v="131"/>
    <x v="1"/>
    <x v="91"/>
    <s v="Gaja"/>
    <x v="1"/>
    <x v="27"/>
    <x v="119"/>
    <x v="5"/>
  </r>
  <r>
    <x v="132"/>
    <x v="1"/>
    <x v="79"/>
    <s v="Maestro Italiano"/>
    <x v="7"/>
    <x v="28"/>
    <x v="120"/>
    <x v="1"/>
  </r>
  <r>
    <x v="133"/>
    <x v="0"/>
    <x v="29"/>
    <s v="Château Léoville Barton"/>
    <x v="0"/>
    <x v="29"/>
    <x v="121"/>
    <x v="0"/>
  </r>
  <r>
    <x v="134"/>
    <x v="8"/>
    <x v="17"/>
    <s v="Apothic"/>
    <x v="9"/>
    <x v="29"/>
    <x v="122"/>
    <x v="1"/>
  </r>
  <r>
    <x v="135"/>
    <x v="0"/>
    <x v="97"/>
    <s v="Château Pape Clément"/>
    <x v="1"/>
    <x v="29"/>
    <x v="123"/>
    <x v="10"/>
  </r>
  <r>
    <x v="136"/>
    <x v="6"/>
    <x v="15"/>
    <s v="Mulderbosch"/>
    <x v="5"/>
    <x v="30"/>
    <x v="124"/>
    <x v="2"/>
  </r>
  <r>
    <x v="137"/>
    <x v="1"/>
    <x v="98"/>
    <s v="Masi"/>
    <x v="1"/>
    <x v="31"/>
    <x v="125"/>
    <x v="8"/>
  </r>
  <r>
    <x v="138"/>
    <x v="1"/>
    <x v="77"/>
    <s v="Talenti"/>
    <x v="4"/>
    <x v="32"/>
    <x v="126"/>
    <x v="7"/>
  </r>
  <r>
    <x v="139"/>
    <x v="1"/>
    <x v="8"/>
    <s v="Sammontana"/>
    <x v="4"/>
    <x v="32"/>
    <x v="49"/>
    <x v="1"/>
  </r>
  <r>
    <x v="140"/>
    <x v="7"/>
    <x v="99"/>
    <s v="Guelbenzu"/>
    <x v="9"/>
    <x v="32"/>
    <x v="127"/>
    <x v="2"/>
  </r>
  <r>
    <x v="141"/>
    <x v="1"/>
    <x v="100"/>
    <s v="St. Michael-Eppan"/>
    <x v="7"/>
    <x v="32"/>
    <x v="128"/>
    <x v="1"/>
  </r>
  <r>
    <x v="142"/>
    <x v="7"/>
    <x v="71"/>
    <s v="Capçanes"/>
    <x v="3"/>
    <x v="32"/>
    <x v="129"/>
    <x v="16"/>
  </r>
  <r>
    <x v="143"/>
    <x v="1"/>
    <x v="76"/>
    <s v="Paolo Cottini"/>
    <x v="5"/>
    <x v="32"/>
    <x v="130"/>
    <x v="4"/>
  </r>
  <r>
    <x v="144"/>
    <x v="1"/>
    <x v="2"/>
    <s v="Castellare"/>
    <x v="1"/>
    <x v="32"/>
    <x v="125"/>
    <x v="4"/>
  </r>
  <r>
    <x v="145"/>
    <x v="7"/>
    <x v="63"/>
    <s v="Finca Los Aljibes"/>
    <x v="10"/>
    <x v="32"/>
    <x v="131"/>
    <x v="4"/>
  </r>
  <r>
    <x v="146"/>
    <x v="0"/>
    <x v="101"/>
    <s v="Domaine du Vieux Télégraphe"/>
    <x v="12"/>
    <x v="32"/>
    <x v="132"/>
    <x v="1"/>
  </r>
  <r>
    <x v="147"/>
    <x v="0"/>
    <x v="101"/>
    <s v="Pierre Amadieu"/>
    <x v="5"/>
    <x v="32"/>
    <x v="133"/>
    <x v="2"/>
  </r>
  <r>
    <x v="148"/>
    <x v="7"/>
    <x v="102"/>
    <s v="Viña Costeira"/>
    <x v="8"/>
    <x v="32"/>
    <x v="134"/>
    <x v="2"/>
  </r>
  <r>
    <x v="149"/>
    <x v="0"/>
    <x v="103"/>
    <s v="Louis Jadot"/>
    <x v="7"/>
    <x v="32"/>
    <x v="135"/>
    <x v="4"/>
  </r>
  <r>
    <x v="150"/>
    <x v="1"/>
    <x v="104"/>
    <s v="Negro Angelo"/>
    <x v="7"/>
    <x v="32"/>
    <x v="136"/>
    <x v="2"/>
  </r>
  <r>
    <x v="151"/>
    <x v="0"/>
    <x v="105"/>
    <s v="Domaine Lafage"/>
    <x v="5"/>
    <x v="32"/>
    <x v="137"/>
    <x v="8"/>
  </r>
  <r>
    <x v="152"/>
    <x v="1"/>
    <x v="2"/>
    <s v="Castello di Gabbiano"/>
    <x v="7"/>
    <x v="32"/>
    <x v="138"/>
    <x v="8"/>
  </r>
  <r>
    <x v="153"/>
    <x v="1"/>
    <x v="106"/>
    <s v="Santi"/>
    <x v="4"/>
    <x v="33"/>
    <x v="139"/>
    <x v="2"/>
  </r>
  <r>
    <x v="154"/>
    <x v="7"/>
    <x v="107"/>
    <s v="Bodegas José L. Ferrer"/>
    <x v="9"/>
    <x v="33"/>
    <x v="140"/>
    <x v="2"/>
  </r>
  <r>
    <x v="155"/>
    <x v="9"/>
    <x v="41"/>
    <s v="Cortes de Cima"/>
    <x v="6"/>
    <x v="33"/>
    <x v="141"/>
    <x v="4"/>
  </r>
  <r>
    <x v="156"/>
    <x v="1"/>
    <x v="48"/>
    <s v="Vietti"/>
    <x v="9"/>
    <x v="33"/>
    <x v="142"/>
    <x v="2"/>
  </r>
  <r>
    <x v="157"/>
    <x v="1"/>
    <x v="108"/>
    <s v="Borgogno"/>
    <x v="5"/>
    <x v="34"/>
    <x v="143"/>
    <x v="5"/>
  </r>
  <r>
    <x v="158"/>
    <x v="7"/>
    <x v="80"/>
    <s v="Franco-Espanolas"/>
    <x v="9"/>
    <x v="35"/>
    <x v="144"/>
    <x v="0"/>
  </r>
  <r>
    <x v="159"/>
    <x v="1"/>
    <x v="91"/>
    <s v="Antinori"/>
    <x v="1"/>
    <x v="36"/>
    <x v="145"/>
    <x v="5"/>
  </r>
  <r>
    <x v="160"/>
    <x v="7"/>
    <x v="109"/>
    <s v="Teso La Monja"/>
    <x v="5"/>
    <x v="36"/>
    <x v="146"/>
    <x v="4"/>
  </r>
  <r>
    <x v="161"/>
    <x v="9"/>
    <x v="41"/>
    <s v="Rapariga da Quinta"/>
    <x v="8"/>
    <x v="36"/>
    <x v="147"/>
    <x v="9"/>
  </r>
  <r>
    <x v="162"/>
    <x v="1"/>
    <x v="110"/>
    <s v="Barone Montalto"/>
    <x v="0"/>
    <x v="37"/>
    <x v="148"/>
    <x v="4"/>
  </r>
  <r>
    <x v="163"/>
    <x v="0"/>
    <x v="13"/>
    <s v="Famille Perrin"/>
    <x v="6"/>
    <x v="38"/>
    <x v="149"/>
    <x v="4"/>
  </r>
  <r>
    <x v="164"/>
    <x v="8"/>
    <x v="111"/>
    <s v="DeLoach"/>
    <x v="3"/>
    <x v="39"/>
    <x v="150"/>
    <x v="2"/>
  </r>
  <r>
    <x v="165"/>
    <x v="0"/>
    <x v="29"/>
    <s v="Château Léoville Las Cases"/>
    <x v="14"/>
    <x v="39"/>
    <x v="151"/>
    <x v="4"/>
  </r>
  <r>
    <x v="166"/>
    <x v="15"/>
    <x v="112"/>
    <s v="Tsantali"/>
    <x v="8"/>
    <x v="39"/>
    <x v="152"/>
    <x v="6"/>
  </r>
  <r>
    <x v="167"/>
    <x v="0"/>
    <x v="0"/>
    <s v="Château l'Ecuyer"/>
    <x v="0"/>
    <x v="39"/>
    <x v="153"/>
    <x v="2"/>
  </r>
  <r>
    <x v="168"/>
    <x v="1"/>
    <x v="113"/>
    <s v="Masi"/>
    <x v="4"/>
    <x v="39"/>
    <x v="154"/>
    <x v="4"/>
  </r>
  <r>
    <x v="169"/>
    <x v="1"/>
    <x v="78"/>
    <s v="Gabbas"/>
    <x v="5"/>
    <x v="39"/>
    <x v="41"/>
    <x v="8"/>
  </r>
  <r>
    <x v="170"/>
    <x v="7"/>
    <x v="80"/>
    <s v="Bodegas Amaren"/>
    <x v="0"/>
    <x v="39"/>
    <x v="155"/>
    <x v="2"/>
  </r>
  <r>
    <x v="171"/>
    <x v="1"/>
    <x v="108"/>
    <s v="Serre dei Roveri"/>
    <x v="13"/>
    <x v="39"/>
    <x v="103"/>
    <x v="7"/>
  </r>
  <r>
    <x v="172"/>
    <x v="1"/>
    <x v="98"/>
    <s v="Zýmē"/>
    <x v="15"/>
    <x v="39"/>
    <x v="156"/>
    <x v="15"/>
  </r>
  <r>
    <x v="173"/>
    <x v="7"/>
    <x v="114"/>
    <s v="Bleda"/>
    <x v="3"/>
    <x v="39"/>
    <x v="157"/>
    <x v="7"/>
  </r>
  <r>
    <x v="174"/>
    <x v="0"/>
    <x v="1"/>
    <s v="Domaine Coudoulis"/>
    <x v="2"/>
    <x v="39"/>
    <x v="158"/>
    <x v="4"/>
  </r>
  <r>
    <x v="175"/>
    <x v="1"/>
    <x v="2"/>
    <s v="Tenuta di Sesta"/>
    <x v="6"/>
    <x v="39"/>
    <x v="19"/>
    <x v="5"/>
  </r>
  <r>
    <x v="176"/>
    <x v="7"/>
    <x v="115"/>
    <s v="Jean Leon"/>
    <x v="5"/>
    <x v="39"/>
    <x v="159"/>
    <x v="6"/>
  </r>
  <r>
    <x v="177"/>
    <x v="1"/>
    <x v="91"/>
    <s v="Tenute Silvio Nardi"/>
    <x v="9"/>
    <x v="39"/>
    <x v="160"/>
    <x v="5"/>
  </r>
  <r>
    <x v="178"/>
    <x v="1"/>
    <x v="116"/>
    <s v="Aia Vecchia"/>
    <x v="1"/>
    <x v="39"/>
    <x v="161"/>
    <x v="1"/>
  </r>
  <r>
    <x v="179"/>
    <x v="7"/>
    <x v="107"/>
    <s v="Tianna Negre"/>
    <x v="9"/>
    <x v="39"/>
    <x v="162"/>
    <x v="7"/>
  </r>
  <r>
    <x v="180"/>
    <x v="2"/>
    <x v="117"/>
    <s v="Domäne Wachau"/>
    <x v="4"/>
    <x v="39"/>
    <x v="40"/>
    <x v="7"/>
  </r>
  <r>
    <x v="138"/>
    <x v="1"/>
    <x v="77"/>
    <s v="Ciacci Piccolomini d'Aragona"/>
    <x v="7"/>
    <x v="39"/>
    <x v="38"/>
    <x v="7"/>
  </r>
  <r>
    <x v="181"/>
    <x v="8"/>
    <x v="118"/>
    <s v="Wente"/>
    <x v="2"/>
    <x v="39"/>
    <x v="163"/>
    <x v="1"/>
  </r>
  <r>
    <x v="182"/>
    <x v="7"/>
    <x v="80"/>
    <s v="Altos de Rioja"/>
    <x v="10"/>
    <x v="39"/>
    <x v="9"/>
    <x v="1"/>
  </r>
  <r>
    <x v="183"/>
    <x v="1"/>
    <x v="119"/>
    <s v="Zenato"/>
    <x v="0"/>
    <x v="39"/>
    <x v="164"/>
    <x v="4"/>
  </r>
  <r>
    <x v="184"/>
    <x v="1"/>
    <x v="2"/>
    <s v="Petra"/>
    <x v="2"/>
    <x v="39"/>
    <x v="165"/>
    <x v="2"/>
  </r>
  <r>
    <x v="185"/>
    <x v="1"/>
    <x v="18"/>
    <s v="Rocca"/>
    <x v="6"/>
    <x v="39"/>
    <x v="80"/>
    <x v="1"/>
  </r>
  <r>
    <x v="186"/>
    <x v="1"/>
    <x v="2"/>
    <s v="Vallepicciola"/>
    <x v="7"/>
    <x v="39"/>
    <x v="124"/>
    <x v="4"/>
  </r>
  <r>
    <x v="187"/>
    <x v="1"/>
    <x v="91"/>
    <s v="Tenute Silvio Nardi"/>
    <x v="2"/>
    <x v="40"/>
    <x v="166"/>
    <x v="6"/>
  </r>
  <r>
    <x v="188"/>
    <x v="5"/>
    <x v="69"/>
    <s v="Peter Lehmann"/>
    <x v="9"/>
    <x v="41"/>
    <x v="167"/>
    <x v="1"/>
  </r>
  <r>
    <x v="189"/>
    <x v="1"/>
    <x v="60"/>
    <s v="Colosi"/>
    <x v="9"/>
    <x v="42"/>
    <x v="168"/>
    <x v="1"/>
  </r>
  <r>
    <x v="190"/>
    <x v="0"/>
    <x v="32"/>
    <s v="Jean-Pierre Moueix"/>
    <x v="3"/>
    <x v="43"/>
    <x v="169"/>
    <x v="2"/>
  </r>
  <r>
    <x v="44"/>
    <x v="8"/>
    <x v="17"/>
    <s v="Woodbridge by Robert Mondavi"/>
    <x v="10"/>
    <x v="43"/>
    <x v="170"/>
    <x v="7"/>
  </r>
  <r>
    <x v="191"/>
    <x v="9"/>
    <x v="120"/>
    <s v="Porta 6"/>
    <x v="4"/>
    <x v="43"/>
    <x v="171"/>
    <x v="7"/>
  </r>
  <r>
    <x v="192"/>
    <x v="6"/>
    <x v="15"/>
    <s v="De Toren"/>
    <x v="7"/>
    <x v="43"/>
    <x v="172"/>
    <x v="17"/>
  </r>
  <r>
    <x v="193"/>
    <x v="1"/>
    <x v="121"/>
    <s v="Feudi di San Gregorio"/>
    <x v="3"/>
    <x v="44"/>
    <x v="48"/>
    <x v="5"/>
  </r>
  <r>
    <x v="194"/>
    <x v="4"/>
    <x v="40"/>
    <s v="Apaltagua"/>
    <x v="10"/>
    <x v="45"/>
    <x v="80"/>
    <x v="7"/>
  </r>
  <r>
    <x v="195"/>
    <x v="8"/>
    <x v="122"/>
    <s v="Columbia Crest"/>
    <x v="4"/>
    <x v="45"/>
    <x v="173"/>
    <x v="2"/>
  </r>
  <r>
    <x v="196"/>
    <x v="0"/>
    <x v="29"/>
    <s v="Château Beychevelle"/>
    <x v="5"/>
    <x v="46"/>
    <x v="174"/>
    <x v="1"/>
  </r>
  <r>
    <x v="197"/>
    <x v="0"/>
    <x v="46"/>
    <s v="Clavel"/>
    <x v="5"/>
    <x v="46"/>
    <x v="175"/>
    <x v="2"/>
  </r>
  <r>
    <x v="198"/>
    <x v="1"/>
    <x v="110"/>
    <s v="Feudo Arancio"/>
    <x v="6"/>
    <x v="46"/>
    <x v="176"/>
    <x v="4"/>
  </r>
  <r>
    <x v="199"/>
    <x v="1"/>
    <x v="123"/>
    <s v="Falesco"/>
    <x v="2"/>
    <x v="46"/>
    <x v="140"/>
    <x v="5"/>
  </r>
  <r>
    <x v="200"/>
    <x v="1"/>
    <x v="110"/>
    <s v="Cusumano"/>
    <x v="6"/>
    <x v="46"/>
    <x v="177"/>
    <x v="7"/>
  </r>
  <r>
    <x v="201"/>
    <x v="14"/>
    <x v="73"/>
    <s v="Knipser"/>
    <x v="0"/>
    <x v="46"/>
    <x v="71"/>
    <x v="6"/>
  </r>
  <r>
    <x v="202"/>
    <x v="7"/>
    <x v="58"/>
    <s v="Baden Numen"/>
    <x v="9"/>
    <x v="46"/>
    <x v="178"/>
    <x v="1"/>
  </r>
  <r>
    <x v="93"/>
    <x v="1"/>
    <x v="124"/>
    <s v="Ottin - Viticulteur Encaveur"/>
    <x v="5"/>
    <x v="46"/>
    <x v="179"/>
    <x v="1"/>
  </r>
  <r>
    <x v="203"/>
    <x v="7"/>
    <x v="63"/>
    <s v="Dominio de Eguren"/>
    <x v="4"/>
    <x v="46"/>
    <x v="180"/>
    <x v="7"/>
  </r>
  <r>
    <x v="204"/>
    <x v="0"/>
    <x v="32"/>
    <s v="Bad Boy (Mauvais Garçon)"/>
    <x v="2"/>
    <x v="46"/>
    <x v="130"/>
    <x v="4"/>
  </r>
  <r>
    <x v="205"/>
    <x v="0"/>
    <x v="125"/>
    <s v="Louis Jadot"/>
    <x v="5"/>
    <x v="46"/>
    <x v="135"/>
    <x v="4"/>
  </r>
  <r>
    <x v="206"/>
    <x v="1"/>
    <x v="126"/>
    <s v="Talosa"/>
    <x v="2"/>
    <x v="46"/>
    <x v="181"/>
    <x v="4"/>
  </r>
  <r>
    <x v="207"/>
    <x v="7"/>
    <x v="58"/>
    <s v="Gallego Zapatero"/>
    <x v="6"/>
    <x v="46"/>
    <x v="182"/>
    <x v="5"/>
  </r>
  <r>
    <x v="208"/>
    <x v="7"/>
    <x v="80"/>
    <s v="Telmo Rodriguez"/>
    <x v="9"/>
    <x v="46"/>
    <x v="137"/>
    <x v="5"/>
  </r>
  <r>
    <x v="209"/>
    <x v="8"/>
    <x v="17"/>
    <s v="Bonterra"/>
    <x v="9"/>
    <x v="46"/>
    <x v="183"/>
    <x v="4"/>
  </r>
  <r>
    <x v="210"/>
    <x v="0"/>
    <x v="101"/>
    <s v="Maison Bouachon"/>
    <x v="2"/>
    <x v="46"/>
    <x v="184"/>
    <x v="2"/>
  </r>
  <r>
    <x v="211"/>
    <x v="14"/>
    <x v="73"/>
    <s v="Ökonomierat Rebholz"/>
    <x v="2"/>
    <x v="46"/>
    <x v="185"/>
    <x v="2"/>
  </r>
  <r>
    <x v="212"/>
    <x v="7"/>
    <x v="127"/>
    <s v="San Valero"/>
    <x v="8"/>
    <x v="46"/>
    <x v="186"/>
    <x v="5"/>
  </r>
  <r>
    <x v="213"/>
    <x v="0"/>
    <x v="128"/>
    <s v="Paul Jaboulet Aîné"/>
    <x v="1"/>
    <x v="46"/>
    <x v="187"/>
    <x v="4"/>
  </r>
  <r>
    <x v="214"/>
    <x v="7"/>
    <x v="45"/>
    <s v="Ramón Roqueta"/>
    <x v="8"/>
    <x v="46"/>
    <x v="15"/>
    <x v="7"/>
  </r>
  <r>
    <x v="215"/>
    <x v="2"/>
    <x v="65"/>
    <s v="Pittnauer"/>
    <x v="2"/>
    <x v="46"/>
    <x v="188"/>
    <x v="2"/>
  </r>
  <r>
    <x v="216"/>
    <x v="1"/>
    <x v="24"/>
    <s v="Stefano Accordini"/>
    <x v="9"/>
    <x v="46"/>
    <x v="189"/>
    <x v="7"/>
  </r>
  <r>
    <x v="217"/>
    <x v="0"/>
    <x v="105"/>
    <s v="Domaine du Clos des Fées"/>
    <x v="7"/>
    <x v="46"/>
    <x v="190"/>
    <x v="6"/>
  </r>
  <r>
    <x v="218"/>
    <x v="7"/>
    <x v="80"/>
    <s v="D. Mateos"/>
    <x v="9"/>
    <x v="46"/>
    <x v="191"/>
    <x v="4"/>
  </r>
  <r>
    <x v="219"/>
    <x v="1"/>
    <x v="129"/>
    <s v="Elvio Cogno"/>
    <x v="10"/>
    <x v="46"/>
    <x v="192"/>
    <x v="1"/>
  </r>
  <r>
    <x v="220"/>
    <x v="1"/>
    <x v="49"/>
    <s v="Prunotto"/>
    <x v="7"/>
    <x v="46"/>
    <x v="125"/>
    <x v="2"/>
  </r>
  <r>
    <x v="221"/>
    <x v="7"/>
    <x v="80"/>
    <s v="Gran Familia"/>
    <x v="3"/>
    <x v="46"/>
    <x v="193"/>
    <x v="2"/>
  </r>
  <r>
    <x v="222"/>
    <x v="7"/>
    <x v="80"/>
    <s v="Campillo"/>
    <x v="0"/>
    <x v="46"/>
    <x v="194"/>
    <x v="2"/>
  </r>
  <r>
    <x v="46"/>
    <x v="0"/>
    <x v="36"/>
    <s v="Château la Vieille Cure"/>
    <x v="5"/>
    <x v="46"/>
    <x v="71"/>
    <x v="11"/>
  </r>
  <r>
    <x v="223"/>
    <x v="0"/>
    <x v="130"/>
    <s v="Xavier Vignon"/>
    <x v="6"/>
    <x v="46"/>
    <x v="131"/>
    <x v="4"/>
  </r>
  <r>
    <x v="224"/>
    <x v="4"/>
    <x v="131"/>
    <s v="Haras de Pirque"/>
    <x v="4"/>
    <x v="47"/>
    <x v="155"/>
    <x v="2"/>
  </r>
  <r>
    <x v="225"/>
    <x v="1"/>
    <x v="132"/>
    <s v="Marchese di Borgosole"/>
    <x v="2"/>
    <x v="48"/>
    <x v="14"/>
    <x v="4"/>
  </r>
  <r>
    <x v="226"/>
    <x v="1"/>
    <x v="22"/>
    <s v="Isole e Olena"/>
    <x v="2"/>
    <x v="49"/>
    <x v="195"/>
    <x v="4"/>
  </r>
  <r>
    <x v="227"/>
    <x v="1"/>
    <x v="100"/>
    <s v="J. Hofstätter"/>
    <x v="6"/>
    <x v="50"/>
    <x v="196"/>
    <x v="4"/>
  </r>
  <r>
    <x v="177"/>
    <x v="1"/>
    <x v="91"/>
    <s v="Tenuta Il Poggione"/>
    <x v="0"/>
    <x v="51"/>
    <x v="197"/>
    <x v="5"/>
  </r>
  <r>
    <x v="18"/>
    <x v="8"/>
    <x v="122"/>
    <s v="Columbia Winery"/>
    <x v="9"/>
    <x v="51"/>
    <x v="198"/>
    <x v="2"/>
  </r>
  <r>
    <x v="228"/>
    <x v="0"/>
    <x v="29"/>
    <s v="Château Léoville Barton"/>
    <x v="12"/>
    <x v="52"/>
    <x v="199"/>
    <x v="16"/>
  </r>
  <r>
    <x v="229"/>
    <x v="0"/>
    <x v="97"/>
    <s v="Château Smith Haut-Lafitte"/>
    <x v="12"/>
    <x v="52"/>
    <x v="200"/>
    <x v="11"/>
  </r>
  <r>
    <x v="230"/>
    <x v="16"/>
    <x v="133"/>
    <s v="L. A. Cetto"/>
    <x v="10"/>
    <x v="52"/>
    <x v="201"/>
    <x v="6"/>
  </r>
  <r>
    <x v="231"/>
    <x v="12"/>
    <x v="53"/>
    <s v="Catena"/>
    <x v="7"/>
    <x v="53"/>
    <x v="202"/>
    <x v="1"/>
  </r>
  <r>
    <x v="232"/>
    <x v="0"/>
    <x v="26"/>
    <s v="Château Lafon-Rochet"/>
    <x v="0"/>
    <x v="54"/>
    <x v="203"/>
    <x v="16"/>
  </r>
  <r>
    <x v="233"/>
    <x v="1"/>
    <x v="119"/>
    <s v="Bolla"/>
    <x v="7"/>
    <x v="54"/>
    <x v="204"/>
    <x v="5"/>
  </r>
  <r>
    <x v="234"/>
    <x v="0"/>
    <x v="23"/>
    <s v="Château Belair-Monange"/>
    <x v="5"/>
    <x v="55"/>
    <x v="205"/>
    <x v="5"/>
  </r>
  <r>
    <x v="235"/>
    <x v="0"/>
    <x v="57"/>
    <s v="Château Lascombes"/>
    <x v="5"/>
    <x v="55"/>
    <x v="174"/>
    <x v="1"/>
  </r>
  <r>
    <x v="236"/>
    <x v="0"/>
    <x v="50"/>
    <s v="Château d'Armailhac"/>
    <x v="2"/>
    <x v="55"/>
    <x v="206"/>
    <x v="1"/>
  </r>
  <r>
    <x v="237"/>
    <x v="0"/>
    <x v="47"/>
    <s v="Gayda"/>
    <x v="4"/>
    <x v="55"/>
    <x v="207"/>
    <x v="7"/>
  </r>
  <r>
    <x v="238"/>
    <x v="0"/>
    <x v="47"/>
    <s v="La Forge Estate"/>
    <x v="6"/>
    <x v="55"/>
    <x v="208"/>
    <x v="7"/>
  </r>
  <r>
    <x v="191"/>
    <x v="7"/>
    <x v="134"/>
    <s v="Vergel"/>
    <x v="6"/>
    <x v="55"/>
    <x v="209"/>
    <x v="7"/>
  </r>
  <r>
    <x v="239"/>
    <x v="6"/>
    <x v="135"/>
    <s v="Mont du Toit"/>
    <x v="9"/>
    <x v="55"/>
    <x v="192"/>
    <x v="2"/>
  </r>
  <r>
    <x v="240"/>
    <x v="1"/>
    <x v="136"/>
    <s v="Fosso Corno"/>
    <x v="4"/>
    <x v="55"/>
    <x v="186"/>
    <x v="2"/>
  </r>
  <r>
    <x v="241"/>
    <x v="1"/>
    <x v="48"/>
    <s v="Comm. G.B. Burlotto"/>
    <x v="2"/>
    <x v="55"/>
    <x v="210"/>
    <x v="7"/>
  </r>
  <r>
    <x v="242"/>
    <x v="14"/>
    <x v="88"/>
    <s v="Ziereisen"/>
    <x v="4"/>
    <x v="55"/>
    <x v="211"/>
    <x v="2"/>
  </r>
  <r>
    <x v="243"/>
    <x v="8"/>
    <x v="43"/>
    <s v="Promontory"/>
    <x v="16"/>
    <x v="55"/>
    <x v="212"/>
    <x v="6"/>
  </r>
  <r>
    <x v="244"/>
    <x v="7"/>
    <x v="58"/>
    <s v="Rolland &amp; Galarreta 'R&amp;G'"/>
    <x v="4"/>
    <x v="55"/>
    <x v="81"/>
    <x v="2"/>
  </r>
  <r>
    <x v="245"/>
    <x v="2"/>
    <x v="65"/>
    <s v="Umathum"/>
    <x v="6"/>
    <x v="55"/>
    <x v="213"/>
    <x v="1"/>
  </r>
  <r>
    <x v="246"/>
    <x v="0"/>
    <x v="5"/>
    <s v="M. Chapoutier"/>
    <x v="2"/>
    <x v="55"/>
    <x v="214"/>
    <x v="1"/>
  </r>
  <r>
    <x v="247"/>
    <x v="15"/>
    <x v="137"/>
    <s v="Κτημα Τσελεπου (Ktima Tselepos)"/>
    <x v="4"/>
    <x v="55"/>
    <x v="192"/>
    <x v="1"/>
  </r>
  <r>
    <x v="248"/>
    <x v="12"/>
    <x v="138"/>
    <s v="Callia"/>
    <x v="3"/>
    <x v="55"/>
    <x v="170"/>
    <x v="7"/>
  </r>
  <r>
    <x v="249"/>
    <x v="1"/>
    <x v="18"/>
    <s v="Conti Zecca"/>
    <x v="5"/>
    <x v="55"/>
    <x v="215"/>
    <x v="9"/>
  </r>
  <r>
    <x v="250"/>
    <x v="1"/>
    <x v="132"/>
    <s v="Epicuro"/>
    <x v="6"/>
    <x v="55"/>
    <x v="216"/>
    <x v="1"/>
  </r>
  <r>
    <x v="251"/>
    <x v="1"/>
    <x v="139"/>
    <s v="Rocca Sveva"/>
    <x v="4"/>
    <x v="55"/>
    <x v="217"/>
    <x v="5"/>
  </r>
  <r>
    <x v="252"/>
    <x v="0"/>
    <x v="140"/>
    <s v="Chanson"/>
    <x v="7"/>
    <x v="55"/>
    <x v="218"/>
    <x v="2"/>
  </r>
  <r>
    <x v="253"/>
    <x v="7"/>
    <x v="141"/>
    <s v="Vegalfaro"/>
    <x v="9"/>
    <x v="55"/>
    <x v="130"/>
    <x v="5"/>
  </r>
  <r>
    <x v="254"/>
    <x v="1"/>
    <x v="49"/>
    <s v="Borgogno"/>
    <x v="0"/>
    <x v="55"/>
    <x v="219"/>
    <x v="6"/>
  </r>
  <r>
    <x v="255"/>
    <x v="12"/>
    <x v="53"/>
    <s v="Catena Zapata"/>
    <x v="14"/>
    <x v="55"/>
    <x v="220"/>
    <x v="4"/>
  </r>
  <r>
    <x v="256"/>
    <x v="17"/>
    <x v="142"/>
    <s v="Château Purcari"/>
    <x v="7"/>
    <x v="55"/>
    <x v="221"/>
    <x v="7"/>
  </r>
  <r>
    <x v="257"/>
    <x v="0"/>
    <x v="35"/>
    <s v="Cave de Tain"/>
    <x v="5"/>
    <x v="55"/>
    <x v="222"/>
    <x v="8"/>
  </r>
  <r>
    <x v="258"/>
    <x v="1"/>
    <x v="100"/>
    <s v="Klaus Lentsch"/>
    <x v="9"/>
    <x v="55"/>
    <x v="5"/>
    <x v="4"/>
  </r>
  <r>
    <x v="110"/>
    <x v="7"/>
    <x v="80"/>
    <s v="Campo Viejo"/>
    <x v="3"/>
    <x v="56"/>
    <x v="223"/>
    <x v="4"/>
  </r>
  <r>
    <x v="259"/>
    <x v="0"/>
    <x v="57"/>
    <s v="Château Brane-Cantenac"/>
    <x v="9"/>
    <x v="56"/>
    <x v="224"/>
    <x v="5"/>
  </r>
  <r>
    <x v="260"/>
    <x v="6"/>
    <x v="143"/>
    <s v="Allesverloren"/>
    <x v="6"/>
    <x v="56"/>
    <x v="89"/>
    <x v="1"/>
  </r>
  <r>
    <x v="261"/>
    <x v="1"/>
    <x v="144"/>
    <s v="Lungarotti"/>
    <x v="4"/>
    <x v="57"/>
    <x v="225"/>
    <x v="4"/>
  </r>
  <r>
    <x v="262"/>
    <x v="8"/>
    <x v="145"/>
    <s v="Domaine Serene"/>
    <x v="1"/>
    <x v="57"/>
    <x v="226"/>
    <x v="5"/>
  </r>
  <r>
    <x v="263"/>
    <x v="12"/>
    <x v="53"/>
    <s v="El Enemigo"/>
    <x v="15"/>
    <x v="58"/>
    <x v="227"/>
    <x v="2"/>
  </r>
  <r>
    <x v="264"/>
    <x v="7"/>
    <x v="80"/>
    <s v="Benjamin de Rothschild - Vega Sicilia"/>
    <x v="1"/>
    <x v="59"/>
    <x v="228"/>
    <x v="2"/>
  </r>
  <r>
    <x v="94"/>
    <x v="8"/>
    <x v="146"/>
    <s v="Ghost Pines"/>
    <x v="2"/>
    <x v="60"/>
    <x v="229"/>
    <x v="4"/>
  </r>
  <r>
    <x v="265"/>
    <x v="12"/>
    <x v="147"/>
    <s v="Sophenia"/>
    <x v="9"/>
    <x v="61"/>
    <x v="230"/>
    <x v="4"/>
  </r>
  <r>
    <x v="266"/>
    <x v="0"/>
    <x v="26"/>
    <s v="Château de Pez"/>
    <x v="2"/>
    <x v="62"/>
    <x v="231"/>
    <x v="0"/>
  </r>
  <r>
    <x v="267"/>
    <x v="1"/>
    <x v="77"/>
    <s v="Tenuta Il Poggione"/>
    <x v="2"/>
    <x v="62"/>
    <x v="232"/>
    <x v="5"/>
  </r>
  <r>
    <x v="268"/>
    <x v="0"/>
    <x v="26"/>
    <s v="Château Lafon-Rochet"/>
    <x v="7"/>
    <x v="62"/>
    <x v="132"/>
    <x v="11"/>
  </r>
  <r>
    <x v="269"/>
    <x v="8"/>
    <x v="43"/>
    <s v="Francis Ford Coppola"/>
    <x v="2"/>
    <x v="63"/>
    <x v="233"/>
    <x v="4"/>
  </r>
  <r>
    <x v="270"/>
    <x v="8"/>
    <x v="43"/>
    <s v="Opus One"/>
    <x v="12"/>
    <x v="64"/>
    <x v="234"/>
    <x v="17"/>
  </r>
  <r>
    <x v="271"/>
    <x v="1"/>
    <x v="12"/>
    <s v="Tormaresca"/>
    <x v="3"/>
    <x v="65"/>
    <x v="235"/>
    <x v="7"/>
  </r>
  <r>
    <x v="272"/>
    <x v="1"/>
    <x v="24"/>
    <s v="Quintarelli Giuseppe"/>
    <x v="12"/>
    <x v="65"/>
    <x v="236"/>
    <x v="9"/>
  </r>
  <r>
    <x v="273"/>
    <x v="1"/>
    <x v="148"/>
    <s v="Feudi di San Gregorio"/>
    <x v="7"/>
    <x v="65"/>
    <x v="237"/>
    <x v="2"/>
  </r>
  <r>
    <x v="274"/>
    <x v="4"/>
    <x v="149"/>
    <s v="Caliterra"/>
    <x v="4"/>
    <x v="65"/>
    <x v="238"/>
    <x v="7"/>
  </r>
  <r>
    <x v="275"/>
    <x v="0"/>
    <x v="150"/>
    <s v="Château Les Hauts-Conseillants"/>
    <x v="5"/>
    <x v="65"/>
    <x v="239"/>
    <x v="5"/>
  </r>
  <r>
    <x v="276"/>
    <x v="0"/>
    <x v="151"/>
    <s v="Gérard Bertrand"/>
    <x v="12"/>
    <x v="65"/>
    <x v="240"/>
    <x v="2"/>
  </r>
  <r>
    <x v="277"/>
    <x v="6"/>
    <x v="15"/>
    <s v="Kaapzicht"/>
    <x v="5"/>
    <x v="65"/>
    <x v="241"/>
    <x v="2"/>
  </r>
  <r>
    <x v="278"/>
    <x v="0"/>
    <x v="5"/>
    <s v="Château de Saint Cosme"/>
    <x v="1"/>
    <x v="65"/>
    <x v="242"/>
    <x v="2"/>
  </r>
  <r>
    <x v="279"/>
    <x v="1"/>
    <x v="79"/>
    <s v="Terre di Campo Sasso"/>
    <x v="7"/>
    <x v="65"/>
    <x v="134"/>
    <x v="7"/>
  </r>
  <r>
    <x v="280"/>
    <x v="6"/>
    <x v="15"/>
    <s v="Simonsig"/>
    <x v="0"/>
    <x v="65"/>
    <x v="114"/>
    <x v="1"/>
  </r>
  <r>
    <x v="281"/>
    <x v="7"/>
    <x v="81"/>
    <s v="Álvaro Palacios"/>
    <x v="12"/>
    <x v="65"/>
    <x v="243"/>
    <x v="1"/>
  </r>
  <r>
    <x v="282"/>
    <x v="4"/>
    <x v="149"/>
    <s v="Siegel"/>
    <x v="0"/>
    <x v="65"/>
    <x v="244"/>
    <x v="2"/>
  </r>
  <r>
    <x v="283"/>
    <x v="1"/>
    <x v="18"/>
    <s v="San Marzano"/>
    <x v="2"/>
    <x v="65"/>
    <x v="245"/>
    <x v="4"/>
  </r>
  <r>
    <x v="284"/>
    <x v="1"/>
    <x v="126"/>
    <s v="Talosa"/>
    <x v="2"/>
    <x v="65"/>
    <x v="246"/>
    <x v="4"/>
  </r>
  <r>
    <x v="285"/>
    <x v="7"/>
    <x v="80"/>
    <s v="Bodegas Amaren"/>
    <x v="0"/>
    <x v="65"/>
    <x v="247"/>
    <x v="9"/>
  </r>
  <r>
    <x v="286"/>
    <x v="0"/>
    <x v="152"/>
    <s v="Château Picon"/>
    <x v="3"/>
    <x v="65"/>
    <x v="209"/>
    <x v="1"/>
  </r>
  <r>
    <x v="287"/>
    <x v="1"/>
    <x v="153"/>
    <s v="Costa Arente"/>
    <x v="9"/>
    <x v="65"/>
    <x v="248"/>
    <x v="1"/>
  </r>
  <r>
    <x v="288"/>
    <x v="1"/>
    <x v="154"/>
    <s v="Tommasi"/>
    <x v="2"/>
    <x v="65"/>
    <x v="249"/>
    <x v="2"/>
  </r>
  <r>
    <x v="289"/>
    <x v="7"/>
    <x v="80"/>
    <s v="Bodegas Valdemar"/>
    <x v="5"/>
    <x v="65"/>
    <x v="250"/>
    <x v="8"/>
  </r>
  <r>
    <x v="290"/>
    <x v="0"/>
    <x v="47"/>
    <s v="Domaine La Grange"/>
    <x v="0"/>
    <x v="65"/>
    <x v="251"/>
    <x v="7"/>
  </r>
  <r>
    <x v="291"/>
    <x v="7"/>
    <x v="28"/>
    <s v="Borsao"/>
    <x v="7"/>
    <x v="65"/>
    <x v="191"/>
    <x v="4"/>
  </r>
  <r>
    <x v="292"/>
    <x v="7"/>
    <x v="155"/>
    <s v="Coloma"/>
    <x v="5"/>
    <x v="65"/>
    <x v="140"/>
    <x v="4"/>
  </r>
  <r>
    <x v="293"/>
    <x v="7"/>
    <x v="39"/>
    <s v="Dehesa La Granja"/>
    <x v="7"/>
    <x v="65"/>
    <x v="252"/>
    <x v="18"/>
  </r>
  <r>
    <x v="294"/>
    <x v="1"/>
    <x v="100"/>
    <s v="Colterenzio (Schreckbichl)"/>
    <x v="9"/>
    <x v="65"/>
    <x v="158"/>
    <x v="4"/>
  </r>
  <r>
    <x v="295"/>
    <x v="6"/>
    <x v="15"/>
    <s v="Stark-Condé"/>
    <x v="9"/>
    <x v="65"/>
    <x v="253"/>
    <x v="1"/>
  </r>
  <r>
    <x v="296"/>
    <x v="1"/>
    <x v="98"/>
    <s v="Musella"/>
    <x v="0"/>
    <x v="65"/>
    <x v="254"/>
    <x v="8"/>
  </r>
  <r>
    <x v="297"/>
    <x v="7"/>
    <x v="80"/>
    <s v="Ortega Ezquerro"/>
    <x v="2"/>
    <x v="65"/>
    <x v="81"/>
    <x v="8"/>
  </r>
  <r>
    <x v="298"/>
    <x v="9"/>
    <x v="120"/>
    <s v="Casa Santos Lima"/>
    <x v="6"/>
    <x v="65"/>
    <x v="49"/>
    <x v="4"/>
  </r>
  <r>
    <x v="299"/>
    <x v="1"/>
    <x v="18"/>
    <s v="Varvaglione"/>
    <x v="2"/>
    <x v="66"/>
    <x v="245"/>
    <x v="1"/>
  </r>
  <r>
    <x v="300"/>
    <x v="1"/>
    <x v="2"/>
    <s v="Capannelle"/>
    <x v="12"/>
    <x v="67"/>
    <x v="255"/>
    <x v="6"/>
  </r>
  <r>
    <x v="301"/>
    <x v="17"/>
    <x v="142"/>
    <s v="Château Purcari"/>
    <x v="7"/>
    <x v="68"/>
    <x v="256"/>
    <x v="1"/>
  </r>
  <r>
    <x v="302"/>
    <x v="1"/>
    <x v="2"/>
    <s v="Gaja"/>
    <x v="5"/>
    <x v="69"/>
    <x v="257"/>
    <x v="1"/>
  </r>
  <r>
    <x v="303"/>
    <x v="7"/>
    <x v="156"/>
    <s v="Enate"/>
    <x v="6"/>
    <x v="70"/>
    <x v="56"/>
    <x v="2"/>
  </r>
  <r>
    <x v="304"/>
    <x v="7"/>
    <x v="80"/>
    <s v="Bodegas Valdemar"/>
    <x v="5"/>
    <x v="70"/>
    <x v="258"/>
    <x v="14"/>
  </r>
  <r>
    <x v="305"/>
    <x v="6"/>
    <x v="157"/>
    <s v="Springfield Estate"/>
    <x v="7"/>
    <x v="70"/>
    <x v="63"/>
    <x v="1"/>
  </r>
  <r>
    <x v="306"/>
    <x v="7"/>
    <x v="28"/>
    <s v="Borsao"/>
    <x v="6"/>
    <x v="71"/>
    <x v="259"/>
    <x v="7"/>
  </r>
  <r>
    <x v="307"/>
    <x v="4"/>
    <x v="158"/>
    <s v="Altaïr"/>
    <x v="0"/>
    <x v="71"/>
    <x v="260"/>
    <x v="1"/>
  </r>
  <r>
    <x v="308"/>
    <x v="8"/>
    <x v="159"/>
    <s v="Wente"/>
    <x v="5"/>
    <x v="72"/>
    <x v="261"/>
    <x v="5"/>
  </r>
  <r>
    <x v="309"/>
    <x v="0"/>
    <x v="26"/>
    <s v="Château de Pez"/>
    <x v="5"/>
    <x v="73"/>
    <x v="262"/>
    <x v="8"/>
  </r>
  <r>
    <x v="310"/>
    <x v="4"/>
    <x v="131"/>
    <s v="Carmen"/>
    <x v="9"/>
    <x v="73"/>
    <x v="263"/>
    <x v="1"/>
  </r>
  <r>
    <x v="311"/>
    <x v="5"/>
    <x v="10"/>
    <s v="Peter Lehmann"/>
    <x v="2"/>
    <x v="74"/>
    <x v="264"/>
    <x v="6"/>
  </r>
  <r>
    <x v="312"/>
    <x v="0"/>
    <x v="160"/>
    <s v="Clos de Bouard"/>
    <x v="5"/>
    <x v="74"/>
    <x v="265"/>
    <x v="4"/>
  </r>
  <r>
    <x v="313"/>
    <x v="0"/>
    <x v="47"/>
    <s v="Baron Philippe de Rothschild"/>
    <x v="10"/>
    <x v="74"/>
    <x v="208"/>
    <x v="7"/>
  </r>
  <r>
    <x v="314"/>
    <x v="0"/>
    <x v="151"/>
    <s v="Château Rouquette Sur Mer"/>
    <x v="9"/>
    <x v="74"/>
    <x v="146"/>
    <x v="2"/>
  </r>
  <r>
    <x v="315"/>
    <x v="0"/>
    <x v="23"/>
    <s v="Château Belair-Monange"/>
    <x v="1"/>
    <x v="74"/>
    <x v="266"/>
    <x v="2"/>
  </r>
  <r>
    <x v="93"/>
    <x v="8"/>
    <x v="161"/>
    <s v="Ryder Estate"/>
    <x v="4"/>
    <x v="74"/>
    <x v="267"/>
    <x v="1"/>
  </r>
  <r>
    <x v="316"/>
    <x v="0"/>
    <x v="162"/>
    <s v="Carmelle"/>
    <x v="4"/>
    <x v="74"/>
    <x v="268"/>
    <x v="7"/>
  </r>
  <r>
    <x v="317"/>
    <x v="8"/>
    <x v="51"/>
    <s v="Stimson Estate Cellars"/>
    <x v="6"/>
    <x v="74"/>
    <x v="54"/>
    <x v="2"/>
  </r>
  <r>
    <x v="318"/>
    <x v="2"/>
    <x v="65"/>
    <s v="Krutzler"/>
    <x v="3"/>
    <x v="74"/>
    <x v="269"/>
    <x v="1"/>
  </r>
  <r>
    <x v="319"/>
    <x v="1"/>
    <x v="8"/>
    <s v="Badia di Morrona"/>
    <x v="3"/>
    <x v="74"/>
    <x v="223"/>
    <x v="7"/>
  </r>
  <r>
    <x v="320"/>
    <x v="0"/>
    <x v="47"/>
    <s v="Calmel &amp; Joseph"/>
    <x v="9"/>
    <x v="74"/>
    <x v="270"/>
    <x v="1"/>
  </r>
  <r>
    <x v="321"/>
    <x v="7"/>
    <x v="81"/>
    <s v="Terroir Al Límit Soc. Lda"/>
    <x v="5"/>
    <x v="74"/>
    <x v="271"/>
    <x v="4"/>
  </r>
  <r>
    <x v="322"/>
    <x v="1"/>
    <x v="98"/>
    <s v="Le Ragose"/>
    <x v="1"/>
    <x v="74"/>
    <x v="119"/>
    <x v="10"/>
  </r>
  <r>
    <x v="323"/>
    <x v="6"/>
    <x v="15"/>
    <s v="Delheim"/>
    <x v="1"/>
    <x v="74"/>
    <x v="166"/>
    <x v="5"/>
  </r>
  <r>
    <x v="324"/>
    <x v="1"/>
    <x v="2"/>
    <s v="Tenuta di Sesta"/>
    <x v="5"/>
    <x v="74"/>
    <x v="272"/>
    <x v="4"/>
  </r>
  <r>
    <x v="325"/>
    <x v="7"/>
    <x v="80"/>
    <s v="Bodega Contador (Benjamín Romeo)"/>
    <x v="14"/>
    <x v="74"/>
    <x v="273"/>
    <x v="5"/>
  </r>
  <r>
    <x v="326"/>
    <x v="0"/>
    <x v="36"/>
    <s v="Château Moulin Haut-Laroque"/>
    <x v="5"/>
    <x v="74"/>
    <x v="274"/>
    <x v="2"/>
  </r>
  <r>
    <x v="327"/>
    <x v="14"/>
    <x v="88"/>
    <s v="Weingut Holger Koch"/>
    <x v="6"/>
    <x v="74"/>
    <x v="275"/>
    <x v="5"/>
  </r>
  <r>
    <x v="328"/>
    <x v="14"/>
    <x v="163"/>
    <s v="Grafen Neipperg"/>
    <x v="8"/>
    <x v="74"/>
    <x v="276"/>
    <x v="5"/>
  </r>
  <r>
    <x v="329"/>
    <x v="7"/>
    <x v="164"/>
    <s v="Ses Talaioles"/>
    <x v="0"/>
    <x v="74"/>
    <x v="277"/>
    <x v="5"/>
  </r>
  <r>
    <x v="330"/>
    <x v="0"/>
    <x v="0"/>
    <s v="Château Gombaude-Guillot"/>
    <x v="7"/>
    <x v="74"/>
    <x v="278"/>
    <x v="8"/>
  </r>
  <r>
    <x v="331"/>
    <x v="7"/>
    <x v="81"/>
    <s v="Casa Gran del Siurana"/>
    <x v="7"/>
    <x v="74"/>
    <x v="279"/>
    <x v="4"/>
  </r>
  <r>
    <x v="332"/>
    <x v="0"/>
    <x v="165"/>
    <s v="Jean-Marc Despres"/>
    <x v="4"/>
    <x v="74"/>
    <x v="35"/>
    <x v="7"/>
  </r>
  <r>
    <x v="333"/>
    <x v="0"/>
    <x v="26"/>
    <s v="Château Clauzet"/>
    <x v="9"/>
    <x v="74"/>
    <x v="280"/>
    <x v="4"/>
  </r>
  <r>
    <x v="251"/>
    <x v="1"/>
    <x v="139"/>
    <s v="Allegrini"/>
    <x v="4"/>
    <x v="75"/>
    <x v="281"/>
    <x v="5"/>
  </r>
  <r>
    <x v="334"/>
    <x v="5"/>
    <x v="69"/>
    <s v="Yalumba"/>
    <x v="6"/>
    <x v="76"/>
    <x v="282"/>
    <x v="6"/>
  </r>
  <r>
    <x v="335"/>
    <x v="8"/>
    <x v="122"/>
    <s v="Charles Smith"/>
    <x v="3"/>
    <x v="76"/>
    <x v="283"/>
    <x v="4"/>
  </r>
  <r>
    <x v="336"/>
    <x v="0"/>
    <x v="57"/>
    <s v="Château Prieuré-Lichine"/>
    <x v="0"/>
    <x v="77"/>
    <x v="284"/>
    <x v="9"/>
  </r>
  <r>
    <x v="337"/>
    <x v="7"/>
    <x v="80"/>
    <s v="Baigorri"/>
    <x v="9"/>
    <x v="78"/>
    <x v="285"/>
    <x v="4"/>
  </r>
  <r>
    <x v="338"/>
    <x v="7"/>
    <x v="28"/>
    <s v="Borsao"/>
    <x v="2"/>
    <x v="79"/>
    <x v="286"/>
    <x v="5"/>
  </r>
  <r>
    <x v="318"/>
    <x v="2"/>
    <x v="65"/>
    <s v="Rosi Schuster"/>
    <x v="4"/>
    <x v="80"/>
    <x v="124"/>
    <x v="1"/>
  </r>
  <r>
    <x v="339"/>
    <x v="14"/>
    <x v="166"/>
    <s v="Jean Stodden"/>
    <x v="3"/>
    <x v="80"/>
    <x v="173"/>
    <x v="1"/>
  </r>
  <r>
    <x v="340"/>
    <x v="1"/>
    <x v="91"/>
    <s v="Biondi-Santi"/>
    <x v="15"/>
    <x v="80"/>
    <x v="287"/>
    <x v="0"/>
  </r>
  <r>
    <x v="18"/>
    <x v="12"/>
    <x v="167"/>
    <s v="DiamAndes"/>
    <x v="9"/>
    <x v="80"/>
    <x v="288"/>
    <x v="2"/>
  </r>
  <r>
    <x v="341"/>
    <x v="6"/>
    <x v="15"/>
    <s v="Morgenster Estate"/>
    <x v="5"/>
    <x v="80"/>
    <x v="289"/>
    <x v="0"/>
  </r>
  <r>
    <x v="342"/>
    <x v="6"/>
    <x v="15"/>
    <s v="Meerlust"/>
    <x v="7"/>
    <x v="80"/>
    <x v="232"/>
    <x v="4"/>
  </r>
  <r>
    <x v="343"/>
    <x v="0"/>
    <x v="23"/>
    <s v="Clos des Jacobins"/>
    <x v="0"/>
    <x v="80"/>
    <x v="290"/>
    <x v="11"/>
  </r>
  <r>
    <x v="344"/>
    <x v="1"/>
    <x v="60"/>
    <s v="Fatascia"/>
    <x v="6"/>
    <x v="80"/>
    <x v="291"/>
    <x v="7"/>
  </r>
  <r>
    <x v="345"/>
    <x v="0"/>
    <x v="168"/>
    <s v="Joseph Drouhin"/>
    <x v="2"/>
    <x v="80"/>
    <x v="114"/>
    <x v="1"/>
  </r>
  <r>
    <x v="346"/>
    <x v="0"/>
    <x v="32"/>
    <s v="Château Rauzan Despagne"/>
    <x v="10"/>
    <x v="80"/>
    <x v="292"/>
    <x v="2"/>
  </r>
  <r>
    <x v="347"/>
    <x v="1"/>
    <x v="48"/>
    <s v="Elvio Cogno"/>
    <x v="6"/>
    <x v="80"/>
    <x v="137"/>
    <x v="5"/>
  </r>
  <r>
    <x v="348"/>
    <x v="0"/>
    <x v="169"/>
    <s v="Gros' Noré"/>
    <x v="2"/>
    <x v="80"/>
    <x v="226"/>
    <x v="10"/>
  </r>
  <r>
    <x v="349"/>
    <x v="8"/>
    <x v="170"/>
    <s v="Ravenswood"/>
    <x v="5"/>
    <x v="80"/>
    <x v="293"/>
    <x v="4"/>
  </r>
  <r>
    <x v="350"/>
    <x v="1"/>
    <x v="49"/>
    <s v="Pio Cesare"/>
    <x v="0"/>
    <x v="80"/>
    <x v="294"/>
    <x v="2"/>
  </r>
  <r>
    <x v="351"/>
    <x v="1"/>
    <x v="22"/>
    <s v="Ricasoli"/>
    <x v="0"/>
    <x v="80"/>
    <x v="184"/>
    <x v="4"/>
  </r>
  <r>
    <x v="352"/>
    <x v="0"/>
    <x v="0"/>
    <s v="Château La Grave (Trigant de Boisset)"/>
    <x v="9"/>
    <x v="80"/>
    <x v="295"/>
    <x v="6"/>
  </r>
  <r>
    <x v="353"/>
    <x v="1"/>
    <x v="79"/>
    <s v="Varvaglione"/>
    <x v="7"/>
    <x v="80"/>
    <x v="25"/>
    <x v="8"/>
  </r>
  <r>
    <x v="354"/>
    <x v="7"/>
    <x v="80"/>
    <s v="Torre de Oña"/>
    <x v="5"/>
    <x v="80"/>
    <x v="296"/>
    <x v="8"/>
  </r>
  <r>
    <x v="355"/>
    <x v="1"/>
    <x v="171"/>
    <s v="Boscarelli"/>
    <x v="4"/>
    <x v="80"/>
    <x v="19"/>
    <x v="1"/>
  </r>
  <r>
    <x v="356"/>
    <x v="8"/>
    <x v="17"/>
    <s v="Fetzer"/>
    <x v="6"/>
    <x v="81"/>
    <x v="297"/>
    <x v="4"/>
  </r>
  <r>
    <x v="357"/>
    <x v="0"/>
    <x v="29"/>
    <s v="Château Branaire-Ducru"/>
    <x v="0"/>
    <x v="82"/>
    <x v="298"/>
    <x v="11"/>
  </r>
  <r>
    <x v="358"/>
    <x v="8"/>
    <x v="122"/>
    <s v="Tenet Wines"/>
    <x v="2"/>
    <x v="83"/>
    <x v="299"/>
    <x v="4"/>
  </r>
  <r>
    <x v="28"/>
    <x v="8"/>
    <x v="172"/>
    <s v="Black Stallion"/>
    <x v="2"/>
    <x v="84"/>
    <x v="143"/>
    <x v="4"/>
  </r>
  <r>
    <x v="359"/>
    <x v="4"/>
    <x v="173"/>
    <s v="Errazuriz"/>
    <x v="12"/>
    <x v="85"/>
    <x v="300"/>
    <x v="2"/>
  </r>
  <r>
    <x v="360"/>
    <x v="1"/>
    <x v="98"/>
    <s v="Tedeschi"/>
    <x v="1"/>
    <x v="85"/>
    <x v="301"/>
    <x v="2"/>
  </r>
  <r>
    <x v="361"/>
    <x v="1"/>
    <x v="136"/>
    <s v="Cantina Zaccagnini"/>
    <x v="2"/>
    <x v="85"/>
    <x v="140"/>
    <x v="6"/>
  </r>
  <r>
    <x v="362"/>
    <x v="0"/>
    <x v="174"/>
    <s v="Château le Puy"/>
    <x v="5"/>
    <x v="85"/>
    <x v="25"/>
    <x v="2"/>
  </r>
  <r>
    <x v="363"/>
    <x v="1"/>
    <x v="100"/>
    <s v="Castel Sallegg"/>
    <x v="6"/>
    <x v="86"/>
    <x v="192"/>
    <x v="4"/>
  </r>
  <r>
    <x v="364"/>
    <x v="9"/>
    <x v="41"/>
    <s v="Azamor"/>
    <x v="2"/>
    <x v="86"/>
    <x v="302"/>
    <x v="2"/>
  </r>
  <r>
    <x v="238"/>
    <x v="2"/>
    <x v="175"/>
    <s v="Pittnauer"/>
    <x v="9"/>
    <x v="86"/>
    <x v="140"/>
    <x v="7"/>
  </r>
  <r>
    <x v="365"/>
    <x v="0"/>
    <x v="36"/>
    <s v="Château Moulin Haut-Laroque"/>
    <x v="9"/>
    <x v="86"/>
    <x v="303"/>
    <x v="6"/>
  </r>
  <r>
    <x v="238"/>
    <x v="14"/>
    <x v="73"/>
    <s v="Matthias Gaul"/>
    <x v="4"/>
    <x v="86"/>
    <x v="20"/>
    <x v="7"/>
  </r>
  <r>
    <x v="366"/>
    <x v="1"/>
    <x v="95"/>
    <s v="La Spinetta"/>
    <x v="1"/>
    <x v="86"/>
    <x v="304"/>
    <x v="5"/>
  </r>
  <r>
    <x v="367"/>
    <x v="1"/>
    <x v="2"/>
    <s v="Castello Nipozzano"/>
    <x v="0"/>
    <x v="86"/>
    <x v="305"/>
    <x v="4"/>
  </r>
  <r>
    <x v="368"/>
    <x v="1"/>
    <x v="176"/>
    <s v="Garofoli"/>
    <x v="3"/>
    <x v="86"/>
    <x v="82"/>
    <x v="1"/>
  </r>
  <r>
    <x v="369"/>
    <x v="7"/>
    <x v="164"/>
    <s v="Ànima Negra"/>
    <x v="7"/>
    <x v="86"/>
    <x v="258"/>
    <x v="7"/>
  </r>
  <r>
    <x v="370"/>
    <x v="0"/>
    <x v="13"/>
    <s v="Badet Clement"/>
    <x v="10"/>
    <x v="86"/>
    <x v="176"/>
    <x v="4"/>
  </r>
  <r>
    <x v="371"/>
    <x v="1"/>
    <x v="177"/>
    <s v="Tenuta delle Terre Nere"/>
    <x v="0"/>
    <x v="86"/>
    <x v="25"/>
    <x v="1"/>
  </r>
  <r>
    <x v="372"/>
    <x v="1"/>
    <x v="12"/>
    <s v="A Mano"/>
    <x v="3"/>
    <x v="86"/>
    <x v="72"/>
    <x v="1"/>
  </r>
  <r>
    <x v="373"/>
    <x v="1"/>
    <x v="178"/>
    <s v="Gravner"/>
    <x v="0"/>
    <x v="86"/>
    <x v="306"/>
    <x v="19"/>
  </r>
  <r>
    <x v="374"/>
    <x v="0"/>
    <x v="5"/>
    <s v="Château de Saint Cosme"/>
    <x v="1"/>
    <x v="86"/>
    <x v="108"/>
    <x v="0"/>
  </r>
  <r>
    <x v="375"/>
    <x v="0"/>
    <x v="179"/>
    <s v="Château du Trignon"/>
    <x v="9"/>
    <x v="86"/>
    <x v="307"/>
    <x v="8"/>
  </r>
  <r>
    <x v="376"/>
    <x v="1"/>
    <x v="2"/>
    <s v="Le Macchiole"/>
    <x v="15"/>
    <x v="86"/>
    <x v="308"/>
    <x v="4"/>
  </r>
  <r>
    <x v="377"/>
    <x v="7"/>
    <x v="180"/>
    <s v="Bodegas Fontana"/>
    <x v="6"/>
    <x v="86"/>
    <x v="57"/>
    <x v="1"/>
  </r>
  <r>
    <x v="378"/>
    <x v="1"/>
    <x v="77"/>
    <s v="Casanova di Neri"/>
    <x v="5"/>
    <x v="86"/>
    <x v="309"/>
    <x v="1"/>
  </r>
  <r>
    <x v="379"/>
    <x v="7"/>
    <x v="114"/>
    <s v="Carchelo"/>
    <x v="6"/>
    <x v="86"/>
    <x v="310"/>
    <x v="1"/>
  </r>
  <r>
    <x v="380"/>
    <x v="7"/>
    <x v="80"/>
    <s v="Marqués de Murrieta"/>
    <x v="5"/>
    <x v="86"/>
    <x v="311"/>
    <x v="4"/>
  </r>
  <r>
    <x v="381"/>
    <x v="12"/>
    <x v="167"/>
    <s v="Salentein"/>
    <x v="6"/>
    <x v="86"/>
    <x v="19"/>
    <x v="7"/>
  </r>
  <r>
    <x v="382"/>
    <x v="6"/>
    <x v="15"/>
    <s v="Zevenwacht"/>
    <x v="7"/>
    <x v="86"/>
    <x v="312"/>
    <x v="4"/>
  </r>
  <r>
    <x v="383"/>
    <x v="1"/>
    <x v="110"/>
    <s v="Morgante"/>
    <x v="0"/>
    <x v="86"/>
    <x v="313"/>
    <x v="4"/>
  </r>
  <r>
    <x v="384"/>
    <x v="14"/>
    <x v="181"/>
    <s v="Dreissigacker"/>
    <x v="9"/>
    <x v="86"/>
    <x v="314"/>
    <x v="5"/>
  </r>
  <r>
    <x v="385"/>
    <x v="0"/>
    <x v="182"/>
    <s v="Gérard Bertrand"/>
    <x v="15"/>
    <x v="86"/>
    <x v="79"/>
    <x v="2"/>
  </r>
  <r>
    <x v="386"/>
    <x v="0"/>
    <x v="101"/>
    <s v="Château de Beaucastel"/>
    <x v="14"/>
    <x v="86"/>
    <x v="315"/>
    <x v="4"/>
  </r>
  <r>
    <x v="387"/>
    <x v="8"/>
    <x v="170"/>
    <s v="Francis Ford Coppola"/>
    <x v="7"/>
    <x v="87"/>
    <x v="316"/>
    <x v="2"/>
  </r>
  <r>
    <x v="388"/>
    <x v="7"/>
    <x v="58"/>
    <s v="Condado de Oriza"/>
    <x v="4"/>
    <x v="88"/>
    <x v="12"/>
    <x v="5"/>
  </r>
  <r>
    <x v="389"/>
    <x v="1"/>
    <x v="119"/>
    <s v="Allegrini"/>
    <x v="1"/>
    <x v="88"/>
    <x v="317"/>
    <x v="2"/>
  </r>
  <r>
    <x v="390"/>
    <x v="0"/>
    <x v="101"/>
    <s v="E. Guigal"/>
    <x v="7"/>
    <x v="89"/>
    <x v="318"/>
    <x v="2"/>
  </r>
  <r>
    <x v="391"/>
    <x v="12"/>
    <x v="167"/>
    <s v="Salentein"/>
    <x v="9"/>
    <x v="90"/>
    <x v="191"/>
    <x v="5"/>
  </r>
  <r>
    <x v="316"/>
    <x v="12"/>
    <x v="53"/>
    <s v="Argento"/>
    <x v="6"/>
    <x v="91"/>
    <x v="319"/>
    <x v="7"/>
  </r>
  <r>
    <x v="392"/>
    <x v="7"/>
    <x v="80"/>
    <s v="Marqués de Riscal"/>
    <x v="7"/>
    <x v="92"/>
    <x v="1"/>
    <x v="2"/>
  </r>
  <r>
    <x v="393"/>
    <x v="0"/>
    <x v="183"/>
    <s v="Château Chasse-Spleen"/>
    <x v="2"/>
    <x v="93"/>
    <x v="320"/>
    <x v="5"/>
  </r>
  <r>
    <x v="394"/>
    <x v="1"/>
    <x v="110"/>
    <s v="Planeta"/>
    <x v="6"/>
    <x v="93"/>
    <x v="321"/>
    <x v="4"/>
  </r>
  <r>
    <x v="395"/>
    <x v="1"/>
    <x v="136"/>
    <s v="Contesa"/>
    <x v="9"/>
    <x v="94"/>
    <x v="322"/>
    <x v="7"/>
  </r>
  <r>
    <x v="342"/>
    <x v="13"/>
    <x v="184"/>
    <s v="Castel Bolovanu"/>
    <x v="13"/>
    <x v="94"/>
    <x v="82"/>
    <x v="4"/>
  </r>
  <r>
    <x v="396"/>
    <x v="7"/>
    <x v="39"/>
    <s v="Dominio de Eguren"/>
    <x v="3"/>
    <x v="94"/>
    <x v="323"/>
    <x v="1"/>
  </r>
  <r>
    <x v="238"/>
    <x v="6"/>
    <x v="68"/>
    <s v="Creation"/>
    <x v="2"/>
    <x v="94"/>
    <x v="324"/>
    <x v="7"/>
  </r>
  <r>
    <x v="397"/>
    <x v="18"/>
    <x v="185"/>
    <s v="Henri Badoux"/>
    <x v="4"/>
    <x v="94"/>
    <x v="325"/>
    <x v="2"/>
  </r>
  <r>
    <x v="398"/>
    <x v="6"/>
    <x v="89"/>
    <s v="Holden Manz"/>
    <x v="0"/>
    <x v="94"/>
    <x v="326"/>
    <x v="2"/>
  </r>
  <r>
    <x v="399"/>
    <x v="1"/>
    <x v="48"/>
    <s v="Comm. G.B. Burlotto"/>
    <x v="5"/>
    <x v="94"/>
    <x v="327"/>
    <x v="7"/>
  </r>
  <r>
    <x v="400"/>
    <x v="0"/>
    <x v="186"/>
    <s v="Domaine Gouron"/>
    <x v="3"/>
    <x v="94"/>
    <x v="328"/>
    <x v="2"/>
  </r>
  <r>
    <x v="401"/>
    <x v="1"/>
    <x v="3"/>
    <s v="Corte Giara"/>
    <x v="3"/>
    <x v="94"/>
    <x v="329"/>
    <x v="4"/>
  </r>
  <r>
    <x v="402"/>
    <x v="5"/>
    <x v="69"/>
    <s v="Soul Growers"/>
    <x v="6"/>
    <x v="94"/>
    <x v="36"/>
    <x v="4"/>
  </r>
  <r>
    <x v="403"/>
    <x v="1"/>
    <x v="187"/>
    <s v="Olianas"/>
    <x v="4"/>
    <x v="94"/>
    <x v="142"/>
    <x v="6"/>
  </r>
  <r>
    <x v="404"/>
    <x v="0"/>
    <x v="188"/>
    <s v="Château Moulin de Curat"/>
    <x v="10"/>
    <x v="94"/>
    <x v="8"/>
    <x v="6"/>
  </r>
  <r>
    <x v="405"/>
    <x v="7"/>
    <x v="81"/>
    <s v="Costers del Priorat"/>
    <x v="5"/>
    <x v="94"/>
    <x v="330"/>
    <x v="1"/>
  </r>
  <r>
    <x v="406"/>
    <x v="1"/>
    <x v="2"/>
    <s v="Teruzzi &amp; Puthod"/>
    <x v="0"/>
    <x v="94"/>
    <x v="237"/>
    <x v="14"/>
  </r>
  <r>
    <x v="407"/>
    <x v="9"/>
    <x v="41"/>
    <s v="Monte Cascas"/>
    <x v="6"/>
    <x v="94"/>
    <x v="302"/>
    <x v="2"/>
  </r>
  <r>
    <x v="408"/>
    <x v="12"/>
    <x v="167"/>
    <s v="DiamAndes"/>
    <x v="6"/>
    <x v="95"/>
    <x v="331"/>
    <x v="6"/>
  </r>
  <r>
    <x v="409"/>
    <x v="0"/>
    <x v="32"/>
    <s v="Baron Philippe de Rothschild"/>
    <x v="8"/>
    <x v="96"/>
    <x v="18"/>
    <x v="5"/>
  </r>
  <r>
    <x v="410"/>
    <x v="0"/>
    <x v="50"/>
    <s v="Château Pichon Baron"/>
    <x v="12"/>
    <x v="97"/>
    <x v="332"/>
    <x v="0"/>
  </r>
  <r>
    <x v="410"/>
    <x v="0"/>
    <x v="50"/>
    <s v="Château Grand-Puy-Lacoste"/>
    <x v="0"/>
    <x v="97"/>
    <x v="333"/>
    <x v="0"/>
  </r>
  <r>
    <x v="411"/>
    <x v="1"/>
    <x v="132"/>
    <s v="Cantine due Palme"/>
    <x v="5"/>
    <x v="97"/>
    <x v="146"/>
    <x v="5"/>
  </r>
  <r>
    <x v="412"/>
    <x v="1"/>
    <x v="22"/>
    <s v="Ricasoli"/>
    <x v="4"/>
    <x v="98"/>
    <x v="334"/>
    <x v="4"/>
  </r>
  <r>
    <x v="413"/>
    <x v="8"/>
    <x v="43"/>
    <s v="Francis Ford Coppola"/>
    <x v="6"/>
    <x v="99"/>
    <x v="335"/>
    <x v="1"/>
  </r>
  <r>
    <x v="414"/>
    <x v="7"/>
    <x v="80"/>
    <s v="Beronia"/>
    <x v="4"/>
    <x v="99"/>
    <x v="253"/>
    <x v="1"/>
  </r>
  <r>
    <x v="167"/>
    <x v="0"/>
    <x v="0"/>
    <s v="Château Moulinet-Lasserre"/>
    <x v="7"/>
    <x v="99"/>
    <x v="336"/>
    <x v="2"/>
  </r>
  <r>
    <x v="415"/>
    <x v="12"/>
    <x v="147"/>
    <s v="Andeluna"/>
    <x v="13"/>
    <x v="99"/>
    <x v="177"/>
    <x v="4"/>
  </r>
  <r>
    <x v="416"/>
    <x v="14"/>
    <x v="189"/>
    <s v="Rudolf Fürst"/>
    <x v="9"/>
    <x v="99"/>
    <x v="130"/>
    <x v="1"/>
  </r>
  <r>
    <x v="417"/>
    <x v="1"/>
    <x v="190"/>
    <s v="Giacomo Fenocchio"/>
    <x v="4"/>
    <x v="99"/>
    <x v="130"/>
    <x v="7"/>
  </r>
  <r>
    <x v="28"/>
    <x v="8"/>
    <x v="17"/>
    <s v="Spellbound"/>
    <x v="6"/>
    <x v="99"/>
    <x v="337"/>
    <x v="4"/>
  </r>
  <r>
    <x v="418"/>
    <x v="1"/>
    <x v="154"/>
    <s v="Mazzei"/>
    <x v="9"/>
    <x v="99"/>
    <x v="338"/>
    <x v="2"/>
  </r>
  <r>
    <x v="419"/>
    <x v="14"/>
    <x v="73"/>
    <s v="Knipser"/>
    <x v="9"/>
    <x v="99"/>
    <x v="339"/>
    <x v="5"/>
  </r>
  <r>
    <x v="317"/>
    <x v="1"/>
    <x v="100"/>
    <s v="Alois Lageder"/>
    <x v="4"/>
    <x v="99"/>
    <x v="181"/>
    <x v="2"/>
  </r>
  <r>
    <x v="420"/>
    <x v="0"/>
    <x v="101"/>
    <s v="Clos des Papes (Paul Avril)"/>
    <x v="0"/>
    <x v="99"/>
    <x v="174"/>
    <x v="1"/>
  </r>
  <r>
    <x v="226"/>
    <x v="1"/>
    <x v="22"/>
    <s v="Monte Guelfo"/>
    <x v="10"/>
    <x v="99"/>
    <x v="54"/>
    <x v="4"/>
  </r>
  <r>
    <x v="421"/>
    <x v="7"/>
    <x v="58"/>
    <s v="Valderiz"/>
    <x v="4"/>
    <x v="99"/>
    <x v="202"/>
    <x v="4"/>
  </r>
  <r>
    <x v="422"/>
    <x v="1"/>
    <x v="18"/>
    <s v="Cantina Rosa del Golfo"/>
    <x v="0"/>
    <x v="99"/>
    <x v="340"/>
    <x v="1"/>
  </r>
  <r>
    <x v="423"/>
    <x v="0"/>
    <x v="169"/>
    <s v="Domaines Bunan"/>
    <x v="4"/>
    <x v="99"/>
    <x v="341"/>
    <x v="0"/>
  </r>
  <r>
    <x v="424"/>
    <x v="1"/>
    <x v="116"/>
    <s v="Podere Sapaio"/>
    <x v="0"/>
    <x v="99"/>
    <x v="342"/>
    <x v="4"/>
  </r>
  <r>
    <x v="96"/>
    <x v="1"/>
    <x v="77"/>
    <s v="Poggio Landi"/>
    <x v="4"/>
    <x v="99"/>
    <x v="202"/>
    <x v="2"/>
  </r>
  <r>
    <x v="425"/>
    <x v="0"/>
    <x v="13"/>
    <s v="Rocca Maura"/>
    <x v="10"/>
    <x v="99"/>
    <x v="77"/>
    <x v="4"/>
  </r>
  <r>
    <x v="426"/>
    <x v="1"/>
    <x v="91"/>
    <s v="Castello Romitorio"/>
    <x v="1"/>
    <x v="99"/>
    <x v="343"/>
    <x v="8"/>
  </r>
  <r>
    <x v="427"/>
    <x v="0"/>
    <x v="23"/>
    <s v="Clos Dubreuil"/>
    <x v="7"/>
    <x v="99"/>
    <x v="344"/>
    <x v="0"/>
  </r>
  <r>
    <x v="428"/>
    <x v="4"/>
    <x v="149"/>
    <s v="Casa Silva"/>
    <x v="0"/>
    <x v="99"/>
    <x v="345"/>
    <x v="4"/>
  </r>
  <r>
    <x v="429"/>
    <x v="14"/>
    <x v="73"/>
    <s v="Knipser"/>
    <x v="7"/>
    <x v="99"/>
    <x v="346"/>
    <x v="2"/>
  </r>
  <r>
    <x v="236"/>
    <x v="0"/>
    <x v="50"/>
    <s v="Château Pichon Longueville Comtesse de Lalande"/>
    <x v="12"/>
    <x v="99"/>
    <x v="234"/>
    <x v="1"/>
  </r>
  <r>
    <x v="430"/>
    <x v="1"/>
    <x v="100"/>
    <s v="Klaus Lentsch"/>
    <x v="9"/>
    <x v="99"/>
    <x v="347"/>
    <x v="2"/>
  </r>
  <r>
    <x v="431"/>
    <x v="7"/>
    <x v="81"/>
    <s v="Clos Mogador"/>
    <x v="15"/>
    <x v="99"/>
    <x v="348"/>
    <x v="1"/>
  </r>
  <r>
    <x v="432"/>
    <x v="8"/>
    <x v="94"/>
    <s v="Shafer"/>
    <x v="14"/>
    <x v="99"/>
    <x v="349"/>
    <x v="2"/>
  </r>
  <r>
    <x v="433"/>
    <x v="5"/>
    <x v="191"/>
    <s v="Lake Breeze Wines"/>
    <x v="2"/>
    <x v="99"/>
    <x v="350"/>
    <x v="4"/>
  </r>
  <r>
    <x v="434"/>
    <x v="4"/>
    <x v="149"/>
    <s v="Caliterra"/>
    <x v="6"/>
    <x v="99"/>
    <x v="351"/>
    <x v="7"/>
  </r>
  <r>
    <x v="435"/>
    <x v="2"/>
    <x v="65"/>
    <s v="Leo Hillinger"/>
    <x v="6"/>
    <x v="99"/>
    <x v="352"/>
    <x v="1"/>
  </r>
  <r>
    <x v="436"/>
    <x v="0"/>
    <x v="57"/>
    <s v="Château Lascombes"/>
    <x v="0"/>
    <x v="100"/>
    <x v="353"/>
    <x v="0"/>
  </r>
  <r>
    <x v="437"/>
    <x v="8"/>
    <x v="122"/>
    <s v="Columbia Winery"/>
    <x v="4"/>
    <x v="101"/>
    <x v="354"/>
    <x v="4"/>
  </r>
  <r>
    <x v="438"/>
    <x v="0"/>
    <x v="97"/>
    <s v="Château Pape Clément"/>
    <x v="12"/>
    <x v="101"/>
    <x v="355"/>
    <x v="15"/>
  </r>
  <r>
    <x v="439"/>
    <x v="7"/>
    <x v="80"/>
    <s v="Bodegas Valdemar"/>
    <x v="5"/>
    <x v="102"/>
    <x v="356"/>
    <x v="9"/>
  </r>
  <r>
    <x v="79"/>
    <x v="1"/>
    <x v="60"/>
    <s v="Cusumano"/>
    <x v="9"/>
    <x v="102"/>
    <x v="82"/>
    <x v="1"/>
  </r>
  <r>
    <x v="440"/>
    <x v="1"/>
    <x v="91"/>
    <s v="Tenute Silvio Nardi"/>
    <x v="7"/>
    <x v="103"/>
    <x v="357"/>
    <x v="8"/>
  </r>
  <r>
    <x v="441"/>
    <x v="7"/>
    <x v="192"/>
    <s v="Canopy"/>
    <x v="6"/>
    <x v="104"/>
    <x v="2"/>
    <x v="1"/>
  </r>
  <r>
    <x v="442"/>
    <x v="7"/>
    <x v="28"/>
    <s v="Cuevas de Arom"/>
    <x v="9"/>
    <x v="104"/>
    <x v="358"/>
    <x v="2"/>
  </r>
  <r>
    <x v="443"/>
    <x v="6"/>
    <x v="15"/>
    <s v="Kaapzicht"/>
    <x v="9"/>
    <x v="104"/>
    <x v="359"/>
    <x v="4"/>
  </r>
  <r>
    <x v="444"/>
    <x v="3"/>
    <x v="193"/>
    <s v="Craggy Range"/>
    <x v="1"/>
    <x v="104"/>
    <x v="360"/>
    <x v="2"/>
  </r>
  <r>
    <x v="445"/>
    <x v="0"/>
    <x v="0"/>
    <s v="Château La Renaissance"/>
    <x v="7"/>
    <x v="104"/>
    <x v="361"/>
    <x v="4"/>
  </r>
  <r>
    <x v="446"/>
    <x v="8"/>
    <x v="194"/>
    <s v="Domaine de la Côte"/>
    <x v="0"/>
    <x v="104"/>
    <x v="362"/>
    <x v="2"/>
  </r>
  <r>
    <x v="447"/>
    <x v="0"/>
    <x v="50"/>
    <s v="Baron Philippe de Rothschild"/>
    <x v="0"/>
    <x v="104"/>
    <x v="363"/>
    <x v="4"/>
  </r>
  <r>
    <x v="448"/>
    <x v="0"/>
    <x v="96"/>
    <s v="Barons de Rothschild (Lafite)"/>
    <x v="3"/>
    <x v="104"/>
    <x v="364"/>
    <x v="4"/>
  </r>
  <r>
    <x v="449"/>
    <x v="0"/>
    <x v="74"/>
    <s v="Château Haut-Bellevue"/>
    <x v="9"/>
    <x v="104"/>
    <x v="85"/>
    <x v="5"/>
  </r>
  <r>
    <x v="450"/>
    <x v="4"/>
    <x v="149"/>
    <s v="Caliterra"/>
    <x v="1"/>
    <x v="104"/>
    <x v="365"/>
    <x v="8"/>
  </r>
  <r>
    <x v="451"/>
    <x v="0"/>
    <x v="195"/>
    <s v="Château Fougas"/>
    <x v="4"/>
    <x v="104"/>
    <x v="366"/>
    <x v="11"/>
  </r>
  <r>
    <x v="452"/>
    <x v="5"/>
    <x v="10"/>
    <s v="Torbreck"/>
    <x v="2"/>
    <x v="104"/>
    <x v="280"/>
    <x v="1"/>
  </r>
  <r>
    <x v="453"/>
    <x v="1"/>
    <x v="24"/>
    <s v="Torresella"/>
    <x v="13"/>
    <x v="104"/>
    <x v="23"/>
    <x v="4"/>
  </r>
  <r>
    <x v="454"/>
    <x v="0"/>
    <x v="97"/>
    <s v="Domaine de Chevalier"/>
    <x v="7"/>
    <x v="104"/>
    <x v="348"/>
    <x v="1"/>
  </r>
  <r>
    <x v="455"/>
    <x v="1"/>
    <x v="196"/>
    <s v="Terenzi"/>
    <x v="9"/>
    <x v="104"/>
    <x v="367"/>
    <x v="4"/>
  </r>
  <r>
    <x v="456"/>
    <x v="0"/>
    <x v="13"/>
    <s v="La Cabotte"/>
    <x v="4"/>
    <x v="104"/>
    <x v="269"/>
    <x v="7"/>
  </r>
  <r>
    <x v="457"/>
    <x v="8"/>
    <x v="84"/>
    <s v="L'Ecole No 41"/>
    <x v="1"/>
    <x v="104"/>
    <x v="368"/>
    <x v="6"/>
  </r>
  <r>
    <x v="458"/>
    <x v="0"/>
    <x v="30"/>
    <s v="Terres Dorées"/>
    <x v="2"/>
    <x v="104"/>
    <x v="130"/>
    <x v="7"/>
  </r>
  <r>
    <x v="459"/>
    <x v="2"/>
    <x v="197"/>
    <s v="Johanneshof Reinisch"/>
    <x v="7"/>
    <x v="104"/>
    <x v="369"/>
    <x v="2"/>
  </r>
  <r>
    <x v="460"/>
    <x v="12"/>
    <x v="198"/>
    <s v="Susana Balbo"/>
    <x v="2"/>
    <x v="105"/>
    <x v="280"/>
    <x v="1"/>
  </r>
  <r>
    <x v="461"/>
    <x v="0"/>
    <x v="199"/>
    <s v="Paul Jaboulet Aîné"/>
    <x v="4"/>
    <x v="105"/>
    <x v="370"/>
    <x v="4"/>
  </r>
  <r>
    <x v="462"/>
    <x v="1"/>
    <x v="106"/>
    <s v="Zenato"/>
    <x v="0"/>
    <x v="106"/>
    <x v="258"/>
    <x v="2"/>
  </r>
  <r>
    <x v="463"/>
    <x v="1"/>
    <x v="110"/>
    <s v="Planeta"/>
    <x v="6"/>
    <x v="107"/>
    <x v="371"/>
    <x v="1"/>
  </r>
  <r>
    <x v="101"/>
    <x v="8"/>
    <x v="17"/>
    <s v="Woodbridge by Robert Mondavi"/>
    <x v="9"/>
    <x v="108"/>
    <x v="372"/>
    <x v="1"/>
  </r>
  <r>
    <x v="464"/>
    <x v="0"/>
    <x v="57"/>
    <s v="Château Brane-Cantenac"/>
    <x v="0"/>
    <x v="109"/>
    <x v="373"/>
    <x v="16"/>
  </r>
  <r>
    <x v="57"/>
    <x v="4"/>
    <x v="131"/>
    <s v="Primus"/>
    <x v="9"/>
    <x v="109"/>
    <x v="374"/>
    <x v="5"/>
  </r>
  <r>
    <x v="465"/>
    <x v="1"/>
    <x v="31"/>
    <s v="Vite Colte"/>
    <x v="4"/>
    <x v="110"/>
    <x v="76"/>
    <x v="2"/>
  </r>
  <r>
    <x v="466"/>
    <x v="6"/>
    <x v="15"/>
    <s v="Stark-Condé"/>
    <x v="5"/>
    <x v="110"/>
    <x v="375"/>
    <x v="4"/>
  </r>
  <r>
    <x v="467"/>
    <x v="15"/>
    <x v="200"/>
    <s v="Chatzivaritis Estate"/>
    <x v="4"/>
    <x v="110"/>
    <x v="376"/>
    <x v="2"/>
  </r>
  <r>
    <x v="468"/>
    <x v="1"/>
    <x v="2"/>
    <s v="Tenuta Il Poggione"/>
    <x v="6"/>
    <x v="110"/>
    <x v="223"/>
    <x v="7"/>
  </r>
  <r>
    <x v="469"/>
    <x v="0"/>
    <x v="0"/>
    <s v="Château Beauregard"/>
    <x v="2"/>
    <x v="110"/>
    <x v="247"/>
    <x v="4"/>
  </r>
  <r>
    <x v="470"/>
    <x v="1"/>
    <x v="129"/>
    <s v="Elvio Cogno"/>
    <x v="3"/>
    <x v="110"/>
    <x v="81"/>
    <x v="4"/>
  </r>
  <r>
    <x v="471"/>
    <x v="6"/>
    <x v="15"/>
    <s v="Rust En Vrede"/>
    <x v="1"/>
    <x v="110"/>
    <x v="377"/>
    <x v="1"/>
  </r>
  <r>
    <x v="472"/>
    <x v="0"/>
    <x v="201"/>
    <s v="Château Carignan"/>
    <x v="4"/>
    <x v="110"/>
    <x v="378"/>
    <x v="15"/>
  </r>
  <r>
    <x v="473"/>
    <x v="1"/>
    <x v="100"/>
    <s v="Alois Lageder"/>
    <x v="4"/>
    <x v="110"/>
    <x v="379"/>
    <x v="4"/>
  </r>
  <r>
    <x v="474"/>
    <x v="1"/>
    <x v="2"/>
    <s v="Banfi"/>
    <x v="4"/>
    <x v="110"/>
    <x v="176"/>
    <x v="7"/>
  </r>
  <r>
    <x v="475"/>
    <x v="1"/>
    <x v="202"/>
    <s v="Poderi dal Nespoli"/>
    <x v="2"/>
    <x v="110"/>
    <x v="380"/>
    <x v="4"/>
  </r>
  <r>
    <x v="476"/>
    <x v="8"/>
    <x v="84"/>
    <s v="K Vintners"/>
    <x v="1"/>
    <x v="110"/>
    <x v="381"/>
    <x v="4"/>
  </r>
  <r>
    <x v="477"/>
    <x v="7"/>
    <x v="80"/>
    <s v="Remelluri"/>
    <x v="1"/>
    <x v="110"/>
    <x v="382"/>
    <x v="0"/>
  </r>
  <r>
    <x v="478"/>
    <x v="1"/>
    <x v="78"/>
    <s v="Giuseppe Sedilesu"/>
    <x v="7"/>
    <x v="110"/>
    <x v="383"/>
    <x v="2"/>
  </r>
  <r>
    <x v="479"/>
    <x v="7"/>
    <x v="58"/>
    <s v="Bodegas y Vinedos Escudero"/>
    <x v="4"/>
    <x v="110"/>
    <x v="384"/>
    <x v="5"/>
  </r>
  <r>
    <x v="480"/>
    <x v="0"/>
    <x v="93"/>
    <s v="Domaine de l'Horizon"/>
    <x v="2"/>
    <x v="110"/>
    <x v="348"/>
    <x v="0"/>
  </r>
  <r>
    <x v="481"/>
    <x v="7"/>
    <x v="80"/>
    <s v="Rioja Vega"/>
    <x v="2"/>
    <x v="110"/>
    <x v="385"/>
    <x v="8"/>
  </r>
  <r>
    <x v="482"/>
    <x v="1"/>
    <x v="18"/>
    <s v="Castello Monaci"/>
    <x v="3"/>
    <x v="110"/>
    <x v="270"/>
    <x v="7"/>
  </r>
  <r>
    <x v="483"/>
    <x v="12"/>
    <x v="147"/>
    <s v="Andeluna"/>
    <x v="4"/>
    <x v="111"/>
    <x v="177"/>
    <x v="7"/>
  </r>
  <r>
    <x v="484"/>
    <x v="7"/>
    <x v="80"/>
    <s v="Lan"/>
    <x v="2"/>
    <x v="112"/>
    <x v="386"/>
    <x v="14"/>
  </r>
  <r>
    <x v="295"/>
    <x v="8"/>
    <x v="17"/>
    <s v="Barefoot"/>
    <x v="13"/>
    <x v="113"/>
    <x v="387"/>
    <x v="1"/>
  </r>
  <r>
    <x v="485"/>
    <x v="7"/>
    <x v="156"/>
    <s v="Enate"/>
    <x v="6"/>
    <x v="114"/>
    <x v="388"/>
    <x v="5"/>
  </r>
  <r>
    <x v="449"/>
    <x v="0"/>
    <x v="74"/>
    <s v="Château Beaumont"/>
    <x v="6"/>
    <x v="114"/>
    <x v="27"/>
    <x v="5"/>
  </r>
  <r>
    <x v="486"/>
    <x v="1"/>
    <x v="22"/>
    <s v="Castelli del Grevepesa"/>
    <x v="6"/>
    <x v="115"/>
    <x v="389"/>
    <x v="2"/>
  </r>
  <r>
    <x v="487"/>
    <x v="0"/>
    <x v="203"/>
    <s v="Joseph Drouhin"/>
    <x v="2"/>
    <x v="116"/>
    <x v="390"/>
    <x v="3"/>
  </r>
  <r>
    <x v="488"/>
    <x v="5"/>
    <x v="34"/>
    <s v="Mitolo"/>
    <x v="6"/>
    <x v="116"/>
    <x v="391"/>
    <x v="1"/>
  </r>
  <r>
    <x v="489"/>
    <x v="1"/>
    <x v="8"/>
    <s v="Monte Guelfo"/>
    <x v="13"/>
    <x v="116"/>
    <x v="186"/>
    <x v="7"/>
  </r>
  <r>
    <x v="490"/>
    <x v="7"/>
    <x v="58"/>
    <s v="Tinto Pesquera"/>
    <x v="15"/>
    <x v="116"/>
    <x v="392"/>
    <x v="16"/>
  </r>
  <r>
    <x v="491"/>
    <x v="1"/>
    <x v="2"/>
    <s v="Barbanera"/>
    <x v="4"/>
    <x v="116"/>
    <x v="105"/>
    <x v="1"/>
  </r>
  <r>
    <x v="492"/>
    <x v="8"/>
    <x v="204"/>
    <s v="Robert Mondavi"/>
    <x v="0"/>
    <x v="116"/>
    <x v="393"/>
    <x v="5"/>
  </r>
  <r>
    <x v="493"/>
    <x v="0"/>
    <x v="0"/>
    <s v="Vieux Château Certan"/>
    <x v="0"/>
    <x v="116"/>
    <x v="394"/>
    <x v="6"/>
  </r>
  <r>
    <x v="494"/>
    <x v="0"/>
    <x v="47"/>
    <s v="Paul Mas"/>
    <x v="9"/>
    <x v="116"/>
    <x v="395"/>
    <x v="7"/>
  </r>
  <r>
    <x v="18"/>
    <x v="6"/>
    <x v="205"/>
    <s v="Laborie"/>
    <x v="10"/>
    <x v="116"/>
    <x v="396"/>
    <x v="2"/>
  </r>
  <r>
    <x v="495"/>
    <x v="1"/>
    <x v="2"/>
    <s v="Fèlsina"/>
    <x v="5"/>
    <x v="116"/>
    <x v="397"/>
    <x v="5"/>
  </r>
  <r>
    <x v="496"/>
    <x v="6"/>
    <x v="15"/>
    <s v="Rustenberg"/>
    <x v="6"/>
    <x v="116"/>
    <x v="398"/>
    <x v="5"/>
  </r>
  <r>
    <x v="497"/>
    <x v="6"/>
    <x v="15"/>
    <s v="Delheim"/>
    <x v="7"/>
    <x v="116"/>
    <x v="138"/>
    <x v="5"/>
  </r>
  <r>
    <x v="498"/>
    <x v="0"/>
    <x v="47"/>
    <s v="Château d’Aussières"/>
    <x v="3"/>
    <x v="116"/>
    <x v="399"/>
    <x v="1"/>
  </r>
  <r>
    <x v="499"/>
    <x v="5"/>
    <x v="206"/>
    <s v="Henschke"/>
    <x v="12"/>
    <x v="116"/>
    <x v="400"/>
    <x v="5"/>
  </r>
  <r>
    <x v="183"/>
    <x v="1"/>
    <x v="119"/>
    <s v="Allegrini"/>
    <x v="7"/>
    <x v="116"/>
    <x v="401"/>
    <x v="4"/>
  </r>
  <r>
    <x v="196"/>
    <x v="0"/>
    <x v="29"/>
    <s v="Château Léoville Barton"/>
    <x v="0"/>
    <x v="116"/>
    <x v="402"/>
    <x v="1"/>
  </r>
  <r>
    <x v="500"/>
    <x v="6"/>
    <x v="205"/>
    <s v="Roodeberg"/>
    <x v="3"/>
    <x v="116"/>
    <x v="40"/>
    <x v="2"/>
  </r>
  <r>
    <x v="501"/>
    <x v="0"/>
    <x v="26"/>
    <s v="Château Phélan Ségur"/>
    <x v="4"/>
    <x v="116"/>
    <x v="403"/>
    <x v="1"/>
  </r>
  <r>
    <x v="502"/>
    <x v="1"/>
    <x v="207"/>
    <s v="Mamete Prevostini"/>
    <x v="3"/>
    <x v="116"/>
    <x v="192"/>
    <x v="5"/>
  </r>
  <r>
    <x v="503"/>
    <x v="4"/>
    <x v="208"/>
    <s v="Sutil"/>
    <x v="7"/>
    <x v="116"/>
    <x v="404"/>
    <x v="5"/>
  </r>
  <r>
    <x v="504"/>
    <x v="4"/>
    <x v="149"/>
    <s v="Ochagavia"/>
    <x v="13"/>
    <x v="116"/>
    <x v="405"/>
    <x v="1"/>
  </r>
  <r>
    <x v="505"/>
    <x v="0"/>
    <x v="169"/>
    <s v="Domaines Ott"/>
    <x v="2"/>
    <x v="116"/>
    <x v="262"/>
    <x v="4"/>
  </r>
  <r>
    <x v="506"/>
    <x v="0"/>
    <x v="50"/>
    <s v="Château d'Armailhac"/>
    <x v="5"/>
    <x v="117"/>
    <x v="406"/>
    <x v="5"/>
  </r>
  <r>
    <x v="507"/>
    <x v="0"/>
    <x v="50"/>
    <s v="Château Pichon Baron"/>
    <x v="15"/>
    <x v="118"/>
    <x v="407"/>
    <x v="9"/>
  </r>
  <r>
    <x v="28"/>
    <x v="3"/>
    <x v="62"/>
    <s v="Cloudy Bay"/>
    <x v="2"/>
    <x v="118"/>
    <x v="71"/>
    <x v="4"/>
  </r>
  <r>
    <x v="508"/>
    <x v="5"/>
    <x v="87"/>
    <s v="Penfolds"/>
    <x v="12"/>
    <x v="119"/>
    <x v="408"/>
    <x v="6"/>
  </r>
  <r>
    <x v="28"/>
    <x v="8"/>
    <x v="209"/>
    <s v="Domaine Drouhin"/>
    <x v="0"/>
    <x v="120"/>
    <x v="409"/>
    <x v="4"/>
  </r>
  <r>
    <x v="509"/>
    <x v="17"/>
    <x v="142"/>
    <s v="Château Purcari"/>
    <x v="12"/>
    <x v="121"/>
    <x v="410"/>
    <x v="2"/>
  </r>
  <r>
    <x v="510"/>
    <x v="8"/>
    <x v="204"/>
    <s v="Robert Mondavi"/>
    <x v="0"/>
    <x v="121"/>
    <x v="411"/>
    <x v="5"/>
  </r>
  <r>
    <x v="511"/>
    <x v="9"/>
    <x v="19"/>
    <s v="Quinta do Portal"/>
    <x v="5"/>
    <x v="122"/>
    <x v="412"/>
    <x v="4"/>
  </r>
  <r>
    <x v="32"/>
    <x v="0"/>
    <x v="29"/>
    <s v="Château Branaire-Ducru"/>
    <x v="0"/>
    <x v="122"/>
    <x v="121"/>
    <x v="9"/>
  </r>
  <r>
    <x v="512"/>
    <x v="0"/>
    <x v="29"/>
    <s v="Château Léoville Barton"/>
    <x v="1"/>
    <x v="122"/>
    <x v="413"/>
    <x v="20"/>
  </r>
  <r>
    <x v="513"/>
    <x v="7"/>
    <x v="66"/>
    <s v="El Grifo"/>
    <x v="0"/>
    <x v="123"/>
    <x v="293"/>
    <x v="5"/>
  </r>
  <r>
    <x v="514"/>
    <x v="14"/>
    <x v="88"/>
    <s v="Franz Keller"/>
    <x v="6"/>
    <x v="123"/>
    <x v="414"/>
    <x v="1"/>
  </r>
  <r>
    <x v="515"/>
    <x v="1"/>
    <x v="210"/>
    <s v="Corte Figaretto"/>
    <x v="0"/>
    <x v="123"/>
    <x v="415"/>
    <x v="2"/>
  </r>
  <r>
    <x v="516"/>
    <x v="7"/>
    <x v="80"/>
    <s v="Viñedos de Páganos"/>
    <x v="14"/>
    <x v="123"/>
    <x v="416"/>
    <x v="10"/>
  </r>
  <r>
    <x v="517"/>
    <x v="8"/>
    <x v="17"/>
    <s v="Woodhaven"/>
    <x v="4"/>
    <x v="123"/>
    <x v="417"/>
    <x v="5"/>
  </r>
  <r>
    <x v="518"/>
    <x v="1"/>
    <x v="187"/>
    <s v="Siddura"/>
    <x v="9"/>
    <x v="123"/>
    <x v="97"/>
    <x v="4"/>
  </r>
  <r>
    <x v="196"/>
    <x v="0"/>
    <x v="29"/>
    <s v="Château Léoville Poyferré"/>
    <x v="2"/>
    <x v="123"/>
    <x v="174"/>
    <x v="1"/>
  </r>
  <r>
    <x v="519"/>
    <x v="1"/>
    <x v="22"/>
    <s v="Dievole"/>
    <x v="12"/>
    <x v="123"/>
    <x v="418"/>
    <x v="2"/>
  </r>
  <r>
    <x v="520"/>
    <x v="1"/>
    <x v="211"/>
    <s v="Lenotti"/>
    <x v="3"/>
    <x v="123"/>
    <x v="419"/>
    <x v="7"/>
  </r>
  <r>
    <x v="521"/>
    <x v="11"/>
    <x v="21"/>
    <s v="Don Guerino"/>
    <x v="13"/>
    <x v="123"/>
    <x v="113"/>
    <x v="6"/>
  </r>
  <r>
    <x v="522"/>
    <x v="14"/>
    <x v="212"/>
    <s v="Markus Molitor"/>
    <x v="5"/>
    <x v="123"/>
    <x v="420"/>
    <x v="5"/>
  </r>
  <r>
    <x v="523"/>
    <x v="1"/>
    <x v="139"/>
    <s v="Brigaldara"/>
    <x v="9"/>
    <x v="123"/>
    <x v="421"/>
    <x v="1"/>
  </r>
  <r>
    <x v="524"/>
    <x v="1"/>
    <x v="190"/>
    <s v="Franco Molino"/>
    <x v="7"/>
    <x v="123"/>
    <x v="422"/>
    <x v="4"/>
  </r>
  <r>
    <x v="525"/>
    <x v="7"/>
    <x v="213"/>
    <s v="Viña Albali"/>
    <x v="10"/>
    <x v="123"/>
    <x v="259"/>
    <x v="5"/>
  </r>
  <r>
    <x v="526"/>
    <x v="0"/>
    <x v="23"/>
    <s v="Château La Serre"/>
    <x v="9"/>
    <x v="123"/>
    <x v="336"/>
    <x v="5"/>
  </r>
  <r>
    <x v="339"/>
    <x v="14"/>
    <x v="88"/>
    <s v="Shelter Winery"/>
    <x v="6"/>
    <x v="123"/>
    <x v="48"/>
    <x v="1"/>
  </r>
  <r>
    <x v="527"/>
    <x v="6"/>
    <x v="15"/>
    <s v="Dalla Cia"/>
    <x v="0"/>
    <x v="123"/>
    <x v="226"/>
    <x v="0"/>
  </r>
  <r>
    <x v="528"/>
    <x v="7"/>
    <x v="80"/>
    <s v="Marqués de Riscal"/>
    <x v="7"/>
    <x v="124"/>
    <x v="423"/>
    <x v="0"/>
  </r>
  <r>
    <x v="529"/>
    <x v="0"/>
    <x v="57"/>
    <s v="Château Brane-Cantenac"/>
    <x v="12"/>
    <x v="125"/>
    <x v="424"/>
    <x v="11"/>
  </r>
  <r>
    <x v="530"/>
    <x v="1"/>
    <x v="214"/>
    <s v="Arnaldo-Caprai"/>
    <x v="4"/>
    <x v="125"/>
    <x v="425"/>
    <x v="4"/>
  </r>
  <r>
    <x v="531"/>
    <x v="0"/>
    <x v="23"/>
    <s v="Château Figeac"/>
    <x v="15"/>
    <x v="126"/>
    <x v="426"/>
    <x v="11"/>
  </r>
  <r>
    <x v="532"/>
    <x v="1"/>
    <x v="2"/>
    <s v="Tenuta Castiglioni"/>
    <x v="2"/>
    <x v="127"/>
    <x v="94"/>
    <x v="2"/>
  </r>
  <r>
    <x v="533"/>
    <x v="5"/>
    <x v="34"/>
    <s v="d'Arenberg"/>
    <x v="6"/>
    <x v="128"/>
    <x v="176"/>
    <x v="4"/>
  </r>
  <r>
    <x v="534"/>
    <x v="7"/>
    <x v="39"/>
    <s v="Dehesa La Granja"/>
    <x v="9"/>
    <x v="128"/>
    <x v="319"/>
    <x v="6"/>
  </r>
  <r>
    <x v="535"/>
    <x v="1"/>
    <x v="22"/>
    <s v="Brancaia"/>
    <x v="2"/>
    <x v="129"/>
    <x v="385"/>
    <x v="6"/>
  </r>
  <r>
    <x v="536"/>
    <x v="12"/>
    <x v="53"/>
    <s v="Dieter Meier"/>
    <x v="2"/>
    <x v="130"/>
    <x v="427"/>
    <x v="7"/>
  </r>
  <r>
    <x v="537"/>
    <x v="1"/>
    <x v="3"/>
    <s v="Cantina di Custoza"/>
    <x v="3"/>
    <x v="130"/>
    <x v="395"/>
    <x v="7"/>
  </r>
  <r>
    <x v="538"/>
    <x v="0"/>
    <x v="186"/>
    <s v="Couly-Dutheil"/>
    <x v="9"/>
    <x v="130"/>
    <x v="428"/>
    <x v="2"/>
  </r>
  <r>
    <x v="539"/>
    <x v="1"/>
    <x v="100"/>
    <s v="Franz Haas"/>
    <x v="9"/>
    <x v="130"/>
    <x v="429"/>
    <x v="1"/>
  </r>
  <r>
    <x v="540"/>
    <x v="1"/>
    <x v="18"/>
    <s v="San Marzano"/>
    <x v="1"/>
    <x v="130"/>
    <x v="292"/>
    <x v="4"/>
  </r>
  <r>
    <x v="541"/>
    <x v="1"/>
    <x v="2"/>
    <s v="Rocca delle Macìe"/>
    <x v="2"/>
    <x v="130"/>
    <x v="13"/>
    <x v="4"/>
  </r>
  <r>
    <x v="542"/>
    <x v="6"/>
    <x v="15"/>
    <s v="Simonsig"/>
    <x v="0"/>
    <x v="130"/>
    <x v="137"/>
    <x v="4"/>
  </r>
  <r>
    <x v="543"/>
    <x v="1"/>
    <x v="49"/>
    <s v="Ceretto"/>
    <x v="0"/>
    <x v="130"/>
    <x v="430"/>
    <x v="2"/>
  </r>
  <r>
    <x v="544"/>
    <x v="1"/>
    <x v="2"/>
    <s v="Danzante"/>
    <x v="3"/>
    <x v="130"/>
    <x v="431"/>
    <x v="6"/>
  </r>
  <r>
    <x v="545"/>
    <x v="0"/>
    <x v="47"/>
    <s v="Paul Mas"/>
    <x v="3"/>
    <x v="130"/>
    <x v="105"/>
    <x v="1"/>
  </r>
  <r>
    <x v="546"/>
    <x v="1"/>
    <x v="196"/>
    <s v="Aia Vecchia"/>
    <x v="6"/>
    <x v="130"/>
    <x v="3"/>
    <x v="4"/>
  </r>
  <r>
    <x v="547"/>
    <x v="1"/>
    <x v="95"/>
    <s v="Ceretto"/>
    <x v="7"/>
    <x v="130"/>
    <x v="353"/>
    <x v="5"/>
  </r>
  <r>
    <x v="548"/>
    <x v="0"/>
    <x v="57"/>
    <s v="Château La Gurgue"/>
    <x v="5"/>
    <x v="130"/>
    <x v="71"/>
    <x v="11"/>
  </r>
  <r>
    <x v="53"/>
    <x v="6"/>
    <x v="143"/>
    <s v="Leopard’s Leap"/>
    <x v="13"/>
    <x v="130"/>
    <x v="186"/>
    <x v="7"/>
  </r>
  <r>
    <x v="549"/>
    <x v="1"/>
    <x v="49"/>
    <s v="Vietti"/>
    <x v="7"/>
    <x v="131"/>
    <x v="6"/>
    <x v="5"/>
  </r>
  <r>
    <x v="93"/>
    <x v="3"/>
    <x v="62"/>
    <s v="Brancott Estate"/>
    <x v="13"/>
    <x v="131"/>
    <x v="169"/>
    <x v="1"/>
  </r>
  <r>
    <x v="357"/>
    <x v="0"/>
    <x v="29"/>
    <s v="Château Beychevelle"/>
    <x v="12"/>
    <x v="132"/>
    <x v="432"/>
    <x v="11"/>
  </r>
  <r>
    <x v="550"/>
    <x v="8"/>
    <x v="145"/>
    <s v="Domaine Serene"/>
    <x v="1"/>
    <x v="132"/>
    <x v="433"/>
    <x v="6"/>
  </r>
  <r>
    <x v="551"/>
    <x v="8"/>
    <x v="17"/>
    <s v="689 - Six Eight Nine"/>
    <x v="2"/>
    <x v="133"/>
    <x v="434"/>
    <x v="1"/>
  </r>
  <r>
    <x v="552"/>
    <x v="0"/>
    <x v="96"/>
    <s v="Château La Cardonne"/>
    <x v="9"/>
    <x v="134"/>
    <x v="435"/>
    <x v="16"/>
  </r>
  <r>
    <x v="553"/>
    <x v="6"/>
    <x v="205"/>
    <s v="Spier"/>
    <x v="6"/>
    <x v="135"/>
    <x v="15"/>
    <x v="7"/>
  </r>
  <r>
    <x v="554"/>
    <x v="1"/>
    <x v="116"/>
    <s v="Grattamacco"/>
    <x v="0"/>
    <x v="135"/>
    <x v="436"/>
    <x v="2"/>
  </r>
  <r>
    <x v="389"/>
    <x v="1"/>
    <x v="119"/>
    <s v="Biscardo"/>
    <x v="1"/>
    <x v="136"/>
    <x v="437"/>
    <x v="2"/>
  </r>
  <r>
    <x v="555"/>
    <x v="1"/>
    <x v="119"/>
    <s v="Cesari"/>
    <x v="0"/>
    <x v="137"/>
    <x v="438"/>
    <x v="14"/>
  </r>
  <r>
    <x v="556"/>
    <x v="1"/>
    <x v="215"/>
    <s v="Travaglini"/>
    <x v="6"/>
    <x v="137"/>
    <x v="439"/>
    <x v="1"/>
  </r>
  <r>
    <x v="557"/>
    <x v="1"/>
    <x v="2"/>
    <s v="Tenuta Il Palagio"/>
    <x v="0"/>
    <x v="137"/>
    <x v="440"/>
    <x v="2"/>
  </r>
  <r>
    <x v="558"/>
    <x v="5"/>
    <x v="216"/>
    <s v="Tyrrell's"/>
    <x v="2"/>
    <x v="137"/>
    <x v="441"/>
    <x v="0"/>
  </r>
  <r>
    <x v="559"/>
    <x v="0"/>
    <x v="72"/>
    <s v="Maison de La Villette"/>
    <x v="5"/>
    <x v="137"/>
    <x v="442"/>
    <x v="1"/>
  </r>
  <r>
    <x v="560"/>
    <x v="0"/>
    <x v="0"/>
    <s v="Clos l'Eglise"/>
    <x v="12"/>
    <x v="137"/>
    <x v="443"/>
    <x v="11"/>
  </r>
  <r>
    <x v="561"/>
    <x v="12"/>
    <x v="217"/>
    <s v="Trivento"/>
    <x v="17"/>
    <x v="137"/>
    <x v="35"/>
    <x v="4"/>
  </r>
  <r>
    <x v="562"/>
    <x v="4"/>
    <x v="173"/>
    <s v="Sena"/>
    <x v="1"/>
    <x v="137"/>
    <x v="444"/>
    <x v="1"/>
  </r>
  <r>
    <x v="563"/>
    <x v="2"/>
    <x v="65"/>
    <s v="Judith Beck"/>
    <x v="6"/>
    <x v="137"/>
    <x v="74"/>
    <x v="7"/>
  </r>
  <r>
    <x v="564"/>
    <x v="7"/>
    <x v="80"/>
    <s v="Benjamin de Rothschild - Vega Sicilia"/>
    <x v="0"/>
    <x v="137"/>
    <x v="94"/>
    <x v="4"/>
  </r>
  <r>
    <x v="565"/>
    <x v="0"/>
    <x v="140"/>
    <s v="Joseph Drouhin"/>
    <x v="7"/>
    <x v="137"/>
    <x v="59"/>
    <x v="4"/>
  </r>
  <r>
    <x v="454"/>
    <x v="0"/>
    <x v="97"/>
    <s v="Château Pape Clément"/>
    <x v="5"/>
    <x v="137"/>
    <x v="445"/>
    <x v="1"/>
  </r>
  <r>
    <x v="566"/>
    <x v="0"/>
    <x v="105"/>
    <s v="Domaine du Clos des Fées"/>
    <x v="0"/>
    <x v="137"/>
    <x v="446"/>
    <x v="2"/>
  </r>
  <r>
    <x v="567"/>
    <x v="6"/>
    <x v="135"/>
    <s v="Mont du Toit"/>
    <x v="7"/>
    <x v="137"/>
    <x v="362"/>
    <x v="10"/>
  </r>
  <r>
    <x v="568"/>
    <x v="0"/>
    <x v="96"/>
    <s v="Barons de Rothschild (Lafite)"/>
    <x v="2"/>
    <x v="137"/>
    <x v="447"/>
    <x v="2"/>
  </r>
  <r>
    <x v="569"/>
    <x v="1"/>
    <x v="106"/>
    <s v="Tommasi"/>
    <x v="7"/>
    <x v="137"/>
    <x v="130"/>
    <x v="1"/>
  </r>
  <r>
    <x v="570"/>
    <x v="1"/>
    <x v="60"/>
    <s v="Zabu"/>
    <x v="4"/>
    <x v="137"/>
    <x v="77"/>
    <x v="7"/>
  </r>
  <r>
    <x v="571"/>
    <x v="0"/>
    <x v="218"/>
    <s v="Thunevin-Calvet"/>
    <x v="4"/>
    <x v="137"/>
    <x v="448"/>
    <x v="2"/>
  </r>
  <r>
    <x v="572"/>
    <x v="1"/>
    <x v="154"/>
    <s v="Rocca di Frassinello"/>
    <x v="2"/>
    <x v="138"/>
    <x v="5"/>
    <x v="2"/>
  </r>
  <r>
    <x v="573"/>
    <x v="12"/>
    <x v="167"/>
    <s v="Salentein"/>
    <x v="7"/>
    <x v="139"/>
    <x v="449"/>
    <x v="7"/>
  </r>
  <r>
    <x v="574"/>
    <x v="7"/>
    <x v="80"/>
    <s v="Ramón Bilbao"/>
    <x v="5"/>
    <x v="139"/>
    <x v="450"/>
    <x v="2"/>
  </r>
  <r>
    <x v="316"/>
    <x v="12"/>
    <x v="53"/>
    <s v="Alamos"/>
    <x v="4"/>
    <x v="140"/>
    <x v="451"/>
    <x v="7"/>
  </r>
  <r>
    <x v="575"/>
    <x v="6"/>
    <x v="15"/>
    <s v="Meerlust"/>
    <x v="1"/>
    <x v="141"/>
    <x v="100"/>
    <x v="4"/>
  </r>
  <r>
    <x v="576"/>
    <x v="12"/>
    <x v="198"/>
    <s v="Doña Paula"/>
    <x v="10"/>
    <x v="142"/>
    <x v="452"/>
    <x v="7"/>
  </r>
  <r>
    <x v="577"/>
    <x v="0"/>
    <x v="128"/>
    <s v="Paul Jaboulet Aîné"/>
    <x v="7"/>
    <x v="143"/>
    <x v="453"/>
    <x v="1"/>
  </r>
  <r>
    <x v="578"/>
    <x v="2"/>
    <x v="175"/>
    <s v="Keringer"/>
    <x v="5"/>
    <x v="143"/>
    <x v="454"/>
    <x v="1"/>
  </r>
  <r>
    <x v="579"/>
    <x v="4"/>
    <x v="40"/>
    <s v="Escudo Rojo"/>
    <x v="10"/>
    <x v="143"/>
    <x v="455"/>
    <x v="1"/>
  </r>
  <r>
    <x v="580"/>
    <x v="1"/>
    <x v="2"/>
    <s v="Fattoria le Pupille"/>
    <x v="9"/>
    <x v="143"/>
    <x v="100"/>
    <x v="5"/>
  </r>
  <r>
    <x v="581"/>
    <x v="1"/>
    <x v="18"/>
    <s v="Feudo Croce"/>
    <x v="9"/>
    <x v="143"/>
    <x v="40"/>
    <x v="7"/>
  </r>
  <r>
    <x v="582"/>
    <x v="0"/>
    <x v="219"/>
    <s v="Château Puech-Haut"/>
    <x v="0"/>
    <x v="143"/>
    <x v="456"/>
    <x v="7"/>
  </r>
  <r>
    <x v="583"/>
    <x v="6"/>
    <x v="220"/>
    <s v="Diemersdal"/>
    <x v="7"/>
    <x v="143"/>
    <x v="457"/>
    <x v="7"/>
  </r>
  <r>
    <x v="303"/>
    <x v="19"/>
    <x v="221"/>
    <s v="Puklavec Family Wines"/>
    <x v="18"/>
    <x v="143"/>
    <x v="458"/>
    <x v="2"/>
  </r>
  <r>
    <x v="584"/>
    <x v="1"/>
    <x v="24"/>
    <s v="Corte Giara"/>
    <x v="10"/>
    <x v="143"/>
    <x v="459"/>
    <x v="7"/>
  </r>
  <r>
    <x v="585"/>
    <x v="7"/>
    <x v="115"/>
    <s v="Torres"/>
    <x v="9"/>
    <x v="143"/>
    <x v="460"/>
    <x v="7"/>
  </r>
  <r>
    <x v="586"/>
    <x v="6"/>
    <x v="89"/>
    <s v="Franschhoek Cellar"/>
    <x v="6"/>
    <x v="143"/>
    <x v="176"/>
    <x v="7"/>
  </r>
  <r>
    <x v="587"/>
    <x v="1"/>
    <x v="171"/>
    <s v="Talosa"/>
    <x v="10"/>
    <x v="143"/>
    <x v="461"/>
    <x v="4"/>
  </r>
  <r>
    <x v="588"/>
    <x v="0"/>
    <x v="150"/>
    <s v="Denis Durantou"/>
    <x v="5"/>
    <x v="143"/>
    <x v="462"/>
    <x v="2"/>
  </r>
  <r>
    <x v="589"/>
    <x v="12"/>
    <x v="222"/>
    <s v="Pyros"/>
    <x v="9"/>
    <x v="143"/>
    <x v="81"/>
    <x v="1"/>
  </r>
  <r>
    <x v="590"/>
    <x v="1"/>
    <x v="223"/>
    <s v="Pelassa"/>
    <x v="4"/>
    <x v="143"/>
    <x v="463"/>
    <x v="2"/>
  </r>
  <r>
    <x v="378"/>
    <x v="1"/>
    <x v="77"/>
    <s v="Villa Poggio Salvi"/>
    <x v="4"/>
    <x v="143"/>
    <x v="312"/>
    <x v="1"/>
  </r>
  <r>
    <x v="591"/>
    <x v="0"/>
    <x v="23"/>
    <s v="Château Beau-Sejour Becot"/>
    <x v="7"/>
    <x v="143"/>
    <x v="464"/>
    <x v="4"/>
  </r>
  <r>
    <x v="592"/>
    <x v="5"/>
    <x v="69"/>
    <s v="Glaetzer"/>
    <x v="0"/>
    <x v="143"/>
    <x v="465"/>
    <x v="1"/>
  </r>
  <r>
    <x v="593"/>
    <x v="7"/>
    <x v="81"/>
    <s v="Hidalgo Albert"/>
    <x v="4"/>
    <x v="143"/>
    <x v="466"/>
    <x v="6"/>
  </r>
  <r>
    <x v="594"/>
    <x v="7"/>
    <x v="224"/>
    <s v="Proyecto Garnachas de España"/>
    <x v="4"/>
    <x v="143"/>
    <x v="81"/>
    <x v="1"/>
  </r>
  <r>
    <x v="595"/>
    <x v="1"/>
    <x v="129"/>
    <s v="Borgogno"/>
    <x v="9"/>
    <x v="143"/>
    <x v="81"/>
    <x v="1"/>
  </r>
  <r>
    <x v="596"/>
    <x v="0"/>
    <x v="96"/>
    <s v="Château d'Escurac"/>
    <x v="4"/>
    <x v="143"/>
    <x v="44"/>
    <x v="11"/>
  </r>
  <r>
    <x v="597"/>
    <x v="1"/>
    <x v="136"/>
    <s v="Nobile delle Rocche"/>
    <x v="6"/>
    <x v="143"/>
    <x v="467"/>
    <x v="7"/>
  </r>
  <r>
    <x v="598"/>
    <x v="0"/>
    <x v="152"/>
    <s v="Château Pierrail"/>
    <x v="9"/>
    <x v="143"/>
    <x v="170"/>
    <x v="4"/>
  </r>
  <r>
    <x v="599"/>
    <x v="9"/>
    <x v="120"/>
    <s v="Portada"/>
    <x v="4"/>
    <x v="144"/>
    <x v="468"/>
    <x v="7"/>
  </r>
  <r>
    <x v="600"/>
    <x v="7"/>
    <x v="81"/>
    <s v="Torres"/>
    <x v="0"/>
    <x v="145"/>
    <x v="469"/>
    <x v="4"/>
  </r>
  <r>
    <x v="601"/>
    <x v="1"/>
    <x v="106"/>
    <s v="Tedeschi"/>
    <x v="9"/>
    <x v="146"/>
    <x v="470"/>
    <x v="4"/>
  </r>
  <r>
    <x v="602"/>
    <x v="7"/>
    <x v="80"/>
    <s v="Ramón Bilbao"/>
    <x v="2"/>
    <x v="147"/>
    <x v="91"/>
    <x v="4"/>
  </r>
  <r>
    <x v="603"/>
    <x v="0"/>
    <x v="26"/>
    <s v="Château Montrose"/>
    <x v="0"/>
    <x v="148"/>
    <x v="471"/>
    <x v="8"/>
  </r>
  <r>
    <x v="604"/>
    <x v="6"/>
    <x v="15"/>
    <s v="Kanonkop"/>
    <x v="0"/>
    <x v="148"/>
    <x v="472"/>
    <x v="4"/>
  </r>
  <r>
    <x v="605"/>
    <x v="1"/>
    <x v="31"/>
    <s v="Vinchio - Vaglio Serra"/>
    <x v="17"/>
    <x v="149"/>
    <x v="49"/>
    <x v="7"/>
  </r>
  <r>
    <x v="606"/>
    <x v="0"/>
    <x v="57"/>
    <s v="Château Marquis d'Alesme"/>
    <x v="7"/>
    <x v="149"/>
    <x v="62"/>
    <x v="4"/>
  </r>
  <r>
    <x v="607"/>
    <x v="6"/>
    <x v="15"/>
    <s v="Stellenrust"/>
    <x v="6"/>
    <x v="149"/>
    <x v="3"/>
    <x v="7"/>
  </r>
  <r>
    <x v="608"/>
    <x v="1"/>
    <x v="22"/>
    <s v="Collazzi"/>
    <x v="9"/>
    <x v="149"/>
    <x v="473"/>
    <x v="1"/>
  </r>
  <r>
    <x v="609"/>
    <x v="1"/>
    <x v="136"/>
    <s v="Torri"/>
    <x v="9"/>
    <x v="149"/>
    <x v="49"/>
    <x v="7"/>
  </r>
  <r>
    <x v="604"/>
    <x v="6"/>
    <x v="15"/>
    <s v="Anura"/>
    <x v="9"/>
    <x v="149"/>
    <x v="285"/>
    <x v="4"/>
  </r>
  <r>
    <x v="610"/>
    <x v="9"/>
    <x v="120"/>
    <s v="Casa do Lago"/>
    <x v="7"/>
    <x v="149"/>
    <x v="259"/>
    <x v="5"/>
  </r>
  <r>
    <x v="297"/>
    <x v="7"/>
    <x v="80"/>
    <s v="Viña Olabarri"/>
    <x v="4"/>
    <x v="149"/>
    <x v="474"/>
    <x v="8"/>
  </r>
  <r>
    <x v="611"/>
    <x v="4"/>
    <x v="149"/>
    <s v="Siegel"/>
    <x v="4"/>
    <x v="149"/>
    <x v="113"/>
    <x v="6"/>
  </r>
  <r>
    <x v="612"/>
    <x v="1"/>
    <x v="22"/>
    <s v="Ruffino"/>
    <x v="9"/>
    <x v="149"/>
    <x v="475"/>
    <x v="2"/>
  </r>
  <r>
    <x v="613"/>
    <x v="9"/>
    <x v="225"/>
    <s v="Herdade da Calada"/>
    <x v="5"/>
    <x v="149"/>
    <x v="20"/>
    <x v="4"/>
  </r>
  <r>
    <x v="339"/>
    <x v="14"/>
    <x v="166"/>
    <s v="Hand in Hand - Meyer-Näkel &amp; Klumpp"/>
    <x v="2"/>
    <x v="149"/>
    <x v="455"/>
    <x v="1"/>
  </r>
  <r>
    <x v="614"/>
    <x v="1"/>
    <x v="18"/>
    <s v="Menhir"/>
    <x v="9"/>
    <x v="149"/>
    <x v="19"/>
    <x v="7"/>
  </r>
  <r>
    <x v="615"/>
    <x v="0"/>
    <x v="226"/>
    <s v="Ardhuy"/>
    <x v="9"/>
    <x v="149"/>
    <x v="476"/>
    <x v="5"/>
  </r>
  <r>
    <x v="616"/>
    <x v="0"/>
    <x v="47"/>
    <s v="Anciens Temps"/>
    <x v="6"/>
    <x v="149"/>
    <x v="477"/>
    <x v="7"/>
  </r>
  <r>
    <x v="617"/>
    <x v="0"/>
    <x v="227"/>
    <s v="Les Vignerons de Buzet"/>
    <x v="10"/>
    <x v="149"/>
    <x v="478"/>
    <x v="2"/>
  </r>
  <r>
    <x v="618"/>
    <x v="4"/>
    <x v="173"/>
    <s v="Errazuriz"/>
    <x v="1"/>
    <x v="149"/>
    <x v="479"/>
    <x v="2"/>
  </r>
  <r>
    <x v="619"/>
    <x v="0"/>
    <x v="228"/>
    <s v="Domaine des Ardoisieres"/>
    <x v="2"/>
    <x v="149"/>
    <x v="4"/>
    <x v="1"/>
  </r>
  <r>
    <x v="620"/>
    <x v="1"/>
    <x v="91"/>
    <s v="Conti Costanti"/>
    <x v="15"/>
    <x v="149"/>
    <x v="480"/>
    <x v="9"/>
  </r>
  <r>
    <x v="621"/>
    <x v="6"/>
    <x v="205"/>
    <s v="Capaia"/>
    <x v="2"/>
    <x v="149"/>
    <x v="481"/>
    <x v="4"/>
  </r>
  <r>
    <x v="622"/>
    <x v="6"/>
    <x v="15"/>
    <s v="Waterkloof"/>
    <x v="4"/>
    <x v="149"/>
    <x v="130"/>
    <x v="2"/>
  </r>
  <r>
    <x v="623"/>
    <x v="1"/>
    <x v="49"/>
    <s v="Ceretto"/>
    <x v="5"/>
    <x v="150"/>
    <x v="482"/>
    <x v="6"/>
  </r>
  <r>
    <x v="624"/>
    <x v="4"/>
    <x v="149"/>
    <s v="Caballo Loco"/>
    <x v="12"/>
    <x v="150"/>
    <x v="265"/>
    <x v="5"/>
  </r>
  <r>
    <x v="625"/>
    <x v="0"/>
    <x v="26"/>
    <s v="Château Calon-Ségur"/>
    <x v="2"/>
    <x v="151"/>
    <x v="483"/>
    <x v="5"/>
  </r>
  <r>
    <x v="626"/>
    <x v="0"/>
    <x v="32"/>
    <s v="Barons de Rothschild (Lafite)"/>
    <x v="3"/>
    <x v="152"/>
    <x v="390"/>
    <x v="4"/>
  </r>
  <r>
    <x v="627"/>
    <x v="1"/>
    <x v="48"/>
    <s v="Fontanafredda"/>
    <x v="6"/>
    <x v="152"/>
    <x v="484"/>
    <x v="1"/>
  </r>
  <r>
    <x v="628"/>
    <x v="5"/>
    <x v="229"/>
    <s v="Taylors / Wakefield"/>
    <x v="9"/>
    <x v="153"/>
    <x v="56"/>
    <x v="1"/>
  </r>
  <r>
    <x v="629"/>
    <x v="1"/>
    <x v="8"/>
    <s v="Cantine Leonardo da Vinci"/>
    <x v="3"/>
    <x v="154"/>
    <x v="77"/>
    <x v="1"/>
  </r>
  <r>
    <x v="630"/>
    <x v="0"/>
    <x v="169"/>
    <s v="Domaine de Terrebrune"/>
    <x v="7"/>
    <x v="155"/>
    <x v="257"/>
    <x v="2"/>
  </r>
  <r>
    <x v="631"/>
    <x v="1"/>
    <x v="60"/>
    <s v="Firriato"/>
    <x v="4"/>
    <x v="155"/>
    <x v="14"/>
    <x v="1"/>
  </r>
  <r>
    <x v="632"/>
    <x v="3"/>
    <x v="62"/>
    <s v="Craggy Range"/>
    <x v="7"/>
    <x v="155"/>
    <x v="485"/>
    <x v="1"/>
  </r>
  <r>
    <x v="633"/>
    <x v="1"/>
    <x v="230"/>
    <s v="Elena Fucci"/>
    <x v="9"/>
    <x v="155"/>
    <x v="486"/>
    <x v="4"/>
  </r>
  <r>
    <x v="634"/>
    <x v="2"/>
    <x v="65"/>
    <s v="Prieler"/>
    <x v="4"/>
    <x v="155"/>
    <x v="487"/>
    <x v="8"/>
  </r>
  <r>
    <x v="635"/>
    <x v="1"/>
    <x v="190"/>
    <s v="Gaja"/>
    <x v="12"/>
    <x v="155"/>
    <x v="488"/>
    <x v="6"/>
  </r>
  <r>
    <x v="636"/>
    <x v="12"/>
    <x v="53"/>
    <s v="Belasco de Baquedano"/>
    <x v="4"/>
    <x v="155"/>
    <x v="30"/>
    <x v="1"/>
  </r>
  <r>
    <x v="637"/>
    <x v="1"/>
    <x v="110"/>
    <s v="Stemmari"/>
    <x v="2"/>
    <x v="155"/>
    <x v="489"/>
    <x v="1"/>
  </r>
  <r>
    <x v="638"/>
    <x v="0"/>
    <x v="160"/>
    <s v="Château Tour Calon"/>
    <x v="6"/>
    <x v="155"/>
    <x v="490"/>
    <x v="2"/>
  </r>
  <r>
    <x v="639"/>
    <x v="0"/>
    <x v="96"/>
    <s v="Château Cardus"/>
    <x v="4"/>
    <x v="155"/>
    <x v="124"/>
    <x v="9"/>
  </r>
  <r>
    <x v="640"/>
    <x v="1"/>
    <x v="2"/>
    <s v="Cantine del Borgo Reale"/>
    <x v="9"/>
    <x v="155"/>
    <x v="491"/>
    <x v="4"/>
  </r>
  <r>
    <x v="449"/>
    <x v="0"/>
    <x v="74"/>
    <s v="Château Saint-Ahon"/>
    <x v="2"/>
    <x v="155"/>
    <x v="283"/>
    <x v="5"/>
  </r>
  <r>
    <x v="641"/>
    <x v="1"/>
    <x v="231"/>
    <s v="Masseria Frattasi"/>
    <x v="9"/>
    <x v="155"/>
    <x v="492"/>
    <x v="7"/>
  </r>
  <r>
    <x v="642"/>
    <x v="0"/>
    <x v="232"/>
    <s v="Château le Puy"/>
    <x v="0"/>
    <x v="155"/>
    <x v="493"/>
    <x v="9"/>
  </r>
  <r>
    <x v="643"/>
    <x v="6"/>
    <x v="233"/>
    <s v="Neil Ellis"/>
    <x v="3"/>
    <x v="155"/>
    <x v="20"/>
    <x v="5"/>
  </r>
  <r>
    <x v="644"/>
    <x v="1"/>
    <x v="2"/>
    <s v="La Madonnina"/>
    <x v="7"/>
    <x v="155"/>
    <x v="494"/>
    <x v="2"/>
  </r>
  <r>
    <x v="645"/>
    <x v="0"/>
    <x v="199"/>
    <s v="Paul Jaboulet Aîné"/>
    <x v="9"/>
    <x v="155"/>
    <x v="495"/>
    <x v="21"/>
  </r>
  <r>
    <x v="646"/>
    <x v="7"/>
    <x v="107"/>
    <s v="Biniagual"/>
    <x v="5"/>
    <x v="155"/>
    <x v="336"/>
    <x v="2"/>
  </r>
  <r>
    <x v="647"/>
    <x v="6"/>
    <x v="15"/>
    <s v="Muratie"/>
    <x v="7"/>
    <x v="155"/>
    <x v="312"/>
    <x v="2"/>
  </r>
  <r>
    <x v="648"/>
    <x v="4"/>
    <x v="208"/>
    <s v="Viña Maipo"/>
    <x v="6"/>
    <x v="155"/>
    <x v="77"/>
    <x v="7"/>
  </r>
  <r>
    <x v="649"/>
    <x v="1"/>
    <x v="22"/>
    <s v="Cinciole"/>
    <x v="9"/>
    <x v="155"/>
    <x v="97"/>
    <x v="5"/>
  </r>
  <r>
    <x v="650"/>
    <x v="0"/>
    <x v="32"/>
    <s v="Château Vircoulon"/>
    <x v="8"/>
    <x v="155"/>
    <x v="170"/>
    <x v="2"/>
  </r>
  <r>
    <x v="651"/>
    <x v="12"/>
    <x v="53"/>
    <s v="Kaiken"/>
    <x v="4"/>
    <x v="155"/>
    <x v="496"/>
    <x v="4"/>
  </r>
  <r>
    <x v="652"/>
    <x v="1"/>
    <x v="48"/>
    <s v="Giacosa Fratelli"/>
    <x v="5"/>
    <x v="155"/>
    <x v="497"/>
    <x v="2"/>
  </r>
  <r>
    <x v="653"/>
    <x v="14"/>
    <x v="88"/>
    <s v="Ziereisen"/>
    <x v="10"/>
    <x v="155"/>
    <x v="211"/>
    <x v="6"/>
  </r>
  <r>
    <x v="654"/>
    <x v="0"/>
    <x v="101"/>
    <s v="Domaine de la Janasse"/>
    <x v="7"/>
    <x v="155"/>
    <x v="242"/>
    <x v="9"/>
  </r>
  <r>
    <x v="655"/>
    <x v="1"/>
    <x v="171"/>
    <s v="Tenuta di Gracciano della Seta"/>
    <x v="2"/>
    <x v="155"/>
    <x v="498"/>
    <x v="7"/>
  </r>
  <r>
    <x v="656"/>
    <x v="1"/>
    <x v="106"/>
    <s v="Tenuta Sant'Antonio"/>
    <x v="2"/>
    <x v="156"/>
    <x v="40"/>
    <x v="1"/>
  </r>
  <r>
    <x v="657"/>
    <x v="8"/>
    <x v="122"/>
    <s v="Substance"/>
    <x v="9"/>
    <x v="157"/>
    <x v="499"/>
    <x v="4"/>
  </r>
  <r>
    <x v="658"/>
    <x v="1"/>
    <x v="234"/>
    <s v="Santadi"/>
    <x v="7"/>
    <x v="158"/>
    <x v="500"/>
    <x v="4"/>
  </r>
  <r>
    <x v="528"/>
    <x v="7"/>
    <x v="80"/>
    <s v="Marqués de Cáceres"/>
    <x v="5"/>
    <x v="159"/>
    <x v="501"/>
    <x v="0"/>
  </r>
  <r>
    <x v="659"/>
    <x v="7"/>
    <x v="80"/>
    <s v="Rioja Vega"/>
    <x v="3"/>
    <x v="160"/>
    <x v="223"/>
    <x v="5"/>
  </r>
  <r>
    <x v="660"/>
    <x v="0"/>
    <x v="29"/>
    <s v="Château Léoville Barton"/>
    <x v="7"/>
    <x v="161"/>
    <x v="502"/>
    <x v="10"/>
  </r>
  <r>
    <x v="661"/>
    <x v="0"/>
    <x v="183"/>
    <s v="Château Poujeaux"/>
    <x v="2"/>
    <x v="161"/>
    <x v="448"/>
    <x v="8"/>
  </r>
  <r>
    <x v="662"/>
    <x v="0"/>
    <x v="29"/>
    <s v="Château Léoville Barton"/>
    <x v="0"/>
    <x v="162"/>
    <x v="333"/>
    <x v="14"/>
  </r>
  <r>
    <x v="663"/>
    <x v="1"/>
    <x v="61"/>
    <s v="Tenuta Argentiera"/>
    <x v="2"/>
    <x v="162"/>
    <x v="422"/>
    <x v="1"/>
  </r>
  <r>
    <x v="664"/>
    <x v="7"/>
    <x v="80"/>
    <s v="Muga"/>
    <x v="1"/>
    <x v="163"/>
    <x v="503"/>
    <x v="2"/>
  </r>
  <r>
    <x v="665"/>
    <x v="1"/>
    <x v="235"/>
    <s v="Lento"/>
    <x v="9"/>
    <x v="164"/>
    <x v="504"/>
    <x v="4"/>
  </r>
  <r>
    <x v="666"/>
    <x v="5"/>
    <x v="34"/>
    <s v="Two Hands"/>
    <x v="0"/>
    <x v="164"/>
    <x v="338"/>
    <x v="1"/>
  </r>
  <r>
    <x v="667"/>
    <x v="7"/>
    <x v="80"/>
    <s v="Telmo Rodriguez"/>
    <x v="3"/>
    <x v="164"/>
    <x v="328"/>
    <x v="7"/>
  </r>
  <r>
    <x v="668"/>
    <x v="19"/>
    <x v="221"/>
    <s v="Puklavec Family Wines"/>
    <x v="6"/>
    <x v="164"/>
    <x v="505"/>
    <x v="1"/>
  </r>
  <r>
    <x v="669"/>
    <x v="0"/>
    <x v="23"/>
    <s v="Château Belair-Monange"/>
    <x v="0"/>
    <x v="164"/>
    <x v="506"/>
    <x v="0"/>
  </r>
  <r>
    <x v="670"/>
    <x v="7"/>
    <x v="45"/>
    <s v="Segura Viudas"/>
    <x v="17"/>
    <x v="164"/>
    <x v="216"/>
    <x v="7"/>
  </r>
  <r>
    <x v="671"/>
    <x v="0"/>
    <x v="47"/>
    <s v="Philibert du Charme"/>
    <x v="5"/>
    <x v="164"/>
    <x v="507"/>
    <x v="1"/>
  </r>
  <r>
    <x v="672"/>
    <x v="9"/>
    <x v="225"/>
    <s v="Marquês de Borba"/>
    <x v="15"/>
    <x v="164"/>
    <x v="508"/>
    <x v="12"/>
  </r>
  <r>
    <x v="673"/>
    <x v="0"/>
    <x v="101"/>
    <s v="Domaine de la Janasse"/>
    <x v="12"/>
    <x v="164"/>
    <x v="509"/>
    <x v="9"/>
  </r>
  <r>
    <x v="674"/>
    <x v="0"/>
    <x v="57"/>
    <s v="Château Rauzan-Gassies"/>
    <x v="5"/>
    <x v="164"/>
    <x v="510"/>
    <x v="4"/>
  </r>
  <r>
    <x v="675"/>
    <x v="7"/>
    <x v="141"/>
    <s v="Radio Boca"/>
    <x v="10"/>
    <x v="164"/>
    <x v="511"/>
    <x v="7"/>
  </r>
  <r>
    <x v="676"/>
    <x v="0"/>
    <x v="236"/>
    <s v="Mas des Mas"/>
    <x v="4"/>
    <x v="164"/>
    <x v="512"/>
    <x v="1"/>
  </r>
  <r>
    <x v="677"/>
    <x v="0"/>
    <x v="237"/>
    <s v="Vincent Girardin"/>
    <x v="2"/>
    <x v="164"/>
    <x v="513"/>
    <x v="2"/>
  </r>
  <r>
    <x v="678"/>
    <x v="1"/>
    <x v="190"/>
    <s v="Gaja"/>
    <x v="0"/>
    <x v="164"/>
    <x v="514"/>
    <x v="0"/>
  </r>
  <r>
    <x v="679"/>
    <x v="1"/>
    <x v="234"/>
    <s v="Sardus Pater"/>
    <x v="9"/>
    <x v="164"/>
    <x v="515"/>
    <x v="2"/>
  </r>
  <r>
    <x v="680"/>
    <x v="1"/>
    <x v="24"/>
    <s v="Stefano Accordini"/>
    <x v="7"/>
    <x v="164"/>
    <x v="114"/>
    <x v="1"/>
  </r>
  <r>
    <x v="681"/>
    <x v="0"/>
    <x v="57"/>
    <s v="Clos du Jaugueyron"/>
    <x v="2"/>
    <x v="164"/>
    <x v="516"/>
    <x v="8"/>
  </r>
  <r>
    <x v="682"/>
    <x v="9"/>
    <x v="41"/>
    <s v="Herdade dos Grous"/>
    <x v="1"/>
    <x v="164"/>
    <x v="517"/>
    <x v="4"/>
  </r>
  <r>
    <x v="683"/>
    <x v="0"/>
    <x v="74"/>
    <s v="Château Tour du Haut Moulin"/>
    <x v="4"/>
    <x v="164"/>
    <x v="43"/>
    <x v="11"/>
  </r>
  <r>
    <x v="684"/>
    <x v="0"/>
    <x v="42"/>
    <s v="Château d'Aydie"/>
    <x v="4"/>
    <x v="164"/>
    <x v="19"/>
    <x v="4"/>
  </r>
  <r>
    <x v="685"/>
    <x v="0"/>
    <x v="238"/>
    <s v="Château des Bormettes"/>
    <x v="4"/>
    <x v="164"/>
    <x v="518"/>
    <x v="2"/>
  </r>
  <r>
    <x v="686"/>
    <x v="1"/>
    <x v="77"/>
    <s v="Col d'Orcia"/>
    <x v="9"/>
    <x v="164"/>
    <x v="385"/>
    <x v="4"/>
  </r>
  <r>
    <x v="687"/>
    <x v="1"/>
    <x v="239"/>
    <s v="Nativ"/>
    <x v="0"/>
    <x v="165"/>
    <x v="237"/>
    <x v="4"/>
  </r>
  <r>
    <x v="688"/>
    <x v="7"/>
    <x v="80"/>
    <s v="Luis Cañas"/>
    <x v="2"/>
    <x v="166"/>
    <x v="519"/>
    <x v="16"/>
  </r>
  <r>
    <x v="689"/>
    <x v="7"/>
    <x v="58"/>
    <s v="Valderiz"/>
    <x v="6"/>
    <x v="167"/>
    <x v="520"/>
    <x v="1"/>
  </r>
  <r>
    <x v="690"/>
    <x v="7"/>
    <x v="85"/>
    <s v="Castillo de Enériz"/>
    <x v="7"/>
    <x v="167"/>
    <x v="521"/>
    <x v="6"/>
  </r>
  <r>
    <x v="691"/>
    <x v="1"/>
    <x v="31"/>
    <s v="Mauro Molino"/>
    <x v="5"/>
    <x v="167"/>
    <x v="522"/>
    <x v="7"/>
  </r>
  <r>
    <x v="692"/>
    <x v="20"/>
    <x v="240"/>
    <s v="Gamla"/>
    <x v="2"/>
    <x v="167"/>
    <x v="523"/>
    <x v="1"/>
  </r>
  <r>
    <x v="693"/>
    <x v="1"/>
    <x v="49"/>
    <s v="Domenico Clerico"/>
    <x v="0"/>
    <x v="167"/>
    <x v="524"/>
    <x v="0"/>
  </r>
  <r>
    <x v="694"/>
    <x v="7"/>
    <x v="134"/>
    <s v="Telmo Rodriguez"/>
    <x v="6"/>
    <x v="167"/>
    <x v="80"/>
    <x v="7"/>
  </r>
  <r>
    <x v="695"/>
    <x v="1"/>
    <x v="2"/>
    <s v="Rocca di Montegrossi"/>
    <x v="7"/>
    <x v="167"/>
    <x v="275"/>
    <x v="6"/>
  </r>
  <r>
    <x v="235"/>
    <x v="0"/>
    <x v="57"/>
    <s v="Château Giscours"/>
    <x v="9"/>
    <x v="167"/>
    <x v="525"/>
    <x v="1"/>
  </r>
  <r>
    <x v="333"/>
    <x v="0"/>
    <x v="26"/>
    <s v="Château Le Crock"/>
    <x v="5"/>
    <x v="167"/>
    <x v="526"/>
    <x v="4"/>
  </r>
  <r>
    <x v="696"/>
    <x v="0"/>
    <x v="125"/>
    <s v="Ardhuy"/>
    <x v="0"/>
    <x v="167"/>
    <x v="166"/>
    <x v="5"/>
  </r>
  <r>
    <x v="697"/>
    <x v="1"/>
    <x v="49"/>
    <s v="Vietti"/>
    <x v="12"/>
    <x v="167"/>
    <x v="480"/>
    <x v="0"/>
  </r>
  <r>
    <x v="698"/>
    <x v="6"/>
    <x v="205"/>
    <s v="Footprint"/>
    <x v="3"/>
    <x v="167"/>
    <x v="15"/>
    <x v="7"/>
  </r>
  <r>
    <x v="18"/>
    <x v="6"/>
    <x v="15"/>
    <s v="Zevenwacht"/>
    <x v="9"/>
    <x v="167"/>
    <x v="527"/>
    <x v="2"/>
  </r>
  <r>
    <x v="699"/>
    <x v="4"/>
    <x v="7"/>
    <s v="Viña La Causa"/>
    <x v="9"/>
    <x v="167"/>
    <x v="528"/>
    <x v="2"/>
  </r>
  <r>
    <x v="700"/>
    <x v="0"/>
    <x v="241"/>
    <s v="Roc d'Anglade"/>
    <x v="2"/>
    <x v="167"/>
    <x v="529"/>
    <x v="2"/>
  </r>
  <r>
    <x v="701"/>
    <x v="0"/>
    <x v="203"/>
    <s v="Clotaire Michal"/>
    <x v="9"/>
    <x v="167"/>
    <x v="252"/>
    <x v="1"/>
  </r>
  <r>
    <x v="702"/>
    <x v="7"/>
    <x v="81"/>
    <s v="Álvaro Palacios"/>
    <x v="1"/>
    <x v="167"/>
    <x v="530"/>
    <x v="1"/>
  </r>
  <r>
    <x v="260"/>
    <x v="5"/>
    <x v="34"/>
    <s v="Jim Jim"/>
    <x v="10"/>
    <x v="167"/>
    <x v="454"/>
    <x v="1"/>
  </r>
  <r>
    <x v="703"/>
    <x v="0"/>
    <x v="242"/>
    <s v="Gérard Bertrand"/>
    <x v="7"/>
    <x v="167"/>
    <x v="160"/>
    <x v="7"/>
  </r>
  <r>
    <x v="704"/>
    <x v="12"/>
    <x v="243"/>
    <s v="Bodega del Fin del Mundo"/>
    <x v="9"/>
    <x v="168"/>
    <x v="531"/>
    <x v="1"/>
  </r>
  <r>
    <x v="705"/>
    <x v="0"/>
    <x v="74"/>
    <s v="Château Sociando-Mallet"/>
    <x v="5"/>
    <x v="169"/>
    <x v="532"/>
    <x v="8"/>
  </r>
  <r>
    <x v="706"/>
    <x v="7"/>
    <x v="80"/>
    <s v="Dinastía Manzanos"/>
    <x v="4"/>
    <x v="170"/>
    <x v="533"/>
    <x v="7"/>
  </r>
  <r>
    <x v="707"/>
    <x v="1"/>
    <x v="18"/>
    <s v="Castello Monaci"/>
    <x v="5"/>
    <x v="171"/>
    <x v="9"/>
    <x v="7"/>
  </r>
  <r>
    <x v="708"/>
    <x v="5"/>
    <x v="87"/>
    <s v="Penfolds"/>
    <x v="4"/>
    <x v="172"/>
    <x v="74"/>
    <x v="7"/>
  </r>
  <r>
    <x v="709"/>
    <x v="1"/>
    <x v="110"/>
    <s v="Baglio del Cristo di Campobello"/>
    <x v="5"/>
    <x v="173"/>
    <x v="421"/>
    <x v="4"/>
  </r>
  <r>
    <x v="710"/>
    <x v="1"/>
    <x v="22"/>
    <s v="Dievole"/>
    <x v="6"/>
    <x v="173"/>
    <x v="130"/>
    <x v="1"/>
  </r>
  <r>
    <x v="711"/>
    <x v="8"/>
    <x v="194"/>
    <s v="Domaine de la Côte"/>
    <x v="5"/>
    <x v="173"/>
    <x v="362"/>
    <x v="4"/>
  </r>
  <r>
    <x v="712"/>
    <x v="2"/>
    <x v="244"/>
    <s v="Scheiblhofer"/>
    <x v="12"/>
    <x v="173"/>
    <x v="493"/>
    <x v="4"/>
  </r>
  <r>
    <x v="713"/>
    <x v="0"/>
    <x v="245"/>
    <s v="Villa Symposia"/>
    <x v="4"/>
    <x v="173"/>
    <x v="3"/>
    <x v="4"/>
  </r>
  <r>
    <x v="714"/>
    <x v="6"/>
    <x v="15"/>
    <s v="Morgenster Estate"/>
    <x v="0"/>
    <x v="173"/>
    <x v="534"/>
    <x v="0"/>
  </r>
  <r>
    <x v="715"/>
    <x v="1"/>
    <x v="2"/>
    <s v="Ruffino"/>
    <x v="15"/>
    <x v="173"/>
    <x v="535"/>
    <x v="2"/>
  </r>
  <r>
    <x v="716"/>
    <x v="7"/>
    <x v="63"/>
    <s v="Finca Constancia"/>
    <x v="9"/>
    <x v="173"/>
    <x v="505"/>
    <x v="4"/>
  </r>
  <r>
    <x v="717"/>
    <x v="1"/>
    <x v="246"/>
    <s v="Doppio Passo"/>
    <x v="7"/>
    <x v="173"/>
    <x v="536"/>
    <x v="4"/>
  </r>
  <r>
    <x v="718"/>
    <x v="0"/>
    <x v="23"/>
    <s v="Château de Ferrand"/>
    <x v="7"/>
    <x v="173"/>
    <x v="537"/>
    <x v="2"/>
  </r>
  <r>
    <x v="91"/>
    <x v="0"/>
    <x v="74"/>
    <s v="Château d'Aurilhac"/>
    <x v="6"/>
    <x v="173"/>
    <x v="202"/>
    <x v="2"/>
  </r>
  <r>
    <x v="719"/>
    <x v="1"/>
    <x v="136"/>
    <s v="Citra"/>
    <x v="2"/>
    <x v="173"/>
    <x v="538"/>
    <x v="2"/>
  </r>
  <r>
    <x v="720"/>
    <x v="0"/>
    <x v="128"/>
    <s v="M. Chapoutier"/>
    <x v="14"/>
    <x v="173"/>
    <x v="539"/>
    <x v="18"/>
  </r>
  <r>
    <x v="721"/>
    <x v="7"/>
    <x v="58"/>
    <s v="Telmo Rodriguez"/>
    <x v="5"/>
    <x v="173"/>
    <x v="540"/>
    <x v="9"/>
  </r>
  <r>
    <x v="722"/>
    <x v="5"/>
    <x v="87"/>
    <s v="Nugan"/>
    <x v="9"/>
    <x v="173"/>
    <x v="541"/>
    <x v="4"/>
  </r>
  <r>
    <x v="723"/>
    <x v="1"/>
    <x v="49"/>
    <s v="Brovia"/>
    <x v="0"/>
    <x v="173"/>
    <x v="542"/>
    <x v="0"/>
  </r>
  <r>
    <x v="724"/>
    <x v="1"/>
    <x v="2"/>
    <s v="Famiglia Castellani"/>
    <x v="5"/>
    <x v="173"/>
    <x v="533"/>
    <x v="4"/>
  </r>
  <r>
    <x v="725"/>
    <x v="0"/>
    <x v="23"/>
    <s v="Château Belair-Monange"/>
    <x v="7"/>
    <x v="173"/>
    <x v="62"/>
    <x v="5"/>
  </r>
  <r>
    <x v="726"/>
    <x v="1"/>
    <x v="154"/>
    <s v="Fertuna"/>
    <x v="7"/>
    <x v="173"/>
    <x v="543"/>
    <x v="2"/>
  </r>
  <r>
    <x v="727"/>
    <x v="7"/>
    <x v="63"/>
    <s v="Conde Pinel"/>
    <x v="10"/>
    <x v="173"/>
    <x v="544"/>
    <x v="1"/>
  </r>
  <r>
    <x v="728"/>
    <x v="0"/>
    <x v="130"/>
    <s v="Château Pesquie"/>
    <x v="5"/>
    <x v="173"/>
    <x v="545"/>
    <x v="2"/>
  </r>
  <r>
    <x v="295"/>
    <x v="8"/>
    <x v="17"/>
    <s v="Wines from Hahn Estate"/>
    <x v="4"/>
    <x v="174"/>
    <x v="546"/>
    <x v="1"/>
  </r>
  <r>
    <x v="729"/>
    <x v="0"/>
    <x v="30"/>
    <s v="Bouchard Père &amp; Fils"/>
    <x v="3"/>
    <x v="175"/>
    <x v="547"/>
    <x v="2"/>
  </r>
  <r>
    <x v="730"/>
    <x v="12"/>
    <x v="147"/>
    <s v="Masi"/>
    <x v="3"/>
    <x v="175"/>
    <x v="531"/>
    <x v="16"/>
  </r>
  <r>
    <x v="731"/>
    <x v="4"/>
    <x v="131"/>
    <s v="Haras de Pirque"/>
    <x v="3"/>
    <x v="176"/>
    <x v="319"/>
    <x v="4"/>
  </r>
  <r>
    <x v="357"/>
    <x v="0"/>
    <x v="29"/>
    <s v="Château Léoville Poyferré"/>
    <x v="12"/>
    <x v="177"/>
    <x v="443"/>
    <x v="11"/>
  </r>
  <r>
    <x v="732"/>
    <x v="0"/>
    <x v="152"/>
    <s v="Château Croix Mouton"/>
    <x v="4"/>
    <x v="177"/>
    <x v="97"/>
    <x v="2"/>
  </r>
  <r>
    <x v="733"/>
    <x v="1"/>
    <x v="22"/>
    <s v="Tenuta Perano"/>
    <x v="9"/>
    <x v="178"/>
    <x v="548"/>
    <x v="2"/>
  </r>
  <r>
    <x v="734"/>
    <x v="9"/>
    <x v="225"/>
    <s v="Esporão"/>
    <x v="13"/>
    <x v="179"/>
    <x v="67"/>
    <x v="7"/>
  </r>
  <r>
    <x v="735"/>
    <x v="7"/>
    <x v="45"/>
    <s v="Torres"/>
    <x v="4"/>
    <x v="179"/>
    <x v="20"/>
    <x v="2"/>
  </r>
  <r>
    <x v="736"/>
    <x v="1"/>
    <x v="144"/>
    <s v="Lungarotti"/>
    <x v="3"/>
    <x v="180"/>
    <x v="263"/>
    <x v="6"/>
  </r>
  <r>
    <x v="492"/>
    <x v="6"/>
    <x v="15"/>
    <s v="Anura"/>
    <x v="2"/>
    <x v="181"/>
    <x v="549"/>
    <x v="5"/>
  </r>
  <r>
    <x v="737"/>
    <x v="0"/>
    <x v="247"/>
    <s v="Calmel &amp; Joseph"/>
    <x v="4"/>
    <x v="181"/>
    <x v="20"/>
    <x v="1"/>
  </r>
  <r>
    <x v="738"/>
    <x v="1"/>
    <x v="8"/>
    <s v="Castello del Trebbio"/>
    <x v="9"/>
    <x v="181"/>
    <x v="550"/>
    <x v="7"/>
  </r>
  <r>
    <x v="739"/>
    <x v="1"/>
    <x v="2"/>
    <s v="Ricasoli"/>
    <x v="5"/>
    <x v="181"/>
    <x v="25"/>
    <x v="4"/>
  </r>
  <r>
    <x v="740"/>
    <x v="1"/>
    <x v="48"/>
    <s v="Domenico Clerico"/>
    <x v="4"/>
    <x v="181"/>
    <x v="551"/>
    <x v="16"/>
  </r>
  <r>
    <x v="741"/>
    <x v="1"/>
    <x v="91"/>
    <s v="Siro Pacenti"/>
    <x v="0"/>
    <x v="181"/>
    <x v="552"/>
    <x v="5"/>
  </r>
  <r>
    <x v="742"/>
    <x v="1"/>
    <x v="2"/>
    <s v="Capannelle"/>
    <x v="1"/>
    <x v="181"/>
    <x v="553"/>
    <x v="5"/>
  </r>
  <r>
    <x v="743"/>
    <x v="2"/>
    <x v="248"/>
    <s v="Wieninger"/>
    <x v="4"/>
    <x v="181"/>
    <x v="554"/>
    <x v="4"/>
  </r>
  <r>
    <x v="744"/>
    <x v="1"/>
    <x v="249"/>
    <s v="Travaglini"/>
    <x v="7"/>
    <x v="181"/>
    <x v="22"/>
    <x v="5"/>
  </r>
  <r>
    <x v="745"/>
    <x v="1"/>
    <x v="61"/>
    <s v="Tenute Guicciardini Strozzi"/>
    <x v="2"/>
    <x v="181"/>
    <x v="555"/>
    <x v="1"/>
  </r>
  <r>
    <x v="746"/>
    <x v="1"/>
    <x v="2"/>
    <s v="Tenuta Il Palagio"/>
    <x v="4"/>
    <x v="181"/>
    <x v="556"/>
    <x v="7"/>
  </r>
  <r>
    <x v="747"/>
    <x v="1"/>
    <x v="48"/>
    <s v="Elvio Cogno"/>
    <x v="9"/>
    <x v="181"/>
    <x v="81"/>
    <x v="2"/>
  </r>
  <r>
    <x v="748"/>
    <x v="1"/>
    <x v="250"/>
    <s v="Conti di Buscareto"/>
    <x v="10"/>
    <x v="181"/>
    <x v="557"/>
    <x v="7"/>
  </r>
  <r>
    <x v="749"/>
    <x v="1"/>
    <x v="2"/>
    <s v="Cecchi"/>
    <x v="0"/>
    <x v="181"/>
    <x v="558"/>
    <x v="6"/>
  </r>
  <r>
    <x v="750"/>
    <x v="1"/>
    <x v="119"/>
    <s v="Brigaldara"/>
    <x v="5"/>
    <x v="181"/>
    <x v="559"/>
    <x v="6"/>
  </r>
  <r>
    <x v="751"/>
    <x v="1"/>
    <x v="110"/>
    <s v="Feudo Arancio"/>
    <x v="9"/>
    <x v="181"/>
    <x v="72"/>
    <x v="7"/>
  </r>
  <r>
    <x v="295"/>
    <x v="5"/>
    <x v="251"/>
    <s v="Richland"/>
    <x v="3"/>
    <x v="181"/>
    <x v="340"/>
    <x v="1"/>
  </r>
  <r>
    <x v="752"/>
    <x v="1"/>
    <x v="60"/>
    <s v="Barone Montalto"/>
    <x v="7"/>
    <x v="181"/>
    <x v="399"/>
    <x v="7"/>
  </r>
  <r>
    <x v="753"/>
    <x v="1"/>
    <x v="2"/>
    <s v="Brancaia"/>
    <x v="6"/>
    <x v="181"/>
    <x v="192"/>
    <x v="1"/>
  </r>
  <r>
    <x v="754"/>
    <x v="0"/>
    <x v="74"/>
    <s v="Château Sénéjac"/>
    <x v="4"/>
    <x v="182"/>
    <x v="560"/>
    <x v="9"/>
  </r>
  <r>
    <x v="133"/>
    <x v="0"/>
    <x v="29"/>
    <s v="Château Léoville Poyferré"/>
    <x v="0"/>
    <x v="183"/>
    <x v="506"/>
    <x v="0"/>
  </r>
  <r>
    <x v="755"/>
    <x v="1"/>
    <x v="110"/>
    <s v="Planeta"/>
    <x v="4"/>
    <x v="183"/>
    <x v="460"/>
    <x v="1"/>
  </r>
  <r>
    <x v="756"/>
    <x v="1"/>
    <x v="22"/>
    <s v="Castello di Ama"/>
    <x v="2"/>
    <x v="184"/>
    <x v="561"/>
    <x v="6"/>
  </r>
  <r>
    <x v="757"/>
    <x v="1"/>
    <x v="55"/>
    <s v="Foradori"/>
    <x v="9"/>
    <x v="185"/>
    <x v="142"/>
    <x v="2"/>
  </r>
  <r>
    <x v="91"/>
    <x v="0"/>
    <x v="74"/>
    <s v="Château Arnauld"/>
    <x v="7"/>
    <x v="186"/>
    <x v="562"/>
    <x v="2"/>
  </r>
  <r>
    <x v="758"/>
    <x v="21"/>
    <x v="252"/>
    <s v="Mukhrani"/>
    <x v="12"/>
    <x v="186"/>
    <x v="545"/>
    <x v="2"/>
  </r>
  <r>
    <x v="759"/>
    <x v="9"/>
    <x v="253"/>
    <s v="Fonte do Ouro"/>
    <x v="5"/>
    <x v="186"/>
    <x v="563"/>
    <x v="4"/>
  </r>
  <r>
    <x v="760"/>
    <x v="7"/>
    <x v="115"/>
    <s v="Albet i Noya"/>
    <x v="8"/>
    <x v="186"/>
    <x v="18"/>
    <x v="7"/>
  </r>
  <r>
    <x v="761"/>
    <x v="1"/>
    <x v="60"/>
    <s v="Firriato"/>
    <x v="7"/>
    <x v="186"/>
    <x v="564"/>
    <x v="5"/>
  </r>
  <r>
    <x v="762"/>
    <x v="6"/>
    <x v="15"/>
    <s v="Kaapzicht"/>
    <x v="13"/>
    <x v="186"/>
    <x v="82"/>
    <x v="7"/>
  </r>
  <r>
    <x v="763"/>
    <x v="6"/>
    <x v="254"/>
    <s v="Lands End"/>
    <x v="6"/>
    <x v="186"/>
    <x v="20"/>
    <x v="2"/>
  </r>
  <r>
    <x v="764"/>
    <x v="4"/>
    <x v="149"/>
    <s v="Caliterra"/>
    <x v="7"/>
    <x v="186"/>
    <x v="97"/>
    <x v="4"/>
  </r>
  <r>
    <x v="765"/>
    <x v="5"/>
    <x v="69"/>
    <s v="Sons of Eden"/>
    <x v="2"/>
    <x v="186"/>
    <x v="491"/>
    <x v="1"/>
  </r>
  <r>
    <x v="766"/>
    <x v="1"/>
    <x v="255"/>
    <s v="Marco Felluga"/>
    <x v="4"/>
    <x v="186"/>
    <x v="463"/>
    <x v="1"/>
  </r>
  <r>
    <x v="767"/>
    <x v="4"/>
    <x v="149"/>
    <s v="Apaltagua"/>
    <x v="9"/>
    <x v="187"/>
    <x v="286"/>
    <x v="1"/>
  </r>
  <r>
    <x v="768"/>
    <x v="1"/>
    <x v="2"/>
    <s v="Bibi Graetz"/>
    <x v="3"/>
    <x v="187"/>
    <x v="565"/>
    <x v="4"/>
  </r>
  <r>
    <x v="440"/>
    <x v="1"/>
    <x v="91"/>
    <s v="Fanti"/>
    <x v="0"/>
    <x v="187"/>
    <x v="566"/>
    <x v="8"/>
  </r>
  <r>
    <x v="769"/>
    <x v="0"/>
    <x v="26"/>
    <s v="Château Lafon-Rochet"/>
    <x v="7"/>
    <x v="188"/>
    <x v="567"/>
    <x v="9"/>
  </r>
  <r>
    <x v="770"/>
    <x v="2"/>
    <x v="175"/>
    <s v="Schwarz"/>
    <x v="9"/>
    <x v="189"/>
    <x v="568"/>
    <x v="1"/>
  </r>
  <r>
    <x v="771"/>
    <x v="0"/>
    <x v="26"/>
    <s v="Château Haut-Marbuzet"/>
    <x v="1"/>
    <x v="190"/>
    <x v="227"/>
    <x v="16"/>
  </r>
  <r>
    <x v="772"/>
    <x v="5"/>
    <x v="14"/>
    <s v="19 Crimes"/>
    <x v="5"/>
    <x v="190"/>
    <x v="65"/>
    <x v="7"/>
  </r>
  <r>
    <x v="773"/>
    <x v="1"/>
    <x v="171"/>
    <s v="Poliziano"/>
    <x v="4"/>
    <x v="190"/>
    <x v="40"/>
    <x v="2"/>
  </r>
  <r>
    <x v="774"/>
    <x v="1"/>
    <x v="60"/>
    <s v="Tenuta Rapitalà"/>
    <x v="10"/>
    <x v="191"/>
    <x v="72"/>
    <x v="1"/>
  </r>
  <r>
    <x v="342"/>
    <x v="4"/>
    <x v="173"/>
    <s v="Arboleda"/>
    <x v="2"/>
    <x v="191"/>
    <x v="1"/>
    <x v="4"/>
  </r>
  <r>
    <x v="775"/>
    <x v="7"/>
    <x v="80"/>
    <s v="Ramón Bilbao"/>
    <x v="9"/>
    <x v="192"/>
    <x v="170"/>
    <x v="2"/>
  </r>
  <r>
    <x v="581"/>
    <x v="1"/>
    <x v="12"/>
    <s v="Terre di Montelusa"/>
    <x v="9"/>
    <x v="193"/>
    <x v="569"/>
    <x v="7"/>
  </r>
  <r>
    <x v="776"/>
    <x v="4"/>
    <x v="131"/>
    <s v="Santa Rita"/>
    <x v="13"/>
    <x v="193"/>
    <x v="302"/>
    <x v="4"/>
  </r>
  <r>
    <x v="777"/>
    <x v="1"/>
    <x v="31"/>
    <s v="Braida"/>
    <x v="0"/>
    <x v="193"/>
    <x v="184"/>
    <x v="6"/>
  </r>
  <r>
    <x v="778"/>
    <x v="13"/>
    <x v="67"/>
    <s v="Vitis Metamorfosis"/>
    <x v="9"/>
    <x v="193"/>
    <x v="292"/>
    <x v="2"/>
  </r>
  <r>
    <x v="779"/>
    <x v="1"/>
    <x v="256"/>
    <s v="Nino Negri"/>
    <x v="9"/>
    <x v="193"/>
    <x v="570"/>
    <x v="4"/>
  </r>
  <r>
    <x v="780"/>
    <x v="0"/>
    <x v="32"/>
    <s v="Baron Philippe de Rothschild"/>
    <x v="3"/>
    <x v="193"/>
    <x v="571"/>
    <x v="7"/>
  </r>
  <r>
    <x v="781"/>
    <x v="5"/>
    <x v="191"/>
    <s v="Bremerton"/>
    <x v="2"/>
    <x v="193"/>
    <x v="46"/>
    <x v="4"/>
  </r>
  <r>
    <x v="782"/>
    <x v="7"/>
    <x v="80"/>
    <s v="La Rioja Alta"/>
    <x v="6"/>
    <x v="193"/>
    <x v="572"/>
    <x v="4"/>
  </r>
  <r>
    <x v="783"/>
    <x v="4"/>
    <x v="149"/>
    <s v="Caliterra"/>
    <x v="7"/>
    <x v="193"/>
    <x v="37"/>
    <x v="4"/>
  </r>
  <r>
    <x v="659"/>
    <x v="7"/>
    <x v="109"/>
    <s v="Muruve"/>
    <x v="6"/>
    <x v="193"/>
    <x v="573"/>
    <x v="5"/>
  </r>
  <r>
    <x v="8"/>
    <x v="1"/>
    <x v="8"/>
    <s v="Principe Strozzi"/>
    <x v="10"/>
    <x v="193"/>
    <x v="574"/>
    <x v="2"/>
  </r>
  <r>
    <x v="489"/>
    <x v="1"/>
    <x v="8"/>
    <s v="Castello di Gabbiano"/>
    <x v="3"/>
    <x v="193"/>
    <x v="575"/>
    <x v="7"/>
  </r>
  <r>
    <x v="339"/>
    <x v="14"/>
    <x v="73"/>
    <s v="Rings"/>
    <x v="6"/>
    <x v="193"/>
    <x v="192"/>
    <x v="1"/>
  </r>
  <r>
    <x v="784"/>
    <x v="7"/>
    <x v="28"/>
    <s v="Pagos del Moncayo"/>
    <x v="4"/>
    <x v="193"/>
    <x v="576"/>
    <x v="7"/>
  </r>
  <r>
    <x v="785"/>
    <x v="6"/>
    <x v="15"/>
    <s v="Kaapzicht"/>
    <x v="2"/>
    <x v="193"/>
    <x v="149"/>
    <x v="4"/>
  </r>
  <r>
    <x v="786"/>
    <x v="12"/>
    <x v="167"/>
    <s v="Salentein"/>
    <x v="5"/>
    <x v="193"/>
    <x v="577"/>
    <x v="1"/>
  </r>
  <r>
    <x v="706"/>
    <x v="7"/>
    <x v="39"/>
    <s v="Venta Morales"/>
    <x v="3"/>
    <x v="193"/>
    <x v="270"/>
    <x v="7"/>
  </r>
  <r>
    <x v="787"/>
    <x v="1"/>
    <x v="100"/>
    <s v="Castel Sallegg"/>
    <x v="3"/>
    <x v="193"/>
    <x v="81"/>
    <x v="1"/>
  </r>
  <r>
    <x v="788"/>
    <x v="11"/>
    <x v="21"/>
    <s v="Monte Paschoal"/>
    <x v="2"/>
    <x v="193"/>
    <x v="241"/>
    <x v="6"/>
  </r>
  <r>
    <x v="789"/>
    <x v="1"/>
    <x v="49"/>
    <s v="Michele Chiarlo"/>
    <x v="2"/>
    <x v="193"/>
    <x v="578"/>
    <x v="15"/>
  </r>
  <r>
    <x v="790"/>
    <x v="0"/>
    <x v="238"/>
    <s v="Domaine de la Croix"/>
    <x v="9"/>
    <x v="193"/>
    <x v="579"/>
    <x v="2"/>
  </r>
  <r>
    <x v="791"/>
    <x v="5"/>
    <x v="14"/>
    <s v="Rosemount"/>
    <x v="4"/>
    <x v="193"/>
    <x v="180"/>
    <x v="3"/>
  </r>
  <r>
    <x v="792"/>
    <x v="7"/>
    <x v="58"/>
    <s v="Emilio Moro"/>
    <x v="1"/>
    <x v="194"/>
    <x v="580"/>
    <x v="1"/>
  </r>
  <r>
    <x v="793"/>
    <x v="1"/>
    <x v="108"/>
    <s v="Borgogno"/>
    <x v="5"/>
    <x v="195"/>
    <x v="581"/>
    <x v="2"/>
  </r>
  <r>
    <x v="794"/>
    <x v="5"/>
    <x v="10"/>
    <s v="Langmeil"/>
    <x v="2"/>
    <x v="196"/>
    <x v="130"/>
    <x v="1"/>
  </r>
  <r>
    <x v="795"/>
    <x v="7"/>
    <x v="82"/>
    <s v="Finca La Estacada"/>
    <x v="6"/>
    <x v="196"/>
    <x v="582"/>
    <x v="7"/>
  </r>
  <r>
    <x v="796"/>
    <x v="7"/>
    <x v="39"/>
    <s v="Marqués de Riscal"/>
    <x v="10"/>
    <x v="196"/>
    <x v="583"/>
    <x v="6"/>
  </r>
  <r>
    <x v="797"/>
    <x v="2"/>
    <x v="65"/>
    <s v="Paul Achs"/>
    <x v="9"/>
    <x v="196"/>
    <x v="136"/>
    <x v="2"/>
  </r>
  <r>
    <x v="798"/>
    <x v="1"/>
    <x v="121"/>
    <s v="Quintodecimo"/>
    <x v="0"/>
    <x v="196"/>
    <x v="584"/>
    <x v="6"/>
  </r>
  <r>
    <x v="799"/>
    <x v="7"/>
    <x v="58"/>
    <s v="Vega Sicilia"/>
    <x v="16"/>
    <x v="196"/>
    <x v="585"/>
    <x v="9"/>
  </r>
  <r>
    <x v="800"/>
    <x v="0"/>
    <x v="46"/>
    <s v="Paul Mas"/>
    <x v="9"/>
    <x v="196"/>
    <x v="586"/>
    <x v="7"/>
  </r>
  <r>
    <x v="801"/>
    <x v="1"/>
    <x v="24"/>
    <s v="Giannitessari"/>
    <x v="5"/>
    <x v="196"/>
    <x v="56"/>
    <x v="1"/>
  </r>
  <r>
    <x v="427"/>
    <x v="0"/>
    <x v="23"/>
    <s v="Château Guinot"/>
    <x v="10"/>
    <x v="196"/>
    <x v="27"/>
    <x v="0"/>
  </r>
  <r>
    <x v="802"/>
    <x v="0"/>
    <x v="257"/>
    <s v="Château Haura"/>
    <x v="3"/>
    <x v="196"/>
    <x v="76"/>
    <x v="4"/>
  </r>
  <r>
    <x v="803"/>
    <x v="1"/>
    <x v="2"/>
    <s v="Poliziano"/>
    <x v="7"/>
    <x v="196"/>
    <x v="293"/>
    <x v="0"/>
  </r>
  <r>
    <x v="804"/>
    <x v="1"/>
    <x v="258"/>
    <s v="Capezzana"/>
    <x v="5"/>
    <x v="196"/>
    <x v="587"/>
    <x v="8"/>
  </r>
  <r>
    <x v="805"/>
    <x v="0"/>
    <x v="97"/>
    <s v="Château La Mission Haut-Brion"/>
    <x v="1"/>
    <x v="196"/>
    <x v="588"/>
    <x v="6"/>
  </r>
  <r>
    <x v="806"/>
    <x v="0"/>
    <x v="152"/>
    <s v="Château Lafite Monteil"/>
    <x v="3"/>
    <x v="196"/>
    <x v="40"/>
    <x v="0"/>
  </r>
  <r>
    <x v="807"/>
    <x v="7"/>
    <x v="80"/>
    <s v="El Coto"/>
    <x v="9"/>
    <x v="196"/>
    <x v="578"/>
    <x v="11"/>
  </r>
  <r>
    <x v="808"/>
    <x v="1"/>
    <x v="18"/>
    <s v="Masseria Borgo dei Trulli"/>
    <x v="1"/>
    <x v="196"/>
    <x v="137"/>
    <x v="7"/>
  </r>
  <r>
    <x v="79"/>
    <x v="6"/>
    <x v="89"/>
    <s v="La Motte Wine Estate"/>
    <x v="2"/>
    <x v="196"/>
    <x v="589"/>
    <x v="1"/>
  </r>
  <r>
    <x v="809"/>
    <x v="13"/>
    <x v="67"/>
    <s v="Vitis Metamorfosis"/>
    <x v="9"/>
    <x v="196"/>
    <x v="77"/>
    <x v="1"/>
  </r>
  <r>
    <x v="810"/>
    <x v="7"/>
    <x v="80"/>
    <s v="Bodegas Valdemar"/>
    <x v="3"/>
    <x v="196"/>
    <x v="259"/>
    <x v="7"/>
  </r>
  <r>
    <x v="811"/>
    <x v="0"/>
    <x v="259"/>
    <s v="Michel Gassier"/>
    <x v="5"/>
    <x v="196"/>
    <x v="590"/>
    <x v="5"/>
  </r>
  <r>
    <x v="812"/>
    <x v="2"/>
    <x v="244"/>
    <s v="Weingut Bründlmayer"/>
    <x v="3"/>
    <x v="196"/>
    <x v="48"/>
    <x v="4"/>
  </r>
  <r>
    <x v="342"/>
    <x v="6"/>
    <x v="15"/>
    <s v="Neil Ellis"/>
    <x v="9"/>
    <x v="196"/>
    <x v="19"/>
    <x v="4"/>
  </r>
  <r>
    <x v="813"/>
    <x v="6"/>
    <x v="15"/>
    <s v="Welmoed"/>
    <x v="8"/>
    <x v="196"/>
    <x v="399"/>
    <x v="5"/>
  </r>
  <r>
    <x v="814"/>
    <x v="1"/>
    <x v="91"/>
    <s v="San Felice"/>
    <x v="0"/>
    <x v="197"/>
    <x v="591"/>
    <x v="8"/>
  </r>
  <r>
    <x v="815"/>
    <x v="1"/>
    <x v="49"/>
    <s v="Borgogno"/>
    <x v="2"/>
    <x v="198"/>
    <x v="592"/>
    <x v="5"/>
  </r>
  <r>
    <x v="816"/>
    <x v="7"/>
    <x v="80"/>
    <s v="Bodegas Faustino"/>
    <x v="4"/>
    <x v="199"/>
    <x v="593"/>
    <x v="5"/>
  </r>
  <r>
    <x v="139"/>
    <x v="1"/>
    <x v="8"/>
    <s v="Ricasoli"/>
    <x v="3"/>
    <x v="200"/>
    <x v="594"/>
    <x v="1"/>
  </r>
  <r>
    <x v="817"/>
    <x v="13"/>
    <x v="67"/>
    <s v="Serve"/>
    <x v="3"/>
    <x v="201"/>
    <x v="460"/>
    <x v="4"/>
  </r>
  <r>
    <x v="818"/>
    <x v="6"/>
    <x v="260"/>
    <s v="Nederburg"/>
    <x v="6"/>
    <x v="201"/>
    <x v="595"/>
    <x v="7"/>
  </r>
  <r>
    <x v="819"/>
    <x v="1"/>
    <x v="22"/>
    <s v="Ruffino"/>
    <x v="2"/>
    <x v="201"/>
    <x v="519"/>
    <x v="2"/>
  </r>
  <r>
    <x v="820"/>
    <x v="1"/>
    <x v="190"/>
    <s v="La Spinetta"/>
    <x v="2"/>
    <x v="201"/>
    <x v="46"/>
    <x v="1"/>
  </r>
  <r>
    <x v="821"/>
    <x v="4"/>
    <x v="40"/>
    <s v="Santa Carolina"/>
    <x v="6"/>
    <x v="201"/>
    <x v="180"/>
    <x v="7"/>
  </r>
  <r>
    <x v="822"/>
    <x v="6"/>
    <x v="15"/>
    <s v="Vriesenhof"/>
    <x v="7"/>
    <x v="201"/>
    <x v="578"/>
    <x v="6"/>
  </r>
  <r>
    <x v="823"/>
    <x v="7"/>
    <x v="82"/>
    <s v="Volver"/>
    <x v="4"/>
    <x v="201"/>
    <x v="596"/>
    <x v="1"/>
  </r>
  <r>
    <x v="342"/>
    <x v="6"/>
    <x v="260"/>
    <s v="Fleur du Cap"/>
    <x v="6"/>
    <x v="201"/>
    <x v="597"/>
    <x v="4"/>
  </r>
  <r>
    <x v="824"/>
    <x v="6"/>
    <x v="15"/>
    <s v="Boschendal"/>
    <x v="4"/>
    <x v="201"/>
    <x v="288"/>
    <x v="4"/>
  </r>
  <r>
    <x v="18"/>
    <x v="8"/>
    <x v="261"/>
    <s v="Schug"/>
    <x v="5"/>
    <x v="201"/>
    <x v="365"/>
    <x v="2"/>
  </r>
  <r>
    <x v="825"/>
    <x v="1"/>
    <x v="98"/>
    <s v="Dal Forno Romano"/>
    <x v="16"/>
    <x v="201"/>
    <x v="598"/>
    <x v="8"/>
  </r>
  <r>
    <x v="826"/>
    <x v="7"/>
    <x v="262"/>
    <s v="San Alejandro"/>
    <x v="2"/>
    <x v="201"/>
    <x v="599"/>
    <x v="2"/>
  </r>
  <r>
    <x v="827"/>
    <x v="7"/>
    <x v="109"/>
    <s v="Matsu"/>
    <x v="7"/>
    <x v="201"/>
    <x v="600"/>
    <x v="1"/>
  </r>
  <r>
    <x v="828"/>
    <x v="1"/>
    <x v="49"/>
    <s v="Mauro Molino"/>
    <x v="0"/>
    <x v="201"/>
    <x v="59"/>
    <x v="5"/>
  </r>
  <r>
    <x v="829"/>
    <x v="8"/>
    <x v="263"/>
    <s v="Chateau Montelena"/>
    <x v="12"/>
    <x v="201"/>
    <x v="601"/>
    <x v="20"/>
  </r>
  <r>
    <x v="830"/>
    <x v="6"/>
    <x v="233"/>
    <s v="Paul Cluver"/>
    <x v="1"/>
    <x v="201"/>
    <x v="602"/>
    <x v="4"/>
  </r>
  <r>
    <x v="831"/>
    <x v="1"/>
    <x v="49"/>
    <s v="Elio Altare"/>
    <x v="1"/>
    <x v="201"/>
    <x v="603"/>
    <x v="6"/>
  </r>
  <r>
    <x v="832"/>
    <x v="12"/>
    <x v="243"/>
    <s v="Bodega del Fin del Mundo"/>
    <x v="1"/>
    <x v="202"/>
    <x v="604"/>
    <x v="4"/>
  </r>
  <r>
    <x v="833"/>
    <x v="4"/>
    <x v="149"/>
    <s v="Apaltagua"/>
    <x v="6"/>
    <x v="203"/>
    <x v="460"/>
    <x v="1"/>
  </r>
  <r>
    <x v="834"/>
    <x v="7"/>
    <x v="80"/>
    <s v="Palacios Remondo"/>
    <x v="4"/>
    <x v="204"/>
    <x v="605"/>
    <x v="1"/>
  </r>
  <r>
    <x v="835"/>
    <x v="5"/>
    <x v="34"/>
    <s v="d'Arenberg"/>
    <x v="6"/>
    <x v="205"/>
    <x v="45"/>
    <x v="4"/>
  </r>
  <r>
    <x v="836"/>
    <x v="4"/>
    <x v="40"/>
    <s v="Cono Sur"/>
    <x v="3"/>
    <x v="206"/>
    <x v="9"/>
    <x v="1"/>
  </r>
  <r>
    <x v="378"/>
    <x v="1"/>
    <x v="77"/>
    <s v="Gianni Brunelli"/>
    <x v="5"/>
    <x v="207"/>
    <x v="606"/>
    <x v="1"/>
  </r>
  <r>
    <x v="837"/>
    <x v="4"/>
    <x v="173"/>
    <s v="Errazuriz"/>
    <x v="1"/>
    <x v="207"/>
    <x v="607"/>
    <x v="5"/>
  </r>
  <r>
    <x v="838"/>
    <x v="6"/>
    <x v="15"/>
    <s v="Delheim"/>
    <x v="5"/>
    <x v="207"/>
    <x v="608"/>
    <x v="2"/>
  </r>
  <r>
    <x v="839"/>
    <x v="1"/>
    <x v="176"/>
    <s v="Azienda Santa Barbara - Stefano Antonucci"/>
    <x v="3"/>
    <x v="207"/>
    <x v="77"/>
    <x v="7"/>
  </r>
  <r>
    <x v="840"/>
    <x v="0"/>
    <x v="35"/>
    <s v="Pierre Amadieu"/>
    <x v="5"/>
    <x v="207"/>
    <x v="237"/>
    <x v="2"/>
  </r>
  <r>
    <x v="841"/>
    <x v="1"/>
    <x v="91"/>
    <s v="Caparzo"/>
    <x v="1"/>
    <x v="207"/>
    <x v="609"/>
    <x v="16"/>
  </r>
  <r>
    <x v="842"/>
    <x v="5"/>
    <x v="10"/>
    <s v="Peter Lehmann"/>
    <x v="9"/>
    <x v="207"/>
    <x v="610"/>
    <x v="6"/>
  </r>
  <r>
    <x v="843"/>
    <x v="1"/>
    <x v="264"/>
    <s v="Villabella"/>
    <x v="1"/>
    <x v="207"/>
    <x v="611"/>
    <x v="8"/>
  </r>
  <r>
    <x v="844"/>
    <x v="0"/>
    <x v="218"/>
    <s v="Calmel &amp; Joseph"/>
    <x v="4"/>
    <x v="207"/>
    <x v="186"/>
    <x v="2"/>
  </r>
  <r>
    <x v="845"/>
    <x v="1"/>
    <x v="190"/>
    <s v="Giulia Negri"/>
    <x v="9"/>
    <x v="207"/>
    <x v="1"/>
    <x v="4"/>
  </r>
  <r>
    <x v="846"/>
    <x v="14"/>
    <x v="73"/>
    <s v="Knipser"/>
    <x v="2"/>
    <x v="207"/>
    <x v="612"/>
    <x v="4"/>
  </r>
  <r>
    <x v="847"/>
    <x v="14"/>
    <x v="88"/>
    <s v="Enderle &amp; Moll"/>
    <x v="9"/>
    <x v="207"/>
    <x v="613"/>
    <x v="1"/>
  </r>
  <r>
    <x v="848"/>
    <x v="1"/>
    <x v="265"/>
    <s v="De Vescovi Ulzbach"/>
    <x v="7"/>
    <x v="207"/>
    <x v="361"/>
    <x v="2"/>
  </r>
  <r>
    <x v="849"/>
    <x v="1"/>
    <x v="266"/>
    <s v="Sansonina"/>
    <x v="5"/>
    <x v="207"/>
    <x v="614"/>
    <x v="4"/>
  </r>
  <r>
    <x v="850"/>
    <x v="5"/>
    <x v="10"/>
    <s v="Peter Lehmann"/>
    <x v="3"/>
    <x v="207"/>
    <x v="615"/>
    <x v="4"/>
  </r>
  <r>
    <x v="851"/>
    <x v="7"/>
    <x v="39"/>
    <s v="Abadia Retuerta"/>
    <x v="0"/>
    <x v="207"/>
    <x v="616"/>
    <x v="5"/>
  </r>
  <r>
    <x v="669"/>
    <x v="0"/>
    <x v="23"/>
    <s v="Château Trotte Vieille"/>
    <x v="7"/>
    <x v="207"/>
    <x v="525"/>
    <x v="0"/>
  </r>
  <r>
    <x v="852"/>
    <x v="1"/>
    <x v="110"/>
    <s v="CVA Canicatti"/>
    <x v="6"/>
    <x v="207"/>
    <x v="91"/>
    <x v="5"/>
  </r>
  <r>
    <x v="853"/>
    <x v="1"/>
    <x v="190"/>
    <s v="Gaja"/>
    <x v="14"/>
    <x v="207"/>
    <x v="617"/>
    <x v="5"/>
  </r>
  <r>
    <x v="854"/>
    <x v="1"/>
    <x v="176"/>
    <s v="Tenuta di Tavignano"/>
    <x v="9"/>
    <x v="207"/>
    <x v="177"/>
    <x v="4"/>
  </r>
  <r>
    <x v="855"/>
    <x v="0"/>
    <x v="52"/>
    <s v="E. Guigal"/>
    <x v="2"/>
    <x v="207"/>
    <x v="618"/>
    <x v="4"/>
  </r>
  <r>
    <x v="856"/>
    <x v="4"/>
    <x v="149"/>
    <s v="Valdivieso"/>
    <x v="4"/>
    <x v="207"/>
    <x v="97"/>
    <x v="5"/>
  </r>
  <r>
    <x v="857"/>
    <x v="21"/>
    <x v="252"/>
    <s v="Mukhrani"/>
    <x v="2"/>
    <x v="207"/>
    <x v="124"/>
    <x v="2"/>
  </r>
  <r>
    <x v="858"/>
    <x v="0"/>
    <x v="101"/>
    <s v="Château de Beaucastel"/>
    <x v="1"/>
    <x v="208"/>
    <x v="619"/>
    <x v="5"/>
  </r>
  <r>
    <x v="859"/>
    <x v="9"/>
    <x v="19"/>
    <s v="Casal Garcia"/>
    <x v="4"/>
    <x v="209"/>
    <x v="620"/>
    <x v="7"/>
  </r>
  <r>
    <x v="860"/>
    <x v="0"/>
    <x v="50"/>
    <s v="Château Lynch-Bages"/>
    <x v="1"/>
    <x v="209"/>
    <x v="471"/>
    <x v="8"/>
  </r>
  <r>
    <x v="861"/>
    <x v="4"/>
    <x v="267"/>
    <s v="Caballo Loco"/>
    <x v="12"/>
    <x v="210"/>
    <x v="621"/>
    <x v="17"/>
  </r>
  <r>
    <x v="862"/>
    <x v="17"/>
    <x v="142"/>
    <s v="Château Purcari"/>
    <x v="7"/>
    <x v="211"/>
    <x v="622"/>
    <x v="7"/>
  </r>
  <r>
    <x v="863"/>
    <x v="12"/>
    <x v="53"/>
    <s v="Catena Zapata"/>
    <x v="14"/>
    <x v="211"/>
    <x v="348"/>
    <x v="1"/>
  </r>
  <r>
    <x v="357"/>
    <x v="0"/>
    <x v="29"/>
    <s v="Château Gruaud Larose"/>
    <x v="1"/>
    <x v="212"/>
    <x v="623"/>
    <x v="11"/>
  </r>
  <r>
    <x v="864"/>
    <x v="1"/>
    <x v="190"/>
    <s v="Fontanafredda"/>
    <x v="3"/>
    <x v="213"/>
    <x v="624"/>
    <x v="7"/>
  </r>
  <r>
    <x v="865"/>
    <x v="4"/>
    <x v="40"/>
    <s v="Santa Rita"/>
    <x v="10"/>
    <x v="213"/>
    <x v="625"/>
    <x v="1"/>
  </r>
  <r>
    <x v="866"/>
    <x v="0"/>
    <x v="152"/>
    <s v="Jean-Louis Trocard"/>
    <x v="8"/>
    <x v="214"/>
    <x v="13"/>
    <x v="8"/>
  </r>
  <r>
    <x v="867"/>
    <x v="0"/>
    <x v="23"/>
    <s v="Le Dome"/>
    <x v="14"/>
    <x v="214"/>
    <x v="626"/>
    <x v="9"/>
  </r>
  <r>
    <x v="868"/>
    <x v="1"/>
    <x v="49"/>
    <s v="Giacomo Conterno"/>
    <x v="19"/>
    <x v="214"/>
    <x v="627"/>
    <x v="6"/>
  </r>
  <r>
    <x v="869"/>
    <x v="21"/>
    <x v="252"/>
    <s v="Mukhrani"/>
    <x v="7"/>
    <x v="214"/>
    <x v="130"/>
    <x v="4"/>
  </r>
  <r>
    <x v="870"/>
    <x v="6"/>
    <x v="15"/>
    <s v="Glenelly"/>
    <x v="3"/>
    <x v="214"/>
    <x v="140"/>
    <x v="5"/>
  </r>
  <r>
    <x v="871"/>
    <x v="6"/>
    <x v="15"/>
    <s v="Morgenster Estate"/>
    <x v="7"/>
    <x v="214"/>
    <x v="534"/>
    <x v="6"/>
  </r>
  <r>
    <x v="872"/>
    <x v="1"/>
    <x v="22"/>
    <s v="Villa Cerna"/>
    <x v="4"/>
    <x v="214"/>
    <x v="628"/>
    <x v="4"/>
  </r>
  <r>
    <x v="873"/>
    <x v="0"/>
    <x v="23"/>
    <s v="Château Grand Barrail Lamarzelle Figeac"/>
    <x v="9"/>
    <x v="214"/>
    <x v="415"/>
    <x v="6"/>
  </r>
  <r>
    <x v="874"/>
    <x v="0"/>
    <x v="11"/>
    <s v="Calmel &amp; Joseph"/>
    <x v="2"/>
    <x v="214"/>
    <x v="113"/>
    <x v="4"/>
  </r>
  <r>
    <x v="875"/>
    <x v="4"/>
    <x v="131"/>
    <s v="Haras de Pirque"/>
    <x v="9"/>
    <x v="214"/>
    <x v="462"/>
    <x v="4"/>
  </r>
  <r>
    <x v="295"/>
    <x v="6"/>
    <x v="205"/>
    <s v="Protea"/>
    <x v="13"/>
    <x v="214"/>
    <x v="170"/>
    <x v="1"/>
  </r>
  <r>
    <x v="876"/>
    <x v="9"/>
    <x v="41"/>
    <s v="Fitapreta"/>
    <x v="1"/>
    <x v="214"/>
    <x v="610"/>
    <x v="14"/>
  </r>
  <r>
    <x v="877"/>
    <x v="0"/>
    <x v="30"/>
    <s v="Domaine Arnoux-Lachaux"/>
    <x v="6"/>
    <x v="214"/>
    <x v="118"/>
    <x v="5"/>
  </r>
  <r>
    <x v="878"/>
    <x v="22"/>
    <x v="268"/>
    <s v="Château Musar"/>
    <x v="9"/>
    <x v="215"/>
    <x v="629"/>
    <x v="4"/>
  </r>
  <r>
    <x v="879"/>
    <x v="7"/>
    <x v="80"/>
    <s v="Hacienda López de Haro"/>
    <x v="4"/>
    <x v="215"/>
    <x v="40"/>
    <x v="2"/>
  </r>
  <r>
    <x v="880"/>
    <x v="1"/>
    <x v="116"/>
    <s v="Grattamacco"/>
    <x v="7"/>
    <x v="216"/>
    <x v="630"/>
    <x v="5"/>
  </r>
  <r>
    <x v="881"/>
    <x v="1"/>
    <x v="49"/>
    <s v="Elio Altare"/>
    <x v="0"/>
    <x v="217"/>
    <x v="631"/>
    <x v="2"/>
  </r>
  <r>
    <x v="882"/>
    <x v="1"/>
    <x v="91"/>
    <s v="Fattoria dei Barbi"/>
    <x v="7"/>
    <x v="217"/>
    <x v="632"/>
    <x v="2"/>
  </r>
  <r>
    <x v="883"/>
    <x v="5"/>
    <x v="10"/>
    <s v="Peter Lehmann"/>
    <x v="9"/>
    <x v="217"/>
    <x v="633"/>
    <x v="2"/>
  </r>
  <r>
    <x v="884"/>
    <x v="8"/>
    <x v="17"/>
    <s v="Francis Ford Coppola"/>
    <x v="9"/>
    <x v="217"/>
    <x v="634"/>
    <x v="4"/>
  </r>
  <r>
    <x v="885"/>
    <x v="9"/>
    <x v="19"/>
    <s v="Churchill's"/>
    <x v="14"/>
    <x v="217"/>
    <x v="635"/>
    <x v="16"/>
  </r>
  <r>
    <x v="886"/>
    <x v="1"/>
    <x v="49"/>
    <s v="Ettore Germano"/>
    <x v="0"/>
    <x v="217"/>
    <x v="482"/>
    <x v="9"/>
  </r>
  <r>
    <x v="887"/>
    <x v="1"/>
    <x v="171"/>
    <s v="Boscarelli"/>
    <x v="4"/>
    <x v="217"/>
    <x v="19"/>
    <x v="7"/>
  </r>
  <r>
    <x v="888"/>
    <x v="5"/>
    <x v="10"/>
    <s v="Sons of Eden"/>
    <x v="5"/>
    <x v="217"/>
    <x v="448"/>
    <x v="1"/>
  </r>
  <r>
    <x v="889"/>
    <x v="1"/>
    <x v="265"/>
    <s v="De Vescovi Ulzbach"/>
    <x v="2"/>
    <x v="217"/>
    <x v="207"/>
    <x v="4"/>
  </r>
  <r>
    <x v="890"/>
    <x v="0"/>
    <x v="5"/>
    <s v="Domaine Santa Duc"/>
    <x v="5"/>
    <x v="217"/>
    <x v="184"/>
    <x v="8"/>
  </r>
  <r>
    <x v="891"/>
    <x v="1"/>
    <x v="18"/>
    <s v="Varvaglione"/>
    <x v="9"/>
    <x v="217"/>
    <x v="636"/>
    <x v="1"/>
  </r>
  <r>
    <x v="892"/>
    <x v="1"/>
    <x v="269"/>
    <s v="Gran Sasso"/>
    <x v="6"/>
    <x v="217"/>
    <x v="637"/>
    <x v="7"/>
  </r>
  <r>
    <x v="893"/>
    <x v="8"/>
    <x v="17"/>
    <s v="Robert Mondavi"/>
    <x v="8"/>
    <x v="217"/>
    <x v="638"/>
    <x v="7"/>
  </r>
  <r>
    <x v="894"/>
    <x v="0"/>
    <x v="270"/>
    <s v="Les Bertrand"/>
    <x v="0"/>
    <x v="217"/>
    <x v="639"/>
    <x v="7"/>
  </r>
  <r>
    <x v="503"/>
    <x v="8"/>
    <x v="43"/>
    <s v="Black Stallion"/>
    <x v="5"/>
    <x v="217"/>
    <x v="535"/>
    <x v="5"/>
  </r>
  <r>
    <x v="895"/>
    <x v="1"/>
    <x v="100"/>
    <s v="Nals Margreid"/>
    <x v="7"/>
    <x v="217"/>
    <x v="5"/>
    <x v="1"/>
  </r>
  <r>
    <x v="896"/>
    <x v="0"/>
    <x v="23"/>
    <s v="Château Belair-Monange"/>
    <x v="7"/>
    <x v="217"/>
    <x v="640"/>
    <x v="22"/>
  </r>
  <r>
    <x v="897"/>
    <x v="1"/>
    <x v="22"/>
    <s v="Principe Corsini"/>
    <x v="2"/>
    <x v="217"/>
    <x v="288"/>
    <x v="2"/>
  </r>
  <r>
    <x v="898"/>
    <x v="1"/>
    <x v="2"/>
    <s v="Tenuta Degli Dei"/>
    <x v="5"/>
    <x v="217"/>
    <x v="641"/>
    <x v="2"/>
  </r>
  <r>
    <x v="899"/>
    <x v="7"/>
    <x v="45"/>
    <s v="Torres"/>
    <x v="3"/>
    <x v="218"/>
    <x v="452"/>
    <x v="7"/>
  </r>
  <r>
    <x v="683"/>
    <x v="0"/>
    <x v="74"/>
    <s v="Château Sociando-Mallet"/>
    <x v="0"/>
    <x v="218"/>
    <x v="108"/>
    <x v="11"/>
  </r>
  <r>
    <x v="900"/>
    <x v="7"/>
    <x v="213"/>
    <s v="Félix Solís"/>
    <x v="5"/>
    <x v="219"/>
    <x v="478"/>
    <x v="3"/>
  </r>
  <r>
    <x v="901"/>
    <x v="7"/>
    <x v="80"/>
    <s v="Ramón Bilbao"/>
    <x v="2"/>
    <x v="220"/>
    <x v="642"/>
    <x v="0"/>
  </r>
  <r>
    <x v="902"/>
    <x v="3"/>
    <x v="62"/>
    <s v="Brancott Estate"/>
    <x v="6"/>
    <x v="221"/>
    <x v="319"/>
    <x v="5"/>
  </r>
  <r>
    <x v="903"/>
    <x v="0"/>
    <x v="50"/>
    <s v="Château Pichon Baron"/>
    <x v="15"/>
    <x v="222"/>
    <x v="643"/>
    <x v="18"/>
  </r>
  <r>
    <x v="904"/>
    <x v="12"/>
    <x v="53"/>
    <s v="Pascual Toso"/>
    <x v="5"/>
    <x v="223"/>
    <x v="644"/>
    <x v="1"/>
  </r>
  <r>
    <x v="905"/>
    <x v="12"/>
    <x v="53"/>
    <s v="Trivento"/>
    <x v="10"/>
    <x v="223"/>
    <x v="127"/>
    <x v="2"/>
  </r>
  <r>
    <x v="906"/>
    <x v="1"/>
    <x v="2"/>
    <s v="Bibi Graetz"/>
    <x v="0"/>
    <x v="223"/>
    <x v="645"/>
    <x v="4"/>
  </r>
  <r>
    <x v="907"/>
    <x v="7"/>
    <x v="102"/>
    <s v="A Portela"/>
    <x v="6"/>
    <x v="223"/>
    <x v="422"/>
    <x v="5"/>
  </r>
  <r>
    <x v="908"/>
    <x v="18"/>
    <x v="271"/>
    <s v="Staatskellerei Zürich"/>
    <x v="2"/>
    <x v="223"/>
    <x v="646"/>
    <x v="7"/>
  </r>
  <r>
    <x v="909"/>
    <x v="0"/>
    <x v="272"/>
    <s v="Bouchard Père &amp; Fils"/>
    <x v="5"/>
    <x v="223"/>
    <x v="228"/>
    <x v="2"/>
  </r>
  <r>
    <x v="692"/>
    <x v="6"/>
    <x v="15"/>
    <s v="Zonnebloem"/>
    <x v="9"/>
    <x v="223"/>
    <x v="54"/>
    <x v="1"/>
  </r>
  <r>
    <x v="286"/>
    <x v="0"/>
    <x v="152"/>
    <s v="Château Le Gardera"/>
    <x v="9"/>
    <x v="223"/>
    <x v="647"/>
    <x v="1"/>
  </r>
  <r>
    <x v="910"/>
    <x v="0"/>
    <x v="169"/>
    <s v="Gros' Noré"/>
    <x v="7"/>
    <x v="223"/>
    <x v="301"/>
    <x v="4"/>
  </r>
  <r>
    <x v="911"/>
    <x v="1"/>
    <x v="49"/>
    <s v="Paolo Scavino"/>
    <x v="1"/>
    <x v="223"/>
    <x v="648"/>
    <x v="15"/>
  </r>
  <r>
    <x v="912"/>
    <x v="0"/>
    <x v="101"/>
    <s v="Château de Beaucastel"/>
    <x v="15"/>
    <x v="223"/>
    <x v="649"/>
    <x v="2"/>
  </r>
  <r>
    <x v="913"/>
    <x v="14"/>
    <x v="88"/>
    <s v="Knab"/>
    <x v="4"/>
    <x v="223"/>
    <x v="589"/>
    <x v="2"/>
  </r>
  <r>
    <x v="914"/>
    <x v="4"/>
    <x v="149"/>
    <s v="Veramonte"/>
    <x v="3"/>
    <x v="223"/>
    <x v="176"/>
    <x v="1"/>
  </r>
  <r>
    <x v="165"/>
    <x v="0"/>
    <x v="29"/>
    <s v="Château Saint-Pierre"/>
    <x v="7"/>
    <x v="223"/>
    <x v="392"/>
    <x v="4"/>
  </r>
  <r>
    <x v="15"/>
    <x v="6"/>
    <x v="15"/>
    <s v="Guardian Peak"/>
    <x v="3"/>
    <x v="223"/>
    <x v="20"/>
    <x v="7"/>
  </r>
  <r>
    <x v="915"/>
    <x v="1"/>
    <x v="91"/>
    <s v="Banfi"/>
    <x v="0"/>
    <x v="224"/>
    <x v="650"/>
    <x v="0"/>
  </r>
  <r>
    <x v="916"/>
    <x v="5"/>
    <x v="229"/>
    <s v="Taylors / Wakefield"/>
    <x v="4"/>
    <x v="225"/>
    <x v="56"/>
    <x v="4"/>
  </r>
  <r>
    <x v="917"/>
    <x v="7"/>
    <x v="27"/>
    <s v="Castaño"/>
    <x v="10"/>
    <x v="225"/>
    <x v="647"/>
    <x v="4"/>
  </r>
  <r>
    <x v="918"/>
    <x v="0"/>
    <x v="199"/>
    <s v="E. Guigal"/>
    <x v="9"/>
    <x v="226"/>
    <x v="5"/>
    <x v="4"/>
  </r>
  <r>
    <x v="919"/>
    <x v="1"/>
    <x v="49"/>
    <s v="Virna"/>
    <x v="0"/>
    <x v="227"/>
    <x v="651"/>
    <x v="6"/>
  </r>
  <r>
    <x v="246"/>
    <x v="0"/>
    <x v="5"/>
    <s v="Domaine la Bouissiere"/>
    <x v="7"/>
    <x v="227"/>
    <x v="652"/>
    <x v="1"/>
  </r>
  <r>
    <x v="920"/>
    <x v="1"/>
    <x v="91"/>
    <s v="Antinori"/>
    <x v="7"/>
    <x v="227"/>
    <x v="567"/>
    <x v="2"/>
  </r>
  <r>
    <x v="921"/>
    <x v="6"/>
    <x v="15"/>
    <s v="Simonsig"/>
    <x v="2"/>
    <x v="227"/>
    <x v="361"/>
    <x v="5"/>
  </r>
  <r>
    <x v="922"/>
    <x v="7"/>
    <x v="273"/>
    <s v="Vegalfaro"/>
    <x v="9"/>
    <x v="227"/>
    <x v="50"/>
    <x v="4"/>
  </r>
  <r>
    <x v="923"/>
    <x v="6"/>
    <x v="205"/>
    <s v="Footprint"/>
    <x v="10"/>
    <x v="227"/>
    <x v="245"/>
    <x v="3"/>
  </r>
  <r>
    <x v="924"/>
    <x v="0"/>
    <x v="169"/>
    <s v="Château de Pibarnon"/>
    <x v="9"/>
    <x v="227"/>
    <x v="653"/>
    <x v="2"/>
  </r>
  <r>
    <x v="925"/>
    <x v="1"/>
    <x v="2"/>
    <s v="Poggio Antico"/>
    <x v="0"/>
    <x v="227"/>
    <x v="654"/>
    <x v="16"/>
  </r>
  <r>
    <x v="926"/>
    <x v="0"/>
    <x v="274"/>
    <s v="Château de Fosse-Sèche"/>
    <x v="2"/>
    <x v="227"/>
    <x v="655"/>
    <x v="1"/>
  </r>
  <r>
    <x v="927"/>
    <x v="1"/>
    <x v="91"/>
    <s v="Ruffino"/>
    <x v="7"/>
    <x v="227"/>
    <x v="656"/>
    <x v="5"/>
  </r>
  <r>
    <x v="928"/>
    <x v="0"/>
    <x v="93"/>
    <s v="Domaine Les Enfants Sauvages"/>
    <x v="4"/>
    <x v="227"/>
    <x v="38"/>
    <x v="1"/>
  </r>
  <r>
    <x v="929"/>
    <x v="6"/>
    <x v="15"/>
    <s v="Kaapzicht"/>
    <x v="2"/>
    <x v="227"/>
    <x v="657"/>
    <x v="6"/>
  </r>
  <r>
    <x v="930"/>
    <x v="0"/>
    <x v="140"/>
    <s v="Domaine Trapet"/>
    <x v="7"/>
    <x v="227"/>
    <x v="658"/>
    <x v="1"/>
  </r>
  <r>
    <x v="931"/>
    <x v="7"/>
    <x v="82"/>
    <s v="Bodega la Remediadora"/>
    <x v="10"/>
    <x v="227"/>
    <x v="659"/>
    <x v="2"/>
  </r>
  <r>
    <x v="932"/>
    <x v="0"/>
    <x v="30"/>
    <s v="Hudelot-Noëllat"/>
    <x v="3"/>
    <x v="227"/>
    <x v="660"/>
    <x v="0"/>
  </r>
  <r>
    <x v="933"/>
    <x v="1"/>
    <x v="49"/>
    <s v="Boasso"/>
    <x v="7"/>
    <x v="227"/>
    <x v="661"/>
    <x v="2"/>
  </r>
  <r>
    <x v="934"/>
    <x v="14"/>
    <x v="73"/>
    <s v="Schneider"/>
    <x v="7"/>
    <x v="227"/>
    <x v="662"/>
    <x v="2"/>
  </r>
  <r>
    <x v="935"/>
    <x v="0"/>
    <x v="74"/>
    <s v="Château Cantemerle"/>
    <x v="2"/>
    <x v="228"/>
    <x v="663"/>
    <x v="11"/>
  </r>
  <r>
    <x v="357"/>
    <x v="0"/>
    <x v="29"/>
    <s v="Château Lagrange"/>
    <x v="7"/>
    <x v="229"/>
    <x v="243"/>
    <x v="11"/>
  </r>
  <r>
    <x v="936"/>
    <x v="4"/>
    <x v="131"/>
    <s v="Viña Maipo"/>
    <x v="10"/>
    <x v="229"/>
    <x v="77"/>
    <x v="1"/>
  </r>
  <r>
    <x v="937"/>
    <x v="13"/>
    <x v="275"/>
    <s v="Corcova"/>
    <x v="7"/>
    <x v="230"/>
    <x v="303"/>
    <x v="6"/>
  </r>
  <r>
    <x v="938"/>
    <x v="4"/>
    <x v="149"/>
    <s v="de Gras"/>
    <x v="9"/>
    <x v="230"/>
    <x v="664"/>
    <x v="7"/>
  </r>
  <r>
    <x v="939"/>
    <x v="0"/>
    <x v="74"/>
    <s v="Château Belle-Vue"/>
    <x v="9"/>
    <x v="230"/>
    <x v="665"/>
    <x v="4"/>
  </r>
  <r>
    <x v="940"/>
    <x v="12"/>
    <x v="147"/>
    <s v="Masi"/>
    <x v="3"/>
    <x v="230"/>
    <x v="18"/>
    <x v="7"/>
  </r>
  <r>
    <x v="941"/>
    <x v="1"/>
    <x v="91"/>
    <s v="San Felice"/>
    <x v="12"/>
    <x v="230"/>
    <x v="666"/>
    <x v="9"/>
  </r>
  <r>
    <x v="942"/>
    <x v="15"/>
    <x v="276"/>
    <s v="Domaine Sigalas"/>
    <x v="0"/>
    <x v="230"/>
    <x v="667"/>
    <x v="4"/>
  </r>
  <r>
    <x v="943"/>
    <x v="1"/>
    <x v="95"/>
    <s v="Giacosa Fratelli"/>
    <x v="8"/>
    <x v="230"/>
    <x v="668"/>
    <x v="5"/>
  </r>
  <r>
    <x v="944"/>
    <x v="0"/>
    <x v="277"/>
    <s v="Terres Dorées"/>
    <x v="9"/>
    <x v="230"/>
    <x v="175"/>
    <x v="4"/>
  </r>
  <r>
    <x v="945"/>
    <x v="1"/>
    <x v="22"/>
    <s v="Principe Corsini"/>
    <x v="2"/>
    <x v="230"/>
    <x v="150"/>
    <x v="2"/>
  </r>
  <r>
    <x v="946"/>
    <x v="1"/>
    <x v="91"/>
    <s v="Siro Pacenti"/>
    <x v="5"/>
    <x v="230"/>
    <x v="669"/>
    <x v="6"/>
  </r>
  <r>
    <x v="947"/>
    <x v="6"/>
    <x v="260"/>
    <s v="Beyerskloof"/>
    <x v="5"/>
    <x v="230"/>
    <x v="146"/>
    <x v="1"/>
  </r>
  <r>
    <x v="44"/>
    <x v="6"/>
    <x v="205"/>
    <s v="Leopard’s Leap"/>
    <x v="10"/>
    <x v="230"/>
    <x v="2"/>
    <x v="7"/>
  </r>
  <r>
    <x v="948"/>
    <x v="1"/>
    <x v="95"/>
    <s v="Negro Angelo"/>
    <x v="9"/>
    <x v="230"/>
    <x v="415"/>
    <x v="2"/>
  </r>
  <r>
    <x v="949"/>
    <x v="6"/>
    <x v="260"/>
    <s v="Kleine Zalze"/>
    <x v="6"/>
    <x v="230"/>
    <x v="56"/>
    <x v="7"/>
  </r>
  <r>
    <x v="950"/>
    <x v="1"/>
    <x v="76"/>
    <s v="Lenotti"/>
    <x v="2"/>
    <x v="230"/>
    <x v="307"/>
    <x v="1"/>
  </r>
  <r>
    <x v="951"/>
    <x v="0"/>
    <x v="238"/>
    <s v="Domaine de la Croix"/>
    <x v="4"/>
    <x v="230"/>
    <x v="202"/>
    <x v="4"/>
  </r>
  <r>
    <x v="952"/>
    <x v="0"/>
    <x v="199"/>
    <s v="Domaine Michelas St Jemms"/>
    <x v="9"/>
    <x v="230"/>
    <x v="175"/>
    <x v="2"/>
  </r>
  <r>
    <x v="953"/>
    <x v="6"/>
    <x v="89"/>
    <s v="Anthonij Rupert"/>
    <x v="0"/>
    <x v="231"/>
    <x v="670"/>
    <x v="5"/>
  </r>
  <r>
    <x v="954"/>
    <x v="1"/>
    <x v="139"/>
    <s v="Tommasi"/>
    <x v="3"/>
    <x v="231"/>
    <x v="56"/>
    <x v="7"/>
  </r>
  <r>
    <x v="955"/>
    <x v="7"/>
    <x v="80"/>
    <s v="Bodegas Valdemar"/>
    <x v="4"/>
    <x v="232"/>
    <x v="671"/>
    <x v="0"/>
  </r>
  <r>
    <x v="956"/>
    <x v="0"/>
    <x v="30"/>
    <s v="Joseph Drouhin"/>
    <x v="6"/>
    <x v="233"/>
    <x v="672"/>
    <x v="2"/>
  </r>
  <r>
    <x v="177"/>
    <x v="1"/>
    <x v="91"/>
    <s v="Caparzo"/>
    <x v="7"/>
    <x v="234"/>
    <x v="469"/>
    <x v="5"/>
  </r>
  <r>
    <x v="957"/>
    <x v="7"/>
    <x v="80"/>
    <s v="La Rioja Alta"/>
    <x v="7"/>
    <x v="235"/>
    <x v="673"/>
    <x v="5"/>
  </r>
  <r>
    <x v="958"/>
    <x v="7"/>
    <x v="80"/>
    <s v="Marqués de Riscal"/>
    <x v="7"/>
    <x v="236"/>
    <x v="674"/>
    <x v="9"/>
  </r>
  <r>
    <x v="959"/>
    <x v="1"/>
    <x v="60"/>
    <s v="Baglio di Pianetto"/>
    <x v="5"/>
    <x v="237"/>
    <x v="675"/>
    <x v="9"/>
  </r>
  <r>
    <x v="960"/>
    <x v="1"/>
    <x v="110"/>
    <s v="Cusumano"/>
    <x v="2"/>
    <x v="237"/>
    <x v="44"/>
    <x v="4"/>
  </r>
  <r>
    <x v="961"/>
    <x v="0"/>
    <x v="97"/>
    <s v="Château Haut-Bailly"/>
    <x v="5"/>
    <x v="237"/>
    <x v="676"/>
    <x v="1"/>
  </r>
  <r>
    <x v="962"/>
    <x v="1"/>
    <x v="255"/>
    <s v="Marco Felluga"/>
    <x v="2"/>
    <x v="237"/>
    <x v="677"/>
    <x v="4"/>
  </r>
  <r>
    <x v="963"/>
    <x v="7"/>
    <x v="63"/>
    <s v="Maximo"/>
    <x v="10"/>
    <x v="237"/>
    <x v="678"/>
    <x v="2"/>
  </r>
  <r>
    <x v="964"/>
    <x v="2"/>
    <x v="65"/>
    <s v="Hannes Reeh"/>
    <x v="6"/>
    <x v="237"/>
    <x v="679"/>
    <x v="7"/>
  </r>
  <r>
    <x v="965"/>
    <x v="1"/>
    <x v="60"/>
    <s v="Tasca d'Almerita"/>
    <x v="3"/>
    <x v="237"/>
    <x v="680"/>
    <x v="4"/>
  </r>
  <r>
    <x v="966"/>
    <x v="1"/>
    <x v="22"/>
    <s v="Bibbiano"/>
    <x v="9"/>
    <x v="237"/>
    <x v="681"/>
    <x v="5"/>
  </r>
  <r>
    <x v="627"/>
    <x v="1"/>
    <x v="48"/>
    <s v="Enzo Boglietti"/>
    <x v="2"/>
    <x v="237"/>
    <x v="229"/>
    <x v="1"/>
  </r>
  <r>
    <x v="967"/>
    <x v="0"/>
    <x v="26"/>
    <s v="Château Le Crock"/>
    <x v="5"/>
    <x v="237"/>
    <x v="682"/>
    <x v="2"/>
  </r>
  <r>
    <x v="968"/>
    <x v="0"/>
    <x v="36"/>
    <s v="Château Hauchat"/>
    <x v="4"/>
    <x v="237"/>
    <x v="92"/>
    <x v="4"/>
  </r>
  <r>
    <x v="969"/>
    <x v="4"/>
    <x v="173"/>
    <s v="Errazuriz"/>
    <x v="4"/>
    <x v="237"/>
    <x v="124"/>
    <x v="1"/>
  </r>
  <r>
    <x v="970"/>
    <x v="7"/>
    <x v="109"/>
    <s v="Matsu"/>
    <x v="7"/>
    <x v="237"/>
    <x v="683"/>
    <x v="7"/>
  </r>
  <r>
    <x v="971"/>
    <x v="1"/>
    <x v="177"/>
    <s v="Cusumano"/>
    <x v="4"/>
    <x v="237"/>
    <x v="684"/>
    <x v="1"/>
  </r>
  <r>
    <x v="972"/>
    <x v="0"/>
    <x v="278"/>
    <s v="Domaine Comte Georges de Vogüé"/>
    <x v="12"/>
    <x v="237"/>
    <x v="685"/>
    <x v="23"/>
  </r>
  <r>
    <x v="973"/>
    <x v="0"/>
    <x v="36"/>
    <s v="Château Moulin Haut-Laroque"/>
    <x v="9"/>
    <x v="237"/>
    <x v="660"/>
    <x v="8"/>
  </r>
  <r>
    <x v="974"/>
    <x v="2"/>
    <x v="279"/>
    <s v="Hans Igler"/>
    <x v="4"/>
    <x v="237"/>
    <x v="686"/>
    <x v="1"/>
  </r>
  <r>
    <x v="975"/>
    <x v="7"/>
    <x v="80"/>
    <s v="Campillo"/>
    <x v="6"/>
    <x v="237"/>
    <x v="319"/>
    <x v="7"/>
  </r>
  <r>
    <x v="976"/>
    <x v="1"/>
    <x v="18"/>
    <s v="Menhir"/>
    <x v="7"/>
    <x v="237"/>
    <x v="19"/>
    <x v="4"/>
  </r>
  <r>
    <x v="481"/>
    <x v="7"/>
    <x v="58"/>
    <s v="Protos"/>
    <x v="7"/>
    <x v="238"/>
    <x v="687"/>
    <x v="8"/>
  </r>
  <r>
    <x v="977"/>
    <x v="4"/>
    <x v="267"/>
    <s v="Caballo Loco"/>
    <x v="12"/>
    <x v="239"/>
    <x v="265"/>
    <x v="2"/>
  </r>
  <r>
    <x v="978"/>
    <x v="4"/>
    <x v="280"/>
    <s v="Miguel Torres"/>
    <x v="4"/>
    <x v="240"/>
    <x v="688"/>
    <x v="1"/>
  </r>
  <r>
    <x v="979"/>
    <x v="4"/>
    <x v="149"/>
    <s v="Santa Helena"/>
    <x v="3"/>
    <x v="241"/>
    <x v="576"/>
    <x v="6"/>
  </r>
  <r>
    <x v="980"/>
    <x v="1"/>
    <x v="136"/>
    <s v="Masciarelli"/>
    <x v="7"/>
    <x v="242"/>
    <x v="689"/>
    <x v="4"/>
  </r>
  <r>
    <x v="981"/>
    <x v="4"/>
    <x v="149"/>
    <s v="Valdivieso"/>
    <x v="2"/>
    <x v="243"/>
    <x v="690"/>
    <x v="2"/>
  </r>
  <r>
    <x v="982"/>
    <x v="1"/>
    <x v="60"/>
    <s v="Di Giovanna"/>
    <x v="6"/>
    <x v="243"/>
    <x v="460"/>
    <x v="6"/>
  </r>
  <r>
    <x v="983"/>
    <x v="4"/>
    <x v="92"/>
    <s v="Erasmo"/>
    <x v="3"/>
    <x v="243"/>
    <x v="311"/>
    <x v="6"/>
  </r>
  <r>
    <x v="378"/>
    <x v="1"/>
    <x v="77"/>
    <s v="Collosorbo"/>
    <x v="5"/>
    <x v="243"/>
    <x v="691"/>
    <x v="1"/>
  </r>
  <r>
    <x v="984"/>
    <x v="7"/>
    <x v="80"/>
    <s v="Bodegas Roda"/>
    <x v="12"/>
    <x v="243"/>
    <x v="692"/>
    <x v="2"/>
  </r>
  <r>
    <x v="985"/>
    <x v="1"/>
    <x v="154"/>
    <s v="Serpaia di Endrizzi"/>
    <x v="2"/>
    <x v="243"/>
    <x v="56"/>
    <x v="1"/>
  </r>
  <r>
    <x v="986"/>
    <x v="5"/>
    <x v="34"/>
    <s v="Hugh Hamilton"/>
    <x v="9"/>
    <x v="243"/>
    <x v="693"/>
    <x v="2"/>
  </r>
  <r>
    <x v="987"/>
    <x v="1"/>
    <x v="24"/>
    <s v="Sartori"/>
    <x v="10"/>
    <x v="243"/>
    <x v="694"/>
    <x v="4"/>
  </r>
  <r>
    <x v="988"/>
    <x v="6"/>
    <x v="143"/>
    <s v="Badenhorst"/>
    <x v="9"/>
    <x v="243"/>
    <x v="483"/>
    <x v="2"/>
  </r>
  <r>
    <x v="989"/>
    <x v="1"/>
    <x v="100"/>
    <s v="Manincor"/>
    <x v="7"/>
    <x v="243"/>
    <x v="265"/>
    <x v="1"/>
  </r>
  <r>
    <x v="990"/>
    <x v="0"/>
    <x v="13"/>
    <s v="Maison Bouachon"/>
    <x v="4"/>
    <x v="243"/>
    <x v="54"/>
    <x v="1"/>
  </r>
  <r>
    <x v="310"/>
    <x v="4"/>
    <x v="149"/>
    <s v="TerraNoble"/>
    <x v="5"/>
    <x v="243"/>
    <x v="695"/>
    <x v="1"/>
  </r>
  <r>
    <x v="991"/>
    <x v="1"/>
    <x v="132"/>
    <s v="Paololeo"/>
    <x v="0"/>
    <x v="243"/>
    <x v="140"/>
    <x v="8"/>
  </r>
  <r>
    <x v="992"/>
    <x v="14"/>
    <x v="73"/>
    <s v="Knipser"/>
    <x v="9"/>
    <x v="243"/>
    <x v="225"/>
    <x v="4"/>
  </r>
  <r>
    <x v="993"/>
    <x v="1"/>
    <x v="76"/>
    <s v="Boscaini Carlo"/>
    <x v="0"/>
    <x v="243"/>
    <x v="665"/>
    <x v="4"/>
  </r>
  <r>
    <x v="994"/>
    <x v="6"/>
    <x v="205"/>
    <s v="Golden Kaan"/>
    <x v="4"/>
    <x v="243"/>
    <x v="696"/>
    <x v="3"/>
  </r>
  <r>
    <x v="995"/>
    <x v="6"/>
    <x v="15"/>
    <s v="Muratie"/>
    <x v="4"/>
    <x v="243"/>
    <x v="697"/>
    <x v="2"/>
  </r>
  <r>
    <x v="996"/>
    <x v="0"/>
    <x v="36"/>
    <s v="Château du Carillon"/>
    <x v="6"/>
    <x v="243"/>
    <x v="20"/>
    <x v="9"/>
  </r>
  <r>
    <x v="997"/>
    <x v="7"/>
    <x v="85"/>
    <s v="Aroa"/>
    <x v="6"/>
    <x v="243"/>
    <x v="684"/>
    <x v="3"/>
  </r>
  <r>
    <x v="998"/>
    <x v="9"/>
    <x v="281"/>
    <s v="Vadio"/>
    <x v="9"/>
    <x v="243"/>
    <x v="313"/>
    <x v="16"/>
  </r>
  <r>
    <x v="999"/>
    <x v="0"/>
    <x v="97"/>
    <s v="Château de Fieuzal"/>
    <x v="5"/>
    <x v="243"/>
    <x v="698"/>
    <x v="4"/>
  </r>
  <r>
    <x v="1000"/>
    <x v="3"/>
    <x v="282"/>
    <s v="Villa Maria"/>
    <x v="6"/>
    <x v="243"/>
    <x v="140"/>
    <x v="7"/>
  </r>
  <r>
    <x v="1001"/>
    <x v="12"/>
    <x v="53"/>
    <s v="Kaiken"/>
    <x v="9"/>
    <x v="244"/>
    <x v="699"/>
    <x v="4"/>
  </r>
  <r>
    <x v="1002"/>
    <x v="9"/>
    <x v="19"/>
    <s v="Quinta do Vale Meão"/>
    <x v="5"/>
    <x v="244"/>
    <x v="1"/>
    <x v="1"/>
  </r>
  <r>
    <x v="1003"/>
    <x v="8"/>
    <x v="43"/>
    <s v="Francis Ford Coppola"/>
    <x v="9"/>
    <x v="244"/>
    <x v="335"/>
    <x v="4"/>
  </r>
  <r>
    <x v="1004"/>
    <x v="1"/>
    <x v="98"/>
    <s v="Corte Giara"/>
    <x v="7"/>
    <x v="245"/>
    <x v="700"/>
    <x v="4"/>
  </r>
  <r>
    <x v="1005"/>
    <x v="1"/>
    <x v="249"/>
    <s v="Travaglini"/>
    <x v="5"/>
    <x v="246"/>
    <x v="701"/>
    <x v="4"/>
  </r>
  <r>
    <x v="1006"/>
    <x v="1"/>
    <x v="230"/>
    <s v="Vigneti del Vulture"/>
    <x v="9"/>
    <x v="247"/>
    <x v="329"/>
    <x v="7"/>
  </r>
  <r>
    <x v="1007"/>
    <x v="4"/>
    <x v="283"/>
    <s v="Casas del Bosque"/>
    <x v="2"/>
    <x v="247"/>
    <x v="702"/>
    <x v="1"/>
  </r>
  <r>
    <x v="1008"/>
    <x v="9"/>
    <x v="120"/>
    <s v="Casa Santos Lima"/>
    <x v="6"/>
    <x v="247"/>
    <x v="323"/>
    <x v="7"/>
  </r>
  <r>
    <x v="1009"/>
    <x v="0"/>
    <x v="32"/>
    <s v="Domaine de Valmengaux"/>
    <x v="7"/>
    <x v="247"/>
    <x v="703"/>
    <x v="8"/>
  </r>
  <r>
    <x v="1010"/>
    <x v="7"/>
    <x v="141"/>
    <s v="Neleman"/>
    <x v="4"/>
    <x v="247"/>
    <x v="704"/>
    <x v="7"/>
  </r>
  <r>
    <x v="1011"/>
    <x v="12"/>
    <x v="147"/>
    <s v="Andeluna"/>
    <x v="4"/>
    <x v="247"/>
    <x v="705"/>
    <x v="2"/>
  </r>
  <r>
    <x v="1012"/>
    <x v="8"/>
    <x v="284"/>
    <s v="Marimar Estate"/>
    <x v="0"/>
    <x v="247"/>
    <x v="706"/>
    <x v="4"/>
  </r>
  <r>
    <x v="1013"/>
    <x v="7"/>
    <x v="44"/>
    <s v="Bodegas Piqueras"/>
    <x v="3"/>
    <x v="247"/>
    <x v="707"/>
    <x v="1"/>
  </r>
  <r>
    <x v="1014"/>
    <x v="6"/>
    <x v="260"/>
    <s v="MAN"/>
    <x v="3"/>
    <x v="247"/>
    <x v="708"/>
    <x v="4"/>
  </r>
  <r>
    <x v="1015"/>
    <x v="0"/>
    <x v="152"/>
    <s v="Kressmann"/>
    <x v="13"/>
    <x v="247"/>
    <x v="13"/>
    <x v="2"/>
  </r>
  <r>
    <x v="1016"/>
    <x v="0"/>
    <x v="11"/>
    <s v="Mas Jullien"/>
    <x v="5"/>
    <x v="247"/>
    <x v="709"/>
    <x v="2"/>
  </r>
  <r>
    <x v="1017"/>
    <x v="0"/>
    <x v="285"/>
    <s v="Michel &amp; Stéphane Ogier"/>
    <x v="5"/>
    <x v="247"/>
    <x v="5"/>
    <x v="1"/>
  </r>
  <r>
    <x v="1018"/>
    <x v="0"/>
    <x v="35"/>
    <s v="E. Guigal"/>
    <x v="12"/>
    <x v="247"/>
    <x v="710"/>
    <x v="4"/>
  </r>
  <r>
    <x v="1019"/>
    <x v="1"/>
    <x v="286"/>
    <s v="Oasi degli Angeli"/>
    <x v="14"/>
    <x v="247"/>
    <x v="711"/>
    <x v="1"/>
  </r>
  <r>
    <x v="1020"/>
    <x v="4"/>
    <x v="40"/>
    <s v="Viña Maipo"/>
    <x v="13"/>
    <x v="247"/>
    <x v="15"/>
    <x v="3"/>
  </r>
  <r>
    <x v="1021"/>
    <x v="2"/>
    <x v="65"/>
    <s v="Scheiblhofer"/>
    <x v="9"/>
    <x v="247"/>
    <x v="712"/>
    <x v="4"/>
  </r>
  <r>
    <x v="1022"/>
    <x v="1"/>
    <x v="31"/>
    <s v="Vite Colte"/>
    <x v="8"/>
    <x v="247"/>
    <x v="713"/>
    <x v="7"/>
  </r>
  <r>
    <x v="449"/>
    <x v="0"/>
    <x v="74"/>
    <s v="Château Fontesteau"/>
    <x v="4"/>
    <x v="247"/>
    <x v="714"/>
    <x v="5"/>
  </r>
  <r>
    <x v="330"/>
    <x v="0"/>
    <x v="0"/>
    <s v="Château Latour à Pomerol"/>
    <x v="1"/>
    <x v="247"/>
    <x v="715"/>
    <x v="8"/>
  </r>
  <r>
    <x v="1023"/>
    <x v="0"/>
    <x v="287"/>
    <s v="Faiveley"/>
    <x v="5"/>
    <x v="247"/>
    <x v="262"/>
    <x v="1"/>
  </r>
  <r>
    <x v="1024"/>
    <x v="9"/>
    <x v="19"/>
    <s v="Casa Ferreirinha"/>
    <x v="5"/>
    <x v="248"/>
    <x v="716"/>
    <x v="1"/>
  </r>
  <r>
    <x v="1025"/>
    <x v="1"/>
    <x v="61"/>
    <s v="Podere Sapaio"/>
    <x v="2"/>
    <x v="249"/>
    <x v="717"/>
    <x v="2"/>
  </r>
  <r>
    <x v="1026"/>
    <x v="0"/>
    <x v="29"/>
    <s v="Château Gloria"/>
    <x v="9"/>
    <x v="250"/>
    <x v="718"/>
    <x v="14"/>
  </r>
  <r>
    <x v="1027"/>
    <x v="7"/>
    <x v="58"/>
    <s v="Bodega de Bardos"/>
    <x v="2"/>
    <x v="251"/>
    <x v="671"/>
    <x v="1"/>
  </r>
  <r>
    <x v="1028"/>
    <x v="12"/>
    <x v="147"/>
    <s v="Domaine Bousquet"/>
    <x v="4"/>
    <x v="251"/>
    <x v="208"/>
    <x v="3"/>
  </r>
  <r>
    <x v="1029"/>
    <x v="6"/>
    <x v="15"/>
    <s v="Guardian Peak"/>
    <x v="2"/>
    <x v="251"/>
    <x v="579"/>
    <x v="8"/>
  </r>
  <r>
    <x v="1030"/>
    <x v="1"/>
    <x v="60"/>
    <s v="Planeta"/>
    <x v="5"/>
    <x v="251"/>
    <x v="537"/>
    <x v="4"/>
  </r>
  <r>
    <x v="1031"/>
    <x v="0"/>
    <x v="288"/>
    <s v="Joseph Drouhin"/>
    <x v="4"/>
    <x v="251"/>
    <x v="719"/>
    <x v="1"/>
  </r>
  <r>
    <x v="437"/>
    <x v="8"/>
    <x v="17"/>
    <s v="Spellbound"/>
    <x v="2"/>
    <x v="251"/>
    <x v="337"/>
    <x v="4"/>
  </r>
  <r>
    <x v="1032"/>
    <x v="18"/>
    <x v="271"/>
    <s v="Staatskellerei Zürich"/>
    <x v="2"/>
    <x v="251"/>
    <x v="525"/>
    <x v="5"/>
  </r>
  <r>
    <x v="1033"/>
    <x v="6"/>
    <x v="75"/>
    <s v="Bouchard Finlayson"/>
    <x v="7"/>
    <x v="251"/>
    <x v="720"/>
    <x v="7"/>
  </r>
  <r>
    <x v="1034"/>
    <x v="21"/>
    <x v="252"/>
    <s v="Mukhrani"/>
    <x v="12"/>
    <x v="251"/>
    <x v="130"/>
    <x v="1"/>
  </r>
  <r>
    <x v="1035"/>
    <x v="5"/>
    <x v="206"/>
    <s v="Henschke"/>
    <x v="15"/>
    <x v="251"/>
    <x v="721"/>
    <x v="14"/>
  </r>
  <r>
    <x v="1036"/>
    <x v="0"/>
    <x v="270"/>
    <s v="Joseph Drouhin"/>
    <x v="6"/>
    <x v="251"/>
    <x v="722"/>
    <x v="2"/>
  </r>
  <r>
    <x v="342"/>
    <x v="8"/>
    <x v="17"/>
    <s v="Gnarly Head"/>
    <x v="6"/>
    <x v="252"/>
    <x v="723"/>
    <x v="4"/>
  </r>
  <r>
    <x v="1037"/>
    <x v="0"/>
    <x v="289"/>
    <s v="Domaine Mathieu &amp; Camille Lapierre"/>
    <x v="7"/>
    <x v="253"/>
    <x v="41"/>
    <x v="7"/>
  </r>
  <r>
    <x v="1038"/>
    <x v="7"/>
    <x v="58"/>
    <s v="Pago de Los Capellanes"/>
    <x v="7"/>
    <x v="254"/>
    <x v="124"/>
    <x v="7"/>
  </r>
  <r>
    <x v="1039"/>
    <x v="0"/>
    <x v="74"/>
    <s v="Château La Tour Carnet"/>
    <x v="2"/>
    <x v="255"/>
    <x v="724"/>
    <x v="0"/>
  </r>
  <r>
    <x v="1040"/>
    <x v="0"/>
    <x v="57"/>
    <s v="Château Giscours"/>
    <x v="0"/>
    <x v="256"/>
    <x v="525"/>
    <x v="19"/>
  </r>
  <r>
    <x v="129"/>
    <x v="0"/>
    <x v="29"/>
    <s v="Château Léoville Barton"/>
    <x v="0"/>
    <x v="256"/>
    <x v="353"/>
    <x v="15"/>
  </r>
  <r>
    <x v="1041"/>
    <x v="14"/>
    <x v="73"/>
    <s v="A. Christmann"/>
    <x v="4"/>
    <x v="257"/>
    <x v="589"/>
    <x v="2"/>
  </r>
  <r>
    <x v="1042"/>
    <x v="12"/>
    <x v="53"/>
    <s v="Alta Vista"/>
    <x v="1"/>
    <x v="257"/>
    <x v="362"/>
    <x v="6"/>
  </r>
  <r>
    <x v="1043"/>
    <x v="0"/>
    <x v="290"/>
    <s v="Bouchard Père &amp; Fils"/>
    <x v="9"/>
    <x v="257"/>
    <x v="725"/>
    <x v="5"/>
  </r>
  <r>
    <x v="1044"/>
    <x v="1"/>
    <x v="136"/>
    <s v="Torre dei Beati"/>
    <x v="7"/>
    <x v="257"/>
    <x v="726"/>
    <x v="4"/>
  </r>
  <r>
    <x v="682"/>
    <x v="9"/>
    <x v="41"/>
    <s v="Terra d'Alter"/>
    <x v="7"/>
    <x v="257"/>
    <x v="727"/>
    <x v="4"/>
  </r>
  <r>
    <x v="1045"/>
    <x v="1"/>
    <x v="31"/>
    <s v="Braida"/>
    <x v="0"/>
    <x v="257"/>
    <x v="728"/>
    <x v="2"/>
  </r>
  <r>
    <x v="1046"/>
    <x v="1"/>
    <x v="256"/>
    <s v="Aldo Rainoldi"/>
    <x v="3"/>
    <x v="257"/>
    <x v="729"/>
    <x v="16"/>
  </r>
  <r>
    <x v="1047"/>
    <x v="7"/>
    <x v="80"/>
    <s v="Rioja Vega"/>
    <x v="4"/>
    <x v="257"/>
    <x v="207"/>
    <x v="5"/>
  </r>
  <r>
    <x v="1048"/>
    <x v="0"/>
    <x v="0"/>
    <s v="Château Bourgneuf (Vieux Château Bourgneuf)"/>
    <x v="9"/>
    <x v="257"/>
    <x v="730"/>
    <x v="5"/>
  </r>
  <r>
    <x v="1049"/>
    <x v="0"/>
    <x v="241"/>
    <s v="Rocca Maura"/>
    <x v="10"/>
    <x v="257"/>
    <x v="731"/>
    <x v="2"/>
  </r>
  <r>
    <x v="1050"/>
    <x v="1"/>
    <x v="49"/>
    <s v="Aurelio Settimo"/>
    <x v="2"/>
    <x v="257"/>
    <x v="472"/>
    <x v="9"/>
  </r>
  <r>
    <x v="1051"/>
    <x v="1"/>
    <x v="49"/>
    <s v="Ceretto"/>
    <x v="5"/>
    <x v="257"/>
    <x v="732"/>
    <x v="6"/>
  </r>
  <r>
    <x v="228"/>
    <x v="0"/>
    <x v="29"/>
    <s v="Château Branaire-Ducru"/>
    <x v="0"/>
    <x v="258"/>
    <x v="733"/>
    <x v="16"/>
  </r>
  <r>
    <x v="1052"/>
    <x v="7"/>
    <x v="80"/>
    <s v="Muga"/>
    <x v="1"/>
    <x v="259"/>
    <x v="734"/>
    <x v="0"/>
  </r>
  <r>
    <x v="1053"/>
    <x v="8"/>
    <x v="43"/>
    <s v="Paul Hobbs"/>
    <x v="0"/>
    <x v="260"/>
    <x v="735"/>
    <x v="5"/>
  </r>
  <r>
    <x v="1054"/>
    <x v="1"/>
    <x v="12"/>
    <s v="Luna Argenta"/>
    <x v="0"/>
    <x v="260"/>
    <x v="736"/>
    <x v="7"/>
  </r>
  <r>
    <x v="226"/>
    <x v="1"/>
    <x v="22"/>
    <s v="Fontodi"/>
    <x v="2"/>
    <x v="261"/>
    <x v="543"/>
    <x v="4"/>
  </r>
  <r>
    <x v="1055"/>
    <x v="1"/>
    <x v="79"/>
    <s v="San Marzano"/>
    <x v="15"/>
    <x v="262"/>
    <x v="737"/>
    <x v="2"/>
  </r>
  <r>
    <x v="1056"/>
    <x v="8"/>
    <x v="145"/>
    <s v="Domaine Serene"/>
    <x v="12"/>
    <x v="263"/>
    <x v="353"/>
    <x v="5"/>
  </r>
  <r>
    <x v="1057"/>
    <x v="1"/>
    <x v="79"/>
    <s v="Pietra Pura"/>
    <x v="7"/>
    <x v="264"/>
    <x v="140"/>
    <x v="1"/>
  </r>
  <r>
    <x v="1058"/>
    <x v="9"/>
    <x v="41"/>
    <s v="Cortes de Cima"/>
    <x v="9"/>
    <x v="264"/>
    <x v="738"/>
    <x v="7"/>
  </r>
  <r>
    <x v="1059"/>
    <x v="23"/>
    <x v="291"/>
    <s v="Bodega Garzón"/>
    <x v="3"/>
    <x v="265"/>
    <x v="739"/>
    <x v="4"/>
  </r>
  <r>
    <x v="902"/>
    <x v="8"/>
    <x v="292"/>
    <s v="Domaine Anderson"/>
    <x v="5"/>
    <x v="265"/>
    <x v="607"/>
    <x v="5"/>
  </r>
  <r>
    <x v="1060"/>
    <x v="1"/>
    <x v="8"/>
    <s v="Castelli del Grevepesa"/>
    <x v="10"/>
    <x v="265"/>
    <x v="268"/>
    <x v="1"/>
  </r>
  <r>
    <x v="1061"/>
    <x v="1"/>
    <x v="31"/>
    <s v="Braida"/>
    <x v="12"/>
    <x v="265"/>
    <x v="740"/>
    <x v="4"/>
  </r>
  <r>
    <x v="1062"/>
    <x v="1"/>
    <x v="235"/>
    <s v="Tenuta Iuzzolini"/>
    <x v="2"/>
    <x v="265"/>
    <x v="302"/>
    <x v="7"/>
  </r>
  <r>
    <x v="1063"/>
    <x v="1"/>
    <x v="2"/>
    <s v="Poggio Alla Sala"/>
    <x v="4"/>
    <x v="265"/>
    <x v="741"/>
    <x v="2"/>
  </r>
  <r>
    <x v="1064"/>
    <x v="9"/>
    <x v="41"/>
    <s v="Fitapreta"/>
    <x v="0"/>
    <x v="265"/>
    <x v="260"/>
    <x v="2"/>
  </r>
  <r>
    <x v="1065"/>
    <x v="0"/>
    <x v="74"/>
    <s v="Château de Camensac"/>
    <x v="9"/>
    <x v="265"/>
    <x v="742"/>
    <x v="4"/>
  </r>
  <r>
    <x v="1066"/>
    <x v="1"/>
    <x v="293"/>
    <s v="Bulgarini"/>
    <x v="2"/>
    <x v="265"/>
    <x v="20"/>
    <x v="4"/>
  </r>
  <r>
    <x v="1067"/>
    <x v="1"/>
    <x v="136"/>
    <s v="Tenuta Ulisse"/>
    <x v="0"/>
    <x v="265"/>
    <x v="743"/>
    <x v="1"/>
  </r>
  <r>
    <x v="1068"/>
    <x v="7"/>
    <x v="71"/>
    <s v="Capçanes"/>
    <x v="2"/>
    <x v="265"/>
    <x v="744"/>
    <x v="6"/>
  </r>
  <r>
    <x v="1069"/>
    <x v="9"/>
    <x v="19"/>
    <s v="Conceito"/>
    <x v="6"/>
    <x v="265"/>
    <x v="20"/>
    <x v="4"/>
  </r>
  <r>
    <x v="333"/>
    <x v="0"/>
    <x v="26"/>
    <s v="Château Sérilhan"/>
    <x v="2"/>
    <x v="265"/>
    <x v="665"/>
    <x v="4"/>
  </r>
  <r>
    <x v="1070"/>
    <x v="0"/>
    <x v="23"/>
    <s v="Château La Couronne"/>
    <x v="7"/>
    <x v="265"/>
    <x v="179"/>
    <x v="4"/>
  </r>
  <r>
    <x v="1071"/>
    <x v="0"/>
    <x v="182"/>
    <s v="L'Ostal Cazes"/>
    <x v="2"/>
    <x v="265"/>
    <x v="324"/>
    <x v="4"/>
  </r>
  <r>
    <x v="1072"/>
    <x v="0"/>
    <x v="294"/>
    <s v="Les Bertrand"/>
    <x v="0"/>
    <x v="265"/>
    <x v="239"/>
    <x v="7"/>
  </r>
  <r>
    <x v="15"/>
    <x v="5"/>
    <x v="34"/>
    <s v="Soldiers Block"/>
    <x v="3"/>
    <x v="265"/>
    <x v="745"/>
    <x v="7"/>
  </r>
  <r>
    <x v="1073"/>
    <x v="0"/>
    <x v="32"/>
    <s v="Château La Freynelle"/>
    <x v="10"/>
    <x v="265"/>
    <x v="746"/>
    <x v="5"/>
  </r>
  <r>
    <x v="1074"/>
    <x v="1"/>
    <x v="12"/>
    <s v="Vigneti del Salento"/>
    <x v="2"/>
    <x v="265"/>
    <x v="747"/>
    <x v="7"/>
  </r>
  <r>
    <x v="143"/>
    <x v="1"/>
    <x v="106"/>
    <s v="Le Ragose"/>
    <x v="5"/>
    <x v="265"/>
    <x v="114"/>
    <x v="4"/>
  </r>
  <r>
    <x v="1075"/>
    <x v="0"/>
    <x v="46"/>
    <s v="Gérard Bertrand"/>
    <x v="9"/>
    <x v="265"/>
    <x v="155"/>
    <x v="2"/>
  </r>
  <r>
    <x v="1076"/>
    <x v="7"/>
    <x v="109"/>
    <s v="Teso La Monja"/>
    <x v="2"/>
    <x v="266"/>
    <x v="27"/>
    <x v="2"/>
  </r>
  <r>
    <x v="1077"/>
    <x v="7"/>
    <x v="80"/>
    <s v="Marqués de Riscal"/>
    <x v="4"/>
    <x v="267"/>
    <x v="208"/>
    <x v="4"/>
  </r>
  <r>
    <x v="1078"/>
    <x v="0"/>
    <x v="52"/>
    <s v="E. Guigal"/>
    <x v="7"/>
    <x v="267"/>
    <x v="748"/>
    <x v="16"/>
  </r>
  <r>
    <x v="440"/>
    <x v="1"/>
    <x v="91"/>
    <s v="Biondi-Santi"/>
    <x v="15"/>
    <x v="268"/>
    <x v="749"/>
    <x v="8"/>
  </r>
  <r>
    <x v="1079"/>
    <x v="4"/>
    <x v="208"/>
    <s v="Carmen"/>
    <x v="4"/>
    <x v="269"/>
    <x v="14"/>
    <x v="1"/>
  </r>
  <r>
    <x v="221"/>
    <x v="7"/>
    <x v="109"/>
    <s v="Bodegas San Román"/>
    <x v="1"/>
    <x v="270"/>
    <x v="316"/>
    <x v="2"/>
  </r>
  <r>
    <x v="1080"/>
    <x v="0"/>
    <x v="74"/>
    <s v="Château Sociando-Mallet"/>
    <x v="2"/>
    <x v="271"/>
    <x v="6"/>
    <x v="10"/>
  </r>
  <r>
    <x v="1081"/>
    <x v="7"/>
    <x v="71"/>
    <s v="Malondro"/>
    <x v="6"/>
    <x v="272"/>
    <x v="40"/>
    <x v="8"/>
  </r>
  <r>
    <x v="1082"/>
    <x v="1"/>
    <x v="230"/>
    <s v="Vigneti del Vulture"/>
    <x v="7"/>
    <x v="272"/>
    <x v="695"/>
    <x v="1"/>
  </r>
  <r>
    <x v="378"/>
    <x v="1"/>
    <x v="77"/>
    <s v="Poggio Antico"/>
    <x v="5"/>
    <x v="272"/>
    <x v="750"/>
    <x v="1"/>
  </r>
  <r>
    <x v="1083"/>
    <x v="0"/>
    <x v="32"/>
    <s v="Château Pierrousselle"/>
    <x v="4"/>
    <x v="272"/>
    <x v="468"/>
    <x v="4"/>
  </r>
  <r>
    <x v="1084"/>
    <x v="7"/>
    <x v="295"/>
    <s v="La Picossa"/>
    <x v="13"/>
    <x v="272"/>
    <x v="751"/>
    <x v="7"/>
  </r>
  <r>
    <x v="1085"/>
    <x v="1"/>
    <x v="2"/>
    <s v="Terre del Marchesato"/>
    <x v="4"/>
    <x v="272"/>
    <x v="752"/>
    <x v="4"/>
  </r>
  <r>
    <x v="1086"/>
    <x v="0"/>
    <x v="29"/>
    <s v="Château Ducru-Beaucaillou"/>
    <x v="7"/>
    <x v="272"/>
    <x v="663"/>
    <x v="4"/>
  </r>
  <r>
    <x v="1087"/>
    <x v="1"/>
    <x v="95"/>
    <s v="Casetta"/>
    <x v="5"/>
    <x v="272"/>
    <x v="90"/>
    <x v="14"/>
  </r>
  <r>
    <x v="1088"/>
    <x v="7"/>
    <x v="58"/>
    <s v="Tinto Pesquera"/>
    <x v="1"/>
    <x v="272"/>
    <x v="753"/>
    <x v="24"/>
  </r>
  <r>
    <x v="1089"/>
    <x v="1"/>
    <x v="296"/>
    <s v="Colterenzio (Schreckbichl)"/>
    <x v="4"/>
    <x v="272"/>
    <x v="158"/>
    <x v="4"/>
  </r>
  <r>
    <x v="1090"/>
    <x v="7"/>
    <x v="80"/>
    <s v="Baron de Ley"/>
    <x v="1"/>
    <x v="272"/>
    <x v="754"/>
    <x v="8"/>
  </r>
  <r>
    <x v="1091"/>
    <x v="7"/>
    <x v="45"/>
    <s v="Ramón Roqueta"/>
    <x v="18"/>
    <x v="272"/>
    <x v="15"/>
    <x v="7"/>
  </r>
  <r>
    <x v="1092"/>
    <x v="7"/>
    <x v="80"/>
    <s v="Baigorri"/>
    <x v="7"/>
    <x v="272"/>
    <x v="755"/>
    <x v="2"/>
  </r>
  <r>
    <x v="1093"/>
    <x v="0"/>
    <x v="35"/>
    <s v="Delas"/>
    <x v="4"/>
    <x v="272"/>
    <x v="756"/>
    <x v="7"/>
  </r>
  <r>
    <x v="1094"/>
    <x v="1"/>
    <x v="48"/>
    <s v="Elio Grasso"/>
    <x v="5"/>
    <x v="272"/>
    <x v="757"/>
    <x v="1"/>
  </r>
  <r>
    <x v="1095"/>
    <x v="1"/>
    <x v="91"/>
    <s v="Tenute Silvio Nardi"/>
    <x v="0"/>
    <x v="272"/>
    <x v="758"/>
    <x v="9"/>
  </r>
  <r>
    <x v="1096"/>
    <x v="1"/>
    <x v="202"/>
    <s v="Drei Donà - Tenuta La Palazza"/>
    <x v="5"/>
    <x v="272"/>
    <x v="759"/>
    <x v="8"/>
  </r>
  <r>
    <x v="1097"/>
    <x v="18"/>
    <x v="185"/>
    <s v="Henri Badoux"/>
    <x v="4"/>
    <x v="272"/>
    <x v="760"/>
    <x v="7"/>
  </r>
  <r>
    <x v="1098"/>
    <x v="7"/>
    <x v="81"/>
    <s v="Álvaro Palacios"/>
    <x v="7"/>
    <x v="273"/>
    <x v="761"/>
    <x v="0"/>
  </r>
  <r>
    <x v="1099"/>
    <x v="1"/>
    <x v="31"/>
    <s v="Braida"/>
    <x v="9"/>
    <x v="274"/>
    <x v="1"/>
    <x v="4"/>
  </r>
  <r>
    <x v="1100"/>
    <x v="1"/>
    <x v="91"/>
    <s v="Ciacci Piccolomini d'Aragona"/>
    <x v="0"/>
    <x v="275"/>
    <x v="762"/>
    <x v="0"/>
  </r>
  <r>
    <x v="1101"/>
    <x v="0"/>
    <x v="26"/>
    <s v="Château Phélan Ségur"/>
    <x v="7"/>
    <x v="276"/>
    <x v="744"/>
    <x v="9"/>
  </r>
  <r>
    <x v="1102"/>
    <x v="0"/>
    <x v="297"/>
    <s v="Clos Puy Arnaud"/>
    <x v="7"/>
    <x v="277"/>
    <x v="763"/>
    <x v="11"/>
  </r>
  <r>
    <x v="440"/>
    <x v="1"/>
    <x v="91"/>
    <s v="Le Macioche"/>
    <x v="7"/>
    <x v="277"/>
    <x v="764"/>
    <x v="8"/>
  </r>
  <r>
    <x v="1103"/>
    <x v="7"/>
    <x v="85"/>
    <s v="Bodega Tandem"/>
    <x v="6"/>
    <x v="277"/>
    <x v="765"/>
    <x v="9"/>
  </r>
  <r>
    <x v="1104"/>
    <x v="1"/>
    <x v="2"/>
    <s v="Tua Rita"/>
    <x v="0"/>
    <x v="277"/>
    <x v="744"/>
    <x v="1"/>
  </r>
  <r>
    <x v="1105"/>
    <x v="1"/>
    <x v="298"/>
    <s v="Poliziano"/>
    <x v="2"/>
    <x v="277"/>
    <x v="766"/>
    <x v="8"/>
  </r>
  <r>
    <x v="1106"/>
    <x v="12"/>
    <x v="53"/>
    <s v="Trapiche"/>
    <x v="3"/>
    <x v="277"/>
    <x v="767"/>
    <x v="3"/>
  </r>
  <r>
    <x v="1107"/>
    <x v="1"/>
    <x v="100"/>
    <s v="Andrian"/>
    <x v="9"/>
    <x v="277"/>
    <x v="192"/>
    <x v="7"/>
  </r>
  <r>
    <x v="1108"/>
    <x v="0"/>
    <x v="0"/>
    <s v="Château Clinet"/>
    <x v="0"/>
    <x v="277"/>
    <x v="768"/>
    <x v="25"/>
  </r>
  <r>
    <x v="1109"/>
    <x v="0"/>
    <x v="74"/>
    <s v="Château Fontesteau"/>
    <x v="4"/>
    <x v="277"/>
    <x v="250"/>
    <x v="9"/>
  </r>
  <r>
    <x v="28"/>
    <x v="2"/>
    <x v="244"/>
    <s v="Weingut Bründlmayer"/>
    <x v="2"/>
    <x v="277"/>
    <x v="769"/>
    <x v="4"/>
  </r>
  <r>
    <x v="1110"/>
    <x v="4"/>
    <x v="131"/>
    <s v="De Martino"/>
    <x v="13"/>
    <x v="277"/>
    <x v="291"/>
    <x v="1"/>
  </r>
  <r>
    <x v="1111"/>
    <x v="7"/>
    <x v="115"/>
    <s v="Albet i Noya"/>
    <x v="9"/>
    <x v="277"/>
    <x v="74"/>
    <x v="1"/>
  </r>
  <r>
    <x v="1112"/>
    <x v="1"/>
    <x v="136"/>
    <s v="Fosso Corno"/>
    <x v="4"/>
    <x v="277"/>
    <x v="180"/>
    <x v="1"/>
  </r>
  <r>
    <x v="1113"/>
    <x v="6"/>
    <x v="15"/>
    <s v="Simonsig"/>
    <x v="2"/>
    <x v="277"/>
    <x v="770"/>
    <x v="1"/>
  </r>
  <r>
    <x v="260"/>
    <x v="6"/>
    <x v="15"/>
    <s v="Zonnebloem"/>
    <x v="4"/>
    <x v="277"/>
    <x v="54"/>
    <x v="1"/>
  </r>
  <r>
    <x v="1114"/>
    <x v="0"/>
    <x v="169"/>
    <s v="Domaine de la Bégude"/>
    <x v="2"/>
    <x v="277"/>
    <x v="136"/>
    <x v="2"/>
  </r>
  <r>
    <x v="1115"/>
    <x v="1"/>
    <x v="76"/>
    <s v="Biscardo"/>
    <x v="2"/>
    <x v="277"/>
    <x v="422"/>
    <x v="4"/>
  </r>
  <r>
    <x v="1116"/>
    <x v="1"/>
    <x v="49"/>
    <s v="Giacomo Fenocchio"/>
    <x v="7"/>
    <x v="277"/>
    <x v="25"/>
    <x v="5"/>
  </r>
  <r>
    <x v="393"/>
    <x v="0"/>
    <x v="183"/>
    <s v="Château Duplessis"/>
    <x v="6"/>
    <x v="277"/>
    <x v="771"/>
    <x v="5"/>
  </r>
  <r>
    <x v="1117"/>
    <x v="6"/>
    <x v="299"/>
    <s v="Buitenverwachting"/>
    <x v="7"/>
    <x v="277"/>
    <x v="772"/>
    <x v="6"/>
  </r>
  <r>
    <x v="1118"/>
    <x v="1"/>
    <x v="190"/>
    <s v="Fontanafredda"/>
    <x v="6"/>
    <x v="278"/>
    <x v="773"/>
    <x v="1"/>
  </r>
  <r>
    <x v="1119"/>
    <x v="1"/>
    <x v="91"/>
    <s v="Casanova di Neri"/>
    <x v="15"/>
    <x v="279"/>
    <x v="774"/>
    <x v="6"/>
  </r>
  <r>
    <x v="1120"/>
    <x v="4"/>
    <x v="208"/>
    <s v="Trio"/>
    <x v="6"/>
    <x v="280"/>
    <x v="405"/>
    <x v="2"/>
  </r>
  <r>
    <x v="1121"/>
    <x v="1"/>
    <x v="2"/>
    <s v="Caparzo"/>
    <x v="9"/>
    <x v="280"/>
    <x v="775"/>
    <x v="7"/>
  </r>
  <r>
    <x v="1122"/>
    <x v="0"/>
    <x v="23"/>
    <s v="Château Fleur de Lisse"/>
    <x v="2"/>
    <x v="281"/>
    <x v="776"/>
    <x v="4"/>
  </r>
  <r>
    <x v="597"/>
    <x v="1"/>
    <x v="136"/>
    <s v="Caleo"/>
    <x v="10"/>
    <x v="281"/>
    <x v="582"/>
    <x v="7"/>
  </r>
  <r>
    <x v="1123"/>
    <x v="5"/>
    <x v="10"/>
    <s v="Langmeil"/>
    <x v="1"/>
    <x v="281"/>
    <x v="777"/>
    <x v="4"/>
  </r>
  <r>
    <x v="1124"/>
    <x v="17"/>
    <x v="142"/>
    <s v="Château Purcari"/>
    <x v="12"/>
    <x v="281"/>
    <x v="778"/>
    <x v="1"/>
  </r>
  <r>
    <x v="1125"/>
    <x v="6"/>
    <x v="135"/>
    <s v="Doolhof Wine Estate"/>
    <x v="7"/>
    <x v="281"/>
    <x v="779"/>
    <x v="2"/>
  </r>
  <r>
    <x v="1126"/>
    <x v="24"/>
    <x v="300"/>
    <s v="Suvla"/>
    <x v="6"/>
    <x v="281"/>
    <x v="192"/>
    <x v="1"/>
  </r>
  <r>
    <x v="581"/>
    <x v="1"/>
    <x v="12"/>
    <s v="A Mano"/>
    <x v="6"/>
    <x v="281"/>
    <x v="127"/>
    <x v="7"/>
  </r>
  <r>
    <x v="1127"/>
    <x v="7"/>
    <x v="58"/>
    <s v="Protos"/>
    <x v="12"/>
    <x v="281"/>
    <x v="718"/>
    <x v="2"/>
  </r>
  <r>
    <x v="1128"/>
    <x v="1"/>
    <x v="301"/>
    <s v="Olianas"/>
    <x v="9"/>
    <x v="281"/>
    <x v="460"/>
    <x v="7"/>
  </r>
  <r>
    <x v="1129"/>
    <x v="8"/>
    <x v="159"/>
    <s v="Wente"/>
    <x v="2"/>
    <x v="281"/>
    <x v="780"/>
    <x v="4"/>
  </r>
  <r>
    <x v="1130"/>
    <x v="6"/>
    <x v="143"/>
    <s v="Porseleinberg"/>
    <x v="7"/>
    <x v="281"/>
    <x v="744"/>
    <x v="2"/>
  </r>
  <r>
    <x v="1131"/>
    <x v="7"/>
    <x v="58"/>
    <s v="Callejo"/>
    <x v="9"/>
    <x v="281"/>
    <x v="4"/>
    <x v="15"/>
  </r>
  <r>
    <x v="1132"/>
    <x v="6"/>
    <x v="299"/>
    <s v="Buitenverwachting"/>
    <x v="2"/>
    <x v="281"/>
    <x v="49"/>
    <x v="1"/>
  </r>
  <r>
    <x v="1133"/>
    <x v="0"/>
    <x v="169"/>
    <s v="Domaines Bunan"/>
    <x v="2"/>
    <x v="281"/>
    <x v="483"/>
    <x v="2"/>
  </r>
  <r>
    <x v="1134"/>
    <x v="0"/>
    <x v="32"/>
    <s v="Château Bel Air La Perriere"/>
    <x v="6"/>
    <x v="281"/>
    <x v="781"/>
    <x v="1"/>
  </r>
  <r>
    <x v="1135"/>
    <x v="9"/>
    <x v="41"/>
    <s v="Herdade dos Grous"/>
    <x v="1"/>
    <x v="281"/>
    <x v="100"/>
    <x v="7"/>
  </r>
  <r>
    <x v="1136"/>
    <x v="0"/>
    <x v="46"/>
    <s v="Clavel"/>
    <x v="9"/>
    <x v="281"/>
    <x v="175"/>
    <x v="5"/>
  </r>
  <r>
    <x v="1137"/>
    <x v="1"/>
    <x v="91"/>
    <s v="Altesino"/>
    <x v="12"/>
    <x v="281"/>
    <x v="740"/>
    <x v="5"/>
  </r>
  <r>
    <x v="1138"/>
    <x v="6"/>
    <x v="15"/>
    <s v="Simonsig"/>
    <x v="0"/>
    <x v="281"/>
    <x v="782"/>
    <x v="6"/>
  </r>
  <r>
    <x v="1139"/>
    <x v="12"/>
    <x v="302"/>
    <s v="Goyenechea"/>
    <x v="3"/>
    <x v="281"/>
    <x v="783"/>
    <x v="6"/>
  </r>
  <r>
    <x v="1140"/>
    <x v="7"/>
    <x v="80"/>
    <s v="Baigorri"/>
    <x v="9"/>
    <x v="281"/>
    <x v="610"/>
    <x v="8"/>
  </r>
  <r>
    <x v="623"/>
    <x v="1"/>
    <x v="49"/>
    <s v="Borgogno"/>
    <x v="2"/>
    <x v="282"/>
    <x v="66"/>
    <x v="6"/>
  </r>
  <r>
    <x v="1141"/>
    <x v="1"/>
    <x v="303"/>
    <s v="Allegrini"/>
    <x v="2"/>
    <x v="283"/>
    <x v="283"/>
    <x v="5"/>
  </r>
  <r>
    <x v="1142"/>
    <x v="1"/>
    <x v="22"/>
    <s v="Mazzei"/>
    <x v="9"/>
    <x v="283"/>
    <x v="784"/>
    <x v="1"/>
  </r>
  <r>
    <x v="881"/>
    <x v="1"/>
    <x v="49"/>
    <s v="Giacosa Fratelli"/>
    <x v="2"/>
    <x v="284"/>
    <x v="785"/>
    <x v="2"/>
  </r>
  <r>
    <x v="1143"/>
    <x v="5"/>
    <x v="69"/>
    <s v="Peter Lehmann"/>
    <x v="9"/>
    <x v="284"/>
    <x v="786"/>
    <x v="4"/>
  </r>
  <r>
    <x v="1144"/>
    <x v="8"/>
    <x v="284"/>
    <s v="Patz &amp; Hall"/>
    <x v="0"/>
    <x v="285"/>
    <x v="353"/>
    <x v="5"/>
  </r>
  <r>
    <x v="938"/>
    <x v="4"/>
    <x v="149"/>
    <s v="MontGras"/>
    <x v="13"/>
    <x v="285"/>
    <x v="297"/>
    <x v="7"/>
  </r>
  <r>
    <x v="1145"/>
    <x v="4"/>
    <x v="149"/>
    <s v="Montes"/>
    <x v="9"/>
    <x v="285"/>
    <x v="787"/>
    <x v="7"/>
  </r>
  <r>
    <x v="1146"/>
    <x v="1"/>
    <x v="171"/>
    <s v="Lunadoro"/>
    <x v="2"/>
    <x v="285"/>
    <x v="307"/>
    <x v="2"/>
  </r>
  <r>
    <x v="1147"/>
    <x v="1"/>
    <x v="139"/>
    <s v="Santi"/>
    <x v="4"/>
    <x v="285"/>
    <x v="20"/>
    <x v="4"/>
  </r>
  <r>
    <x v="1148"/>
    <x v="1"/>
    <x v="91"/>
    <s v="Gaja"/>
    <x v="15"/>
    <x v="285"/>
    <x v="493"/>
    <x v="6"/>
  </r>
  <r>
    <x v="1149"/>
    <x v="1"/>
    <x v="139"/>
    <s v="Zenato"/>
    <x v="2"/>
    <x v="285"/>
    <x v="120"/>
    <x v="7"/>
  </r>
  <r>
    <x v="1150"/>
    <x v="0"/>
    <x v="47"/>
    <s v="Calmel &amp; Joseph"/>
    <x v="2"/>
    <x v="285"/>
    <x v="23"/>
    <x v="1"/>
  </r>
  <r>
    <x v="1151"/>
    <x v="1"/>
    <x v="61"/>
    <s v="Le Macchiole"/>
    <x v="5"/>
    <x v="285"/>
    <x v="543"/>
    <x v="7"/>
  </r>
  <r>
    <x v="1152"/>
    <x v="5"/>
    <x v="87"/>
    <s v="Farm Hand"/>
    <x v="9"/>
    <x v="285"/>
    <x v="638"/>
    <x v="1"/>
  </r>
  <r>
    <x v="1153"/>
    <x v="12"/>
    <x v="53"/>
    <s v="Viña Cobos"/>
    <x v="14"/>
    <x v="285"/>
    <x v="788"/>
    <x v="1"/>
  </r>
  <r>
    <x v="1154"/>
    <x v="0"/>
    <x v="23"/>
    <s v="Château Tour Saint-Christophe"/>
    <x v="5"/>
    <x v="285"/>
    <x v="385"/>
    <x v="4"/>
  </r>
  <r>
    <x v="809"/>
    <x v="13"/>
    <x v="304"/>
    <s v="La Cetate"/>
    <x v="9"/>
    <x v="285"/>
    <x v="202"/>
    <x v="1"/>
  </r>
  <r>
    <x v="1155"/>
    <x v="7"/>
    <x v="80"/>
    <s v="Bodegas Olarra"/>
    <x v="6"/>
    <x v="285"/>
    <x v="696"/>
    <x v="1"/>
  </r>
  <r>
    <x v="1156"/>
    <x v="25"/>
    <x v="305"/>
    <s v="Stina"/>
    <x v="5"/>
    <x v="285"/>
    <x v="292"/>
    <x v="2"/>
  </r>
  <r>
    <x v="1157"/>
    <x v="1"/>
    <x v="306"/>
    <s v="Aldo Rainoldi"/>
    <x v="7"/>
    <x v="285"/>
    <x v="789"/>
    <x v="5"/>
  </r>
  <r>
    <x v="1158"/>
    <x v="1"/>
    <x v="91"/>
    <s v="Banfi"/>
    <x v="0"/>
    <x v="285"/>
    <x v="790"/>
    <x v="9"/>
  </r>
  <r>
    <x v="1159"/>
    <x v="4"/>
    <x v="149"/>
    <s v="Polkura"/>
    <x v="2"/>
    <x v="285"/>
    <x v="791"/>
    <x v="2"/>
  </r>
  <r>
    <x v="1160"/>
    <x v="12"/>
    <x v="53"/>
    <s v="Kaiken"/>
    <x v="5"/>
    <x v="285"/>
    <x v="699"/>
    <x v="1"/>
  </r>
  <r>
    <x v="295"/>
    <x v="6"/>
    <x v="15"/>
    <s v="Lanzerac"/>
    <x v="5"/>
    <x v="285"/>
    <x v="455"/>
    <x v="1"/>
  </r>
  <r>
    <x v="1161"/>
    <x v="1"/>
    <x v="190"/>
    <s v="Rocche Costamagna"/>
    <x v="5"/>
    <x v="285"/>
    <x v="124"/>
    <x v="1"/>
  </r>
  <r>
    <x v="1162"/>
    <x v="11"/>
    <x v="21"/>
    <s v="Don Guerino"/>
    <x v="3"/>
    <x v="285"/>
    <x v="792"/>
    <x v="5"/>
  </r>
  <r>
    <x v="1163"/>
    <x v="6"/>
    <x v="15"/>
    <s v="Kleine Zalze"/>
    <x v="5"/>
    <x v="285"/>
    <x v="124"/>
    <x v="1"/>
  </r>
  <r>
    <x v="1164"/>
    <x v="0"/>
    <x v="97"/>
    <s v="Château de Fieuzal"/>
    <x v="2"/>
    <x v="285"/>
    <x v="793"/>
    <x v="12"/>
  </r>
  <r>
    <x v="1165"/>
    <x v="4"/>
    <x v="131"/>
    <s v="Santa Rita"/>
    <x v="6"/>
    <x v="286"/>
    <x v="85"/>
    <x v="4"/>
  </r>
  <r>
    <x v="529"/>
    <x v="0"/>
    <x v="57"/>
    <s v="Château Lascombes"/>
    <x v="12"/>
    <x v="287"/>
    <x v="794"/>
    <x v="11"/>
  </r>
  <r>
    <x v="1166"/>
    <x v="9"/>
    <x v="19"/>
    <s v="Prats &amp; Symington (P+S)"/>
    <x v="2"/>
    <x v="288"/>
    <x v="56"/>
    <x v="4"/>
  </r>
  <r>
    <x v="1167"/>
    <x v="5"/>
    <x v="69"/>
    <s v="Yalumba"/>
    <x v="0"/>
    <x v="289"/>
    <x v="795"/>
    <x v="6"/>
  </r>
  <r>
    <x v="1168"/>
    <x v="5"/>
    <x v="229"/>
    <s v="Kilikanoon"/>
    <x v="4"/>
    <x v="289"/>
    <x v="796"/>
    <x v="9"/>
  </r>
  <r>
    <x v="1169"/>
    <x v="1"/>
    <x v="91"/>
    <s v="Ciacci Piccolomini d'Aragona"/>
    <x v="15"/>
    <x v="289"/>
    <x v="797"/>
    <x v="8"/>
  </r>
  <r>
    <x v="1170"/>
    <x v="0"/>
    <x v="47"/>
    <s v="Calmel &amp; Joseph"/>
    <x v="9"/>
    <x v="289"/>
    <x v="186"/>
    <x v="7"/>
  </r>
  <r>
    <x v="999"/>
    <x v="0"/>
    <x v="97"/>
    <s v="Château Bouscaut"/>
    <x v="5"/>
    <x v="289"/>
    <x v="798"/>
    <x v="4"/>
  </r>
  <r>
    <x v="1171"/>
    <x v="1"/>
    <x v="190"/>
    <s v="Negro Angelo"/>
    <x v="4"/>
    <x v="289"/>
    <x v="19"/>
    <x v="7"/>
  </r>
  <r>
    <x v="1172"/>
    <x v="8"/>
    <x v="122"/>
    <s v="Betz Family Winery"/>
    <x v="7"/>
    <x v="289"/>
    <x v="799"/>
    <x v="5"/>
  </r>
  <r>
    <x v="1173"/>
    <x v="0"/>
    <x v="29"/>
    <s v="Château Ducru-Beaucaillou"/>
    <x v="14"/>
    <x v="289"/>
    <x v="800"/>
    <x v="2"/>
  </r>
  <r>
    <x v="1174"/>
    <x v="0"/>
    <x v="26"/>
    <s v="Cos d'Estournel"/>
    <x v="7"/>
    <x v="289"/>
    <x v="801"/>
    <x v="2"/>
  </r>
  <r>
    <x v="81"/>
    <x v="0"/>
    <x v="23"/>
    <s v="Château Lalande de Gravet"/>
    <x v="2"/>
    <x v="289"/>
    <x v="802"/>
    <x v="2"/>
  </r>
  <r>
    <x v="342"/>
    <x v="4"/>
    <x v="149"/>
    <s v="Ravanal"/>
    <x v="17"/>
    <x v="289"/>
    <x v="80"/>
    <x v="4"/>
  </r>
  <r>
    <x v="1175"/>
    <x v="0"/>
    <x v="47"/>
    <s v="Paul Mas"/>
    <x v="6"/>
    <x v="289"/>
    <x v="708"/>
    <x v="1"/>
  </r>
  <r>
    <x v="1176"/>
    <x v="11"/>
    <x v="307"/>
    <s v="Lidio Carraro"/>
    <x v="8"/>
    <x v="289"/>
    <x v="286"/>
    <x v="9"/>
  </r>
  <r>
    <x v="1177"/>
    <x v="0"/>
    <x v="160"/>
    <s v="Vieux Château Palon"/>
    <x v="5"/>
    <x v="289"/>
    <x v="803"/>
    <x v="4"/>
  </r>
  <r>
    <x v="1178"/>
    <x v="1"/>
    <x v="24"/>
    <s v="Quintarelli Giuseppe"/>
    <x v="14"/>
    <x v="289"/>
    <x v="804"/>
    <x v="19"/>
  </r>
  <r>
    <x v="1179"/>
    <x v="0"/>
    <x v="97"/>
    <s v="Château La Mission Haut-Brion"/>
    <x v="1"/>
    <x v="289"/>
    <x v="805"/>
    <x v="2"/>
  </r>
  <r>
    <x v="1180"/>
    <x v="7"/>
    <x v="58"/>
    <s v="Vega Real"/>
    <x v="6"/>
    <x v="289"/>
    <x v="668"/>
    <x v="7"/>
  </r>
  <r>
    <x v="1181"/>
    <x v="7"/>
    <x v="114"/>
    <s v="EGO"/>
    <x v="9"/>
    <x v="290"/>
    <x v="9"/>
    <x v="7"/>
  </r>
  <r>
    <x v="1182"/>
    <x v="0"/>
    <x v="50"/>
    <s v="Château Pontet-Canet"/>
    <x v="15"/>
    <x v="291"/>
    <x v="806"/>
    <x v="11"/>
  </r>
  <r>
    <x v="344"/>
    <x v="1"/>
    <x v="60"/>
    <s v="Cusumano"/>
    <x v="9"/>
    <x v="292"/>
    <x v="176"/>
    <x v="7"/>
  </r>
  <r>
    <x v="1183"/>
    <x v="0"/>
    <x v="52"/>
    <s v="E. Guigal"/>
    <x v="0"/>
    <x v="293"/>
    <x v="320"/>
    <x v="2"/>
  </r>
  <r>
    <x v="1184"/>
    <x v="4"/>
    <x v="149"/>
    <s v="Primus"/>
    <x v="9"/>
    <x v="294"/>
    <x v="81"/>
    <x v="2"/>
  </r>
  <r>
    <x v="1185"/>
    <x v="0"/>
    <x v="29"/>
    <s v="Château Léoville Las Cases"/>
    <x v="12"/>
    <x v="295"/>
    <x v="26"/>
    <x v="5"/>
  </r>
  <r>
    <x v="1186"/>
    <x v="0"/>
    <x v="59"/>
    <s v="Famille Cros Pujol"/>
    <x v="6"/>
    <x v="295"/>
    <x v="40"/>
    <x v="4"/>
  </r>
  <r>
    <x v="1187"/>
    <x v="1"/>
    <x v="2"/>
    <s v="Terre del Marchesato"/>
    <x v="9"/>
    <x v="295"/>
    <x v="202"/>
    <x v="7"/>
  </r>
  <r>
    <x v="1188"/>
    <x v="7"/>
    <x v="308"/>
    <s v="Finca La Emperatriz"/>
    <x v="2"/>
    <x v="295"/>
    <x v="130"/>
    <x v="5"/>
  </r>
  <r>
    <x v="1189"/>
    <x v="1"/>
    <x v="12"/>
    <s v="Red Fire"/>
    <x v="3"/>
    <x v="295"/>
    <x v="186"/>
    <x v="7"/>
  </r>
  <r>
    <x v="1190"/>
    <x v="7"/>
    <x v="80"/>
    <s v="Bodegas Valdemar"/>
    <x v="2"/>
    <x v="295"/>
    <x v="807"/>
    <x v="0"/>
  </r>
  <r>
    <x v="1191"/>
    <x v="1"/>
    <x v="79"/>
    <s v="Masseria La Volpe"/>
    <x v="1"/>
    <x v="295"/>
    <x v="808"/>
    <x v="4"/>
  </r>
  <r>
    <x v="1192"/>
    <x v="1"/>
    <x v="309"/>
    <s v="Vignalta"/>
    <x v="7"/>
    <x v="295"/>
    <x v="448"/>
    <x v="6"/>
  </r>
  <r>
    <x v="1193"/>
    <x v="1"/>
    <x v="91"/>
    <s v="Gaja"/>
    <x v="15"/>
    <x v="295"/>
    <x v="355"/>
    <x v="6"/>
  </r>
  <r>
    <x v="1194"/>
    <x v="7"/>
    <x v="310"/>
    <s v="Castillo Perelada"/>
    <x v="5"/>
    <x v="295"/>
    <x v="809"/>
    <x v="4"/>
  </r>
  <r>
    <x v="88"/>
    <x v="3"/>
    <x v="311"/>
    <s v="Main Divide"/>
    <x v="9"/>
    <x v="295"/>
    <x v="810"/>
    <x v="2"/>
  </r>
  <r>
    <x v="554"/>
    <x v="1"/>
    <x v="116"/>
    <s v="Campo alle Comete"/>
    <x v="1"/>
    <x v="295"/>
    <x v="320"/>
    <x v="2"/>
  </r>
  <r>
    <x v="1195"/>
    <x v="0"/>
    <x v="26"/>
    <s v="Château Petit Bocq"/>
    <x v="5"/>
    <x v="295"/>
    <x v="71"/>
    <x v="11"/>
  </r>
  <r>
    <x v="1196"/>
    <x v="1"/>
    <x v="129"/>
    <s v="Cordero di Montezemolo"/>
    <x v="2"/>
    <x v="295"/>
    <x v="425"/>
    <x v="7"/>
  </r>
  <r>
    <x v="1197"/>
    <x v="7"/>
    <x v="81"/>
    <s v="Álvaro Palacios"/>
    <x v="0"/>
    <x v="296"/>
    <x v="811"/>
    <x v="4"/>
  </r>
  <r>
    <x v="177"/>
    <x v="1"/>
    <x v="91"/>
    <s v="Casanova di Neri"/>
    <x v="12"/>
    <x v="297"/>
    <x v="812"/>
    <x v="5"/>
  </r>
  <r>
    <x v="1198"/>
    <x v="0"/>
    <x v="199"/>
    <s v="M. Chapoutier"/>
    <x v="2"/>
    <x v="298"/>
    <x v="813"/>
    <x v="1"/>
  </r>
  <r>
    <x v="1199"/>
    <x v="1"/>
    <x v="139"/>
    <s v="Tommasi"/>
    <x v="3"/>
    <x v="299"/>
    <x v="738"/>
    <x v="1"/>
  </r>
  <r>
    <x v="1200"/>
    <x v="1"/>
    <x v="91"/>
    <s v="Casanova di Neri"/>
    <x v="12"/>
    <x v="300"/>
    <x v="814"/>
    <x v="0"/>
  </r>
  <r>
    <x v="1201"/>
    <x v="7"/>
    <x v="82"/>
    <s v="Volver"/>
    <x v="5"/>
    <x v="301"/>
    <x v="815"/>
    <x v="4"/>
  </r>
  <r>
    <x v="1202"/>
    <x v="5"/>
    <x v="229"/>
    <s v="Taylors / Wakefield"/>
    <x v="5"/>
    <x v="302"/>
    <x v="816"/>
    <x v="4"/>
  </r>
  <r>
    <x v="110"/>
    <x v="7"/>
    <x v="308"/>
    <s v="Tarón"/>
    <x v="6"/>
    <x v="302"/>
    <x v="505"/>
    <x v="4"/>
  </r>
  <r>
    <x v="1203"/>
    <x v="0"/>
    <x v="23"/>
    <s v="Château Destieux"/>
    <x v="2"/>
    <x v="302"/>
    <x v="817"/>
    <x v="10"/>
  </r>
  <r>
    <x v="1204"/>
    <x v="0"/>
    <x v="312"/>
    <s v="Domaine Arnoux-Lachaux"/>
    <x v="5"/>
    <x v="302"/>
    <x v="818"/>
    <x v="5"/>
  </r>
  <r>
    <x v="1205"/>
    <x v="0"/>
    <x v="140"/>
    <s v="Frédéric Magnien"/>
    <x v="7"/>
    <x v="302"/>
    <x v="336"/>
    <x v="4"/>
  </r>
  <r>
    <x v="1206"/>
    <x v="0"/>
    <x v="150"/>
    <s v="Château de Bel-Air"/>
    <x v="2"/>
    <x v="302"/>
    <x v="4"/>
    <x v="4"/>
  </r>
  <r>
    <x v="607"/>
    <x v="6"/>
    <x v="15"/>
    <s v="Zonnebloem"/>
    <x v="4"/>
    <x v="302"/>
    <x v="54"/>
    <x v="7"/>
  </r>
  <r>
    <x v="620"/>
    <x v="1"/>
    <x v="91"/>
    <s v="Poggio di Sotto"/>
    <x v="16"/>
    <x v="302"/>
    <x v="598"/>
    <x v="9"/>
  </r>
  <r>
    <x v="1207"/>
    <x v="7"/>
    <x v="114"/>
    <s v="Bleda"/>
    <x v="6"/>
    <x v="302"/>
    <x v="259"/>
    <x v="5"/>
  </r>
  <r>
    <x v="1208"/>
    <x v="7"/>
    <x v="107"/>
    <s v="Tianna Negre"/>
    <x v="5"/>
    <x v="302"/>
    <x v="258"/>
    <x v="4"/>
  </r>
  <r>
    <x v="1209"/>
    <x v="8"/>
    <x v="17"/>
    <s v="Fetzer"/>
    <x v="4"/>
    <x v="302"/>
    <x v="498"/>
    <x v="7"/>
  </r>
  <r>
    <x v="560"/>
    <x v="0"/>
    <x v="0"/>
    <s v="Château Le Gay"/>
    <x v="15"/>
    <x v="302"/>
    <x v="819"/>
    <x v="11"/>
  </r>
  <r>
    <x v="1210"/>
    <x v="1"/>
    <x v="190"/>
    <s v="Gaja"/>
    <x v="15"/>
    <x v="302"/>
    <x v="820"/>
    <x v="6"/>
  </r>
  <r>
    <x v="468"/>
    <x v="1"/>
    <x v="2"/>
    <s v="Altesino"/>
    <x v="2"/>
    <x v="302"/>
    <x v="821"/>
    <x v="7"/>
  </r>
  <r>
    <x v="1211"/>
    <x v="1"/>
    <x v="100"/>
    <s v="Alois Lageder"/>
    <x v="6"/>
    <x v="302"/>
    <x v="421"/>
    <x v="1"/>
  </r>
  <r>
    <x v="1212"/>
    <x v="1"/>
    <x v="79"/>
    <s v="Masca del Tacco"/>
    <x v="0"/>
    <x v="303"/>
    <x v="140"/>
    <x v="1"/>
  </r>
  <r>
    <x v="1213"/>
    <x v="7"/>
    <x v="39"/>
    <s v="Marqués de Riscal"/>
    <x v="10"/>
    <x v="304"/>
    <x v="2"/>
    <x v="1"/>
  </r>
  <r>
    <x v="1214"/>
    <x v="1"/>
    <x v="49"/>
    <s v="G.D. Vajra"/>
    <x v="2"/>
    <x v="305"/>
    <x v="397"/>
    <x v="2"/>
  </r>
  <r>
    <x v="1215"/>
    <x v="0"/>
    <x v="101"/>
    <s v="Château de Beaucastel"/>
    <x v="12"/>
    <x v="306"/>
    <x v="402"/>
    <x v="16"/>
  </r>
  <r>
    <x v="1216"/>
    <x v="0"/>
    <x v="313"/>
    <s v="Louis Latour"/>
    <x v="9"/>
    <x v="307"/>
    <x v="765"/>
    <x v="4"/>
  </r>
  <r>
    <x v="226"/>
    <x v="1"/>
    <x v="22"/>
    <s v="Casaloste"/>
    <x v="9"/>
    <x v="308"/>
    <x v="589"/>
    <x v="4"/>
  </r>
  <r>
    <x v="1217"/>
    <x v="1"/>
    <x v="22"/>
    <s v="Rocca delle Macìe"/>
    <x v="9"/>
    <x v="308"/>
    <x v="538"/>
    <x v="1"/>
  </r>
  <r>
    <x v="1218"/>
    <x v="1"/>
    <x v="31"/>
    <s v="Tenimenti Ca'Bianca"/>
    <x v="9"/>
    <x v="308"/>
    <x v="80"/>
    <x v="1"/>
  </r>
  <r>
    <x v="1219"/>
    <x v="7"/>
    <x v="295"/>
    <s v="Edetària"/>
    <x v="2"/>
    <x v="308"/>
    <x v="85"/>
    <x v="1"/>
  </r>
  <r>
    <x v="1220"/>
    <x v="1"/>
    <x v="2"/>
    <s v="Cantina di Montalcino"/>
    <x v="4"/>
    <x v="308"/>
    <x v="49"/>
    <x v="7"/>
  </r>
  <r>
    <x v="1221"/>
    <x v="1"/>
    <x v="91"/>
    <s v="San Filippo"/>
    <x v="0"/>
    <x v="308"/>
    <x v="822"/>
    <x v="0"/>
  </r>
  <r>
    <x v="1222"/>
    <x v="7"/>
    <x v="63"/>
    <s v="Volver"/>
    <x v="6"/>
    <x v="308"/>
    <x v="823"/>
    <x v="7"/>
  </r>
  <r>
    <x v="1223"/>
    <x v="6"/>
    <x v="314"/>
    <s v="Durbanville Hills"/>
    <x v="0"/>
    <x v="308"/>
    <x v="258"/>
    <x v="1"/>
  </r>
  <r>
    <x v="1224"/>
    <x v="1"/>
    <x v="91"/>
    <s v="Tenute Silvio Nardi"/>
    <x v="0"/>
    <x v="308"/>
    <x v="824"/>
    <x v="8"/>
  </r>
  <r>
    <x v="1225"/>
    <x v="14"/>
    <x v="181"/>
    <s v="Becker Landgraf"/>
    <x v="5"/>
    <x v="308"/>
    <x v="461"/>
    <x v="1"/>
  </r>
  <r>
    <x v="1226"/>
    <x v="0"/>
    <x v="86"/>
    <s v="Château d’Aussières"/>
    <x v="9"/>
    <x v="308"/>
    <x v="825"/>
    <x v="4"/>
  </r>
  <r>
    <x v="1227"/>
    <x v="0"/>
    <x v="315"/>
    <s v="Domaine Thénard"/>
    <x v="7"/>
    <x v="308"/>
    <x v="826"/>
    <x v="5"/>
  </r>
  <r>
    <x v="1228"/>
    <x v="9"/>
    <x v="19"/>
    <s v="Quinta da Romaneira"/>
    <x v="9"/>
    <x v="308"/>
    <x v="60"/>
    <x v="4"/>
  </r>
  <r>
    <x v="1229"/>
    <x v="1"/>
    <x v="83"/>
    <s v="Mezzacorona"/>
    <x v="2"/>
    <x v="308"/>
    <x v="572"/>
    <x v="4"/>
  </r>
  <r>
    <x v="330"/>
    <x v="0"/>
    <x v="0"/>
    <s v="Château La Grave (Trigant de Boisset)"/>
    <x v="7"/>
    <x v="308"/>
    <x v="228"/>
    <x v="8"/>
  </r>
  <r>
    <x v="1230"/>
    <x v="0"/>
    <x v="23"/>
    <s v="Château Belair-Monange"/>
    <x v="1"/>
    <x v="308"/>
    <x v="827"/>
    <x v="16"/>
  </r>
  <r>
    <x v="26"/>
    <x v="0"/>
    <x v="23"/>
    <s v="Château Belair-Monange"/>
    <x v="12"/>
    <x v="308"/>
    <x v="341"/>
    <x v="8"/>
  </r>
  <r>
    <x v="1231"/>
    <x v="1"/>
    <x v="24"/>
    <s v="Corte Giona"/>
    <x v="4"/>
    <x v="308"/>
    <x v="828"/>
    <x v="6"/>
  </r>
  <r>
    <x v="1232"/>
    <x v="1"/>
    <x v="61"/>
    <s v="Tenuta Argentiera"/>
    <x v="7"/>
    <x v="309"/>
    <x v="829"/>
    <x v="4"/>
  </r>
  <r>
    <x v="1233"/>
    <x v="7"/>
    <x v="58"/>
    <s v="Casa Rojo"/>
    <x v="7"/>
    <x v="310"/>
    <x v="830"/>
    <x v="2"/>
  </r>
  <r>
    <x v="1234"/>
    <x v="4"/>
    <x v="149"/>
    <s v="Montes"/>
    <x v="4"/>
    <x v="311"/>
    <x v="831"/>
    <x v="7"/>
  </r>
  <r>
    <x v="1235"/>
    <x v="1"/>
    <x v="22"/>
    <s v="Rocca delle Macìe"/>
    <x v="5"/>
    <x v="312"/>
    <x v="744"/>
    <x v="6"/>
  </r>
  <r>
    <x v="330"/>
    <x v="0"/>
    <x v="0"/>
    <s v="Château Certan de May"/>
    <x v="1"/>
    <x v="312"/>
    <x v="402"/>
    <x v="8"/>
  </r>
  <r>
    <x v="1236"/>
    <x v="6"/>
    <x v="64"/>
    <s v="Vilafonté"/>
    <x v="12"/>
    <x v="312"/>
    <x v="832"/>
    <x v="4"/>
  </r>
  <r>
    <x v="1237"/>
    <x v="7"/>
    <x v="316"/>
    <s v="Torres"/>
    <x v="12"/>
    <x v="312"/>
    <x v="284"/>
    <x v="0"/>
  </r>
  <r>
    <x v="1238"/>
    <x v="24"/>
    <x v="300"/>
    <s v="Suvla"/>
    <x v="2"/>
    <x v="312"/>
    <x v="516"/>
    <x v="6"/>
  </r>
  <r>
    <x v="154"/>
    <x v="7"/>
    <x v="141"/>
    <s v="Finca Enguera"/>
    <x v="4"/>
    <x v="312"/>
    <x v="395"/>
    <x v="2"/>
  </r>
  <r>
    <x v="1239"/>
    <x v="7"/>
    <x v="317"/>
    <s v="Lesegut"/>
    <x v="6"/>
    <x v="312"/>
    <x v="47"/>
    <x v="6"/>
  </r>
  <r>
    <x v="1240"/>
    <x v="1"/>
    <x v="91"/>
    <s v="Biondi-Santi"/>
    <x v="12"/>
    <x v="312"/>
    <x v="833"/>
    <x v="15"/>
  </r>
  <r>
    <x v="1241"/>
    <x v="0"/>
    <x v="23"/>
    <s v="Baron de Montfort"/>
    <x v="8"/>
    <x v="312"/>
    <x v="76"/>
    <x v="0"/>
  </r>
  <r>
    <x v="1242"/>
    <x v="7"/>
    <x v="80"/>
    <s v="La Rioja Alta"/>
    <x v="5"/>
    <x v="312"/>
    <x v="324"/>
    <x v="8"/>
  </r>
  <r>
    <x v="1243"/>
    <x v="1"/>
    <x v="8"/>
    <s v="Castelli del Grevepesa"/>
    <x v="4"/>
    <x v="312"/>
    <x v="14"/>
    <x v="7"/>
  </r>
  <r>
    <x v="28"/>
    <x v="20"/>
    <x v="240"/>
    <s v="Yarden"/>
    <x v="2"/>
    <x v="312"/>
    <x v="834"/>
    <x v="4"/>
  </r>
  <r>
    <x v="1244"/>
    <x v="0"/>
    <x v="199"/>
    <s v="E. Guigal"/>
    <x v="9"/>
    <x v="312"/>
    <x v="743"/>
    <x v="1"/>
  </r>
  <r>
    <x v="1245"/>
    <x v="0"/>
    <x v="318"/>
    <s v="Joseph Drouhin"/>
    <x v="6"/>
    <x v="312"/>
    <x v="211"/>
    <x v="4"/>
  </r>
  <r>
    <x v="437"/>
    <x v="6"/>
    <x v="205"/>
    <s v="Fleur du Cap"/>
    <x v="6"/>
    <x v="312"/>
    <x v="20"/>
    <x v="4"/>
  </r>
  <r>
    <x v="1047"/>
    <x v="7"/>
    <x v="80"/>
    <s v="Altos Ibéricos"/>
    <x v="2"/>
    <x v="312"/>
    <x v="780"/>
    <x v="5"/>
  </r>
  <r>
    <x v="1246"/>
    <x v="12"/>
    <x v="53"/>
    <s v="Dieter Meier"/>
    <x v="0"/>
    <x v="312"/>
    <x v="545"/>
    <x v="4"/>
  </r>
  <r>
    <x v="1247"/>
    <x v="7"/>
    <x v="80"/>
    <s v="Lan"/>
    <x v="9"/>
    <x v="312"/>
    <x v="835"/>
    <x v="5"/>
  </r>
  <r>
    <x v="1248"/>
    <x v="0"/>
    <x v="57"/>
    <s v="Château Giscours"/>
    <x v="7"/>
    <x v="313"/>
    <x v="669"/>
    <x v="14"/>
  </r>
  <r>
    <x v="1249"/>
    <x v="7"/>
    <x v="114"/>
    <s v="EGO"/>
    <x v="2"/>
    <x v="314"/>
    <x v="836"/>
    <x v="1"/>
  </r>
  <r>
    <x v="1250"/>
    <x v="1"/>
    <x v="110"/>
    <s v="Planeta"/>
    <x v="3"/>
    <x v="315"/>
    <x v="837"/>
    <x v="4"/>
  </r>
  <r>
    <x v="1251"/>
    <x v="1"/>
    <x v="18"/>
    <s v="Castello Monaci"/>
    <x v="2"/>
    <x v="316"/>
    <x v="9"/>
    <x v="1"/>
  </r>
  <r>
    <x v="1252"/>
    <x v="0"/>
    <x v="101"/>
    <s v="Château de Beaucastel"/>
    <x v="12"/>
    <x v="316"/>
    <x v="284"/>
    <x v="4"/>
  </r>
  <r>
    <x v="1253"/>
    <x v="1"/>
    <x v="100"/>
    <s v="Pfitscher"/>
    <x v="6"/>
    <x v="317"/>
    <x v="838"/>
    <x v="1"/>
  </r>
  <r>
    <x v="1254"/>
    <x v="1"/>
    <x v="132"/>
    <s v="San Donaci"/>
    <x v="5"/>
    <x v="317"/>
    <x v="9"/>
    <x v="4"/>
  </r>
  <r>
    <x v="1255"/>
    <x v="7"/>
    <x v="80"/>
    <s v="Bodegas Roda"/>
    <x v="2"/>
    <x v="317"/>
    <x v="313"/>
    <x v="4"/>
  </r>
  <r>
    <x v="1256"/>
    <x v="1"/>
    <x v="18"/>
    <s v="San Marzano"/>
    <x v="9"/>
    <x v="317"/>
    <x v="839"/>
    <x v="7"/>
  </r>
  <r>
    <x v="1257"/>
    <x v="3"/>
    <x v="193"/>
    <s v="Trinity Hill"/>
    <x v="9"/>
    <x v="317"/>
    <x v="840"/>
    <x v="6"/>
  </r>
  <r>
    <x v="1258"/>
    <x v="1"/>
    <x v="22"/>
    <s v="Ricasoli"/>
    <x v="9"/>
    <x v="317"/>
    <x v="130"/>
    <x v="1"/>
  </r>
  <r>
    <x v="238"/>
    <x v="3"/>
    <x v="62"/>
    <s v="Mount Riley"/>
    <x v="4"/>
    <x v="317"/>
    <x v="454"/>
    <x v="7"/>
  </r>
  <r>
    <x v="1259"/>
    <x v="1"/>
    <x v="24"/>
    <s v="Maurizio B Martino MBM"/>
    <x v="6"/>
    <x v="317"/>
    <x v="708"/>
    <x v="2"/>
  </r>
  <r>
    <x v="1260"/>
    <x v="1"/>
    <x v="319"/>
    <s v="Farnese"/>
    <x v="9"/>
    <x v="317"/>
    <x v="841"/>
    <x v="4"/>
  </r>
  <r>
    <x v="1261"/>
    <x v="9"/>
    <x v="41"/>
    <s v="Herdade do Perdigão"/>
    <x v="10"/>
    <x v="317"/>
    <x v="842"/>
    <x v="2"/>
  </r>
  <r>
    <x v="1262"/>
    <x v="2"/>
    <x v="65"/>
    <s v="Heinrich"/>
    <x v="4"/>
    <x v="317"/>
    <x v="843"/>
    <x v="4"/>
  </r>
  <r>
    <x v="1263"/>
    <x v="7"/>
    <x v="63"/>
    <s v="Osborne"/>
    <x v="6"/>
    <x v="317"/>
    <x v="595"/>
    <x v="7"/>
  </r>
  <r>
    <x v="1264"/>
    <x v="5"/>
    <x v="34"/>
    <s v="d'Arenberg"/>
    <x v="9"/>
    <x v="317"/>
    <x v="844"/>
    <x v="6"/>
  </r>
  <r>
    <x v="1265"/>
    <x v="7"/>
    <x v="85"/>
    <s v="Bodega Tandem"/>
    <x v="3"/>
    <x v="317"/>
    <x v="14"/>
    <x v="8"/>
  </r>
  <r>
    <x v="1266"/>
    <x v="0"/>
    <x v="36"/>
    <s v="Château Moulin Haut-Laroque"/>
    <x v="9"/>
    <x v="317"/>
    <x v="660"/>
    <x v="10"/>
  </r>
  <r>
    <x v="1267"/>
    <x v="9"/>
    <x v="19"/>
    <s v="Conceito"/>
    <x v="4"/>
    <x v="317"/>
    <x v="19"/>
    <x v="4"/>
  </r>
  <r>
    <x v="1268"/>
    <x v="7"/>
    <x v="80"/>
    <s v="Altos de Rioja"/>
    <x v="0"/>
    <x v="317"/>
    <x v="845"/>
    <x v="9"/>
  </r>
  <r>
    <x v="604"/>
    <x v="6"/>
    <x v="15"/>
    <s v="Laibach"/>
    <x v="5"/>
    <x v="317"/>
    <x v="846"/>
    <x v="4"/>
  </r>
  <r>
    <x v="1041"/>
    <x v="14"/>
    <x v="88"/>
    <s v="Fritz Waßmer"/>
    <x v="4"/>
    <x v="317"/>
    <x v="387"/>
    <x v="2"/>
  </r>
  <r>
    <x v="1269"/>
    <x v="1"/>
    <x v="60"/>
    <s v="Tasca d'Almerita"/>
    <x v="4"/>
    <x v="318"/>
    <x v="149"/>
    <x v="1"/>
  </r>
  <r>
    <x v="44"/>
    <x v="8"/>
    <x v="17"/>
    <s v="Dark Horse"/>
    <x v="4"/>
    <x v="319"/>
    <x v="57"/>
    <x v="7"/>
  </r>
  <r>
    <x v="1270"/>
    <x v="0"/>
    <x v="183"/>
    <s v="Château Chasse-Spleen"/>
    <x v="7"/>
    <x v="320"/>
    <x v="847"/>
    <x v="11"/>
  </r>
  <r>
    <x v="1271"/>
    <x v="0"/>
    <x v="320"/>
    <s v="Gérard Bertrand"/>
    <x v="9"/>
    <x v="321"/>
    <x v="848"/>
    <x v="7"/>
  </r>
  <r>
    <x v="167"/>
    <x v="0"/>
    <x v="0"/>
    <s v="Château Lafleur-Gazin"/>
    <x v="0"/>
    <x v="321"/>
    <x v="849"/>
    <x v="2"/>
  </r>
  <r>
    <x v="1272"/>
    <x v="0"/>
    <x v="101"/>
    <s v="Domaine de Beaurenard"/>
    <x v="12"/>
    <x v="321"/>
    <x v="226"/>
    <x v="4"/>
  </r>
  <r>
    <x v="1273"/>
    <x v="1"/>
    <x v="98"/>
    <s v="Ottella"/>
    <x v="1"/>
    <x v="321"/>
    <x v="517"/>
    <x v="2"/>
  </r>
  <r>
    <x v="1274"/>
    <x v="0"/>
    <x v="183"/>
    <s v="Château Dutruch Grand Poujeaux"/>
    <x v="4"/>
    <x v="321"/>
    <x v="693"/>
    <x v="6"/>
  </r>
  <r>
    <x v="1275"/>
    <x v="1"/>
    <x v="110"/>
    <s v="Feudo Arancio"/>
    <x v="6"/>
    <x v="321"/>
    <x v="216"/>
    <x v="7"/>
  </r>
  <r>
    <x v="1276"/>
    <x v="5"/>
    <x v="10"/>
    <s v="Grant Burge"/>
    <x v="6"/>
    <x v="321"/>
    <x v="237"/>
    <x v="4"/>
  </r>
  <r>
    <x v="1048"/>
    <x v="0"/>
    <x v="0"/>
    <s v="Château Latour à Pomerol"/>
    <x v="7"/>
    <x v="321"/>
    <x v="850"/>
    <x v="5"/>
  </r>
  <r>
    <x v="1277"/>
    <x v="1"/>
    <x v="106"/>
    <s v="Le Ragose"/>
    <x v="2"/>
    <x v="321"/>
    <x v="851"/>
    <x v="14"/>
  </r>
  <r>
    <x v="1278"/>
    <x v="1"/>
    <x v="37"/>
    <s v="Nanni Copé"/>
    <x v="2"/>
    <x v="321"/>
    <x v="852"/>
    <x v="6"/>
  </r>
  <r>
    <x v="1279"/>
    <x v="1"/>
    <x v="24"/>
    <s v="Corte Giara"/>
    <x v="10"/>
    <x v="321"/>
    <x v="268"/>
    <x v="4"/>
  </r>
  <r>
    <x v="1280"/>
    <x v="1"/>
    <x v="38"/>
    <s v="Falesco"/>
    <x v="9"/>
    <x v="321"/>
    <x v="370"/>
    <x v="4"/>
  </r>
  <r>
    <x v="1281"/>
    <x v="14"/>
    <x v="88"/>
    <s v="Salwey"/>
    <x v="6"/>
    <x v="321"/>
    <x v="137"/>
    <x v="5"/>
  </r>
  <r>
    <x v="1282"/>
    <x v="6"/>
    <x v="260"/>
    <s v="Spier"/>
    <x v="4"/>
    <x v="321"/>
    <x v="538"/>
    <x v="1"/>
  </r>
  <r>
    <x v="28"/>
    <x v="8"/>
    <x v="111"/>
    <s v="MacMurray"/>
    <x v="2"/>
    <x v="322"/>
    <x v="853"/>
    <x v="4"/>
  </r>
  <r>
    <x v="1283"/>
    <x v="0"/>
    <x v="26"/>
    <s v="Cos d'Estournel"/>
    <x v="12"/>
    <x v="323"/>
    <x v="854"/>
    <x v="14"/>
  </r>
  <r>
    <x v="1284"/>
    <x v="1"/>
    <x v="60"/>
    <s v="Corvo"/>
    <x v="4"/>
    <x v="324"/>
    <x v="855"/>
    <x v="1"/>
  </r>
  <r>
    <x v="1285"/>
    <x v="0"/>
    <x v="26"/>
    <s v="Cos d'Estournel"/>
    <x v="1"/>
    <x v="325"/>
    <x v="355"/>
    <x v="10"/>
  </r>
  <r>
    <x v="1286"/>
    <x v="1"/>
    <x v="60"/>
    <s v="Baglio di Pianetto"/>
    <x v="9"/>
    <x v="326"/>
    <x v="856"/>
    <x v="2"/>
  </r>
  <r>
    <x v="1287"/>
    <x v="0"/>
    <x v="96"/>
    <s v="Château Clos du Moulin"/>
    <x v="4"/>
    <x v="326"/>
    <x v="359"/>
    <x v="2"/>
  </r>
  <r>
    <x v="18"/>
    <x v="12"/>
    <x v="147"/>
    <s v="Altosur"/>
    <x v="3"/>
    <x v="326"/>
    <x v="14"/>
    <x v="2"/>
  </r>
  <r>
    <x v="1288"/>
    <x v="7"/>
    <x v="80"/>
    <s v="Marqués de Murrieta"/>
    <x v="7"/>
    <x v="326"/>
    <x v="857"/>
    <x v="9"/>
  </r>
  <r>
    <x v="1289"/>
    <x v="1"/>
    <x v="31"/>
    <s v="Vietti"/>
    <x v="0"/>
    <x v="326"/>
    <x v="231"/>
    <x v="4"/>
  </r>
  <r>
    <x v="1290"/>
    <x v="1"/>
    <x v="49"/>
    <s v="Prunotto"/>
    <x v="0"/>
    <x v="326"/>
    <x v="71"/>
    <x v="4"/>
  </r>
  <r>
    <x v="342"/>
    <x v="8"/>
    <x v="25"/>
    <s v="Craftwork"/>
    <x v="2"/>
    <x v="326"/>
    <x v="673"/>
    <x v="4"/>
  </r>
  <r>
    <x v="1291"/>
    <x v="1"/>
    <x v="139"/>
    <s v="Prà"/>
    <x v="6"/>
    <x v="326"/>
    <x v="124"/>
    <x v="1"/>
  </r>
  <r>
    <x v="1292"/>
    <x v="0"/>
    <x v="96"/>
    <s v="Cos d'Estournel"/>
    <x v="4"/>
    <x v="326"/>
    <x v="71"/>
    <x v="11"/>
  </r>
  <r>
    <x v="1293"/>
    <x v="4"/>
    <x v="173"/>
    <s v="Errazuriz"/>
    <x v="1"/>
    <x v="326"/>
    <x v="858"/>
    <x v="2"/>
  </r>
  <r>
    <x v="1294"/>
    <x v="0"/>
    <x v="321"/>
    <s v="Baron Philippe de Rothschild"/>
    <x v="5"/>
    <x v="326"/>
    <x v="859"/>
    <x v="2"/>
  </r>
  <r>
    <x v="1295"/>
    <x v="0"/>
    <x v="186"/>
    <s v="Couly-Dutheil"/>
    <x v="3"/>
    <x v="326"/>
    <x v="152"/>
    <x v="1"/>
  </r>
  <r>
    <x v="1296"/>
    <x v="0"/>
    <x v="169"/>
    <s v="Château Pradeaux"/>
    <x v="2"/>
    <x v="326"/>
    <x v="138"/>
    <x v="5"/>
  </r>
  <r>
    <x v="1297"/>
    <x v="0"/>
    <x v="23"/>
    <s v="Château Pavie"/>
    <x v="0"/>
    <x v="326"/>
    <x v="860"/>
    <x v="6"/>
  </r>
  <r>
    <x v="1298"/>
    <x v="12"/>
    <x v="53"/>
    <s v="Pascual Toso"/>
    <x v="1"/>
    <x v="326"/>
    <x v="861"/>
    <x v="5"/>
  </r>
  <r>
    <x v="1299"/>
    <x v="2"/>
    <x v="65"/>
    <s v="Schwarz"/>
    <x v="2"/>
    <x v="326"/>
    <x v="568"/>
    <x v="7"/>
  </r>
  <r>
    <x v="1300"/>
    <x v="7"/>
    <x v="63"/>
    <s v="Munoz"/>
    <x v="2"/>
    <x v="326"/>
    <x v="127"/>
    <x v="2"/>
  </r>
  <r>
    <x v="1301"/>
    <x v="4"/>
    <x v="149"/>
    <s v="TerraNoble"/>
    <x v="6"/>
    <x v="326"/>
    <x v="20"/>
    <x v="2"/>
  </r>
  <r>
    <x v="18"/>
    <x v="6"/>
    <x v="64"/>
    <s v="Plaisir de Merle"/>
    <x v="5"/>
    <x v="326"/>
    <x v="337"/>
    <x v="2"/>
  </r>
  <r>
    <x v="1302"/>
    <x v="1"/>
    <x v="49"/>
    <s v="Vietti"/>
    <x v="7"/>
    <x v="327"/>
    <x v="862"/>
    <x v="6"/>
  </r>
  <r>
    <x v="1303"/>
    <x v="7"/>
    <x v="58"/>
    <s v="Montecastro"/>
    <x v="5"/>
    <x v="328"/>
    <x v="863"/>
    <x v="5"/>
  </r>
  <r>
    <x v="1304"/>
    <x v="2"/>
    <x v="65"/>
    <s v="Scheiblhofer"/>
    <x v="0"/>
    <x v="329"/>
    <x v="546"/>
    <x v="1"/>
  </r>
  <r>
    <x v="1305"/>
    <x v="1"/>
    <x v="49"/>
    <s v="Giacomo Fenocchio"/>
    <x v="0"/>
    <x v="330"/>
    <x v="864"/>
    <x v="0"/>
  </r>
  <r>
    <x v="1306"/>
    <x v="7"/>
    <x v="82"/>
    <s v="Finca La Estacada"/>
    <x v="6"/>
    <x v="330"/>
    <x v="57"/>
    <x v="7"/>
  </r>
  <r>
    <x v="1307"/>
    <x v="7"/>
    <x v="322"/>
    <s v="Botijo Rojo"/>
    <x v="4"/>
    <x v="330"/>
    <x v="113"/>
    <x v="2"/>
  </r>
  <r>
    <x v="1308"/>
    <x v="7"/>
    <x v="81"/>
    <s v="Mas d'en Gil"/>
    <x v="1"/>
    <x v="330"/>
    <x v="865"/>
    <x v="5"/>
  </r>
  <r>
    <x v="1309"/>
    <x v="7"/>
    <x v="81"/>
    <s v="Bodegas Mas Alta"/>
    <x v="7"/>
    <x v="330"/>
    <x v="66"/>
    <x v="4"/>
  </r>
  <r>
    <x v="1310"/>
    <x v="0"/>
    <x v="323"/>
    <s v="Château du Cèdre"/>
    <x v="6"/>
    <x v="330"/>
    <x v="451"/>
    <x v="4"/>
  </r>
  <r>
    <x v="1311"/>
    <x v="0"/>
    <x v="23"/>
    <s v="Château La Couspaude"/>
    <x v="1"/>
    <x v="330"/>
    <x v="858"/>
    <x v="18"/>
  </r>
  <r>
    <x v="1312"/>
    <x v="1"/>
    <x v="22"/>
    <s v="Castello di Monsanto"/>
    <x v="5"/>
    <x v="330"/>
    <x v="866"/>
    <x v="6"/>
  </r>
  <r>
    <x v="1313"/>
    <x v="7"/>
    <x v="102"/>
    <s v="Telmo Rodriguez"/>
    <x v="10"/>
    <x v="330"/>
    <x v="40"/>
    <x v="1"/>
  </r>
  <r>
    <x v="1314"/>
    <x v="1"/>
    <x v="324"/>
    <s v="Panizzi"/>
    <x v="9"/>
    <x v="330"/>
    <x v="390"/>
    <x v="6"/>
  </r>
  <r>
    <x v="1315"/>
    <x v="12"/>
    <x v="53"/>
    <s v="Catena Zapata"/>
    <x v="15"/>
    <x v="330"/>
    <x v="220"/>
    <x v="2"/>
  </r>
  <r>
    <x v="1316"/>
    <x v="7"/>
    <x v="317"/>
    <s v="Marqués de Griñon"/>
    <x v="0"/>
    <x v="330"/>
    <x v="867"/>
    <x v="0"/>
  </r>
  <r>
    <x v="1317"/>
    <x v="6"/>
    <x v="135"/>
    <s v="Doolhof Wine Estate"/>
    <x v="2"/>
    <x v="330"/>
    <x v="303"/>
    <x v="1"/>
  </r>
  <r>
    <x v="342"/>
    <x v="5"/>
    <x v="69"/>
    <s v="Schild Estate"/>
    <x v="2"/>
    <x v="330"/>
    <x v="27"/>
    <x v="4"/>
  </r>
  <r>
    <x v="1318"/>
    <x v="1"/>
    <x v="100"/>
    <s v="Colterenzio (Schreckbichl)"/>
    <x v="1"/>
    <x v="330"/>
    <x v="868"/>
    <x v="2"/>
  </r>
  <r>
    <x v="1319"/>
    <x v="4"/>
    <x v="149"/>
    <s v="Caliterra"/>
    <x v="2"/>
    <x v="330"/>
    <x v="869"/>
    <x v="2"/>
  </r>
  <r>
    <x v="1320"/>
    <x v="0"/>
    <x v="183"/>
    <s v="Château Branas Grand Poujeaux"/>
    <x v="7"/>
    <x v="331"/>
    <x v="517"/>
    <x v="8"/>
  </r>
  <r>
    <x v="1321"/>
    <x v="5"/>
    <x v="10"/>
    <s v="Peter Lehmann"/>
    <x v="4"/>
    <x v="331"/>
    <x v="276"/>
    <x v="4"/>
  </r>
  <r>
    <x v="1322"/>
    <x v="0"/>
    <x v="325"/>
    <s v="Terres Dorées"/>
    <x v="9"/>
    <x v="331"/>
    <x v="385"/>
    <x v="1"/>
  </r>
  <r>
    <x v="1173"/>
    <x v="0"/>
    <x v="29"/>
    <s v="Château Léoville Las Cases"/>
    <x v="14"/>
    <x v="331"/>
    <x v="870"/>
    <x v="2"/>
  </r>
  <r>
    <x v="1323"/>
    <x v="4"/>
    <x v="149"/>
    <s v="Valdivieso"/>
    <x v="9"/>
    <x v="331"/>
    <x v="97"/>
    <x v="7"/>
  </r>
  <r>
    <x v="1324"/>
    <x v="0"/>
    <x v="26"/>
    <s v="Château Le Boscq"/>
    <x v="4"/>
    <x v="331"/>
    <x v="244"/>
    <x v="6"/>
  </r>
  <r>
    <x v="1325"/>
    <x v="7"/>
    <x v="164"/>
    <s v="Terra de Falanis"/>
    <x v="6"/>
    <x v="331"/>
    <x v="48"/>
    <x v="2"/>
  </r>
  <r>
    <x v="1326"/>
    <x v="6"/>
    <x v="15"/>
    <s v="Kleine Zalze"/>
    <x v="13"/>
    <x v="331"/>
    <x v="48"/>
    <x v="7"/>
  </r>
  <r>
    <x v="1327"/>
    <x v="1"/>
    <x v="49"/>
    <s v="La Spinetta"/>
    <x v="1"/>
    <x v="331"/>
    <x v="871"/>
    <x v="9"/>
  </r>
  <r>
    <x v="1328"/>
    <x v="1"/>
    <x v="116"/>
    <s v="Poggio Al Tesoro"/>
    <x v="15"/>
    <x v="331"/>
    <x v="353"/>
    <x v="2"/>
  </r>
  <r>
    <x v="1329"/>
    <x v="5"/>
    <x v="87"/>
    <s v="Grant Burge"/>
    <x v="10"/>
    <x v="331"/>
    <x v="176"/>
    <x v="1"/>
  </r>
  <r>
    <x v="1330"/>
    <x v="0"/>
    <x v="169"/>
    <s v="Domaine de Terrebrune"/>
    <x v="5"/>
    <x v="331"/>
    <x v="545"/>
    <x v="5"/>
  </r>
  <r>
    <x v="1331"/>
    <x v="4"/>
    <x v="149"/>
    <s v="Caliterra"/>
    <x v="4"/>
    <x v="331"/>
    <x v="872"/>
    <x v="8"/>
  </r>
  <r>
    <x v="1332"/>
    <x v="0"/>
    <x v="93"/>
    <s v="Domaine de l'Horizon"/>
    <x v="9"/>
    <x v="331"/>
    <x v="873"/>
    <x v="14"/>
  </r>
  <r>
    <x v="1333"/>
    <x v="1"/>
    <x v="106"/>
    <s v="Casa Vinicola Bennati"/>
    <x v="9"/>
    <x v="331"/>
    <x v="874"/>
    <x v="5"/>
  </r>
  <r>
    <x v="1334"/>
    <x v="0"/>
    <x v="150"/>
    <s v="Château de Bel-Air"/>
    <x v="2"/>
    <x v="331"/>
    <x v="462"/>
    <x v="2"/>
  </r>
  <r>
    <x v="1335"/>
    <x v="8"/>
    <x v="326"/>
    <s v="Geyser Peak"/>
    <x v="4"/>
    <x v="331"/>
    <x v="537"/>
    <x v="6"/>
  </r>
  <r>
    <x v="234"/>
    <x v="0"/>
    <x v="23"/>
    <s v="Château Cheval Blanc"/>
    <x v="15"/>
    <x v="331"/>
    <x v="875"/>
    <x v="5"/>
  </r>
  <r>
    <x v="1336"/>
    <x v="1"/>
    <x v="190"/>
    <s v="Gaja"/>
    <x v="7"/>
    <x v="332"/>
    <x v="876"/>
    <x v="4"/>
  </r>
  <r>
    <x v="88"/>
    <x v="3"/>
    <x v="327"/>
    <s v="Kim Crawford"/>
    <x v="6"/>
    <x v="333"/>
    <x v="27"/>
    <x v="2"/>
  </r>
  <r>
    <x v="1337"/>
    <x v="22"/>
    <x v="268"/>
    <s v="Château Musar"/>
    <x v="0"/>
    <x v="334"/>
    <x v="877"/>
    <x v="13"/>
  </r>
  <r>
    <x v="1338"/>
    <x v="8"/>
    <x v="170"/>
    <s v="Ridge Vineyards"/>
    <x v="0"/>
    <x v="335"/>
    <x v="878"/>
    <x v="4"/>
  </r>
  <r>
    <x v="1339"/>
    <x v="12"/>
    <x v="328"/>
    <s v="Colomé"/>
    <x v="5"/>
    <x v="335"/>
    <x v="633"/>
    <x v="1"/>
  </r>
  <r>
    <x v="1340"/>
    <x v="1"/>
    <x v="126"/>
    <s v="Salcheto"/>
    <x v="2"/>
    <x v="336"/>
    <x v="879"/>
    <x v="2"/>
  </r>
  <r>
    <x v="28"/>
    <x v="14"/>
    <x v="88"/>
    <s v="Heitlinger"/>
    <x v="4"/>
    <x v="337"/>
    <x v="152"/>
    <x v="4"/>
  </r>
  <r>
    <x v="1341"/>
    <x v="1"/>
    <x v="83"/>
    <s v="Mezzacorona"/>
    <x v="9"/>
    <x v="337"/>
    <x v="80"/>
    <x v="4"/>
  </r>
  <r>
    <x v="1342"/>
    <x v="1"/>
    <x v="60"/>
    <s v="Mandrarossa"/>
    <x v="4"/>
    <x v="337"/>
    <x v="880"/>
    <x v="1"/>
  </r>
  <r>
    <x v="1070"/>
    <x v="0"/>
    <x v="23"/>
    <s v="Château Pindefleurs"/>
    <x v="0"/>
    <x v="337"/>
    <x v="737"/>
    <x v="4"/>
  </r>
  <r>
    <x v="1343"/>
    <x v="4"/>
    <x v="149"/>
    <s v="Caliterra"/>
    <x v="10"/>
    <x v="337"/>
    <x v="127"/>
    <x v="7"/>
  </r>
  <r>
    <x v="1344"/>
    <x v="0"/>
    <x v="183"/>
    <s v="Château Dutruch Grand Poujeaux"/>
    <x v="4"/>
    <x v="337"/>
    <x v="881"/>
    <x v="2"/>
  </r>
  <r>
    <x v="1345"/>
    <x v="7"/>
    <x v="16"/>
    <s v="Raúl Pérez"/>
    <x v="4"/>
    <x v="337"/>
    <x v="175"/>
    <x v="2"/>
  </r>
  <r>
    <x v="110"/>
    <x v="7"/>
    <x v="107"/>
    <s v="Bodegas José L. Ferrer"/>
    <x v="6"/>
    <x v="337"/>
    <x v="450"/>
    <x v="4"/>
  </r>
  <r>
    <x v="1346"/>
    <x v="4"/>
    <x v="149"/>
    <s v="Montes"/>
    <x v="14"/>
    <x v="337"/>
    <x v="882"/>
    <x v="0"/>
  </r>
  <r>
    <x v="1347"/>
    <x v="1"/>
    <x v="55"/>
    <s v="San Leonardo"/>
    <x v="2"/>
    <x v="337"/>
    <x v="568"/>
    <x v="5"/>
  </r>
  <r>
    <x v="1348"/>
    <x v="6"/>
    <x v="89"/>
    <s v="Anthonij Rupert"/>
    <x v="1"/>
    <x v="337"/>
    <x v="108"/>
    <x v="8"/>
  </r>
  <r>
    <x v="130"/>
    <x v="0"/>
    <x v="96"/>
    <s v="Château La Cardonne"/>
    <x v="4"/>
    <x v="337"/>
    <x v="883"/>
    <x v="8"/>
  </r>
  <r>
    <x v="57"/>
    <x v="6"/>
    <x v="15"/>
    <s v="Alto Estate"/>
    <x v="7"/>
    <x v="337"/>
    <x v="198"/>
    <x v="5"/>
  </r>
  <r>
    <x v="238"/>
    <x v="0"/>
    <x v="47"/>
    <s v="La Chevalière"/>
    <x v="6"/>
    <x v="337"/>
    <x v="884"/>
    <x v="7"/>
  </r>
  <r>
    <x v="1349"/>
    <x v="4"/>
    <x v="208"/>
    <s v="Trio"/>
    <x v="4"/>
    <x v="338"/>
    <x v="405"/>
    <x v="4"/>
  </r>
  <r>
    <x v="1350"/>
    <x v="8"/>
    <x v="329"/>
    <s v="Michael David Winery"/>
    <x v="2"/>
    <x v="339"/>
    <x v="885"/>
    <x v="6"/>
  </r>
  <r>
    <x v="1047"/>
    <x v="7"/>
    <x v="80"/>
    <s v="Hacienda López de Haro"/>
    <x v="4"/>
    <x v="340"/>
    <x v="886"/>
    <x v="5"/>
  </r>
  <r>
    <x v="1351"/>
    <x v="0"/>
    <x v="26"/>
    <s v="Château Montrose"/>
    <x v="0"/>
    <x v="341"/>
    <x v="506"/>
    <x v="10"/>
  </r>
  <r>
    <x v="268"/>
    <x v="0"/>
    <x v="26"/>
    <s v="Château Montrose"/>
    <x v="12"/>
    <x v="342"/>
    <x v="887"/>
    <x v="11"/>
  </r>
  <r>
    <x v="1352"/>
    <x v="8"/>
    <x v="170"/>
    <s v="Francis Ford Coppola"/>
    <x v="5"/>
    <x v="342"/>
    <x v="888"/>
    <x v="5"/>
  </r>
  <r>
    <x v="1353"/>
    <x v="0"/>
    <x v="140"/>
    <s v="Louis Latour"/>
    <x v="7"/>
    <x v="343"/>
    <x v="889"/>
    <x v="6"/>
  </r>
  <r>
    <x v="1354"/>
    <x v="4"/>
    <x v="149"/>
    <s v="MontGras"/>
    <x v="5"/>
    <x v="343"/>
    <x v="422"/>
    <x v="7"/>
  </r>
  <r>
    <x v="1355"/>
    <x v="1"/>
    <x v="154"/>
    <s v="Rocca di Montemassi"/>
    <x v="9"/>
    <x v="343"/>
    <x v="455"/>
    <x v="1"/>
  </r>
  <r>
    <x v="1356"/>
    <x v="0"/>
    <x v="23"/>
    <s v="Château Fonroque"/>
    <x v="5"/>
    <x v="343"/>
    <x v="847"/>
    <x v="4"/>
  </r>
  <r>
    <x v="1357"/>
    <x v="6"/>
    <x v="64"/>
    <s v="Vilafonté"/>
    <x v="12"/>
    <x v="343"/>
    <x v="890"/>
    <x v="2"/>
  </r>
  <r>
    <x v="1358"/>
    <x v="1"/>
    <x v="136"/>
    <s v="Collefrisio"/>
    <x v="9"/>
    <x v="343"/>
    <x v="81"/>
    <x v="6"/>
  </r>
  <r>
    <x v="1287"/>
    <x v="0"/>
    <x v="96"/>
    <s v="Clos Manou"/>
    <x v="2"/>
    <x v="343"/>
    <x v="891"/>
    <x v="2"/>
  </r>
  <r>
    <x v="1359"/>
    <x v="7"/>
    <x v="58"/>
    <s v="Dominio de Cair"/>
    <x v="7"/>
    <x v="343"/>
    <x v="324"/>
    <x v="2"/>
  </r>
  <r>
    <x v="1360"/>
    <x v="8"/>
    <x v="284"/>
    <s v="Occidental"/>
    <x v="12"/>
    <x v="343"/>
    <x v="125"/>
    <x v="2"/>
  </r>
  <r>
    <x v="434"/>
    <x v="4"/>
    <x v="208"/>
    <s v="Santa Rita"/>
    <x v="3"/>
    <x v="343"/>
    <x v="302"/>
    <x v="7"/>
  </r>
  <r>
    <x v="1361"/>
    <x v="6"/>
    <x v="64"/>
    <s v="Laborie"/>
    <x v="9"/>
    <x v="343"/>
    <x v="781"/>
    <x v="7"/>
  </r>
  <r>
    <x v="1362"/>
    <x v="1"/>
    <x v="2"/>
    <s v="Tenuta CastelGiocondo"/>
    <x v="7"/>
    <x v="343"/>
    <x v="892"/>
    <x v="6"/>
  </r>
  <r>
    <x v="1363"/>
    <x v="1"/>
    <x v="116"/>
    <s v="Ornellaia"/>
    <x v="15"/>
    <x v="343"/>
    <x v="893"/>
    <x v="4"/>
  </r>
  <r>
    <x v="1364"/>
    <x v="7"/>
    <x v="58"/>
    <s v="Bodegas Vilano"/>
    <x v="14"/>
    <x v="343"/>
    <x v="840"/>
    <x v="4"/>
  </r>
  <r>
    <x v="1365"/>
    <x v="7"/>
    <x v="80"/>
    <s v="Palacios Remondo"/>
    <x v="2"/>
    <x v="343"/>
    <x v="246"/>
    <x v="1"/>
  </r>
  <r>
    <x v="1366"/>
    <x v="7"/>
    <x v="58"/>
    <s v="Telmo Rodriguez"/>
    <x v="10"/>
    <x v="343"/>
    <x v="40"/>
    <x v="7"/>
  </r>
  <r>
    <x v="1367"/>
    <x v="1"/>
    <x v="126"/>
    <s v="Avignonesi"/>
    <x v="2"/>
    <x v="344"/>
    <x v="370"/>
    <x v="2"/>
  </r>
  <r>
    <x v="1368"/>
    <x v="7"/>
    <x v="58"/>
    <s v="Condado de Haza"/>
    <x v="9"/>
    <x v="344"/>
    <x v="286"/>
    <x v="4"/>
  </r>
  <r>
    <x v="1369"/>
    <x v="1"/>
    <x v="22"/>
    <s v="Ricasoli"/>
    <x v="7"/>
    <x v="345"/>
    <x v="894"/>
    <x v="6"/>
  </r>
  <r>
    <x v="1370"/>
    <x v="5"/>
    <x v="330"/>
    <s v="Tempus Two"/>
    <x v="6"/>
    <x v="346"/>
    <x v="895"/>
    <x v="1"/>
  </r>
  <r>
    <x v="528"/>
    <x v="7"/>
    <x v="80"/>
    <s v="Castillo Clavijo"/>
    <x v="2"/>
    <x v="346"/>
    <x v="896"/>
    <x v="0"/>
  </r>
  <r>
    <x v="1371"/>
    <x v="6"/>
    <x v="157"/>
    <s v="Springfield Estate"/>
    <x v="0"/>
    <x v="346"/>
    <x v="71"/>
    <x v="6"/>
  </r>
  <r>
    <x v="1372"/>
    <x v="7"/>
    <x v="58"/>
    <s v="Tinto Pesquera"/>
    <x v="2"/>
    <x v="346"/>
    <x v="897"/>
    <x v="4"/>
  </r>
  <r>
    <x v="81"/>
    <x v="0"/>
    <x v="23"/>
    <s v="Château Barrail du Blanc"/>
    <x v="9"/>
    <x v="346"/>
    <x v="834"/>
    <x v="2"/>
  </r>
  <r>
    <x v="1373"/>
    <x v="4"/>
    <x v="131"/>
    <s v="Haras de Pirque"/>
    <x v="3"/>
    <x v="346"/>
    <x v="898"/>
    <x v="7"/>
  </r>
  <r>
    <x v="1374"/>
    <x v="6"/>
    <x v="89"/>
    <s v="Anthonij Rupert"/>
    <x v="7"/>
    <x v="346"/>
    <x v="108"/>
    <x v="6"/>
  </r>
  <r>
    <x v="1375"/>
    <x v="0"/>
    <x v="13"/>
    <s v="Domaine Roche Audran"/>
    <x v="9"/>
    <x v="346"/>
    <x v="20"/>
    <x v="1"/>
  </r>
  <r>
    <x v="1376"/>
    <x v="0"/>
    <x v="23"/>
    <s v="Château Trapaud"/>
    <x v="2"/>
    <x v="346"/>
    <x v="899"/>
    <x v="8"/>
  </r>
  <r>
    <x v="1377"/>
    <x v="6"/>
    <x v="15"/>
    <s v="Spier"/>
    <x v="12"/>
    <x v="346"/>
    <x v="669"/>
    <x v="2"/>
  </r>
  <r>
    <x v="1378"/>
    <x v="5"/>
    <x v="229"/>
    <s v="Kilikanoon"/>
    <x v="5"/>
    <x v="346"/>
    <x v="350"/>
    <x v="4"/>
  </r>
  <r>
    <x v="1379"/>
    <x v="0"/>
    <x v="5"/>
    <s v="Domaine Les Pallières"/>
    <x v="5"/>
    <x v="346"/>
    <x v="519"/>
    <x v="2"/>
  </r>
  <r>
    <x v="1380"/>
    <x v="1"/>
    <x v="18"/>
    <s v="Schola Sarmenti"/>
    <x v="5"/>
    <x v="346"/>
    <x v="192"/>
    <x v="1"/>
  </r>
  <r>
    <x v="1381"/>
    <x v="1"/>
    <x v="98"/>
    <s v="Zonin"/>
    <x v="7"/>
    <x v="347"/>
    <x v="900"/>
    <x v="2"/>
  </r>
  <r>
    <x v="1382"/>
    <x v="1"/>
    <x v="95"/>
    <s v="Gaja"/>
    <x v="15"/>
    <x v="348"/>
    <x v="493"/>
    <x v="8"/>
  </r>
  <r>
    <x v="464"/>
    <x v="0"/>
    <x v="57"/>
    <s v="Château Lascombes"/>
    <x v="1"/>
    <x v="349"/>
    <x v="901"/>
    <x v="16"/>
  </r>
  <r>
    <x v="1383"/>
    <x v="7"/>
    <x v="80"/>
    <s v="Baron de Ley"/>
    <x v="7"/>
    <x v="350"/>
    <x v="233"/>
    <x v="4"/>
  </r>
  <r>
    <x v="1384"/>
    <x v="1"/>
    <x v="12"/>
    <s v="Masca del Tacco"/>
    <x v="0"/>
    <x v="350"/>
    <x v="684"/>
    <x v="7"/>
  </r>
  <r>
    <x v="1385"/>
    <x v="9"/>
    <x v="19"/>
    <s v="Niepoort"/>
    <x v="4"/>
    <x v="350"/>
    <x v="593"/>
    <x v="4"/>
  </r>
  <r>
    <x v="1386"/>
    <x v="12"/>
    <x v="53"/>
    <s v="Catena Zapata"/>
    <x v="1"/>
    <x v="350"/>
    <x v="392"/>
    <x v="6"/>
  </r>
  <r>
    <x v="1387"/>
    <x v="1"/>
    <x v="265"/>
    <s v="Zeni"/>
    <x v="4"/>
    <x v="351"/>
    <x v="902"/>
    <x v="4"/>
  </r>
  <r>
    <x v="1388"/>
    <x v="0"/>
    <x v="93"/>
    <s v="Domaine Lafage"/>
    <x v="13"/>
    <x v="351"/>
    <x v="903"/>
    <x v="1"/>
  </r>
  <r>
    <x v="1389"/>
    <x v="1"/>
    <x v="18"/>
    <s v="Cantolio"/>
    <x v="4"/>
    <x v="351"/>
    <x v="904"/>
    <x v="6"/>
  </r>
  <r>
    <x v="733"/>
    <x v="1"/>
    <x v="22"/>
    <s v="Monte Guelfo"/>
    <x v="6"/>
    <x v="351"/>
    <x v="3"/>
    <x v="2"/>
  </r>
  <r>
    <x v="1390"/>
    <x v="5"/>
    <x v="69"/>
    <s v="Glaetzer"/>
    <x v="9"/>
    <x v="351"/>
    <x v="807"/>
    <x v="1"/>
  </r>
  <r>
    <x v="1391"/>
    <x v="5"/>
    <x v="331"/>
    <s v="Fox Creek"/>
    <x v="4"/>
    <x v="351"/>
    <x v="589"/>
    <x v="7"/>
  </r>
  <r>
    <x v="1392"/>
    <x v="0"/>
    <x v="47"/>
    <s v="Arrogant Frog"/>
    <x v="3"/>
    <x v="351"/>
    <x v="51"/>
    <x v="7"/>
  </r>
  <r>
    <x v="1393"/>
    <x v="7"/>
    <x v="28"/>
    <s v="Borsao"/>
    <x v="13"/>
    <x v="351"/>
    <x v="209"/>
    <x v="7"/>
  </r>
  <r>
    <x v="1394"/>
    <x v="1"/>
    <x v="190"/>
    <s v="Domenico Clerico"/>
    <x v="4"/>
    <x v="351"/>
    <x v="905"/>
    <x v="6"/>
  </r>
  <r>
    <x v="94"/>
    <x v="8"/>
    <x v="17"/>
    <s v="Dancing Bull"/>
    <x v="6"/>
    <x v="351"/>
    <x v="276"/>
    <x v="4"/>
  </r>
  <r>
    <x v="1395"/>
    <x v="0"/>
    <x v="232"/>
    <s v="Château Marsau"/>
    <x v="9"/>
    <x v="351"/>
    <x v="906"/>
    <x v="2"/>
  </r>
  <r>
    <x v="1396"/>
    <x v="0"/>
    <x v="36"/>
    <s v="Château Moulin Haut-Laroque"/>
    <x v="9"/>
    <x v="351"/>
    <x v="274"/>
    <x v="19"/>
  </r>
  <r>
    <x v="1397"/>
    <x v="0"/>
    <x v="52"/>
    <s v="Château de Saint Cosme"/>
    <x v="7"/>
    <x v="351"/>
    <x v="242"/>
    <x v="6"/>
  </r>
  <r>
    <x v="1398"/>
    <x v="1"/>
    <x v="31"/>
    <s v="Vietti"/>
    <x v="5"/>
    <x v="351"/>
    <x v="25"/>
    <x v="2"/>
  </r>
  <r>
    <x v="1399"/>
    <x v="4"/>
    <x v="92"/>
    <s v="Aromo"/>
    <x v="3"/>
    <x v="351"/>
    <x v="461"/>
    <x v="2"/>
  </r>
  <r>
    <x v="333"/>
    <x v="0"/>
    <x v="26"/>
    <s v="Château Haut-Beauséjour"/>
    <x v="2"/>
    <x v="351"/>
    <x v="700"/>
    <x v="4"/>
  </r>
  <r>
    <x v="1400"/>
    <x v="5"/>
    <x v="34"/>
    <s v="d'Arenberg"/>
    <x v="4"/>
    <x v="351"/>
    <x v="907"/>
    <x v="2"/>
  </r>
  <r>
    <x v="1401"/>
    <x v="5"/>
    <x v="69"/>
    <s v="Grant Burge"/>
    <x v="1"/>
    <x v="351"/>
    <x v="908"/>
    <x v="8"/>
  </r>
  <r>
    <x v="1402"/>
    <x v="0"/>
    <x v="9"/>
    <s v="Domaine Anne Gros &amp; Jean-Paul Tollot"/>
    <x v="9"/>
    <x v="351"/>
    <x v="909"/>
    <x v="4"/>
  </r>
  <r>
    <x v="1403"/>
    <x v="12"/>
    <x v="147"/>
    <s v="Altosur"/>
    <x v="3"/>
    <x v="352"/>
    <x v="14"/>
    <x v="4"/>
  </r>
  <r>
    <x v="1404"/>
    <x v="0"/>
    <x v="74"/>
    <s v="Château Sociando-Mallet"/>
    <x v="2"/>
    <x v="353"/>
    <x v="910"/>
    <x v="0"/>
  </r>
  <r>
    <x v="1405"/>
    <x v="0"/>
    <x v="203"/>
    <s v="Louis Jadot"/>
    <x v="9"/>
    <x v="354"/>
    <x v="911"/>
    <x v="7"/>
  </r>
  <r>
    <x v="1406"/>
    <x v="4"/>
    <x v="173"/>
    <s v="Errazuriz"/>
    <x v="15"/>
    <x v="354"/>
    <x v="619"/>
    <x v="5"/>
  </r>
  <r>
    <x v="1407"/>
    <x v="0"/>
    <x v="26"/>
    <s v="Cos d'Estournel"/>
    <x v="14"/>
    <x v="354"/>
    <x v="912"/>
    <x v="11"/>
  </r>
  <r>
    <x v="1408"/>
    <x v="4"/>
    <x v="208"/>
    <s v="Trio"/>
    <x v="6"/>
    <x v="355"/>
    <x v="319"/>
    <x v="1"/>
  </r>
  <r>
    <x v="1409"/>
    <x v="8"/>
    <x v="17"/>
    <s v="Bogle"/>
    <x v="9"/>
    <x v="355"/>
    <x v="913"/>
    <x v="2"/>
  </r>
  <r>
    <x v="754"/>
    <x v="0"/>
    <x v="74"/>
    <s v="Château Sociando-Mallet"/>
    <x v="7"/>
    <x v="355"/>
    <x v="878"/>
    <x v="9"/>
  </r>
  <r>
    <x v="1410"/>
    <x v="0"/>
    <x v="97"/>
    <s v="Château Gazin Rocquencourt"/>
    <x v="2"/>
    <x v="356"/>
    <x v="914"/>
    <x v="5"/>
  </r>
  <r>
    <x v="1411"/>
    <x v="0"/>
    <x v="5"/>
    <s v="Pierre Amadieu"/>
    <x v="2"/>
    <x v="356"/>
    <x v="38"/>
    <x v="1"/>
  </r>
  <r>
    <x v="1412"/>
    <x v="0"/>
    <x v="332"/>
    <s v="Domaine des Perdrix"/>
    <x v="12"/>
    <x v="356"/>
    <x v="915"/>
    <x v="2"/>
  </r>
  <r>
    <x v="1413"/>
    <x v="12"/>
    <x v="53"/>
    <s v="Bodega Toneles"/>
    <x v="0"/>
    <x v="356"/>
    <x v="916"/>
    <x v="8"/>
  </r>
  <r>
    <x v="1414"/>
    <x v="0"/>
    <x v="23"/>
    <s v="Château Pavie"/>
    <x v="5"/>
    <x v="356"/>
    <x v="917"/>
    <x v="9"/>
  </r>
  <r>
    <x v="1415"/>
    <x v="7"/>
    <x v="80"/>
    <s v="Bodegas Valdemar"/>
    <x v="4"/>
    <x v="356"/>
    <x v="372"/>
    <x v="4"/>
  </r>
  <r>
    <x v="1416"/>
    <x v="6"/>
    <x v="299"/>
    <s v="Klein Constantia"/>
    <x v="9"/>
    <x v="356"/>
    <x v="429"/>
    <x v="4"/>
  </r>
  <r>
    <x v="221"/>
    <x v="7"/>
    <x v="107"/>
    <s v="Tianna Negre"/>
    <x v="0"/>
    <x v="356"/>
    <x v="918"/>
    <x v="2"/>
  </r>
  <r>
    <x v="1417"/>
    <x v="7"/>
    <x v="58"/>
    <s v="Condado de Haza"/>
    <x v="2"/>
    <x v="356"/>
    <x v="19"/>
    <x v="1"/>
  </r>
  <r>
    <x v="1418"/>
    <x v="1"/>
    <x v="129"/>
    <s v="Vietti"/>
    <x v="4"/>
    <x v="356"/>
    <x v="919"/>
    <x v="7"/>
  </r>
  <r>
    <x v="1419"/>
    <x v="0"/>
    <x v="47"/>
    <s v="Les Collines du Bourdic"/>
    <x v="5"/>
    <x v="356"/>
    <x v="225"/>
    <x v="2"/>
  </r>
  <r>
    <x v="1420"/>
    <x v="4"/>
    <x v="40"/>
    <s v="Viña Maipo"/>
    <x v="8"/>
    <x v="356"/>
    <x v="637"/>
    <x v="7"/>
  </r>
  <r>
    <x v="1421"/>
    <x v="1"/>
    <x v="106"/>
    <s v="Zonin"/>
    <x v="4"/>
    <x v="357"/>
    <x v="920"/>
    <x v="1"/>
  </r>
  <r>
    <x v="187"/>
    <x v="1"/>
    <x v="91"/>
    <s v="Altesino"/>
    <x v="0"/>
    <x v="357"/>
    <x v="921"/>
    <x v="6"/>
  </r>
  <r>
    <x v="1422"/>
    <x v="7"/>
    <x v="80"/>
    <s v="Bodegas Roda"/>
    <x v="0"/>
    <x v="358"/>
    <x v="922"/>
    <x v="2"/>
  </r>
  <r>
    <x v="1423"/>
    <x v="0"/>
    <x v="0"/>
    <s v="Château l'Évangile"/>
    <x v="0"/>
    <x v="359"/>
    <x v="923"/>
    <x v="5"/>
  </r>
  <r>
    <x v="81"/>
    <x v="0"/>
    <x v="23"/>
    <s v="Château Fougueyrat"/>
    <x v="2"/>
    <x v="359"/>
    <x v="924"/>
    <x v="2"/>
  </r>
  <r>
    <x v="1424"/>
    <x v="7"/>
    <x v="39"/>
    <s v="Abadia Retuerta"/>
    <x v="12"/>
    <x v="359"/>
    <x v="619"/>
    <x v="6"/>
  </r>
  <r>
    <x v="1425"/>
    <x v="1"/>
    <x v="136"/>
    <s v="Torre dei Beati"/>
    <x v="6"/>
    <x v="359"/>
    <x v="40"/>
    <x v="1"/>
  </r>
  <r>
    <x v="1426"/>
    <x v="7"/>
    <x v="134"/>
    <s v="El Sequé"/>
    <x v="5"/>
    <x v="359"/>
    <x v="925"/>
    <x v="4"/>
  </r>
  <r>
    <x v="138"/>
    <x v="1"/>
    <x v="77"/>
    <s v="Caparzo"/>
    <x v="9"/>
    <x v="359"/>
    <x v="926"/>
    <x v="7"/>
  </r>
  <r>
    <x v="1427"/>
    <x v="1"/>
    <x v="18"/>
    <s v="Cantine due Palme"/>
    <x v="6"/>
    <x v="359"/>
    <x v="322"/>
    <x v="7"/>
  </r>
  <r>
    <x v="1428"/>
    <x v="0"/>
    <x v="29"/>
    <s v="Château Léoville Las Cases"/>
    <x v="7"/>
    <x v="359"/>
    <x v="927"/>
    <x v="4"/>
  </r>
  <r>
    <x v="1429"/>
    <x v="1"/>
    <x v="49"/>
    <s v="Mauro Molino"/>
    <x v="1"/>
    <x v="359"/>
    <x v="479"/>
    <x v="5"/>
  </r>
  <r>
    <x v="1430"/>
    <x v="3"/>
    <x v="282"/>
    <s v="Te Mata"/>
    <x v="9"/>
    <x v="359"/>
    <x v="928"/>
    <x v="1"/>
  </r>
  <r>
    <x v="0"/>
    <x v="0"/>
    <x v="0"/>
    <s v="Château Certan de May"/>
    <x v="7"/>
    <x v="359"/>
    <x v="929"/>
    <x v="0"/>
  </r>
  <r>
    <x v="1431"/>
    <x v="7"/>
    <x v="85"/>
    <s v="Castillo de Enériz"/>
    <x v="4"/>
    <x v="359"/>
    <x v="235"/>
    <x v="6"/>
  </r>
  <r>
    <x v="1432"/>
    <x v="5"/>
    <x v="69"/>
    <s v="Langmeil"/>
    <x v="5"/>
    <x v="359"/>
    <x v="168"/>
    <x v="1"/>
  </r>
  <r>
    <x v="565"/>
    <x v="0"/>
    <x v="140"/>
    <s v="Domaine Trapet"/>
    <x v="2"/>
    <x v="359"/>
    <x v="930"/>
    <x v="4"/>
  </r>
  <r>
    <x v="1433"/>
    <x v="0"/>
    <x v="23"/>
    <s v="Château La Fleur Morange"/>
    <x v="9"/>
    <x v="359"/>
    <x v="71"/>
    <x v="9"/>
  </r>
  <r>
    <x v="79"/>
    <x v="1"/>
    <x v="60"/>
    <s v="Baglio di Pianetto"/>
    <x v="4"/>
    <x v="359"/>
    <x v="451"/>
    <x v="1"/>
  </r>
  <r>
    <x v="1434"/>
    <x v="0"/>
    <x v="50"/>
    <s v="Château Grand-Puy Ducasse"/>
    <x v="9"/>
    <x v="359"/>
    <x v="931"/>
    <x v="4"/>
  </r>
  <r>
    <x v="1435"/>
    <x v="0"/>
    <x v="232"/>
    <s v="Château Puygueraud"/>
    <x v="9"/>
    <x v="359"/>
    <x v="932"/>
    <x v="11"/>
  </r>
  <r>
    <x v="1436"/>
    <x v="1"/>
    <x v="264"/>
    <s v="Masi"/>
    <x v="9"/>
    <x v="360"/>
    <x v="356"/>
    <x v="6"/>
  </r>
  <r>
    <x v="879"/>
    <x v="7"/>
    <x v="80"/>
    <s v="Campo Viejo"/>
    <x v="9"/>
    <x v="361"/>
    <x v="112"/>
    <x v="2"/>
  </r>
  <r>
    <x v="860"/>
    <x v="0"/>
    <x v="50"/>
    <s v="Château Pontet-Canet"/>
    <x v="1"/>
    <x v="362"/>
    <x v="933"/>
    <x v="8"/>
  </r>
  <r>
    <x v="28"/>
    <x v="8"/>
    <x v="17"/>
    <s v="Bogle"/>
    <x v="6"/>
    <x v="362"/>
    <x v="913"/>
    <x v="4"/>
  </r>
  <r>
    <x v="1437"/>
    <x v="1"/>
    <x v="333"/>
    <s v="San Marzano"/>
    <x v="1"/>
    <x v="363"/>
    <x v="934"/>
    <x v="8"/>
  </r>
  <r>
    <x v="390"/>
    <x v="0"/>
    <x v="101"/>
    <s v="Château de Beaucastel"/>
    <x v="12"/>
    <x v="364"/>
    <x v="935"/>
    <x v="2"/>
  </r>
  <r>
    <x v="1438"/>
    <x v="11"/>
    <x v="90"/>
    <s v="Lidio Carraro"/>
    <x v="5"/>
    <x v="364"/>
    <x v="936"/>
    <x v="14"/>
  </r>
  <r>
    <x v="1439"/>
    <x v="0"/>
    <x v="13"/>
    <s v="Clos du Caillou"/>
    <x v="9"/>
    <x v="365"/>
    <x v="27"/>
    <x v="1"/>
  </r>
  <r>
    <x v="1440"/>
    <x v="1"/>
    <x v="108"/>
    <s v="Bruno Giacosa"/>
    <x v="7"/>
    <x v="365"/>
    <x v="937"/>
    <x v="1"/>
  </r>
  <r>
    <x v="1441"/>
    <x v="8"/>
    <x v="122"/>
    <s v="Tenet Wines"/>
    <x v="0"/>
    <x v="365"/>
    <x v="938"/>
    <x v="5"/>
  </r>
  <r>
    <x v="1442"/>
    <x v="0"/>
    <x v="199"/>
    <s v="Paul Jaboulet Aîné"/>
    <x v="2"/>
    <x v="365"/>
    <x v="939"/>
    <x v="1"/>
  </r>
  <r>
    <x v="1443"/>
    <x v="3"/>
    <x v="193"/>
    <s v="Craggy Range"/>
    <x v="2"/>
    <x v="365"/>
    <x v="940"/>
    <x v="1"/>
  </r>
  <r>
    <x v="1444"/>
    <x v="1"/>
    <x v="78"/>
    <s v="Antichi Poderi Jerzu"/>
    <x v="13"/>
    <x v="365"/>
    <x v="82"/>
    <x v="7"/>
  </r>
  <r>
    <x v="606"/>
    <x v="0"/>
    <x v="57"/>
    <s v="Château Malescot St. Exupery"/>
    <x v="0"/>
    <x v="365"/>
    <x v="941"/>
    <x v="4"/>
  </r>
  <r>
    <x v="1445"/>
    <x v="0"/>
    <x v="96"/>
    <s v="Clos Manou"/>
    <x v="2"/>
    <x v="365"/>
    <x v="483"/>
    <x v="5"/>
  </r>
  <r>
    <x v="1446"/>
    <x v="0"/>
    <x v="13"/>
    <s v="Y/M - Yannick Alléno &amp; Michel Chapoutier"/>
    <x v="4"/>
    <x v="365"/>
    <x v="942"/>
    <x v="1"/>
  </r>
  <r>
    <x v="1447"/>
    <x v="1"/>
    <x v="334"/>
    <s v="Tasca d'Almerita"/>
    <x v="1"/>
    <x v="365"/>
    <x v="943"/>
    <x v="9"/>
  </r>
  <r>
    <x v="1448"/>
    <x v="0"/>
    <x v="29"/>
    <s v="Château Langoa Barton"/>
    <x v="0"/>
    <x v="365"/>
    <x v="944"/>
    <x v="13"/>
  </r>
  <r>
    <x v="591"/>
    <x v="0"/>
    <x v="23"/>
    <s v="Château Figeac"/>
    <x v="15"/>
    <x v="365"/>
    <x v="945"/>
    <x v="4"/>
  </r>
  <r>
    <x v="449"/>
    <x v="0"/>
    <x v="74"/>
    <s v="Château Ségur"/>
    <x v="6"/>
    <x v="365"/>
    <x v="146"/>
    <x v="5"/>
  </r>
  <r>
    <x v="1449"/>
    <x v="6"/>
    <x v="260"/>
    <s v="MAN"/>
    <x v="9"/>
    <x v="365"/>
    <x v="468"/>
    <x v="7"/>
  </r>
  <r>
    <x v="1450"/>
    <x v="6"/>
    <x v="143"/>
    <s v="Cape of Good Hope"/>
    <x v="2"/>
    <x v="365"/>
    <x v="312"/>
    <x v="6"/>
  </r>
  <r>
    <x v="1451"/>
    <x v="1"/>
    <x v="95"/>
    <s v="Enrico Serafino"/>
    <x v="9"/>
    <x v="365"/>
    <x v="98"/>
    <x v="2"/>
  </r>
  <r>
    <x v="1452"/>
    <x v="0"/>
    <x v="23"/>
    <s v="Château La Serre"/>
    <x v="5"/>
    <x v="365"/>
    <x v="317"/>
    <x v="2"/>
  </r>
  <r>
    <x v="1453"/>
    <x v="1"/>
    <x v="100"/>
    <s v="Cantina Bolzano / Kellerei Bozen"/>
    <x v="5"/>
    <x v="365"/>
    <x v="286"/>
    <x v="7"/>
  </r>
  <r>
    <x v="1454"/>
    <x v="7"/>
    <x v="80"/>
    <s v="Castillo de Albai"/>
    <x v="6"/>
    <x v="365"/>
    <x v="170"/>
    <x v="2"/>
  </r>
  <r>
    <x v="1455"/>
    <x v="7"/>
    <x v="308"/>
    <s v="R. López de Heredia Viña Tondonia"/>
    <x v="9"/>
    <x v="366"/>
    <x v="124"/>
    <x v="16"/>
  </r>
  <r>
    <x v="1456"/>
    <x v="1"/>
    <x v="91"/>
    <s v="Valdicava"/>
    <x v="15"/>
    <x v="367"/>
    <x v="946"/>
    <x v="9"/>
  </r>
  <r>
    <x v="1457"/>
    <x v="1"/>
    <x v="177"/>
    <s v="Tenuta delle Terre Nere"/>
    <x v="2"/>
    <x v="368"/>
    <x v="522"/>
    <x v="1"/>
  </r>
  <r>
    <x v="1458"/>
    <x v="1"/>
    <x v="335"/>
    <s v="Tenuta San Guido"/>
    <x v="16"/>
    <x v="368"/>
    <x v="947"/>
    <x v="12"/>
  </r>
  <r>
    <x v="1459"/>
    <x v="7"/>
    <x v="81"/>
    <s v="Terroir Al Límit Soc. Lda"/>
    <x v="5"/>
    <x v="369"/>
    <x v="271"/>
    <x v="5"/>
  </r>
  <r>
    <x v="1102"/>
    <x v="0"/>
    <x v="297"/>
    <s v="Château Cap de Faugères"/>
    <x v="4"/>
    <x v="369"/>
    <x v="275"/>
    <x v="11"/>
  </r>
  <r>
    <x v="1460"/>
    <x v="7"/>
    <x v="58"/>
    <s v="Monteabellon"/>
    <x v="0"/>
    <x v="369"/>
    <x v="948"/>
    <x v="2"/>
  </r>
  <r>
    <x v="1461"/>
    <x v="7"/>
    <x v="156"/>
    <s v="Viñas del Vero"/>
    <x v="4"/>
    <x v="369"/>
    <x v="949"/>
    <x v="1"/>
  </r>
  <r>
    <x v="1462"/>
    <x v="7"/>
    <x v="336"/>
    <s v="Costers del Sió"/>
    <x v="2"/>
    <x v="369"/>
    <x v="89"/>
    <x v="4"/>
  </r>
  <r>
    <x v="1463"/>
    <x v="0"/>
    <x v="199"/>
    <s v="Château de Saint Cosme"/>
    <x v="5"/>
    <x v="369"/>
    <x v="950"/>
    <x v="1"/>
  </r>
  <r>
    <x v="1464"/>
    <x v="1"/>
    <x v="337"/>
    <s v="Librandi"/>
    <x v="9"/>
    <x v="369"/>
    <x v="27"/>
    <x v="4"/>
  </r>
  <r>
    <x v="1465"/>
    <x v="7"/>
    <x v="80"/>
    <s v="Ramón Bilbao"/>
    <x v="4"/>
    <x v="369"/>
    <x v="72"/>
    <x v="7"/>
  </r>
  <r>
    <x v="710"/>
    <x v="1"/>
    <x v="22"/>
    <s v="Fontodi"/>
    <x v="2"/>
    <x v="369"/>
    <x v="491"/>
    <x v="1"/>
  </r>
  <r>
    <x v="1466"/>
    <x v="0"/>
    <x v="36"/>
    <s v="Château Moulin Haut-Laroque"/>
    <x v="9"/>
    <x v="369"/>
    <x v="345"/>
    <x v="15"/>
  </r>
  <r>
    <x v="1467"/>
    <x v="6"/>
    <x v="68"/>
    <s v="Creation"/>
    <x v="9"/>
    <x v="369"/>
    <x v="501"/>
    <x v="1"/>
  </r>
  <r>
    <x v="1468"/>
    <x v="22"/>
    <x v="268"/>
    <s v="Château Musar"/>
    <x v="0"/>
    <x v="370"/>
    <x v="951"/>
    <x v="18"/>
  </r>
  <r>
    <x v="1469"/>
    <x v="1"/>
    <x v="8"/>
    <s v="Cantine Leonardo da Vinci"/>
    <x v="6"/>
    <x v="371"/>
    <x v="903"/>
    <x v="4"/>
  </r>
  <r>
    <x v="1470"/>
    <x v="8"/>
    <x v="329"/>
    <s v="Michael David Winery"/>
    <x v="7"/>
    <x v="372"/>
    <x v="712"/>
    <x v="2"/>
  </r>
  <r>
    <x v="1471"/>
    <x v="2"/>
    <x v="65"/>
    <s v="Scheiblhofer"/>
    <x v="0"/>
    <x v="373"/>
    <x v="952"/>
    <x v="1"/>
  </r>
  <r>
    <x v="1472"/>
    <x v="9"/>
    <x v="338"/>
    <s v="Monte da Penha"/>
    <x v="2"/>
    <x v="373"/>
    <x v="695"/>
    <x v="11"/>
  </r>
  <r>
    <x v="1473"/>
    <x v="12"/>
    <x v="147"/>
    <s v="Andeluna"/>
    <x v="0"/>
    <x v="373"/>
    <x v="953"/>
    <x v="6"/>
  </r>
  <r>
    <x v="53"/>
    <x v="1"/>
    <x v="339"/>
    <s v="Casa Lunardi"/>
    <x v="4"/>
    <x v="373"/>
    <x v="180"/>
    <x v="7"/>
  </r>
  <r>
    <x v="1474"/>
    <x v="7"/>
    <x v="80"/>
    <s v="El Coto"/>
    <x v="10"/>
    <x v="373"/>
    <x v="954"/>
    <x v="8"/>
  </r>
  <r>
    <x v="1475"/>
    <x v="0"/>
    <x v="340"/>
    <s v="Château Canon"/>
    <x v="4"/>
    <x v="373"/>
    <x v="955"/>
    <x v="16"/>
  </r>
  <r>
    <x v="1476"/>
    <x v="1"/>
    <x v="78"/>
    <s v="Gabbas"/>
    <x v="5"/>
    <x v="373"/>
    <x v="237"/>
    <x v="5"/>
  </r>
  <r>
    <x v="1477"/>
    <x v="8"/>
    <x v="56"/>
    <s v="Ravenswood"/>
    <x v="4"/>
    <x v="373"/>
    <x v="673"/>
    <x v="5"/>
  </r>
  <r>
    <x v="1478"/>
    <x v="1"/>
    <x v="341"/>
    <s v="Marco Felluga"/>
    <x v="4"/>
    <x v="373"/>
    <x v="324"/>
    <x v="6"/>
  </r>
  <r>
    <x v="1479"/>
    <x v="6"/>
    <x v="75"/>
    <s v="Ataraxia"/>
    <x v="5"/>
    <x v="373"/>
    <x v="386"/>
    <x v="0"/>
  </r>
  <r>
    <x v="1480"/>
    <x v="1"/>
    <x v="22"/>
    <s v="Castellani"/>
    <x v="3"/>
    <x v="373"/>
    <x v="956"/>
    <x v="5"/>
  </r>
  <r>
    <x v="481"/>
    <x v="7"/>
    <x v="213"/>
    <s v="Viña Albali"/>
    <x v="10"/>
    <x v="373"/>
    <x v="957"/>
    <x v="8"/>
  </r>
  <r>
    <x v="1481"/>
    <x v="12"/>
    <x v="198"/>
    <s v="Viña Cobos"/>
    <x v="12"/>
    <x v="373"/>
    <x v="958"/>
    <x v="7"/>
  </r>
  <r>
    <x v="238"/>
    <x v="2"/>
    <x v="65"/>
    <s v="Heinrich"/>
    <x v="3"/>
    <x v="373"/>
    <x v="959"/>
    <x v="7"/>
  </r>
  <r>
    <x v="881"/>
    <x v="1"/>
    <x v="49"/>
    <s v="Batasiolo"/>
    <x v="5"/>
    <x v="374"/>
    <x v="883"/>
    <x v="2"/>
  </r>
  <r>
    <x v="1482"/>
    <x v="0"/>
    <x v="30"/>
    <s v="Joseph Drouhin"/>
    <x v="6"/>
    <x v="375"/>
    <x v="960"/>
    <x v="1"/>
  </r>
  <r>
    <x v="1483"/>
    <x v="7"/>
    <x v="45"/>
    <s v="Torres"/>
    <x v="6"/>
    <x v="376"/>
    <x v="127"/>
    <x v="1"/>
  </r>
  <r>
    <x v="1484"/>
    <x v="1"/>
    <x v="116"/>
    <s v="Antinori"/>
    <x v="15"/>
    <x v="377"/>
    <x v="961"/>
    <x v="2"/>
  </r>
  <r>
    <x v="1485"/>
    <x v="7"/>
    <x v="80"/>
    <s v="Marqués de Riscal"/>
    <x v="4"/>
    <x v="378"/>
    <x v="962"/>
    <x v="4"/>
  </r>
  <r>
    <x v="1486"/>
    <x v="1"/>
    <x v="49"/>
    <s v="Renato Ratti"/>
    <x v="0"/>
    <x v="378"/>
    <x v="963"/>
    <x v="5"/>
  </r>
  <r>
    <x v="1487"/>
    <x v="1"/>
    <x v="95"/>
    <s v="De Forville"/>
    <x v="7"/>
    <x v="379"/>
    <x v="964"/>
    <x v="4"/>
  </r>
  <r>
    <x v="1488"/>
    <x v="1"/>
    <x v="2"/>
    <s v="La Gerla"/>
    <x v="5"/>
    <x v="379"/>
    <x v="86"/>
    <x v="0"/>
  </r>
  <r>
    <x v="1252"/>
    <x v="0"/>
    <x v="101"/>
    <s v="E. Guigal"/>
    <x v="7"/>
    <x v="379"/>
    <x v="29"/>
    <x v="4"/>
  </r>
  <r>
    <x v="223"/>
    <x v="0"/>
    <x v="130"/>
    <s v="Martinelle"/>
    <x v="9"/>
    <x v="379"/>
    <x v="89"/>
    <x v="4"/>
  </r>
  <r>
    <x v="1489"/>
    <x v="7"/>
    <x v="192"/>
    <s v="Arrayán"/>
    <x v="4"/>
    <x v="379"/>
    <x v="19"/>
    <x v="5"/>
  </r>
  <r>
    <x v="1490"/>
    <x v="1"/>
    <x v="95"/>
    <s v="Elvio Cogno"/>
    <x v="2"/>
    <x v="379"/>
    <x v="965"/>
    <x v="2"/>
  </r>
  <r>
    <x v="674"/>
    <x v="0"/>
    <x v="57"/>
    <s v="Château Mongravey"/>
    <x v="2"/>
    <x v="379"/>
    <x v="43"/>
    <x v="4"/>
  </r>
  <r>
    <x v="1491"/>
    <x v="9"/>
    <x v="19"/>
    <s v="Niepoort"/>
    <x v="9"/>
    <x v="379"/>
    <x v="541"/>
    <x v="6"/>
  </r>
  <r>
    <x v="1492"/>
    <x v="0"/>
    <x v="323"/>
    <s v="Jean-Luc Baldès"/>
    <x v="4"/>
    <x v="379"/>
    <x v="183"/>
    <x v="2"/>
  </r>
  <r>
    <x v="1493"/>
    <x v="9"/>
    <x v="225"/>
    <s v="Herdade Penedo Gordo"/>
    <x v="6"/>
    <x v="379"/>
    <x v="49"/>
    <x v="1"/>
  </r>
  <r>
    <x v="1494"/>
    <x v="7"/>
    <x v="16"/>
    <s v="Dominio Dostares"/>
    <x v="5"/>
    <x v="379"/>
    <x v="435"/>
    <x v="2"/>
  </r>
  <r>
    <x v="1495"/>
    <x v="1"/>
    <x v="2"/>
    <s v="Antinori"/>
    <x v="14"/>
    <x v="379"/>
    <x v="966"/>
    <x v="4"/>
  </r>
  <r>
    <x v="1496"/>
    <x v="7"/>
    <x v="63"/>
    <s v="Rasgón"/>
    <x v="4"/>
    <x v="379"/>
    <x v="967"/>
    <x v="3"/>
  </r>
  <r>
    <x v="649"/>
    <x v="1"/>
    <x v="22"/>
    <s v="Istine"/>
    <x v="6"/>
    <x v="379"/>
    <x v="968"/>
    <x v="5"/>
  </r>
  <r>
    <x v="537"/>
    <x v="1"/>
    <x v="3"/>
    <s v="Zenato"/>
    <x v="10"/>
    <x v="379"/>
    <x v="969"/>
    <x v="7"/>
  </r>
  <r>
    <x v="1497"/>
    <x v="4"/>
    <x v="208"/>
    <s v="Valdivieso"/>
    <x v="4"/>
    <x v="379"/>
    <x v="97"/>
    <x v="5"/>
  </r>
  <r>
    <x v="1498"/>
    <x v="0"/>
    <x v="151"/>
    <s v="Château Ricardelle"/>
    <x v="5"/>
    <x v="379"/>
    <x v="321"/>
    <x v="1"/>
  </r>
  <r>
    <x v="1499"/>
    <x v="0"/>
    <x v="57"/>
    <s v="Château La Gurgue"/>
    <x v="5"/>
    <x v="379"/>
    <x v="970"/>
    <x v="2"/>
  </r>
  <r>
    <x v="1500"/>
    <x v="0"/>
    <x v="26"/>
    <s v="Cos d'Estournel"/>
    <x v="12"/>
    <x v="380"/>
    <x v="854"/>
    <x v="15"/>
  </r>
  <r>
    <x v="1501"/>
    <x v="0"/>
    <x v="74"/>
    <s v="Château Belgrave"/>
    <x v="7"/>
    <x v="381"/>
    <x v="971"/>
    <x v="9"/>
  </r>
  <r>
    <x v="1502"/>
    <x v="0"/>
    <x v="96"/>
    <s v="Château Potensac"/>
    <x v="9"/>
    <x v="382"/>
    <x v="702"/>
    <x v="4"/>
  </r>
  <r>
    <x v="1503"/>
    <x v="1"/>
    <x v="79"/>
    <s v="Cantine due Palme"/>
    <x v="7"/>
    <x v="382"/>
    <x v="972"/>
    <x v="6"/>
  </r>
  <r>
    <x v="1504"/>
    <x v="1"/>
    <x v="22"/>
    <s v="Castello di Ama"/>
    <x v="0"/>
    <x v="382"/>
    <x v="973"/>
    <x v="4"/>
  </r>
  <r>
    <x v="445"/>
    <x v="0"/>
    <x v="0"/>
    <s v="Château Gazin"/>
    <x v="5"/>
    <x v="382"/>
    <x v="974"/>
    <x v="4"/>
  </r>
  <r>
    <x v="1505"/>
    <x v="7"/>
    <x v="134"/>
    <s v="Vergel"/>
    <x v="4"/>
    <x v="382"/>
    <x v="15"/>
    <x v="1"/>
  </r>
  <r>
    <x v="1506"/>
    <x v="0"/>
    <x v="342"/>
    <s v="Château Reverdi"/>
    <x v="9"/>
    <x v="382"/>
    <x v="975"/>
    <x v="5"/>
  </r>
  <r>
    <x v="18"/>
    <x v="5"/>
    <x v="343"/>
    <s v="Xanadu"/>
    <x v="9"/>
    <x v="382"/>
    <x v="810"/>
    <x v="2"/>
  </r>
  <r>
    <x v="1507"/>
    <x v="4"/>
    <x v="149"/>
    <s v="Casa Silva"/>
    <x v="7"/>
    <x v="382"/>
    <x v="538"/>
    <x v="7"/>
  </r>
  <r>
    <x v="1508"/>
    <x v="1"/>
    <x v="153"/>
    <s v="Costa Arente"/>
    <x v="2"/>
    <x v="382"/>
    <x v="976"/>
    <x v="4"/>
  </r>
  <r>
    <x v="1509"/>
    <x v="0"/>
    <x v="57"/>
    <s v="Château Monbrison"/>
    <x v="7"/>
    <x v="382"/>
    <x v="135"/>
    <x v="6"/>
  </r>
  <r>
    <x v="1510"/>
    <x v="9"/>
    <x v="41"/>
    <s v="Herdade Fonte Paredes"/>
    <x v="4"/>
    <x v="382"/>
    <x v="147"/>
    <x v="2"/>
  </r>
  <r>
    <x v="669"/>
    <x v="0"/>
    <x v="23"/>
    <s v="Château Magdelaine"/>
    <x v="0"/>
    <x v="382"/>
    <x v="977"/>
    <x v="0"/>
  </r>
  <r>
    <x v="437"/>
    <x v="4"/>
    <x v="149"/>
    <s v="Ravanal"/>
    <x v="10"/>
    <x v="382"/>
    <x v="80"/>
    <x v="4"/>
  </r>
  <r>
    <x v="1511"/>
    <x v="0"/>
    <x v="169"/>
    <s v="Domaine de Terrebrune"/>
    <x v="7"/>
    <x v="382"/>
    <x v="247"/>
    <x v="6"/>
  </r>
  <r>
    <x v="916"/>
    <x v="4"/>
    <x v="173"/>
    <s v="Errazuriz"/>
    <x v="3"/>
    <x v="383"/>
    <x v="134"/>
    <x v="4"/>
  </r>
  <r>
    <x v="1512"/>
    <x v="8"/>
    <x v="329"/>
    <s v="Noble Vines"/>
    <x v="6"/>
    <x v="384"/>
    <x v="37"/>
    <x v="8"/>
  </r>
  <r>
    <x v="206"/>
    <x v="1"/>
    <x v="126"/>
    <s v="Poliziano"/>
    <x v="2"/>
    <x v="385"/>
    <x v="130"/>
    <x v="4"/>
  </r>
  <r>
    <x v="1513"/>
    <x v="0"/>
    <x v="218"/>
    <s v="Domaine du Clos des Fées"/>
    <x v="5"/>
    <x v="386"/>
    <x v="978"/>
    <x v="5"/>
  </r>
  <r>
    <x v="1514"/>
    <x v="1"/>
    <x v="119"/>
    <s v="Masi"/>
    <x v="7"/>
    <x v="386"/>
    <x v="979"/>
    <x v="6"/>
  </r>
  <r>
    <x v="165"/>
    <x v="0"/>
    <x v="29"/>
    <s v="Château Langoa Barton"/>
    <x v="5"/>
    <x v="386"/>
    <x v="108"/>
    <x v="4"/>
  </r>
  <r>
    <x v="1515"/>
    <x v="1"/>
    <x v="239"/>
    <s v="Nativ"/>
    <x v="1"/>
    <x v="386"/>
    <x v="803"/>
    <x v="4"/>
  </r>
  <r>
    <x v="1516"/>
    <x v="1"/>
    <x v="60"/>
    <s v="Firriato"/>
    <x v="7"/>
    <x v="386"/>
    <x v="803"/>
    <x v="5"/>
  </r>
  <r>
    <x v="1517"/>
    <x v="0"/>
    <x v="344"/>
    <s v="Chanson"/>
    <x v="7"/>
    <x v="386"/>
    <x v="980"/>
    <x v="2"/>
  </r>
  <r>
    <x v="1518"/>
    <x v="6"/>
    <x v="15"/>
    <s v="Jordan"/>
    <x v="2"/>
    <x v="386"/>
    <x v="124"/>
    <x v="4"/>
  </r>
  <r>
    <x v="1519"/>
    <x v="0"/>
    <x v="86"/>
    <s v="Gérard Bertrand"/>
    <x v="4"/>
    <x v="386"/>
    <x v="981"/>
    <x v="1"/>
  </r>
  <r>
    <x v="177"/>
    <x v="1"/>
    <x v="91"/>
    <s v="Pietroso"/>
    <x v="2"/>
    <x v="386"/>
    <x v="863"/>
    <x v="5"/>
  </r>
  <r>
    <x v="1520"/>
    <x v="7"/>
    <x v="82"/>
    <s v="El Vínculo"/>
    <x v="6"/>
    <x v="386"/>
    <x v="982"/>
    <x v="9"/>
  </r>
  <r>
    <x v="1521"/>
    <x v="7"/>
    <x v="81"/>
    <s v="Marco Abella"/>
    <x v="0"/>
    <x v="386"/>
    <x v="853"/>
    <x v="4"/>
  </r>
  <r>
    <x v="1522"/>
    <x v="8"/>
    <x v="329"/>
    <s v="Michael David Winery"/>
    <x v="9"/>
    <x v="386"/>
    <x v="983"/>
    <x v="4"/>
  </r>
  <r>
    <x v="1523"/>
    <x v="7"/>
    <x v="63"/>
    <s v="Bodegas Fontana"/>
    <x v="9"/>
    <x v="386"/>
    <x v="637"/>
    <x v="1"/>
  </r>
  <r>
    <x v="1524"/>
    <x v="1"/>
    <x v="12"/>
    <s v="Tormaresca"/>
    <x v="9"/>
    <x v="387"/>
    <x v="18"/>
    <x v="1"/>
  </r>
  <r>
    <x v="1525"/>
    <x v="1"/>
    <x v="2"/>
    <s v="Ponte Lungo"/>
    <x v="2"/>
    <x v="388"/>
    <x v="3"/>
    <x v="1"/>
  </r>
  <r>
    <x v="1526"/>
    <x v="8"/>
    <x v="43"/>
    <s v="Francis Ford Coppola"/>
    <x v="9"/>
    <x v="389"/>
    <x v="984"/>
    <x v="4"/>
  </r>
  <r>
    <x v="1527"/>
    <x v="8"/>
    <x v="17"/>
    <s v="Gallo Family Vineyards"/>
    <x v="13"/>
    <x v="389"/>
    <x v="571"/>
    <x v="7"/>
  </r>
  <r>
    <x v="1528"/>
    <x v="6"/>
    <x v="15"/>
    <s v="Raats"/>
    <x v="5"/>
    <x v="389"/>
    <x v="130"/>
    <x v="4"/>
  </r>
  <r>
    <x v="1529"/>
    <x v="1"/>
    <x v="31"/>
    <s v="Braida"/>
    <x v="7"/>
    <x v="389"/>
    <x v="728"/>
    <x v="4"/>
  </r>
  <r>
    <x v="1530"/>
    <x v="0"/>
    <x v="323"/>
    <s v="Jean-Luc Baldès"/>
    <x v="9"/>
    <x v="389"/>
    <x v="985"/>
    <x v="10"/>
  </r>
  <r>
    <x v="1452"/>
    <x v="0"/>
    <x v="23"/>
    <s v="Château Grand-Pontet"/>
    <x v="2"/>
    <x v="389"/>
    <x v="986"/>
    <x v="2"/>
  </r>
  <r>
    <x v="1531"/>
    <x v="7"/>
    <x v="80"/>
    <s v="Ramón Bilbao"/>
    <x v="2"/>
    <x v="389"/>
    <x v="388"/>
    <x v="5"/>
  </r>
  <r>
    <x v="1532"/>
    <x v="9"/>
    <x v="41"/>
    <s v="Herdade de São Miguel"/>
    <x v="9"/>
    <x v="389"/>
    <x v="987"/>
    <x v="2"/>
  </r>
  <r>
    <x v="1533"/>
    <x v="6"/>
    <x v="15"/>
    <s v="Boschendal"/>
    <x v="17"/>
    <x v="389"/>
    <x v="193"/>
    <x v="1"/>
  </r>
  <r>
    <x v="1534"/>
    <x v="10"/>
    <x v="20"/>
    <s v="Péter Wetzer"/>
    <x v="4"/>
    <x v="389"/>
    <x v="202"/>
    <x v="4"/>
  </r>
  <r>
    <x v="154"/>
    <x v="7"/>
    <x v="80"/>
    <s v="Viña Albina"/>
    <x v="6"/>
    <x v="389"/>
    <x v="168"/>
    <x v="2"/>
  </r>
  <r>
    <x v="1535"/>
    <x v="7"/>
    <x v="336"/>
    <s v="Costers del Sió"/>
    <x v="9"/>
    <x v="389"/>
    <x v="988"/>
    <x v="2"/>
  </r>
  <r>
    <x v="1536"/>
    <x v="1"/>
    <x v="77"/>
    <s v="Poggio di Sotto"/>
    <x v="0"/>
    <x v="389"/>
    <x v="609"/>
    <x v="6"/>
  </r>
  <r>
    <x v="1537"/>
    <x v="7"/>
    <x v="63"/>
    <s v="Félix Solís"/>
    <x v="3"/>
    <x v="389"/>
    <x v="989"/>
    <x v="7"/>
  </r>
  <r>
    <x v="1538"/>
    <x v="0"/>
    <x v="169"/>
    <s v="Domaine de Terrebrune"/>
    <x v="5"/>
    <x v="389"/>
    <x v="119"/>
    <x v="15"/>
  </r>
  <r>
    <x v="1539"/>
    <x v="0"/>
    <x v="36"/>
    <s v="Château Moulin Haut-Laroque"/>
    <x v="2"/>
    <x v="389"/>
    <x v="990"/>
    <x v="0"/>
  </r>
  <r>
    <x v="1540"/>
    <x v="7"/>
    <x v="80"/>
    <s v="Ramón Bilbao"/>
    <x v="5"/>
    <x v="390"/>
    <x v="81"/>
    <x v="5"/>
  </r>
  <r>
    <x v="226"/>
    <x v="1"/>
    <x v="22"/>
    <s v="Albola"/>
    <x v="9"/>
    <x v="391"/>
    <x v="422"/>
    <x v="4"/>
  </r>
  <r>
    <x v="1541"/>
    <x v="12"/>
    <x v="138"/>
    <s v="Bodega Finca Las Moras"/>
    <x v="2"/>
    <x v="392"/>
    <x v="765"/>
    <x v="7"/>
  </r>
  <r>
    <x v="1542"/>
    <x v="0"/>
    <x v="152"/>
    <s v="Château Recougne"/>
    <x v="6"/>
    <x v="393"/>
    <x v="991"/>
    <x v="4"/>
  </r>
  <r>
    <x v="1543"/>
    <x v="8"/>
    <x v="345"/>
    <s v="Columbia Crest"/>
    <x v="2"/>
    <x v="394"/>
    <x v="992"/>
    <x v="4"/>
  </r>
  <r>
    <x v="1544"/>
    <x v="4"/>
    <x v="149"/>
    <s v="Neyen"/>
    <x v="12"/>
    <x v="395"/>
    <x v="993"/>
    <x v="4"/>
  </r>
  <r>
    <x v="1545"/>
    <x v="4"/>
    <x v="346"/>
    <s v="Arboleda"/>
    <x v="0"/>
    <x v="395"/>
    <x v="994"/>
    <x v="4"/>
  </r>
  <r>
    <x v="1546"/>
    <x v="7"/>
    <x v="71"/>
    <s v="Capçanes"/>
    <x v="9"/>
    <x v="395"/>
    <x v="225"/>
    <x v="1"/>
  </r>
  <r>
    <x v="1547"/>
    <x v="1"/>
    <x v="31"/>
    <s v="Pico Maccario"/>
    <x v="5"/>
    <x v="395"/>
    <x v="249"/>
    <x v="2"/>
  </r>
  <r>
    <x v="1548"/>
    <x v="1"/>
    <x v="31"/>
    <s v="Bersano"/>
    <x v="3"/>
    <x v="395"/>
    <x v="995"/>
    <x v="1"/>
  </r>
  <r>
    <x v="517"/>
    <x v="8"/>
    <x v="43"/>
    <s v="Twomey"/>
    <x v="2"/>
    <x v="395"/>
    <x v="996"/>
    <x v="5"/>
  </r>
  <r>
    <x v="167"/>
    <x v="0"/>
    <x v="0"/>
    <s v="Château Bourgneuf (Vieux Château Bourgneuf)"/>
    <x v="2"/>
    <x v="395"/>
    <x v="997"/>
    <x v="2"/>
  </r>
  <r>
    <x v="241"/>
    <x v="1"/>
    <x v="48"/>
    <s v="Elio Altare"/>
    <x v="2"/>
    <x v="395"/>
    <x v="614"/>
    <x v="7"/>
  </r>
  <r>
    <x v="1549"/>
    <x v="4"/>
    <x v="149"/>
    <s v="Caliterra"/>
    <x v="9"/>
    <x v="395"/>
    <x v="527"/>
    <x v="1"/>
  </r>
  <r>
    <x v="1550"/>
    <x v="7"/>
    <x v="44"/>
    <s v="Bodegas Piqueras"/>
    <x v="5"/>
    <x v="395"/>
    <x v="18"/>
    <x v="4"/>
  </r>
  <r>
    <x v="1551"/>
    <x v="6"/>
    <x v="143"/>
    <s v="Allesverloren"/>
    <x v="10"/>
    <x v="395"/>
    <x v="89"/>
    <x v="2"/>
  </r>
  <r>
    <x v="1552"/>
    <x v="0"/>
    <x v="46"/>
    <s v="Clavel"/>
    <x v="10"/>
    <x v="395"/>
    <x v="302"/>
    <x v="2"/>
  </r>
  <r>
    <x v="1553"/>
    <x v="7"/>
    <x v="295"/>
    <s v="La Picossa"/>
    <x v="13"/>
    <x v="395"/>
    <x v="223"/>
    <x v="4"/>
  </r>
  <r>
    <x v="1554"/>
    <x v="2"/>
    <x v="65"/>
    <s v="Claus Preisinger"/>
    <x v="5"/>
    <x v="395"/>
    <x v="998"/>
    <x v="7"/>
  </r>
  <r>
    <x v="1555"/>
    <x v="7"/>
    <x v="80"/>
    <s v="La Rioja Alta"/>
    <x v="1"/>
    <x v="395"/>
    <x v="999"/>
    <x v="0"/>
  </r>
  <r>
    <x v="1556"/>
    <x v="0"/>
    <x v="186"/>
    <s v="Domaine Olga Raffault"/>
    <x v="2"/>
    <x v="395"/>
    <x v="124"/>
    <x v="1"/>
  </r>
  <r>
    <x v="1557"/>
    <x v="1"/>
    <x v="12"/>
    <s v="Luccarelli"/>
    <x v="9"/>
    <x v="396"/>
    <x v="1000"/>
    <x v="7"/>
  </r>
  <r>
    <x v="1558"/>
    <x v="7"/>
    <x v="58"/>
    <s v="Arzuaga"/>
    <x v="4"/>
    <x v="397"/>
    <x v="56"/>
    <x v="7"/>
  </r>
  <r>
    <x v="1559"/>
    <x v="0"/>
    <x v="199"/>
    <s v="E. Guigal"/>
    <x v="4"/>
    <x v="397"/>
    <x v="1001"/>
    <x v="2"/>
  </r>
  <r>
    <x v="1560"/>
    <x v="1"/>
    <x v="106"/>
    <s v="Cecilia Beretta"/>
    <x v="2"/>
    <x v="398"/>
    <x v="1002"/>
    <x v="2"/>
  </r>
  <r>
    <x v="1561"/>
    <x v="1"/>
    <x v="2"/>
    <s v="Luce della Vite"/>
    <x v="1"/>
    <x v="399"/>
    <x v="929"/>
    <x v="6"/>
  </r>
  <r>
    <x v="1562"/>
    <x v="0"/>
    <x v="241"/>
    <s v="Roc d'Anglade"/>
    <x v="7"/>
    <x v="400"/>
    <x v="776"/>
    <x v="5"/>
  </r>
  <r>
    <x v="1563"/>
    <x v="0"/>
    <x v="347"/>
    <s v="Domaines Schlumberger"/>
    <x v="6"/>
    <x v="400"/>
    <x v="124"/>
    <x v="4"/>
  </r>
  <r>
    <x v="1564"/>
    <x v="12"/>
    <x v="53"/>
    <s v="Bodega Piedra Negra"/>
    <x v="5"/>
    <x v="400"/>
    <x v="455"/>
    <x v="7"/>
  </r>
  <r>
    <x v="1565"/>
    <x v="5"/>
    <x v="69"/>
    <s v="Torbreck"/>
    <x v="12"/>
    <x v="400"/>
    <x v="1003"/>
    <x v="2"/>
  </r>
  <r>
    <x v="1566"/>
    <x v="7"/>
    <x v="156"/>
    <s v="Viñas del Vero"/>
    <x v="12"/>
    <x v="400"/>
    <x v="353"/>
    <x v="16"/>
  </r>
  <r>
    <x v="1567"/>
    <x v="1"/>
    <x v="2"/>
    <s v="Petra"/>
    <x v="2"/>
    <x v="400"/>
    <x v="40"/>
    <x v="1"/>
  </r>
  <r>
    <x v="1568"/>
    <x v="1"/>
    <x v="339"/>
    <s v="Livio Felluga"/>
    <x v="4"/>
    <x v="400"/>
    <x v="1004"/>
    <x v="9"/>
  </r>
  <r>
    <x v="1569"/>
    <x v="6"/>
    <x v="15"/>
    <s v="Neethlingshof Estate"/>
    <x v="0"/>
    <x v="400"/>
    <x v="5"/>
    <x v="1"/>
  </r>
  <r>
    <x v="1570"/>
    <x v="1"/>
    <x v="235"/>
    <s v="Ippolito 1845"/>
    <x v="0"/>
    <x v="400"/>
    <x v="494"/>
    <x v="6"/>
  </r>
  <r>
    <x v="1571"/>
    <x v="7"/>
    <x v="71"/>
    <s v="Vinyes Domenech"/>
    <x v="0"/>
    <x v="400"/>
    <x v="252"/>
    <x v="0"/>
  </r>
  <r>
    <x v="420"/>
    <x v="0"/>
    <x v="101"/>
    <s v="Château des Fines Roches"/>
    <x v="7"/>
    <x v="400"/>
    <x v="1005"/>
    <x v="1"/>
  </r>
  <r>
    <x v="1572"/>
    <x v="4"/>
    <x v="173"/>
    <s v="Errazuriz"/>
    <x v="7"/>
    <x v="400"/>
    <x v="1006"/>
    <x v="6"/>
  </r>
  <r>
    <x v="1573"/>
    <x v="4"/>
    <x v="149"/>
    <s v="Montes Alpha"/>
    <x v="12"/>
    <x v="400"/>
    <x v="868"/>
    <x v="1"/>
  </r>
  <r>
    <x v="1574"/>
    <x v="0"/>
    <x v="57"/>
    <s v="Château des Graviers"/>
    <x v="7"/>
    <x v="400"/>
    <x v="1007"/>
    <x v="8"/>
  </r>
  <r>
    <x v="260"/>
    <x v="6"/>
    <x v="205"/>
    <s v="Leopard’s Leap"/>
    <x v="3"/>
    <x v="400"/>
    <x v="2"/>
    <x v="1"/>
  </r>
  <r>
    <x v="1575"/>
    <x v="7"/>
    <x v="141"/>
    <s v="De Moya"/>
    <x v="9"/>
    <x v="400"/>
    <x v="1008"/>
    <x v="1"/>
  </r>
  <r>
    <x v="1576"/>
    <x v="4"/>
    <x v="346"/>
    <s v="Outer Limits"/>
    <x v="5"/>
    <x v="400"/>
    <x v="1009"/>
    <x v="1"/>
  </r>
  <r>
    <x v="1577"/>
    <x v="1"/>
    <x v="116"/>
    <s v="Casa di Terra"/>
    <x v="0"/>
    <x v="400"/>
    <x v="184"/>
    <x v="6"/>
  </r>
  <r>
    <x v="1578"/>
    <x v="6"/>
    <x v="205"/>
    <s v="Plaisir de Merle"/>
    <x v="4"/>
    <x v="400"/>
    <x v="841"/>
    <x v="1"/>
  </r>
  <r>
    <x v="1579"/>
    <x v="7"/>
    <x v="81"/>
    <s v="Rotllan Torra"/>
    <x v="4"/>
    <x v="400"/>
    <x v="405"/>
    <x v="6"/>
  </r>
  <r>
    <x v="546"/>
    <x v="1"/>
    <x v="196"/>
    <s v="Roccapesta"/>
    <x v="5"/>
    <x v="400"/>
    <x v="652"/>
    <x v="4"/>
  </r>
  <r>
    <x v="1580"/>
    <x v="1"/>
    <x v="91"/>
    <s v="Gaja"/>
    <x v="15"/>
    <x v="400"/>
    <x v="355"/>
    <x v="0"/>
  </r>
  <r>
    <x v="1581"/>
    <x v="0"/>
    <x v="32"/>
    <s v="Château Tour de Mirambeau"/>
    <x v="9"/>
    <x v="400"/>
    <x v="82"/>
    <x v="7"/>
  </r>
  <r>
    <x v="1582"/>
    <x v="12"/>
    <x v="53"/>
    <s v="Caro (Catena and Rothschild)"/>
    <x v="4"/>
    <x v="401"/>
    <x v="1010"/>
    <x v="1"/>
  </r>
  <r>
    <x v="1583"/>
    <x v="8"/>
    <x v="329"/>
    <s v="Ravenswood"/>
    <x v="9"/>
    <x v="402"/>
    <x v="898"/>
    <x v="4"/>
  </r>
  <r>
    <x v="1584"/>
    <x v="0"/>
    <x v="57"/>
    <s v="Château Giscours"/>
    <x v="0"/>
    <x v="403"/>
    <x v="108"/>
    <x v="15"/>
  </r>
  <r>
    <x v="1585"/>
    <x v="0"/>
    <x v="74"/>
    <s v="Château Sociando-Mallet"/>
    <x v="7"/>
    <x v="404"/>
    <x v="1011"/>
    <x v="16"/>
  </r>
  <r>
    <x v="1586"/>
    <x v="0"/>
    <x v="50"/>
    <s v="Château Mouton Rothschild"/>
    <x v="15"/>
    <x v="405"/>
    <x v="1012"/>
    <x v="26"/>
  </r>
  <r>
    <x v="1587"/>
    <x v="1"/>
    <x v="2"/>
    <s v="Antinori"/>
    <x v="14"/>
    <x v="406"/>
    <x v="1013"/>
    <x v="1"/>
  </r>
  <r>
    <x v="1588"/>
    <x v="1"/>
    <x v="256"/>
    <s v="Nino Negri"/>
    <x v="9"/>
    <x v="406"/>
    <x v="982"/>
    <x v="4"/>
  </r>
  <r>
    <x v="1589"/>
    <x v="0"/>
    <x v="26"/>
    <s v="Château Montrose"/>
    <x v="2"/>
    <x v="406"/>
    <x v="366"/>
    <x v="4"/>
  </r>
  <r>
    <x v="1590"/>
    <x v="0"/>
    <x v="169"/>
    <s v="La Suffrene"/>
    <x v="9"/>
    <x v="406"/>
    <x v="292"/>
    <x v="4"/>
  </r>
  <r>
    <x v="1591"/>
    <x v="2"/>
    <x v="65"/>
    <s v="Heinrich"/>
    <x v="15"/>
    <x v="406"/>
    <x v="132"/>
    <x v="0"/>
  </r>
  <r>
    <x v="295"/>
    <x v="6"/>
    <x v="143"/>
    <s v="Allesverloren"/>
    <x v="9"/>
    <x v="406"/>
    <x v="1014"/>
    <x v="1"/>
  </r>
  <r>
    <x v="1592"/>
    <x v="1"/>
    <x v="348"/>
    <s v="San Marzano"/>
    <x v="5"/>
    <x v="406"/>
    <x v="245"/>
    <x v="7"/>
  </r>
  <r>
    <x v="1593"/>
    <x v="0"/>
    <x v="96"/>
    <s v="Château Saint-Hilaire"/>
    <x v="4"/>
    <x v="406"/>
    <x v="139"/>
    <x v="0"/>
  </r>
  <r>
    <x v="1594"/>
    <x v="6"/>
    <x v="157"/>
    <s v="Springfield Estate"/>
    <x v="1"/>
    <x v="406"/>
    <x v="1015"/>
    <x v="14"/>
  </r>
  <r>
    <x v="1595"/>
    <x v="8"/>
    <x v="43"/>
    <s v="The Crane Assembly"/>
    <x v="0"/>
    <x v="406"/>
    <x v="62"/>
    <x v="1"/>
  </r>
  <r>
    <x v="1596"/>
    <x v="1"/>
    <x v="187"/>
    <s v="Capichera"/>
    <x v="7"/>
    <x v="406"/>
    <x v="68"/>
    <x v="4"/>
  </r>
  <r>
    <x v="1597"/>
    <x v="1"/>
    <x v="234"/>
    <s v="Santadi"/>
    <x v="5"/>
    <x v="406"/>
    <x v="1016"/>
    <x v="1"/>
  </r>
  <r>
    <x v="1598"/>
    <x v="7"/>
    <x v="58"/>
    <s v="Pago de Los Capellanes"/>
    <x v="0"/>
    <x v="407"/>
    <x v="1017"/>
    <x v="5"/>
  </r>
  <r>
    <x v="390"/>
    <x v="0"/>
    <x v="101"/>
    <s v="Château La Nerthe"/>
    <x v="7"/>
    <x v="408"/>
    <x v="1018"/>
    <x v="2"/>
  </r>
  <r>
    <x v="1599"/>
    <x v="4"/>
    <x v="149"/>
    <s v="Cruz Andina"/>
    <x v="4"/>
    <x v="409"/>
    <x v="20"/>
    <x v="7"/>
  </r>
  <r>
    <x v="1600"/>
    <x v="0"/>
    <x v="140"/>
    <s v="Frédéric Magnien"/>
    <x v="5"/>
    <x v="410"/>
    <x v="336"/>
    <x v="2"/>
  </r>
  <r>
    <x v="1601"/>
    <x v="0"/>
    <x v="32"/>
    <s v="Château Pey de Faure"/>
    <x v="13"/>
    <x v="410"/>
    <x v="387"/>
    <x v="5"/>
  </r>
  <r>
    <x v="1602"/>
    <x v="14"/>
    <x v="88"/>
    <s v="Bernhard Huber"/>
    <x v="9"/>
    <x v="410"/>
    <x v="1019"/>
    <x v="4"/>
  </r>
  <r>
    <x v="1603"/>
    <x v="1"/>
    <x v="349"/>
    <s v="Falesco"/>
    <x v="4"/>
    <x v="410"/>
    <x v="1020"/>
    <x v="2"/>
  </r>
  <r>
    <x v="1604"/>
    <x v="12"/>
    <x v="53"/>
    <s v="Tinto Negro (TintoNegro)"/>
    <x v="9"/>
    <x v="410"/>
    <x v="1021"/>
    <x v="4"/>
  </r>
  <r>
    <x v="939"/>
    <x v="0"/>
    <x v="74"/>
    <s v="Château Lamothe-Bergeron"/>
    <x v="9"/>
    <x v="410"/>
    <x v="665"/>
    <x v="4"/>
  </r>
  <r>
    <x v="1605"/>
    <x v="6"/>
    <x v="89"/>
    <s v="Holden Manz"/>
    <x v="4"/>
    <x v="410"/>
    <x v="56"/>
    <x v="5"/>
  </r>
  <r>
    <x v="1606"/>
    <x v="6"/>
    <x v="143"/>
    <s v="Leeuwenkuil Family Vineyards"/>
    <x v="3"/>
    <x v="410"/>
    <x v="434"/>
    <x v="1"/>
  </r>
  <r>
    <x v="1607"/>
    <x v="0"/>
    <x v="0"/>
    <s v="Château Certan de May"/>
    <x v="1"/>
    <x v="410"/>
    <x v="1022"/>
    <x v="14"/>
  </r>
  <r>
    <x v="1608"/>
    <x v="1"/>
    <x v="100"/>
    <s v="St. Michael-Eppan"/>
    <x v="5"/>
    <x v="410"/>
    <x v="299"/>
    <x v="6"/>
  </r>
  <r>
    <x v="1239"/>
    <x v="9"/>
    <x v="225"/>
    <s v="Sexy"/>
    <x v="13"/>
    <x v="410"/>
    <x v="1023"/>
    <x v="6"/>
  </r>
  <r>
    <x v="1609"/>
    <x v="1"/>
    <x v="79"/>
    <s v="Masseria La Volpe"/>
    <x v="1"/>
    <x v="411"/>
    <x v="1024"/>
    <x v="7"/>
  </r>
  <r>
    <x v="507"/>
    <x v="0"/>
    <x v="50"/>
    <s v="Château Pontet-Canet"/>
    <x v="14"/>
    <x v="411"/>
    <x v="1025"/>
    <x v="9"/>
  </r>
  <r>
    <x v="1610"/>
    <x v="1"/>
    <x v="190"/>
    <s v="G.D. Vajra"/>
    <x v="2"/>
    <x v="412"/>
    <x v="950"/>
    <x v="1"/>
  </r>
  <r>
    <x v="1611"/>
    <x v="4"/>
    <x v="40"/>
    <s v="Santa Rita"/>
    <x v="17"/>
    <x v="413"/>
    <x v="351"/>
    <x v="2"/>
  </r>
  <r>
    <x v="1612"/>
    <x v="1"/>
    <x v="207"/>
    <s v="Nino Negri"/>
    <x v="3"/>
    <x v="413"/>
    <x v="727"/>
    <x v="7"/>
  </r>
  <r>
    <x v="1613"/>
    <x v="1"/>
    <x v="79"/>
    <s v="Feudo Croce"/>
    <x v="1"/>
    <x v="413"/>
    <x v="555"/>
    <x v="7"/>
  </r>
  <r>
    <x v="1614"/>
    <x v="1"/>
    <x v="177"/>
    <s v="Tenuta delle Terre Nere"/>
    <x v="2"/>
    <x v="413"/>
    <x v="1026"/>
    <x v="1"/>
  </r>
  <r>
    <x v="1615"/>
    <x v="1"/>
    <x v="2"/>
    <s v="Terrescure"/>
    <x v="2"/>
    <x v="413"/>
    <x v="27"/>
    <x v="4"/>
  </r>
  <r>
    <x v="1616"/>
    <x v="0"/>
    <x v="350"/>
    <s v="Domaine Vico"/>
    <x v="9"/>
    <x v="413"/>
    <x v="483"/>
    <x v="4"/>
  </r>
  <r>
    <x v="1617"/>
    <x v="2"/>
    <x v="279"/>
    <s v="Gesellmann"/>
    <x v="4"/>
    <x v="413"/>
    <x v="283"/>
    <x v="2"/>
  </r>
  <r>
    <x v="15"/>
    <x v="5"/>
    <x v="351"/>
    <s v="Deakin Estate"/>
    <x v="10"/>
    <x v="413"/>
    <x v="180"/>
    <x v="7"/>
  </r>
  <r>
    <x v="1618"/>
    <x v="1"/>
    <x v="18"/>
    <s v="Masseria Borgo dei Trulli"/>
    <x v="2"/>
    <x v="413"/>
    <x v="1027"/>
    <x v="7"/>
  </r>
  <r>
    <x v="80"/>
    <x v="2"/>
    <x v="65"/>
    <s v="Heinrich"/>
    <x v="3"/>
    <x v="413"/>
    <x v="1028"/>
    <x v="1"/>
  </r>
  <r>
    <x v="1619"/>
    <x v="1"/>
    <x v="136"/>
    <s v="Torre Raone"/>
    <x v="3"/>
    <x v="413"/>
    <x v="1029"/>
    <x v="4"/>
  </r>
  <r>
    <x v="1620"/>
    <x v="1"/>
    <x v="177"/>
    <s v="Tenuta delle Terre Nere"/>
    <x v="1"/>
    <x v="413"/>
    <x v="1030"/>
    <x v="1"/>
  </r>
  <r>
    <x v="1621"/>
    <x v="1"/>
    <x v="352"/>
    <s v="Montalbera"/>
    <x v="4"/>
    <x v="413"/>
    <x v="695"/>
    <x v="7"/>
  </r>
  <r>
    <x v="1622"/>
    <x v="7"/>
    <x v="114"/>
    <s v="Carchelo"/>
    <x v="3"/>
    <x v="413"/>
    <x v="792"/>
    <x v="8"/>
  </r>
  <r>
    <x v="710"/>
    <x v="1"/>
    <x v="22"/>
    <s v="Bibbiano"/>
    <x v="6"/>
    <x v="413"/>
    <x v="527"/>
    <x v="1"/>
  </r>
  <r>
    <x v="1623"/>
    <x v="1"/>
    <x v="349"/>
    <s v="Sportoletti"/>
    <x v="5"/>
    <x v="413"/>
    <x v="142"/>
    <x v="16"/>
  </r>
  <r>
    <x v="0"/>
    <x v="0"/>
    <x v="0"/>
    <s v="Château La Grave (Trigant de Boisset)"/>
    <x v="7"/>
    <x v="413"/>
    <x v="25"/>
    <x v="0"/>
  </r>
  <r>
    <x v="1624"/>
    <x v="0"/>
    <x v="320"/>
    <s v="Château de Lascaux"/>
    <x v="5"/>
    <x v="413"/>
    <x v="292"/>
    <x v="2"/>
  </r>
  <r>
    <x v="81"/>
    <x v="0"/>
    <x v="23"/>
    <s v="Chateau Tauzinat l'Hermitage"/>
    <x v="9"/>
    <x v="413"/>
    <x v="1031"/>
    <x v="2"/>
  </r>
  <r>
    <x v="1625"/>
    <x v="8"/>
    <x v="159"/>
    <s v="Wente"/>
    <x v="2"/>
    <x v="414"/>
    <x v="422"/>
    <x v="1"/>
  </r>
  <r>
    <x v="627"/>
    <x v="1"/>
    <x v="48"/>
    <s v="Costa di Bussia - Tenuta Arnulfo"/>
    <x v="9"/>
    <x v="415"/>
    <x v="189"/>
    <x v="1"/>
  </r>
  <r>
    <x v="1626"/>
    <x v="13"/>
    <x v="353"/>
    <s v="Alira"/>
    <x v="7"/>
    <x v="415"/>
    <x v="5"/>
    <x v="0"/>
  </r>
  <r>
    <x v="1627"/>
    <x v="0"/>
    <x v="70"/>
    <s v="Château Bellevue La Forét"/>
    <x v="3"/>
    <x v="415"/>
    <x v="1032"/>
    <x v="4"/>
  </r>
  <r>
    <x v="295"/>
    <x v="6"/>
    <x v="64"/>
    <s v="Backsberg"/>
    <x v="9"/>
    <x v="415"/>
    <x v="447"/>
    <x v="1"/>
  </r>
  <r>
    <x v="53"/>
    <x v="6"/>
    <x v="15"/>
    <s v="Welmoed"/>
    <x v="11"/>
    <x v="415"/>
    <x v="399"/>
    <x v="7"/>
  </r>
  <r>
    <x v="1628"/>
    <x v="1"/>
    <x v="12"/>
    <s v="Anarkos"/>
    <x v="9"/>
    <x v="415"/>
    <x v="15"/>
    <x v="1"/>
  </r>
  <r>
    <x v="143"/>
    <x v="1"/>
    <x v="76"/>
    <s v="Cottini"/>
    <x v="2"/>
    <x v="415"/>
    <x v="1033"/>
    <x v="4"/>
  </r>
  <r>
    <x v="1629"/>
    <x v="6"/>
    <x v="157"/>
    <s v="Bon Courage"/>
    <x v="2"/>
    <x v="415"/>
    <x v="77"/>
    <x v="2"/>
  </r>
  <r>
    <x v="1630"/>
    <x v="1"/>
    <x v="2"/>
    <s v="Tenuta di Ceppaiano"/>
    <x v="4"/>
    <x v="415"/>
    <x v="193"/>
    <x v="6"/>
  </r>
  <r>
    <x v="1631"/>
    <x v="0"/>
    <x v="30"/>
    <s v="Sylvain Loichet"/>
    <x v="4"/>
    <x v="415"/>
    <x v="1034"/>
    <x v="7"/>
  </r>
  <r>
    <x v="1632"/>
    <x v="1"/>
    <x v="132"/>
    <s v="Castello Monaci"/>
    <x v="4"/>
    <x v="415"/>
    <x v="452"/>
    <x v="1"/>
  </r>
  <r>
    <x v="1633"/>
    <x v="2"/>
    <x v="4"/>
    <s v="Markowitsch"/>
    <x v="9"/>
    <x v="415"/>
    <x v="1035"/>
    <x v="2"/>
  </r>
  <r>
    <x v="46"/>
    <x v="0"/>
    <x v="36"/>
    <s v="Château Moulin Haut-Laroque"/>
    <x v="9"/>
    <x v="415"/>
    <x v="1036"/>
    <x v="11"/>
  </r>
  <r>
    <x v="1634"/>
    <x v="6"/>
    <x v="15"/>
    <s v="Delheim"/>
    <x v="10"/>
    <x v="415"/>
    <x v="72"/>
    <x v="1"/>
  </r>
  <r>
    <x v="1635"/>
    <x v="0"/>
    <x v="29"/>
    <s v="Château Talbot"/>
    <x v="7"/>
    <x v="416"/>
    <x v="1037"/>
    <x v="8"/>
  </r>
  <r>
    <x v="1636"/>
    <x v="0"/>
    <x v="72"/>
    <s v="La Vieille Ferme"/>
    <x v="10"/>
    <x v="417"/>
    <x v="1038"/>
    <x v="7"/>
  </r>
  <r>
    <x v="1637"/>
    <x v="1"/>
    <x v="22"/>
    <s v="Mazzei"/>
    <x v="9"/>
    <x v="418"/>
    <x v="1039"/>
    <x v="4"/>
  </r>
  <r>
    <x v="602"/>
    <x v="7"/>
    <x v="80"/>
    <s v="Lan"/>
    <x v="4"/>
    <x v="418"/>
    <x v="177"/>
    <x v="4"/>
  </r>
  <r>
    <x v="1638"/>
    <x v="7"/>
    <x v="58"/>
    <s v="Aalto"/>
    <x v="14"/>
    <x v="419"/>
    <x v="31"/>
    <x v="5"/>
  </r>
  <r>
    <x v="1639"/>
    <x v="0"/>
    <x v="105"/>
    <s v="Domaine Lafage"/>
    <x v="2"/>
    <x v="420"/>
    <x v="1040"/>
    <x v="4"/>
  </r>
  <r>
    <x v="1640"/>
    <x v="9"/>
    <x v="120"/>
    <s v="Casa do Cónego"/>
    <x v="2"/>
    <x v="420"/>
    <x v="968"/>
    <x v="4"/>
  </r>
  <r>
    <x v="1641"/>
    <x v="1"/>
    <x v="18"/>
    <s v="Cantina Rosa del Golfo"/>
    <x v="7"/>
    <x v="420"/>
    <x v="968"/>
    <x v="1"/>
  </r>
  <r>
    <x v="1642"/>
    <x v="1"/>
    <x v="2"/>
    <s v="Rocca delle Macìe"/>
    <x v="1"/>
    <x v="420"/>
    <x v="1041"/>
    <x v="15"/>
  </r>
  <r>
    <x v="1643"/>
    <x v="7"/>
    <x v="115"/>
    <s v="Albet i Noya"/>
    <x v="6"/>
    <x v="420"/>
    <x v="170"/>
    <x v="7"/>
  </r>
  <r>
    <x v="1644"/>
    <x v="0"/>
    <x v="354"/>
    <s v="Louis Latour"/>
    <x v="7"/>
    <x v="420"/>
    <x v="730"/>
    <x v="5"/>
  </r>
  <r>
    <x v="1645"/>
    <x v="0"/>
    <x v="23"/>
    <s v="Château Quintus"/>
    <x v="7"/>
    <x v="420"/>
    <x v="347"/>
    <x v="2"/>
  </r>
  <r>
    <x v="1646"/>
    <x v="0"/>
    <x v="46"/>
    <s v="Domaine La Grange"/>
    <x v="9"/>
    <x v="420"/>
    <x v="248"/>
    <x v="4"/>
  </r>
  <r>
    <x v="606"/>
    <x v="0"/>
    <x v="57"/>
    <s v="Château Marquis de Terme"/>
    <x v="2"/>
    <x v="420"/>
    <x v="438"/>
    <x v="4"/>
  </r>
  <r>
    <x v="1647"/>
    <x v="2"/>
    <x v="65"/>
    <s v="Zantho"/>
    <x v="6"/>
    <x v="420"/>
    <x v="1042"/>
    <x v="2"/>
  </r>
  <r>
    <x v="1648"/>
    <x v="1"/>
    <x v="31"/>
    <s v="La Spinetta"/>
    <x v="5"/>
    <x v="420"/>
    <x v="1043"/>
    <x v="2"/>
  </r>
  <r>
    <x v="1649"/>
    <x v="1"/>
    <x v="2"/>
    <s v="Avignonesi"/>
    <x v="2"/>
    <x v="420"/>
    <x v="1044"/>
    <x v="2"/>
  </r>
  <r>
    <x v="1650"/>
    <x v="1"/>
    <x v="18"/>
    <s v="Menhir"/>
    <x v="7"/>
    <x v="420"/>
    <x v="1045"/>
    <x v="4"/>
  </r>
  <r>
    <x v="1651"/>
    <x v="9"/>
    <x v="19"/>
    <s v="Vale D. Maria"/>
    <x v="12"/>
    <x v="420"/>
    <x v="125"/>
    <x v="5"/>
  </r>
  <r>
    <x v="1652"/>
    <x v="1"/>
    <x v="113"/>
    <s v="Lenotti"/>
    <x v="6"/>
    <x v="420"/>
    <x v="747"/>
    <x v="2"/>
  </r>
  <r>
    <x v="1653"/>
    <x v="1"/>
    <x v="2"/>
    <s v="Donna Laura"/>
    <x v="2"/>
    <x v="420"/>
    <x v="18"/>
    <x v="7"/>
  </r>
  <r>
    <x v="1654"/>
    <x v="14"/>
    <x v="166"/>
    <s v="Julia Bertram"/>
    <x v="2"/>
    <x v="420"/>
    <x v="5"/>
    <x v="4"/>
  </r>
  <r>
    <x v="410"/>
    <x v="0"/>
    <x v="50"/>
    <s v="Château Pontet-Canet"/>
    <x v="1"/>
    <x v="421"/>
    <x v="1046"/>
    <x v="0"/>
  </r>
  <r>
    <x v="1655"/>
    <x v="0"/>
    <x v="323"/>
    <s v="Château La Coustarelle"/>
    <x v="4"/>
    <x v="422"/>
    <x v="454"/>
    <x v="8"/>
  </r>
  <r>
    <x v="733"/>
    <x v="1"/>
    <x v="22"/>
    <s v="Cinciole"/>
    <x v="9"/>
    <x v="422"/>
    <x v="241"/>
    <x v="2"/>
  </r>
  <r>
    <x v="295"/>
    <x v="6"/>
    <x v="205"/>
    <s v="Laborie"/>
    <x v="10"/>
    <x v="422"/>
    <x v="14"/>
    <x v="1"/>
  </r>
  <r>
    <x v="1173"/>
    <x v="0"/>
    <x v="29"/>
    <s v="Château Saint-Pierre"/>
    <x v="9"/>
    <x v="422"/>
    <x v="1047"/>
    <x v="2"/>
  </r>
  <r>
    <x v="1656"/>
    <x v="7"/>
    <x v="156"/>
    <s v="Viñas del Vero"/>
    <x v="13"/>
    <x v="422"/>
    <x v="223"/>
    <x v="4"/>
  </r>
  <r>
    <x v="1657"/>
    <x v="1"/>
    <x v="12"/>
    <s v="Masseria Pietrosa"/>
    <x v="2"/>
    <x v="422"/>
    <x v="1048"/>
    <x v="4"/>
  </r>
  <r>
    <x v="1658"/>
    <x v="1"/>
    <x v="60"/>
    <s v="Baglio di Pianetto"/>
    <x v="5"/>
    <x v="422"/>
    <x v="312"/>
    <x v="4"/>
  </r>
  <r>
    <x v="1659"/>
    <x v="11"/>
    <x v="90"/>
    <s v="Pizzato"/>
    <x v="6"/>
    <x v="422"/>
    <x v="286"/>
    <x v="8"/>
  </r>
  <r>
    <x v="1660"/>
    <x v="1"/>
    <x v="106"/>
    <s v="Aristocratico"/>
    <x v="4"/>
    <x v="422"/>
    <x v="152"/>
    <x v="5"/>
  </r>
  <r>
    <x v="445"/>
    <x v="0"/>
    <x v="0"/>
    <s v="Château Chantalouette"/>
    <x v="4"/>
    <x v="422"/>
    <x v="90"/>
    <x v="4"/>
  </r>
  <r>
    <x v="1661"/>
    <x v="0"/>
    <x v="47"/>
    <s v="Domaine de la Clapière"/>
    <x v="2"/>
    <x v="422"/>
    <x v="276"/>
    <x v="1"/>
  </r>
  <r>
    <x v="1662"/>
    <x v="0"/>
    <x v="23"/>
    <s v="Château Fombrauge"/>
    <x v="5"/>
    <x v="422"/>
    <x v="1049"/>
    <x v="1"/>
  </r>
  <r>
    <x v="1663"/>
    <x v="1"/>
    <x v="355"/>
    <s v="Conte di Campiano"/>
    <x v="4"/>
    <x v="422"/>
    <x v="395"/>
    <x v="7"/>
  </r>
  <r>
    <x v="57"/>
    <x v="5"/>
    <x v="191"/>
    <s v="Heartland"/>
    <x v="4"/>
    <x v="422"/>
    <x v="765"/>
    <x v="5"/>
  </r>
  <r>
    <x v="1664"/>
    <x v="0"/>
    <x v="26"/>
    <s v="Château de Pez"/>
    <x v="5"/>
    <x v="422"/>
    <x v="1050"/>
    <x v="25"/>
  </r>
  <r>
    <x v="1665"/>
    <x v="7"/>
    <x v="28"/>
    <s v="Borsao"/>
    <x v="13"/>
    <x v="422"/>
    <x v="82"/>
    <x v="1"/>
  </r>
  <r>
    <x v="1666"/>
    <x v="1"/>
    <x v="2"/>
    <s v="Tenuta Castiglioni"/>
    <x v="7"/>
    <x v="423"/>
    <x v="1051"/>
    <x v="4"/>
  </r>
  <r>
    <x v="1667"/>
    <x v="8"/>
    <x v="204"/>
    <s v="Robert Mondavi"/>
    <x v="7"/>
    <x v="424"/>
    <x v="728"/>
    <x v="6"/>
  </r>
  <r>
    <x v="440"/>
    <x v="1"/>
    <x v="91"/>
    <s v="Argiano"/>
    <x v="7"/>
    <x v="425"/>
    <x v="591"/>
    <x v="8"/>
  </r>
  <r>
    <x v="1668"/>
    <x v="1"/>
    <x v="22"/>
    <s v="Fèlsina"/>
    <x v="4"/>
    <x v="426"/>
    <x v="1052"/>
    <x v="1"/>
  </r>
  <r>
    <x v="1669"/>
    <x v="6"/>
    <x v="233"/>
    <s v="Boschendal"/>
    <x v="4"/>
    <x v="427"/>
    <x v="1053"/>
    <x v="4"/>
  </r>
  <r>
    <x v="1670"/>
    <x v="7"/>
    <x v="58"/>
    <s v="Alión"/>
    <x v="15"/>
    <x v="427"/>
    <x v="1037"/>
    <x v="4"/>
  </r>
  <r>
    <x v="1376"/>
    <x v="0"/>
    <x v="23"/>
    <s v="Clos Dubreuil"/>
    <x v="7"/>
    <x v="427"/>
    <x v="348"/>
    <x v="8"/>
  </r>
  <r>
    <x v="881"/>
    <x v="1"/>
    <x v="49"/>
    <s v="Parusso"/>
    <x v="2"/>
    <x v="427"/>
    <x v="545"/>
    <x v="2"/>
  </r>
  <r>
    <x v="1671"/>
    <x v="12"/>
    <x v="356"/>
    <s v="Catena Zapata"/>
    <x v="1"/>
    <x v="427"/>
    <x v="1054"/>
    <x v="5"/>
  </r>
  <r>
    <x v="1672"/>
    <x v="7"/>
    <x v="357"/>
    <s v="Abadal"/>
    <x v="7"/>
    <x v="427"/>
    <x v="646"/>
    <x v="4"/>
  </r>
  <r>
    <x v="204"/>
    <x v="0"/>
    <x v="238"/>
    <s v="Château de Berne"/>
    <x v="5"/>
    <x v="427"/>
    <x v="1055"/>
    <x v="4"/>
  </r>
  <r>
    <x v="1673"/>
    <x v="7"/>
    <x v="141"/>
    <s v="Torre Oria"/>
    <x v="6"/>
    <x v="427"/>
    <x v="77"/>
    <x v="4"/>
  </r>
  <r>
    <x v="620"/>
    <x v="1"/>
    <x v="91"/>
    <s v="Biondi-Santi"/>
    <x v="14"/>
    <x v="427"/>
    <x v="1056"/>
    <x v="9"/>
  </r>
  <r>
    <x v="1674"/>
    <x v="12"/>
    <x v="358"/>
    <s v="El Esteco"/>
    <x v="4"/>
    <x v="427"/>
    <x v="422"/>
    <x v="7"/>
  </r>
  <r>
    <x v="1675"/>
    <x v="0"/>
    <x v="274"/>
    <s v="Langlois-Chateau"/>
    <x v="6"/>
    <x v="427"/>
    <x v="1057"/>
    <x v="1"/>
  </r>
  <r>
    <x v="1676"/>
    <x v="6"/>
    <x v="89"/>
    <s v="Boekenhoutskloof"/>
    <x v="0"/>
    <x v="428"/>
    <x v="159"/>
    <x v="7"/>
  </r>
  <r>
    <x v="1677"/>
    <x v="7"/>
    <x v="58"/>
    <s v="Viña Pedrosa"/>
    <x v="7"/>
    <x v="429"/>
    <x v="1058"/>
    <x v="9"/>
  </r>
  <r>
    <x v="1456"/>
    <x v="1"/>
    <x v="91"/>
    <s v="Tassi"/>
    <x v="1"/>
    <x v="429"/>
    <x v="305"/>
    <x v="9"/>
  </r>
  <r>
    <x v="1185"/>
    <x v="0"/>
    <x v="29"/>
    <s v="Château Saint-Pierre"/>
    <x v="2"/>
    <x v="429"/>
    <x v="1059"/>
    <x v="5"/>
  </r>
  <r>
    <x v="1678"/>
    <x v="0"/>
    <x v="23"/>
    <s v="Château Quinault l'Enclos"/>
    <x v="2"/>
    <x v="429"/>
    <x v="720"/>
    <x v="14"/>
  </r>
  <r>
    <x v="1679"/>
    <x v="2"/>
    <x v="244"/>
    <s v="Meinklang"/>
    <x v="5"/>
    <x v="429"/>
    <x v="460"/>
    <x v="7"/>
  </r>
  <r>
    <x v="1680"/>
    <x v="14"/>
    <x v="88"/>
    <s v="Salwey"/>
    <x v="2"/>
    <x v="429"/>
    <x v="275"/>
    <x v="6"/>
  </r>
  <r>
    <x v="1434"/>
    <x v="0"/>
    <x v="50"/>
    <s v="Château Grand-Puy-Lacoste"/>
    <x v="7"/>
    <x v="429"/>
    <x v="445"/>
    <x v="4"/>
  </r>
  <r>
    <x v="1681"/>
    <x v="7"/>
    <x v="81"/>
    <s v="Pinord"/>
    <x v="2"/>
    <x v="429"/>
    <x v="1060"/>
    <x v="8"/>
  </r>
  <r>
    <x v="1682"/>
    <x v="1"/>
    <x v="49"/>
    <s v="Elvio Cogno"/>
    <x v="2"/>
    <x v="429"/>
    <x v="135"/>
    <x v="2"/>
  </r>
  <r>
    <x v="1683"/>
    <x v="1"/>
    <x v="154"/>
    <s v="Fertuna"/>
    <x v="4"/>
    <x v="429"/>
    <x v="211"/>
    <x v="14"/>
  </r>
  <r>
    <x v="1684"/>
    <x v="7"/>
    <x v="308"/>
    <s v="Casa Rojo"/>
    <x v="9"/>
    <x v="429"/>
    <x v="303"/>
    <x v="4"/>
  </r>
  <r>
    <x v="167"/>
    <x v="0"/>
    <x v="0"/>
    <s v="Château La Fleur-Pétrus"/>
    <x v="15"/>
    <x v="429"/>
    <x v="912"/>
    <x v="2"/>
  </r>
  <r>
    <x v="1685"/>
    <x v="7"/>
    <x v="80"/>
    <s v="Bodegas Roda"/>
    <x v="0"/>
    <x v="429"/>
    <x v="1061"/>
    <x v="5"/>
  </r>
  <r>
    <x v="1686"/>
    <x v="13"/>
    <x v="67"/>
    <s v="Caloian"/>
    <x v="3"/>
    <x v="429"/>
    <x v="9"/>
    <x v="7"/>
  </r>
  <r>
    <x v="1687"/>
    <x v="1"/>
    <x v="178"/>
    <s v="Schiopetto"/>
    <x v="5"/>
    <x v="429"/>
    <x v="1062"/>
    <x v="2"/>
  </r>
  <r>
    <x v="1688"/>
    <x v="9"/>
    <x v="359"/>
    <s v="Quinta do Zambujeiro"/>
    <x v="7"/>
    <x v="429"/>
    <x v="1063"/>
    <x v="2"/>
  </r>
  <r>
    <x v="1689"/>
    <x v="1"/>
    <x v="48"/>
    <s v="Aldo Conterno"/>
    <x v="0"/>
    <x v="429"/>
    <x v="937"/>
    <x v="4"/>
  </r>
  <r>
    <x v="344"/>
    <x v="1"/>
    <x v="110"/>
    <s v="Stemmari"/>
    <x v="6"/>
    <x v="429"/>
    <x v="67"/>
    <x v="7"/>
  </r>
  <r>
    <x v="1690"/>
    <x v="1"/>
    <x v="55"/>
    <s v="Foradori"/>
    <x v="9"/>
    <x v="430"/>
    <x v="439"/>
    <x v="4"/>
  </r>
  <r>
    <x v="1691"/>
    <x v="0"/>
    <x v="13"/>
    <s v="Château de Saint Cosme"/>
    <x v="9"/>
    <x v="431"/>
    <x v="56"/>
    <x v="7"/>
  </r>
  <r>
    <x v="1692"/>
    <x v="7"/>
    <x v="81"/>
    <s v="Casa Gran del Siurana"/>
    <x v="5"/>
    <x v="432"/>
    <x v="1064"/>
    <x v="7"/>
  </r>
  <r>
    <x v="1693"/>
    <x v="1"/>
    <x v="22"/>
    <s v="Rocca delle Macìe"/>
    <x v="4"/>
    <x v="433"/>
    <x v="49"/>
    <x v="7"/>
  </r>
  <r>
    <x v="1694"/>
    <x v="0"/>
    <x v="247"/>
    <s v="Mas de Daumas Gassac"/>
    <x v="7"/>
    <x v="433"/>
    <x v="262"/>
    <x v="1"/>
  </r>
  <r>
    <x v="1695"/>
    <x v="0"/>
    <x v="32"/>
    <s v="Château Marjosse"/>
    <x v="10"/>
    <x v="433"/>
    <x v="454"/>
    <x v="10"/>
  </r>
  <r>
    <x v="1696"/>
    <x v="3"/>
    <x v="282"/>
    <s v="Villa Maria"/>
    <x v="3"/>
    <x v="433"/>
    <x v="1065"/>
    <x v="8"/>
  </r>
  <r>
    <x v="1252"/>
    <x v="0"/>
    <x v="101"/>
    <s v="Château Mont-Redon"/>
    <x v="0"/>
    <x v="433"/>
    <x v="1066"/>
    <x v="4"/>
  </r>
  <r>
    <x v="560"/>
    <x v="0"/>
    <x v="0"/>
    <s v="Château Rouget"/>
    <x v="1"/>
    <x v="433"/>
    <x v="1067"/>
    <x v="11"/>
  </r>
  <r>
    <x v="1697"/>
    <x v="1"/>
    <x v="31"/>
    <s v="Vite Colte"/>
    <x v="6"/>
    <x v="433"/>
    <x v="245"/>
    <x v="7"/>
  </r>
  <r>
    <x v="1698"/>
    <x v="11"/>
    <x v="21"/>
    <s v="Monte Paschoal"/>
    <x v="18"/>
    <x v="433"/>
    <x v="23"/>
    <x v="2"/>
  </r>
  <r>
    <x v="342"/>
    <x v="4"/>
    <x v="40"/>
    <s v="Anderra"/>
    <x v="8"/>
    <x v="433"/>
    <x v="208"/>
    <x v="4"/>
  </r>
  <r>
    <x v="1699"/>
    <x v="0"/>
    <x v="169"/>
    <s v="La Suffrene"/>
    <x v="7"/>
    <x v="433"/>
    <x v="292"/>
    <x v="2"/>
  </r>
  <r>
    <x v="1700"/>
    <x v="6"/>
    <x v="15"/>
    <s v="Waterkloof"/>
    <x v="2"/>
    <x v="433"/>
    <x v="41"/>
    <x v="2"/>
  </r>
  <r>
    <x v="620"/>
    <x v="1"/>
    <x v="91"/>
    <s v="Caparzo"/>
    <x v="1"/>
    <x v="433"/>
    <x v="1068"/>
    <x v="9"/>
  </r>
  <r>
    <x v="1701"/>
    <x v="7"/>
    <x v="115"/>
    <s v="Torres"/>
    <x v="0"/>
    <x v="434"/>
    <x v="1069"/>
    <x v="8"/>
  </r>
  <r>
    <x v="1702"/>
    <x v="1"/>
    <x v="91"/>
    <s v="Gaja"/>
    <x v="12"/>
    <x v="435"/>
    <x v="1070"/>
    <x v="8"/>
  </r>
  <r>
    <x v="1703"/>
    <x v="5"/>
    <x v="87"/>
    <s v="Yalumba"/>
    <x v="6"/>
    <x v="436"/>
    <x v="192"/>
    <x v="4"/>
  </r>
  <r>
    <x v="1704"/>
    <x v="1"/>
    <x v="22"/>
    <s v="Ricasoli"/>
    <x v="4"/>
    <x v="437"/>
    <x v="848"/>
    <x v="1"/>
  </r>
  <r>
    <x v="1705"/>
    <x v="4"/>
    <x v="131"/>
    <s v="Escudo Rojo"/>
    <x v="4"/>
    <x v="438"/>
    <x v="1071"/>
    <x v="7"/>
  </r>
  <r>
    <x v="1706"/>
    <x v="6"/>
    <x v="89"/>
    <s v="Haute Cabrière"/>
    <x v="7"/>
    <x v="438"/>
    <x v="21"/>
    <x v="4"/>
  </r>
  <r>
    <x v="1226"/>
    <x v="0"/>
    <x v="86"/>
    <s v="Château Etang des Colombes"/>
    <x v="3"/>
    <x v="438"/>
    <x v="452"/>
    <x v="4"/>
  </r>
  <r>
    <x v="1707"/>
    <x v="6"/>
    <x v="15"/>
    <s v="Vergelegen"/>
    <x v="0"/>
    <x v="438"/>
    <x v="1072"/>
    <x v="6"/>
  </r>
  <r>
    <x v="1708"/>
    <x v="1"/>
    <x v="98"/>
    <s v="Cà dei Frati"/>
    <x v="12"/>
    <x v="438"/>
    <x v="1073"/>
    <x v="8"/>
  </r>
  <r>
    <x v="1709"/>
    <x v="7"/>
    <x v="114"/>
    <s v="Alceño"/>
    <x v="2"/>
    <x v="438"/>
    <x v="48"/>
    <x v="2"/>
  </r>
  <r>
    <x v="1710"/>
    <x v="1"/>
    <x v="79"/>
    <s v="Torrevento"/>
    <x v="5"/>
    <x v="438"/>
    <x v="82"/>
    <x v="1"/>
  </r>
  <r>
    <x v="773"/>
    <x v="1"/>
    <x v="171"/>
    <s v="Contucci"/>
    <x v="4"/>
    <x v="438"/>
    <x v="1"/>
    <x v="2"/>
  </r>
  <r>
    <x v="1711"/>
    <x v="1"/>
    <x v="113"/>
    <s v="Ca La Bionda"/>
    <x v="9"/>
    <x v="438"/>
    <x v="821"/>
    <x v="7"/>
  </r>
  <r>
    <x v="1712"/>
    <x v="1"/>
    <x v="12"/>
    <s v="Epicuro"/>
    <x v="2"/>
    <x v="438"/>
    <x v="329"/>
    <x v="1"/>
  </r>
  <r>
    <x v="1713"/>
    <x v="1"/>
    <x v="119"/>
    <s v="Cesari"/>
    <x v="0"/>
    <x v="438"/>
    <x v="999"/>
    <x v="0"/>
  </r>
  <r>
    <x v="1714"/>
    <x v="9"/>
    <x v="19"/>
    <s v="Alves de Sousa"/>
    <x v="2"/>
    <x v="438"/>
    <x v="281"/>
    <x v="2"/>
  </r>
  <r>
    <x v="1715"/>
    <x v="0"/>
    <x v="203"/>
    <s v="Joseph Drouhin"/>
    <x v="3"/>
    <x v="438"/>
    <x v="302"/>
    <x v="7"/>
  </r>
  <r>
    <x v="1716"/>
    <x v="12"/>
    <x v="147"/>
    <s v="Catena Zapata"/>
    <x v="14"/>
    <x v="438"/>
    <x v="1074"/>
    <x v="6"/>
  </r>
  <r>
    <x v="286"/>
    <x v="0"/>
    <x v="152"/>
    <s v="Château Landonnet"/>
    <x v="3"/>
    <x v="438"/>
    <x v="647"/>
    <x v="1"/>
  </r>
  <r>
    <x v="1717"/>
    <x v="0"/>
    <x v="5"/>
    <s v="Famille Perrin"/>
    <x v="0"/>
    <x v="438"/>
    <x v="336"/>
    <x v="2"/>
  </r>
  <r>
    <x v="1718"/>
    <x v="1"/>
    <x v="98"/>
    <s v="Casa Vinicola Bennati"/>
    <x v="1"/>
    <x v="438"/>
    <x v="1075"/>
    <x v="5"/>
  </r>
  <r>
    <x v="1719"/>
    <x v="0"/>
    <x v="0"/>
    <s v="Château Certan de May"/>
    <x v="12"/>
    <x v="438"/>
    <x v="61"/>
    <x v="9"/>
  </r>
  <r>
    <x v="1720"/>
    <x v="12"/>
    <x v="53"/>
    <s v="Achaval-Ferrer"/>
    <x v="0"/>
    <x v="439"/>
    <x v="316"/>
    <x v="6"/>
  </r>
  <r>
    <x v="1721"/>
    <x v="1"/>
    <x v="190"/>
    <s v="G.D. Vajra"/>
    <x v="9"/>
    <x v="439"/>
    <x v="1076"/>
    <x v="1"/>
  </r>
  <r>
    <x v="1722"/>
    <x v="8"/>
    <x v="51"/>
    <s v="Prayers Of Sinners &amp; Saints"/>
    <x v="2"/>
    <x v="440"/>
    <x v="671"/>
    <x v="1"/>
  </r>
  <r>
    <x v="1723"/>
    <x v="1"/>
    <x v="48"/>
    <s v="Rivetti Massimo"/>
    <x v="4"/>
    <x v="441"/>
    <x v="856"/>
    <x v="1"/>
  </r>
  <r>
    <x v="1724"/>
    <x v="1"/>
    <x v="2"/>
    <s v="Riecine"/>
    <x v="1"/>
    <x v="441"/>
    <x v="999"/>
    <x v="5"/>
  </r>
  <r>
    <x v="378"/>
    <x v="1"/>
    <x v="77"/>
    <s v="Pietroso"/>
    <x v="2"/>
    <x v="441"/>
    <x v="239"/>
    <x v="1"/>
  </r>
  <r>
    <x v="1725"/>
    <x v="7"/>
    <x v="102"/>
    <s v="Joaquín Rebolledo"/>
    <x v="6"/>
    <x v="441"/>
    <x v="8"/>
    <x v="1"/>
  </r>
  <r>
    <x v="1726"/>
    <x v="7"/>
    <x v="85"/>
    <s v="Bodega Tandem"/>
    <x v="2"/>
    <x v="441"/>
    <x v="1077"/>
    <x v="8"/>
  </r>
  <r>
    <x v="1727"/>
    <x v="7"/>
    <x v="16"/>
    <s v="Dominio de Tares"/>
    <x v="5"/>
    <x v="441"/>
    <x v="301"/>
    <x v="2"/>
  </r>
  <r>
    <x v="1728"/>
    <x v="13"/>
    <x v="67"/>
    <s v="Davino"/>
    <x v="5"/>
    <x v="441"/>
    <x v="100"/>
    <x v="2"/>
  </r>
  <r>
    <x v="1729"/>
    <x v="6"/>
    <x v="135"/>
    <s v="Diemersfontein"/>
    <x v="2"/>
    <x v="441"/>
    <x v="40"/>
    <x v="1"/>
  </r>
  <r>
    <x v="1730"/>
    <x v="1"/>
    <x v="113"/>
    <s v="Santi"/>
    <x v="10"/>
    <x v="441"/>
    <x v="319"/>
    <x v="1"/>
  </r>
  <r>
    <x v="1731"/>
    <x v="0"/>
    <x v="97"/>
    <s v="Château La Mission Haut-Brion"/>
    <x v="15"/>
    <x v="441"/>
    <x v="1078"/>
    <x v="8"/>
  </r>
  <r>
    <x v="81"/>
    <x v="0"/>
    <x v="23"/>
    <s v="Château Grand Barrail Lamarzelle Figeac"/>
    <x v="9"/>
    <x v="441"/>
    <x v="655"/>
    <x v="2"/>
  </r>
  <r>
    <x v="80"/>
    <x v="2"/>
    <x v="244"/>
    <s v="Weingut Bründlmayer"/>
    <x v="6"/>
    <x v="441"/>
    <x v="1079"/>
    <x v="1"/>
  </r>
  <r>
    <x v="1732"/>
    <x v="12"/>
    <x v="53"/>
    <s v="Trivento"/>
    <x v="4"/>
    <x v="442"/>
    <x v="337"/>
    <x v="5"/>
  </r>
  <r>
    <x v="1733"/>
    <x v="0"/>
    <x v="101"/>
    <s v="Château de Nalys"/>
    <x v="0"/>
    <x v="443"/>
    <x v="1080"/>
    <x v="4"/>
  </r>
  <r>
    <x v="1734"/>
    <x v="4"/>
    <x v="149"/>
    <s v="Montes"/>
    <x v="4"/>
    <x v="443"/>
    <x v="3"/>
    <x v="7"/>
  </r>
  <r>
    <x v="1735"/>
    <x v="4"/>
    <x v="173"/>
    <s v="Errazuriz"/>
    <x v="12"/>
    <x v="443"/>
    <x v="506"/>
    <x v="5"/>
  </r>
  <r>
    <x v="1736"/>
    <x v="0"/>
    <x v="47"/>
    <s v="Gérard Bertrand"/>
    <x v="13"/>
    <x v="443"/>
    <x v="399"/>
    <x v="1"/>
  </r>
  <r>
    <x v="1737"/>
    <x v="1"/>
    <x v="83"/>
    <s v="Mezzacorona"/>
    <x v="9"/>
    <x v="443"/>
    <x v="1081"/>
    <x v="1"/>
  </r>
  <r>
    <x v="1738"/>
    <x v="1"/>
    <x v="132"/>
    <s v="Masca del Tacco"/>
    <x v="5"/>
    <x v="443"/>
    <x v="898"/>
    <x v="2"/>
  </r>
  <r>
    <x v="189"/>
    <x v="1"/>
    <x v="110"/>
    <s v="Morgante"/>
    <x v="9"/>
    <x v="443"/>
    <x v="176"/>
    <x v="1"/>
  </r>
  <r>
    <x v="1739"/>
    <x v="1"/>
    <x v="2"/>
    <s v="Castello di Ama"/>
    <x v="7"/>
    <x v="443"/>
    <x v="1082"/>
    <x v="5"/>
  </r>
  <r>
    <x v="1740"/>
    <x v="0"/>
    <x v="47"/>
    <s v="Domaine de la Clapière"/>
    <x v="6"/>
    <x v="443"/>
    <x v="276"/>
    <x v="4"/>
  </r>
  <r>
    <x v="1741"/>
    <x v="6"/>
    <x v="260"/>
    <s v="Nederburg"/>
    <x v="9"/>
    <x v="443"/>
    <x v="283"/>
    <x v="4"/>
  </r>
  <r>
    <x v="1742"/>
    <x v="7"/>
    <x v="71"/>
    <s v="Terra de Falanis"/>
    <x v="5"/>
    <x v="443"/>
    <x v="192"/>
    <x v="1"/>
  </r>
  <r>
    <x v="1743"/>
    <x v="8"/>
    <x v="284"/>
    <s v="Occidental"/>
    <x v="1"/>
    <x v="443"/>
    <x v="1083"/>
    <x v="1"/>
  </r>
  <r>
    <x v="1744"/>
    <x v="9"/>
    <x v="19"/>
    <s v="Niepoort"/>
    <x v="9"/>
    <x v="444"/>
    <x v="593"/>
    <x v="1"/>
  </r>
  <r>
    <x v="1239"/>
    <x v="9"/>
    <x v="41"/>
    <s v="Cortes de Cima"/>
    <x v="5"/>
    <x v="444"/>
    <x v="497"/>
    <x v="6"/>
  </r>
  <r>
    <x v="1745"/>
    <x v="5"/>
    <x v="69"/>
    <s v="Torbreck"/>
    <x v="2"/>
    <x v="445"/>
    <x v="280"/>
    <x v="1"/>
  </r>
  <r>
    <x v="1746"/>
    <x v="1"/>
    <x v="230"/>
    <s v="Terre degli Svevi"/>
    <x v="9"/>
    <x v="446"/>
    <x v="1084"/>
    <x v="2"/>
  </r>
  <r>
    <x v="1747"/>
    <x v="6"/>
    <x v="15"/>
    <s v="Muratie"/>
    <x v="9"/>
    <x v="446"/>
    <x v="1085"/>
    <x v="4"/>
  </r>
  <r>
    <x v="1748"/>
    <x v="0"/>
    <x v="270"/>
    <s v="Terres Dorées"/>
    <x v="9"/>
    <x v="446"/>
    <x v="175"/>
    <x v="1"/>
  </r>
  <r>
    <x v="1749"/>
    <x v="6"/>
    <x v="157"/>
    <s v="Springfield Estate"/>
    <x v="2"/>
    <x v="446"/>
    <x v="1086"/>
    <x v="2"/>
  </r>
  <r>
    <x v="1750"/>
    <x v="8"/>
    <x v="43"/>
    <s v="Shafer"/>
    <x v="7"/>
    <x v="446"/>
    <x v="1087"/>
    <x v="1"/>
  </r>
  <r>
    <x v="1751"/>
    <x v="1"/>
    <x v="339"/>
    <s v="Tedeschi"/>
    <x v="4"/>
    <x v="446"/>
    <x v="455"/>
    <x v="2"/>
  </r>
  <r>
    <x v="330"/>
    <x v="0"/>
    <x v="0"/>
    <s v="Clos du Clocher"/>
    <x v="5"/>
    <x v="446"/>
    <x v="1088"/>
    <x v="8"/>
  </r>
  <r>
    <x v="88"/>
    <x v="3"/>
    <x v="360"/>
    <s v="Palliser Estate"/>
    <x v="4"/>
    <x v="446"/>
    <x v="136"/>
    <x v="2"/>
  </r>
  <r>
    <x v="1752"/>
    <x v="7"/>
    <x v="156"/>
    <s v="Enate"/>
    <x v="5"/>
    <x v="446"/>
    <x v="1089"/>
    <x v="6"/>
  </r>
  <r>
    <x v="1753"/>
    <x v="0"/>
    <x v="23"/>
    <s v="Château Belair-Monange"/>
    <x v="2"/>
    <x v="446"/>
    <x v="776"/>
    <x v="5"/>
  </r>
  <r>
    <x v="343"/>
    <x v="0"/>
    <x v="23"/>
    <s v="Château Dassault"/>
    <x v="0"/>
    <x v="446"/>
    <x v="243"/>
    <x v="11"/>
  </r>
  <r>
    <x v="1754"/>
    <x v="1"/>
    <x v="48"/>
    <s v="Fontanafredda"/>
    <x v="4"/>
    <x v="446"/>
    <x v="1090"/>
    <x v="5"/>
  </r>
  <r>
    <x v="1755"/>
    <x v="1"/>
    <x v="60"/>
    <s v="Corvo"/>
    <x v="3"/>
    <x v="446"/>
    <x v="1091"/>
    <x v="1"/>
  </r>
  <r>
    <x v="1756"/>
    <x v="0"/>
    <x v="201"/>
    <s v="Château Carignan"/>
    <x v="7"/>
    <x v="446"/>
    <x v="43"/>
    <x v="2"/>
  </r>
  <r>
    <x v="1757"/>
    <x v="1"/>
    <x v="2"/>
    <s v="Tenuta Sette Ponti"/>
    <x v="5"/>
    <x v="447"/>
    <x v="391"/>
    <x v="2"/>
  </r>
  <r>
    <x v="1758"/>
    <x v="12"/>
    <x v="361"/>
    <s v="Amalaya"/>
    <x v="4"/>
    <x v="448"/>
    <x v="1092"/>
    <x v="7"/>
  </r>
  <r>
    <x v="187"/>
    <x v="1"/>
    <x v="91"/>
    <s v="Val di Suga"/>
    <x v="5"/>
    <x v="449"/>
    <x v="1093"/>
    <x v="6"/>
  </r>
  <r>
    <x v="1759"/>
    <x v="9"/>
    <x v="225"/>
    <s v="Paulo Laureano"/>
    <x v="5"/>
    <x v="450"/>
    <x v="154"/>
    <x v="2"/>
  </r>
  <r>
    <x v="1760"/>
    <x v="0"/>
    <x v="362"/>
    <s v="Domaine de Beaurenard"/>
    <x v="9"/>
    <x v="450"/>
    <x v="210"/>
    <x v="1"/>
  </r>
  <r>
    <x v="1761"/>
    <x v="7"/>
    <x v="81"/>
    <s v="Vinícola del Priorat"/>
    <x v="6"/>
    <x v="450"/>
    <x v="48"/>
    <x v="1"/>
  </r>
  <r>
    <x v="1762"/>
    <x v="7"/>
    <x v="45"/>
    <s v="Edetària"/>
    <x v="6"/>
    <x v="450"/>
    <x v="134"/>
    <x v="1"/>
  </r>
  <r>
    <x v="1763"/>
    <x v="1"/>
    <x v="2"/>
    <s v="Riecine"/>
    <x v="1"/>
    <x v="450"/>
    <x v="1017"/>
    <x v="8"/>
  </r>
  <r>
    <x v="1764"/>
    <x v="1"/>
    <x v="119"/>
    <s v="Zenato"/>
    <x v="15"/>
    <x v="450"/>
    <x v="1094"/>
    <x v="6"/>
  </r>
  <r>
    <x v="1765"/>
    <x v="0"/>
    <x v="23"/>
    <s v="Château Quinault l'Enclos"/>
    <x v="5"/>
    <x v="450"/>
    <x v="1095"/>
    <x v="20"/>
  </r>
  <r>
    <x v="1766"/>
    <x v="0"/>
    <x v="363"/>
    <s v="Pierre Amadieu"/>
    <x v="2"/>
    <x v="450"/>
    <x v="1"/>
    <x v="1"/>
  </r>
  <r>
    <x v="1767"/>
    <x v="1"/>
    <x v="2"/>
    <s v="Tenuta Il Poggione"/>
    <x v="3"/>
    <x v="450"/>
    <x v="431"/>
    <x v="6"/>
  </r>
  <r>
    <x v="1768"/>
    <x v="1"/>
    <x v="2"/>
    <s v="Tenuta dei Sette Cieli"/>
    <x v="0"/>
    <x v="450"/>
    <x v="1096"/>
    <x v="6"/>
  </r>
  <r>
    <x v="1769"/>
    <x v="7"/>
    <x v="81"/>
    <s v="L'Encastell"/>
    <x v="0"/>
    <x v="450"/>
    <x v="1097"/>
    <x v="2"/>
  </r>
  <r>
    <x v="1770"/>
    <x v="6"/>
    <x v="299"/>
    <s v="Constantia Glen"/>
    <x v="12"/>
    <x v="450"/>
    <x v="244"/>
    <x v="4"/>
  </r>
  <r>
    <x v="1771"/>
    <x v="0"/>
    <x v="312"/>
    <s v="Joseph Drouhin"/>
    <x v="0"/>
    <x v="450"/>
    <x v="1098"/>
    <x v="2"/>
  </r>
  <r>
    <x v="1772"/>
    <x v="1"/>
    <x v="79"/>
    <s v="Luca Attanasio"/>
    <x v="1"/>
    <x v="450"/>
    <x v="95"/>
    <x v="4"/>
  </r>
  <r>
    <x v="1773"/>
    <x v="1"/>
    <x v="18"/>
    <s v="Varvaglione"/>
    <x v="5"/>
    <x v="450"/>
    <x v="636"/>
    <x v="7"/>
  </r>
  <r>
    <x v="1774"/>
    <x v="1"/>
    <x v="98"/>
    <s v="Tinazzi"/>
    <x v="1"/>
    <x v="450"/>
    <x v="71"/>
    <x v="4"/>
  </r>
  <r>
    <x v="1607"/>
    <x v="0"/>
    <x v="0"/>
    <s v="Château Gombaude-Guillot"/>
    <x v="7"/>
    <x v="450"/>
    <x v="1099"/>
    <x v="14"/>
  </r>
  <r>
    <x v="1775"/>
    <x v="1"/>
    <x v="18"/>
    <s v="Schola Sarmenti"/>
    <x v="12"/>
    <x v="450"/>
    <x v="1100"/>
    <x v="1"/>
  </r>
  <r>
    <x v="1776"/>
    <x v="7"/>
    <x v="58"/>
    <s v="Vega Sicilia"/>
    <x v="16"/>
    <x v="451"/>
    <x v="1101"/>
    <x v="15"/>
  </r>
  <r>
    <x v="440"/>
    <x v="1"/>
    <x v="91"/>
    <s v="Castiglion del Bosco"/>
    <x v="0"/>
    <x v="452"/>
    <x v="293"/>
    <x v="8"/>
  </r>
  <r>
    <x v="1777"/>
    <x v="1"/>
    <x v="91"/>
    <s v="Casanova di Neri"/>
    <x v="15"/>
    <x v="453"/>
    <x v="353"/>
    <x v="8"/>
  </r>
  <r>
    <x v="1778"/>
    <x v="7"/>
    <x v="85"/>
    <s v="Pagos de Aráiz"/>
    <x v="10"/>
    <x v="454"/>
    <x v="351"/>
    <x v="4"/>
  </r>
  <r>
    <x v="1779"/>
    <x v="12"/>
    <x v="53"/>
    <s v="Trapiche"/>
    <x v="9"/>
    <x v="454"/>
    <x v="460"/>
    <x v="7"/>
  </r>
  <r>
    <x v="1780"/>
    <x v="11"/>
    <x v="364"/>
    <s v="Miolo"/>
    <x v="8"/>
    <x v="454"/>
    <x v="20"/>
    <x v="2"/>
  </r>
  <r>
    <x v="1781"/>
    <x v="5"/>
    <x v="34"/>
    <s v="d'Arenberg"/>
    <x v="0"/>
    <x v="454"/>
    <x v="1102"/>
    <x v="1"/>
  </r>
  <r>
    <x v="1782"/>
    <x v="1"/>
    <x v="48"/>
    <s v="Brandini"/>
    <x v="4"/>
    <x v="454"/>
    <x v="354"/>
    <x v="6"/>
  </r>
  <r>
    <x v="1783"/>
    <x v="1"/>
    <x v="54"/>
    <s v="Montalbera"/>
    <x v="2"/>
    <x v="454"/>
    <x v="41"/>
    <x v="7"/>
  </r>
  <r>
    <x v="1784"/>
    <x v="7"/>
    <x v="357"/>
    <s v="Abadal"/>
    <x v="2"/>
    <x v="454"/>
    <x v="19"/>
    <x v="4"/>
  </r>
  <r>
    <x v="1381"/>
    <x v="1"/>
    <x v="98"/>
    <s v="Botticato"/>
    <x v="9"/>
    <x v="454"/>
    <x v="932"/>
    <x v="2"/>
  </r>
  <r>
    <x v="295"/>
    <x v="8"/>
    <x v="43"/>
    <s v="Robert Mondavi"/>
    <x v="7"/>
    <x v="454"/>
    <x v="1103"/>
    <x v="1"/>
  </r>
  <r>
    <x v="1785"/>
    <x v="0"/>
    <x v="101"/>
    <s v="Xavier Vignon"/>
    <x v="12"/>
    <x v="454"/>
    <x v="1104"/>
    <x v="9"/>
  </r>
  <r>
    <x v="1786"/>
    <x v="0"/>
    <x v="165"/>
    <s v="Terres Dorées"/>
    <x v="4"/>
    <x v="454"/>
    <x v="19"/>
    <x v="7"/>
  </r>
  <r>
    <x v="1787"/>
    <x v="1"/>
    <x v="110"/>
    <s v="Firriato"/>
    <x v="7"/>
    <x v="454"/>
    <x v="312"/>
    <x v="1"/>
  </r>
  <r>
    <x v="1297"/>
    <x v="0"/>
    <x v="23"/>
    <s v="Château Cheval Blanc"/>
    <x v="15"/>
    <x v="454"/>
    <x v="1105"/>
    <x v="6"/>
  </r>
  <r>
    <x v="733"/>
    <x v="1"/>
    <x v="22"/>
    <s v="Castello di Uzzano"/>
    <x v="9"/>
    <x v="454"/>
    <x v="312"/>
    <x v="2"/>
  </r>
  <r>
    <x v="437"/>
    <x v="0"/>
    <x v="47"/>
    <s v="Paul Mas"/>
    <x v="10"/>
    <x v="454"/>
    <x v="1106"/>
    <x v="4"/>
  </r>
  <r>
    <x v="1788"/>
    <x v="1"/>
    <x v="91"/>
    <s v="San Felice"/>
    <x v="0"/>
    <x v="454"/>
    <x v="1043"/>
    <x v="2"/>
  </r>
  <r>
    <x v="1789"/>
    <x v="6"/>
    <x v="135"/>
    <s v="Diemersfontein"/>
    <x v="0"/>
    <x v="454"/>
    <x v="385"/>
    <x v="1"/>
  </r>
  <r>
    <x v="1790"/>
    <x v="1"/>
    <x v="113"/>
    <s v="Tommasi"/>
    <x v="2"/>
    <x v="455"/>
    <x v="455"/>
    <x v="1"/>
  </r>
  <r>
    <x v="1791"/>
    <x v="4"/>
    <x v="173"/>
    <s v="Errazuriz"/>
    <x v="4"/>
    <x v="456"/>
    <x v="246"/>
    <x v="1"/>
  </r>
  <r>
    <x v="1792"/>
    <x v="4"/>
    <x v="131"/>
    <s v="Caballo Loco"/>
    <x v="12"/>
    <x v="457"/>
    <x v="265"/>
    <x v="5"/>
  </r>
  <r>
    <x v="1793"/>
    <x v="9"/>
    <x v="225"/>
    <s v="Esporão"/>
    <x v="0"/>
    <x v="458"/>
    <x v="303"/>
    <x v="1"/>
  </r>
  <r>
    <x v="1794"/>
    <x v="0"/>
    <x v="97"/>
    <s v="Château Haut-Bailly"/>
    <x v="9"/>
    <x v="459"/>
    <x v="174"/>
    <x v="6"/>
  </r>
  <r>
    <x v="1795"/>
    <x v="7"/>
    <x v="39"/>
    <s v="Leda"/>
    <x v="2"/>
    <x v="459"/>
    <x v="136"/>
    <x v="4"/>
  </r>
  <r>
    <x v="1796"/>
    <x v="1"/>
    <x v="110"/>
    <s v="Tasca d'Almerita"/>
    <x v="7"/>
    <x v="459"/>
    <x v="1107"/>
    <x v="2"/>
  </r>
  <r>
    <x v="1797"/>
    <x v="7"/>
    <x v="58"/>
    <s v="Pinord"/>
    <x v="9"/>
    <x v="459"/>
    <x v="594"/>
    <x v="7"/>
  </r>
  <r>
    <x v="1794"/>
    <x v="0"/>
    <x v="97"/>
    <s v="Château La Garde"/>
    <x v="5"/>
    <x v="459"/>
    <x v="301"/>
    <x v="6"/>
  </r>
  <r>
    <x v="1798"/>
    <x v="1"/>
    <x v="365"/>
    <s v="Ampeleia"/>
    <x v="9"/>
    <x v="459"/>
    <x v="97"/>
    <x v="9"/>
  </r>
  <r>
    <x v="1799"/>
    <x v="6"/>
    <x v="15"/>
    <s v="Raats"/>
    <x v="2"/>
    <x v="459"/>
    <x v="252"/>
    <x v="6"/>
  </r>
  <r>
    <x v="1800"/>
    <x v="7"/>
    <x v="58"/>
    <s v="Cepa 21"/>
    <x v="1"/>
    <x v="459"/>
    <x v="822"/>
    <x v="2"/>
  </r>
  <r>
    <x v="1801"/>
    <x v="12"/>
    <x v="147"/>
    <s v="Andeluna"/>
    <x v="4"/>
    <x v="459"/>
    <x v="177"/>
    <x v="7"/>
  </r>
  <r>
    <x v="1802"/>
    <x v="0"/>
    <x v="174"/>
    <s v="Château Réaut"/>
    <x v="5"/>
    <x v="459"/>
    <x v="81"/>
    <x v="4"/>
  </r>
  <r>
    <x v="1803"/>
    <x v="1"/>
    <x v="2"/>
    <s v="Poggio delle Faine"/>
    <x v="4"/>
    <x v="459"/>
    <x v="1108"/>
    <x v="10"/>
  </r>
  <r>
    <x v="1434"/>
    <x v="0"/>
    <x v="50"/>
    <s v="Château Batailley"/>
    <x v="0"/>
    <x v="459"/>
    <x v="1087"/>
    <x v="4"/>
  </r>
  <r>
    <x v="1804"/>
    <x v="0"/>
    <x v="96"/>
    <s v="Barons de Rothschild (Lafite)"/>
    <x v="4"/>
    <x v="459"/>
    <x v="37"/>
    <x v="2"/>
  </r>
  <r>
    <x v="1805"/>
    <x v="1"/>
    <x v="49"/>
    <s v="Mauro Molino"/>
    <x v="5"/>
    <x v="459"/>
    <x v="226"/>
    <x v="16"/>
  </r>
  <r>
    <x v="1806"/>
    <x v="7"/>
    <x v="28"/>
    <s v="Alto Moncayo"/>
    <x v="1"/>
    <x v="460"/>
    <x v="335"/>
    <x v="4"/>
  </r>
  <r>
    <x v="1807"/>
    <x v="7"/>
    <x v="80"/>
    <s v="La Rioja Alta"/>
    <x v="12"/>
    <x v="461"/>
    <x v="1109"/>
    <x v="9"/>
  </r>
  <r>
    <x v="1189"/>
    <x v="8"/>
    <x v="329"/>
    <s v="Gnarly Head"/>
    <x v="9"/>
    <x v="462"/>
    <x v="1110"/>
    <x v="7"/>
  </r>
  <r>
    <x v="277"/>
    <x v="8"/>
    <x v="122"/>
    <s v="Two Vines"/>
    <x v="9"/>
    <x v="463"/>
    <x v="1111"/>
    <x v="2"/>
  </r>
  <r>
    <x v="53"/>
    <x v="8"/>
    <x v="17"/>
    <s v="Canyon Road"/>
    <x v="6"/>
    <x v="463"/>
    <x v="1112"/>
    <x v="7"/>
  </r>
  <r>
    <x v="110"/>
    <x v="7"/>
    <x v="357"/>
    <s v="Abadal"/>
    <x v="4"/>
    <x v="463"/>
    <x v="134"/>
    <x v="4"/>
  </r>
  <r>
    <x v="1808"/>
    <x v="0"/>
    <x v="169"/>
    <s v="Domaines Ott"/>
    <x v="5"/>
    <x v="463"/>
    <x v="1113"/>
    <x v="2"/>
  </r>
  <r>
    <x v="1809"/>
    <x v="4"/>
    <x v="149"/>
    <s v="Montes"/>
    <x v="12"/>
    <x v="463"/>
    <x v="567"/>
    <x v="1"/>
  </r>
  <r>
    <x v="1810"/>
    <x v="9"/>
    <x v="120"/>
    <s v="Manz"/>
    <x v="7"/>
    <x v="463"/>
    <x v="100"/>
    <x v="4"/>
  </r>
  <r>
    <x v="1811"/>
    <x v="0"/>
    <x v="26"/>
    <s v="Château Calon-Ségur"/>
    <x v="4"/>
    <x v="463"/>
    <x v="1114"/>
    <x v="2"/>
  </r>
  <r>
    <x v="1502"/>
    <x v="0"/>
    <x v="96"/>
    <s v="Château La Gorce"/>
    <x v="4"/>
    <x v="463"/>
    <x v="942"/>
    <x v="4"/>
  </r>
  <r>
    <x v="1812"/>
    <x v="0"/>
    <x v="0"/>
    <s v="Château Certan de May"/>
    <x v="7"/>
    <x v="463"/>
    <x v="1115"/>
    <x v="10"/>
  </r>
  <r>
    <x v="1813"/>
    <x v="12"/>
    <x v="53"/>
    <s v="Argento"/>
    <x v="3"/>
    <x v="463"/>
    <x v="87"/>
    <x v="5"/>
  </r>
  <r>
    <x v="1356"/>
    <x v="0"/>
    <x v="23"/>
    <s v="Château Fonplégade"/>
    <x v="1"/>
    <x v="463"/>
    <x v="368"/>
    <x v="4"/>
  </r>
  <r>
    <x v="1814"/>
    <x v="1"/>
    <x v="18"/>
    <s v="Cantina Sampietrana"/>
    <x v="0"/>
    <x v="463"/>
    <x v="225"/>
    <x v="7"/>
  </r>
  <r>
    <x v="1815"/>
    <x v="1"/>
    <x v="177"/>
    <s v="Tenute Bosco"/>
    <x v="9"/>
    <x v="463"/>
    <x v="1116"/>
    <x v="4"/>
  </r>
  <r>
    <x v="1816"/>
    <x v="1"/>
    <x v="100"/>
    <s v="Elena Walch"/>
    <x v="0"/>
    <x v="463"/>
    <x v="1117"/>
    <x v="2"/>
  </r>
  <r>
    <x v="1817"/>
    <x v="1"/>
    <x v="110"/>
    <s v="Feudo Arancio"/>
    <x v="9"/>
    <x v="463"/>
    <x v="171"/>
    <x v="2"/>
  </r>
  <r>
    <x v="420"/>
    <x v="0"/>
    <x v="101"/>
    <s v="Château Sixtine"/>
    <x v="1"/>
    <x v="463"/>
    <x v="1118"/>
    <x v="1"/>
  </r>
  <r>
    <x v="1047"/>
    <x v="7"/>
    <x v="213"/>
    <s v="Viña Albali"/>
    <x v="13"/>
    <x v="464"/>
    <x v="67"/>
    <x v="5"/>
  </r>
  <r>
    <x v="1818"/>
    <x v="0"/>
    <x v="74"/>
    <s v="Château Peyrabon"/>
    <x v="6"/>
    <x v="465"/>
    <x v="574"/>
    <x v="14"/>
  </r>
  <r>
    <x v="1819"/>
    <x v="1"/>
    <x v="366"/>
    <s v="Barberani"/>
    <x v="4"/>
    <x v="465"/>
    <x v="49"/>
    <x v="1"/>
  </r>
  <r>
    <x v="705"/>
    <x v="0"/>
    <x v="74"/>
    <s v="Château Beyzac"/>
    <x v="3"/>
    <x v="465"/>
    <x v="152"/>
    <x v="8"/>
  </r>
  <r>
    <x v="994"/>
    <x v="6"/>
    <x v="15"/>
    <s v="Beyerskloof"/>
    <x v="6"/>
    <x v="465"/>
    <x v="176"/>
    <x v="3"/>
  </r>
  <r>
    <x v="1820"/>
    <x v="1"/>
    <x v="61"/>
    <s v="Orma"/>
    <x v="7"/>
    <x v="465"/>
    <x v="215"/>
    <x v="1"/>
  </r>
  <r>
    <x v="1821"/>
    <x v="7"/>
    <x v="367"/>
    <s v="Bodega Otazu"/>
    <x v="7"/>
    <x v="465"/>
    <x v="1119"/>
    <x v="9"/>
  </r>
  <r>
    <x v="882"/>
    <x v="1"/>
    <x v="91"/>
    <s v="Castiglion del Bosco"/>
    <x v="1"/>
    <x v="465"/>
    <x v="1120"/>
    <x v="2"/>
  </r>
  <r>
    <x v="1297"/>
    <x v="0"/>
    <x v="23"/>
    <s v="Château Troplong Mondot"/>
    <x v="1"/>
    <x v="465"/>
    <x v="850"/>
    <x v="6"/>
  </r>
  <r>
    <x v="674"/>
    <x v="0"/>
    <x v="57"/>
    <s v="Château Siran"/>
    <x v="9"/>
    <x v="465"/>
    <x v="365"/>
    <x v="4"/>
  </r>
  <r>
    <x v="1822"/>
    <x v="0"/>
    <x v="274"/>
    <s v="Langlois-Chateau"/>
    <x v="4"/>
    <x v="465"/>
    <x v="390"/>
    <x v="4"/>
  </r>
  <r>
    <x v="1823"/>
    <x v="5"/>
    <x v="34"/>
    <s v="RedHeads"/>
    <x v="9"/>
    <x v="465"/>
    <x v="124"/>
    <x v="7"/>
  </r>
  <r>
    <x v="343"/>
    <x v="0"/>
    <x v="23"/>
    <s v="Château l'Arrosee"/>
    <x v="12"/>
    <x v="465"/>
    <x v="132"/>
    <x v="11"/>
  </r>
  <r>
    <x v="1480"/>
    <x v="1"/>
    <x v="22"/>
    <s v="Villa Cerna"/>
    <x v="2"/>
    <x v="465"/>
    <x v="853"/>
    <x v="5"/>
  </r>
  <r>
    <x v="1824"/>
    <x v="0"/>
    <x v="130"/>
    <s v="Famille Perrin"/>
    <x v="6"/>
    <x v="465"/>
    <x v="1121"/>
    <x v="7"/>
  </r>
  <r>
    <x v="1825"/>
    <x v="0"/>
    <x v="50"/>
    <s v="Château Duhart-Milon"/>
    <x v="7"/>
    <x v="465"/>
    <x v="220"/>
    <x v="6"/>
  </r>
  <r>
    <x v="1826"/>
    <x v="7"/>
    <x v="295"/>
    <s v="La Picossa"/>
    <x v="10"/>
    <x v="465"/>
    <x v="1122"/>
    <x v="1"/>
  </r>
  <r>
    <x v="812"/>
    <x v="2"/>
    <x v="175"/>
    <s v="Scheiblhofer"/>
    <x v="4"/>
    <x v="465"/>
    <x v="518"/>
    <x v="4"/>
  </r>
  <r>
    <x v="1827"/>
    <x v="9"/>
    <x v="19"/>
    <s v="Vinhas da Ciderma"/>
    <x v="6"/>
    <x v="465"/>
    <x v="207"/>
    <x v="10"/>
  </r>
  <r>
    <x v="1828"/>
    <x v="7"/>
    <x v="82"/>
    <s v="Finca Antigua"/>
    <x v="3"/>
    <x v="465"/>
    <x v="1123"/>
    <x v="4"/>
  </r>
  <r>
    <x v="1829"/>
    <x v="1"/>
    <x v="132"/>
    <s v="Leone de Castris"/>
    <x v="2"/>
    <x v="466"/>
    <x v="886"/>
    <x v="2"/>
  </r>
  <r>
    <x v="436"/>
    <x v="0"/>
    <x v="57"/>
    <s v="Château Giscours"/>
    <x v="0"/>
    <x v="467"/>
    <x v="868"/>
    <x v="0"/>
  </r>
  <r>
    <x v="342"/>
    <x v="8"/>
    <x v="146"/>
    <s v="Ghost Pines"/>
    <x v="9"/>
    <x v="468"/>
    <x v="695"/>
    <x v="4"/>
  </r>
  <r>
    <x v="1830"/>
    <x v="14"/>
    <x v="88"/>
    <s v="Knab"/>
    <x v="6"/>
    <x v="469"/>
    <x v="178"/>
    <x v="4"/>
  </r>
  <r>
    <x v="1831"/>
    <x v="7"/>
    <x v="28"/>
    <s v="Pagos del Moncayo"/>
    <x v="2"/>
    <x v="469"/>
    <x v="19"/>
    <x v="4"/>
  </r>
  <r>
    <x v="1832"/>
    <x v="5"/>
    <x v="368"/>
    <s v="Penfolds"/>
    <x v="5"/>
    <x v="469"/>
    <x v="592"/>
    <x v="1"/>
  </r>
  <r>
    <x v="1833"/>
    <x v="0"/>
    <x v="128"/>
    <s v="E. Guigal"/>
    <x v="7"/>
    <x v="469"/>
    <x v="1124"/>
    <x v="5"/>
  </r>
  <r>
    <x v="1834"/>
    <x v="4"/>
    <x v="149"/>
    <s v="Caliterra"/>
    <x v="9"/>
    <x v="469"/>
    <x v="988"/>
    <x v="4"/>
  </r>
  <r>
    <x v="295"/>
    <x v="8"/>
    <x v="345"/>
    <s v="Mercer Bros."/>
    <x v="9"/>
    <x v="469"/>
    <x v="1125"/>
    <x v="1"/>
  </r>
  <r>
    <x v="1835"/>
    <x v="23"/>
    <x v="369"/>
    <s v="Pisano"/>
    <x v="2"/>
    <x v="469"/>
    <x v="230"/>
    <x v="4"/>
  </r>
  <r>
    <x v="1836"/>
    <x v="1"/>
    <x v="370"/>
    <s v="Planeta"/>
    <x v="4"/>
    <x v="469"/>
    <x v="1126"/>
    <x v="7"/>
  </r>
  <r>
    <x v="1607"/>
    <x v="0"/>
    <x v="0"/>
    <s v="Château Bourgneuf (Vieux Château Bourgneuf)"/>
    <x v="2"/>
    <x v="469"/>
    <x v="1127"/>
    <x v="14"/>
  </r>
  <r>
    <x v="1837"/>
    <x v="2"/>
    <x v="65"/>
    <s v="Pittnauer"/>
    <x v="4"/>
    <x v="469"/>
    <x v="1128"/>
    <x v="7"/>
  </r>
  <r>
    <x v="1838"/>
    <x v="0"/>
    <x v="371"/>
    <s v="Bouchard Père &amp; Fils"/>
    <x v="12"/>
    <x v="469"/>
    <x v="156"/>
    <x v="4"/>
  </r>
  <r>
    <x v="535"/>
    <x v="1"/>
    <x v="22"/>
    <s v="Monte Guelfo"/>
    <x v="10"/>
    <x v="469"/>
    <x v="1129"/>
    <x v="6"/>
  </r>
  <r>
    <x v="1839"/>
    <x v="0"/>
    <x v="57"/>
    <s v="Château Marquis d'Alesme"/>
    <x v="5"/>
    <x v="469"/>
    <x v="1130"/>
    <x v="2"/>
  </r>
  <r>
    <x v="1840"/>
    <x v="2"/>
    <x v="4"/>
    <s v="Markowitsch"/>
    <x v="4"/>
    <x v="469"/>
    <x v="521"/>
    <x v="1"/>
  </r>
  <r>
    <x v="1841"/>
    <x v="12"/>
    <x v="53"/>
    <s v="Dante Robino"/>
    <x v="7"/>
    <x v="469"/>
    <x v="1131"/>
    <x v="4"/>
  </r>
  <r>
    <x v="1842"/>
    <x v="0"/>
    <x v="26"/>
    <s v="Château Lafon-Rochet"/>
    <x v="2"/>
    <x v="469"/>
    <x v="1132"/>
    <x v="4"/>
  </r>
  <r>
    <x v="1843"/>
    <x v="0"/>
    <x v="72"/>
    <s v="Xavier Vignon"/>
    <x v="5"/>
    <x v="470"/>
    <x v="76"/>
    <x v="2"/>
  </r>
  <r>
    <x v="1844"/>
    <x v="8"/>
    <x v="17"/>
    <s v="Bogle"/>
    <x v="5"/>
    <x v="471"/>
    <x v="75"/>
    <x v="4"/>
  </r>
  <r>
    <x v="1845"/>
    <x v="6"/>
    <x v="15"/>
    <s v="Meerlust"/>
    <x v="0"/>
    <x v="472"/>
    <x v="301"/>
    <x v="6"/>
  </r>
  <r>
    <x v="316"/>
    <x v="6"/>
    <x v="15"/>
    <s v="Neethlingshof Estate"/>
    <x v="7"/>
    <x v="473"/>
    <x v="192"/>
    <x v="7"/>
  </r>
  <r>
    <x v="1846"/>
    <x v="0"/>
    <x v="101"/>
    <s v="Château de Beaucastel"/>
    <x v="15"/>
    <x v="473"/>
    <x v="1133"/>
    <x v="5"/>
  </r>
  <r>
    <x v="38"/>
    <x v="6"/>
    <x v="15"/>
    <s v="Alto Estate"/>
    <x v="2"/>
    <x v="473"/>
    <x v="1134"/>
    <x v="4"/>
  </r>
  <r>
    <x v="1847"/>
    <x v="5"/>
    <x v="69"/>
    <s v="Schild Estate"/>
    <x v="3"/>
    <x v="473"/>
    <x v="27"/>
    <x v="4"/>
  </r>
  <r>
    <x v="1848"/>
    <x v="1"/>
    <x v="60"/>
    <s v="Baglio di Pianetto"/>
    <x v="9"/>
    <x v="473"/>
    <x v="89"/>
    <x v="5"/>
  </r>
  <r>
    <x v="1849"/>
    <x v="7"/>
    <x v="262"/>
    <s v="Baltasar Gracián"/>
    <x v="6"/>
    <x v="473"/>
    <x v="351"/>
    <x v="1"/>
  </r>
  <r>
    <x v="165"/>
    <x v="0"/>
    <x v="29"/>
    <s v="Château Gruaud Larose"/>
    <x v="0"/>
    <x v="473"/>
    <x v="1135"/>
    <x v="4"/>
  </r>
  <r>
    <x v="1850"/>
    <x v="0"/>
    <x v="169"/>
    <s v="Domaine de Terrebrune"/>
    <x v="5"/>
    <x v="473"/>
    <x v="1136"/>
    <x v="0"/>
  </r>
  <r>
    <x v="138"/>
    <x v="1"/>
    <x v="77"/>
    <s v="Col d'Orcia"/>
    <x v="3"/>
    <x v="473"/>
    <x v="19"/>
    <x v="7"/>
  </r>
  <r>
    <x v="1851"/>
    <x v="7"/>
    <x v="80"/>
    <s v="Castillo Clavijo"/>
    <x v="10"/>
    <x v="473"/>
    <x v="193"/>
    <x v="7"/>
  </r>
  <r>
    <x v="1852"/>
    <x v="1"/>
    <x v="79"/>
    <s v="Pietra Pura"/>
    <x v="1"/>
    <x v="473"/>
    <x v="114"/>
    <x v="4"/>
  </r>
  <r>
    <x v="1853"/>
    <x v="1"/>
    <x v="298"/>
    <s v="Tenimenti d’Alessandro"/>
    <x v="7"/>
    <x v="473"/>
    <x v="789"/>
    <x v="6"/>
  </r>
  <r>
    <x v="1854"/>
    <x v="1"/>
    <x v="31"/>
    <s v="Vinchio - Vaglio Serra"/>
    <x v="4"/>
    <x v="473"/>
    <x v="1137"/>
    <x v="1"/>
  </r>
  <r>
    <x v="1855"/>
    <x v="1"/>
    <x v="22"/>
    <s v="Ricasoli"/>
    <x v="4"/>
    <x v="474"/>
    <x v="1138"/>
    <x v="5"/>
  </r>
  <r>
    <x v="1856"/>
    <x v="1"/>
    <x v="119"/>
    <s v="Masi"/>
    <x v="1"/>
    <x v="475"/>
    <x v="107"/>
    <x v="2"/>
  </r>
  <r>
    <x v="1857"/>
    <x v="8"/>
    <x v="326"/>
    <s v="Francis Ford Coppola"/>
    <x v="5"/>
    <x v="476"/>
    <x v="136"/>
    <x v="4"/>
  </r>
  <r>
    <x v="1858"/>
    <x v="0"/>
    <x v="57"/>
    <s v="Château Desmirail"/>
    <x v="2"/>
    <x v="477"/>
    <x v="1139"/>
    <x v="5"/>
  </r>
  <r>
    <x v="1859"/>
    <x v="0"/>
    <x v="57"/>
    <s v="Château Lascombes"/>
    <x v="4"/>
    <x v="477"/>
    <x v="1140"/>
    <x v="4"/>
  </r>
  <r>
    <x v="1860"/>
    <x v="0"/>
    <x v="97"/>
    <s v="Château Carbonnieux"/>
    <x v="2"/>
    <x v="477"/>
    <x v="1141"/>
    <x v="4"/>
  </r>
  <r>
    <x v="1861"/>
    <x v="1"/>
    <x v="196"/>
    <s v="Terenzi"/>
    <x v="4"/>
    <x v="477"/>
    <x v="460"/>
    <x v="7"/>
  </r>
  <r>
    <x v="1862"/>
    <x v="1"/>
    <x v="2"/>
    <s v="Avignonesi"/>
    <x v="6"/>
    <x v="477"/>
    <x v="1142"/>
    <x v="8"/>
  </r>
  <r>
    <x v="1863"/>
    <x v="7"/>
    <x v="80"/>
    <s v="El Coto"/>
    <x v="4"/>
    <x v="477"/>
    <x v="56"/>
    <x v="2"/>
  </r>
  <r>
    <x v="1864"/>
    <x v="0"/>
    <x v="372"/>
    <s v="Louis Latour"/>
    <x v="1"/>
    <x v="477"/>
    <x v="1143"/>
    <x v="9"/>
  </r>
  <r>
    <x v="1865"/>
    <x v="1"/>
    <x v="129"/>
    <s v="Elio Grasso"/>
    <x v="2"/>
    <x v="477"/>
    <x v="1144"/>
    <x v="1"/>
  </r>
  <r>
    <x v="177"/>
    <x v="1"/>
    <x v="91"/>
    <s v="Capanna"/>
    <x v="7"/>
    <x v="477"/>
    <x v="347"/>
    <x v="5"/>
  </r>
  <r>
    <x v="1866"/>
    <x v="0"/>
    <x v="46"/>
    <s v="Gérard Bertrand"/>
    <x v="5"/>
    <x v="478"/>
    <x v="189"/>
    <x v="1"/>
  </r>
  <r>
    <x v="902"/>
    <x v="8"/>
    <x v="209"/>
    <s v="Domaine Drouhin"/>
    <x v="7"/>
    <x v="478"/>
    <x v="336"/>
    <x v="5"/>
  </r>
  <r>
    <x v="1867"/>
    <x v="4"/>
    <x v="131"/>
    <s v="Viñedo Chadwick"/>
    <x v="14"/>
    <x v="479"/>
    <x v="1145"/>
    <x v="6"/>
  </r>
  <r>
    <x v="226"/>
    <x v="1"/>
    <x v="22"/>
    <s v="Capraia"/>
    <x v="4"/>
    <x v="479"/>
    <x v="644"/>
    <x v="4"/>
  </r>
  <r>
    <x v="1868"/>
    <x v="0"/>
    <x v="26"/>
    <s v="Château Montrose"/>
    <x v="1"/>
    <x v="479"/>
    <x v="1146"/>
    <x v="2"/>
  </r>
  <r>
    <x v="1869"/>
    <x v="0"/>
    <x v="101"/>
    <s v="Domaine de la Janasse"/>
    <x v="0"/>
    <x v="479"/>
    <x v="658"/>
    <x v="4"/>
  </r>
  <r>
    <x v="1870"/>
    <x v="1"/>
    <x v="349"/>
    <s v="Decugnano dei Barbi"/>
    <x v="5"/>
    <x v="479"/>
    <x v="170"/>
    <x v="4"/>
  </r>
  <r>
    <x v="1871"/>
    <x v="1"/>
    <x v="78"/>
    <s v="Trexenta"/>
    <x v="8"/>
    <x v="479"/>
    <x v="18"/>
    <x v="4"/>
  </r>
  <r>
    <x v="82"/>
    <x v="7"/>
    <x v="66"/>
    <s v="El Grifo"/>
    <x v="13"/>
    <x v="479"/>
    <x v="312"/>
    <x v="1"/>
  </r>
  <r>
    <x v="1872"/>
    <x v="0"/>
    <x v="50"/>
    <s v="Château Duhart-Milon"/>
    <x v="7"/>
    <x v="479"/>
    <x v="1147"/>
    <x v="2"/>
  </r>
  <r>
    <x v="80"/>
    <x v="2"/>
    <x v="65"/>
    <s v="Zantho"/>
    <x v="3"/>
    <x v="479"/>
    <x v="1042"/>
    <x v="1"/>
  </r>
  <r>
    <x v="1873"/>
    <x v="7"/>
    <x v="39"/>
    <s v="Abadia Retuerta"/>
    <x v="0"/>
    <x v="479"/>
    <x v="1148"/>
    <x v="2"/>
  </r>
  <r>
    <x v="80"/>
    <x v="2"/>
    <x v="373"/>
    <s v="Jurtschitsch"/>
    <x v="6"/>
    <x v="479"/>
    <x v="1149"/>
    <x v="1"/>
  </r>
  <r>
    <x v="1874"/>
    <x v="1"/>
    <x v="154"/>
    <s v="Le Mortelle"/>
    <x v="2"/>
    <x v="479"/>
    <x v="1150"/>
    <x v="1"/>
  </r>
  <r>
    <x v="1875"/>
    <x v="7"/>
    <x v="45"/>
    <s v="Edetària"/>
    <x v="3"/>
    <x v="479"/>
    <x v="56"/>
    <x v="7"/>
  </r>
  <r>
    <x v="1876"/>
    <x v="6"/>
    <x v="260"/>
    <s v="Nederburg"/>
    <x v="5"/>
    <x v="479"/>
    <x v="1151"/>
    <x v="4"/>
  </r>
  <r>
    <x v="1877"/>
    <x v="7"/>
    <x v="63"/>
    <s v="Casa Rojo"/>
    <x v="10"/>
    <x v="479"/>
    <x v="659"/>
    <x v="4"/>
  </r>
  <r>
    <x v="606"/>
    <x v="0"/>
    <x v="57"/>
    <s v="Château d'Issan"/>
    <x v="0"/>
    <x v="479"/>
    <x v="1152"/>
    <x v="4"/>
  </r>
  <r>
    <x v="1878"/>
    <x v="0"/>
    <x v="374"/>
    <s v="Bassac"/>
    <x v="2"/>
    <x v="479"/>
    <x v="1153"/>
    <x v="1"/>
  </r>
  <r>
    <x v="1879"/>
    <x v="1"/>
    <x v="132"/>
    <s v="Cantine due Palme"/>
    <x v="7"/>
    <x v="480"/>
    <x v="252"/>
    <x v="8"/>
  </r>
  <r>
    <x v="1880"/>
    <x v="9"/>
    <x v="41"/>
    <s v="Ciconia"/>
    <x v="4"/>
    <x v="481"/>
    <x v="1154"/>
    <x v="7"/>
  </r>
  <r>
    <x v="1881"/>
    <x v="0"/>
    <x v="140"/>
    <s v="Domaine Thierry Mortet"/>
    <x v="2"/>
    <x v="482"/>
    <x v="1096"/>
    <x v="8"/>
  </r>
  <r>
    <x v="260"/>
    <x v="6"/>
    <x v="143"/>
    <s v="Protea"/>
    <x v="3"/>
    <x v="482"/>
    <x v="170"/>
    <x v="1"/>
  </r>
  <r>
    <x v="1882"/>
    <x v="2"/>
    <x v="4"/>
    <s v="Markowitsch"/>
    <x v="5"/>
    <x v="482"/>
    <x v="292"/>
    <x v="4"/>
  </r>
  <r>
    <x v="1883"/>
    <x v="6"/>
    <x v="89"/>
    <s v="La Motte Wine Estate"/>
    <x v="3"/>
    <x v="482"/>
    <x v="152"/>
    <x v="1"/>
  </r>
  <r>
    <x v="1884"/>
    <x v="0"/>
    <x v="23"/>
    <s v="Château Bellevue"/>
    <x v="0"/>
    <x v="482"/>
    <x v="1155"/>
    <x v="16"/>
  </r>
  <r>
    <x v="1885"/>
    <x v="5"/>
    <x v="34"/>
    <s v="d'Arenberg"/>
    <x v="2"/>
    <x v="482"/>
    <x v="1156"/>
    <x v="10"/>
  </r>
  <r>
    <x v="1886"/>
    <x v="4"/>
    <x v="131"/>
    <s v="MontGras"/>
    <x v="9"/>
    <x v="482"/>
    <x v="455"/>
    <x v="2"/>
  </r>
  <r>
    <x v="79"/>
    <x v="1"/>
    <x v="339"/>
    <s v="Paladin"/>
    <x v="5"/>
    <x v="482"/>
    <x v="1157"/>
    <x v="1"/>
  </r>
  <r>
    <x v="1887"/>
    <x v="6"/>
    <x v="157"/>
    <s v="Springfield Estate"/>
    <x v="12"/>
    <x v="482"/>
    <x v="135"/>
    <x v="16"/>
  </r>
  <r>
    <x v="1888"/>
    <x v="0"/>
    <x v="375"/>
    <s v="Delas"/>
    <x v="9"/>
    <x v="482"/>
    <x v="452"/>
    <x v="7"/>
  </r>
  <r>
    <x v="1889"/>
    <x v="9"/>
    <x v="376"/>
    <s v="Lagoalva"/>
    <x v="6"/>
    <x v="482"/>
    <x v="841"/>
    <x v="7"/>
  </r>
  <r>
    <x v="1890"/>
    <x v="7"/>
    <x v="115"/>
    <s v="Pinord"/>
    <x v="6"/>
    <x v="483"/>
    <x v="569"/>
    <x v="4"/>
  </r>
  <r>
    <x v="1891"/>
    <x v="1"/>
    <x v="333"/>
    <s v="San Marzano"/>
    <x v="1"/>
    <x v="484"/>
    <x v="690"/>
    <x v="17"/>
  </r>
  <r>
    <x v="1892"/>
    <x v="4"/>
    <x v="377"/>
    <s v="Caballo Loco"/>
    <x v="12"/>
    <x v="485"/>
    <x v="265"/>
    <x v="5"/>
  </r>
  <r>
    <x v="93"/>
    <x v="8"/>
    <x v="17"/>
    <s v="Meiomi"/>
    <x v="7"/>
    <x v="486"/>
    <x v="1158"/>
    <x v="1"/>
  </r>
  <r>
    <x v="1893"/>
    <x v="6"/>
    <x v="15"/>
    <s v="Waterford Estate"/>
    <x v="9"/>
    <x v="487"/>
    <x v="192"/>
    <x v="4"/>
  </r>
  <r>
    <x v="1894"/>
    <x v="0"/>
    <x v="378"/>
    <s v="Louis Jadot"/>
    <x v="4"/>
    <x v="487"/>
    <x v="1159"/>
    <x v="2"/>
  </r>
  <r>
    <x v="1895"/>
    <x v="0"/>
    <x v="238"/>
    <s v="Minuty"/>
    <x v="7"/>
    <x v="487"/>
    <x v="1160"/>
    <x v="7"/>
  </r>
  <r>
    <x v="1896"/>
    <x v="6"/>
    <x v="233"/>
    <s v="Stark-Condé"/>
    <x v="4"/>
    <x v="487"/>
    <x v="312"/>
    <x v="4"/>
  </r>
  <r>
    <x v="1897"/>
    <x v="0"/>
    <x v="30"/>
    <s v="Domaine Henri Boillot"/>
    <x v="2"/>
    <x v="487"/>
    <x v="891"/>
    <x v="4"/>
  </r>
  <r>
    <x v="1711"/>
    <x v="1"/>
    <x v="113"/>
    <s v="Stefano Accordini"/>
    <x v="6"/>
    <x v="487"/>
    <x v="1161"/>
    <x v="7"/>
  </r>
  <r>
    <x v="1898"/>
    <x v="0"/>
    <x v="50"/>
    <s v="Château Lynch-Bages"/>
    <x v="7"/>
    <x v="487"/>
    <x v="1162"/>
    <x v="4"/>
  </r>
  <r>
    <x v="1899"/>
    <x v="9"/>
    <x v="19"/>
    <s v="Lavradores de Feitoria"/>
    <x v="0"/>
    <x v="487"/>
    <x v="1163"/>
    <x v="4"/>
  </r>
  <r>
    <x v="1900"/>
    <x v="1"/>
    <x v="352"/>
    <s v="La Spinetta"/>
    <x v="7"/>
    <x v="487"/>
    <x v="1164"/>
    <x v="16"/>
  </r>
  <r>
    <x v="1901"/>
    <x v="1"/>
    <x v="12"/>
    <s v="Passo Grande"/>
    <x v="5"/>
    <x v="487"/>
    <x v="1165"/>
    <x v="1"/>
  </r>
  <r>
    <x v="1505"/>
    <x v="9"/>
    <x v="225"/>
    <s v="Sexy"/>
    <x v="4"/>
    <x v="487"/>
    <x v="120"/>
    <x v="1"/>
  </r>
  <r>
    <x v="1902"/>
    <x v="1"/>
    <x v="22"/>
    <s v="Borgo Scopeto"/>
    <x v="9"/>
    <x v="487"/>
    <x v="303"/>
    <x v="2"/>
  </r>
  <r>
    <x v="1903"/>
    <x v="1"/>
    <x v="110"/>
    <s v="Planeta"/>
    <x v="3"/>
    <x v="488"/>
    <x v="1166"/>
    <x v="2"/>
  </r>
  <r>
    <x v="1904"/>
    <x v="1"/>
    <x v="379"/>
    <s v="Doppio Passo"/>
    <x v="7"/>
    <x v="489"/>
    <x v="1167"/>
    <x v="1"/>
  </r>
  <r>
    <x v="1905"/>
    <x v="1"/>
    <x v="380"/>
    <s v="Di Majo Norante"/>
    <x v="2"/>
    <x v="489"/>
    <x v="9"/>
    <x v="7"/>
  </r>
  <r>
    <x v="260"/>
    <x v="6"/>
    <x v="15"/>
    <s v="Tokara"/>
    <x v="6"/>
    <x v="489"/>
    <x v="258"/>
    <x v="1"/>
  </r>
  <r>
    <x v="1906"/>
    <x v="1"/>
    <x v="381"/>
    <s v="Torrevento"/>
    <x v="3"/>
    <x v="489"/>
    <x v="180"/>
    <x v="7"/>
  </r>
  <r>
    <x v="167"/>
    <x v="0"/>
    <x v="0"/>
    <s v="Château Hermitage Mazeyres"/>
    <x v="9"/>
    <x v="489"/>
    <x v="159"/>
    <x v="2"/>
  </r>
  <r>
    <x v="1907"/>
    <x v="1"/>
    <x v="79"/>
    <s v="Vigneti del Salento"/>
    <x v="12"/>
    <x v="489"/>
    <x v="829"/>
    <x v="4"/>
  </r>
  <r>
    <x v="1908"/>
    <x v="9"/>
    <x v="225"/>
    <s v="Herdade Penedo Gordo"/>
    <x v="0"/>
    <x v="489"/>
    <x v="1016"/>
    <x v="5"/>
  </r>
  <r>
    <x v="1909"/>
    <x v="1"/>
    <x v="24"/>
    <s v="Quintarelli Giuseppe"/>
    <x v="16"/>
    <x v="489"/>
    <x v="804"/>
    <x v="11"/>
  </r>
  <r>
    <x v="1910"/>
    <x v="1"/>
    <x v="119"/>
    <s v="Tommasi"/>
    <x v="14"/>
    <x v="489"/>
    <x v="407"/>
    <x v="14"/>
  </r>
  <r>
    <x v="1911"/>
    <x v="1"/>
    <x v="132"/>
    <s v="Castello Monaci"/>
    <x v="6"/>
    <x v="489"/>
    <x v="80"/>
    <x v="4"/>
  </r>
  <r>
    <x v="1912"/>
    <x v="7"/>
    <x v="80"/>
    <s v="Beronia"/>
    <x v="4"/>
    <x v="489"/>
    <x v="1168"/>
    <x v="7"/>
  </r>
  <r>
    <x v="1913"/>
    <x v="7"/>
    <x v="81"/>
    <s v="Marco Abella"/>
    <x v="0"/>
    <x v="489"/>
    <x v="1169"/>
    <x v="6"/>
  </r>
  <r>
    <x v="1914"/>
    <x v="9"/>
    <x v="41"/>
    <s v="Monte Cascas"/>
    <x v="6"/>
    <x v="489"/>
    <x v="302"/>
    <x v="4"/>
  </r>
  <r>
    <x v="389"/>
    <x v="1"/>
    <x v="119"/>
    <s v="Villa Girardi"/>
    <x v="1"/>
    <x v="489"/>
    <x v="1170"/>
    <x v="2"/>
  </r>
  <r>
    <x v="1915"/>
    <x v="7"/>
    <x v="115"/>
    <s v="Pinord"/>
    <x v="10"/>
    <x v="489"/>
    <x v="186"/>
    <x v="0"/>
  </r>
  <r>
    <x v="1916"/>
    <x v="14"/>
    <x v="73"/>
    <s v="Philipp Kuhn"/>
    <x v="4"/>
    <x v="489"/>
    <x v="1171"/>
    <x v="4"/>
  </r>
  <r>
    <x v="177"/>
    <x v="1"/>
    <x v="91"/>
    <s v="Tenuta CastelGiocondo"/>
    <x v="0"/>
    <x v="490"/>
    <x v="1172"/>
    <x v="5"/>
  </r>
  <r>
    <x v="1917"/>
    <x v="7"/>
    <x v="58"/>
    <s v="Vega Sicilia"/>
    <x v="14"/>
    <x v="491"/>
    <x v="676"/>
    <x v="5"/>
  </r>
  <r>
    <x v="1918"/>
    <x v="8"/>
    <x v="17"/>
    <s v="Beringer"/>
    <x v="9"/>
    <x v="492"/>
    <x v="253"/>
    <x v="1"/>
  </r>
  <r>
    <x v="1919"/>
    <x v="12"/>
    <x v="167"/>
    <s v="Salentein"/>
    <x v="2"/>
    <x v="492"/>
    <x v="672"/>
    <x v="1"/>
  </r>
  <r>
    <x v="1920"/>
    <x v="1"/>
    <x v="110"/>
    <s v="Feudo Arancio"/>
    <x v="7"/>
    <x v="493"/>
    <x v="18"/>
    <x v="1"/>
  </r>
  <r>
    <x v="0"/>
    <x v="0"/>
    <x v="0"/>
    <s v="Château Petit-Village"/>
    <x v="2"/>
    <x v="493"/>
    <x v="927"/>
    <x v="0"/>
  </r>
  <r>
    <x v="1921"/>
    <x v="9"/>
    <x v="253"/>
    <s v="Opta"/>
    <x v="6"/>
    <x v="493"/>
    <x v="18"/>
    <x v="4"/>
  </r>
  <r>
    <x v="1922"/>
    <x v="1"/>
    <x v="49"/>
    <s v="Giacosa Fratelli"/>
    <x v="9"/>
    <x v="493"/>
    <x v="1173"/>
    <x v="6"/>
  </r>
  <r>
    <x v="1923"/>
    <x v="1"/>
    <x v="154"/>
    <s v="Fattoria le Pupille"/>
    <x v="6"/>
    <x v="493"/>
    <x v="18"/>
    <x v="2"/>
  </r>
  <r>
    <x v="1924"/>
    <x v="0"/>
    <x v="86"/>
    <s v="Château d’Aussières"/>
    <x v="9"/>
    <x v="493"/>
    <x v="1174"/>
    <x v="2"/>
  </r>
  <r>
    <x v="1925"/>
    <x v="0"/>
    <x v="9"/>
    <s v="Château Maris"/>
    <x v="4"/>
    <x v="493"/>
    <x v="1153"/>
    <x v="7"/>
  </r>
  <r>
    <x v="1926"/>
    <x v="5"/>
    <x v="10"/>
    <s v="Thorn-Clarke"/>
    <x v="6"/>
    <x v="493"/>
    <x v="1175"/>
    <x v="6"/>
  </r>
  <r>
    <x v="1927"/>
    <x v="7"/>
    <x v="39"/>
    <s v="Abadia Retuerta"/>
    <x v="0"/>
    <x v="493"/>
    <x v="619"/>
    <x v="8"/>
  </r>
  <r>
    <x v="1928"/>
    <x v="11"/>
    <x v="364"/>
    <s v="Casa Valduga"/>
    <x v="5"/>
    <x v="493"/>
    <x v="483"/>
    <x v="6"/>
  </r>
  <r>
    <x v="1618"/>
    <x v="1"/>
    <x v="12"/>
    <s v="Domodo"/>
    <x v="6"/>
    <x v="493"/>
    <x v="467"/>
    <x v="7"/>
  </r>
  <r>
    <x v="1929"/>
    <x v="9"/>
    <x v="120"/>
    <s v="Portada"/>
    <x v="2"/>
    <x v="494"/>
    <x v="209"/>
    <x v="4"/>
  </r>
  <r>
    <x v="1930"/>
    <x v="8"/>
    <x v="159"/>
    <s v="Wente"/>
    <x v="9"/>
    <x v="495"/>
    <x v="739"/>
    <x v="5"/>
  </r>
  <r>
    <x v="692"/>
    <x v="8"/>
    <x v="17"/>
    <s v="Gnarly Head"/>
    <x v="4"/>
    <x v="496"/>
    <x v="723"/>
    <x v="1"/>
  </r>
  <r>
    <x v="1931"/>
    <x v="6"/>
    <x v="143"/>
    <s v="Spice Route"/>
    <x v="0"/>
    <x v="496"/>
    <x v="5"/>
    <x v="4"/>
  </r>
  <r>
    <x v="1932"/>
    <x v="1"/>
    <x v="12"/>
    <s v="Farnese"/>
    <x v="4"/>
    <x v="496"/>
    <x v="193"/>
    <x v="7"/>
  </r>
  <r>
    <x v="1933"/>
    <x v="0"/>
    <x v="169"/>
    <s v="Domaine de Terrebrune"/>
    <x v="2"/>
    <x v="496"/>
    <x v="1176"/>
    <x v="9"/>
  </r>
  <r>
    <x v="1934"/>
    <x v="1"/>
    <x v="132"/>
    <s v="Li Veli"/>
    <x v="2"/>
    <x v="496"/>
    <x v="40"/>
    <x v="7"/>
  </r>
  <r>
    <x v="1935"/>
    <x v="8"/>
    <x v="194"/>
    <s v="Domaine de la Côte"/>
    <x v="0"/>
    <x v="496"/>
    <x v="1087"/>
    <x v="4"/>
  </r>
  <r>
    <x v="1936"/>
    <x v="0"/>
    <x v="186"/>
    <s v="Bernard Baudry"/>
    <x v="4"/>
    <x v="496"/>
    <x v="1177"/>
    <x v="1"/>
  </r>
  <r>
    <x v="1937"/>
    <x v="0"/>
    <x v="35"/>
    <s v="Delas"/>
    <x v="9"/>
    <x v="496"/>
    <x v="370"/>
    <x v="1"/>
  </r>
  <r>
    <x v="1938"/>
    <x v="9"/>
    <x v="19"/>
    <s v="Ramos Pinto"/>
    <x v="1"/>
    <x v="496"/>
    <x v="545"/>
    <x v="1"/>
  </r>
  <r>
    <x v="1640"/>
    <x v="9"/>
    <x v="376"/>
    <s v="Fiuza"/>
    <x v="3"/>
    <x v="496"/>
    <x v="323"/>
    <x v="4"/>
  </r>
  <r>
    <x v="1939"/>
    <x v="1"/>
    <x v="2"/>
    <s v="Brancaia"/>
    <x v="9"/>
    <x v="497"/>
    <x v="1178"/>
    <x v="4"/>
  </r>
  <r>
    <x v="1940"/>
    <x v="7"/>
    <x v="80"/>
    <s v="Telmo Rodriguez"/>
    <x v="6"/>
    <x v="498"/>
    <x v="810"/>
    <x v="6"/>
  </r>
  <r>
    <x v="139"/>
    <x v="1"/>
    <x v="8"/>
    <s v="Fontella"/>
    <x v="18"/>
    <x v="498"/>
    <x v="80"/>
    <x v="1"/>
  </r>
  <r>
    <x v="1941"/>
    <x v="7"/>
    <x v="192"/>
    <s v="Arrayán"/>
    <x v="6"/>
    <x v="498"/>
    <x v="19"/>
    <x v="2"/>
  </r>
  <r>
    <x v="1942"/>
    <x v="0"/>
    <x v="382"/>
    <s v="Calmel &amp; Joseph"/>
    <x v="4"/>
    <x v="498"/>
    <x v="186"/>
    <x v="2"/>
  </r>
  <r>
    <x v="382"/>
    <x v="6"/>
    <x v="15"/>
    <s v="Stark-Condé"/>
    <x v="2"/>
    <x v="498"/>
    <x v="324"/>
    <x v="4"/>
  </r>
  <r>
    <x v="1943"/>
    <x v="7"/>
    <x v="81"/>
    <s v="Mas d'en Gil"/>
    <x v="9"/>
    <x v="498"/>
    <x v="1179"/>
    <x v="4"/>
  </r>
  <r>
    <x v="1944"/>
    <x v="4"/>
    <x v="92"/>
    <s v="Apaltagua"/>
    <x v="6"/>
    <x v="498"/>
    <x v="460"/>
    <x v="1"/>
  </r>
  <r>
    <x v="1945"/>
    <x v="3"/>
    <x v="62"/>
    <s v="Clos Henri Vineyard"/>
    <x v="3"/>
    <x v="498"/>
    <x v="548"/>
    <x v="7"/>
  </r>
  <r>
    <x v="1946"/>
    <x v="1"/>
    <x v="2"/>
    <s v="Tenuta San Guido"/>
    <x v="9"/>
    <x v="498"/>
    <x v="1180"/>
    <x v="7"/>
  </r>
  <r>
    <x v="1065"/>
    <x v="0"/>
    <x v="74"/>
    <s v="Château Belgrave"/>
    <x v="2"/>
    <x v="498"/>
    <x v="776"/>
    <x v="4"/>
  </r>
  <r>
    <x v="1947"/>
    <x v="0"/>
    <x v="30"/>
    <s v="Domaine Chanzy"/>
    <x v="6"/>
    <x v="498"/>
    <x v="538"/>
    <x v="1"/>
  </r>
  <r>
    <x v="342"/>
    <x v="12"/>
    <x v="53"/>
    <s v="Catena"/>
    <x v="2"/>
    <x v="499"/>
    <x v="992"/>
    <x v="4"/>
  </r>
  <r>
    <x v="110"/>
    <x v="7"/>
    <x v="80"/>
    <s v="Larchago"/>
    <x v="5"/>
    <x v="500"/>
    <x v="20"/>
    <x v="4"/>
  </r>
  <r>
    <x v="1948"/>
    <x v="7"/>
    <x v="383"/>
    <s v="Venta d'Aubert"/>
    <x v="4"/>
    <x v="500"/>
    <x v="260"/>
    <x v="6"/>
  </r>
  <r>
    <x v="1949"/>
    <x v="6"/>
    <x v="15"/>
    <s v="Aaldering"/>
    <x v="7"/>
    <x v="500"/>
    <x v="652"/>
    <x v="8"/>
  </r>
  <r>
    <x v="1950"/>
    <x v="2"/>
    <x v="65"/>
    <s v="Heinrich"/>
    <x v="0"/>
    <x v="500"/>
    <x v="71"/>
    <x v="0"/>
  </r>
  <r>
    <x v="1951"/>
    <x v="7"/>
    <x v="107"/>
    <s v="Biniagual"/>
    <x v="9"/>
    <x v="500"/>
    <x v="730"/>
    <x v="8"/>
  </r>
  <r>
    <x v="1952"/>
    <x v="5"/>
    <x v="87"/>
    <s v="Penfolds"/>
    <x v="7"/>
    <x v="500"/>
    <x v="1181"/>
    <x v="1"/>
  </r>
  <r>
    <x v="1953"/>
    <x v="0"/>
    <x v="125"/>
    <s v="Louis Jadot"/>
    <x v="4"/>
    <x v="500"/>
    <x v="1182"/>
    <x v="5"/>
  </r>
  <r>
    <x v="1954"/>
    <x v="1"/>
    <x v="384"/>
    <s v="Cantina del Taburno"/>
    <x v="6"/>
    <x v="500"/>
    <x v="49"/>
    <x v="5"/>
  </r>
  <r>
    <x v="1955"/>
    <x v="1"/>
    <x v="190"/>
    <s v="Enzo Boglietti"/>
    <x v="4"/>
    <x v="500"/>
    <x v="1183"/>
    <x v="4"/>
  </r>
  <r>
    <x v="1956"/>
    <x v="1"/>
    <x v="2"/>
    <s v="Frescobaldi"/>
    <x v="6"/>
    <x v="500"/>
    <x v="1184"/>
    <x v="1"/>
  </r>
  <r>
    <x v="1434"/>
    <x v="0"/>
    <x v="50"/>
    <s v="Château Duhart-Milon"/>
    <x v="0"/>
    <x v="500"/>
    <x v="824"/>
    <x v="4"/>
  </r>
  <r>
    <x v="1957"/>
    <x v="7"/>
    <x v="80"/>
    <s v="Gran Familia"/>
    <x v="3"/>
    <x v="500"/>
    <x v="329"/>
    <x v="0"/>
  </r>
  <r>
    <x v="1958"/>
    <x v="1"/>
    <x v="129"/>
    <s v="Renato Ratti"/>
    <x v="6"/>
    <x v="500"/>
    <x v="89"/>
    <x v="7"/>
  </r>
  <r>
    <x v="81"/>
    <x v="0"/>
    <x v="23"/>
    <s v="Château Clos Saint Emilion Philippe"/>
    <x v="7"/>
    <x v="500"/>
    <x v="1185"/>
    <x v="2"/>
  </r>
  <r>
    <x v="1670"/>
    <x v="7"/>
    <x v="58"/>
    <s v="Astrales"/>
    <x v="7"/>
    <x v="500"/>
    <x v="1186"/>
    <x v="4"/>
  </r>
  <r>
    <x v="1452"/>
    <x v="0"/>
    <x v="23"/>
    <s v="Château Jean Faure"/>
    <x v="7"/>
    <x v="500"/>
    <x v="342"/>
    <x v="2"/>
  </r>
  <r>
    <x v="1959"/>
    <x v="12"/>
    <x v="167"/>
    <s v="Salentein"/>
    <x v="10"/>
    <x v="500"/>
    <x v="77"/>
    <x v="3"/>
  </r>
  <r>
    <x v="1960"/>
    <x v="0"/>
    <x v="259"/>
    <s v="Château de Nages"/>
    <x v="6"/>
    <x v="500"/>
    <x v="336"/>
    <x v="9"/>
  </r>
  <r>
    <x v="1961"/>
    <x v="1"/>
    <x v="12"/>
    <s v="San Marzano"/>
    <x v="4"/>
    <x v="500"/>
    <x v="180"/>
    <x v="7"/>
  </r>
  <r>
    <x v="1962"/>
    <x v="1"/>
    <x v="2"/>
    <s v="Montevertine"/>
    <x v="15"/>
    <x v="500"/>
    <x v="732"/>
    <x v="4"/>
  </r>
  <r>
    <x v="881"/>
    <x v="1"/>
    <x v="49"/>
    <s v="Prunotto"/>
    <x v="7"/>
    <x v="501"/>
    <x v="517"/>
    <x v="2"/>
  </r>
  <r>
    <x v="1963"/>
    <x v="1"/>
    <x v="24"/>
    <s v="Biscardo"/>
    <x v="5"/>
    <x v="502"/>
    <x v="679"/>
    <x v="1"/>
  </r>
  <r>
    <x v="96"/>
    <x v="1"/>
    <x v="77"/>
    <s v="Casanova di Neri"/>
    <x v="2"/>
    <x v="502"/>
    <x v="1187"/>
    <x v="2"/>
  </r>
  <r>
    <x v="93"/>
    <x v="8"/>
    <x v="17"/>
    <s v="Decoy"/>
    <x v="9"/>
    <x v="503"/>
    <x v="316"/>
    <x v="1"/>
  </r>
  <r>
    <x v="1039"/>
    <x v="0"/>
    <x v="74"/>
    <s v="Château Cantemerle"/>
    <x v="9"/>
    <x v="504"/>
    <x v="1188"/>
    <x v="0"/>
  </r>
  <r>
    <x v="1964"/>
    <x v="1"/>
    <x v="116"/>
    <s v="Poggio Al Tesoro"/>
    <x v="12"/>
    <x v="505"/>
    <x v="1189"/>
    <x v="16"/>
  </r>
  <r>
    <x v="1965"/>
    <x v="1"/>
    <x v="60"/>
    <s v="Mandrarossa"/>
    <x v="10"/>
    <x v="505"/>
    <x v="1121"/>
    <x v="7"/>
  </r>
  <r>
    <x v="692"/>
    <x v="8"/>
    <x v="17"/>
    <s v="Canyon Road"/>
    <x v="3"/>
    <x v="505"/>
    <x v="1190"/>
    <x v="1"/>
  </r>
  <r>
    <x v="1752"/>
    <x v="12"/>
    <x v="53"/>
    <s v="Mariflor"/>
    <x v="2"/>
    <x v="505"/>
    <x v="803"/>
    <x v="6"/>
  </r>
  <r>
    <x v="1966"/>
    <x v="1"/>
    <x v="12"/>
    <s v="Maestro Italiano"/>
    <x v="6"/>
    <x v="505"/>
    <x v="1191"/>
    <x v="1"/>
  </r>
  <r>
    <x v="81"/>
    <x v="0"/>
    <x v="23"/>
    <s v="Château Brun"/>
    <x v="7"/>
    <x v="505"/>
    <x v="175"/>
    <x v="2"/>
  </r>
  <r>
    <x v="1048"/>
    <x v="0"/>
    <x v="0"/>
    <s v="Château Plince"/>
    <x v="9"/>
    <x v="505"/>
    <x v="336"/>
    <x v="5"/>
  </r>
  <r>
    <x v="1195"/>
    <x v="0"/>
    <x v="26"/>
    <s v="Château Le Boscq"/>
    <x v="9"/>
    <x v="505"/>
    <x v="667"/>
    <x v="11"/>
  </r>
  <r>
    <x v="1967"/>
    <x v="0"/>
    <x v="320"/>
    <s v="Clavel"/>
    <x v="4"/>
    <x v="505"/>
    <x v="455"/>
    <x v="6"/>
  </r>
  <r>
    <x v="77"/>
    <x v="0"/>
    <x v="23"/>
    <s v="Château Rol Valentin"/>
    <x v="0"/>
    <x v="505"/>
    <x v="333"/>
    <x v="11"/>
  </r>
  <r>
    <x v="88"/>
    <x v="6"/>
    <x v="75"/>
    <s v="Ataraxia"/>
    <x v="2"/>
    <x v="505"/>
    <x v="1192"/>
    <x v="2"/>
  </r>
  <r>
    <x v="110"/>
    <x v="7"/>
    <x v="58"/>
    <s v="Bodegas Vilano"/>
    <x v="5"/>
    <x v="505"/>
    <x v="1193"/>
    <x v="4"/>
  </r>
  <r>
    <x v="1968"/>
    <x v="1"/>
    <x v="385"/>
    <s v="Ca' del Bosco"/>
    <x v="2"/>
    <x v="505"/>
    <x v="652"/>
    <x v="1"/>
  </r>
  <r>
    <x v="1969"/>
    <x v="7"/>
    <x v="58"/>
    <s v="Hacienda Monasterio"/>
    <x v="12"/>
    <x v="506"/>
    <x v="1194"/>
    <x v="4"/>
  </r>
  <r>
    <x v="231"/>
    <x v="12"/>
    <x v="53"/>
    <s v="Gran Lomo"/>
    <x v="10"/>
    <x v="507"/>
    <x v="1195"/>
    <x v="1"/>
  </r>
  <r>
    <x v="815"/>
    <x v="1"/>
    <x v="49"/>
    <s v="Ricossa"/>
    <x v="2"/>
    <x v="508"/>
    <x v="1196"/>
    <x v="5"/>
  </r>
  <r>
    <x v="1970"/>
    <x v="0"/>
    <x v="72"/>
    <s v="Lionel Osmin &amp; Cie"/>
    <x v="10"/>
    <x v="509"/>
    <x v="23"/>
    <x v="2"/>
  </r>
  <r>
    <x v="1971"/>
    <x v="5"/>
    <x v="34"/>
    <s v="d'Arenberg"/>
    <x v="4"/>
    <x v="509"/>
    <x v="1197"/>
    <x v="5"/>
  </r>
  <r>
    <x v="1972"/>
    <x v="0"/>
    <x v="96"/>
    <s v="Château Saint-Aubin"/>
    <x v="10"/>
    <x v="509"/>
    <x v="139"/>
    <x v="6"/>
  </r>
  <r>
    <x v="1652"/>
    <x v="1"/>
    <x v="139"/>
    <s v="Sartori"/>
    <x v="13"/>
    <x v="509"/>
    <x v="981"/>
    <x v="2"/>
  </r>
  <r>
    <x v="1973"/>
    <x v="9"/>
    <x v="19"/>
    <s v="Quinta Nova de Nossa Senhora do Carmo"/>
    <x v="9"/>
    <x v="509"/>
    <x v="727"/>
    <x v="7"/>
  </r>
  <r>
    <x v="1974"/>
    <x v="1"/>
    <x v="79"/>
    <s v="a6mani"/>
    <x v="9"/>
    <x v="509"/>
    <x v="47"/>
    <x v="1"/>
  </r>
  <r>
    <x v="1206"/>
    <x v="0"/>
    <x v="150"/>
    <s v="Château La Fleur de Boüard"/>
    <x v="7"/>
    <x v="509"/>
    <x v="720"/>
    <x v="4"/>
  </r>
  <r>
    <x v="1975"/>
    <x v="9"/>
    <x v="386"/>
    <s v="Rui Reguinga"/>
    <x v="3"/>
    <x v="509"/>
    <x v="727"/>
    <x v="2"/>
  </r>
  <r>
    <x v="226"/>
    <x v="1"/>
    <x v="22"/>
    <s v="Fattoria le Corti"/>
    <x v="9"/>
    <x v="509"/>
    <x v="319"/>
    <x v="4"/>
  </r>
  <r>
    <x v="1976"/>
    <x v="6"/>
    <x v="15"/>
    <s v="Morgenster Estate"/>
    <x v="7"/>
    <x v="509"/>
    <x v="660"/>
    <x v="6"/>
  </r>
  <r>
    <x v="1977"/>
    <x v="9"/>
    <x v="359"/>
    <s v="Quinta do Zambujeiro"/>
    <x v="15"/>
    <x v="509"/>
    <x v="1198"/>
    <x v="6"/>
  </r>
  <r>
    <x v="1978"/>
    <x v="7"/>
    <x v="81"/>
    <s v="Torres"/>
    <x v="1"/>
    <x v="509"/>
    <x v="194"/>
    <x v="4"/>
  </r>
  <r>
    <x v="1979"/>
    <x v="1"/>
    <x v="61"/>
    <s v="Tenuta le Colonne"/>
    <x v="9"/>
    <x v="509"/>
    <x v="142"/>
    <x v="1"/>
  </r>
  <r>
    <x v="1980"/>
    <x v="1"/>
    <x v="387"/>
    <s v="Castello Nipozzano"/>
    <x v="9"/>
    <x v="510"/>
    <x v="1199"/>
    <x v="4"/>
  </r>
  <r>
    <x v="1981"/>
    <x v="7"/>
    <x v="80"/>
    <s v="Marqués de Riscal"/>
    <x v="7"/>
    <x v="511"/>
    <x v="955"/>
    <x v="5"/>
  </r>
  <r>
    <x v="1982"/>
    <x v="0"/>
    <x v="323"/>
    <s v="Crocus"/>
    <x v="0"/>
    <x v="512"/>
    <x v="1005"/>
    <x v="5"/>
  </r>
  <r>
    <x v="591"/>
    <x v="0"/>
    <x v="23"/>
    <s v="Château Canon-La-Gaffelière"/>
    <x v="0"/>
    <x v="512"/>
    <x v="1200"/>
    <x v="4"/>
  </r>
  <r>
    <x v="1983"/>
    <x v="0"/>
    <x v="169"/>
    <s v="Gros' Noré"/>
    <x v="7"/>
    <x v="512"/>
    <x v="1176"/>
    <x v="16"/>
  </r>
  <r>
    <x v="1984"/>
    <x v="1"/>
    <x v="106"/>
    <s v="Corte Giara"/>
    <x v="4"/>
    <x v="512"/>
    <x v="147"/>
    <x v="4"/>
  </r>
  <r>
    <x v="1985"/>
    <x v="0"/>
    <x v="128"/>
    <s v="Paul Jaboulet Aîné"/>
    <x v="1"/>
    <x v="512"/>
    <x v="1201"/>
    <x v="27"/>
  </r>
  <r>
    <x v="1986"/>
    <x v="7"/>
    <x v="81"/>
    <s v="Mas Doix"/>
    <x v="9"/>
    <x v="512"/>
    <x v="38"/>
    <x v="7"/>
  </r>
  <r>
    <x v="1987"/>
    <x v="0"/>
    <x v="388"/>
    <s v="Paul Jaboulet Aîné"/>
    <x v="2"/>
    <x v="512"/>
    <x v="25"/>
    <x v="6"/>
  </r>
  <r>
    <x v="1988"/>
    <x v="0"/>
    <x v="36"/>
    <s v="Château Moulin Haut-Laroque"/>
    <x v="9"/>
    <x v="512"/>
    <x v="660"/>
    <x v="14"/>
  </r>
  <r>
    <x v="606"/>
    <x v="0"/>
    <x v="57"/>
    <s v="Château Rauzan-Ségla"/>
    <x v="0"/>
    <x v="512"/>
    <x v="1202"/>
    <x v="4"/>
  </r>
  <r>
    <x v="581"/>
    <x v="1"/>
    <x v="12"/>
    <s v="Epicuro"/>
    <x v="9"/>
    <x v="512"/>
    <x v="586"/>
    <x v="7"/>
  </r>
  <r>
    <x v="1989"/>
    <x v="1"/>
    <x v="389"/>
    <s v="Farnese"/>
    <x v="7"/>
    <x v="512"/>
    <x v="1009"/>
    <x v="8"/>
  </r>
  <r>
    <x v="1990"/>
    <x v="12"/>
    <x v="53"/>
    <s v="Alta Vista"/>
    <x v="4"/>
    <x v="513"/>
    <x v="455"/>
    <x v="1"/>
  </r>
  <r>
    <x v="1991"/>
    <x v="1"/>
    <x v="139"/>
    <s v="Masi"/>
    <x v="3"/>
    <x v="514"/>
    <x v="112"/>
    <x v="7"/>
  </r>
  <r>
    <x v="1992"/>
    <x v="6"/>
    <x v="15"/>
    <s v="Meerlust"/>
    <x v="2"/>
    <x v="515"/>
    <x v="1203"/>
    <x v="4"/>
  </r>
  <r>
    <x v="1993"/>
    <x v="1"/>
    <x v="176"/>
    <s v="Velenosi"/>
    <x v="7"/>
    <x v="515"/>
    <x v="1204"/>
    <x v="4"/>
  </r>
  <r>
    <x v="330"/>
    <x v="0"/>
    <x v="0"/>
    <s v="Pétrus"/>
    <x v="16"/>
    <x v="515"/>
    <x v="1205"/>
    <x v="8"/>
  </r>
  <r>
    <x v="1994"/>
    <x v="1"/>
    <x v="381"/>
    <s v="Tormaresca"/>
    <x v="0"/>
    <x v="515"/>
    <x v="1206"/>
    <x v="5"/>
  </r>
  <r>
    <x v="1995"/>
    <x v="0"/>
    <x v="374"/>
    <s v="La Croix Belle"/>
    <x v="2"/>
    <x v="515"/>
    <x v="18"/>
    <x v="1"/>
  </r>
  <r>
    <x v="1996"/>
    <x v="0"/>
    <x v="0"/>
    <s v="Château Gombaude-Guillot"/>
    <x v="7"/>
    <x v="515"/>
    <x v="923"/>
    <x v="15"/>
  </r>
  <r>
    <x v="1997"/>
    <x v="7"/>
    <x v="80"/>
    <s v="Bodegas Valdemar"/>
    <x v="10"/>
    <x v="515"/>
    <x v="329"/>
    <x v="1"/>
  </r>
  <r>
    <x v="189"/>
    <x v="1"/>
    <x v="60"/>
    <s v="Nicosia"/>
    <x v="3"/>
    <x v="515"/>
    <x v="268"/>
    <x v="1"/>
  </r>
  <r>
    <x v="1998"/>
    <x v="1"/>
    <x v="324"/>
    <s v="Fèlsina"/>
    <x v="3"/>
    <x v="516"/>
    <x v="1207"/>
    <x v="4"/>
  </r>
  <r>
    <x v="46"/>
    <x v="0"/>
    <x v="36"/>
    <s v="Château Haut-Carles"/>
    <x v="2"/>
    <x v="516"/>
    <x v="667"/>
    <x v="11"/>
  </r>
  <r>
    <x v="1999"/>
    <x v="1"/>
    <x v="22"/>
    <s v="La Castellina"/>
    <x v="4"/>
    <x v="516"/>
    <x v="950"/>
    <x v="2"/>
  </r>
  <r>
    <x v="2000"/>
    <x v="1"/>
    <x v="2"/>
    <s v="Terrescure"/>
    <x v="5"/>
    <x v="516"/>
    <x v="302"/>
    <x v="1"/>
  </r>
  <r>
    <x v="2001"/>
    <x v="9"/>
    <x v="41"/>
    <s v="Mouchão"/>
    <x v="14"/>
    <x v="516"/>
    <x v="1208"/>
    <x v="6"/>
  </r>
  <r>
    <x v="2002"/>
    <x v="1"/>
    <x v="390"/>
    <s v="Tenuta Castelbuono"/>
    <x v="7"/>
    <x v="516"/>
    <x v="1209"/>
    <x v="2"/>
  </r>
  <r>
    <x v="879"/>
    <x v="7"/>
    <x v="58"/>
    <s v="Viña Pedrosa"/>
    <x v="7"/>
    <x v="516"/>
    <x v="1210"/>
    <x v="2"/>
  </r>
  <r>
    <x v="2003"/>
    <x v="6"/>
    <x v="15"/>
    <s v="Muratie"/>
    <x v="0"/>
    <x v="516"/>
    <x v="1134"/>
    <x v="4"/>
  </r>
  <r>
    <x v="2004"/>
    <x v="1"/>
    <x v="177"/>
    <s v="Tenuta delle Terre Nere"/>
    <x v="7"/>
    <x v="516"/>
    <x v="1211"/>
    <x v="1"/>
  </r>
  <r>
    <x v="2005"/>
    <x v="1"/>
    <x v="91"/>
    <s v="San Filippo"/>
    <x v="1"/>
    <x v="516"/>
    <x v="1212"/>
    <x v="8"/>
  </r>
  <r>
    <x v="2006"/>
    <x v="1"/>
    <x v="106"/>
    <s v="Villa Cavarena"/>
    <x v="9"/>
    <x v="516"/>
    <x v="229"/>
    <x v="1"/>
  </r>
  <r>
    <x v="2007"/>
    <x v="1"/>
    <x v="113"/>
    <s v="Stefano Accordini"/>
    <x v="6"/>
    <x v="517"/>
    <x v="168"/>
    <x v="1"/>
  </r>
  <r>
    <x v="2008"/>
    <x v="8"/>
    <x v="43"/>
    <s v="Orin Swift"/>
    <x v="14"/>
    <x v="517"/>
    <x v="1213"/>
    <x v="1"/>
  </r>
  <r>
    <x v="2009"/>
    <x v="7"/>
    <x v="39"/>
    <s v="La Mejorada"/>
    <x v="6"/>
    <x v="517"/>
    <x v="170"/>
    <x v="0"/>
  </r>
  <r>
    <x v="524"/>
    <x v="1"/>
    <x v="48"/>
    <s v="Enrico Serafino"/>
    <x v="4"/>
    <x v="517"/>
    <x v="1214"/>
    <x v="4"/>
  </r>
  <r>
    <x v="2010"/>
    <x v="1"/>
    <x v="78"/>
    <s v="Argiolas"/>
    <x v="5"/>
    <x v="517"/>
    <x v="1215"/>
    <x v="2"/>
  </r>
  <r>
    <x v="2011"/>
    <x v="0"/>
    <x v="128"/>
    <s v="Paul Jaboulet Aîné"/>
    <x v="0"/>
    <x v="517"/>
    <x v="1216"/>
    <x v="5"/>
  </r>
  <r>
    <x v="2012"/>
    <x v="1"/>
    <x v="196"/>
    <s v="Roccapesta"/>
    <x v="4"/>
    <x v="517"/>
    <x v="286"/>
    <x v="4"/>
  </r>
  <r>
    <x v="295"/>
    <x v="8"/>
    <x v="17"/>
    <s v="Redwood Creek"/>
    <x v="3"/>
    <x v="517"/>
    <x v="1157"/>
    <x v="1"/>
  </r>
  <r>
    <x v="2013"/>
    <x v="9"/>
    <x v="281"/>
    <s v="Quinta de Baixo"/>
    <x v="3"/>
    <x v="517"/>
    <x v="1217"/>
    <x v="2"/>
  </r>
  <r>
    <x v="2014"/>
    <x v="7"/>
    <x v="391"/>
    <s v="Museum"/>
    <x v="6"/>
    <x v="517"/>
    <x v="839"/>
    <x v="4"/>
  </r>
  <r>
    <x v="2015"/>
    <x v="12"/>
    <x v="53"/>
    <s v="Andeluna"/>
    <x v="1"/>
    <x v="517"/>
    <x v="4"/>
    <x v="2"/>
  </r>
  <r>
    <x v="1196"/>
    <x v="1"/>
    <x v="129"/>
    <s v="Fontanafredda"/>
    <x v="6"/>
    <x v="517"/>
    <x v="1218"/>
    <x v="7"/>
  </r>
  <r>
    <x v="705"/>
    <x v="0"/>
    <x v="74"/>
    <s v="Château Miqueu"/>
    <x v="3"/>
    <x v="517"/>
    <x v="253"/>
    <x v="8"/>
  </r>
  <r>
    <x v="2016"/>
    <x v="4"/>
    <x v="131"/>
    <s v="Santa Ema"/>
    <x v="0"/>
    <x v="517"/>
    <x v="56"/>
    <x v="7"/>
  </r>
  <r>
    <x v="333"/>
    <x v="0"/>
    <x v="26"/>
    <s v="Château Meyney"/>
    <x v="5"/>
    <x v="517"/>
    <x v="1219"/>
    <x v="4"/>
  </r>
  <r>
    <x v="1182"/>
    <x v="0"/>
    <x v="50"/>
    <s v="Château Pichon Longueville Comtesse de Lalande"/>
    <x v="12"/>
    <x v="518"/>
    <x v="200"/>
    <x v="11"/>
  </r>
  <r>
    <x v="2017"/>
    <x v="11"/>
    <x v="21"/>
    <s v="Salton"/>
    <x v="9"/>
    <x v="519"/>
    <x v="267"/>
    <x v="8"/>
  </r>
  <r>
    <x v="2018"/>
    <x v="0"/>
    <x v="50"/>
    <s v="Château Mouton Rothschild"/>
    <x v="14"/>
    <x v="520"/>
    <x v="1220"/>
    <x v="28"/>
  </r>
  <r>
    <x v="2019"/>
    <x v="8"/>
    <x v="392"/>
    <s v="Francis Ford Coppola"/>
    <x v="9"/>
    <x v="521"/>
    <x v="313"/>
    <x v="8"/>
  </r>
  <r>
    <x v="2020"/>
    <x v="5"/>
    <x v="87"/>
    <s v="Penfolds"/>
    <x v="9"/>
    <x v="521"/>
    <x v="1221"/>
    <x v="7"/>
  </r>
  <r>
    <x v="2021"/>
    <x v="1"/>
    <x v="119"/>
    <s v="Quintarelli Giuseppe"/>
    <x v="16"/>
    <x v="521"/>
    <x v="1222"/>
    <x v="0"/>
  </r>
  <r>
    <x v="2022"/>
    <x v="8"/>
    <x v="393"/>
    <s v="Tablas Creek Vineyard"/>
    <x v="7"/>
    <x v="521"/>
    <x v="226"/>
    <x v="5"/>
  </r>
  <r>
    <x v="2023"/>
    <x v="1"/>
    <x v="110"/>
    <s v="Feudo Arancio"/>
    <x v="4"/>
    <x v="521"/>
    <x v="216"/>
    <x v="1"/>
  </r>
  <r>
    <x v="2024"/>
    <x v="7"/>
    <x v="16"/>
    <s v="Dominio de Tares"/>
    <x v="6"/>
    <x v="521"/>
    <x v="390"/>
    <x v="4"/>
  </r>
  <r>
    <x v="2025"/>
    <x v="0"/>
    <x v="378"/>
    <s v="Joseph Drouhin"/>
    <x v="9"/>
    <x v="521"/>
    <x v="1223"/>
    <x v="5"/>
  </r>
  <r>
    <x v="2026"/>
    <x v="1"/>
    <x v="60"/>
    <s v="Mandrarossa"/>
    <x v="6"/>
    <x v="521"/>
    <x v="1224"/>
    <x v="7"/>
  </r>
  <r>
    <x v="2027"/>
    <x v="0"/>
    <x v="128"/>
    <s v="E. Guigal"/>
    <x v="1"/>
    <x v="521"/>
    <x v="1136"/>
    <x v="4"/>
  </r>
  <r>
    <x v="2028"/>
    <x v="0"/>
    <x v="57"/>
    <s v="Château Brane-Cantenac"/>
    <x v="5"/>
    <x v="521"/>
    <x v="1114"/>
    <x v="2"/>
  </r>
  <r>
    <x v="2029"/>
    <x v="1"/>
    <x v="2"/>
    <s v="Tenuta Castiglioni"/>
    <x v="5"/>
    <x v="521"/>
    <x v="1183"/>
    <x v="1"/>
  </r>
  <r>
    <x v="2030"/>
    <x v="7"/>
    <x v="58"/>
    <s v="Vega Sicilia"/>
    <x v="14"/>
    <x v="521"/>
    <x v="1225"/>
    <x v="2"/>
  </r>
  <r>
    <x v="2031"/>
    <x v="8"/>
    <x v="392"/>
    <s v="Seghesio"/>
    <x v="7"/>
    <x v="522"/>
    <x v="1226"/>
    <x v="6"/>
  </r>
  <r>
    <x v="2032"/>
    <x v="8"/>
    <x v="43"/>
    <s v="689 - Six Eight Nine"/>
    <x v="7"/>
    <x v="523"/>
    <x v="952"/>
    <x v="1"/>
  </r>
  <r>
    <x v="2033"/>
    <x v="0"/>
    <x v="9"/>
    <s v="Domaine Anne Gros &amp; Jean-Paul Tollot"/>
    <x v="9"/>
    <x v="524"/>
    <x v="10"/>
    <x v="4"/>
  </r>
  <r>
    <x v="1048"/>
    <x v="0"/>
    <x v="0"/>
    <s v="Château Lafleur-Gazin"/>
    <x v="5"/>
    <x v="524"/>
    <x v="610"/>
    <x v="5"/>
  </r>
  <r>
    <x v="2034"/>
    <x v="7"/>
    <x v="80"/>
    <s v="Vina Herminia"/>
    <x v="6"/>
    <x v="524"/>
    <x v="328"/>
    <x v="2"/>
  </r>
  <r>
    <x v="2035"/>
    <x v="0"/>
    <x v="23"/>
    <s v="Château Bellevue Figeac"/>
    <x v="5"/>
    <x v="524"/>
    <x v="796"/>
    <x v="1"/>
  </r>
  <r>
    <x v="1287"/>
    <x v="0"/>
    <x v="96"/>
    <s v="Château La Cardonne"/>
    <x v="2"/>
    <x v="524"/>
    <x v="810"/>
    <x v="2"/>
  </r>
  <r>
    <x v="303"/>
    <x v="6"/>
    <x v="205"/>
    <s v="Capaia"/>
    <x v="10"/>
    <x v="524"/>
    <x v="1227"/>
    <x v="2"/>
  </r>
  <r>
    <x v="116"/>
    <x v="0"/>
    <x v="0"/>
    <s v="Clos l'Eglise"/>
    <x v="1"/>
    <x v="524"/>
    <x v="1200"/>
    <x v="12"/>
  </r>
  <r>
    <x v="191"/>
    <x v="7"/>
    <x v="336"/>
    <s v="La Boscana"/>
    <x v="6"/>
    <x v="524"/>
    <x v="399"/>
    <x v="7"/>
  </r>
  <r>
    <x v="2036"/>
    <x v="1"/>
    <x v="18"/>
    <s v="Varvaglione"/>
    <x v="2"/>
    <x v="524"/>
    <x v="245"/>
    <x v="4"/>
  </r>
  <r>
    <x v="2037"/>
    <x v="20"/>
    <x v="240"/>
    <s v="Hermon"/>
    <x v="10"/>
    <x v="524"/>
    <x v="390"/>
    <x v="1"/>
  </r>
  <r>
    <x v="2038"/>
    <x v="1"/>
    <x v="176"/>
    <s v="Velenosi"/>
    <x v="6"/>
    <x v="524"/>
    <x v="9"/>
    <x v="1"/>
  </r>
  <r>
    <x v="2039"/>
    <x v="1"/>
    <x v="136"/>
    <s v="Tenuta Ulisse"/>
    <x v="14"/>
    <x v="525"/>
    <x v="257"/>
    <x v="17"/>
  </r>
  <r>
    <x v="2040"/>
    <x v="7"/>
    <x v="394"/>
    <s v="Abadia Retuerta"/>
    <x v="1"/>
    <x v="526"/>
    <x v="1228"/>
    <x v="4"/>
  </r>
  <r>
    <x v="2041"/>
    <x v="7"/>
    <x v="45"/>
    <s v="Segura Viudas"/>
    <x v="13"/>
    <x v="527"/>
    <x v="127"/>
    <x v="2"/>
  </r>
  <r>
    <x v="2042"/>
    <x v="1"/>
    <x v="100"/>
    <s v="Franz Haas"/>
    <x v="0"/>
    <x v="527"/>
    <x v="94"/>
    <x v="4"/>
  </r>
  <r>
    <x v="2043"/>
    <x v="7"/>
    <x v="99"/>
    <s v="Guelbenzu"/>
    <x v="2"/>
    <x v="527"/>
    <x v="263"/>
    <x v="6"/>
  </r>
  <r>
    <x v="2044"/>
    <x v="0"/>
    <x v="395"/>
    <s v="Château Cap Saint-Martin"/>
    <x v="4"/>
    <x v="527"/>
    <x v="176"/>
    <x v="4"/>
  </r>
  <r>
    <x v="2045"/>
    <x v="0"/>
    <x v="238"/>
    <s v="Clos Cibonne"/>
    <x v="5"/>
    <x v="527"/>
    <x v="175"/>
    <x v="7"/>
  </r>
  <r>
    <x v="2046"/>
    <x v="14"/>
    <x v="88"/>
    <s v="Martin Waßmer"/>
    <x v="2"/>
    <x v="527"/>
    <x v="56"/>
    <x v="1"/>
  </r>
  <r>
    <x v="2047"/>
    <x v="1"/>
    <x v="91"/>
    <s v="Ciacci Piccolomini d'Aragona"/>
    <x v="15"/>
    <x v="527"/>
    <x v="1229"/>
    <x v="9"/>
  </r>
  <r>
    <x v="110"/>
    <x v="7"/>
    <x v="80"/>
    <s v="Izadi"/>
    <x v="2"/>
    <x v="528"/>
    <x v="460"/>
    <x v="4"/>
  </r>
  <r>
    <x v="133"/>
    <x v="0"/>
    <x v="29"/>
    <s v="Château Talbot"/>
    <x v="0"/>
    <x v="529"/>
    <x v="1230"/>
    <x v="0"/>
  </r>
  <r>
    <x v="2048"/>
    <x v="0"/>
    <x v="128"/>
    <s v="Delas"/>
    <x v="0"/>
    <x v="530"/>
    <x v="1231"/>
    <x v="5"/>
  </r>
  <r>
    <x v="2049"/>
    <x v="1"/>
    <x v="266"/>
    <s v="Pratello"/>
    <x v="9"/>
    <x v="530"/>
    <x v="124"/>
    <x v="1"/>
  </r>
  <r>
    <x v="2050"/>
    <x v="0"/>
    <x v="323"/>
    <s v="Château du Cèdre"/>
    <x v="4"/>
    <x v="530"/>
    <x v="176"/>
    <x v="2"/>
  </r>
  <r>
    <x v="0"/>
    <x v="0"/>
    <x v="0"/>
    <s v="Château Latour à Pomerol"/>
    <x v="0"/>
    <x v="530"/>
    <x v="1232"/>
    <x v="0"/>
  </r>
  <r>
    <x v="2051"/>
    <x v="1"/>
    <x v="126"/>
    <s v="Contucci"/>
    <x v="9"/>
    <x v="530"/>
    <x v="1021"/>
    <x v="8"/>
  </r>
  <r>
    <x v="2052"/>
    <x v="1"/>
    <x v="12"/>
    <s v="Polvanera"/>
    <x v="5"/>
    <x v="530"/>
    <x v="82"/>
    <x v="7"/>
  </r>
  <r>
    <x v="2053"/>
    <x v="1"/>
    <x v="136"/>
    <s v="Tenuta Ulisse"/>
    <x v="5"/>
    <x v="530"/>
    <x v="49"/>
    <x v="7"/>
  </r>
  <r>
    <x v="623"/>
    <x v="1"/>
    <x v="49"/>
    <s v="Elio Altare"/>
    <x v="1"/>
    <x v="530"/>
    <x v="1233"/>
    <x v="6"/>
  </r>
  <r>
    <x v="2054"/>
    <x v="6"/>
    <x v="143"/>
    <s v="Badenhorst"/>
    <x v="4"/>
    <x v="530"/>
    <x v="319"/>
    <x v="7"/>
  </r>
  <r>
    <x v="2055"/>
    <x v="0"/>
    <x v="72"/>
    <s v="Badet Clement"/>
    <x v="13"/>
    <x v="530"/>
    <x v="452"/>
    <x v="7"/>
  </r>
  <r>
    <x v="867"/>
    <x v="0"/>
    <x v="23"/>
    <s v="Château Rol Valentin"/>
    <x v="5"/>
    <x v="530"/>
    <x v="718"/>
    <x v="9"/>
  </r>
  <r>
    <x v="2056"/>
    <x v="1"/>
    <x v="129"/>
    <s v="Fontanafredda"/>
    <x v="3"/>
    <x v="530"/>
    <x v="573"/>
    <x v="1"/>
  </r>
  <r>
    <x v="2057"/>
    <x v="1"/>
    <x v="24"/>
    <s v="Zenato"/>
    <x v="0"/>
    <x v="530"/>
    <x v="542"/>
    <x v="9"/>
  </r>
  <r>
    <x v="2058"/>
    <x v="1"/>
    <x v="365"/>
    <s v="Ampeleia"/>
    <x v="9"/>
    <x v="530"/>
    <x v="1234"/>
    <x v="4"/>
  </r>
  <r>
    <x v="1252"/>
    <x v="0"/>
    <x v="101"/>
    <s v="Domaine des Sénéchaux"/>
    <x v="0"/>
    <x v="530"/>
    <x v="1235"/>
    <x v="4"/>
  </r>
  <r>
    <x v="2059"/>
    <x v="1"/>
    <x v="190"/>
    <s v="Mauro Molino"/>
    <x v="9"/>
    <x v="530"/>
    <x v="722"/>
    <x v="7"/>
  </r>
  <r>
    <x v="2060"/>
    <x v="4"/>
    <x v="149"/>
    <s v="Montes Alpha"/>
    <x v="1"/>
    <x v="531"/>
    <x v="1236"/>
    <x v="8"/>
  </r>
  <r>
    <x v="2061"/>
    <x v="1"/>
    <x v="2"/>
    <s v="Ruffino"/>
    <x v="9"/>
    <x v="532"/>
    <x v="1237"/>
    <x v="6"/>
  </r>
  <r>
    <x v="2062"/>
    <x v="5"/>
    <x v="87"/>
    <s v="Penfolds"/>
    <x v="1"/>
    <x v="533"/>
    <x v="1181"/>
    <x v="4"/>
  </r>
  <r>
    <x v="2063"/>
    <x v="8"/>
    <x v="159"/>
    <s v="Wente"/>
    <x v="9"/>
    <x v="534"/>
    <x v="112"/>
    <x v="2"/>
  </r>
  <r>
    <x v="2064"/>
    <x v="0"/>
    <x v="32"/>
    <s v="Château de la Grave"/>
    <x v="4"/>
    <x v="535"/>
    <x v="319"/>
    <x v="2"/>
  </r>
  <r>
    <x v="943"/>
    <x v="1"/>
    <x v="95"/>
    <s v="Fontanafredda"/>
    <x v="4"/>
    <x v="535"/>
    <x v="1238"/>
    <x v="5"/>
  </r>
  <r>
    <x v="2065"/>
    <x v="6"/>
    <x v="15"/>
    <s v="Simonsig"/>
    <x v="7"/>
    <x v="535"/>
    <x v="398"/>
    <x v="2"/>
  </r>
  <r>
    <x v="53"/>
    <x v="0"/>
    <x v="47"/>
    <s v="Paul Mas"/>
    <x v="4"/>
    <x v="535"/>
    <x v="395"/>
    <x v="7"/>
  </r>
  <r>
    <x v="81"/>
    <x v="0"/>
    <x v="23"/>
    <s v="Château Puy-Blanquet"/>
    <x v="6"/>
    <x v="535"/>
    <x v="555"/>
    <x v="2"/>
  </r>
  <r>
    <x v="2066"/>
    <x v="1"/>
    <x v="31"/>
    <s v="Pico Maccario"/>
    <x v="1"/>
    <x v="535"/>
    <x v="1239"/>
    <x v="2"/>
  </r>
  <r>
    <x v="2067"/>
    <x v="7"/>
    <x v="39"/>
    <s v="Abadia Retuerta"/>
    <x v="15"/>
    <x v="535"/>
    <x v="471"/>
    <x v="5"/>
  </r>
  <r>
    <x v="2068"/>
    <x v="1"/>
    <x v="22"/>
    <s v="Quercia al Poggio"/>
    <x v="4"/>
    <x v="535"/>
    <x v="883"/>
    <x v="0"/>
  </r>
  <r>
    <x v="2069"/>
    <x v="1"/>
    <x v="136"/>
    <s v="Marchesi de Cordano"/>
    <x v="9"/>
    <x v="535"/>
    <x v="1240"/>
    <x v="2"/>
  </r>
  <r>
    <x v="1083"/>
    <x v="0"/>
    <x v="32"/>
    <s v="Château Nicot"/>
    <x v="10"/>
    <x v="535"/>
    <x v="77"/>
    <x v="4"/>
  </r>
  <r>
    <x v="528"/>
    <x v="7"/>
    <x v="80"/>
    <s v="Montecillo"/>
    <x v="2"/>
    <x v="536"/>
    <x v="1241"/>
    <x v="0"/>
  </r>
  <r>
    <x v="733"/>
    <x v="1"/>
    <x v="22"/>
    <s v="Isole e Olena"/>
    <x v="2"/>
    <x v="537"/>
    <x v="543"/>
    <x v="2"/>
  </r>
  <r>
    <x v="295"/>
    <x v="8"/>
    <x v="17"/>
    <s v="Bonterra"/>
    <x v="4"/>
    <x v="538"/>
    <x v="63"/>
    <x v="1"/>
  </r>
  <r>
    <x v="167"/>
    <x v="0"/>
    <x v="0"/>
    <s v="Château Nénin"/>
    <x v="0"/>
    <x v="539"/>
    <x v="278"/>
    <x v="2"/>
  </r>
  <r>
    <x v="342"/>
    <x v="8"/>
    <x v="17"/>
    <s v="Crane Lake"/>
    <x v="10"/>
    <x v="539"/>
    <x v="13"/>
    <x v="4"/>
  </r>
  <r>
    <x v="2070"/>
    <x v="2"/>
    <x v="65"/>
    <s v="Anita Nittnaus Hans"/>
    <x v="6"/>
    <x v="539"/>
    <x v="1242"/>
    <x v="1"/>
  </r>
  <r>
    <x v="2071"/>
    <x v="7"/>
    <x v="16"/>
    <s v="Cuatro Pasos"/>
    <x v="3"/>
    <x v="539"/>
    <x v="259"/>
    <x v="1"/>
  </r>
  <r>
    <x v="2072"/>
    <x v="0"/>
    <x v="105"/>
    <s v="Domaine Lafage"/>
    <x v="9"/>
    <x v="539"/>
    <x v="186"/>
    <x v="6"/>
  </r>
  <r>
    <x v="2073"/>
    <x v="8"/>
    <x v="204"/>
    <s v="Continuum"/>
    <x v="14"/>
    <x v="539"/>
    <x v="1243"/>
    <x v="4"/>
  </r>
  <r>
    <x v="2074"/>
    <x v="0"/>
    <x v="23"/>
    <s v="Château Barde-Haut"/>
    <x v="2"/>
    <x v="539"/>
    <x v="1244"/>
    <x v="15"/>
  </r>
  <r>
    <x v="2075"/>
    <x v="7"/>
    <x v="85"/>
    <s v="Agronavarra"/>
    <x v="3"/>
    <x v="539"/>
    <x v="1245"/>
    <x v="7"/>
  </r>
  <r>
    <x v="2076"/>
    <x v="1"/>
    <x v="22"/>
    <s v="Castello di Gabbiano"/>
    <x v="9"/>
    <x v="539"/>
    <x v="1246"/>
    <x v="6"/>
  </r>
  <r>
    <x v="286"/>
    <x v="0"/>
    <x v="152"/>
    <s v="Château du Lort"/>
    <x v="6"/>
    <x v="539"/>
    <x v="573"/>
    <x v="1"/>
  </r>
  <r>
    <x v="110"/>
    <x v="7"/>
    <x v="80"/>
    <s v="Luis Cañas"/>
    <x v="9"/>
    <x v="540"/>
    <x v="1247"/>
    <x v="4"/>
  </r>
  <r>
    <x v="18"/>
    <x v="8"/>
    <x v="396"/>
    <s v="Seven Falls"/>
    <x v="5"/>
    <x v="540"/>
    <x v="146"/>
    <x v="2"/>
  </r>
  <r>
    <x v="2077"/>
    <x v="1"/>
    <x v="91"/>
    <s v="Gaja"/>
    <x v="1"/>
    <x v="541"/>
    <x v="827"/>
    <x v="14"/>
  </r>
  <r>
    <x v="2078"/>
    <x v="9"/>
    <x v="281"/>
    <s v="Quinta de Baixo"/>
    <x v="9"/>
    <x v="541"/>
    <x v="303"/>
    <x v="4"/>
  </r>
  <r>
    <x v="2079"/>
    <x v="1"/>
    <x v="61"/>
    <s v="Casa di Terra"/>
    <x v="2"/>
    <x v="541"/>
    <x v="361"/>
    <x v="0"/>
  </r>
  <r>
    <x v="2080"/>
    <x v="1"/>
    <x v="113"/>
    <s v="Tedeschi"/>
    <x v="10"/>
    <x v="541"/>
    <x v="20"/>
    <x v="1"/>
  </r>
  <r>
    <x v="2081"/>
    <x v="1"/>
    <x v="12"/>
    <s v="Tagaro"/>
    <x v="2"/>
    <x v="541"/>
    <x v="597"/>
    <x v="4"/>
  </r>
  <r>
    <x v="2082"/>
    <x v="15"/>
    <x v="397"/>
    <s v="Costa Lazaridi"/>
    <x v="3"/>
    <x v="541"/>
    <x v="593"/>
    <x v="16"/>
  </r>
  <r>
    <x v="2083"/>
    <x v="0"/>
    <x v="195"/>
    <s v="Roc de Cambes"/>
    <x v="0"/>
    <x v="541"/>
    <x v="944"/>
    <x v="2"/>
  </r>
  <r>
    <x v="2084"/>
    <x v="0"/>
    <x v="297"/>
    <s v="Château Cap de Faugères"/>
    <x v="4"/>
    <x v="541"/>
    <x v="155"/>
    <x v="4"/>
  </r>
  <r>
    <x v="692"/>
    <x v="6"/>
    <x v="15"/>
    <s v="Lanzerac"/>
    <x v="2"/>
    <x v="541"/>
    <x v="455"/>
    <x v="1"/>
  </r>
  <r>
    <x v="215"/>
    <x v="2"/>
    <x v="65"/>
    <s v="Claus Preisinger"/>
    <x v="2"/>
    <x v="541"/>
    <x v="383"/>
    <x v="2"/>
  </r>
  <r>
    <x v="2085"/>
    <x v="1"/>
    <x v="234"/>
    <s v="Mesa"/>
    <x v="2"/>
    <x v="541"/>
    <x v="1248"/>
    <x v="4"/>
  </r>
  <r>
    <x v="2086"/>
    <x v="6"/>
    <x v="15"/>
    <s v="Kanonkop"/>
    <x v="14"/>
    <x v="541"/>
    <x v="400"/>
    <x v="1"/>
  </r>
  <r>
    <x v="2087"/>
    <x v="1"/>
    <x v="61"/>
    <s v="I Greppi"/>
    <x v="6"/>
    <x v="541"/>
    <x v="902"/>
    <x v="0"/>
  </r>
  <r>
    <x v="2088"/>
    <x v="7"/>
    <x v="115"/>
    <s v="Torres"/>
    <x v="1"/>
    <x v="542"/>
    <x v="1249"/>
    <x v="6"/>
  </r>
  <r>
    <x v="2089"/>
    <x v="4"/>
    <x v="208"/>
    <s v="Emiliana"/>
    <x v="3"/>
    <x v="542"/>
    <x v="727"/>
    <x v="7"/>
  </r>
  <r>
    <x v="2090"/>
    <x v="1"/>
    <x v="116"/>
    <s v="Poggio Al Tesoro"/>
    <x v="1"/>
    <x v="543"/>
    <x v="1250"/>
    <x v="14"/>
  </r>
  <r>
    <x v="2091"/>
    <x v="7"/>
    <x v="295"/>
    <s v="Edetària"/>
    <x v="0"/>
    <x v="543"/>
    <x v="1251"/>
    <x v="2"/>
  </r>
  <r>
    <x v="2092"/>
    <x v="0"/>
    <x v="57"/>
    <s v="Château Brane-Cantenac"/>
    <x v="2"/>
    <x v="543"/>
    <x v="1252"/>
    <x v="5"/>
  </r>
  <r>
    <x v="81"/>
    <x v="0"/>
    <x v="23"/>
    <s v="Château des Bardes"/>
    <x v="7"/>
    <x v="543"/>
    <x v="907"/>
    <x v="2"/>
  </r>
  <r>
    <x v="2093"/>
    <x v="8"/>
    <x v="43"/>
    <s v="Dominus"/>
    <x v="5"/>
    <x v="543"/>
    <x v="730"/>
    <x v="2"/>
  </r>
  <r>
    <x v="2094"/>
    <x v="8"/>
    <x v="398"/>
    <s v="Spottswoode"/>
    <x v="1"/>
    <x v="543"/>
    <x v="669"/>
    <x v="2"/>
  </r>
  <r>
    <x v="2095"/>
    <x v="9"/>
    <x v="41"/>
    <s v="Cortes de Cima"/>
    <x v="0"/>
    <x v="543"/>
    <x v="260"/>
    <x v="2"/>
  </r>
  <r>
    <x v="2096"/>
    <x v="1"/>
    <x v="2"/>
    <s v="Frescobaldi"/>
    <x v="10"/>
    <x v="543"/>
    <x v="208"/>
    <x v="7"/>
  </r>
  <r>
    <x v="2097"/>
    <x v="8"/>
    <x v="399"/>
    <s v="Résonance"/>
    <x v="5"/>
    <x v="543"/>
    <x v="1253"/>
    <x v="2"/>
  </r>
  <r>
    <x v="2098"/>
    <x v="0"/>
    <x v="186"/>
    <s v="Bernard Baudry"/>
    <x v="9"/>
    <x v="543"/>
    <x v="646"/>
    <x v="1"/>
  </r>
  <r>
    <x v="2099"/>
    <x v="12"/>
    <x v="167"/>
    <s v="Viña Cobos"/>
    <x v="1"/>
    <x v="544"/>
    <x v="1053"/>
    <x v="4"/>
  </r>
  <r>
    <x v="2100"/>
    <x v="0"/>
    <x v="57"/>
    <s v="Château Giscours"/>
    <x v="0"/>
    <x v="545"/>
    <x v="892"/>
    <x v="8"/>
  </r>
  <r>
    <x v="2101"/>
    <x v="7"/>
    <x v="317"/>
    <s v="Marqués de Griñon"/>
    <x v="0"/>
    <x v="546"/>
    <x v="100"/>
    <x v="5"/>
  </r>
  <r>
    <x v="2102"/>
    <x v="7"/>
    <x v="80"/>
    <s v="Montebuena"/>
    <x v="3"/>
    <x v="546"/>
    <x v="1254"/>
    <x v="4"/>
  </r>
  <r>
    <x v="2103"/>
    <x v="2"/>
    <x v="175"/>
    <s v="Hannes Reeh"/>
    <x v="2"/>
    <x v="546"/>
    <x v="554"/>
    <x v="1"/>
  </r>
  <r>
    <x v="2104"/>
    <x v="1"/>
    <x v="22"/>
    <s v="Fontodi"/>
    <x v="4"/>
    <x v="546"/>
    <x v="383"/>
    <x v="2"/>
  </r>
  <r>
    <x v="2105"/>
    <x v="1"/>
    <x v="303"/>
    <s v="Allegrini"/>
    <x v="5"/>
    <x v="546"/>
    <x v="1255"/>
    <x v="2"/>
  </r>
  <r>
    <x v="2106"/>
    <x v="1"/>
    <x v="49"/>
    <s v="Vietti"/>
    <x v="7"/>
    <x v="546"/>
    <x v="336"/>
    <x v="4"/>
  </r>
  <r>
    <x v="2107"/>
    <x v="12"/>
    <x v="400"/>
    <s v="Callia"/>
    <x v="13"/>
    <x v="546"/>
    <x v="1256"/>
    <x v="5"/>
  </r>
  <r>
    <x v="2108"/>
    <x v="7"/>
    <x v="80"/>
    <s v="Bodegas Roda"/>
    <x v="15"/>
    <x v="547"/>
    <x v="1257"/>
    <x v="4"/>
  </r>
  <r>
    <x v="535"/>
    <x v="1"/>
    <x v="22"/>
    <s v="Villa Cerna"/>
    <x v="4"/>
    <x v="547"/>
    <x v="1258"/>
    <x v="6"/>
  </r>
  <r>
    <x v="2109"/>
    <x v="7"/>
    <x v="39"/>
    <s v="Tridente"/>
    <x v="2"/>
    <x v="547"/>
    <x v="82"/>
    <x v="4"/>
  </r>
  <r>
    <x v="909"/>
    <x v="0"/>
    <x v="272"/>
    <s v="Louis Jadot"/>
    <x v="7"/>
    <x v="547"/>
    <x v="1259"/>
    <x v="2"/>
  </r>
  <r>
    <x v="2110"/>
    <x v="5"/>
    <x v="87"/>
    <s v="Penfolds"/>
    <x v="14"/>
    <x v="547"/>
    <x v="1260"/>
    <x v="2"/>
  </r>
  <r>
    <x v="2111"/>
    <x v="0"/>
    <x v="401"/>
    <s v="Chateau de Lussac"/>
    <x v="6"/>
    <x v="547"/>
    <x v="803"/>
    <x v="2"/>
  </r>
  <r>
    <x v="445"/>
    <x v="0"/>
    <x v="0"/>
    <s v="Château Clinet"/>
    <x v="0"/>
    <x v="547"/>
    <x v="1261"/>
    <x v="4"/>
  </r>
  <r>
    <x v="2112"/>
    <x v="2"/>
    <x v="65"/>
    <s v="Kollwentz"/>
    <x v="1"/>
    <x v="547"/>
    <x v="1262"/>
    <x v="6"/>
  </r>
  <r>
    <x v="2113"/>
    <x v="4"/>
    <x v="173"/>
    <s v="Errazuriz"/>
    <x v="1"/>
    <x v="547"/>
    <x v="607"/>
    <x v="14"/>
  </r>
  <r>
    <x v="2114"/>
    <x v="0"/>
    <x v="199"/>
    <s v="Château de Saint Cosme"/>
    <x v="9"/>
    <x v="547"/>
    <x v="950"/>
    <x v="4"/>
  </r>
  <r>
    <x v="2115"/>
    <x v="7"/>
    <x v="58"/>
    <s v="Bodegas Ismael Arroyo"/>
    <x v="9"/>
    <x v="547"/>
    <x v="302"/>
    <x v="4"/>
  </r>
  <r>
    <x v="2116"/>
    <x v="1"/>
    <x v="100"/>
    <s v="Nals Margreid"/>
    <x v="2"/>
    <x v="547"/>
    <x v="370"/>
    <x v="4"/>
  </r>
  <r>
    <x v="2117"/>
    <x v="1"/>
    <x v="106"/>
    <s v="Latium Morini"/>
    <x v="2"/>
    <x v="547"/>
    <x v="155"/>
    <x v="4"/>
  </r>
  <r>
    <x v="839"/>
    <x v="1"/>
    <x v="176"/>
    <s v="Velenosi"/>
    <x v="6"/>
    <x v="547"/>
    <x v="957"/>
    <x v="7"/>
  </r>
  <r>
    <x v="2118"/>
    <x v="0"/>
    <x v="101"/>
    <s v="Famille Perrin"/>
    <x v="0"/>
    <x v="548"/>
    <x v="1263"/>
    <x v="1"/>
  </r>
  <r>
    <x v="110"/>
    <x v="7"/>
    <x v="80"/>
    <s v="El Coto"/>
    <x v="6"/>
    <x v="549"/>
    <x v="836"/>
    <x v="4"/>
  </r>
  <r>
    <x v="1403"/>
    <x v="12"/>
    <x v="198"/>
    <s v="BenMarco"/>
    <x v="2"/>
    <x v="550"/>
    <x v="324"/>
    <x v="4"/>
  </r>
  <r>
    <x v="1239"/>
    <x v="7"/>
    <x v="39"/>
    <s v="Dehesa La Granja"/>
    <x v="4"/>
    <x v="551"/>
    <x v="605"/>
    <x v="6"/>
  </r>
  <r>
    <x v="2119"/>
    <x v="0"/>
    <x v="388"/>
    <s v="Alain Voge"/>
    <x v="7"/>
    <x v="551"/>
    <x v="868"/>
    <x v="5"/>
  </r>
  <r>
    <x v="2120"/>
    <x v="8"/>
    <x v="17"/>
    <s v="Ravenswood"/>
    <x v="13"/>
    <x v="551"/>
    <x v="1264"/>
    <x v="1"/>
  </r>
  <r>
    <x v="2121"/>
    <x v="1"/>
    <x v="265"/>
    <s v="De Vescovi Ulzbach"/>
    <x v="9"/>
    <x v="551"/>
    <x v="1265"/>
    <x v="2"/>
  </r>
  <r>
    <x v="2122"/>
    <x v="7"/>
    <x v="114"/>
    <s v="Intruso"/>
    <x v="6"/>
    <x v="551"/>
    <x v="1081"/>
    <x v="4"/>
  </r>
  <r>
    <x v="2123"/>
    <x v="1"/>
    <x v="48"/>
    <s v="Domenico Clerico"/>
    <x v="9"/>
    <x v="551"/>
    <x v="86"/>
    <x v="8"/>
  </r>
  <r>
    <x v="2124"/>
    <x v="1"/>
    <x v="91"/>
    <s v="Biondi-Santi"/>
    <x v="14"/>
    <x v="551"/>
    <x v="947"/>
    <x v="29"/>
  </r>
  <r>
    <x v="2125"/>
    <x v="1"/>
    <x v="91"/>
    <s v="Vinea Familiae"/>
    <x v="1"/>
    <x v="551"/>
    <x v="1266"/>
    <x v="6"/>
  </r>
  <r>
    <x v="2126"/>
    <x v="9"/>
    <x v="19"/>
    <s v="Vale D. Maria"/>
    <x v="15"/>
    <x v="552"/>
    <x v="1267"/>
    <x v="2"/>
  </r>
  <r>
    <x v="2127"/>
    <x v="7"/>
    <x v="317"/>
    <s v="Marqués de Griñon"/>
    <x v="4"/>
    <x v="552"/>
    <x v="385"/>
    <x v="5"/>
  </r>
  <r>
    <x v="607"/>
    <x v="6"/>
    <x v="64"/>
    <s v="Backsberg"/>
    <x v="9"/>
    <x v="552"/>
    <x v="120"/>
    <x v="7"/>
  </r>
  <r>
    <x v="2128"/>
    <x v="1"/>
    <x v="18"/>
    <s v="Vetrere"/>
    <x v="1"/>
    <x v="552"/>
    <x v="13"/>
    <x v="7"/>
  </r>
  <r>
    <x v="2129"/>
    <x v="6"/>
    <x v="89"/>
    <s v="Boekenhoutskloof"/>
    <x v="10"/>
    <x v="552"/>
    <x v="775"/>
    <x v="7"/>
  </r>
  <r>
    <x v="2130"/>
    <x v="4"/>
    <x v="402"/>
    <s v="Errazuriz"/>
    <x v="5"/>
    <x v="552"/>
    <x v="5"/>
    <x v="5"/>
  </r>
  <r>
    <x v="317"/>
    <x v="8"/>
    <x v="122"/>
    <s v="Columbia Winery"/>
    <x v="4"/>
    <x v="552"/>
    <x v="1268"/>
    <x v="2"/>
  </r>
  <r>
    <x v="1858"/>
    <x v="0"/>
    <x v="57"/>
    <s v="Château Palmer"/>
    <x v="12"/>
    <x v="552"/>
    <x v="1269"/>
    <x v="5"/>
  </r>
  <r>
    <x v="2131"/>
    <x v="1"/>
    <x v="126"/>
    <s v="Avignonesi"/>
    <x v="0"/>
    <x v="552"/>
    <x v="1250"/>
    <x v="0"/>
  </r>
  <r>
    <x v="2132"/>
    <x v="1"/>
    <x v="210"/>
    <s v="Corte Figaretto"/>
    <x v="0"/>
    <x v="552"/>
    <x v="264"/>
    <x v="5"/>
  </r>
  <r>
    <x v="2133"/>
    <x v="0"/>
    <x v="183"/>
    <s v="Château Anthonic"/>
    <x v="2"/>
    <x v="552"/>
    <x v="537"/>
    <x v="4"/>
  </r>
  <r>
    <x v="53"/>
    <x v="0"/>
    <x v="47"/>
    <s v="Baron Philippe de Rothschild"/>
    <x v="10"/>
    <x v="552"/>
    <x v="647"/>
    <x v="7"/>
  </r>
  <r>
    <x v="999"/>
    <x v="0"/>
    <x v="97"/>
    <s v="Château Latour-Martillac"/>
    <x v="5"/>
    <x v="552"/>
    <x v="1270"/>
    <x v="4"/>
  </r>
  <r>
    <x v="2134"/>
    <x v="1"/>
    <x v="83"/>
    <s v="Mezzacorona"/>
    <x v="9"/>
    <x v="552"/>
    <x v="208"/>
    <x v="7"/>
  </r>
  <r>
    <x v="2135"/>
    <x v="6"/>
    <x v="15"/>
    <s v="Raats"/>
    <x v="9"/>
    <x v="552"/>
    <x v="286"/>
    <x v="1"/>
  </r>
  <r>
    <x v="2136"/>
    <x v="0"/>
    <x v="52"/>
    <s v="Delas"/>
    <x v="0"/>
    <x v="552"/>
    <x v="1271"/>
    <x v="0"/>
  </r>
  <r>
    <x v="352"/>
    <x v="0"/>
    <x v="0"/>
    <s v="Château Plince"/>
    <x v="2"/>
    <x v="552"/>
    <x v="1272"/>
    <x v="6"/>
  </r>
  <r>
    <x v="2137"/>
    <x v="1"/>
    <x v="49"/>
    <s v="Elvio Cogno"/>
    <x v="2"/>
    <x v="552"/>
    <x v="242"/>
    <x v="5"/>
  </r>
  <r>
    <x v="2138"/>
    <x v="7"/>
    <x v="71"/>
    <s v="Capçanes"/>
    <x v="6"/>
    <x v="552"/>
    <x v="23"/>
    <x v="1"/>
  </r>
  <r>
    <x v="2139"/>
    <x v="1"/>
    <x v="306"/>
    <s v="Mamete Prevostini"/>
    <x v="1"/>
    <x v="552"/>
    <x v="567"/>
    <x v="2"/>
  </r>
  <r>
    <x v="2140"/>
    <x v="6"/>
    <x v="89"/>
    <s v="Leopard’s Leap"/>
    <x v="8"/>
    <x v="552"/>
    <x v="836"/>
    <x v="1"/>
  </r>
  <r>
    <x v="336"/>
    <x v="0"/>
    <x v="57"/>
    <s v="Château Giscours"/>
    <x v="1"/>
    <x v="553"/>
    <x v="1273"/>
    <x v="9"/>
  </r>
  <r>
    <x v="2141"/>
    <x v="1"/>
    <x v="22"/>
    <s v="Mazzei"/>
    <x v="9"/>
    <x v="553"/>
    <x v="928"/>
    <x v="6"/>
  </r>
  <r>
    <x v="2142"/>
    <x v="0"/>
    <x v="152"/>
    <s v="Château Penin"/>
    <x v="2"/>
    <x v="554"/>
    <x v="192"/>
    <x v="2"/>
  </r>
  <r>
    <x v="2143"/>
    <x v="1"/>
    <x v="119"/>
    <s v="Ca La Bionda"/>
    <x v="0"/>
    <x v="554"/>
    <x v="1274"/>
    <x v="6"/>
  </r>
  <r>
    <x v="2144"/>
    <x v="1"/>
    <x v="24"/>
    <s v="Zenato"/>
    <x v="0"/>
    <x v="554"/>
    <x v="1275"/>
    <x v="0"/>
  </r>
  <r>
    <x v="1100"/>
    <x v="1"/>
    <x v="91"/>
    <s v="Piancornello"/>
    <x v="0"/>
    <x v="554"/>
    <x v="728"/>
    <x v="0"/>
  </r>
  <r>
    <x v="2021"/>
    <x v="1"/>
    <x v="119"/>
    <s v="Bertani"/>
    <x v="5"/>
    <x v="554"/>
    <x v="946"/>
    <x v="0"/>
  </r>
  <r>
    <x v="2145"/>
    <x v="1"/>
    <x v="49"/>
    <s v="Giulia Negri"/>
    <x v="2"/>
    <x v="554"/>
    <x v="446"/>
    <x v="2"/>
  </r>
  <r>
    <x v="2146"/>
    <x v="1"/>
    <x v="91"/>
    <s v="Donatella Cinelli Colombini"/>
    <x v="15"/>
    <x v="554"/>
    <x v="71"/>
    <x v="6"/>
  </r>
  <r>
    <x v="2147"/>
    <x v="0"/>
    <x v="72"/>
    <s v="Domaine Anne Gros &amp; Jean-Paul Tollot"/>
    <x v="4"/>
    <x v="554"/>
    <x v="96"/>
    <x v="4"/>
  </r>
  <r>
    <x v="2148"/>
    <x v="9"/>
    <x v="253"/>
    <s v="Casa de Santar"/>
    <x v="2"/>
    <x v="554"/>
    <x v="288"/>
    <x v="5"/>
  </r>
  <r>
    <x v="2149"/>
    <x v="0"/>
    <x v="46"/>
    <s v="Hecht &amp; Bannier"/>
    <x v="6"/>
    <x v="554"/>
    <x v="1276"/>
    <x v="1"/>
  </r>
  <r>
    <x v="2150"/>
    <x v="1"/>
    <x v="196"/>
    <s v="Mantellassi"/>
    <x v="3"/>
    <x v="554"/>
    <x v="92"/>
    <x v="4"/>
  </r>
  <r>
    <x v="2151"/>
    <x v="1"/>
    <x v="98"/>
    <s v="Torre d'Orti"/>
    <x v="1"/>
    <x v="555"/>
    <x v="415"/>
    <x v="4"/>
  </r>
  <r>
    <x v="2152"/>
    <x v="1"/>
    <x v="2"/>
    <s v="Tua Rita"/>
    <x v="12"/>
    <x v="555"/>
    <x v="732"/>
    <x v="8"/>
  </r>
  <r>
    <x v="2153"/>
    <x v="8"/>
    <x v="43"/>
    <s v="Dominus"/>
    <x v="7"/>
    <x v="555"/>
    <x v="174"/>
    <x v="4"/>
  </r>
  <r>
    <x v="2154"/>
    <x v="1"/>
    <x v="22"/>
    <s v="Geografico"/>
    <x v="13"/>
    <x v="555"/>
    <x v="14"/>
    <x v="8"/>
  </r>
  <r>
    <x v="2155"/>
    <x v="1"/>
    <x v="60"/>
    <s v="Baglio di Pianetto"/>
    <x v="3"/>
    <x v="555"/>
    <x v="340"/>
    <x v="1"/>
  </r>
  <r>
    <x v="2156"/>
    <x v="14"/>
    <x v="73"/>
    <s v="Schneider"/>
    <x v="7"/>
    <x v="555"/>
    <x v="142"/>
    <x v="4"/>
  </r>
  <r>
    <x v="2157"/>
    <x v="1"/>
    <x v="119"/>
    <s v="Nicolis"/>
    <x v="7"/>
    <x v="555"/>
    <x v="1274"/>
    <x v="8"/>
  </r>
  <r>
    <x v="187"/>
    <x v="1"/>
    <x v="91"/>
    <s v="Salvioni"/>
    <x v="14"/>
    <x v="555"/>
    <x v="1277"/>
    <x v="6"/>
  </r>
  <r>
    <x v="2158"/>
    <x v="12"/>
    <x v="403"/>
    <s v="Salentein"/>
    <x v="0"/>
    <x v="556"/>
    <x v="114"/>
    <x v="4"/>
  </r>
  <r>
    <x v="2159"/>
    <x v="7"/>
    <x v="81"/>
    <s v="Álvaro Palacios"/>
    <x v="5"/>
    <x v="557"/>
    <x v="130"/>
    <x v="7"/>
  </r>
  <r>
    <x v="2160"/>
    <x v="22"/>
    <x v="268"/>
    <s v="Château Musar"/>
    <x v="1"/>
    <x v="558"/>
    <x v="1278"/>
    <x v="22"/>
  </r>
  <r>
    <x v="2161"/>
    <x v="8"/>
    <x v="404"/>
    <s v="Ridge Vineyards"/>
    <x v="15"/>
    <x v="559"/>
    <x v="1279"/>
    <x v="4"/>
  </r>
  <r>
    <x v="2162"/>
    <x v="7"/>
    <x v="273"/>
    <s v="Torre Oria"/>
    <x v="6"/>
    <x v="559"/>
    <x v="1280"/>
    <x v="1"/>
  </r>
  <r>
    <x v="2163"/>
    <x v="0"/>
    <x v="342"/>
    <s v="Château Fonréaud"/>
    <x v="2"/>
    <x v="559"/>
    <x v="990"/>
    <x v="4"/>
  </r>
  <r>
    <x v="939"/>
    <x v="0"/>
    <x v="74"/>
    <s v="Château Sociando-Mallet"/>
    <x v="5"/>
    <x v="559"/>
    <x v="849"/>
    <x v="4"/>
  </r>
  <r>
    <x v="2164"/>
    <x v="9"/>
    <x v="41"/>
    <s v="Monte da Ravasqueira"/>
    <x v="9"/>
    <x v="559"/>
    <x v="1281"/>
    <x v="7"/>
  </r>
  <r>
    <x v="1434"/>
    <x v="0"/>
    <x v="50"/>
    <s v="Château Pichon Longueville Comtesse de Lalande"/>
    <x v="15"/>
    <x v="559"/>
    <x v="1282"/>
    <x v="4"/>
  </r>
  <r>
    <x v="2165"/>
    <x v="5"/>
    <x v="229"/>
    <s v="Taylors / Wakefield"/>
    <x v="1"/>
    <x v="559"/>
    <x v="376"/>
    <x v="4"/>
  </r>
  <r>
    <x v="317"/>
    <x v="6"/>
    <x v="15"/>
    <s v="Thelema"/>
    <x v="9"/>
    <x v="559"/>
    <x v="665"/>
    <x v="2"/>
  </r>
  <r>
    <x v="2166"/>
    <x v="1"/>
    <x v="77"/>
    <s v="Il Marroneto"/>
    <x v="5"/>
    <x v="559"/>
    <x v="1283"/>
    <x v="2"/>
  </r>
  <r>
    <x v="427"/>
    <x v="0"/>
    <x v="23"/>
    <s v="Château Pontet-Fumet"/>
    <x v="9"/>
    <x v="559"/>
    <x v="114"/>
    <x v="0"/>
  </r>
  <r>
    <x v="342"/>
    <x v="8"/>
    <x v="43"/>
    <s v="Louis M. Martini"/>
    <x v="7"/>
    <x v="560"/>
    <x v="1284"/>
    <x v="4"/>
  </r>
  <r>
    <x v="489"/>
    <x v="1"/>
    <x v="8"/>
    <s v="Tenuta Castiglioni"/>
    <x v="4"/>
    <x v="561"/>
    <x v="1285"/>
    <x v="7"/>
  </r>
  <r>
    <x v="2167"/>
    <x v="7"/>
    <x v="80"/>
    <s v="Vivanco"/>
    <x v="2"/>
    <x v="561"/>
    <x v="1286"/>
    <x v="0"/>
  </r>
  <r>
    <x v="260"/>
    <x v="6"/>
    <x v="405"/>
    <s v="Cederberg"/>
    <x v="0"/>
    <x v="562"/>
    <x v="1287"/>
    <x v="1"/>
  </r>
  <r>
    <x v="2168"/>
    <x v="0"/>
    <x v="169"/>
    <s v="Château Pradeaux"/>
    <x v="9"/>
    <x v="562"/>
    <x v="702"/>
    <x v="6"/>
  </r>
  <r>
    <x v="2169"/>
    <x v="7"/>
    <x v="107"/>
    <s v="Tianna Negre"/>
    <x v="5"/>
    <x v="562"/>
    <x v="1288"/>
    <x v="1"/>
  </r>
  <r>
    <x v="2170"/>
    <x v="9"/>
    <x v="19"/>
    <s v="Prats &amp; Symington (P+S)"/>
    <x v="2"/>
    <x v="562"/>
    <x v="20"/>
    <x v="1"/>
  </r>
  <r>
    <x v="2171"/>
    <x v="7"/>
    <x v="16"/>
    <s v="Descendientes de J. Palacios"/>
    <x v="4"/>
    <x v="562"/>
    <x v="1289"/>
    <x v="7"/>
  </r>
  <r>
    <x v="260"/>
    <x v="6"/>
    <x v="406"/>
    <s v="Saronsberg"/>
    <x v="1"/>
    <x v="562"/>
    <x v="1290"/>
    <x v="1"/>
  </r>
  <r>
    <x v="2172"/>
    <x v="1"/>
    <x v="60"/>
    <s v="Tenute Orestiadi"/>
    <x v="4"/>
    <x v="562"/>
    <x v="322"/>
    <x v="7"/>
  </r>
  <r>
    <x v="2173"/>
    <x v="1"/>
    <x v="2"/>
    <s v="Poliziano"/>
    <x v="7"/>
    <x v="562"/>
    <x v="1291"/>
    <x v="4"/>
  </r>
  <r>
    <x v="15"/>
    <x v="6"/>
    <x v="15"/>
    <s v="Delaire Graff"/>
    <x v="6"/>
    <x v="562"/>
    <x v="192"/>
    <x v="7"/>
  </r>
  <r>
    <x v="2174"/>
    <x v="0"/>
    <x v="285"/>
    <s v="Michel &amp; Stéphane Ogier"/>
    <x v="2"/>
    <x v="562"/>
    <x v="422"/>
    <x v="1"/>
  </r>
  <r>
    <x v="606"/>
    <x v="0"/>
    <x v="57"/>
    <s v="Château Dauzac"/>
    <x v="7"/>
    <x v="562"/>
    <x v="1292"/>
    <x v="4"/>
  </r>
  <r>
    <x v="1984"/>
    <x v="1"/>
    <x v="106"/>
    <s v="Bertani"/>
    <x v="9"/>
    <x v="563"/>
    <x v="1293"/>
    <x v="4"/>
  </r>
  <r>
    <x v="110"/>
    <x v="7"/>
    <x v="80"/>
    <s v="Hacienda López de Haro"/>
    <x v="6"/>
    <x v="564"/>
    <x v="42"/>
    <x v="4"/>
  </r>
  <r>
    <x v="2175"/>
    <x v="1"/>
    <x v="256"/>
    <s v="Nino Negri"/>
    <x v="3"/>
    <x v="565"/>
    <x v="85"/>
    <x v="2"/>
  </r>
  <r>
    <x v="2176"/>
    <x v="1"/>
    <x v="407"/>
    <s v="Planeta"/>
    <x v="9"/>
    <x v="565"/>
    <x v="1294"/>
    <x v="5"/>
  </r>
  <r>
    <x v="2177"/>
    <x v="0"/>
    <x v="74"/>
    <s v="Château Lagrange"/>
    <x v="13"/>
    <x v="565"/>
    <x v="76"/>
    <x v="2"/>
  </r>
  <r>
    <x v="229"/>
    <x v="0"/>
    <x v="97"/>
    <s v="Château Bouscaut"/>
    <x v="7"/>
    <x v="565"/>
    <x v="242"/>
    <x v="11"/>
  </r>
  <r>
    <x v="343"/>
    <x v="0"/>
    <x v="23"/>
    <s v="Château Grand-Pontet"/>
    <x v="0"/>
    <x v="565"/>
    <x v="1295"/>
    <x v="11"/>
  </r>
  <r>
    <x v="2178"/>
    <x v="1"/>
    <x v="296"/>
    <s v="Cantina Kaltern"/>
    <x v="10"/>
    <x v="565"/>
    <x v="903"/>
    <x v="7"/>
  </r>
  <r>
    <x v="2179"/>
    <x v="7"/>
    <x v="80"/>
    <s v="Luis Cañas"/>
    <x v="5"/>
    <x v="566"/>
    <x v="312"/>
    <x v="6"/>
  </r>
  <r>
    <x v="2180"/>
    <x v="4"/>
    <x v="40"/>
    <s v="Cono Sur"/>
    <x v="13"/>
    <x v="567"/>
    <x v="15"/>
    <x v="2"/>
  </r>
  <r>
    <x v="882"/>
    <x v="1"/>
    <x v="91"/>
    <s v="Argiano"/>
    <x v="0"/>
    <x v="568"/>
    <x v="864"/>
    <x v="2"/>
  </r>
  <r>
    <x v="81"/>
    <x v="0"/>
    <x v="23"/>
    <s v="Château Pindefleurs"/>
    <x v="9"/>
    <x v="568"/>
    <x v="313"/>
    <x v="2"/>
  </r>
  <r>
    <x v="2181"/>
    <x v="0"/>
    <x v="29"/>
    <s v="Château Talbot"/>
    <x v="7"/>
    <x v="568"/>
    <x v="1296"/>
    <x v="11"/>
  </r>
  <r>
    <x v="2182"/>
    <x v="1"/>
    <x v="129"/>
    <s v="Elio Altare"/>
    <x v="6"/>
    <x v="568"/>
    <x v="490"/>
    <x v="4"/>
  </r>
  <r>
    <x v="2183"/>
    <x v="4"/>
    <x v="40"/>
    <s v="Santa Helena"/>
    <x v="10"/>
    <x v="568"/>
    <x v="478"/>
    <x v="1"/>
  </r>
  <r>
    <x v="2184"/>
    <x v="1"/>
    <x v="113"/>
    <s v="Ca La Bionda"/>
    <x v="5"/>
    <x v="568"/>
    <x v="303"/>
    <x v="4"/>
  </r>
  <r>
    <x v="2185"/>
    <x v="0"/>
    <x v="5"/>
    <s v="Xavier Vignon"/>
    <x v="9"/>
    <x v="568"/>
    <x v="137"/>
    <x v="2"/>
  </r>
  <r>
    <x v="2186"/>
    <x v="2"/>
    <x v="279"/>
    <s v="Gesellmann"/>
    <x v="2"/>
    <x v="568"/>
    <x v="1174"/>
    <x v="1"/>
  </r>
  <r>
    <x v="2187"/>
    <x v="0"/>
    <x v="26"/>
    <s v="Cos d'Estournel"/>
    <x v="0"/>
    <x v="568"/>
    <x v="320"/>
    <x v="4"/>
  </r>
  <r>
    <x v="2188"/>
    <x v="1"/>
    <x v="91"/>
    <s v="Il Valentiano"/>
    <x v="0"/>
    <x v="568"/>
    <x v="928"/>
    <x v="6"/>
  </r>
  <r>
    <x v="2189"/>
    <x v="12"/>
    <x v="53"/>
    <s v="Trapiche"/>
    <x v="0"/>
    <x v="568"/>
    <x v="301"/>
    <x v="2"/>
  </r>
  <r>
    <x v="879"/>
    <x v="7"/>
    <x v="58"/>
    <s v="Hacienda Monasterio"/>
    <x v="12"/>
    <x v="568"/>
    <x v="997"/>
    <x v="2"/>
  </r>
  <r>
    <x v="2190"/>
    <x v="1"/>
    <x v="339"/>
    <s v="Livio Felluga"/>
    <x v="9"/>
    <x v="568"/>
    <x v="902"/>
    <x v="7"/>
  </r>
  <r>
    <x v="2191"/>
    <x v="0"/>
    <x v="32"/>
    <s v="Mouton Cadet"/>
    <x v="3"/>
    <x v="569"/>
    <x v="460"/>
    <x v="1"/>
  </r>
  <r>
    <x v="2192"/>
    <x v="1"/>
    <x v="126"/>
    <s v="Avignonesi"/>
    <x v="2"/>
    <x v="570"/>
    <x v="1286"/>
    <x v="5"/>
  </r>
  <r>
    <x v="2193"/>
    <x v="1"/>
    <x v="79"/>
    <s v="Vigneti del Salento"/>
    <x v="12"/>
    <x v="571"/>
    <x v="303"/>
    <x v="4"/>
  </r>
  <r>
    <x v="903"/>
    <x v="0"/>
    <x v="50"/>
    <s v="Château Lynch-Bages"/>
    <x v="15"/>
    <x v="572"/>
    <x v="1297"/>
    <x v="18"/>
  </r>
  <r>
    <x v="2194"/>
    <x v="1"/>
    <x v="55"/>
    <s v="Foradori"/>
    <x v="2"/>
    <x v="573"/>
    <x v="135"/>
    <x v="2"/>
  </r>
  <r>
    <x v="2195"/>
    <x v="7"/>
    <x v="114"/>
    <s v="EGO"/>
    <x v="7"/>
    <x v="573"/>
    <x v="82"/>
    <x v="7"/>
  </r>
  <r>
    <x v="2196"/>
    <x v="1"/>
    <x v="95"/>
    <s v="Prunotto"/>
    <x v="9"/>
    <x v="573"/>
    <x v="1298"/>
    <x v="1"/>
  </r>
  <r>
    <x v="2197"/>
    <x v="7"/>
    <x v="39"/>
    <s v="Prieto Pariente"/>
    <x v="9"/>
    <x v="573"/>
    <x v="1150"/>
    <x v="4"/>
  </r>
  <r>
    <x v="2198"/>
    <x v="1"/>
    <x v="91"/>
    <s v="Gaja"/>
    <x v="14"/>
    <x v="573"/>
    <x v="493"/>
    <x v="0"/>
  </r>
  <r>
    <x v="2199"/>
    <x v="0"/>
    <x v="320"/>
    <s v="Clos Marie"/>
    <x v="2"/>
    <x v="573"/>
    <x v="1048"/>
    <x v="0"/>
  </r>
  <r>
    <x v="2200"/>
    <x v="7"/>
    <x v="39"/>
    <s v="Quinta Sardonia"/>
    <x v="9"/>
    <x v="573"/>
    <x v="1299"/>
    <x v="1"/>
  </r>
  <r>
    <x v="2201"/>
    <x v="0"/>
    <x v="97"/>
    <s v="Château les Carmes Haut-Brion"/>
    <x v="0"/>
    <x v="573"/>
    <x v="432"/>
    <x v="11"/>
  </r>
  <r>
    <x v="2202"/>
    <x v="1"/>
    <x v="48"/>
    <s v="Prunotto"/>
    <x v="9"/>
    <x v="573"/>
    <x v="670"/>
    <x v="1"/>
  </r>
  <r>
    <x v="91"/>
    <x v="0"/>
    <x v="74"/>
    <s v="Château Clement-Pichon"/>
    <x v="4"/>
    <x v="573"/>
    <x v="1108"/>
    <x v="2"/>
  </r>
  <r>
    <x v="2203"/>
    <x v="1"/>
    <x v="22"/>
    <s v="Ricasoli"/>
    <x v="9"/>
    <x v="574"/>
    <x v="5"/>
    <x v="2"/>
  </r>
  <r>
    <x v="2204"/>
    <x v="4"/>
    <x v="173"/>
    <s v="Errazuriz"/>
    <x v="2"/>
    <x v="575"/>
    <x v="722"/>
    <x v="4"/>
  </r>
  <r>
    <x v="2205"/>
    <x v="6"/>
    <x v="89"/>
    <s v="Franschhoek Cellar"/>
    <x v="9"/>
    <x v="576"/>
    <x v="176"/>
    <x v="1"/>
  </r>
  <r>
    <x v="2206"/>
    <x v="14"/>
    <x v="73"/>
    <s v="Lergenmüller"/>
    <x v="3"/>
    <x v="576"/>
    <x v="329"/>
    <x v="7"/>
  </r>
  <r>
    <x v="902"/>
    <x v="8"/>
    <x v="284"/>
    <s v="Occidental"/>
    <x v="12"/>
    <x v="576"/>
    <x v="1300"/>
    <x v="5"/>
  </r>
  <r>
    <x v="2207"/>
    <x v="20"/>
    <x v="240"/>
    <s v="Hermon"/>
    <x v="4"/>
    <x v="576"/>
    <x v="40"/>
    <x v="3"/>
  </r>
  <r>
    <x v="2208"/>
    <x v="7"/>
    <x v="114"/>
    <s v="Casa Rojo"/>
    <x v="5"/>
    <x v="577"/>
    <x v="660"/>
    <x v="1"/>
  </r>
  <r>
    <x v="2209"/>
    <x v="0"/>
    <x v="182"/>
    <s v="L'Ostal Cazes"/>
    <x v="2"/>
    <x v="578"/>
    <x v="385"/>
    <x v="2"/>
  </r>
  <r>
    <x v="2210"/>
    <x v="1"/>
    <x v="154"/>
    <s v="Val delle Rose"/>
    <x v="2"/>
    <x v="578"/>
    <x v="1301"/>
    <x v="4"/>
  </r>
  <r>
    <x v="2211"/>
    <x v="8"/>
    <x v="159"/>
    <s v="Wente"/>
    <x v="4"/>
    <x v="578"/>
    <x v="1302"/>
    <x v="6"/>
  </r>
  <r>
    <x v="2212"/>
    <x v="1"/>
    <x v="196"/>
    <s v="Poliziano"/>
    <x v="3"/>
    <x v="578"/>
    <x v="89"/>
    <x v="1"/>
  </r>
  <r>
    <x v="2213"/>
    <x v="6"/>
    <x v="157"/>
    <s v="Arabella"/>
    <x v="4"/>
    <x v="578"/>
    <x v="180"/>
    <x v="3"/>
  </r>
  <r>
    <x v="206"/>
    <x v="1"/>
    <x v="126"/>
    <s v="La Braccesca"/>
    <x v="2"/>
    <x v="579"/>
    <x v="142"/>
    <x v="4"/>
  </r>
  <r>
    <x v="2214"/>
    <x v="1"/>
    <x v="48"/>
    <s v="Brandini"/>
    <x v="2"/>
    <x v="580"/>
    <x v="142"/>
    <x v="4"/>
  </r>
  <r>
    <x v="343"/>
    <x v="0"/>
    <x v="23"/>
    <s v="Château Grand Corbin"/>
    <x v="2"/>
    <x v="580"/>
    <x v="718"/>
    <x v="11"/>
  </r>
  <r>
    <x v="2215"/>
    <x v="0"/>
    <x v="23"/>
    <s v="Château Destieux"/>
    <x v="1"/>
    <x v="580"/>
    <x v="1303"/>
    <x v="0"/>
  </r>
  <r>
    <x v="2216"/>
    <x v="0"/>
    <x v="9"/>
    <s v="Gérard Bertrand"/>
    <x v="9"/>
    <x v="580"/>
    <x v="319"/>
    <x v="1"/>
  </r>
  <r>
    <x v="2217"/>
    <x v="22"/>
    <x v="268"/>
    <s v="Château Musar"/>
    <x v="9"/>
    <x v="580"/>
    <x v="1043"/>
    <x v="6"/>
  </r>
  <r>
    <x v="2218"/>
    <x v="9"/>
    <x v="41"/>
    <s v="Herdade do Perdigão"/>
    <x v="2"/>
    <x v="580"/>
    <x v="497"/>
    <x v="5"/>
  </r>
  <r>
    <x v="2219"/>
    <x v="7"/>
    <x v="28"/>
    <s v="Bodegas Aragonesas"/>
    <x v="13"/>
    <x v="580"/>
    <x v="1304"/>
    <x v="7"/>
  </r>
  <r>
    <x v="238"/>
    <x v="3"/>
    <x v="62"/>
    <s v="The Ned"/>
    <x v="4"/>
    <x v="580"/>
    <x v="155"/>
    <x v="7"/>
  </r>
  <r>
    <x v="548"/>
    <x v="0"/>
    <x v="57"/>
    <s v="Château Monbrison"/>
    <x v="7"/>
    <x v="580"/>
    <x v="530"/>
    <x v="11"/>
  </r>
  <r>
    <x v="88"/>
    <x v="3"/>
    <x v="62"/>
    <s v="Whitehaven"/>
    <x v="9"/>
    <x v="580"/>
    <x v="179"/>
    <x v="2"/>
  </r>
  <r>
    <x v="2220"/>
    <x v="1"/>
    <x v="60"/>
    <s v="Barone Montalto"/>
    <x v="5"/>
    <x v="581"/>
    <x v="54"/>
    <x v="7"/>
  </r>
  <r>
    <x v="93"/>
    <x v="8"/>
    <x v="408"/>
    <s v="Wines from Hahn Estate"/>
    <x v="9"/>
    <x v="582"/>
    <x v="1305"/>
    <x v="1"/>
  </r>
  <r>
    <x v="659"/>
    <x v="7"/>
    <x v="80"/>
    <s v="Berceo"/>
    <x v="10"/>
    <x v="583"/>
    <x v="1306"/>
    <x v="5"/>
  </r>
  <r>
    <x v="2221"/>
    <x v="4"/>
    <x v="92"/>
    <s v="Miguel Torres"/>
    <x v="9"/>
    <x v="583"/>
    <x v="688"/>
    <x v="4"/>
  </r>
  <r>
    <x v="1368"/>
    <x v="7"/>
    <x v="58"/>
    <s v="Condado de Oriza"/>
    <x v="4"/>
    <x v="583"/>
    <x v="328"/>
    <x v="4"/>
  </r>
  <r>
    <x v="2222"/>
    <x v="1"/>
    <x v="148"/>
    <s v="Feudi di San Gregorio"/>
    <x v="5"/>
    <x v="583"/>
    <x v="184"/>
    <x v="8"/>
  </r>
  <r>
    <x v="2223"/>
    <x v="4"/>
    <x v="149"/>
    <s v="Caliterra"/>
    <x v="3"/>
    <x v="583"/>
    <x v="659"/>
    <x v="1"/>
  </r>
  <r>
    <x v="2224"/>
    <x v="1"/>
    <x v="387"/>
    <s v="Selvapiana"/>
    <x v="4"/>
    <x v="583"/>
    <x v="285"/>
    <x v="7"/>
  </r>
  <r>
    <x v="333"/>
    <x v="0"/>
    <x v="26"/>
    <s v="Château Ormes de Pez"/>
    <x v="9"/>
    <x v="583"/>
    <x v="1274"/>
    <x v="4"/>
  </r>
  <r>
    <x v="2225"/>
    <x v="1"/>
    <x v="61"/>
    <s v="Terre del Marchesato"/>
    <x v="4"/>
    <x v="583"/>
    <x v="950"/>
    <x v="1"/>
  </r>
  <r>
    <x v="2226"/>
    <x v="1"/>
    <x v="79"/>
    <s v="Conte di Campiano"/>
    <x v="7"/>
    <x v="583"/>
    <x v="1307"/>
    <x v="4"/>
  </r>
  <r>
    <x v="2227"/>
    <x v="1"/>
    <x v="8"/>
    <s v="Bibi Graetz"/>
    <x v="13"/>
    <x v="583"/>
    <x v="1014"/>
    <x v="2"/>
  </r>
  <r>
    <x v="2228"/>
    <x v="0"/>
    <x v="409"/>
    <s v="M. Chapoutier"/>
    <x v="2"/>
    <x v="583"/>
    <x v="303"/>
    <x v="1"/>
  </r>
  <r>
    <x v="2229"/>
    <x v="1"/>
    <x v="31"/>
    <s v="Pico Maccario"/>
    <x v="9"/>
    <x v="584"/>
    <x v="80"/>
    <x v="4"/>
  </r>
  <r>
    <x v="2230"/>
    <x v="14"/>
    <x v="212"/>
    <s v="Markus Molitor"/>
    <x v="2"/>
    <x v="585"/>
    <x v="1"/>
    <x v="4"/>
  </r>
  <r>
    <x v="2231"/>
    <x v="7"/>
    <x v="80"/>
    <s v="Altos de Rioja"/>
    <x v="10"/>
    <x v="585"/>
    <x v="82"/>
    <x v="4"/>
  </r>
  <r>
    <x v="2232"/>
    <x v="1"/>
    <x v="365"/>
    <s v="Ampeleia"/>
    <x v="2"/>
    <x v="585"/>
    <x v="1283"/>
    <x v="6"/>
  </r>
  <r>
    <x v="2233"/>
    <x v="1"/>
    <x v="100"/>
    <s v="Kurtatsch (Cortaccia)"/>
    <x v="4"/>
    <x v="585"/>
    <x v="1308"/>
    <x v="7"/>
  </r>
  <r>
    <x v="2234"/>
    <x v="8"/>
    <x v="345"/>
    <s v="Chateau Ste. Michelle"/>
    <x v="9"/>
    <x v="585"/>
    <x v="1309"/>
    <x v="5"/>
  </r>
  <r>
    <x v="2235"/>
    <x v="9"/>
    <x v="19"/>
    <s v="Burmester"/>
    <x v="13"/>
    <x v="585"/>
    <x v="235"/>
    <x v="4"/>
  </r>
  <r>
    <x v="2236"/>
    <x v="1"/>
    <x v="2"/>
    <s v="Tua Rita"/>
    <x v="9"/>
    <x v="585"/>
    <x v="1310"/>
    <x v="2"/>
  </r>
  <r>
    <x v="2237"/>
    <x v="1"/>
    <x v="2"/>
    <s v="Frescobaldi"/>
    <x v="0"/>
    <x v="585"/>
    <x v="646"/>
    <x v="1"/>
  </r>
  <r>
    <x v="295"/>
    <x v="4"/>
    <x v="149"/>
    <s v="Montes Alpha"/>
    <x v="2"/>
    <x v="586"/>
    <x v="1311"/>
    <x v="1"/>
  </r>
  <r>
    <x v="2192"/>
    <x v="1"/>
    <x v="126"/>
    <s v="La Braccesca"/>
    <x v="9"/>
    <x v="587"/>
    <x v="1312"/>
    <x v="5"/>
  </r>
  <r>
    <x v="2238"/>
    <x v="7"/>
    <x v="27"/>
    <s v="Castaño"/>
    <x v="4"/>
    <x v="588"/>
    <x v="12"/>
    <x v="2"/>
  </r>
  <r>
    <x v="2239"/>
    <x v="1"/>
    <x v="22"/>
    <s v="Antinori"/>
    <x v="1"/>
    <x v="589"/>
    <x v="1096"/>
    <x v="4"/>
  </r>
  <r>
    <x v="2240"/>
    <x v="1"/>
    <x v="22"/>
    <s v="Castelli del Grevepesa"/>
    <x v="2"/>
    <x v="590"/>
    <x v="1313"/>
    <x v="6"/>
  </r>
  <r>
    <x v="2241"/>
    <x v="0"/>
    <x v="32"/>
    <s v="Barons de Rothschild (Lafite)"/>
    <x v="10"/>
    <x v="590"/>
    <x v="140"/>
    <x v="5"/>
  </r>
  <r>
    <x v="1929"/>
    <x v="7"/>
    <x v="58"/>
    <s v="Tinto Pesquera"/>
    <x v="12"/>
    <x v="590"/>
    <x v="1314"/>
    <x v="4"/>
  </r>
  <r>
    <x v="1678"/>
    <x v="0"/>
    <x v="23"/>
    <s v="Château Grand Mayne"/>
    <x v="7"/>
    <x v="590"/>
    <x v="242"/>
    <x v="14"/>
  </r>
  <r>
    <x v="2242"/>
    <x v="13"/>
    <x v="67"/>
    <s v="Vitis Metamorfosis"/>
    <x v="5"/>
    <x v="590"/>
    <x v="546"/>
    <x v="4"/>
  </r>
  <r>
    <x v="2243"/>
    <x v="5"/>
    <x v="69"/>
    <s v="Torbreck"/>
    <x v="7"/>
    <x v="590"/>
    <x v="1315"/>
    <x v="1"/>
  </r>
  <r>
    <x v="2244"/>
    <x v="1"/>
    <x v="18"/>
    <s v="Cantine due Palme"/>
    <x v="9"/>
    <x v="590"/>
    <x v="127"/>
    <x v="7"/>
  </r>
  <r>
    <x v="2245"/>
    <x v="1"/>
    <x v="8"/>
    <s v="Bibi Graetz"/>
    <x v="6"/>
    <x v="590"/>
    <x v="1014"/>
    <x v="4"/>
  </r>
  <r>
    <x v="2246"/>
    <x v="0"/>
    <x v="57"/>
    <s v="Château Monbrison"/>
    <x v="9"/>
    <x v="590"/>
    <x v="621"/>
    <x v="0"/>
  </r>
  <r>
    <x v="581"/>
    <x v="1"/>
    <x v="12"/>
    <s v="Polvanera"/>
    <x v="5"/>
    <x v="590"/>
    <x v="49"/>
    <x v="7"/>
  </r>
  <r>
    <x v="2247"/>
    <x v="1"/>
    <x v="106"/>
    <s v="Ottella"/>
    <x v="0"/>
    <x v="590"/>
    <x v="1316"/>
    <x v="2"/>
  </r>
  <r>
    <x v="2248"/>
    <x v="4"/>
    <x v="131"/>
    <s v="Miguel Torres"/>
    <x v="9"/>
    <x v="590"/>
    <x v="167"/>
    <x v="2"/>
  </r>
  <r>
    <x v="2249"/>
    <x v="1"/>
    <x v="303"/>
    <s v="Allegrini"/>
    <x v="5"/>
    <x v="591"/>
    <x v="538"/>
    <x v="4"/>
  </r>
  <r>
    <x v="2250"/>
    <x v="5"/>
    <x v="69"/>
    <s v="Penfolds"/>
    <x v="7"/>
    <x v="591"/>
    <x v="1018"/>
    <x v="4"/>
  </r>
  <r>
    <x v="2251"/>
    <x v="1"/>
    <x v="126"/>
    <s v="Poggio Alla Sala"/>
    <x v="9"/>
    <x v="592"/>
    <x v="237"/>
    <x v="6"/>
  </r>
  <r>
    <x v="2252"/>
    <x v="1"/>
    <x v="387"/>
    <s v="Castello Nipozzano"/>
    <x v="9"/>
    <x v="592"/>
    <x v="292"/>
    <x v="4"/>
  </r>
  <r>
    <x v="1434"/>
    <x v="0"/>
    <x v="50"/>
    <s v="Château Clerc Milon"/>
    <x v="5"/>
    <x v="592"/>
    <x v="640"/>
    <x v="4"/>
  </r>
  <r>
    <x v="2253"/>
    <x v="0"/>
    <x v="259"/>
    <s v="Michel Gassier"/>
    <x v="4"/>
    <x v="592"/>
    <x v="1317"/>
    <x v="2"/>
  </r>
  <r>
    <x v="2254"/>
    <x v="0"/>
    <x v="103"/>
    <s v="Joseph Drouhin"/>
    <x v="5"/>
    <x v="592"/>
    <x v="655"/>
    <x v="4"/>
  </r>
  <r>
    <x v="2255"/>
    <x v="7"/>
    <x v="295"/>
    <s v="Ramón Roqueta"/>
    <x v="9"/>
    <x v="592"/>
    <x v="959"/>
    <x v="1"/>
  </r>
  <r>
    <x v="2256"/>
    <x v="7"/>
    <x v="317"/>
    <s v="Marqués de Griñon"/>
    <x v="7"/>
    <x v="592"/>
    <x v="660"/>
    <x v="11"/>
  </r>
  <r>
    <x v="246"/>
    <x v="0"/>
    <x v="5"/>
    <s v="Château de Saint Cosme"/>
    <x v="2"/>
    <x v="592"/>
    <x v="845"/>
    <x v="1"/>
  </r>
  <r>
    <x v="88"/>
    <x v="4"/>
    <x v="283"/>
    <s v="Ritual"/>
    <x v="9"/>
    <x v="593"/>
    <x v="191"/>
    <x v="2"/>
  </r>
  <r>
    <x v="2257"/>
    <x v="1"/>
    <x v="49"/>
    <s v="Brovia"/>
    <x v="0"/>
    <x v="594"/>
    <x v="22"/>
    <x v="0"/>
  </r>
  <r>
    <x v="1434"/>
    <x v="0"/>
    <x v="50"/>
    <s v="Château Pontet-Canet"/>
    <x v="15"/>
    <x v="594"/>
    <x v="1318"/>
    <x v="4"/>
  </r>
  <r>
    <x v="2258"/>
    <x v="4"/>
    <x v="131"/>
    <s v="Escudo Rojo"/>
    <x v="6"/>
    <x v="594"/>
    <x v="40"/>
    <x v="2"/>
  </r>
  <r>
    <x v="2259"/>
    <x v="1"/>
    <x v="2"/>
    <s v="Fattoria le Pupille"/>
    <x v="5"/>
    <x v="594"/>
    <x v="1319"/>
    <x v="4"/>
  </r>
  <r>
    <x v="2260"/>
    <x v="2"/>
    <x v="65"/>
    <s v="Heinrich"/>
    <x v="12"/>
    <x v="594"/>
    <x v="1320"/>
    <x v="8"/>
  </r>
  <r>
    <x v="2261"/>
    <x v="12"/>
    <x v="361"/>
    <s v="Colomé"/>
    <x v="1"/>
    <x v="594"/>
    <x v="1321"/>
    <x v="5"/>
  </r>
  <r>
    <x v="2262"/>
    <x v="0"/>
    <x v="23"/>
    <s v="Château Cheval Blanc"/>
    <x v="14"/>
    <x v="594"/>
    <x v="1322"/>
    <x v="9"/>
  </r>
  <r>
    <x v="2263"/>
    <x v="11"/>
    <x v="21"/>
    <s v="Boscato"/>
    <x v="9"/>
    <x v="594"/>
    <x v="1323"/>
    <x v="11"/>
  </r>
  <r>
    <x v="2264"/>
    <x v="7"/>
    <x v="80"/>
    <s v="Muga"/>
    <x v="1"/>
    <x v="595"/>
    <x v="1324"/>
    <x v="9"/>
  </r>
  <r>
    <x v="187"/>
    <x v="1"/>
    <x v="91"/>
    <s v="Caparzo"/>
    <x v="7"/>
    <x v="596"/>
    <x v="1325"/>
    <x v="6"/>
  </r>
  <r>
    <x v="2265"/>
    <x v="22"/>
    <x v="268"/>
    <s v="Château Musar"/>
    <x v="0"/>
    <x v="597"/>
    <x v="68"/>
    <x v="20"/>
  </r>
  <r>
    <x v="1618"/>
    <x v="1"/>
    <x v="18"/>
    <s v="Paololeo"/>
    <x v="2"/>
    <x v="598"/>
    <x v="77"/>
    <x v="7"/>
  </r>
  <r>
    <x v="2266"/>
    <x v="7"/>
    <x v="80"/>
    <s v="Bodegas Faustino"/>
    <x v="4"/>
    <x v="598"/>
    <x v="56"/>
    <x v="4"/>
  </r>
  <r>
    <x v="1452"/>
    <x v="0"/>
    <x v="23"/>
    <s v="Clos de l'Oratoire"/>
    <x v="7"/>
    <x v="598"/>
    <x v="368"/>
    <x v="2"/>
  </r>
  <r>
    <x v="2267"/>
    <x v="1"/>
    <x v="18"/>
    <s v="Tormaresca"/>
    <x v="4"/>
    <x v="598"/>
    <x v="1129"/>
    <x v="8"/>
  </r>
  <r>
    <x v="2268"/>
    <x v="6"/>
    <x v="89"/>
    <s v="Leopard’s Leap"/>
    <x v="13"/>
    <x v="598"/>
    <x v="1326"/>
    <x v="7"/>
  </r>
  <r>
    <x v="2269"/>
    <x v="4"/>
    <x v="149"/>
    <s v="Caliterra"/>
    <x v="2"/>
    <x v="598"/>
    <x v="422"/>
    <x v="4"/>
  </r>
  <r>
    <x v="437"/>
    <x v="6"/>
    <x v="15"/>
    <s v="Meerlust"/>
    <x v="7"/>
    <x v="598"/>
    <x v="1327"/>
    <x v="4"/>
  </r>
  <r>
    <x v="2270"/>
    <x v="0"/>
    <x v="323"/>
    <s v="Château de Chambert"/>
    <x v="4"/>
    <x v="598"/>
    <x v="1"/>
    <x v="5"/>
  </r>
  <r>
    <x v="2271"/>
    <x v="7"/>
    <x v="63"/>
    <s v="Finca Constancia"/>
    <x v="9"/>
    <x v="598"/>
    <x v="1328"/>
    <x v="5"/>
  </r>
  <r>
    <x v="2272"/>
    <x v="7"/>
    <x v="410"/>
    <s v="Bodega Iniesta"/>
    <x v="10"/>
    <x v="598"/>
    <x v="395"/>
    <x v="7"/>
  </r>
  <r>
    <x v="2273"/>
    <x v="12"/>
    <x v="53"/>
    <s v="Alpasión"/>
    <x v="7"/>
    <x v="598"/>
    <x v="1329"/>
    <x v="5"/>
  </r>
  <r>
    <x v="2274"/>
    <x v="1"/>
    <x v="31"/>
    <s v="Braida"/>
    <x v="12"/>
    <x v="598"/>
    <x v="1087"/>
    <x v="2"/>
  </r>
  <r>
    <x v="2275"/>
    <x v="1"/>
    <x v="154"/>
    <s v="Le Mortelle"/>
    <x v="1"/>
    <x v="598"/>
    <x v="1087"/>
    <x v="4"/>
  </r>
  <r>
    <x v="2276"/>
    <x v="12"/>
    <x v="167"/>
    <s v="Bodega Piedra Negra"/>
    <x v="2"/>
    <x v="598"/>
    <x v="845"/>
    <x v="5"/>
  </r>
  <r>
    <x v="2277"/>
    <x v="7"/>
    <x v="80"/>
    <s v="R. López de Heredia Viña Tondonia"/>
    <x v="7"/>
    <x v="599"/>
    <x v="702"/>
    <x v="10"/>
  </r>
  <r>
    <x v="2278"/>
    <x v="6"/>
    <x v="15"/>
    <s v="Mulderbosch"/>
    <x v="7"/>
    <x v="600"/>
    <x v="288"/>
    <x v="4"/>
  </r>
  <r>
    <x v="2279"/>
    <x v="1"/>
    <x v="91"/>
    <s v="Siro Pacenti"/>
    <x v="2"/>
    <x v="600"/>
    <x v="1330"/>
    <x v="0"/>
  </r>
  <r>
    <x v="2280"/>
    <x v="7"/>
    <x v="107"/>
    <s v="Bodegas José L. Ferrer"/>
    <x v="4"/>
    <x v="600"/>
    <x v="57"/>
    <x v="4"/>
  </r>
  <r>
    <x v="2281"/>
    <x v="5"/>
    <x v="251"/>
    <s v="Richland"/>
    <x v="6"/>
    <x v="600"/>
    <x v="1331"/>
    <x v="7"/>
  </r>
  <r>
    <x v="2282"/>
    <x v="8"/>
    <x v="194"/>
    <s v="Domaine de la Côte"/>
    <x v="1"/>
    <x v="600"/>
    <x v="226"/>
    <x v="2"/>
  </r>
  <r>
    <x v="2283"/>
    <x v="1"/>
    <x v="2"/>
    <s v="Rocca delle Macìe"/>
    <x v="6"/>
    <x v="600"/>
    <x v="1332"/>
    <x v="4"/>
  </r>
  <r>
    <x v="2284"/>
    <x v="0"/>
    <x v="388"/>
    <s v="M. Chapoutier"/>
    <x v="5"/>
    <x v="600"/>
    <x v="1333"/>
    <x v="4"/>
  </r>
  <r>
    <x v="2285"/>
    <x v="5"/>
    <x v="87"/>
    <s v="Rosemount"/>
    <x v="8"/>
    <x v="600"/>
    <x v="47"/>
    <x v="7"/>
  </r>
  <r>
    <x v="2286"/>
    <x v="1"/>
    <x v="100"/>
    <s v="Ferruccio Carlotto"/>
    <x v="5"/>
    <x v="600"/>
    <x v="274"/>
    <x v="6"/>
  </r>
  <r>
    <x v="2287"/>
    <x v="1"/>
    <x v="18"/>
    <s v="Vallone"/>
    <x v="4"/>
    <x v="600"/>
    <x v="686"/>
    <x v="4"/>
  </r>
  <r>
    <x v="2288"/>
    <x v="26"/>
    <x v="411"/>
    <s v="Château Changyu Moser XV 张裕摩塞尔十五世酒庄"/>
    <x v="11"/>
    <x v="600"/>
    <x v="252"/>
    <x v="4"/>
  </r>
  <r>
    <x v="2289"/>
    <x v="1"/>
    <x v="106"/>
    <s v="Corte Giara"/>
    <x v="5"/>
    <x v="601"/>
    <x v="65"/>
    <x v="1"/>
  </r>
  <r>
    <x v="2290"/>
    <x v="1"/>
    <x v="2"/>
    <s v="Frescobaldi"/>
    <x v="3"/>
    <x v="602"/>
    <x v="431"/>
    <x v="1"/>
  </r>
  <r>
    <x v="1860"/>
    <x v="0"/>
    <x v="97"/>
    <s v="Château Ferran"/>
    <x v="2"/>
    <x v="602"/>
    <x v="137"/>
    <x v="4"/>
  </r>
  <r>
    <x v="2291"/>
    <x v="0"/>
    <x v="23"/>
    <s v="Château Chauvin"/>
    <x v="9"/>
    <x v="602"/>
    <x v="1334"/>
    <x v="9"/>
  </r>
  <r>
    <x v="1334"/>
    <x v="0"/>
    <x v="150"/>
    <s v="Château Les Vieux Ormes"/>
    <x v="9"/>
    <x v="602"/>
    <x v="1335"/>
    <x v="2"/>
  </r>
  <r>
    <x v="2292"/>
    <x v="9"/>
    <x v="225"/>
    <s v="Herdade da Calada"/>
    <x v="4"/>
    <x v="602"/>
    <x v="147"/>
    <x v="2"/>
  </r>
  <r>
    <x v="2293"/>
    <x v="1"/>
    <x v="60"/>
    <s v="Itinera"/>
    <x v="10"/>
    <x v="602"/>
    <x v="467"/>
    <x v="4"/>
  </r>
  <r>
    <x v="393"/>
    <x v="0"/>
    <x v="96"/>
    <s v="Château Mauvesin Barton"/>
    <x v="9"/>
    <x v="602"/>
    <x v="1336"/>
    <x v="5"/>
  </r>
  <r>
    <x v="1070"/>
    <x v="0"/>
    <x v="23"/>
    <s v="Château Rozier"/>
    <x v="2"/>
    <x v="602"/>
    <x v="1031"/>
    <x v="4"/>
  </r>
  <r>
    <x v="2294"/>
    <x v="8"/>
    <x v="17"/>
    <s v="Francis Ford Coppola"/>
    <x v="0"/>
    <x v="602"/>
    <x v="1337"/>
    <x v="6"/>
  </r>
  <r>
    <x v="2295"/>
    <x v="5"/>
    <x v="69"/>
    <s v="Glaetzer"/>
    <x v="12"/>
    <x v="602"/>
    <x v="1338"/>
    <x v="2"/>
  </r>
  <r>
    <x v="2296"/>
    <x v="7"/>
    <x v="81"/>
    <s v="L'Encastell"/>
    <x v="0"/>
    <x v="602"/>
    <x v="1097"/>
    <x v="6"/>
  </r>
  <r>
    <x v="1113"/>
    <x v="6"/>
    <x v="15"/>
    <s v="Aaldering"/>
    <x v="7"/>
    <x v="603"/>
    <x v="652"/>
    <x v="1"/>
  </r>
  <r>
    <x v="2297"/>
    <x v="0"/>
    <x v="0"/>
    <s v="Château Clinet"/>
    <x v="9"/>
    <x v="603"/>
    <x v="1339"/>
    <x v="6"/>
  </r>
  <r>
    <x v="2298"/>
    <x v="1"/>
    <x v="176"/>
    <s v="DeAngelis (De Angelis)"/>
    <x v="4"/>
    <x v="603"/>
    <x v="235"/>
    <x v="4"/>
  </r>
  <r>
    <x v="2299"/>
    <x v="0"/>
    <x v="32"/>
    <s v="Barons de Rothschild (Lafite)"/>
    <x v="9"/>
    <x v="603"/>
    <x v="20"/>
    <x v="1"/>
  </r>
  <r>
    <x v="2300"/>
    <x v="7"/>
    <x v="336"/>
    <s v="Torres"/>
    <x v="7"/>
    <x v="603"/>
    <x v="1340"/>
    <x v="4"/>
  </r>
  <r>
    <x v="2301"/>
    <x v="1"/>
    <x v="106"/>
    <s v="Bertani"/>
    <x v="9"/>
    <x v="603"/>
    <x v="684"/>
    <x v="7"/>
  </r>
  <r>
    <x v="2302"/>
    <x v="9"/>
    <x v="41"/>
    <s v="Herdade do Rocim"/>
    <x v="5"/>
    <x v="603"/>
    <x v="497"/>
    <x v="5"/>
  </r>
  <r>
    <x v="2303"/>
    <x v="6"/>
    <x v="15"/>
    <s v="Simonsig"/>
    <x v="9"/>
    <x v="603"/>
    <x v="982"/>
    <x v="4"/>
  </r>
  <r>
    <x v="2304"/>
    <x v="9"/>
    <x v="253"/>
    <s v="Cabriz"/>
    <x v="6"/>
    <x v="603"/>
    <x v="208"/>
    <x v="1"/>
  </r>
  <r>
    <x v="437"/>
    <x v="8"/>
    <x v="17"/>
    <s v="Gnarly Head"/>
    <x v="6"/>
    <x v="603"/>
    <x v="1341"/>
    <x v="4"/>
  </r>
  <r>
    <x v="2305"/>
    <x v="5"/>
    <x v="206"/>
    <s v="Henschke"/>
    <x v="1"/>
    <x v="603"/>
    <x v="1342"/>
    <x v="6"/>
  </r>
  <r>
    <x v="2306"/>
    <x v="14"/>
    <x v="88"/>
    <s v="Salwey"/>
    <x v="6"/>
    <x v="603"/>
    <x v="49"/>
    <x v="4"/>
  </r>
  <r>
    <x v="2307"/>
    <x v="7"/>
    <x v="115"/>
    <s v="Torres"/>
    <x v="2"/>
    <x v="603"/>
    <x v="618"/>
    <x v="0"/>
  </r>
  <r>
    <x v="343"/>
    <x v="0"/>
    <x v="23"/>
    <s v="Château La Tour Figeac"/>
    <x v="1"/>
    <x v="603"/>
    <x v="1343"/>
    <x v="11"/>
  </r>
  <r>
    <x v="295"/>
    <x v="8"/>
    <x v="17"/>
    <s v="Dark Horse"/>
    <x v="6"/>
    <x v="604"/>
    <x v="1344"/>
    <x v="1"/>
  </r>
  <r>
    <x v="191"/>
    <x v="7"/>
    <x v="80"/>
    <s v="Luis Cañas"/>
    <x v="10"/>
    <x v="605"/>
    <x v="582"/>
    <x v="7"/>
  </r>
  <r>
    <x v="2308"/>
    <x v="1"/>
    <x v="49"/>
    <s v="Ettore Germano"/>
    <x v="7"/>
    <x v="605"/>
    <x v="890"/>
    <x v="9"/>
  </r>
  <r>
    <x v="2309"/>
    <x v="7"/>
    <x v="213"/>
    <s v="Pata Negra"/>
    <x v="3"/>
    <x v="605"/>
    <x v="489"/>
    <x v="6"/>
  </r>
  <r>
    <x v="1431"/>
    <x v="7"/>
    <x v="85"/>
    <s v="Bodegas Piedemonte"/>
    <x v="3"/>
    <x v="605"/>
    <x v="56"/>
    <x v="6"/>
  </r>
  <r>
    <x v="2310"/>
    <x v="1"/>
    <x v="24"/>
    <s v="Quintarelli Giuseppe"/>
    <x v="14"/>
    <x v="605"/>
    <x v="1345"/>
    <x v="10"/>
  </r>
  <r>
    <x v="2311"/>
    <x v="23"/>
    <x v="412"/>
    <s v="Bodega Garzón"/>
    <x v="9"/>
    <x v="605"/>
    <x v="739"/>
    <x v="4"/>
  </r>
  <r>
    <x v="260"/>
    <x v="5"/>
    <x v="351"/>
    <s v="Deakin Estate"/>
    <x v="10"/>
    <x v="605"/>
    <x v="1346"/>
    <x v="1"/>
  </r>
  <r>
    <x v="2312"/>
    <x v="6"/>
    <x v="299"/>
    <s v="Constantia Glen"/>
    <x v="5"/>
    <x v="605"/>
    <x v="38"/>
    <x v="4"/>
  </r>
  <r>
    <x v="2313"/>
    <x v="9"/>
    <x v="19"/>
    <s v="Vale D. Maria"/>
    <x v="4"/>
    <x v="605"/>
    <x v="1347"/>
    <x v="1"/>
  </r>
  <r>
    <x v="2314"/>
    <x v="7"/>
    <x v="80"/>
    <s v="Marqués de Riscal"/>
    <x v="12"/>
    <x v="605"/>
    <x v="1348"/>
    <x v="6"/>
  </r>
  <r>
    <x v="2315"/>
    <x v="7"/>
    <x v="80"/>
    <s v="Castillo de Cuzcurrita"/>
    <x v="7"/>
    <x v="605"/>
    <x v="518"/>
    <x v="2"/>
  </r>
  <r>
    <x v="295"/>
    <x v="6"/>
    <x v="260"/>
    <s v="Lievland Vineyards"/>
    <x v="6"/>
    <x v="606"/>
    <x v="848"/>
    <x v="1"/>
  </r>
  <r>
    <x v="2316"/>
    <x v="8"/>
    <x v="43"/>
    <s v="The Hess Collection"/>
    <x v="0"/>
    <x v="607"/>
    <x v="568"/>
    <x v="1"/>
  </r>
  <r>
    <x v="2317"/>
    <x v="12"/>
    <x v="53"/>
    <s v="Big Game"/>
    <x v="9"/>
    <x v="608"/>
    <x v="40"/>
    <x v="7"/>
  </r>
  <r>
    <x v="2318"/>
    <x v="4"/>
    <x v="131"/>
    <s v="Viña Maipo"/>
    <x v="5"/>
    <x v="608"/>
    <x v="859"/>
    <x v="0"/>
  </r>
  <r>
    <x v="2319"/>
    <x v="1"/>
    <x v="264"/>
    <s v="Masi"/>
    <x v="6"/>
    <x v="608"/>
    <x v="1349"/>
    <x v="4"/>
  </r>
  <r>
    <x v="2320"/>
    <x v="12"/>
    <x v="217"/>
    <s v="Trapiche"/>
    <x v="6"/>
    <x v="608"/>
    <x v="460"/>
    <x v="1"/>
  </r>
  <r>
    <x v="2321"/>
    <x v="1"/>
    <x v="136"/>
    <s v="Rosarubra"/>
    <x v="7"/>
    <x v="608"/>
    <x v="303"/>
    <x v="4"/>
  </r>
  <r>
    <x v="2322"/>
    <x v="1"/>
    <x v="77"/>
    <s v="Banfi"/>
    <x v="4"/>
    <x v="608"/>
    <x v="124"/>
    <x v="2"/>
  </r>
  <r>
    <x v="2323"/>
    <x v="0"/>
    <x v="323"/>
    <s v="Château du Cèdre"/>
    <x v="5"/>
    <x v="608"/>
    <x v="897"/>
    <x v="5"/>
  </r>
  <r>
    <x v="2324"/>
    <x v="5"/>
    <x v="413"/>
    <s v="MWC"/>
    <x v="9"/>
    <x v="608"/>
    <x v="56"/>
    <x v="4"/>
  </r>
  <r>
    <x v="2325"/>
    <x v="7"/>
    <x v="310"/>
    <s v="Castillo Perelada"/>
    <x v="5"/>
    <x v="609"/>
    <x v="1350"/>
    <x v="2"/>
  </r>
  <r>
    <x v="2326"/>
    <x v="1"/>
    <x v="335"/>
    <s v="Tenuta San Guido"/>
    <x v="14"/>
    <x v="610"/>
    <x v="1351"/>
    <x v="11"/>
  </r>
  <r>
    <x v="2327"/>
    <x v="1"/>
    <x v="196"/>
    <s v="Val delle Rose"/>
    <x v="2"/>
    <x v="611"/>
    <x v="1352"/>
    <x v="6"/>
  </r>
  <r>
    <x v="2328"/>
    <x v="0"/>
    <x v="32"/>
    <s v="Sirius"/>
    <x v="13"/>
    <x v="611"/>
    <x v="49"/>
    <x v="4"/>
  </r>
  <r>
    <x v="2329"/>
    <x v="0"/>
    <x v="57"/>
    <s v="Château du Tertre"/>
    <x v="9"/>
    <x v="611"/>
    <x v="100"/>
    <x v="5"/>
  </r>
  <r>
    <x v="2330"/>
    <x v="9"/>
    <x v="19"/>
    <s v="Prats &amp; Symington (P+S)"/>
    <x v="0"/>
    <x v="611"/>
    <x v="142"/>
    <x v="7"/>
  </r>
  <r>
    <x v="2331"/>
    <x v="5"/>
    <x v="14"/>
    <s v="Banrock Station"/>
    <x v="3"/>
    <x v="611"/>
    <x v="696"/>
    <x v="7"/>
  </r>
  <r>
    <x v="2332"/>
    <x v="0"/>
    <x v="101"/>
    <s v="Domaine de la Janasse"/>
    <x v="12"/>
    <x v="611"/>
    <x v="31"/>
    <x v="9"/>
  </r>
  <r>
    <x v="2333"/>
    <x v="1"/>
    <x v="190"/>
    <s v="Elio Grasso"/>
    <x v="3"/>
    <x v="611"/>
    <x v="1019"/>
    <x v="5"/>
  </r>
  <r>
    <x v="2334"/>
    <x v="22"/>
    <x v="268"/>
    <s v="Château Musar"/>
    <x v="1"/>
    <x v="612"/>
    <x v="1353"/>
    <x v="8"/>
  </r>
  <r>
    <x v="2335"/>
    <x v="8"/>
    <x v="122"/>
    <s v="Charles Smith"/>
    <x v="6"/>
    <x v="612"/>
    <x v="281"/>
    <x v="4"/>
  </r>
  <r>
    <x v="1134"/>
    <x v="0"/>
    <x v="32"/>
    <s v="Château Malbec"/>
    <x v="9"/>
    <x v="613"/>
    <x v="8"/>
    <x v="1"/>
  </r>
  <r>
    <x v="2336"/>
    <x v="1"/>
    <x v="49"/>
    <s v="Bersano"/>
    <x v="9"/>
    <x v="613"/>
    <x v="519"/>
    <x v="2"/>
  </r>
  <r>
    <x v="2337"/>
    <x v="7"/>
    <x v="58"/>
    <s v="Emilio Moro"/>
    <x v="0"/>
    <x v="613"/>
    <x v="1354"/>
    <x v="7"/>
  </r>
  <r>
    <x v="2338"/>
    <x v="7"/>
    <x v="85"/>
    <s v="Bodegas Nekeas"/>
    <x v="2"/>
    <x v="613"/>
    <x v="821"/>
    <x v="1"/>
  </r>
  <r>
    <x v="225"/>
    <x v="1"/>
    <x v="132"/>
    <s v="Epicuro"/>
    <x v="9"/>
    <x v="613"/>
    <x v="268"/>
    <x v="4"/>
  </r>
  <r>
    <x v="2339"/>
    <x v="1"/>
    <x v="49"/>
    <s v="Luigi Einaudi"/>
    <x v="0"/>
    <x v="613"/>
    <x v="1355"/>
    <x v="6"/>
  </r>
  <r>
    <x v="2340"/>
    <x v="7"/>
    <x v="85"/>
    <s v="Domaines Lupier"/>
    <x v="2"/>
    <x v="613"/>
    <x v="385"/>
    <x v="5"/>
  </r>
  <r>
    <x v="2341"/>
    <x v="0"/>
    <x v="363"/>
    <s v="Famille Perrin"/>
    <x v="9"/>
    <x v="613"/>
    <x v="210"/>
    <x v="2"/>
  </r>
  <r>
    <x v="316"/>
    <x v="0"/>
    <x v="72"/>
    <s v="HornHead"/>
    <x v="9"/>
    <x v="613"/>
    <x v="1332"/>
    <x v="7"/>
  </r>
  <r>
    <x v="2342"/>
    <x v="1"/>
    <x v="22"/>
    <s v="Ricasoli"/>
    <x v="4"/>
    <x v="614"/>
    <x v="897"/>
    <x v="2"/>
  </r>
  <r>
    <x v="1434"/>
    <x v="0"/>
    <x v="50"/>
    <s v="Château Lynch-Moussas"/>
    <x v="0"/>
    <x v="615"/>
    <x v="1334"/>
    <x v="4"/>
  </r>
  <r>
    <x v="2343"/>
    <x v="2"/>
    <x v="244"/>
    <s v="Weingut R&amp;A Pfaffl"/>
    <x v="9"/>
    <x v="615"/>
    <x v="1356"/>
    <x v="1"/>
  </r>
  <r>
    <x v="1425"/>
    <x v="1"/>
    <x v="136"/>
    <s v="Moncaro"/>
    <x v="8"/>
    <x v="615"/>
    <x v="387"/>
    <x v="1"/>
  </r>
  <r>
    <x v="2344"/>
    <x v="0"/>
    <x v="363"/>
    <s v="Famille Perrin"/>
    <x v="2"/>
    <x v="615"/>
    <x v="27"/>
    <x v="1"/>
  </r>
  <r>
    <x v="2345"/>
    <x v="1"/>
    <x v="22"/>
    <s v="Vicchiomaggio"/>
    <x v="7"/>
    <x v="615"/>
    <x v="114"/>
    <x v="4"/>
  </r>
  <r>
    <x v="2346"/>
    <x v="1"/>
    <x v="31"/>
    <s v="Michele Chiarlo"/>
    <x v="2"/>
    <x v="615"/>
    <x v="1357"/>
    <x v="1"/>
  </r>
  <r>
    <x v="91"/>
    <x v="0"/>
    <x v="74"/>
    <s v="Château du Moulin Rouge"/>
    <x v="4"/>
    <x v="615"/>
    <x v="1358"/>
    <x v="2"/>
  </r>
  <r>
    <x v="2347"/>
    <x v="1"/>
    <x v="49"/>
    <s v="Domenico Clerico"/>
    <x v="12"/>
    <x v="615"/>
    <x v="1359"/>
    <x v="10"/>
  </r>
  <r>
    <x v="2348"/>
    <x v="8"/>
    <x v="345"/>
    <s v="Chateau Ste. Michelle"/>
    <x v="2"/>
    <x v="615"/>
    <x v="204"/>
    <x v="2"/>
  </r>
  <r>
    <x v="2349"/>
    <x v="0"/>
    <x v="29"/>
    <s v="Château Ducru-Beaucaillou"/>
    <x v="0"/>
    <x v="615"/>
    <x v="1360"/>
    <x v="6"/>
  </r>
  <r>
    <x v="79"/>
    <x v="4"/>
    <x v="173"/>
    <s v="Arboleda"/>
    <x v="9"/>
    <x v="615"/>
    <x v="1361"/>
    <x v="1"/>
  </r>
  <r>
    <x v="902"/>
    <x v="8"/>
    <x v="414"/>
    <s v="Gallo Signature Series"/>
    <x v="9"/>
    <x v="615"/>
    <x v="1362"/>
    <x v="5"/>
  </r>
  <r>
    <x v="2350"/>
    <x v="0"/>
    <x v="72"/>
    <s v="Francois Villard"/>
    <x v="9"/>
    <x v="615"/>
    <x v="422"/>
    <x v="1"/>
  </r>
  <r>
    <x v="2351"/>
    <x v="1"/>
    <x v="349"/>
    <s v="Antinori"/>
    <x v="0"/>
    <x v="615"/>
    <x v="438"/>
    <x v="4"/>
  </r>
  <r>
    <x v="2352"/>
    <x v="1"/>
    <x v="22"/>
    <s v="Melini"/>
    <x v="2"/>
    <x v="615"/>
    <x v="81"/>
    <x v="5"/>
  </r>
  <r>
    <x v="2353"/>
    <x v="1"/>
    <x v="18"/>
    <s v="Rocca"/>
    <x v="3"/>
    <x v="616"/>
    <x v="707"/>
    <x v="4"/>
  </r>
  <r>
    <x v="2354"/>
    <x v="5"/>
    <x v="251"/>
    <s v="Three Bridges"/>
    <x v="5"/>
    <x v="616"/>
    <x v="1363"/>
    <x v="1"/>
  </r>
  <r>
    <x v="2355"/>
    <x v="1"/>
    <x v="8"/>
    <s v="Monte Guelfo"/>
    <x v="8"/>
    <x v="616"/>
    <x v="823"/>
    <x v="4"/>
  </r>
  <r>
    <x v="2356"/>
    <x v="6"/>
    <x v="205"/>
    <s v="Spier"/>
    <x v="3"/>
    <x v="616"/>
    <x v="15"/>
    <x v="7"/>
  </r>
  <r>
    <x v="2357"/>
    <x v="1"/>
    <x v="190"/>
    <s v="Lo Zoccolaio"/>
    <x v="5"/>
    <x v="616"/>
    <x v="454"/>
    <x v="4"/>
  </r>
  <r>
    <x v="2358"/>
    <x v="7"/>
    <x v="80"/>
    <s v="Ramón Bilbao"/>
    <x v="1"/>
    <x v="616"/>
    <x v="1364"/>
    <x v="5"/>
  </r>
  <r>
    <x v="2359"/>
    <x v="7"/>
    <x v="82"/>
    <s v="Allegranza"/>
    <x v="13"/>
    <x v="616"/>
    <x v="1190"/>
    <x v="7"/>
  </r>
  <r>
    <x v="2360"/>
    <x v="7"/>
    <x v="213"/>
    <s v="Viña Albali"/>
    <x v="3"/>
    <x v="616"/>
    <x v="259"/>
    <x v="1"/>
  </r>
  <r>
    <x v="2361"/>
    <x v="7"/>
    <x v="58"/>
    <s v="Monteabellon"/>
    <x v="2"/>
    <x v="616"/>
    <x v="135"/>
    <x v="2"/>
  </r>
  <r>
    <x v="2362"/>
    <x v="12"/>
    <x v="53"/>
    <s v="Dieter Meier"/>
    <x v="9"/>
    <x v="616"/>
    <x v="589"/>
    <x v="1"/>
  </r>
  <r>
    <x v="2363"/>
    <x v="3"/>
    <x v="62"/>
    <s v="Wild Rock"/>
    <x v="4"/>
    <x v="616"/>
    <x v="179"/>
    <x v="4"/>
  </r>
  <r>
    <x v="2364"/>
    <x v="1"/>
    <x v="415"/>
    <s v="Librandi"/>
    <x v="10"/>
    <x v="616"/>
    <x v="1365"/>
    <x v="4"/>
  </r>
  <r>
    <x v="2365"/>
    <x v="1"/>
    <x v="2"/>
    <s v="Riecine"/>
    <x v="1"/>
    <x v="616"/>
    <x v="999"/>
    <x v="6"/>
  </r>
  <r>
    <x v="2366"/>
    <x v="0"/>
    <x v="101"/>
    <s v="Xavier Vignon"/>
    <x v="5"/>
    <x v="616"/>
    <x v="71"/>
    <x v="4"/>
  </r>
  <r>
    <x v="187"/>
    <x v="1"/>
    <x v="91"/>
    <s v="Gianni Brunelli"/>
    <x v="1"/>
    <x v="616"/>
    <x v="1366"/>
    <x v="6"/>
  </r>
  <r>
    <x v="2367"/>
    <x v="1"/>
    <x v="2"/>
    <s v="Tenuta Podernovo"/>
    <x v="10"/>
    <x v="616"/>
    <x v="319"/>
    <x v="4"/>
  </r>
  <r>
    <x v="2368"/>
    <x v="4"/>
    <x v="416"/>
    <s v="Marques de Casa Concha"/>
    <x v="7"/>
    <x v="617"/>
    <x v="27"/>
    <x v="1"/>
  </r>
  <r>
    <x v="2369"/>
    <x v="4"/>
    <x v="149"/>
    <s v="Primus"/>
    <x v="9"/>
    <x v="618"/>
    <x v="124"/>
    <x v="5"/>
  </r>
  <r>
    <x v="2370"/>
    <x v="7"/>
    <x v="213"/>
    <s v="Pata Negra"/>
    <x v="6"/>
    <x v="619"/>
    <x v="775"/>
    <x v="9"/>
  </r>
  <r>
    <x v="2371"/>
    <x v="1"/>
    <x v="77"/>
    <s v="Siro Pacenti"/>
    <x v="5"/>
    <x v="620"/>
    <x v="1192"/>
    <x v="4"/>
  </r>
  <r>
    <x v="1297"/>
    <x v="0"/>
    <x v="23"/>
    <s v="Château Canon-La-Gaffelière"/>
    <x v="0"/>
    <x v="620"/>
    <x v="525"/>
    <x v="6"/>
  </r>
  <r>
    <x v="2372"/>
    <x v="4"/>
    <x v="131"/>
    <s v="Viña Maipo"/>
    <x v="1"/>
    <x v="620"/>
    <x v="1367"/>
    <x v="16"/>
  </r>
  <r>
    <x v="221"/>
    <x v="9"/>
    <x v="281"/>
    <s v="Vadio"/>
    <x v="9"/>
    <x v="620"/>
    <x v="695"/>
    <x v="2"/>
  </r>
  <r>
    <x v="2373"/>
    <x v="1"/>
    <x v="2"/>
    <s v="Collazzi"/>
    <x v="0"/>
    <x v="620"/>
    <x v="1272"/>
    <x v="4"/>
  </r>
  <r>
    <x v="943"/>
    <x v="1"/>
    <x v="95"/>
    <s v="Ceretto"/>
    <x v="2"/>
    <x v="620"/>
    <x v="1368"/>
    <x v="5"/>
  </r>
  <r>
    <x v="692"/>
    <x v="6"/>
    <x v="64"/>
    <s v="Backsberg"/>
    <x v="6"/>
    <x v="620"/>
    <x v="447"/>
    <x v="1"/>
  </r>
  <r>
    <x v="297"/>
    <x v="7"/>
    <x v="58"/>
    <s v="Protos"/>
    <x v="7"/>
    <x v="621"/>
    <x v="313"/>
    <x v="8"/>
  </r>
  <r>
    <x v="2374"/>
    <x v="12"/>
    <x v="53"/>
    <s v="Bodega Piedra Negra"/>
    <x v="5"/>
    <x v="622"/>
    <x v="505"/>
    <x v="3"/>
  </r>
  <r>
    <x v="2375"/>
    <x v="5"/>
    <x v="10"/>
    <s v="Peter Lehmann"/>
    <x v="7"/>
    <x v="622"/>
    <x v="1369"/>
    <x v="5"/>
  </r>
  <r>
    <x v="2376"/>
    <x v="8"/>
    <x v="43"/>
    <s v="Dominus"/>
    <x v="15"/>
    <x v="622"/>
    <x v="1370"/>
    <x v="4"/>
  </r>
  <r>
    <x v="2377"/>
    <x v="6"/>
    <x v="205"/>
    <s v="Flagstone"/>
    <x v="12"/>
    <x v="622"/>
    <x v="1371"/>
    <x v="1"/>
  </r>
  <r>
    <x v="2378"/>
    <x v="1"/>
    <x v="55"/>
    <s v="Foradori"/>
    <x v="2"/>
    <x v="622"/>
    <x v="359"/>
    <x v="3"/>
  </r>
  <r>
    <x v="2379"/>
    <x v="7"/>
    <x v="85"/>
    <s v="Pago de Cirsus"/>
    <x v="4"/>
    <x v="622"/>
    <x v="1372"/>
    <x v="5"/>
  </r>
  <r>
    <x v="2380"/>
    <x v="5"/>
    <x v="34"/>
    <s v="d'Arenberg"/>
    <x v="4"/>
    <x v="622"/>
    <x v="1373"/>
    <x v="4"/>
  </r>
  <r>
    <x v="560"/>
    <x v="0"/>
    <x v="0"/>
    <s v="Château Petit-Village"/>
    <x v="0"/>
    <x v="622"/>
    <x v="623"/>
    <x v="11"/>
  </r>
  <r>
    <x v="2381"/>
    <x v="0"/>
    <x v="13"/>
    <s v="Famille Perrin"/>
    <x v="4"/>
    <x v="623"/>
    <x v="49"/>
    <x v="1"/>
  </r>
  <r>
    <x v="2382"/>
    <x v="5"/>
    <x v="69"/>
    <s v="Torbreck"/>
    <x v="5"/>
    <x v="624"/>
    <x v="181"/>
    <x v="1"/>
  </r>
  <r>
    <x v="2383"/>
    <x v="5"/>
    <x v="343"/>
    <s v="Vasse Felix"/>
    <x v="0"/>
    <x v="624"/>
    <x v="341"/>
    <x v="5"/>
  </r>
  <r>
    <x v="343"/>
    <x v="0"/>
    <x v="23"/>
    <s v="Château Chauvin"/>
    <x v="5"/>
    <x v="624"/>
    <x v="242"/>
    <x v="11"/>
  </r>
  <r>
    <x v="2384"/>
    <x v="7"/>
    <x v="115"/>
    <s v="Torres"/>
    <x v="1"/>
    <x v="624"/>
    <x v="1374"/>
    <x v="13"/>
  </r>
  <r>
    <x v="607"/>
    <x v="6"/>
    <x v="15"/>
    <s v="Neethlingshof Estate"/>
    <x v="5"/>
    <x v="624"/>
    <x v="988"/>
    <x v="7"/>
  </r>
  <r>
    <x v="2385"/>
    <x v="4"/>
    <x v="173"/>
    <s v="Errazuriz"/>
    <x v="12"/>
    <x v="624"/>
    <x v="1375"/>
    <x v="0"/>
  </r>
  <r>
    <x v="2386"/>
    <x v="1"/>
    <x v="98"/>
    <s v="Costa Arente"/>
    <x v="15"/>
    <x v="624"/>
    <x v="1376"/>
    <x v="6"/>
  </r>
  <r>
    <x v="2387"/>
    <x v="8"/>
    <x v="17"/>
    <s v="Bonterra"/>
    <x v="6"/>
    <x v="624"/>
    <x v="589"/>
    <x v="1"/>
  </r>
  <r>
    <x v="2388"/>
    <x v="0"/>
    <x v="101"/>
    <s v="Château de Nalys"/>
    <x v="7"/>
    <x v="624"/>
    <x v="1043"/>
    <x v="4"/>
  </r>
  <r>
    <x v="1404"/>
    <x v="0"/>
    <x v="74"/>
    <s v="Château Saint-Ahon"/>
    <x v="2"/>
    <x v="624"/>
    <x v="38"/>
    <x v="0"/>
  </r>
  <r>
    <x v="2389"/>
    <x v="7"/>
    <x v="80"/>
    <s v="Montecillo"/>
    <x v="5"/>
    <x v="624"/>
    <x v="1249"/>
    <x v="20"/>
  </r>
  <r>
    <x v="2390"/>
    <x v="12"/>
    <x v="53"/>
    <s v="Caro (Catena and Rothschild)"/>
    <x v="6"/>
    <x v="625"/>
    <x v="572"/>
    <x v="4"/>
  </r>
  <r>
    <x v="2391"/>
    <x v="7"/>
    <x v="80"/>
    <s v="Palacios Remondo"/>
    <x v="4"/>
    <x v="626"/>
    <x v="81"/>
    <x v="6"/>
  </r>
  <r>
    <x v="2392"/>
    <x v="7"/>
    <x v="80"/>
    <s v="Hacienda el Ternero"/>
    <x v="2"/>
    <x v="627"/>
    <x v="652"/>
    <x v="0"/>
  </r>
  <r>
    <x v="2393"/>
    <x v="1"/>
    <x v="24"/>
    <s v="Conte di Campiano"/>
    <x v="7"/>
    <x v="627"/>
    <x v="82"/>
    <x v="2"/>
  </r>
  <r>
    <x v="339"/>
    <x v="14"/>
    <x v="166"/>
    <s v="Meyer - Näkel"/>
    <x v="4"/>
    <x v="627"/>
    <x v="286"/>
    <x v="1"/>
  </r>
  <r>
    <x v="2394"/>
    <x v="1"/>
    <x v="100"/>
    <s v="Terlan (Terlano)"/>
    <x v="7"/>
    <x v="627"/>
    <x v="385"/>
    <x v="1"/>
  </r>
  <r>
    <x v="2395"/>
    <x v="12"/>
    <x v="198"/>
    <s v="Belasco de Baquedano"/>
    <x v="0"/>
    <x v="627"/>
    <x v="1131"/>
    <x v="6"/>
  </r>
  <r>
    <x v="2396"/>
    <x v="9"/>
    <x v="19"/>
    <s v="Casa d'Arrochella"/>
    <x v="6"/>
    <x v="627"/>
    <x v="54"/>
    <x v="4"/>
  </r>
  <r>
    <x v="649"/>
    <x v="1"/>
    <x v="22"/>
    <s v="Castello di Uzzano"/>
    <x v="4"/>
    <x v="627"/>
    <x v="229"/>
    <x v="5"/>
  </r>
  <r>
    <x v="2397"/>
    <x v="0"/>
    <x v="128"/>
    <s v="M. Chapoutier"/>
    <x v="7"/>
    <x v="627"/>
    <x v="1377"/>
    <x v="5"/>
  </r>
  <r>
    <x v="2398"/>
    <x v="9"/>
    <x v="417"/>
    <s v="José Maria da Fonseca"/>
    <x v="6"/>
    <x v="628"/>
    <x v="765"/>
    <x v="1"/>
  </r>
  <r>
    <x v="2399"/>
    <x v="7"/>
    <x v="16"/>
    <s v="Dominio Dostares"/>
    <x v="3"/>
    <x v="629"/>
    <x v="1378"/>
    <x v="2"/>
  </r>
  <r>
    <x v="2400"/>
    <x v="0"/>
    <x v="30"/>
    <s v="Bouchard Père &amp; Fils"/>
    <x v="6"/>
    <x v="629"/>
    <x v="551"/>
    <x v="7"/>
  </r>
  <r>
    <x v="167"/>
    <x v="0"/>
    <x v="0"/>
    <s v="Château La Cabanne"/>
    <x v="2"/>
    <x v="629"/>
    <x v="863"/>
    <x v="2"/>
  </r>
  <r>
    <x v="2401"/>
    <x v="7"/>
    <x v="336"/>
    <s v="Castell d'Encus"/>
    <x v="5"/>
    <x v="629"/>
    <x v="1036"/>
    <x v="2"/>
  </r>
  <r>
    <x v="2402"/>
    <x v="1"/>
    <x v="418"/>
    <s v="Poderi dal Nespoli"/>
    <x v="6"/>
    <x v="629"/>
    <x v="1379"/>
    <x v="7"/>
  </r>
  <r>
    <x v="705"/>
    <x v="0"/>
    <x v="74"/>
    <s v="Château Victoria"/>
    <x v="9"/>
    <x v="629"/>
    <x v="1380"/>
    <x v="8"/>
  </r>
  <r>
    <x v="2403"/>
    <x v="1"/>
    <x v="49"/>
    <s v="Domenico Clerico"/>
    <x v="15"/>
    <x v="629"/>
    <x v="1381"/>
    <x v="15"/>
  </r>
  <r>
    <x v="2404"/>
    <x v="1"/>
    <x v="129"/>
    <s v="Elio Grasso"/>
    <x v="4"/>
    <x v="629"/>
    <x v="181"/>
    <x v="4"/>
  </r>
  <r>
    <x v="2405"/>
    <x v="12"/>
    <x v="147"/>
    <s v="Domaine Bousquet"/>
    <x v="5"/>
    <x v="629"/>
    <x v="189"/>
    <x v="7"/>
  </r>
  <r>
    <x v="2406"/>
    <x v="1"/>
    <x v="18"/>
    <s v="Conte di Campiano"/>
    <x v="5"/>
    <x v="629"/>
    <x v="594"/>
    <x v="4"/>
  </r>
  <r>
    <x v="1311"/>
    <x v="0"/>
    <x v="23"/>
    <s v="Clos de l'Oratoire"/>
    <x v="7"/>
    <x v="630"/>
    <x v="1367"/>
    <x v="18"/>
  </r>
  <r>
    <x v="2407"/>
    <x v="1"/>
    <x v="49"/>
    <s v="Aurelio Settimo"/>
    <x v="5"/>
    <x v="630"/>
    <x v="1382"/>
    <x v="9"/>
  </r>
  <r>
    <x v="449"/>
    <x v="0"/>
    <x v="74"/>
    <s v="Château Peyre-Lebade"/>
    <x v="5"/>
    <x v="630"/>
    <x v="1383"/>
    <x v="5"/>
  </r>
  <r>
    <x v="2408"/>
    <x v="7"/>
    <x v="336"/>
    <s v="Castell d'Encus"/>
    <x v="7"/>
    <x v="630"/>
    <x v="971"/>
    <x v="4"/>
  </r>
  <r>
    <x v="2409"/>
    <x v="7"/>
    <x v="81"/>
    <s v="Mas d'en Gil"/>
    <x v="0"/>
    <x v="630"/>
    <x v="1384"/>
    <x v="5"/>
  </r>
  <r>
    <x v="2410"/>
    <x v="7"/>
    <x v="80"/>
    <s v="Viña Real"/>
    <x v="2"/>
    <x v="630"/>
    <x v="1385"/>
    <x v="8"/>
  </r>
  <r>
    <x v="1113"/>
    <x v="6"/>
    <x v="15"/>
    <s v="Delheim"/>
    <x v="9"/>
    <x v="630"/>
    <x v="312"/>
    <x v="1"/>
  </r>
  <r>
    <x v="2411"/>
    <x v="7"/>
    <x v="336"/>
    <s v="Castell d'Encus"/>
    <x v="0"/>
    <x v="630"/>
    <x v="1036"/>
    <x v="5"/>
  </r>
  <r>
    <x v="2412"/>
    <x v="0"/>
    <x v="101"/>
    <s v="Domaine de la Janasse"/>
    <x v="0"/>
    <x v="630"/>
    <x v="567"/>
    <x v="2"/>
  </r>
  <r>
    <x v="2413"/>
    <x v="1"/>
    <x v="31"/>
    <s v="Vite Colte"/>
    <x v="9"/>
    <x v="631"/>
    <x v="170"/>
    <x v="3"/>
  </r>
  <r>
    <x v="2414"/>
    <x v="0"/>
    <x v="186"/>
    <s v="Paul Buisse"/>
    <x v="8"/>
    <x v="631"/>
    <x v="168"/>
    <x v="1"/>
  </r>
  <r>
    <x v="2415"/>
    <x v="19"/>
    <x v="419"/>
    <s v="Dveri Pax"/>
    <x v="17"/>
    <x v="631"/>
    <x v="176"/>
    <x v="8"/>
  </r>
  <r>
    <x v="2416"/>
    <x v="14"/>
    <x v="88"/>
    <s v="Salwey"/>
    <x v="2"/>
    <x v="631"/>
    <x v="1386"/>
    <x v="6"/>
  </r>
  <r>
    <x v="2417"/>
    <x v="1"/>
    <x v="98"/>
    <s v="Marco Mosconi"/>
    <x v="0"/>
    <x v="631"/>
    <x v="1387"/>
    <x v="0"/>
  </r>
  <r>
    <x v="2418"/>
    <x v="2"/>
    <x v="65"/>
    <s v="Schwarz"/>
    <x v="4"/>
    <x v="631"/>
    <x v="1199"/>
    <x v="1"/>
  </r>
  <r>
    <x v="2419"/>
    <x v="1"/>
    <x v="12"/>
    <s v="Coppadoro"/>
    <x v="2"/>
    <x v="631"/>
    <x v="302"/>
    <x v="5"/>
  </r>
  <r>
    <x v="2233"/>
    <x v="1"/>
    <x v="100"/>
    <s v="Kettmeir"/>
    <x v="4"/>
    <x v="631"/>
    <x v="848"/>
    <x v="7"/>
  </r>
  <r>
    <x v="2420"/>
    <x v="9"/>
    <x v="19"/>
    <s v="Feuerheerd's"/>
    <x v="5"/>
    <x v="631"/>
    <x v="1388"/>
    <x v="1"/>
  </r>
  <r>
    <x v="101"/>
    <x v="8"/>
    <x v="56"/>
    <s v="Hess Select"/>
    <x v="2"/>
    <x v="631"/>
    <x v="1199"/>
    <x v="1"/>
  </r>
  <r>
    <x v="2421"/>
    <x v="2"/>
    <x v="197"/>
    <s v="Johanneshof Reinisch"/>
    <x v="2"/>
    <x v="631"/>
    <x v="1389"/>
    <x v="1"/>
  </r>
  <r>
    <x v="2422"/>
    <x v="1"/>
    <x v="136"/>
    <s v="Feudi Bizantini"/>
    <x v="6"/>
    <x v="631"/>
    <x v="56"/>
    <x v="5"/>
  </r>
  <r>
    <x v="2423"/>
    <x v="7"/>
    <x v="420"/>
    <s v="Finca Moncloa"/>
    <x v="1"/>
    <x v="631"/>
    <x v="1390"/>
    <x v="2"/>
  </r>
  <r>
    <x v="2424"/>
    <x v="1"/>
    <x v="116"/>
    <s v="Tenuta le Colonne"/>
    <x v="7"/>
    <x v="631"/>
    <x v="1323"/>
    <x v="4"/>
  </r>
  <r>
    <x v="44"/>
    <x v="1"/>
    <x v="83"/>
    <s v="Conti d'Arco"/>
    <x v="2"/>
    <x v="631"/>
    <x v="484"/>
    <x v="7"/>
  </r>
  <r>
    <x v="2425"/>
    <x v="12"/>
    <x v="53"/>
    <s v="Bodega Piedra Negra"/>
    <x v="9"/>
    <x v="631"/>
    <x v="455"/>
    <x v="1"/>
  </r>
  <r>
    <x v="2426"/>
    <x v="1"/>
    <x v="12"/>
    <s v="Masseria Altemura"/>
    <x v="10"/>
    <x v="631"/>
    <x v="89"/>
    <x v="1"/>
  </r>
  <r>
    <x v="2427"/>
    <x v="8"/>
    <x v="111"/>
    <s v="Merry Edwards"/>
    <x v="7"/>
    <x v="631"/>
    <x v="1391"/>
    <x v="1"/>
  </r>
  <r>
    <x v="2428"/>
    <x v="0"/>
    <x v="13"/>
    <s v="LePlan-Vermeersch"/>
    <x v="4"/>
    <x v="631"/>
    <x v="458"/>
    <x v="7"/>
  </r>
  <r>
    <x v="2429"/>
    <x v="14"/>
    <x v="166"/>
    <s v="Weingut Nelles 1479"/>
    <x v="7"/>
    <x v="631"/>
    <x v="765"/>
    <x v="7"/>
  </r>
  <r>
    <x v="2430"/>
    <x v="1"/>
    <x v="349"/>
    <s v="Bigi"/>
    <x v="6"/>
    <x v="631"/>
    <x v="259"/>
    <x v="1"/>
  </r>
  <r>
    <x v="2431"/>
    <x v="1"/>
    <x v="214"/>
    <s v="Tenuta Castelbuono"/>
    <x v="9"/>
    <x v="631"/>
    <x v="370"/>
    <x v="4"/>
  </r>
  <r>
    <x v="2432"/>
    <x v="1"/>
    <x v="100"/>
    <s v="Franz Gojer"/>
    <x v="3"/>
    <x v="631"/>
    <x v="455"/>
    <x v="7"/>
  </r>
  <r>
    <x v="2433"/>
    <x v="2"/>
    <x v="421"/>
    <s v="Esterházy"/>
    <x v="8"/>
    <x v="631"/>
    <x v="983"/>
    <x v="2"/>
  </r>
  <r>
    <x v="2434"/>
    <x v="0"/>
    <x v="320"/>
    <s v="Mortiès"/>
    <x v="0"/>
    <x v="631"/>
    <x v="313"/>
    <x v="4"/>
  </r>
  <r>
    <x v="2435"/>
    <x v="5"/>
    <x v="87"/>
    <s v="Taylors / Wakefield"/>
    <x v="4"/>
    <x v="631"/>
    <x v="1157"/>
    <x v="7"/>
  </r>
  <r>
    <x v="2436"/>
    <x v="1"/>
    <x v="49"/>
    <s v="Ceretto"/>
    <x v="14"/>
    <x v="631"/>
    <x v="1392"/>
    <x v="2"/>
  </r>
  <r>
    <x v="2437"/>
    <x v="0"/>
    <x v="152"/>
    <s v="Château Le Pin Beausoleil"/>
    <x v="7"/>
    <x v="631"/>
    <x v="43"/>
    <x v="11"/>
  </r>
  <r>
    <x v="2438"/>
    <x v="1"/>
    <x v="154"/>
    <s v="Roccapesta"/>
    <x v="4"/>
    <x v="631"/>
    <x v="422"/>
    <x v="4"/>
  </r>
  <r>
    <x v="2439"/>
    <x v="1"/>
    <x v="79"/>
    <s v="Emera"/>
    <x v="16"/>
    <x v="631"/>
    <x v="1070"/>
    <x v="4"/>
  </r>
  <r>
    <x v="2440"/>
    <x v="7"/>
    <x v="80"/>
    <s v="Bodegas Castillo de Sajazarra"/>
    <x v="4"/>
    <x v="631"/>
    <x v="460"/>
    <x v="4"/>
  </r>
  <r>
    <x v="2441"/>
    <x v="0"/>
    <x v="42"/>
    <s v="Domaine Laougue"/>
    <x v="3"/>
    <x v="631"/>
    <x v="1393"/>
    <x v="5"/>
  </r>
  <r>
    <x v="2442"/>
    <x v="1"/>
    <x v="2"/>
    <s v="Ruffino"/>
    <x v="5"/>
    <x v="631"/>
    <x v="941"/>
    <x v="2"/>
  </r>
  <r>
    <x v="2443"/>
    <x v="9"/>
    <x v="19"/>
    <s v="Niepoort"/>
    <x v="4"/>
    <x v="631"/>
    <x v="1116"/>
    <x v="7"/>
  </r>
  <r>
    <x v="1290"/>
    <x v="1"/>
    <x v="49"/>
    <s v="Ceretto"/>
    <x v="0"/>
    <x v="631"/>
    <x v="59"/>
    <x v="4"/>
  </r>
  <r>
    <x v="317"/>
    <x v="6"/>
    <x v="15"/>
    <s v="Drostdy-Hof"/>
    <x v="13"/>
    <x v="631"/>
    <x v="1394"/>
    <x v="2"/>
  </r>
  <r>
    <x v="2444"/>
    <x v="7"/>
    <x v="80"/>
    <s v="Hacienda Grimon"/>
    <x v="6"/>
    <x v="631"/>
    <x v="140"/>
    <x v="1"/>
  </r>
  <r>
    <x v="2445"/>
    <x v="1"/>
    <x v="2"/>
    <s v="Avignonesi"/>
    <x v="7"/>
    <x v="631"/>
    <x v="1120"/>
    <x v="4"/>
  </r>
  <r>
    <x v="2446"/>
    <x v="1"/>
    <x v="79"/>
    <s v="Masseria La Volpe"/>
    <x v="5"/>
    <x v="631"/>
    <x v="221"/>
    <x v="4"/>
  </r>
  <r>
    <x v="2447"/>
    <x v="0"/>
    <x v="46"/>
    <s v="Regismont"/>
    <x v="13"/>
    <x v="631"/>
    <x v="1395"/>
    <x v="7"/>
  </r>
  <r>
    <x v="2448"/>
    <x v="1"/>
    <x v="286"/>
    <s v="Conti di Buscareto"/>
    <x v="9"/>
    <x v="631"/>
    <x v="113"/>
    <x v="4"/>
  </r>
  <r>
    <x v="2449"/>
    <x v="1"/>
    <x v="22"/>
    <s v="Antinori"/>
    <x v="9"/>
    <x v="631"/>
    <x v="1396"/>
    <x v="1"/>
  </r>
  <r>
    <x v="1041"/>
    <x v="14"/>
    <x v="422"/>
    <s v="Weingut Bercher"/>
    <x v="10"/>
    <x v="631"/>
    <x v="263"/>
    <x v="2"/>
  </r>
  <r>
    <x v="2450"/>
    <x v="7"/>
    <x v="82"/>
    <s v="Isidro Milagro"/>
    <x v="17"/>
    <x v="631"/>
    <x v="1397"/>
    <x v="7"/>
  </r>
  <r>
    <x v="2451"/>
    <x v="7"/>
    <x v="80"/>
    <s v="Larchago"/>
    <x v="6"/>
    <x v="631"/>
    <x v="959"/>
    <x v="4"/>
  </r>
  <r>
    <x v="999"/>
    <x v="0"/>
    <x v="97"/>
    <s v="Château La Mission Haut-Brion"/>
    <x v="15"/>
    <x v="631"/>
    <x v="1398"/>
    <x v="4"/>
  </r>
  <r>
    <x v="2452"/>
    <x v="14"/>
    <x v="88"/>
    <s v="Ziereisen"/>
    <x v="2"/>
    <x v="631"/>
    <x v="1015"/>
    <x v="5"/>
  </r>
  <r>
    <x v="2453"/>
    <x v="0"/>
    <x v="323"/>
    <s v="Georges Vigouroux"/>
    <x v="9"/>
    <x v="631"/>
    <x v="336"/>
    <x v="2"/>
  </r>
  <r>
    <x v="2454"/>
    <x v="0"/>
    <x v="11"/>
    <s v="Mas Haut-Buis"/>
    <x v="9"/>
    <x v="631"/>
    <x v="179"/>
    <x v="6"/>
  </r>
  <r>
    <x v="2455"/>
    <x v="14"/>
    <x v="189"/>
    <s v="Rudolf Fürst"/>
    <x v="2"/>
    <x v="631"/>
    <x v="1399"/>
    <x v="2"/>
  </r>
  <r>
    <x v="2456"/>
    <x v="0"/>
    <x v="23"/>
    <s v="Château Trotte Vieille"/>
    <x v="7"/>
    <x v="631"/>
    <x v="445"/>
    <x v="1"/>
  </r>
  <r>
    <x v="2457"/>
    <x v="6"/>
    <x v="423"/>
    <s v="Neil Ellis"/>
    <x v="9"/>
    <x v="631"/>
    <x v="89"/>
    <x v="1"/>
  </r>
  <r>
    <x v="2458"/>
    <x v="0"/>
    <x v="47"/>
    <s v="Les Jamelles"/>
    <x v="0"/>
    <x v="631"/>
    <x v="141"/>
    <x v="7"/>
  </r>
  <r>
    <x v="2459"/>
    <x v="0"/>
    <x v="362"/>
    <s v="Domaine de Beaurenard"/>
    <x v="2"/>
    <x v="631"/>
    <x v="100"/>
    <x v="1"/>
  </r>
  <r>
    <x v="2460"/>
    <x v="1"/>
    <x v="100"/>
    <s v="Klaus Lentsch"/>
    <x v="5"/>
    <x v="631"/>
    <x v="136"/>
    <x v="8"/>
  </r>
  <r>
    <x v="2461"/>
    <x v="1"/>
    <x v="108"/>
    <s v="Rocca di Passo"/>
    <x v="3"/>
    <x v="631"/>
    <x v="1190"/>
    <x v="7"/>
  </r>
  <r>
    <x v="2462"/>
    <x v="1"/>
    <x v="190"/>
    <s v="Ceretto"/>
    <x v="4"/>
    <x v="631"/>
    <x v="655"/>
    <x v="1"/>
  </r>
  <r>
    <x v="2463"/>
    <x v="0"/>
    <x v="237"/>
    <s v="Domaine Poulleau Père &amp; Fils"/>
    <x v="2"/>
    <x v="631"/>
    <x v="66"/>
    <x v="1"/>
  </r>
  <r>
    <x v="2464"/>
    <x v="7"/>
    <x v="85"/>
    <s v="Bodegas Nekeas"/>
    <x v="9"/>
    <x v="631"/>
    <x v="127"/>
    <x v="7"/>
  </r>
  <r>
    <x v="2465"/>
    <x v="1"/>
    <x v="60"/>
    <s v="Antichi Vinai"/>
    <x v="3"/>
    <x v="631"/>
    <x v="1400"/>
    <x v="1"/>
  </r>
  <r>
    <x v="2466"/>
    <x v="1"/>
    <x v="60"/>
    <s v="Settesoli"/>
    <x v="13"/>
    <x v="631"/>
    <x v="696"/>
    <x v="7"/>
  </r>
  <r>
    <x v="2467"/>
    <x v="4"/>
    <x v="346"/>
    <s v="Errazuriz"/>
    <x v="10"/>
    <x v="631"/>
    <x v="1163"/>
    <x v="1"/>
  </r>
  <r>
    <x v="2468"/>
    <x v="1"/>
    <x v="264"/>
    <s v="Sartori"/>
    <x v="5"/>
    <x v="631"/>
    <x v="454"/>
    <x v="5"/>
  </r>
  <r>
    <x v="2469"/>
    <x v="1"/>
    <x v="12"/>
    <s v="Torrevento"/>
    <x v="5"/>
    <x v="631"/>
    <x v="329"/>
    <x v="7"/>
  </r>
  <r>
    <x v="2185"/>
    <x v="0"/>
    <x v="5"/>
    <s v="Camille Cayran"/>
    <x v="7"/>
    <x v="631"/>
    <x v="1401"/>
    <x v="2"/>
  </r>
  <r>
    <x v="2470"/>
    <x v="1"/>
    <x v="424"/>
    <s v="Luigi Tacchino"/>
    <x v="4"/>
    <x v="631"/>
    <x v="253"/>
    <x v="2"/>
  </r>
  <r>
    <x v="2471"/>
    <x v="7"/>
    <x v="80"/>
    <s v="Imperial"/>
    <x v="7"/>
    <x v="632"/>
    <x v="1402"/>
    <x v="4"/>
  </r>
  <r>
    <x v="2472"/>
    <x v="0"/>
    <x v="101"/>
    <s v="Domaine de la Janasse"/>
    <x v="7"/>
    <x v="632"/>
    <x v="1274"/>
    <x v="4"/>
  </r>
  <r>
    <x v="2473"/>
    <x v="7"/>
    <x v="336"/>
    <s v="Raimat"/>
    <x v="4"/>
    <x v="632"/>
    <x v="1137"/>
    <x v="2"/>
  </r>
  <r>
    <x v="2474"/>
    <x v="1"/>
    <x v="2"/>
    <s v="Poggio San Polo"/>
    <x v="4"/>
    <x v="632"/>
    <x v="593"/>
    <x v="4"/>
  </r>
  <r>
    <x v="2475"/>
    <x v="6"/>
    <x v="425"/>
    <s v="Raka"/>
    <x v="5"/>
    <x v="632"/>
    <x v="549"/>
    <x v="1"/>
  </r>
  <r>
    <x v="2476"/>
    <x v="1"/>
    <x v="349"/>
    <s v="Lungarotti"/>
    <x v="2"/>
    <x v="632"/>
    <x v="369"/>
    <x v="15"/>
  </r>
  <r>
    <x v="2477"/>
    <x v="0"/>
    <x v="86"/>
    <s v="Famille Lignères - Château La Baronne"/>
    <x v="4"/>
    <x v="632"/>
    <x v="8"/>
    <x v="1"/>
  </r>
  <r>
    <x v="2478"/>
    <x v="1"/>
    <x v="31"/>
    <s v="Vite Colte"/>
    <x v="7"/>
    <x v="632"/>
    <x v="454"/>
    <x v="1"/>
  </r>
  <r>
    <x v="882"/>
    <x v="1"/>
    <x v="91"/>
    <s v="Casanova di Neri"/>
    <x v="1"/>
    <x v="632"/>
    <x v="812"/>
    <x v="2"/>
  </r>
  <r>
    <x v="18"/>
    <x v="12"/>
    <x v="53"/>
    <s v="Argento"/>
    <x v="10"/>
    <x v="633"/>
    <x v="1356"/>
    <x v="2"/>
  </r>
  <r>
    <x v="2479"/>
    <x v="10"/>
    <x v="20"/>
    <s v="Weninger"/>
    <x v="9"/>
    <x v="633"/>
    <x v="147"/>
    <x v="1"/>
  </r>
  <r>
    <x v="91"/>
    <x v="0"/>
    <x v="74"/>
    <s v="Château Lamothe-Cissac"/>
    <x v="4"/>
    <x v="633"/>
    <x v="27"/>
    <x v="2"/>
  </r>
  <r>
    <x v="2480"/>
    <x v="4"/>
    <x v="131"/>
    <s v="Antiyal"/>
    <x v="9"/>
    <x v="633"/>
    <x v="589"/>
    <x v="4"/>
  </r>
  <r>
    <x v="2481"/>
    <x v="7"/>
    <x v="82"/>
    <s v="El Vínculo"/>
    <x v="4"/>
    <x v="633"/>
    <x v="589"/>
    <x v="11"/>
  </r>
  <r>
    <x v="2482"/>
    <x v="7"/>
    <x v="58"/>
    <s v="Viña Pedrosa"/>
    <x v="5"/>
    <x v="634"/>
    <x v="1403"/>
    <x v="5"/>
  </r>
  <r>
    <x v="2483"/>
    <x v="1"/>
    <x v="2"/>
    <s v="Antinori"/>
    <x v="9"/>
    <x v="635"/>
    <x v="531"/>
    <x v="4"/>
  </r>
  <r>
    <x v="2484"/>
    <x v="14"/>
    <x v="212"/>
    <s v="Fio"/>
    <x v="4"/>
    <x v="636"/>
    <x v="152"/>
    <x v="2"/>
  </r>
  <r>
    <x v="2485"/>
    <x v="1"/>
    <x v="303"/>
    <s v="Ottella"/>
    <x v="9"/>
    <x v="636"/>
    <x v="56"/>
    <x v="7"/>
  </r>
  <r>
    <x v="2486"/>
    <x v="0"/>
    <x v="289"/>
    <s v="Terres Dorées"/>
    <x v="4"/>
    <x v="636"/>
    <x v="5"/>
    <x v="1"/>
  </r>
  <r>
    <x v="2487"/>
    <x v="9"/>
    <x v="19"/>
    <s v="Churchill's"/>
    <x v="4"/>
    <x v="636"/>
    <x v="1404"/>
    <x v="7"/>
  </r>
  <r>
    <x v="2488"/>
    <x v="4"/>
    <x v="173"/>
    <s v="Errazuriz"/>
    <x v="4"/>
    <x v="636"/>
    <x v="130"/>
    <x v="5"/>
  </r>
  <r>
    <x v="295"/>
    <x v="0"/>
    <x v="72"/>
    <s v="Maison de La Villette"/>
    <x v="5"/>
    <x v="636"/>
    <x v="1405"/>
    <x v="1"/>
  </r>
  <r>
    <x v="2489"/>
    <x v="9"/>
    <x v="19"/>
    <s v="Esporão"/>
    <x v="1"/>
    <x v="636"/>
    <x v="1406"/>
    <x v="2"/>
  </r>
  <r>
    <x v="2490"/>
    <x v="12"/>
    <x v="53"/>
    <s v="Pascual Toso"/>
    <x v="4"/>
    <x v="636"/>
    <x v="644"/>
    <x v="5"/>
  </r>
  <r>
    <x v="2491"/>
    <x v="1"/>
    <x v="2"/>
    <s v="Tenuta San Guido"/>
    <x v="7"/>
    <x v="637"/>
    <x v="1274"/>
    <x v="1"/>
  </r>
  <r>
    <x v="2492"/>
    <x v="5"/>
    <x v="87"/>
    <s v="Penfolds"/>
    <x v="0"/>
    <x v="638"/>
    <x v="1407"/>
    <x v="6"/>
  </r>
  <r>
    <x v="2493"/>
    <x v="4"/>
    <x v="158"/>
    <s v="Santa Ema"/>
    <x v="1"/>
    <x v="639"/>
    <x v="876"/>
    <x v="6"/>
  </r>
  <r>
    <x v="2494"/>
    <x v="7"/>
    <x v="80"/>
    <s v="Bodegas Casa Primicia"/>
    <x v="5"/>
    <x v="639"/>
    <x v="258"/>
    <x v="5"/>
  </r>
  <r>
    <x v="2495"/>
    <x v="1"/>
    <x v="91"/>
    <s v="Poggio Antico"/>
    <x v="1"/>
    <x v="639"/>
    <x v="1408"/>
    <x v="8"/>
  </r>
  <r>
    <x v="2496"/>
    <x v="1"/>
    <x v="49"/>
    <s v="Fontanafredda"/>
    <x v="2"/>
    <x v="640"/>
    <x v="789"/>
    <x v="5"/>
  </r>
  <r>
    <x v="2497"/>
    <x v="9"/>
    <x v="41"/>
    <s v="Herdade de São Miguel"/>
    <x v="2"/>
    <x v="641"/>
    <x v="42"/>
    <x v="7"/>
  </r>
  <r>
    <x v="2498"/>
    <x v="0"/>
    <x v="169"/>
    <s v="Domaine de Terrebrune"/>
    <x v="7"/>
    <x v="642"/>
    <x v="347"/>
    <x v="8"/>
  </r>
  <r>
    <x v="537"/>
    <x v="1"/>
    <x v="3"/>
    <s v="Cavalchina"/>
    <x v="4"/>
    <x v="642"/>
    <x v="1409"/>
    <x v="7"/>
  </r>
  <r>
    <x v="2499"/>
    <x v="4"/>
    <x v="149"/>
    <s v="Viu Manent"/>
    <x v="5"/>
    <x v="642"/>
    <x v="1410"/>
    <x v="1"/>
  </r>
  <r>
    <x v="2500"/>
    <x v="0"/>
    <x v="321"/>
    <s v="Petit-Figeac"/>
    <x v="2"/>
    <x v="642"/>
    <x v="1411"/>
    <x v="5"/>
  </r>
  <r>
    <x v="2501"/>
    <x v="12"/>
    <x v="138"/>
    <s v="Bodega Finca Las Moras"/>
    <x v="13"/>
    <x v="642"/>
    <x v="1412"/>
    <x v="3"/>
  </r>
  <r>
    <x v="2502"/>
    <x v="6"/>
    <x v="260"/>
    <s v="Kleine Zalze"/>
    <x v="10"/>
    <x v="642"/>
    <x v="56"/>
    <x v="1"/>
  </r>
  <r>
    <x v="2503"/>
    <x v="1"/>
    <x v="91"/>
    <s v="Col d'Orcia"/>
    <x v="0"/>
    <x v="642"/>
    <x v="1413"/>
    <x v="14"/>
  </r>
  <r>
    <x v="710"/>
    <x v="1"/>
    <x v="22"/>
    <s v="Rocca di Montegrossi"/>
    <x v="9"/>
    <x v="642"/>
    <x v="81"/>
    <x v="1"/>
  </r>
  <r>
    <x v="2504"/>
    <x v="0"/>
    <x v="169"/>
    <s v="Domaines Bunan"/>
    <x v="2"/>
    <x v="642"/>
    <x v="41"/>
    <x v="4"/>
  </r>
  <r>
    <x v="2505"/>
    <x v="1"/>
    <x v="154"/>
    <s v="Rocca di Frassinello"/>
    <x v="0"/>
    <x v="642"/>
    <x v="252"/>
    <x v="2"/>
  </r>
  <r>
    <x v="2506"/>
    <x v="1"/>
    <x v="55"/>
    <s v="Foradori"/>
    <x v="7"/>
    <x v="642"/>
    <x v="1414"/>
    <x v="4"/>
  </r>
  <r>
    <x v="2507"/>
    <x v="1"/>
    <x v="49"/>
    <s v="Ceretto"/>
    <x v="0"/>
    <x v="642"/>
    <x v="1415"/>
    <x v="6"/>
  </r>
  <r>
    <x v="2508"/>
    <x v="1"/>
    <x v="426"/>
    <s v="Cà dei Frati"/>
    <x v="0"/>
    <x v="643"/>
    <x v="665"/>
    <x v="4"/>
  </r>
  <r>
    <x v="2509"/>
    <x v="7"/>
    <x v="80"/>
    <s v="Montecillo"/>
    <x v="2"/>
    <x v="644"/>
    <x v="950"/>
    <x v="16"/>
  </r>
  <r>
    <x v="2510"/>
    <x v="1"/>
    <x v="61"/>
    <s v="Antinori"/>
    <x v="7"/>
    <x v="645"/>
    <x v="283"/>
    <x v="7"/>
  </r>
  <r>
    <x v="2511"/>
    <x v="1"/>
    <x v="98"/>
    <s v="Tenuta Sant'Antonio"/>
    <x v="0"/>
    <x v="646"/>
    <x v="483"/>
    <x v="2"/>
  </r>
  <r>
    <x v="2512"/>
    <x v="1"/>
    <x v="8"/>
    <s v="Tenuta Il Palagio"/>
    <x v="9"/>
    <x v="647"/>
    <x v="835"/>
    <x v="7"/>
  </r>
  <r>
    <x v="2513"/>
    <x v="7"/>
    <x v="141"/>
    <s v="De Moya"/>
    <x v="0"/>
    <x v="647"/>
    <x v="1313"/>
    <x v="2"/>
  </r>
  <r>
    <x v="2514"/>
    <x v="9"/>
    <x v="41"/>
    <s v="Herdade dos Grous"/>
    <x v="1"/>
    <x v="647"/>
    <x v="1416"/>
    <x v="2"/>
  </r>
  <r>
    <x v="2515"/>
    <x v="11"/>
    <x v="21"/>
    <s v="Pizzato"/>
    <x v="18"/>
    <x v="647"/>
    <x v="207"/>
    <x v="8"/>
  </r>
  <r>
    <x v="2516"/>
    <x v="0"/>
    <x v="0"/>
    <s v="Château Gombaude-Guillot"/>
    <x v="1"/>
    <x v="647"/>
    <x v="1417"/>
    <x v="16"/>
  </r>
  <r>
    <x v="2517"/>
    <x v="4"/>
    <x v="149"/>
    <s v="MontGras"/>
    <x v="5"/>
    <x v="647"/>
    <x v="1418"/>
    <x v="14"/>
  </r>
  <r>
    <x v="133"/>
    <x v="0"/>
    <x v="29"/>
    <s v="Château Léoville Las Cases"/>
    <x v="0"/>
    <x v="647"/>
    <x v="1419"/>
    <x v="0"/>
  </r>
  <r>
    <x v="2518"/>
    <x v="1"/>
    <x v="22"/>
    <s v="Donna Laura"/>
    <x v="9"/>
    <x v="647"/>
    <x v="272"/>
    <x v="4"/>
  </r>
  <r>
    <x v="2519"/>
    <x v="0"/>
    <x v="29"/>
    <s v="Château Léoville Las Cases"/>
    <x v="2"/>
    <x v="647"/>
    <x v="1420"/>
    <x v="0"/>
  </r>
  <r>
    <x v="882"/>
    <x v="1"/>
    <x v="91"/>
    <s v="Villa Poggio Salvi"/>
    <x v="2"/>
    <x v="647"/>
    <x v="712"/>
    <x v="2"/>
  </r>
  <r>
    <x v="2520"/>
    <x v="12"/>
    <x v="147"/>
    <s v="Andeluna"/>
    <x v="3"/>
    <x v="647"/>
    <x v="695"/>
    <x v="5"/>
  </r>
  <r>
    <x v="2521"/>
    <x v="1"/>
    <x v="49"/>
    <s v="Ceretto"/>
    <x v="0"/>
    <x v="647"/>
    <x v="1421"/>
    <x v="8"/>
  </r>
  <r>
    <x v="2522"/>
    <x v="7"/>
    <x v="80"/>
    <s v="El Coto"/>
    <x v="7"/>
    <x v="648"/>
    <x v="63"/>
    <x v="8"/>
  </r>
  <r>
    <x v="2523"/>
    <x v="7"/>
    <x v="82"/>
    <s v="Terra Linda"/>
    <x v="4"/>
    <x v="649"/>
    <x v="15"/>
    <x v="3"/>
  </r>
  <r>
    <x v="1434"/>
    <x v="0"/>
    <x v="50"/>
    <s v="Château Pedesclaux"/>
    <x v="7"/>
    <x v="649"/>
    <x v="744"/>
    <x v="4"/>
  </r>
  <r>
    <x v="238"/>
    <x v="0"/>
    <x v="72"/>
    <s v="Maison de La Villette"/>
    <x v="4"/>
    <x v="649"/>
    <x v="583"/>
    <x v="7"/>
  </r>
  <r>
    <x v="2524"/>
    <x v="5"/>
    <x v="10"/>
    <s v="Peter Lehmann"/>
    <x v="0"/>
    <x v="649"/>
    <x v="1422"/>
    <x v="6"/>
  </r>
  <r>
    <x v="2525"/>
    <x v="9"/>
    <x v="41"/>
    <s v="Herdade dos Grous"/>
    <x v="5"/>
    <x v="650"/>
    <x v="217"/>
    <x v="1"/>
  </r>
  <r>
    <x v="2526"/>
    <x v="4"/>
    <x v="173"/>
    <s v="Errazuriz"/>
    <x v="4"/>
    <x v="651"/>
    <x v="286"/>
    <x v="5"/>
  </r>
  <r>
    <x v="2527"/>
    <x v="1"/>
    <x v="113"/>
    <s v="Quintarelli Giuseppe"/>
    <x v="12"/>
    <x v="652"/>
    <x v="1423"/>
    <x v="8"/>
  </r>
  <r>
    <x v="2528"/>
    <x v="1"/>
    <x v="324"/>
    <s v="Villa Poggio Salvi"/>
    <x v="2"/>
    <x v="652"/>
    <x v="223"/>
    <x v="7"/>
  </r>
  <r>
    <x v="1666"/>
    <x v="1"/>
    <x v="2"/>
    <s v="Orma"/>
    <x v="0"/>
    <x v="652"/>
    <x v="1424"/>
    <x v="4"/>
  </r>
  <r>
    <x v="234"/>
    <x v="0"/>
    <x v="23"/>
    <s v="Château Troplong Mondot"/>
    <x v="0"/>
    <x v="652"/>
    <x v="1425"/>
    <x v="5"/>
  </r>
  <r>
    <x v="1912"/>
    <x v="7"/>
    <x v="80"/>
    <s v="Antaño"/>
    <x v="13"/>
    <x v="652"/>
    <x v="1426"/>
    <x v="7"/>
  </r>
  <r>
    <x v="2529"/>
    <x v="9"/>
    <x v="19"/>
    <s v="Rozès"/>
    <x v="4"/>
    <x v="652"/>
    <x v="302"/>
    <x v="6"/>
  </r>
  <r>
    <x v="2530"/>
    <x v="0"/>
    <x v="427"/>
    <s v="Domaine des Lambrays"/>
    <x v="1"/>
    <x v="652"/>
    <x v="1427"/>
    <x v="6"/>
  </r>
  <r>
    <x v="2531"/>
    <x v="5"/>
    <x v="34"/>
    <s v="d'Arenberg"/>
    <x v="6"/>
    <x v="652"/>
    <x v="286"/>
    <x v="5"/>
  </r>
  <r>
    <x v="93"/>
    <x v="1"/>
    <x v="428"/>
    <s v="Kris"/>
    <x v="4"/>
    <x v="653"/>
    <x v="1428"/>
    <x v="1"/>
  </r>
  <r>
    <x v="2532"/>
    <x v="1"/>
    <x v="49"/>
    <s v="G.D. Vajra"/>
    <x v="2"/>
    <x v="653"/>
    <x v="1429"/>
    <x v="4"/>
  </r>
  <r>
    <x v="2533"/>
    <x v="7"/>
    <x v="58"/>
    <s v="Cune (CVNE)"/>
    <x v="3"/>
    <x v="653"/>
    <x v="329"/>
    <x v="7"/>
  </r>
  <r>
    <x v="2534"/>
    <x v="5"/>
    <x v="69"/>
    <s v="Glaetzer"/>
    <x v="0"/>
    <x v="653"/>
    <x v="1430"/>
    <x v="4"/>
  </r>
  <r>
    <x v="2007"/>
    <x v="1"/>
    <x v="113"/>
    <s v="Lenotti"/>
    <x v="2"/>
    <x v="653"/>
    <x v="80"/>
    <x v="1"/>
  </r>
  <r>
    <x v="2535"/>
    <x v="0"/>
    <x v="13"/>
    <s v="Vignerons de l'Enclave"/>
    <x v="10"/>
    <x v="653"/>
    <x v="1431"/>
    <x v="1"/>
  </r>
  <r>
    <x v="2536"/>
    <x v="0"/>
    <x v="57"/>
    <s v="Château Le Coteau"/>
    <x v="5"/>
    <x v="653"/>
    <x v="652"/>
    <x v="5"/>
  </r>
  <r>
    <x v="2537"/>
    <x v="12"/>
    <x v="147"/>
    <s v="Andeluna"/>
    <x v="10"/>
    <x v="653"/>
    <x v="177"/>
    <x v="1"/>
  </r>
  <r>
    <x v="2538"/>
    <x v="4"/>
    <x v="173"/>
    <s v="Errazuriz"/>
    <x v="3"/>
    <x v="653"/>
    <x v="1332"/>
    <x v="7"/>
  </r>
  <r>
    <x v="2539"/>
    <x v="1"/>
    <x v="190"/>
    <s v="Borgogno"/>
    <x v="4"/>
    <x v="653"/>
    <x v="859"/>
    <x v="2"/>
  </r>
  <r>
    <x v="2540"/>
    <x v="12"/>
    <x v="138"/>
    <s v="Bodega Finca Las Moras"/>
    <x v="3"/>
    <x v="654"/>
    <x v="1112"/>
    <x v="3"/>
  </r>
  <r>
    <x v="2541"/>
    <x v="12"/>
    <x v="167"/>
    <s v="Finca La Celia"/>
    <x v="10"/>
    <x v="655"/>
    <x v="263"/>
    <x v="7"/>
  </r>
  <r>
    <x v="143"/>
    <x v="1"/>
    <x v="76"/>
    <s v="Villabella"/>
    <x v="5"/>
    <x v="655"/>
    <x v="1076"/>
    <x v="4"/>
  </r>
  <r>
    <x v="2542"/>
    <x v="1"/>
    <x v="18"/>
    <s v="Schola Sarmenti"/>
    <x v="12"/>
    <x v="655"/>
    <x v="1432"/>
    <x v="4"/>
  </r>
  <r>
    <x v="2543"/>
    <x v="5"/>
    <x v="87"/>
    <s v="Penfolds"/>
    <x v="5"/>
    <x v="655"/>
    <x v="1433"/>
    <x v="1"/>
  </r>
  <r>
    <x v="2544"/>
    <x v="0"/>
    <x v="152"/>
    <s v="Château de Ricaud"/>
    <x v="10"/>
    <x v="655"/>
    <x v="646"/>
    <x v="5"/>
  </r>
  <r>
    <x v="2545"/>
    <x v="7"/>
    <x v="80"/>
    <s v="El Coto"/>
    <x v="7"/>
    <x v="656"/>
    <x v="1434"/>
    <x v="0"/>
  </r>
  <r>
    <x v="18"/>
    <x v="8"/>
    <x v="122"/>
    <s v="14 Hands"/>
    <x v="6"/>
    <x v="657"/>
    <x v="454"/>
    <x v="2"/>
  </r>
  <r>
    <x v="2546"/>
    <x v="0"/>
    <x v="395"/>
    <s v="Château Peybonhomme"/>
    <x v="17"/>
    <x v="658"/>
    <x v="555"/>
    <x v="5"/>
  </r>
  <r>
    <x v="2547"/>
    <x v="0"/>
    <x v="5"/>
    <s v="Château de Saint Cosme"/>
    <x v="7"/>
    <x v="658"/>
    <x v="1435"/>
    <x v="4"/>
  </r>
  <r>
    <x v="38"/>
    <x v="6"/>
    <x v="299"/>
    <s v="Steenberg"/>
    <x v="2"/>
    <x v="658"/>
    <x v="258"/>
    <x v="4"/>
  </r>
  <r>
    <x v="382"/>
    <x v="14"/>
    <x v="73"/>
    <s v="Oliver Zeter"/>
    <x v="4"/>
    <x v="658"/>
    <x v="5"/>
    <x v="4"/>
  </r>
  <r>
    <x v="2548"/>
    <x v="0"/>
    <x v="272"/>
    <s v="J.M. Boillot"/>
    <x v="1"/>
    <x v="658"/>
    <x v="1436"/>
    <x v="4"/>
  </r>
  <r>
    <x v="317"/>
    <x v="8"/>
    <x v="17"/>
    <s v="Hacienda"/>
    <x v="13"/>
    <x v="658"/>
    <x v="18"/>
    <x v="2"/>
  </r>
  <r>
    <x v="2549"/>
    <x v="1"/>
    <x v="98"/>
    <s v="Cà dei Frati"/>
    <x v="1"/>
    <x v="658"/>
    <x v="102"/>
    <x v="6"/>
  </r>
  <r>
    <x v="2550"/>
    <x v="14"/>
    <x v="166"/>
    <s v="Julia Bertram"/>
    <x v="7"/>
    <x v="658"/>
    <x v="1437"/>
    <x v="4"/>
  </r>
  <r>
    <x v="2551"/>
    <x v="14"/>
    <x v="429"/>
    <s v="Eser"/>
    <x v="9"/>
    <x v="658"/>
    <x v="13"/>
    <x v="1"/>
  </r>
  <r>
    <x v="344"/>
    <x v="1"/>
    <x v="60"/>
    <s v="Trovati"/>
    <x v="2"/>
    <x v="658"/>
    <x v="767"/>
    <x v="7"/>
  </r>
  <r>
    <x v="1629"/>
    <x v="6"/>
    <x v="15"/>
    <s v="Lusthof"/>
    <x v="6"/>
    <x v="658"/>
    <x v="1438"/>
    <x v="2"/>
  </r>
  <r>
    <x v="2552"/>
    <x v="6"/>
    <x v="64"/>
    <s v="Nederburg"/>
    <x v="10"/>
    <x v="658"/>
    <x v="251"/>
    <x v="1"/>
  </r>
  <r>
    <x v="2553"/>
    <x v="7"/>
    <x v="71"/>
    <s v="Terra de Falanis"/>
    <x v="13"/>
    <x v="658"/>
    <x v="120"/>
    <x v="4"/>
  </r>
  <r>
    <x v="2554"/>
    <x v="2"/>
    <x v="65"/>
    <s v="Anita Nittnaus Hans"/>
    <x v="2"/>
    <x v="658"/>
    <x v="1128"/>
    <x v="1"/>
  </r>
  <r>
    <x v="2555"/>
    <x v="14"/>
    <x v="88"/>
    <s v="Fritz Waßmer"/>
    <x v="5"/>
    <x v="658"/>
    <x v="210"/>
    <x v="2"/>
  </r>
  <r>
    <x v="2556"/>
    <x v="2"/>
    <x v="279"/>
    <s v="Gesellmann"/>
    <x v="6"/>
    <x v="658"/>
    <x v="230"/>
    <x v="2"/>
  </r>
  <r>
    <x v="2557"/>
    <x v="1"/>
    <x v="190"/>
    <s v="Elio Filippino"/>
    <x v="4"/>
    <x v="658"/>
    <x v="668"/>
    <x v="6"/>
  </r>
  <r>
    <x v="2558"/>
    <x v="0"/>
    <x v="128"/>
    <s v="Delas"/>
    <x v="0"/>
    <x v="658"/>
    <x v="1439"/>
    <x v="1"/>
  </r>
  <r>
    <x v="2559"/>
    <x v="1"/>
    <x v="110"/>
    <s v="Tenuta Gorghi Tondi"/>
    <x v="6"/>
    <x v="658"/>
    <x v="990"/>
    <x v="2"/>
  </r>
  <r>
    <x v="343"/>
    <x v="0"/>
    <x v="23"/>
    <s v="Château Les Grandes Murailles"/>
    <x v="5"/>
    <x v="658"/>
    <x v="1440"/>
    <x v="11"/>
  </r>
  <r>
    <x v="2560"/>
    <x v="0"/>
    <x v="13"/>
    <s v="Rémy Ferbras"/>
    <x v="13"/>
    <x v="658"/>
    <x v="855"/>
    <x v="4"/>
  </r>
  <r>
    <x v="2561"/>
    <x v="7"/>
    <x v="81"/>
    <s v="Martinet"/>
    <x v="0"/>
    <x v="658"/>
    <x v="1441"/>
    <x v="21"/>
  </r>
  <r>
    <x v="2562"/>
    <x v="0"/>
    <x v="290"/>
    <s v="Philippe Gavignet"/>
    <x v="7"/>
    <x v="658"/>
    <x v="1442"/>
    <x v="1"/>
  </r>
  <r>
    <x v="2563"/>
    <x v="7"/>
    <x v="45"/>
    <s v="Torres"/>
    <x v="6"/>
    <x v="658"/>
    <x v="1326"/>
    <x v="3"/>
  </r>
  <r>
    <x v="2564"/>
    <x v="0"/>
    <x v="32"/>
    <s v="Château Clos Chaumont"/>
    <x v="4"/>
    <x v="658"/>
    <x v="43"/>
    <x v="11"/>
  </r>
  <r>
    <x v="839"/>
    <x v="1"/>
    <x v="176"/>
    <s v="Conti di Buscareto"/>
    <x v="13"/>
    <x v="658"/>
    <x v="557"/>
    <x v="7"/>
  </r>
  <r>
    <x v="2565"/>
    <x v="1"/>
    <x v="379"/>
    <s v="Rocca"/>
    <x v="4"/>
    <x v="658"/>
    <x v="452"/>
    <x v="0"/>
  </r>
  <r>
    <x v="2566"/>
    <x v="0"/>
    <x v="430"/>
    <s v="Clos Frantin"/>
    <x v="0"/>
    <x v="658"/>
    <x v="1443"/>
    <x v="4"/>
  </r>
  <r>
    <x v="2567"/>
    <x v="1"/>
    <x v="22"/>
    <s v="Dievole"/>
    <x v="5"/>
    <x v="658"/>
    <x v="175"/>
    <x v="2"/>
  </r>
  <r>
    <x v="2568"/>
    <x v="0"/>
    <x v="47"/>
    <s v="Seigneurie de Peyrat"/>
    <x v="10"/>
    <x v="658"/>
    <x v="168"/>
    <x v="7"/>
  </r>
  <r>
    <x v="2569"/>
    <x v="2"/>
    <x v="279"/>
    <s v="Hans Igler"/>
    <x v="13"/>
    <x v="658"/>
    <x v="40"/>
    <x v="5"/>
  </r>
  <r>
    <x v="2328"/>
    <x v="0"/>
    <x v="32"/>
    <s v="Château le Sabley"/>
    <x v="18"/>
    <x v="658"/>
    <x v="823"/>
    <x v="4"/>
  </r>
  <r>
    <x v="2570"/>
    <x v="0"/>
    <x v="151"/>
    <s v="Château d'Anglès"/>
    <x v="9"/>
    <x v="658"/>
    <x v="589"/>
    <x v="1"/>
  </r>
  <r>
    <x v="2571"/>
    <x v="0"/>
    <x v="431"/>
    <s v="Domaine Arnoux-Lachaux"/>
    <x v="5"/>
    <x v="658"/>
    <x v="1444"/>
    <x v="4"/>
  </r>
  <r>
    <x v="2572"/>
    <x v="7"/>
    <x v="107"/>
    <s v="Biniagual"/>
    <x v="2"/>
    <x v="658"/>
    <x v="1445"/>
    <x v="5"/>
  </r>
  <r>
    <x v="2573"/>
    <x v="0"/>
    <x v="318"/>
    <s v="Louis Latour"/>
    <x v="6"/>
    <x v="658"/>
    <x v="12"/>
    <x v="7"/>
  </r>
  <r>
    <x v="2574"/>
    <x v="0"/>
    <x v="46"/>
    <s v="Jean Claude Mas"/>
    <x v="7"/>
    <x v="658"/>
    <x v="1446"/>
    <x v="7"/>
  </r>
  <r>
    <x v="2575"/>
    <x v="0"/>
    <x v="50"/>
    <s v="Château Haut-Bages Monpelou"/>
    <x v="2"/>
    <x v="658"/>
    <x v="1005"/>
    <x v="4"/>
  </r>
  <r>
    <x v="1888"/>
    <x v="0"/>
    <x v="72"/>
    <s v="Maison les Alexandrins"/>
    <x v="20"/>
    <x v="658"/>
    <x v="40"/>
    <x v="7"/>
  </r>
  <r>
    <x v="2576"/>
    <x v="1"/>
    <x v="132"/>
    <s v="Colle Al Vento"/>
    <x v="9"/>
    <x v="658"/>
    <x v="1447"/>
    <x v="2"/>
  </r>
  <r>
    <x v="2577"/>
    <x v="1"/>
    <x v="100"/>
    <s v="Tiefenbrunner"/>
    <x v="9"/>
    <x v="658"/>
    <x v="312"/>
    <x v="7"/>
  </r>
  <r>
    <x v="2578"/>
    <x v="0"/>
    <x v="432"/>
    <s v="Domaine Bruno Clair"/>
    <x v="0"/>
    <x v="658"/>
    <x v="1448"/>
    <x v="5"/>
  </r>
  <r>
    <x v="2579"/>
    <x v="0"/>
    <x v="433"/>
    <s v="Maison Plantevin"/>
    <x v="2"/>
    <x v="658"/>
    <x v="147"/>
    <x v="4"/>
  </r>
  <r>
    <x v="2580"/>
    <x v="7"/>
    <x v="16"/>
    <s v="Descendientes de J. Palacios"/>
    <x v="12"/>
    <x v="658"/>
    <x v="1449"/>
    <x v="4"/>
  </r>
  <r>
    <x v="2581"/>
    <x v="1"/>
    <x v="100"/>
    <s v="Klaus Lentsch"/>
    <x v="5"/>
    <x v="658"/>
    <x v="1087"/>
    <x v="6"/>
  </r>
  <r>
    <x v="2582"/>
    <x v="0"/>
    <x v="434"/>
    <s v="Château Maucoil"/>
    <x v="9"/>
    <x v="658"/>
    <x v="904"/>
    <x v="7"/>
  </r>
  <r>
    <x v="2583"/>
    <x v="0"/>
    <x v="5"/>
    <s v="Château de Saint Cosme"/>
    <x v="1"/>
    <x v="658"/>
    <x v="1450"/>
    <x v="6"/>
  </r>
  <r>
    <x v="2584"/>
    <x v="7"/>
    <x v="164"/>
    <s v="Cap Andritxol"/>
    <x v="3"/>
    <x v="658"/>
    <x v="1350"/>
    <x v="1"/>
  </r>
  <r>
    <x v="2585"/>
    <x v="14"/>
    <x v="73"/>
    <s v="Lergenmüller"/>
    <x v="5"/>
    <x v="658"/>
    <x v="1451"/>
    <x v="1"/>
  </r>
  <r>
    <x v="2586"/>
    <x v="7"/>
    <x v="99"/>
    <s v="Del Jardín"/>
    <x v="13"/>
    <x v="658"/>
    <x v="1393"/>
    <x v="0"/>
  </r>
  <r>
    <x v="2587"/>
    <x v="6"/>
    <x v="64"/>
    <s v="Windmeul Kelder Cellar"/>
    <x v="9"/>
    <x v="658"/>
    <x v="665"/>
    <x v="5"/>
  </r>
  <r>
    <x v="1527"/>
    <x v="8"/>
    <x v="329"/>
    <s v="Home Run"/>
    <x v="3"/>
    <x v="658"/>
    <x v="322"/>
    <x v="7"/>
  </r>
  <r>
    <x v="2588"/>
    <x v="0"/>
    <x v="52"/>
    <s v="Delas"/>
    <x v="5"/>
    <x v="658"/>
    <x v="1452"/>
    <x v="6"/>
  </r>
  <r>
    <x v="2589"/>
    <x v="1"/>
    <x v="110"/>
    <s v="Planeta"/>
    <x v="13"/>
    <x v="658"/>
    <x v="40"/>
    <x v="7"/>
  </r>
  <r>
    <x v="2590"/>
    <x v="2"/>
    <x v="435"/>
    <s v="Weingut Erich &amp; Walter Polz"/>
    <x v="2"/>
    <x v="658"/>
    <x v="1125"/>
    <x v="2"/>
  </r>
  <r>
    <x v="154"/>
    <x v="7"/>
    <x v="109"/>
    <s v="Muruve"/>
    <x v="9"/>
    <x v="658"/>
    <x v="1010"/>
    <x v="2"/>
  </r>
  <r>
    <x v="2591"/>
    <x v="7"/>
    <x v="80"/>
    <s v="Navarrsotillo"/>
    <x v="4"/>
    <x v="658"/>
    <x v="286"/>
    <x v="8"/>
  </r>
  <r>
    <x v="882"/>
    <x v="1"/>
    <x v="91"/>
    <s v="Donna Olga"/>
    <x v="1"/>
    <x v="658"/>
    <x v="1093"/>
    <x v="2"/>
  </r>
  <r>
    <x v="2592"/>
    <x v="14"/>
    <x v="73"/>
    <s v="Friedrich Becker"/>
    <x v="7"/>
    <x v="658"/>
    <x v="868"/>
    <x v="5"/>
  </r>
  <r>
    <x v="2593"/>
    <x v="9"/>
    <x v="19"/>
    <s v="Niepoort"/>
    <x v="0"/>
    <x v="659"/>
    <x v="1453"/>
    <x v="4"/>
  </r>
  <r>
    <x v="2594"/>
    <x v="0"/>
    <x v="186"/>
    <s v="Couly-Dutheil"/>
    <x v="4"/>
    <x v="659"/>
    <x v="1454"/>
    <x v="5"/>
  </r>
  <r>
    <x v="2595"/>
    <x v="6"/>
    <x v="15"/>
    <s v="Simonsig"/>
    <x v="5"/>
    <x v="659"/>
    <x v="1"/>
    <x v="4"/>
  </r>
  <r>
    <x v="2596"/>
    <x v="1"/>
    <x v="424"/>
    <s v="Azienda Agricola Accornero"/>
    <x v="2"/>
    <x v="659"/>
    <x v="285"/>
    <x v="2"/>
  </r>
  <r>
    <x v="18"/>
    <x v="8"/>
    <x v="146"/>
    <s v="Hess Select"/>
    <x v="9"/>
    <x v="660"/>
    <x v="286"/>
    <x v="2"/>
  </r>
  <r>
    <x v="2597"/>
    <x v="12"/>
    <x v="53"/>
    <s v="El Enemigo"/>
    <x v="1"/>
    <x v="661"/>
    <x v="260"/>
    <x v="4"/>
  </r>
  <r>
    <x v="2598"/>
    <x v="1"/>
    <x v="38"/>
    <s v="Falesco"/>
    <x v="9"/>
    <x v="662"/>
    <x v="1455"/>
    <x v="4"/>
  </r>
  <r>
    <x v="2599"/>
    <x v="1"/>
    <x v="136"/>
    <s v="Rocca Antica"/>
    <x v="9"/>
    <x v="663"/>
    <x v="668"/>
    <x v="5"/>
  </r>
  <r>
    <x v="2368"/>
    <x v="4"/>
    <x v="173"/>
    <s v="Arboleda"/>
    <x v="5"/>
    <x v="663"/>
    <x v="124"/>
    <x v="1"/>
  </r>
  <r>
    <x v="2600"/>
    <x v="1"/>
    <x v="48"/>
    <s v="Elio Grasso"/>
    <x v="9"/>
    <x v="663"/>
    <x v="1456"/>
    <x v="5"/>
  </r>
  <r>
    <x v="2601"/>
    <x v="7"/>
    <x v="85"/>
    <s v="Bodega Tandem"/>
    <x v="9"/>
    <x v="663"/>
    <x v="782"/>
    <x v="15"/>
  </r>
  <r>
    <x v="2602"/>
    <x v="1"/>
    <x v="22"/>
    <s v="Frescobaldi"/>
    <x v="13"/>
    <x v="663"/>
    <x v="189"/>
    <x v="1"/>
  </r>
  <r>
    <x v="449"/>
    <x v="0"/>
    <x v="74"/>
    <s v="Château Clement-Pichon"/>
    <x v="4"/>
    <x v="663"/>
    <x v="292"/>
    <x v="5"/>
  </r>
  <r>
    <x v="2603"/>
    <x v="6"/>
    <x v="15"/>
    <s v="Vergelegen"/>
    <x v="5"/>
    <x v="663"/>
    <x v="421"/>
    <x v="6"/>
  </r>
  <r>
    <x v="683"/>
    <x v="0"/>
    <x v="74"/>
    <s v="Château Caronne Ste. Gemme"/>
    <x v="2"/>
    <x v="663"/>
    <x v="43"/>
    <x v="11"/>
  </r>
  <r>
    <x v="2604"/>
    <x v="14"/>
    <x v="73"/>
    <s v="Schneider"/>
    <x v="7"/>
    <x v="663"/>
    <x v="124"/>
    <x v="7"/>
  </r>
  <r>
    <x v="2605"/>
    <x v="1"/>
    <x v="296"/>
    <s v="Cantina Kaltern"/>
    <x v="4"/>
    <x v="663"/>
    <x v="89"/>
    <x v="7"/>
  </r>
  <r>
    <x v="2606"/>
    <x v="1"/>
    <x v="110"/>
    <s v="Farnese"/>
    <x v="6"/>
    <x v="663"/>
    <x v="193"/>
    <x v="7"/>
  </r>
  <r>
    <x v="2607"/>
    <x v="12"/>
    <x v="198"/>
    <s v="Viña Cobos"/>
    <x v="12"/>
    <x v="664"/>
    <x v="1053"/>
    <x v="1"/>
  </r>
  <r>
    <x v="2608"/>
    <x v="1"/>
    <x v="18"/>
    <s v="Tormaresca"/>
    <x v="7"/>
    <x v="665"/>
    <x v="461"/>
    <x v="1"/>
  </r>
  <r>
    <x v="1452"/>
    <x v="0"/>
    <x v="23"/>
    <s v="Château La Dominique"/>
    <x v="5"/>
    <x v="666"/>
    <x v="1457"/>
    <x v="2"/>
  </r>
  <r>
    <x v="2609"/>
    <x v="0"/>
    <x v="0"/>
    <s v="Château Gazin"/>
    <x v="5"/>
    <x v="666"/>
    <x v="610"/>
    <x v="5"/>
  </r>
  <r>
    <x v="2610"/>
    <x v="7"/>
    <x v="164"/>
    <s v="Ànima Negra"/>
    <x v="1"/>
    <x v="666"/>
    <x v="1219"/>
    <x v="1"/>
  </r>
  <r>
    <x v="2611"/>
    <x v="4"/>
    <x v="149"/>
    <s v="Apaltagua"/>
    <x v="4"/>
    <x v="666"/>
    <x v="286"/>
    <x v="7"/>
  </r>
  <r>
    <x v="2612"/>
    <x v="2"/>
    <x v="65"/>
    <s v="Heinrich"/>
    <x v="7"/>
    <x v="666"/>
    <x v="71"/>
    <x v="8"/>
  </r>
  <r>
    <x v="2613"/>
    <x v="8"/>
    <x v="398"/>
    <s v="Spottswoode"/>
    <x v="0"/>
    <x v="666"/>
    <x v="1458"/>
    <x v="8"/>
  </r>
  <r>
    <x v="2614"/>
    <x v="7"/>
    <x v="39"/>
    <s v="Bodegas Clunia"/>
    <x v="2"/>
    <x v="666"/>
    <x v="27"/>
    <x v="5"/>
  </r>
  <r>
    <x v="2615"/>
    <x v="0"/>
    <x v="96"/>
    <s v="Château Bellegrave"/>
    <x v="2"/>
    <x v="666"/>
    <x v="1331"/>
    <x v="1"/>
  </r>
  <r>
    <x v="2616"/>
    <x v="1"/>
    <x v="266"/>
    <s v="Cantina di Custoza"/>
    <x v="4"/>
    <x v="666"/>
    <x v="18"/>
    <x v="4"/>
  </r>
  <r>
    <x v="392"/>
    <x v="7"/>
    <x v="80"/>
    <s v="Baron de Ley"/>
    <x v="9"/>
    <x v="667"/>
    <x v="1459"/>
    <x v="2"/>
  </r>
  <r>
    <x v="2617"/>
    <x v="6"/>
    <x v="205"/>
    <s v="Arabella"/>
    <x v="3"/>
    <x v="668"/>
    <x v="180"/>
    <x v="3"/>
  </r>
  <r>
    <x v="1947"/>
    <x v="0"/>
    <x v="30"/>
    <s v="Domaine Henri Boillot"/>
    <x v="5"/>
    <x v="668"/>
    <x v="891"/>
    <x v="1"/>
  </r>
  <r>
    <x v="2618"/>
    <x v="1"/>
    <x v="79"/>
    <s v="Masca del Tacco"/>
    <x v="7"/>
    <x v="668"/>
    <x v="839"/>
    <x v="7"/>
  </r>
  <r>
    <x v="2619"/>
    <x v="4"/>
    <x v="158"/>
    <s v="Santa Ema"/>
    <x v="3"/>
    <x v="668"/>
    <x v="1081"/>
    <x v="1"/>
  </r>
  <r>
    <x v="2620"/>
    <x v="1"/>
    <x v="31"/>
    <s v="Coppo"/>
    <x v="1"/>
    <x v="668"/>
    <x v="1460"/>
    <x v="4"/>
  </r>
  <r>
    <x v="2621"/>
    <x v="4"/>
    <x v="208"/>
    <s v="MontGras"/>
    <x v="2"/>
    <x v="668"/>
    <x v="1341"/>
    <x v="1"/>
  </r>
  <r>
    <x v="2622"/>
    <x v="9"/>
    <x v="19"/>
    <s v="Niepoort"/>
    <x v="0"/>
    <x v="668"/>
    <x v="1461"/>
    <x v="4"/>
  </r>
  <r>
    <x v="26"/>
    <x v="0"/>
    <x v="23"/>
    <s v="Château Trotte Vieille"/>
    <x v="0"/>
    <x v="668"/>
    <x v="525"/>
    <x v="8"/>
  </r>
  <r>
    <x v="2623"/>
    <x v="1"/>
    <x v="2"/>
    <s v="Collazzi"/>
    <x v="5"/>
    <x v="668"/>
    <x v="1462"/>
    <x v="5"/>
  </r>
  <r>
    <x v="2624"/>
    <x v="0"/>
    <x v="434"/>
    <s v="Domaine de la Janasse"/>
    <x v="9"/>
    <x v="668"/>
    <x v="175"/>
    <x v="1"/>
  </r>
  <r>
    <x v="2625"/>
    <x v="1"/>
    <x v="49"/>
    <s v="Fontanafredda"/>
    <x v="5"/>
    <x v="669"/>
    <x v="1249"/>
    <x v="6"/>
  </r>
  <r>
    <x v="165"/>
    <x v="0"/>
    <x v="29"/>
    <s v="Château Léoville Poyferré"/>
    <x v="1"/>
    <x v="669"/>
    <x v="506"/>
    <x v="4"/>
  </r>
  <r>
    <x v="2626"/>
    <x v="7"/>
    <x v="39"/>
    <s v="Leda"/>
    <x v="2"/>
    <x v="669"/>
    <x v="136"/>
    <x v="2"/>
  </r>
  <r>
    <x v="177"/>
    <x v="1"/>
    <x v="91"/>
    <s v="Tenuta di Sesta"/>
    <x v="7"/>
    <x v="669"/>
    <x v="262"/>
    <x v="5"/>
  </r>
  <r>
    <x v="2627"/>
    <x v="7"/>
    <x v="115"/>
    <s v="Torres"/>
    <x v="2"/>
    <x v="670"/>
    <x v="449"/>
    <x v="2"/>
  </r>
  <r>
    <x v="2628"/>
    <x v="0"/>
    <x v="101"/>
    <s v="Domaine de la Janasse"/>
    <x v="7"/>
    <x v="671"/>
    <x v="226"/>
    <x v="6"/>
  </r>
  <r>
    <x v="2629"/>
    <x v="2"/>
    <x v="175"/>
    <s v="Keringer"/>
    <x v="0"/>
    <x v="671"/>
    <x v="37"/>
    <x v="1"/>
  </r>
  <r>
    <x v="2630"/>
    <x v="1"/>
    <x v="2"/>
    <s v="Tua Rita"/>
    <x v="9"/>
    <x v="671"/>
    <x v="1463"/>
    <x v="7"/>
  </r>
  <r>
    <x v="2631"/>
    <x v="1"/>
    <x v="60"/>
    <s v="Tasca d'Almerita"/>
    <x v="5"/>
    <x v="671"/>
    <x v="1464"/>
    <x v="4"/>
  </r>
  <r>
    <x v="2632"/>
    <x v="7"/>
    <x v="80"/>
    <s v="Palacios Remondo"/>
    <x v="5"/>
    <x v="672"/>
    <x v="81"/>
    <x v="4"/>
  </r>
  <r>
    <x v="2633"/>
    <x v="8"/>
    <x v="43"/>
    <s v="Francis Ford Coppola"/>
    <x v="2"/>
    <x v="672"/>
    <x v="652"/>
    <x v="2"/>
  </r>
  <r>
    <x v="623"/>
    <x v="1"/>
    <x v="49"/>
    <s v="Prunotto"/>
    <x v="5"/>
    <x v="673"/>
    <x v="1465"/>
    <x v="6"/>
  </r>
  <r>
    <x v="2634"/>
    <x v="6"/>
    <x v="15"/>
    <s v="Vergelegen"/>
    <x v="1"/>
    <x v="674"/>
    <x v="0"/>
    <x v="8"/>
  </r>
  <r>
    <x v="2635"/>
    <x v="7"/>
    <x v="109"/>
    <s v="Teso La Monja"/>
    <x v="4"/>
    <x v="674"/>
    <x v="319"/>
    <x v="1"/>
  </r>
  <r>
    <x v="2636"/>
    <x v="5"/>
    <x v="14"/>
    <s v="Wolf Blass"/>
    <x v="13"/>
    <x v="674"/>
    <x v="1466"/>
    <x v="7"/>
  </r>
  <r>
    <x v="2637"/>
    <x v="9"/>
    <x v="19"/>
    <s v="Churchill's"/>
    <x v="0"/>
    <x v="674"/>
    <x v="1467"/>
    <x v="6"/>
  </r>
  <r>
    <x v="2638"/>
    <x v="0"/>
    <x v="259"/>
    <s v="Michel Gassier"/>
    <x v="9"/>
    <x v="674"/>
    <x v="624"/>
    <x v="4"/>
  </r>
  <r>
    <x v="2639"/>
    <x v="1"/>
    <x v="231"/>
    <s v="Vesevo"/>
    <x v="9"/>
    <x v="674"/>
    <x v="9"/>
    <x v="2"/>
  </r>
  <r>
    <x v="437"/>
    <x v="8"/>
    <x v="17"/>
    <s v="Bogle"/>
    <x v="6"/>
    <x v="675"/>
    <x v="490"/>
    <x v="4"/>
  </r>
  <r>
    <x v="2640"/>
    <x v="1"/>
    <x v="2"/>
    <s v="Caparzo"/>
    <x v="2"/>
    <x v="676"/>
    <x v="15"/>
    <x v="4"/>
  </r>
  <r>
    <x v="1252"/>
    <x v="0"/>
    <x v="101"/>
    <s v="Domaine du Vieux Lazaret"/>
    <x v="0"/>
    <x v="677"/>
    <x v="1048"/>
    <x v="4"/>
  </r>
  <r>
    <x v="2641"/>
    <x v="0"/>
    <x v="363"/>
    <s v="Fontaine du Clos"/>
    <x v="9"/>
    <x v="678"/>
    <x v="178"/>
    <x v="2"/>
  </r>
  <r>
    <x v="167"/>
    <x v="0"/>
    <x v="0"/>
    <s v="Château Gazin"/>
    <x v="0"/>
    <x v="678"/>
    <x v="1468"/>
    <x v="2"/>
  </r>
  <r>
    <x v="2642"/>
    <x v="1"/>
    <x v="31"/>
    <s v="Pico Maccario"/>
    <x v="9"/>
    <x v="678"/>
    <x v="37"/>
    <x v="4"/>
  </r>
  <r>
    <x v="1287"/>
    <x v="0"/>
    <x v="96"/>
    <s v="Château Haut-Maurac"/>
    <x v="4"/>
    <x v="678"/>
    <x v="214"/>
    <x v="2"/>
  </r>
  <r>
    <x v="2643"/>
    <x v="1"/>
    <x v="106"/>
    <s v="Sartori"/>
    <x v="9"/>
    <x v="678"/>
    <x v="168"/>
    <x v="1"/>
  </r>
  <r>
    <x v="2644"/>
    <x v="6"/>
    <x v="15"/>
    <s v="Simonsig"/>
    <x v="2"/>
    <x v="678"/>
    <x v="754"/>
    <x v="5"/>
  </r>
  <r>
    <x v="879"/>
    <x v="7"/>
    <x v="127"/>
    <s v="Monte Ducay"/>
    <x v="3"/>
    <x v="678"/>
    <x v="1469"/>
    <x v="2"/>
  </r>
  <r>
    <x v="1719"/>
    <x v="0"/>
    <x v="0"/>
    <s v="Château Gombaude-Guillot"/>
    <x v="1"/>
    <x v="678"/>
    <x v="1198"/>
    <x v="9"/>
  </r>
  <r>
    <x v="2645"/>
    <x v="1"/>
    <x v="387"/>
    <s v="Fattoria di Basciano"/>
    <x v="4"/>
    <x v="678"/>
    <x v="189"/>
    <x v="1"/>
  </r>
  <r>
    <x v="2646"/>
    <x v="1"/>
    <x v="49"/>
    <s v="La Spinetta"/>
    <x v="15"/>
    <x v="678"/>
    <x v="1470"/>
    <x v="8"/>
  </r>
  <r>
    <x v="2647"/>
    <x v="2"/>
    <x v="65"/>
    <s v="Claus Preisinger"/>
    <x v="9"/>
    <x v="678"/>
    <x v="250"/>
    <x v="1"/>
  </r>
  <r>
    <x v="187"/>
    <x v="1"/>
    <x v="91"/>
    <s v="Tenuta Il Poggione"/>
    <x v="0"/>
    <x v="679"/>
    <x v="68"/>
    <x v="6"/>
  </r>
  <r>
    <x v="2648"/>
    <x v="4"/>
    <x v="149"/>
    <s v="MontGras"/>
    <x v="5"/>
    <x v="680"/>
    <x v="90"/>
    <x v="5"/>
  </r>
  <r>
    <x v="1452"/>
    <x v="0"/>
    <x v="23"/>
    <s v="Château Sansonnet"/>
    <x v="7"/>
    <x v="680"/>
    <x v="1471"/>
    <x v="2"/>
  </r>
  <r>
    <x v="2649"/>
    <x v="12"/>
    <x v="138"/>
    <s v="Callia"/>
    <x v="4"/>
    <x v="680"/>
    <x v="180"/>
    <x v="3"/>
  </r>
  <r>
    <x v="2650"/>
    <x v="1"/>
    <x v="77"/>
    <s v="San Felice"/>
    <x v="2"/>
    <x v="680"/>
    <x v="246"/>
    <x v="4"/>
  </r>
  <r>
    <x v="2651"/>
    <x v="6"/>
    <x v="64"/>
    <s v="Avondale"/>
    <x v="4"/>
    <x v="680"/>
    <x v="246"/>
    <x v="5"/>
  </r>
  <r>
    <x v="1445"/>
    <x v="0"/>
    <x v="96"/>
    <s v="Château Saint-Aubin"/>
    <x v="4"/>
    <x v="680"/>
    <x v="12"/>
    <x v="5"/>
  </r>
  <r>
    <x v="2652"/>
    <x v="7"/>
    <x v="80"/>
    <s v="Bodegas Roda"/>
    <x v="14"/>
    <x v="680"/>
    <x v="1427"/>
    <x v="0"/>
  </r>
  <r>
    <x v="560"/>
    <x v="0"/>
    <x v="0"/>
    <s v="Clos Rene"/>
    <x v="0"/>
    <x v="680"/>
    <x v="718"/>
    <x v="11"/>
  </r>
  <r>
    <x v="2653"/>
    <x v="1"/>
    <x v="436"/>
    <s v="Astoria"/>
    <x v="3"/>
    <x v="681"/>
    <x v="1472"/>
    <x v="1"/>
  </r>
  <r>
    <x v="2654"/>
    <x v="1"/>
    <x v="77"/>
    <s v="Pietroso"/>
    <x v="5"/>
    <x v="681"/>
    <x v="137"/>
    <x v="5"/>
  </r>
  <r>
    <x v="1666"/>
    <x v="1"/>
    <x v="2"/>
    <s v="Terra Grande"/>
    <x v="7"/>
    <x v="681"/>
    <x v="383"/>
    <x v="4"/>
  </r>
  <r>
    <x v="2655"/>
    <x v="8"/>
    <x v="204"/>
    <s v="Robert Mondavi"/>
    <x v="15"/>
    <x v="681"/>
    <x v="234"/>
    <x v="2"/>
  </r>
  <r>
    <x v="2656"/>
    <x v="7"/>
    <x v="437"/>
    <s v="Es Fangar"/>
    <x v="0"/>
    <x v="681"/>
    <x v="183"/>
    <x v="8"/>
  </r>
  <r>
    <x v="2657"/>
    <x v="0"/>
    <x v="101"/>
    <s v="François Arnaud"/>
    <x v="4"/>
    <x v="681"/>
    <x v="759"/>
    <x v="2"/>
  </r>
  <r>
    <x v="2658"/>
    <x v="7"/>
    <x v="39"/>
    <s v="Abadia Retuerta"/>
    <x v="0"/>
    <x v="681"/>
    <x v="619"/>
    <x v="2"/>
  </r>
  <r>
    <x v="692"/>
    <x v="5"/>
    <x v="87"/>
    <s v="Oxford Landing"/>
    <x v="13"/>
    <x v="681"/>
    <x v="647"/>
    <x v="1"/>
  </r>
  <r>
    <x v="2659"/>
    <x v="1"/>
    <x v="22"/>
    <s v="Castelli del Grevepesa"/>
    <x v="9"/>
    <x v="681"/>
    <x v="1473"/>
    <x v="4"/>
  </r>
  <r>
    <x v="2660"/>
    <x v="8"/>
    <x v="284"/>
    <s v="Occidental"/>
    <x v="1"/>
    <x v="681"/>
    <x v="1474"/>
    <x v="6"/>
  </r>
  <r>
    <x v="2661"/>
    <x v="1"/>
    <x v="91"/>
    <s v="Siro Pacenti"/>
    <x v="0"/>
    <x v="681"/>
    <x v="669"/>
    <x v="8"/>
  </r>
  <r>
    <x v="316"/>
    <x v="12"/>
    <x v="53"/>
    <s v="Kaiken"/>
    <x v="4"/>
    <x v="682"/>
    <x v="209"/>
    <x v="7"/>
  </r>
  <r>
    <x v="2662"/>
    <x v="1"/>
    <x v="12"/>
    <s v="Terre Avare"/>
    <x v="6"/>
    <x v="683"/>
    <x v="1195"/>
    <x v="1"/>
  </r>
  <r>
    <x v="2663"/>
    <x v="7"/>
    <x v="82"/>
    <s v="El Vínculo"/>
    <x v="6"/>
    <x v="683"/>
    <x v="848"/>
    <x v="6"/>
  </r>
  <r>
    <x v="2664"/>
    <x v="14"/>
    <x v="88"/>
    <s v="Von der Mark"/>
    <x v="0"/>
    <x v="683"/>
    <x v="1330"/>
    <x v="2"/>
  </r>
  <r>
    <x v="2665"/>
    <x v="7"/>
    <x v="262"/>
    <s v="Intruso"/>
    <x v="2"/>
    <x v="683"/>
    <x v="1256"/>
    <x v="7"/>
  </r>
  <r>
    <x v="2666"/>
    <x v="18"/>
    <x v="438"/>
    <s v="Hauksson"/>
    <x v="0"/>
    <x v="683"/>
    <x v="231"/>
    <x v="1"/>
  </r>
  <r>
    <x v="2667"/>
    <x v="0"/>
    <x v="101"/>
    <s v="M. Chapoutier"/>
    <x v="0"/>
    <x v="683"/>
    <x v="298"/>
    <x v="19"/>
  </r>
  <r>
    <x v="2668"/>
    <x v="6"/>
    <x v="157"/>
    <s v="Goedverwacht"/>
    <x v="0"/>
    <x v="683"/>
    <x v="646"/>
    <x v="2"/>
  </r>
  <r>
    <x v="2669"/>
    <x v="0"/>
    <x v="347"/>
    <s v="Trimbach"/>
    <x v="4"/>
    <x v="683"/>
    <x v="237"/>
    <x v="7"/>
  </r>
  <r>
    <x v="2670"/>
    <x v="0"/>
    <x v="439"/>
    <s v="Joseph Drouhin"/>
    <x v="15"/>
    <x v="683"/>
    <x v="1475"/>
    <x v="8"/>
  </r>
  <r>
    <x v="2671"/>
    <x v="1"/>
    <x v="2"/>
    <s v="Tenute Guicciardini Strozzi"/>
    <x v="1"/>
    <x v="683"/>
    <x v="1476"/>
    <x v="2"/>
  </r>
  <r>
    <x v="2672"/>
    <x v="7"/>
    <x v="164"/>
    <s v="Mortitx"/>
    <x v="9"/>
    <x v="683"/>
    <x v="191"/>
    <x v="4"/>
  </r>
  <r>
    <x v="2673"/>
    <x v="0"/>
    <x v="323"/>
    <s v="Rigal"/>
    <x v="2"/>
    <x v="683"/>
    <x v="237"/>
    <x v="8"/>
  </r>
  <r>
    <x v="2674"/>
    <x v="0"/>
    <x v="440"/>
    <s v="Faiveley"/>
    <x v="12"/>
    <x v="683"/>
    <x v="1477"/>
    <x v="6"/>
  </r>
  <r>
    <x v="2675"/>
    <x v="14"/>
    <x v="88"/>
    <s v="Heger"/>
    <x v="10"/>
    <x v="683"/>
    <x v="1478"/>
    <x v="2"/>
  </r>
  <r>
    <x v="2676"/>
    <x v="0"/>
    <x v="312"/>
    <s v="Domaine Arnoux-Lachaux"/>
    <x v="7"/>
    <x v="683"/>
    <x v="1444"/>
    <x v="1"/>
  </r>
  <r>
    <x v="2677"/>
    <x v="0"/>
    <x v="74"/>
    <s v="Château Fontesteau"/>
    <x v="4"/>
    <x v="683"/>
    <x v="229"/>
    <x v="6"/>
  </r>
  <r>
    <x v="2678"/>
    <x v="1"/>
    <x v="98"/>
    <s v="Villa Cavarena"/>
    <x v="2"/>
    <x v="683"/>
    <x v="1479"/>
    <x v="2"/>
  </r>
  <r>
    <x v="2679"/>
    <x v="14"/>
    <x v="88"/>
    <s v="Julius Zotz"/>
    <x v="7"/>
    <x v="683"/>
    <x v="660"/>
    <x v="5"/>
  </r>
  <r>
    <x v="2680"/>
    <x v="1"/>
    <x v="126"/>
    <s v="Talosa"/>
    <x v="5"/>
    <x v="683"/>
    <x v="114"/>
    <x v="2"/>
  </r>
  <r>
    <x v="392"/>
    <x v="7"/>
    <x v="80"/>
    <s v="El Meson"/>
    <x v="5"/>
    <x v="683"/>
    <x v="422"/>
    <x v="2"/>
  </r>
  <r>
    <x v="2681"/>
    <x v="0"/>
    <x v="441"/>
    <s v="Domaine Henri Delagrange et Fils"/>
    <x v="7"/>
    <x v="683"/>
    <x v="1480"/>
    <x v="4"/>
  </r>
  <r>
    <x v="2682"/>
    <x v="7"/>
    <x v="164"/>
    <s v="Tianna Negre"/>
    <x v="17"/>
    <x v="683"/>
    <x v="223"/>
    <x v="7"/>
  </r>
  <r>
    <x v="382"/>
    <x v="1"/>
    <x v="2"/>
    <s v="Poggio Argentiera"/>
    <x v="2"/>
    <x v="683"/>
    <x v="1481"/>
    <x v="4"/>
  </r>
  <r>
    <x v="2683"/>
    <x v="1"/>
    <x v="95"/>
    <s v="La Morandina"/>
    <x v="4"/>
    <x v="683"/>
    <x v="136"/>
    <x v="9"/>
  </r>
  <r>
    <x v="2684"/>
    <x v="0"/>
    <x v="442"/>
    <s v="Domaine Ratte"/>
    <x v="1"/>
    <x v="683"/>
    <x v="776"/>
    <x v="1"/>
  </r>
  <r>
    <x v="2371"/>
    <x v="1"/>
    <x v="77"/>
    <s v="Fossacolle"/>
    <x v="7"/>
    <x v="683"/>
    <x v="628"/>
    <x v="4"/>
  </r>
  <r>
    <x v="2685"/>
    <x v="7"/>
    <x v="164"/>
    <s v="Ànima Negra"/>
    <x v="7"/>
    <x v="683"/>
    <x v="1482"/>
    <x v="4"/>
  </r>
  <r>
    <x v="489"/>
    <x v="1"/>
    <x v="8"/>
    <s v="Danzante"/>
    <x v="4"/>
    <x v="683"/>
    <x v="1483"/>
    <x v="7"/>
  </r>
  <r>
    <x v="2686"/>
    <x v="9"/>
    <x v="281"/>
    <s v="Caves Primavera"/>
    <x v="10"/>
    <x v="683"/>
    <x v="168"/>
    <x v="9"/>
  </r>
  <r>
    <x v="1070"/>
    <x v="0"/>
    <x v="23"/>
    <s v="Château Quintus"/>
    <x v="0"/>
    <x v="683"/>
    <x v="1484"/>
    <x v="4"/>
  </r>
  <r>
    <x v="1113"/>
    <x v="6"/>
    <x v="15"/>
    <s v="Anura"/>
    <x v="9"/>
    <x v="683"/>
    <x v="792"/>
    <x v="1"/>
  </r>
  <r>
    <x v="2687"/>
    <x v="7"/>
    <x v="164"/>
    <s v="Can Majoral"/>
    <x v="9"/>
    <x v="683"/>
    <x v="20"/>
    <x v="1"/>
  </r>
  <r>
    <x v="2688"/>
    <x v="0"/>
    <x v="344"/>
    <s v="Domaine des Héritiers Louis Jadot"/>
    <x v="5"/>
    <x v="683"/>
    <x v="1253"/>
    <x v="4"/>
  </r>
  <r>
    <x v="2689"/>
    <x v="1"/>
    <x v="352"/>
    <s v="Braida"/>
    <x v="2"/>
    <x v="683"/>
    <x v="146"/>
    <x v="1"/>
  </r>
  <r>
    <x v="2690"/>
    <x v="1"/>
    <x v="60"/>
    <s v="Calatrasi"/>
    <x v="10"/>
    <x v="683"/>
    <x v="181"/>
    <x v="14"/>
  </r>
  <r>
    <x v="2691"/>
    <x v="0"/>
    <x v="101"/>
    <s v="Clos du Caillou"/>
    <x v="5"/>
    <x v="683"/>
    <x v="1485"/>
    <x v="1"/>
  </r>
  <r>
    <x v="2692"/>
    <x v="0"/>
    <x v="9"/>
    <s v="Calmel &amp; Joseph"/>
    <x v="6"/>
    <x v="683"/>
    <x v="20"/>
    <x v="4"/>
  </r>
  <r>
    <x v="2693"/>
    <x v="7"/>
    <x v="80"/>
    <s v="Pastor Diaz"/>
    <x v="13"/>
    <x v="683"/>
    <x v="1486"/>
    <x v="8"/>
  </r>
  <r>
    <x v="2694"/>
    <x v="1"/>
    <x v="119"/>
    <s v="Zeni"/>
    <x v="7"/>
    <x v="683"/>
    <x v="347"/>
    <x v="2"/>
  </r>
  <r>
    <x v="1711"/>
    <x v="1"/>
    <x v="113"/>
    <s v="Paolo Cottini"/>
    <x v="6"/>
    <x v="683"/>
    <x v="422"/>
    <x v="7"/>
  </r>
  <r>
    <x v="437"/>
    <x v="1"/>
    <x v="60"/>
    <s v="Feudi Branciforti dei Bordonaro"/>
    <x v="10"/>
    <x v="683"/>
    <x v="9"/>
    <x v="4"/>
  </r>
  <r>
    <x v="2695"/>
    <x v="0"/>
    <x v="431"/>
    <s v="Frédéric Magnien"/>
    <x v="5"/>
    <x v="683"/>
    <x v="801"/>
    <x v="4"/>
  </r>
  <r>
    <x v="2696"/>
    <x v="14"/>
    <x v="181"/>
    <s v="Knobloch"/>
    <x v="9"/>
    <x v="683"/>
    <x v="625"/>
    <x v="7"/>
  </r>
  <r>
    <x v="211"/>
    <x v="14"/>
    <x v="88"/>
    <s v="Haltinger Winzer"/>
    <x v="6"/>
    <x v="683"/>
    <x v="80"/>
    <x v="2"/>
  </r>
  <r>
    <x v="2697"/>
    <x v="1"/>
    <x v="255"/>
    <s v="Marco Felluga"/>
    <x v="5"/>
    <x v="683"/>
    <x v="491"/>
    <x v="1"/>
  </r>
  <r>
    <x v="2698"/>
    <x v="1"/>
    <x v="48"/>
    <s v="Giacosa Fratelli"/>
    <x v="4"/>
    <x v="683"/>
    <x v="92"/>
    <x v="7"/>
  </r>
  <r>
    <x v="2699"/>
    <x v="2"/>
    <x v="244"/>
    <s v="Johann Topf"/>
    <x v="4"/>
    <x v="683"/>
    <x v="634"/>
    <x v="3"/>
  </r>
  <r>
    <x v="2700"/>
    <x v="6"/>
    <x v="68"/>
    <s v="Creation"/>
    <x v="5"/>
    <x v="683"/>
    <x v="1487"/>
    <x v="1"/>
  </r>
  <r>
    <x v="295"/>
    <x v="6"/>
    <x v="143"/>
    <s v="Swartland Winery"/>
    <x v="4"/>
    <x v="683"/>
    <x v="18"/>
    <x v="1"/>
  </r>
  <r>
    <x v="2701"/>
    <x v="1"/>
    <x v="129"/>
    <s v="Broccardo"/>
    <x v="3"/>
    <x v="683"/>
    <x v="451"/>
    <x v="5"/>
  </r>
  <r>
    <x v="2702"/>
    <x v="14"/>
    <x v="443"/>
    <s v="Winzervereinigung Freyburg-Unstrut"/>
    <x v="8"/>
    <x v="683"/>
    <x v="1488"/>
    <x v="7"/>
  </r>
  <r>
    <x v="2703"/>
    <x v="2"/>
    <x v="244"/>
    <s v="Dürnberg"/>
    <x v="9"/>
    <x v="683"/>
    <x v="451"/>
    <x v="7"/>
  </r>
  <r>
    <x v="2704"/>
    <x v="1"/>
    <x v="444"/>
    <s v="La Basia"/>
    <x v="3"/>
    <x v="683"/>
    <x v="89"/>
    <x v="4"/>
  </r>
  <r>
    <x v="563"/>
    <x v="2"/>
    <x v="65"/>
    <s v="Umathum"/>
    <x v="6"/>
    <x v="683"/>
    <x v="573"/>
    <x v="7"/>
  </r>
  <r>
    <x v="2705"/>
    <x v="1"/>
    <x v="136"/>
    <s v="Fosso Corno"/>
    <x v="6"/>
    <x v="683"/>
    <x v="56"/>
    <x v="4"/>
  </r>
  <r>
    <x v="2706"/>
    <x v="0"/>
    <x v="445"/>
    <s v="Plaimont"/>
    <x v="3"/>
    <x v="683"/>
    <x v="1489"/>
    <x v="1"/>
  </r>
  <r>
    <x v="2707"/>
    <x v="1"/>
    <x v="381"/>
    <s v="Rivera"/>
    <x v="7"/>
    <x v="683"/>
    <x v="130"/>
    <x v="5"/>
  </r>
  <r>
    <x v="2708"/>
    <x v="6"/>
    <x v="68"/>
    <s v="Springfontein"/>
    <x v="7"/>
    <x v="683"/>
    <x v="1490"/>
    <x v="2"/>
  </r>
  <r>
    <x v="77"/>
    <x v="0"/>
    <x v="23"/>
    <s v="Château Lusseau"/>
    <x v="5"/>
    <x v="683"/>
    <x v="971"/>
    <x v="11"/>
  </r>
  <r>
    <x v="2709"/>
    <x v="4"/>
    <x v="40"/>
    <s v="Miguel Torres"/>
    <x v="13"/>
    <x v="683"/>
    <x v="697"/>
    <x v="7"/>
  </r>
  <r>
    <x v="2710"/>
    <x v="7"/>
    <x v="27"/>
    <s v="Alma de Casa"/>
    <x v="3"/>
    <x v="683"/>
    <x v="323"/>
    <x v="4"/>
  </r>
  <r>
    <x v="2711"/>
    <x v="0"/>
    <x v="259"/>
    <s v="Clos des Boutes"/>
    <x v="10"/>
    <x v="683"/>
    <x v="1"/>
    <x v="2"/>
  </r>
  <r>
    <x v="2712"/>
    <x v="0"/>
    <x v="9"/>
    <s v="Domaine des Aires Hautes"/>
    <x v="17"/>
    <x v="683"/>
    <x v="40"/>
    <x v="6"/>
  </r>
  <r>
    <x v="342"/>
    <x v="8"/>
    <x v="17"/>
    <s v="Stone Barn"/>
    <x v="4"/>
    <x v="683"/>
    <x v="42"/>
    <x v="4"/>
  </r>
  <r>
    <x v="2713"/>
    <x v="7"/>
    <x v="80"/>
    <s v="Larchago"/>
    <x v="7"/>
    <x v="683"/>
    <x v="1226"/>
    <x v="18"/>
  </r>
  <r>
    <x v="2714"/>
    <x v="1"/>
    <x v="190"/>
    <s v="Enzo Boglietti"/>
    <x v="4"/>
    <x v="683"/>
    <x v="1491"/>
    <x v="2"/>
  </r>
  <r>
    <x v="2715"/>
    <x v="1"/>
    <x v="234"/>
    <s v="Sardus Pater"/>
    <x v="9"/>
    <x v="683"/>
    <x v="448"/>
    <x v="5"/>
  </r>
  <r>
    <x v="2716"/>
    <x v="7"/>
    <x v="262"/>
    <s v="Bodegas Langa"/>
    <x v="3"/>
    <x v="683"/>
    <x v="42"/>
    <x v="7"/>
  </r>
  <r>
    <x v="2717"/>
    <x v="0"/>
    <x v="372"/>
    <s v="Faiveley"/>
    <x v="2"/>
    <x v="683"/>
    <x v="493"/>
    <x v="24"/>
  </r>
  <r>
    <x v="2718"/>
    <x v="0"/>
    <x v="13"/>
    <s v="Pellerin"/>
    <x v="6"/>
    <x v="683"/>
    <x v="505"/>
    <x v="4"/>
  </r>
  <r>
    <x v="2719"/>
    <x v="1"/>
    <x v="264"/>
    <s v="Bolla"/>
    <x v="7"/>
    <x v="683"/>
    <x v="1203"/>
    <x v="4"/>
  </r>
  <r>
    <x v="2720"/>
    <x v="1"/>
    <x v="60"/>
    <s v="Paladin"/>
    <x v="5"/>
    <x v="683"/>
    <x v="42"/>
    <x v="1"/>
  </r>
  <r>
    <x v="2721"/>
    <x v="0"/>
    <x v="446"/>
    <s v="Domaine Bruno Clair"/>
    <x v="1"/>
    <x v="683"/>
    <x v="1492"/>
    <x v="5"/>
  </r>
  <r>
    <x v="2722"/>
    <x v="0"/>
    <x v="23"/>
    <s v="Château Fombrauge"/>
    <x v="15"/>
    <x v="683"/>
    <x v="1493"/>
    <x v="11"/>
  </r>
  <r>
    <x v="2723"/>
    <x v="0"/>
    <x v="86"/>
    <s v="Château du Grand Caumont"/>
    <x v="2"/>
    <x v="683"/>
    <x v="727"/>
    <x v="7"/>
  </r>
  <r>
    <x v="1195"/>
    <x v="0"/>
    <x v="26"/>
    <s v="Château Domeyne"/>
    <x v="6"/>
    <x v="683"/>
    <x v="1228"/>
    <x v="11"/>
  </r>
  <r>
    <x v="2724"/>
    <x v="5"/>
    <x v="34"/>
    <s v="Coriole Vineyards"/>
    <x v="0"/>
    <x v="683"/>
    <x v="1494"/>
    <x v="4"/>
  </r>
  <r>
    <x v="2725"/>
    <x v="14"/>
    <x v="443"/>
    <s v="Winzervereinigung Freyburg-Unstrut"/>
    <x v="3"/>
    <x v="683"/>
    <x v="781"/>
    <x v="1"/>
  </r>
  <r>
    <x v="2726"/>
    <x v="0"/>
    <x v="101"/>
    <s v="LePlan-Vermeersch"/>
    <x v="0"/>
    <x v="683"/>
    <x v="375"/>
    <x v="8"/>
  </r>
  <r>
    <x v="2727"/>
    <x v="2"/>
    <x v="447"/>
    <s v="Winkler-Hermaden"/>
    <x v="13"/>
    <x v="683"/>
    <x v="89"/>
    <x v="5"/>
  </r>
  <r>
    <x v="2728"/>
    <x v="1"/>
    <x v="8"/>
    <s v="Ruffino"/>
    <x v="6"/>
    <x v="684"/>
    <x v="1495"/>
    <x v="1"/>
  </r>
  <r>
    <x v="2729"/>
    <x v="1"/>
    <x v="2"/>
    <s v="Castello di Ama"/>
    <x v="3"/>
    <x v="684"/>
    <x v="1496"/>
    <x v="0"/>
  </r>
  <r>
    <x v="2730"/>
    <x v="1"/>
    <x v="148"/>
    <s v="Mastroberardino"/>
    <x v="0"/>
    <x v="684"/>
    <x v="591"/>
    <x v="8"/>
  </r>
  <r>
    <x v="2731"/>
    <x v="5"/>
    <x v="10"/>
    <s v="Langmeil"/>
    <x v="2"/>
    <x v="684"/>
    <x v="1497"/>
    <x v="4"/>
  </r>
  <r>
    <x v="1324"/>
    <x v="0"/>
    <x v="26"/>
    <s v="Château de Pez"/>
    <x v="2"/>
    <x v="684"/>
    <x v="545"/>
    <x v="6"/>
  </r>
  <r>
    <x v="252"/>
    <x v="0"/>
    <x v="140"/>
    <s v="Domaine Trapet"/>
    <x v="7"/>
    <x v="684"/>
    <x v="1498"/>
    <x v="2"/>
  </r>
  <r>
    <x v="189"/>
    <x v="1"/>
    <x v="60"/>
    <s v="Barone Montalto"/>
    <x v="6"/>
    <x v="685"/>
    <x v="1499"/>
    <x v="1"/>
  </r>
  <r>
    <x v="2732"/>
    <x v="1"/>
    <x v="60"/>
    <s v="Baglio di Pianetto"/>
    <x v="9"/>
    <x v="686"/>
    <x v="12"/>
    <x v="8"/>
  </r>
  <r>
    <x v="2733"/>
    <x v="1"/>
    <x v="18"/>
    <s v="Tormaresca"/>
    <x v="6"/>
    <x v="686"/>
    <x v="285"/>
    <x v="7"/>
  </r>
  <r>
    <x v="2617"/>
    <x v="5"/>
    <x v="14"/>
    <s v="Banrock Station"/>
    <x v="7"/>
    <x v="686"/>
    <x v="595"/>
    <x v="3"/>
  </r>
  <r>
    <x v="2734"/>
    <x v="1"/>
    <x v="250"/>
    <s v="Velenosi"/>
    <x v="3"/>
    <x v="686"/>
    <x v="884"/>
    <x v="7"/>
  </r>
  <r>
    <x v="2735"/>
    <x v="7"/>
    <x v="114"/>
    <s v="Bodega Cerrón"/>
    <x v="4"/>
    <x v="686"/>
    <x v="74"/>
    <x v="5"/>
  </r>
  <r>
    <x v="2736"/>
    <x v="7"/>
    <x v="58"/>
    <s v="Lopez Cristobal"/>
    <x v="4"/>
    <x v="686"/>
    <x v="49"/>
    <x v="7"/>
  </r>
  <r>
    <x v="2737"/>
    <x v="1"/>
    <x v="136"/>
    <s v="Cantina Tollo"/>
    <x v="4"/>
    <x v="686"/>
    <x v="77"/>
    <x v="1"/>
  </r>
  <r>
    <x v="1451"/>
    <x v="1"/>
    <x v="95"/>
    <s v="Batasiolo"/>
    <x v="2"/>
    <x v="686"/>
    <x v="1500"/>
    <x v="2"/>
  </r>
  <r>
    <x v="2738"/>
    <x v="7"/>
    <x v="109"/>
    <s v="Telmo Rodriguez"/>
    <x v="6"/>
    <x v="686"/>
    <x v="575"/>
    <x v="7"/>
  </r>
  <r>
    <x v="606"/>
    <x v="0"/>
    <x v="57"/>
    <s v="Château Lascombes"/>
    <x v="7"/>
    <x v="686"/>
    <x v="353"/>
    <x v="4"/>
  </r>
  <r>
    <x v="2739"/>
    <x v="1"/>
    <x v="55"/>
    <s v="Foradori"/>
    <x v="2"/>
    <x v="686"/>
    <x v="241"/>
    <x v="16"/>
  </r>
  <r>
    <x v="2740"/>
    <x v="9"/>
    <x v="417"/>
    <s v="José Maria da Fonseca"/>
    <x v="4"/>
    <x v="687"/>
    <x v="8"/>
    <x v="1"/>
  </r>
  <r>
    <x v="2741"/>
    <x v="1"/>
    <x v="22"/>
    <s v="San Felice"/>
    <x v="5"/>
    <x v="688"/>
    <x v="1501"/>
    <x v="2"/>
  </r>
  <r>
    <x v="2742"/>
    <x v="7"/>
    <x v="80"/>
    <s v="Viña Albina"/>
    <x v="9"/>
    <x v="688"/>
    <x v="896"/>
    <x v="0"/>
  </r>
  <r>
    <x v="2743"/>
    <x v="0"/>
    <x v="93"/>
    <s v="Domaine Lafage"/>
    <x v="4"/>
    <x v="688"/>
    <x v="3"/>
    <x v="7"/>
  </r>
  <r>
    <x v="2744"/>
    <x v="1"/>
    <x v="8"/>
    <s v="Bibi Graetz"/>
    <x v="10"/>
    <x v="688"/>
    <x v="1393"/>
    <x v="6"/>
  </r>
  <r>
    <x v="2745"/>
    <x v="1"/>
    <x v="352"/>
    <s v="Montalbera"/>
    <x v="2"/>
    <x v="688"/>
    <x v="100"/>
    <x v="4"/>
  </r>
  <r>
    <x v="1114"/>
    <x v="0"/>
    <x v="169"/>
    <s v="Gros' Noré"/>
    <x v="5"/>
    <x v="688"/>
    <x v="301"/>
    <x v="2"/>
  </r>
  <r>
    <x v="2746"/>
    <x v="9"/>
    <x v="41"/>
    <s v="Esporão"/>
    <x v="3"/>
    <x v="688"/>
    <x v="477"/>
    <x v="3"/>
  </r>
  <r>
    <x v="2747"/>
    <x v="9"/>
    <x v="41"/>
    <s v="Esporão"/>
    <x v="5"/>
    <x v="688"/>
    <x v="95"/>
    <x v="8"/>
  </r>
  <r>
    <x v="2748"/>
    <x v="1"/>
    <x v="22"/>
    <s v="San Leonino"/>
    <x v="9"/>
    <x v="688"/>
    <x v="170"/>
    <x v="4"/>
  </r>
  <r>
    <x v="2749"/>
    <x v="1"/>
    <x v="2"/>
    <s v="Ornellaia"/>
    <x v="2"/>
    <x v="688"/>
    <x v="829"/>
    <x v="7"/>
  </r>
  <r>
    <x v="2750"/>
    <x v="7"/>
    <x v="71"/>
    <s v="Capçanes"/>
    <x v="4"/>
    <x v="688"/>
    <x v="82"/>
    <x v="7"/>
  </r>
  <r>
    <x v="295"/>
    <x v="8"/>
    <x v="17"/>
    <s v="Woodbridge by Robert Mondavi"/>
    <x v="10"/>
    <x v="689"/>
    <x v="82"/>
    <x v="1"/>
  </r>
  <r>
    <x v="2751"/>
    <x v="5"/>
    <x v="87"/>
    <s v="Yalumba"/>
    <x v="10"/>
    <x v="690"/>
    <x v="422"/>
    <x v="1"/>
  </r>
  <r>
    <x v="2752"/>
    <x v="7"/>
    <x v="383"/>
    <s v="Lagar d'Amprius"/>
    <x v="9"/>
    <x v="690"/>
    <x v="285"/>
    <x v="5"/>
  </r>
  <r>
    <x v="2753"/>
    <x v="7"/>
    <x v="448"/>
    <s v="Las Moradas de San Martín"/>
    <x v="9"/>
    <x v="690"/>
    <x v="1502"/>
    <x v="0"/>
  </r>
  <r>
    <x v="2754"/>
    <x v="1"/>
    <x v="24"/>
    <s v="Tinazzi"/>
    <x v="7"/>
    <x v="690"/>
    <x v="81"/>
    <x v="7"/>
  </r>
  <r>
    <x v="2755"/>
    <x v="1"/>
    <x v="187"/>
    <s v="Argiolas"/>
    <x v="0"/>
    <x v="690"/>
    <x v="1319"/>
    <x v="4"/>
  </r>
  <r>
    <x v="2756"/>
    <x v="7"/>
    <x v="80"/>
    <s v="Bodegas Olarra"/>
    <x v="2"/>
    <x v="690"/>
    <x v="9"/>
    <x v="1"/>
  </r>
  <r>
    <x v="2757"/>
    <x v="0"/>
    <x v="247"/>
    <s v="Mas de Daumas Gassac"/>
    <x v="3"/>
    <x v="690"/>
    <x v="1503"/>
    <x v="1"/>
  </r>
  <r>
    <x v="2758"/>
    <x v="9"/>
    <x v="19"/>
    <s v="Churchill's"/>
    <x v="9"/>
    <x v="690"/>
    <x v="520"/>
    <x v="4"/>
  </r>
  <r>
    <x v="2759"/>
    <x v="0"/>
    <x v="23"/>
    <s v="Château Pavie"/>
    <x v="7"/>
    <x v="690"/>
    <x v="1504"/>
    <x v="11"/>
  </r>
  <r>
    <x v="1456"/>
    <x v="1"/>
    <x v="91"/>
    <s v="Piancornello"/>
    <x v="0"/>
    <x v="690"/>
    <x v="22"/>
    <x v="9"/>
  </r>
  <r>
    <x v="2760"/>
    <x v="7"/>
    <x v="82"/>
    <s v="Volver"/>
    <x v="5"/>
    <x v="690"/>
    <x v="1505"/>
    <x v="1"/>
  </r>
  <r>
    <x v="2761"/>
    <x v="0"/>
    <x v="183"/>
    <s v="Château Chasse-Spleen"/>
    <x v="4"/>
    <x v="691"/>
    <x v="826"/>
    <x v="5"/>
  </r>
  <r>
    <x v="2762"/>
    <x v="1"/>
    <x v="2"/>
    <s v="Poggio delle Faine"/>
    <x v="4"/>
    <x v="691"/>
    <x v="1192"/>
    <x v="9"/>
  </r>
  <r>
    <x v="2763"/>
    <x v="1"/>
    <x v="95"/>
    <s v="Fontanafredda"/>
    <x v="9"/>
    <x v="691"/>
    <x v="840"/>
    <x v="5"/>
  </r>
  <r>
    <x v="1839"/>
    <x v="0"/>
    <x v="57"/>
    <s v="Château Malescot St. Exupery"/>
    <x v="1"/>
    <x v="691"/>
    <x v="1506"/>
    <x v="2"/>
  </r>
  <r>
    <x v="881"/>
    <x v="1"/>
    <x v="49"/>
    <s v="Giacomo Fenocchio"/>
    <x v="9"/>
    <x v="691"/>
    <x v="560"/>
    <x v="2"/>
  </r>
  <r>
    <x v="2764"/>
    <x v="1"/>
    <x v="61"/>
    <s v="Tenute Guicciardini Strozzi"/>
    <x v="9"/>
    <x v="691"/>
    <x v="377"/>
    <x v="4"/>
  </r>
  <r>
    <x v="2765"/>
    <x v="0"/>
    <x v="238"/>
    <s v="Minuty"/>
    <x v="2"/>
    <x v="691"/>
    <x v="292"/>
    <x v="1"/>
  </r>
  <r>
    <x v="2766"/>
    <x v="0"/>
    <x v="245"/>
    <s v="Domaine Lafage"/>
    <x v="7"/>
    <x v="691"/>
    <x v="1350"/>
    <x v="1"/>
  </r>
  <r>
    <x v="2767"/>
    <x v="4"/>
    <x v="149"/>
    <s v="Emiliana"/>
    <x v="1"/>
    <x v="692"/>
    <x v="1507"/>
    <x v="2"/>
  </r>
  <r>
    <x v="581"/>
    <x v="1"/>
    <x v="12"/>
    <s v="Luccarelli"/>
    <x v="2"/>
    <x v="693"/>
    <x v="15"/>
    <x v="7"/>
  </r>
  <r>
    <x v="880"/>
    <x v="1"/>
    <x v="116"/>
    <s v="Ornellaia"/>
    <x v="15"/>
    <x v="694"/>
    <x v="26"/>
    <x v="5"/>
  </r>
  <r>
    <x v="2768"/>
    <x v="6"/>
    <x v="15"/>
    <s v="Beyerskloof"/>
    <x v="2"/>
    <x v="695"/>
    <x v="385"/>
    <x v="1"/>
  </r>
  <r>
    <x v="692"/>
    <x v="8"/>
    <x v="17"/>
    <s v="Redwood Creek"/>
    <x v="6"/>
    <x v="695"/>
    <x v="458"/>
    <x v="1"/>
  </r>
  <r>
    <x v="2769"/>
    <x v="4"/>
    <x v="131"/>
    <s v="Santa Rita"/>
    <x v="13"/>
    <x v="695"/>
    <x v="593"/>
    <x v="2"/>
  </r>
  <r>
    <x v="537"/>
    <x v="1"/>
    <x v="3"/>
    <s v="Monte del Frá"/>
    <x v="3"/>
    <x v="695"/>
    <x v="1508"/>
    <x v="7"/>
  </r>
  <r>
    <x v="2770"/>
    <x v="9"/>
    <x v="449"/>
    <s v="Cartuxa"/>
    <x v="9"/>
    <x v="695"/>
    <x v="154"/>
    <x v="5"/>
  </r>
  <r>
    <x v="2771"/>
    <x v="12"/>
    <x v="167"/>
    <s v="Alta Vista"/>
    <x v="7"/>
    <x v="695"/>
    <x v="883"/>
    <x v="1"/>
  </r>
  <r>
    <x v="2772"/>
    <x v="1"/>
    <x v="337"/>
    <s v="Librandi"/>
    <x v="9"/>
    <x v="695"/>
    <x v="1509"/>
    <x v="2"/>
  </r>
  <r>
    <x v="2773"/>
    <x v="1"/>
    <x v="450"/>
    <s v="ColleMassari"/>
    <x v="2"/>
    <x v="695"/>
    <x v="1510"/>
    <x v="6"/>
  </r>
  <r>
    <x v="2774"/>
    <x v="0"/>
    <x v="26"/>
    <s v="Château Montrose"/>
    <x v="12"/>
    <x v="695"/>
    <x v="234"/>
    <x v="5"/>
  </r>
  <r>
    <x v="2775"/>
    <x v="1"/>
    <x v="3"/>
    <s v="Monte del Frá"/>
    <x v="3"/>
    <x v="696"/>
    <x v="15"/>
    <x v="1"/>
  </r>
  <r>
    <x v="2776"/>
    <x v="1"/>
    <x v="2"/>
    <s v="Tenuta dei Sette Cieli"/>
    <x v="2"/>
    <x v="696"/>
    <x v="551"/>
    <x v="2"/>
  </r>
  <r>
    <x v="2777"/>
    <x v="9"/>
    <x v="41"/>
    <s v="Herdade do Perdigão"/>
    <x v="7"/>
    <x v="696"/>
    <x v="1511"/>
    <x v="2"/>
  </r>
  <r>
    <x v="2778"/>
    <x v="13"/>
    <x v="67"/>
    <s v="Budureasca"/>
    <x v="3"/>
    <x v="696"/>
    <x v="89"/>
    <x v="4"/>
  </r>
  <r>
    <x v="342"/>
    <x v="6"/>
    <x v="15"/>
    <s v="Lanzerac"/>
    <x v="9"/>
    <x v="696"/>
    <x v="455"/>
    <x v="4"/>
  </r>
  <r>
    <x v="2779"/>
    <x v="0"/>
    <x v="101"/>
    <s v="Domaine de la Janasse"/>
    <x v="0"/>
    <x v="696"/>
    <x v="362"/>
    <x v="8"/>
  </r>
  <r>
    <x v="2780"/>
    <x v="7"/>
    <x v="80"/>
    <s v="Marqués de Murrieta"/>
    <x v="1"/>
    <x v="696"/>
    <x v="446"/>
    <x v="6"/>
  </r>
  <r>
    <x v="2781"/>
    <x v="1"/>
    <x v="231"/>
    <s v="Mastroberardino"/>
    <x v="4"/>
    <x v="696"/>
    <x v="1512"/>
    <x v="4"/>
  </r>
  <r>
    <x v="1505"/>
    <x v="9"/>
    <x v="19"/>
    <s v="Quinta de Porrais"/>
    <x v="4"/>
    <x v="696"/>
    <x v="625"/>
    <x v="1"/>
  </r>
  <r>
    <x v="2782"/>
    <x v="1"/>
    <x v="335"/>
    <s v="Tenuta San Guido"/>
    <x v="16"/>
    <x v="697"/>
    <x v="947"/>
    <x v="15"/>
  </r>
  <r>
    <x v="2783"/>
    <x v="2"/>
    <x v="279"/>
    <s v="Hans Igler"/>
    <x v="5"/>
    <x v="698"/>
    <x v="327"/>
    <x v="4"/>
  </r>
  <r>
    <x v="343"/>
    <x v="0"/>
    <x v="23"/>
    <s v="Clos de l'Oratoire"/>
    <x v="1"/>
    <x v="698"/>
    <x v="132"/>
    <x v="11"/>
  </r>
  <r>
    <x v="2784"/>
    <x v="12"/>
    <x v="53"/>
    <s v="Catena Zapata"/>
    <x v="15"/>
    <x v="698"/>
    <x v="535"/>
    <x v="6"/>
  </r>
  <r>
    <x v="2785"/>
    <x v="7"/>
    <x v="39"/>
    <s v="Dehesa La Granja"/>
    <x v="4"/>
    <x v="698"/>
    <x v="12"/>
    <x v="5"/>
  </r>
  <r>
    <x v="2786"/>
    <x v="11"/>
    <x v="307"/>
    <s v="Lidio Carraro"/>
    <x v="10"/>
    <x v="698"/>
    <x v="578"/>
    <x v="16"/>
  </r>
  <r>
    <x v="881"/>
    <x v="1"/>
    <x v="49"/>
    <s v="Roberto Sarotto"/>
    <x v="5"/>
    <x v="698"/>
    <x v="1513"/>
    <x v="2"/>
  </r>
  <r>
    <x v="882"/>
    <x v="1"/>
    <x v="91"/>
    <s v="Tenuta CastelGiocondo"/>
    <x v="1"/>
    <x v="698"/>
    <x v="403"/>
    <x v="2"/>
  </r>
  <r>
    <x v="2787"/>
    <x v="1"/>
    <x v="154"/>
    <s v="Tenuta Ammiraglia"/>
    <x v="9"/>
    <x v="698"/>
    <x v="1514"/>
    <x v="1"/>
  </r>
  <r>
    <x v="2788"/>
    <x v="1"/>
    <x v="341"/>
    <s v="Masi"/>
    <x v="7"/>
    <x v="698"/>
    <x v="670"/>
    <x v="5"/>
  </r>
  <r>
    <x v="2789"/>
    <x v="0"/>
    <x v="29"/>
    <s v="Château Lagrange"/>
    <x v="2"/>
    <x v="698"/>
    <x v="275"/>
    <x v="4"/>
  </r>
  <r>
    <x v="2677"/>
    <x v="0"/>
    <x v="74"/>
    <s v="Château Sociando-Mallet"/>
    <x v="4"/>
    <x v="698"/>
    <x v="293"/>
    <x v="6"/>
  </r>
  <r>
    <x v="342"/>
    <x v="8"/>
    <x v="146"/>
    <s v="Hess Select"/>
    <x v="9"/>
    <x v="699"/>
    <x v="230"/>
    <x v="4"/>
  </r>
  <r>
    <x v="110"/>
    <x v="7"/>
    <x v="80"/>
    <s v="Altos Ibéricos"/>
    <x v="9"/>
    <x v="700"/>
    <x v="49"/>
    <x v="4"/>
  </r>
  <r>
    <x v="2790"/>
    <x v="8"/>
    <x v="43"/>
    <s v="Opus One"/>
    <x v="14"/>
    <x v="700"/>
    <x v="1515"/>
    <x v="2"/>
  </r>
  <r>
    <x v="2791"/>
    <x v="1"/>
    <x v="22"/>
    <s v="Rocca delle Macìe"/>
    <x v="5"/>
    <x v="701"/>
    <x v="1516"/>
    <x v="0"/>
  </r>
  <r>
    <x v="506"/>
    <x v="0"/>
    <x v="50"/>
    <s v="Château Duhart-Milon"/>
    <x v="7"/>
    <x v="701"/>
    <x v="1517"/>
    <x v="5"/>
  </r>
  <r>
    <x v="2792"/>
    <x v="7"/>
    <x v="85"/>
    <s v="Pago de Cirsus"/>
    <x v="4"/>
    <x v="701"/>
    <x v="1518"/>
    <x v="7"/>
  </r>
  <r>
    <x v="2793"/>
    <x v="9"/>
    <x v="19"/>
    <s v="Quinta da Boavista"/>
    <x v="0"/>
    <x v="701"/>
    <x v="567"/>
    <x v="5"/>
  </r>
  <r>
    <x v="2794"/>
    <x v="1"/>
    <x v="2"/>
    <s v="San Giusto a Rentennano"/>
    <x v="0"/>
    <x v="701"/>
    <x v="1519"/>
    <x v="6"/>
  </r>
  <r>
    <x v="2795"/>
    <x v="1"/>
    <x v="2"/>
    <s v="Tenuta CastelGiocondo"/>
    <x v="12"/>
    <x v="702"/>
    <x v="1070"/>
    <x v="8"/>
  </r>
  <r>
    <x v="2796"/>
    <x v="2"/>
    <x v="279"/>
    <s v="Weninger"/>
    <x v="9"/>
    <x v="702"/>
    <x v="695"/>
    <x v="2"/>
  </r>
  <r>
    <x v="2797"/>
    <x v="9"/>
    <x v="417"/>
    <s v="Casa Ermelinda Freitas"/>
    <x v="5"/>
    <x v="702"/>
    <x v="1191"/>
    <x v="7"/>
  </r>
  <r>
    <x v="2798"/>
    <x v="1"/>
    <x v="95"/>
    <s v="Bruno Giacosa"/>
    <x v="12"/>
    <x v="702"/>
    <x v="666"/>
    <x v="0"/>
  </r>
  <r>
    <x v="2799"/>
    <x v="7"/>
    <x v="58"/>
    <s v="Bodegas Asenjo &amp; Manso"/>
    <x v="9"/>
    <x v="702"/>
    <x v="1308"/>
    <x v="4"/>
  </r>
  <r>
    <x v="2800"/>
    <x v="1"/>
    <x v="266"/>
    <s v="S. Cristina"/>
    <x v="0"/>
    <x v="702"/>
    <x v="1520"/>
    <x v="4"/>
  </r>
  <r>
    <x v="2801"/>
    <x v="1"/>
    <x v="190"/>
    <s v="Elio Grasso"/>
    <x v="9"/>
    <x v="702"/>
    <x v="813"/>
    <x v="7"/>
  </r>
  <r>
    <x v="1670"/>
    <x v="7"/>
    <x v="58"/>
    <s v="Francisco Barona"/>
    <x v="0"/>
    <x v="702"/>
    <x v="730"/>
    <x v="4"/>
  </r>
  <r>
    <x v="2802"/>
    <x v="6"/>
    <x v="15"/>
    <s v="Kaapzicht"/>
    <x v="7"/>
    <x v="702"/>
    <x v="1521"/>
    <x v="1"/>
  </r>
  <r>
    <x v="2803"/>
    <x v="0"/>
    <x v="47"/>
    <s v="Baron Philippe de Rothschild"/>
    <x v="13"/>
    <x v="702"/>
    <x v="647"/>
    <x v="1"/>
  </r>
  <r>
    <x v="2804"/>
    <x v="4"/>
    <x v="131"/>
    <s v="Santa Rita"/>
    <x v="13"/>
    <x v="703"/>
    <x v="23"/>
    <x v="4"/>
  </r>
  <r>
    <x v="2805"/>
    <x v="1"/>
    <x v="132"/>
    <s v="Castello Monaci"/>
    <x v="6"/>
    <x v="704"/>
    <x v="54"/>
    <x v="7"/>
  </r>
  <r>
    <x v="2806"/>
    <x v="2"/>
    <x v="451"/>
    <s v="Wachter-Wiesler"/>
    <x v="7"/>
    <x v="704"/>
    <x v="94"/>
    <x v="2"/>
  </r>
  <r>
    <x v="2807"/>
    <x v="1"/>
    <x v="49"/>
    <s v="Alessandro e Gian Natale Fantino"/>
    <x v="12"/>
    <x v="704"/>
    <x v="55"/>
    <x v="0"/>
  </r>
  <r>
    <x v="2808"/>
    <x v="6"/>
    <x v="15"/>
    <s v="Morgenster Estate"/>
    <x v="5"/>
    <x v="704"/>
    <x v="983"/>
    <x v="5"/>
  </r>
  <r>
    <x v="2809"/>
    <x v="0"/>
    <x v="9"/>
    <s v="Château Coupe-Roses"/>
    <x v="9"/>
    <x v="704"/>
    <x v="210"/>
    <x v="2"/>
  </r>
  <r>
    <x v="2810"/>
    <x v="27"/>
    <x v="452"/>
    <s v="Slobodné Vinárstvo"/>
    <x v="9"/>
    <x v="704"/>
    <x v="5"/>
    <x v="2"/>
  </r>
  <r>
    <x v="2811"/>
    <x v="7"/>
    <x v="180"/>
    <s v="Finca La Estacada"/>
    <x v="2"/>
    <x v="704"/>
    <x v="310"/>
    <x v="4"/>
  </r>
  <r>
    <x v="2812"/>
    <x v="5"/>
    <x v="10"/>
    <s v="Penfolds"/>
    <x v="0"/>
    <x v="704"/>
    <x v="1522"/>
    <x v="1"/>
  </r>
  <r>
    <x v="2813"/>
    <x v="4"/>
    <x v="208"/>
    <s v="Ochagavia"/>
    <x v="6"/>
    <x v="704"/>
    <x v="56"/>
    <x v="1"/>
  </r>
  <r>
    <x v="2814"/>
    <x v="7"/>
    <x v="85"/>
    <s v="Inurrieta"/>
    <x v="10"/>
    <x v="704"/>
    <x v="23"/>
    <x v="10"/>
  </r>
  <r>
    <x v="2815"/>
    <x v="14"/>
    <x v="453"/>
    <s v="Weingut Schloss Proschwitz"/>
    <x v="10"/>
    <x v="704"/>
    <x v="27"/>
    <x v="5"/>
  </r>
  <r>
    <x v="2816"/>
    <x v="0"/>
    <x v="454"/>
    <s v="Comte de Thun"/>
    <x v="3"/>
    <x v="704"/>
    <x v="13"/>
    <x v="2"/>
  </r>
  <r>
    <x v="2817"/>
    <x v="5"/>
    <x v="69"/>
    <s v="Two Hands"/>
    <x v="15"/>
    <x v="704"/>
    <x v="1523"/>
    <x v="4"/>
  </r>
  <r>
    <x v="2818"/>
    <x v="2"/>
    <x v="65"/>
    <s v="Salzl Seewinkelhof"/>
    <x v="5"/>
    <x v="704"/>
    <x v="303"/>
    <x v="1"/>
  </r>
  <r>
    <x v="879"/>
    <x v="7"/>
    <x v="80"/>
    <s v="Verema"/>
    <x v="5"/>
    <x v="704"/>
    <x v="1020"/>
    <x v="2"/>
  </r>
  <r>
    <x v="2819"/>
    <x v="1"/>
    <x v="22"/>
    <s v="Bibbiano"/>
    <x v="4"/>
    <x v="704"/>
    <x v="5"/>
    <x v="4"/>
  </r>
  <r>
    <x v="2820"/>
    <x v="14"/>
    <x v="73"/>
    <s v="Knipser"/>
    <x v="7"/>
    <x v="704"/>
    <x v="1524"/>
    <x v="0"/>
  </r>
  <r>
    <x v="18"/>
    <x v="5"/>
    <x v="191"/>
    <s v="Heartland"/>
    <x v="8"/>
    <x v="704"/>
    <x v="390"/>
    <x v="2"/>
  </r>
  <r>
    <x v="2821"/>
    <x v="0"/>
    <x v="203"/>
    <s v="Albert Bichot"/>
    <x v="9"/>
    <x v="704"/>
    <x v="18"/>
    <x v="7"/>
  </r>
  <r>
    <x v="2822"/>
    <x v="5"/>
    <x v="34"/>
    <s v="Hugh Hamilton"/>
    <x v="2"/>
    <x v="704"/>
    <x v="111"/>
    <x v="4"/>
  </r>
  <r>
    <x v="2823"/>
    <x v="0"/>
    <x v="218"/>
    <s v="Maison Jean Pla"/>
    <x v="13"/>
    <x v="704"/>
    <x v="1356"/>
    <x v="5"/>
  </r>
  <r>
    <x v="2824"/>
    <x v="0"/>
    <x v="321"/>
    <s v="Château L’Archange"/>
    <x v="12"/>
    <x v="704"/>
    <x v="243"/>
    <x v="11"/>
  </r>
  <r>
    <x v="2825"/>
    <x v="14"/>
    <x v="73"/>
    <s v="Dr. Bürklin-Wolf"/>
    <x v="18"/>
    <x v="704"/>
    <x v="1122"/>
    <x v="4"/>
  </r>
  <r>
    <x v="2826"/>
    <x v="0"/>
    <x v="227"/>
    <s v="Lionel Osmin &amp; Cie"/>
    <x v="0"/>
    <x v="704"/>
    <x v="49"/>
    <x v="1"/>
  </r>
  <r>
    <x v="2827"/>
    <x v="0"/>
    <x v="455"/>
    <s v="Richard Rottiers"/>
    <x v="4"/>
    <x v="704"/>
    <x v="126"/>
    <x v="1"/>
  </r>
  <r>
    <x v="2828"/>
    <x v="0"/>
    <x v="182"/>
    <s v="Domaine des Aires Hautes"/>
    <x v="2"/>
    <x v="704"/>
    <x v="48"/>
    <x v="1"/>
  </r>
  <r>
    <x v="2829"/>
    <x v="14"/>
    <x v="88"/>
    <s v="Alde Gott"/>
    <x v="17"/>
    <x v="704"/>
    <x v="14"/>
    <x v="1"/>
  </r>
  <r>
    <x v="2830"/>
    <x v="1"/>
    <x v="100"/>
    <s v="Nals Margreid"/>
    <x v="10"/>
    <x v="704"/>
    <x v="856"/>
    <x v="7"/>
  </r>
  <r>
    <x v="2831"/>
    <x v="6"/>
    <x v="205"/>
    <s v="Oude Kaap"/>
    <x v="4"/>
    <x v="704"/>
    <x v="767"/>
    <x v="3"/>
  </r>
  <r>
    <x v="2832"/>
    <x v="7"/>
    <x v="16"/>
    <s v="Raúl Pérez"/>
    <x v="0"/>
    <x v="704"/>
    <x v="1219"/>
    <x v="2"/>
  </r>
  <r>
    <x v="2833"/>
    <x v="0"/>
    <x v="456"/>
    <s v="Domaine de la Tour du Bon"/>
    <x v="9"/>
    <x v="704"/>
    <x v="728"/>
    <x v="2"/>
  </r>
  <r>
    <x v="445"/>
    <x v="0"/>
    <x v="0"/>
    <s v="Château Bonalgue"/>
    <x v="7"/>
    <x v="704"/>
    <x v="1525"/>
    <x v="4"/>
  </r>
  <r>
    <x v="189"/>
    <x v="1"/>
    <x v="110"/>
    <s v="Poggio Graffetta"/>
    <x v="4"/>
    <x v="704"/>
    <x v="168"/>
    <x v="1"/>
  </r>
  <r>
    <x v="2834"/>
    <x v="6"/>
    <x v="205"/>
    <s v="4G Wine Estate"/>
    <x v="19"/>
    <x v="704"/>
    <x v="1526"/>
    <x v="2"/>
  </r>
  <r>
    <x v="2835"/>
    <x v="0"/>
    <x v="457"/>
    <s v="Domaine Robert Chevillon"/>
    <x v="7"/>
    <x v="704"/>
    <x v="1527"/>
    <x v="2"/>
  </r>
  <r>
    <x v="2836"/>
    <x v="1"/>
    <x v="265"/>
    <s v="Mezzacorona"/>
    <x v="4"/>
    <x v="704"/>
    <x v="251"/>
    <x v="2"/>
  </r>
  <r>
    <x v="1290"/>
    <x v="1"/>
    <x v="49"/>
    <s v="Mauro Molino"/>
    <x v="9"/>
    <x v="704"/>
    <x v="534"/>
    <x v="4"/>
  </r>
  <r>
    <x v="2837"/>
    <x v="1"/>
    <x v="79"/>
    <s v="Torrevento"/>
    <x v="2"/>
    <x v="704"/>
    <x v="1100"/>
    <x v="1"/>
  </r>
  <r>
    <x v="2838"/>
    <x v="2"/>
    <x v="458"/>
    <s v="Leth"/>
    <x v="13"/>
    <x v="704"/>
    <x v="636"/>
    <x v="4"/>
  </r>
  <r>
    <x v="2839"/>
    <x v="14"/>
    <x v="88"/>
    <s v="Enderle &amp; Moll"/>
    <x v="2"/>
    <x v="704"/>
    <x v="252"/>
    <x v="2"/>
  </r>
  <r>
    <x v="1270"/>
    <x v="0"/>
    <x v="183"/>
    <s v="Château Duplessis"/>
    <x v="4"/>
    <x v="704"/>
    <x v="186"/>
    <x v="11"/>
  </r>
  <r>
    <x v="318"/>
    <x v="2"/>
    <x v="65"/>
    <s v="Strehn"/>
    <x v="10"/>
    <x v="704"/>
    <x v="1240"/>
    <x v="1"/>
  </r>
  <r>
    <x v="655"/>
    <x v="1"/>
    <x v="171"/>
    <s v="Poggio Alla Sala"/>
    <x v="9"/>
    <x v="704"/>
    <x v="741"/>
    <x v="7"/>
  </r>
  <r>
    <x v="2840"/>
    <x v="1"/>
    <x v="136"/>
    <s v="Farnese"/>
    <x v="6"/>
    <x v="704"/>
    <x v="1023"/>
    <x v="7"/>
  </r>
  <r>
    <x v="2841"/>
    <x v="7"/>
    <x v="58"/>
    <s v="Campos Goticos"/>
    <x v="13"/>
    <x v="704"/>
    <x v="723"/>
    <x v="6"/>
  </r>
  <r>
    <x v="2842"/>
    <x v="1"/>
    <x v="132"/>
    <s v="Casato di Melzi"/>
    <x v="9"/>
    <x v="704"/>
    <x v="1528"/>
    <x v="5"/>
  </r>
  <r>
    <x v="2843"/>
    <x v="1"/>
    <x v="12"/>
    <s v="Vigneti del Salento"/>
    <x v="2"/>
    <x v="704"/>
    <x v="323"/>
    <x v="7"/>
  </r>
  <r>
    <x v="2844"/>
    <x v="1"/>
    <x v="18"/>
    <s v="Casato di Melzi"/>
    <x v="2"/>
    <x v="704"/>
    <x v="1254"/>
    <x v="7"/>
  </r>
  <r>
    <x v="2845"/>
    <x v="1"/>
    <x v="91"/>
    <s v="Tenuta di Sesta"/>
    <x v="7"/>
    <x v="704"/>
    <x v="892"/>
    <x v="6"/>
  </r>
  <r>
    <x v="2846"/>
    <x v="0"/>
    <x v="431"/>
    <s v="Joseph Drouhin"/>
    <x v="5"/>
    <x v="704"/>
    <x v="1529"/>
    <x v="1"/>
  </r>
  <r>
    <x v="2847"/>
    <x v="14"/>
    <x v="88"/>
    <s v="Fritz Waßmer"/>
    <x v="12"/>
    <x v="704"/>
    <x v="867"/>
    <x v="6"/>
  </r>
  <r>
    <x v="2213"/>
    <x v="6"/>
    <x v="205"/>
    <s v="Golden Kaan"/>
    <x v="8"/>
    <x v="704"/>
    <x v="696"/>
    <x v="3"/>
  </r>
  <r>
    <x v="2848"/>
    <x v="7"/>
    <x v="295"/>
    <s v="Torres"/>
    <x v="4"/>
    <x v="704"/>
    <x v="12"/>
    <x v="2"/>
  </r>
  <r>
    <x v="2849"/>
    <x v="9"/>
    <x v="41"/>
    <s v="Herdade do Perdigão"/>
    <x v="6"/>
    <x v="704"/>
    <x v="54"/>
    <x v="4"/>
  </r>
  <r>
    <x v="2850"/>
    <x v="7"/>
    <x v="357"/>
    <s v="Abadal"/>
    <x v="9"/>
    <x v="704"/>
    <x v="136"/>
    <x v="0"/>
  </r>
  <r>
    <x v="2851"/>
    <x v="7"/>
    <x v="58"/>
    <s v="Portia"/>
    <x v="2"/>
    <x v="704"/>
    <x v="226"/>
    <x v="2"/>
  </r>
  <r>
    <x v="2852"/>
    <x v="7"/>
    <x v="80"/>
    <s v="Viña Bujanda"/>
    <x v="13"/>
    <x v="704"/>
    <x v="42"/>
    <x v="1"/>
  </r>
  <r>
    <x v="2853"/>
    <x v="1"/>
    <x v="8"/>
    <s v="Majnoni Guicciardini"/>
    <x v="9"/>
    <x v="704"/>
    <x v="1064"/>
    <x v="4"/>
  </r>
  <r>
    <x v="2854"/>
    <x v="0"/>
    <x v="74"/>
    <s v="Château Belgrave"/>
    <x v="13"/>
    <x v="704"/>
    <x v="95"/>
    <x v="1"/>
  </r>
  <r>
    <x v="2855"/>
    <x v="14"/>
    <x v="88"/>
    <s v="Kiefer"/>
    <x v="13"/>
    <x v="704"/>
    <x v="747"/>
    <x v="4"/>
  </r>
  <r>
    <x v="2856"/>
    <x v="4"/>
    <x v="131"/>
    <s v="Haras de Pirque"/>
    <x v="1"/>
    <x v="704"/>
    <x v="338"/>
    <x v="4"/>
  </r>
  <r>
    <x v="2857"/>
    <x v="1"/>
    <x v="129"/>
    <s v="Vite Colte"/>
    <x v="6"/>
    <x v="704"/>
    <x v="176"/>
    <x v="1"/>
  </r>
  <r>
    <x v="2858"/>
    <x v="14"/>
    <x v="163"/>
    <s v="Grafen Neipperg"/>
    <x v="6"/>
    <x v="704"/>
    <x v="272"/>
    <x v="5"/>
  </r>
  <r>
    <x v="2859"/>
    <x v="0"/>
    <x v="151"/>
    <s v="Château Ricardelle"/>
    <x v="9"/>
    <x v="704"/>
    <x v="85"/>
    <x v="7"/>
  </r>
  <r>
    <x v="2860"/>
    <x v="4"/>
    <x v="92"/>
    <s v="Casa Donoso"/>
    <x v="4"/>
    <x v="704"/>
    <x v="452"/>
    <x v="1"/>
  </r>
  <r>
    <x v="2861"/>
    <x v="0"/>
    <x v="459"/>
    <s v="Jean-Pierre Charton"/>
    <x v="7"/>
    <x v="704"/>
    <x v="136"/>
    <x v="1"/>
  </r>
  <r>
    <x v="2862"/>
    <x v="1"/>
    <x v="235"/>
    <s v="Ferrocinto"/>
    <x v="9"/>
    <x v="704"/>
    <x v="202"/>
    <x v="5"/>
  </r>
  <r>
    <x v="2863"/>
    <x v="4"/>
    <x v="131"/>
    <s v="Antiyal"/>
    <x v="3"/>
    <x v="704"/>
    <x v="589"/>
    <x v="1"/>
  </r>
  <r>
    <x v="2864"/>
    <x v="14"/>
    <x v="88"/>
    <s v="Weingut Bercher"/>
    <x v="2"/>
    <x v="704"/>
    <x v="5"/>
    <x v="2"/>
  </r>
  <r>
    <x v="2865"/>
    <x v="0"/>
    <x v="259"/>
    <s v="Clos des Boutes"/>
    <x v="5"/>
    <x v="704"/>
    <x v="250"/>
    <x v="5"/>
  </r>
  <r>
    <x v="2866"/>
    <x v="1"/>
    <x v="60"/>
    <s v="Zabu"/>
    <x v="4"/>
    <x v="704"/>
    <x v="1530"/>
    <x v="3"/>
  </r>
  <r>
    <x v="2867"/>
    <x v="1"/>
    <x v="22"/>
    <s v="Capraia"/>
    <x v="6"/>
    <x v="704"/>
    <x v="785"/>
    <x v="2"/>
  </r>
  <r>
    <x v="1829"/>
    <x v="1"/>
    <x v="132"/>
    <s v="L'Antesi"/>
    <x v="5"/>
    <x v="704"/>
    <x v="1531"/>
    <x v="2"/>
  </r>
  <r>
    <x v="2868"/>
    <x v="1"/>
    <x v="190"/>
    <s v="Massimo Rattalino"/>
    <x v="7"/>
    <x v="704"/>
    <x v="1532"/>
    <x v="6"/>
  </r>
  <r>
    <x v="2869"/>
    <x v="9"/>
    <x v="19"/>
    <s v="Quinta Nova de Nossa Senhora do Carmo"/>
    <x v="2"/>
    <x v="705"/>
    <x v="120"/>
    <x v="1"/>
  </r>
  <r>
    <x v="2870"/>
    <x v="0"/>
    <x v="186"/>
    <s v="Domaine Olga Raffault"/>
    <x v="5"/>
    <x v="705"/>
    <x v="41"/>
    <x v="5"/>
  </r>
  <r>
    <x v="2871"/>
    <x v="1"/>
    <x v="49"/>
    <s v="G.D. Vajra"/>
    <x v="0"/>
    <x v="705"/>
    <x v="1198"/>
    <x v="2"/>
  </r>
  <r>
    <x v="2872"/>
    <x v="0"/>
    <x v="52"/>
    <s v="M. Chapoutier"/>
    <x v="0"/>
    <x v="705"/>
    <x v="1533"/>
    <x v="5"/>
  </r>
  <r>
    <x v="2873"/>
    <x v="1"/>
    <x v="337"/>
    <s v="Librandi"/>
    <x v="9"/>
    <x v="705"/>
    <x v="233"/>
    <x v="2"/>
  </r>
  <r>
    <x v="2874"/>
    <x v="7"/>
    <x v="58"/>
    <s v="Jaro"/>
    <x v="1"/>
    <x v="705"/>
    <x v="1534"/>
    <x v="4"/>
  </r>
  <r>
    <x v="2875"/>
    <x v="1"/>
    <x v="110"/>
    <s v="Feudo Arancio"/>
    <x v="6"/>
    <x v="705"/>
    <x v="569"/>
    <x v="1"/>
  </r>
  <r>
    <x v="2876"/>
    <x v="0"/>
    <x v="362"/>
    <s v="Domaine des Escaravailles"/>
    <x v="2"/>
    <x v="705"/>
    <x v="27"/>
    <x v="4"/>
  </r>
  <r>
    <x v="2877"/>
    <x v="1"/>
    <x v="2"/>
    <s v="Frescobaldi"/>
    <x v="4"/>
    <x v="706"/>
    <x v="18"/>
    <x v="7"/>
  </r>
  <r>
    <x v="2878"/>
    <x v="8"/>
    <x v="284"/>
    <s v="Occidental"/>
    <x v="12"/>
    <x v="707"/>
    <x v="1083"/>
    <x v="4"/>
  </r>
  <r>
    <x v="2879"/>
    <x v="1"/>
    <x v="230"/>
    <s v="Terre degli Svevi"/>
    <x v="9"/>
    <x v="707"/>
    <x v="783"/>
    <x v="6"/>
  </r>
  <r>
    <x v="2880"/>
    <x v="6"/>
    <x v="205"/>
    <s v="Spier"/>
    <x v="0"/>
    <x v="707"/>
    <x v="44"/>
    <x v="4"/>
  </r>
  <r>
    <x v="2881"/>
    <x v="1"/>
    <x v="136"/>
    <s v="Collefrisio"/>
    <x v="12"/>
    <x v="707"/>
    <x v="763"/>
    <x v="5"/>
  </r>
  <r>
    <x v="220"/>
    <x v="1"/>
    <x v="49"/>
    <s v="Giacomo Fenocchio"/>
    <x v="5"/>
    <x v="707"/>
    <x v="25"/>
    <x v="2"/>
  </r>
  <r>
    <x v="2882"/>
    <x v="1"/>
    <x v="113"/>
    <s v="Lenotti"/>
    <x v="9"/>
    <x v="707"/>
    <x v="747"/>
    <x v="4"/>
  </r>
  <r>
    <x v="1752"/>
    <x v="8"/>
    <x v="396"/>
    <s v="Seven Falls"/>
    <x v="2"/>
    <x v="707"/>
    <x v="146"/>
    <x v="6"/>
  </r>
  <r>
    <x v="2883"/>
    <x v="0"/>
    <x v="23"/>
    <s v="Château Tour Baladoz"/>
    <x v="2"/>
    <x v="707"/>
    <x v="610"/>
    <x v="16"/>
  </r>
  <r>
    <x v="2884"/>
    <x v="7"/>
    <x v="80"/>
    <s v="Sierra Cantabria"/>
    <x v="5"/>
    <x v="707"/>
    <x v="986"/>
    <x v="2"/>
  </r>
  <r>
    <x v="343"/>
    <x v="0"/>
    <x v="23"/>
    <s v="Château Barde-Haut"/>
    <x v="2"/>
    <x v="707"/>
    <x v="1535"/>
    <x v="11"/>
  </r>
  <r>
    <x v="2885"/>
    <x v="6"/>
    <x v="64"/>
    <s v="Lievland Vineyards"/>
    <x v="4"/>
    <x v="708"/>
    <x v="848"/>
    <x v="1"/>
  </r>
  <r>
    <x v="2886"/>
    <x v="6"/>
    <x v="15"/>
    <s v="Morgenster Estate"/>
    <x v="7"/>
    <x v="709"/>
    <x v="303"/>
    <x v="10"/>
  </r>
  <r>
    <x v="2887"/>
    <x v="2"/>
    <x v="65"/>
    <s v="Heinrich"/>
    <x v="5"/>
    <x v="709"/>
    <x v="71"/>
    <x v="6"/>
  </r>
  <r>
    <x v="2888"/>
    <x v="0"/>
    <x v="101"/>
    <s v="Château de Beaucastel"/>
    <x v="12"/>
    <x v="709"/>
    <x v="1536"/>
    <x v="6"/>
  </r>
  <r>
    <x v="2889"/>
    <x v="6"/>
    <x v="15"/>
    <s v="Tokara"/>
    <x v="7"/>
    <x v="709"/>
    <x v="1158"/>
    <x v="4"/>
  </r>
  <r>
    <x v="2890"/>
    <x v="8"/>
    <x v="393"/>
    <s v="L'Aventure"/>
    <x v="1"/>
    <x v="709"/>
    <x v="1087"/>
    <x v="5"/>
  </r>
  <r>
    <x v="706"/>
    <x v="7"/>
    <x v="141"/>
    <s v="The Tapas Wine Collection"/>
    <x v="3"/>
    <x v="709"/>
    <x v="9"/>
    <x v="7"/>
  </r>
  <r>
    <x v="2891"/>
    <x v="22"/>
    <x v="268"/>
    <s v="Château Musar"/>
    <x v="1"/>
    <x v="710"/>
    <x v="1537"/>
    <x v="12"/>
  </r>
  <r>
    <x v="732"/>
    <x v="0"/>
    <x v="152"/>
    <s v="Château Grand Pascaud"/>
    <x v="3"/>
    <x v="711"/>
    <x v="186"/>
    <x v="2"/>
  </r>
  <r>
    <x v="2892"/>
    <x v="6"/>
    <x v="15"/>
    <s v="Warwick"/>
    <x v="9"/>
    <x v="711"/>
    <x v="428"/>
    <x v="4"/>
  </r>
  <r>
    <x v="1446"/>
    <x v="0"/>
    <x v="13"/>
    <s v="Xavier Vignon"/>
    <x v="4"/>
    <x v="711"/>
    <x v="170"/>
    <x v="1"/>
  </r>
  <r>
    <x v="2893"/>
    <x v="4"/>
    <x v="131"/>
    <s v="Santa Ema"/>
    <x v="2"/>
    <x v="711"/>
    <x v="1472"/>
    <x v="7"/>
  </r>
  <r>
    <x v="2894"/>
    <x v="12"/>
    <x v="167"/>
    <s v="DiamAndes"/>
    <x v="6"/>
    <x v="711"/>
    <x v="463"/>
    <x v="2"/>
  </r>
  <r>
    <x v="2895"/>
    <x v="1"/>
    <x v="223"/>
    <s v="Ceretto"/>
    <x v="9"/>
    <x v="711"/>
    <x v="361"/>
    <x v="1"/>
  </r>
  <r>
    <x v="2896"/>
    <x v="1"/>
    <x v="91"/>
    <s v="Caparzo"/>
    <x v="0"/>
    <x v="711"/>
    <x v="730"/>
    <x v="6"/>
  </r>
  <r>
    <x v="2897"/>
    <x v="0"/>
    <x v="23"/>
    <s v="Château Puy-Blanquet"/>
    <x v="6"/>
    <x v="711"/>
    <x v="1538"/>
    <x v="14"/>
  </r>
  <r>
    <x v="2898"/>
    <x v="7"/>
    <x v="58"/>
    <s v="Finca Torremilanos"/>
    <x v="7"/>
    <x v="711"/>
    <x v="997"/>
    <x v="5"/>
  </r>
  <r>
    <x v="57"/>
    <x v="8"/>
    <x v="161"/>
    <s v="Ryder Estate"/>
    <x v="4"/>
    <x v="711"/>
    <x v="27"/>
    <x v="5"/>
  </r>
  <r>
    <x v="2899"/>
    <x v="1"/>
    <x v="108"/>
    <s v="Fontanafredda"/>
    <x v="4"/>
    <x v="711"/>
    <x v="1539"/>
    <x v="4"/>
  </r>
  <r>
    <x v="2900"/>
    <x v="1"/>
    <x v="8"/>
    <s v="Ruffino"/>
    <x v="6"/>
    <x v="711"/>
    <x v="492"/>
    <x v="4"/>
  </r>
  <r>
    <x v="2901"/>
    <x v="7"/>
    <x v="115"/>
    <s v="Jean Leon"/>
    <x v="9"/>
    <x v="711"/>
    <x v="1207"/>
    <x v="7"/>
  </r>
  <r>
    <x v="2902"/>
    <x v="0"/>
    <x v="150"/>
    <s v="Château Siaurac"/>
    <x v="9"/>
    <x v="711"/>
    <x v="202"/>
    <x v="4"/>
  </r>
  <r>
    <x v="2903"/>
    <x v="8"/>
    <x v="43"/>
    <s v="Stag's Leap Wine Cellars"/>
    <x v="12"/>
    <x v="712"/>
    <x v="1087"/>
    <x v="1"/>
  </r>
  <r>
    <x v="2904"/>
    <x v="0"/>
    <x v="26"/>
    <s v="Château Montrose"/>
    <x v="7"/>
    <x v="713"/>
    <x v="471"/>
    <x v="6"/>
  </r>
  <r>
    <x v="2905"/>
    <x v="1"/>
    <x v="12"/>
    <s v="Today's Special"/>
    <x v="4"/>
    <x v="713"/>
    <x v="1191"/>
    <x v="1"/>
  </r>
  <r>
    <x v="1921"/>
    <x v="9"/>
    <x v="253"/>
    <s v="Fonte do Ouro"/>
    <x v="4"/>
    <x v="713"/>
    <x v="18"/>
    <x v="4"/>
  </r>
  <r>
    <x v="2906"/>
    <x v="1"/>
    <x v="18"/>
    <s v="Castello Monaci"/>
    <x v="5"/>
    <x v="713"/>
    <x v="38"/>
    <x v="4"/>
  </r>
  <r>
    <x v="2907"/>
    <x v="1"/>
    <x v="407"/>
    <s v="Planeta"/>
    <x v="5"/>
    <x v="713"/>
    <x v="1294"/>
    <x v="2"/>
  </r>
  <r>
    <x v="2908"/>
    <x v="1"/>
    <x v="24"/>
    <s v="Zonin"/>
    <x v="4"/>
    <x v="714"/>
    <x v="823"/>
    <x v="1"/>
  </r>
  <r>
    <x v="2262"/>
    <x v="0"/>
    <x v="23"/>
    <s v="Clos Fourtet"/>
    <x v="12"/>
    <x v="714"/>
    <x v="1540"/>
    <x v="9"/>
  </r>
  <r>
    <x v="2909"/>
    <x v="7"/>
    <x v="81"/>
    <s v="Costers del Priorat"/>
    <x v="2"/>
    <x v="714"/>
    <x v="671"/>
    <x v="1"/>
  </r>
  <r>
    <x v="2910"/>
    <x v="12"/>
    <x v="138"/>
    <s v="Bodega Finca Las Moras"/>
    <x v="4"/>
    <x v="714"/>
    <x v="2"/>
    <x v="3"/>
  </r>
  <r>
    <x v="2911"/>
    <x v="2"/>
    <x v="65"/>
    <s v="Pittnauer"/>
    <x v="6"/>
    <x v="714"/>
    <x v="455"/>
    <x v="4"/>
  </r>
  <r>
    <x v="2912"/>
    <x v="4"/>
    <x v="416"/>
    <s v="Marques de Casa Concha"/>
    <x v="7"/>
    <x v="714"/>
    <x v="1541"/>
    <x v="7"/>
  </r>
  <r>
    <x v="2913"/>
    <x v="7"/>
    <x v="58"/>
    <s v="Bodegas La Horra"/>
    <x v="5"/>
    <x v="714"/>
    <x v="41"/>
    <x v="2"/>
  </r>
  <r>
    <x v="2914"/>
    <x v="1"/>
    <x v="49"/>
    <s v="Fontanafredda"/>
    <x v="5"/>
    <x v="714"/>
    <x v="892"/>
    <x v="0"/>
  </r>
  <r>
    <x v="2915"/>
    <x v="7"/>
    <x v="156"/>
    <s v="Viñas del Vero"/>
    <x v="2"/>
    <x v="714"/>
    <x v="691"/>
    <x v="6"/>
  </r>
  <r>
    <x v="812"/>
    <x v="2"/>
    <x v="65"/>
    <s v="Umathum"/>
    <x v="6"/>
    <x v="714"/>
    <x v="213"/>
    <x v="4"/>
  </r>
  <r>
    <x v="315"/>
    <x v="0"/>
    <x v="23"/>
    <s v="Château Beau-Sejour Becot"/>
    <x v="0"/>
    <x v="714"/>
    <x v="1542"/>
    <x v="2"/>
  </r>
  <r>
    <x v="2262"/>
    <x v="0"/>
    <x v="23"/>
    <s v="Château Pavie Macquin"/>
    <x v="12"/>
    <x v="714"/>
    <x v="1543"/>
    <x v="9"/>
  </r>
  <r>
    <x v="2916"/>
    <x v="2"/>
    <x v="65"/>
    <s v="Claus Preisinger"/>
    <x v="9"/>
    <x v="714"/>
    <x v="89"/>
    <x v="7"/>
  </r>
  <r>
    <x v="410"/>
    <x v="0"/>
    <x v="50"/>
    <s v="Château Lynch-Bages"/>
    <x v="1"/>
    <x v="715"/>
    <x v="1544"/>
    <x v="0"/>
  </r>
  <r>
    <x v="2917"/>
    <x v="9"/>
    <x v="19"/>
    <s v="Casa Ferreirinha"/>
    <x v="2"/>
    <x v="716"/>
    <x v="1545"/>
    <x v="4"/>
  </r>
  <r>
    <x v="2918"/>
    <x v="1"/>
    <x v="2"/>
    <s v="Avignonesi"/>
    <x v="9"/>
    <x v="717"/>
    <x v="20"/>
    <x v="4"/>
  </r>
  <r>
    <x v="2919"/>
    <x v="1"/>
    <x v="108"/>
    <s v="Bruno Giacosa"/>
    <x v="7"/>
    <x v="717"/>
    <x v="1546"/>
    <x v="1"/>
  </r>
  <r>
    <x v="2920"/>
    <x v="0"/>
    <x v="47"/>
    <s v="M. Chapoutier"/>
    <x v="9"/>
    <x v="717"/>
    <x v="15"/>
    <x v="3"/>
  </r>
  <r>
    <x v="2921"/>
    <x v="0"/>
    <x v="47"/>
    <s v="Baron Philippe de Rothschild"/>
    <x v="17"/>
    <x v="717"/>
    <x v="1356"/>
    <x v="8"/>
  </r>
  <r>
    <x v="2922"/>
    <x v="12"/>
    <x v="147"/>
    <s v="Andeluna"/>
    <x v="10"/>
    <x v="717"/>
    <x v="1547"/>
    <x v="2"/>
  </r>
  <r>
    <x v="2923"/>
    <x v="0"/>
    <x v="26"/>
    <s v="Château La Commanderie"/>
    <x v="9"/>
    <x v="717"/>
    <x v="175"/>
    <x v="5"/>
  </r>
  <r>
    <x v="2924"/>
    <x v="1"/>
    <x v="178"/>
    <s v="Lis Neris"/>
    <x v="5"/>
    <x v="717"/>
    <x v="10"/>
    <x v="1"/>
  </r>
  <r>
    <x v="2925"/>
    <x v="7"/>
    <x v="80"/>
    <s v="Marqués de Cáceres"/>
    <x v="6"/>
    <x v="718"/>
    <x v="1548"/>
    <x v="4"/>
  </r>
  <r>
    <x v="2926"/>
    <x v="7"/>
    <x v="28"/>
    <s v="Borsao"/>
    <x v="7"/>
    <x v="719"/>
    <x v="202"/>
    <x v="1"/>
  </r>
  <r>
    <x v="295"/>
    <x v="4"/>
    <x v="149"/>
    <s v="Los Vascos"/>
    <x v="10"/>
    <x v="720"/>
    <x v="390"/>
    <x v="1"/>
  </r>
  <r>
    <x v="1287"/>
    <x v="0"/>
    <x v="96"/>
    <s v="Château Poitevin"/>
    <x v="6"/>
    <x v="721"/>
    <x v="414"/>
    <x v="2"/>
  </r>
  <r>
    <x v="2927"/>
    <x v="1"/>
    <x v="24"/>
    <s v="Santa Margherita"/>
    <x v="3"/>
    <x v="721"/>
    <x v="1123"/>
    <x v="4"/>
  </r>
  <r>
    <x v="2928"/>
    <x v="8"/>
    <x v="159"/>
    <s v="Wente"/>
    <x v="2"/>
    <x v="721"/>
    <x v="422"/>
    <x v="4"/>
  </r>
  <r>
    <x v="2929"/>
    <x v="4"/>
    <x v="208"/>
    <s v="Viña Maipo"/>
    <x v="10"/>
    <x v="721"/>
    <x v="77"/>
    <x v="2"/>
  </r>
  <r>
    <x v="2930"/>
    <x v="1"/>
    <x v="234"/>
    <s v="Argiolas"/>
    <x v="4"/>
    <x v="721"/>
    <x v="91"/>
    <x v="1"/>
  </r>
  <r>
    <x v="706"/>
    <x v="7"/>
    <x v="80"/>
    <s v="Viña Bujanda"/>
    <x v="13"/>
    <x v="721"/>
    <x v="1549"/>
    <x v="7"/>
  </r>
  <r>
    <x v="2931"/>
    <x v="9"/>
    <x v="19"/>
    <s v="Niepoort"/>
    <x v="0"/>
    <x v="722"/>
    <x v="1131"/>
    <x v="1"/>
  </r>
  <r>
    <x v="2932"/>
    <x v="1"/>
    <x v="116"/>
    <s v="Poggio Al Tesoro"/>
    <x v="1"/>
    <x v="722"/>
    <x v="1189"/>
    <x v="10"/>
  </r>
  <r>
    <x v="2933"/>
    <x v="1"/>
    <x v="126"/>
    <s v="Icario"/>
    <x v="9"/>
    <x v="722"/>
    <x v="1550"/>
    <x v="0"/>
  </r>
  <r>
    <x v="2934"/>
    <x v="0"/>
    <x v="74"/>
    <s v="Château Malescasse"/>
    <x v="4"/>
    <x v="722"/>
    <x v="1336"/>
    <x v="20"/>
  </r>
  <r>
    <x v="2133"/>
    <x v="0"/>
    <x v="183"/>
    <s v="Château Poujeaux"/>
    <x v="2"/>
    <x v="722"/>
    <x v="1551"/>
    <x v="4"/>
  </r>
  <r>
    <x v="2935"/>
    <x v="9"/>
    <x v="41"/>
    <s v="Mocho Galego"/>
    <x v="9"/>
    <x v="722"/>
    <x v="120"/>
    <x v="7"/>
  </r>
  <r>
    <x v="1287"/>
    <x v="0"/>
    <x v="96"/>
    <s v="Château Potensac"/>
    <x v="9"/>
    <x v="722"/>
    <x v="1552"/>
    <x v="2"/>
  </r>
  <r>
    <x v="1356"/>
    <x v="0"/>
    <x v="23"/>
    <s v="Château de Pressac"/>
    <x v="7"/>
    <x v="722"/>
    <x v="1272"/>
    <x v="4"/>
  </r>
  <r>
    <x v="2936"/>
    <x v="7"/>
    <x v="81"/>
    <s v="Casa Gran del Siurana"/>
    <x v="7"/>
    <x v="722"/>
    <x v="1055"/>
    <x v="8"/>
  </r>
  <r>
    <x v="548"/>
    <x v="0"/>
    <x v="57"/>
    <s v="Château La Tour de Mons"/>
    <x v="7"/>
    <x v="722"/>
    <x v="71"/>
    <x v="11"/>
  </r>
  <r>
    <x v="1802"/>
    <x v="0"/>
    <x v="174"/>
    <s v="Château Lafitte"/>
    <x v="2"/>
    <x v="722"/>
    <x v="1553"/>
    <x v="4"/>
  </r>
  <r>
    <x v="2937"/>
    <x v="1"/>
    <x v="55"/>
    <s v="Masi"/>
    <x v="9"/>
    <x v="722"/>
    <x v="1554"/>
    <x v="6"/>
  </r>
  <r>
    <x v="2938"/>
    <x v="8"/>
    <x v="17"/>
    <s v="Orin Swift"/>
    <x v="12"/>
    <x v="723"/>
    <x v="392"/>
    <x v="7"/>
  </r>
  <r>
    <x v="342"/>
    <x v="8"/>
    <x v="392"/>
    <s v="Louis M. Martini"/>
    <x v="9"/>
    <x v="724"/>
    <x v="181"/>
    <x v="4"/>
  </r>
  <r>
    <x v="2939"/>
    <x v="7"/>
    <x v="58"/>
    <s v="Arzuaga"/>
    <x v="0"/>
    <x v="725"/>
    <x v="1555"/>
    <x v="4"/>
  </r>
  <r>
    <x v="44"/>
    <x v="5"/>
    <x v="460"/>
    <s v="19 Crimes"/>
    <x v="4"/>
    <x v="725"/>
    <x v="576"/>
    <x v="7"/>
  </r>
  <r>
    <x v="2940"/>
    <x v="12"/>
    <x v="147"/>
    <s v="Domaine Bousquet"/>
    <x v="4"/>
    <x v="726"/>
    <x v="1556"/>
    <x v="1"/>
  </r>
  <r>
    <x v="2941"/>
    <x v="7"/>
    <x v="85"/>
    <s v="Bodega Tandem"/>
    <x v="4"/>
    <x v="726"/>
    <x v="572"/>
    <x v="8"/>
  </r>
  <r>
    <x v="177"/>
    <x v="1"/>
    <x v="91"/>
    <s v="Collosorbo"/>
    <x v="0"/>
    <x v="726"/>
    <x v="1557"/>
    <x v="5"/>
  </r>
  <r>
    <x v="1635"/>
    <x v="0"/>
    <x v="29"/>
    <s v="Château Léoville Las Cases"/>
    <x v="1"/>
    <x v="726"/>
    <x v="1558"/>
    <x v="8"/>
  </r>
  <r>
    <x v="2942"/>
    <x v="7"/>
    <x v="28"/>
    <s v="Cuevas de Arom"/>
    <x v="4"/>
    <x v="726"/>
    <x v="599"/>
    <x v="4"/>
  </r>
  <r>
    <x v="2943"/>
    <x v="7"/>
    <x v="58"/>
    <s v="Comenge"/>
    <x v="0"/>
    <x v="726"/>
    <x v="21"/>
    <x v="5"/>
  </r>
  <r>
    <x v="2944"/>
    <x v="8"/>
    <x v="398"/>
    <s v="Spottswoode"/>
    <x v="1"/>
    <x v="726"/>
    <x v="1088"/>
    <x v="6"/>
  </r>
  <r>
    <x v="2945"/>
    <x v="7"/>
    <x v="16"/>
    <s v="Descendientes de J. Palacios"/>
    <x v="5"/>
    <x v="726"/>
    <x v="71"/>
    <x v="4"/>
  </r>
  <r>
    <x v="2946"/>
    <x v="1"/>
    <x v="95"/>
    <s v="Rizzi"/>
    <x v="7"/>
    <x v="727"/>
    <x v="1272"/>
    <x v="4"/>
  </r>
  <r>
    <x v="2947"/>
    <x v="1"/>
    <x v="196"/>
    <s v="Terenzi"/>
    <x v="5"/>
    <x v="727"/>
    <x v="1559"/>
    <x v="2"/>
  </r>
  <r>
    <x v="339"/>
    <x v="14"/>
    <x v="461"/>
    <s v="Korrell"/>
    <x v="6"/>
    <x v="727"/>
    <x v="40"/>
    <x v="1"/>
  </r>
  <r>
    <x v="2948"/>
    <x v="1"/>
    <x v="177"/>
    <s v="Theresa Eccher"/>
    <x v="2"/>
    <x v="727"/>
    <x v="1420"/>
    <x v="6"/>
  </r>
  <r>
    <x v="2949"/>
    <x v="1"/>
    <x v="100"/>
    <s v="Heinrich Mayr (Nusserhof)"/>
    <x v="5"/>
    <x v="727"/>
    <x v="402"/>
    <x v="0"/>
  </r>
  <r>
    <x v="2950"/>
    <x v="0"/>
    <x v="320"/>
    <s v="Mortiès"/>
    <x v="6"/>
    <x v="727"/>
    <x v="130"/>
    <x v="7"/>
  </r>
  <r>
    <x v="563"/>
    <x v="2"/>
    <x v="65"/>
    <s v="Paul Achs"/>
    <x v="9"/>
    <x v="727"/>
    <x v="1560"/>
    <x v="7"/>
  </r>
  <r>
    <x v="2951"/>
    <x v="2"/>
    <x v="65"/>
    <s v="Thomas Lehner"/>
    <x v="10"/>
    <x v="727"/>
    <x v="42"/>
    <x v="1"/>
  </r>
  <r>
    <x v="2952"/>
    <x v="12"/>
    <x v="53"/>
    <s v="Dieter Meier"/>
    <x v="1"/>
    <x v="727"/>
    <x v="1314"/>
    <x v="1"/>
  </r>
  <r>
    <x v="2953"/>
    <x v="1"/>
    <x v="462"/>
    <s v="Borgo Molino"/>
    <x v="6"/>
    <x v="727"/>
    <x v="82"/>
    <x v="7"/>
  </r>
  <r>
    <x v="2954"/>
    <x v="1"/>
    <x v="139"/>
    <s v="Castelforte"/>
    <x v="6"/>
    <x v="727"/>
    <x v="82"/>
    <x v="1"/>
  </r>
  <r>
    <x v="2955"/>
    <x v="0"/>
    <x v="463"/>
    <s v="Domaine les Terres Promises"/>
    <x v="6"/>
    <x v="727"/>
    <x v="27"/>
    <x v="5"/>
  </r>
  <r>
    <x v="1711"/>
    <x v="1"/>
    <x v="113"/>
    <s v="Nicolis"/>
    <x v="10"/>
    <x v="727"/>
    <x v="20"/>
    <x v="7"/>
  </r>
  <r>
    <x v="2956"/>
    <x v="1"/>
    <x v="100"/>
    <s v="Kellerei Meran"/>
    <x v="7"/>
    <x v="727"/>
    <x v="155"/>
    <x v="7"/>
  </r>
  <r>
    <x v="2957"/>
    <x v="1"/>
    <x v="2"/>
    <s v="Tenuta Orsumella"/>
    <x v="9"/>
    <x v="727"/>
    <x v="810"/>
    <x v="2"/>
  </r>
  <r>
    <x v="2958"/>
    <x v="0"/>
    <x v="464"/>
    <s v="La Louvière"/>
    <x v="17"/>
    <x v="727"/>
    <x v="82"/>
    <x v="1"/>
  </r>
  <r>
    <x v="881"/>
    <x v="1"/>
    <x v="49"/>
    <s v="Scanavino"/>
    <x v="2"/>
    <x v="727"/>
    <x v="754"/>
    <x v="2"/>
  </r>
  <r>
    <x v="2959"/>
    <x v="1"/>
    <x v="465"/>
    <s v="Tenuta Le Velette"/>
    <x v="4"/>
    <x v="727"/>
    <x v="18"/>
    <x v="1"/>
  </r>
  <r>
    <x v="2960"/>
    <x v="14"/>
    <x v="88"/>
    <s v="Königschaffhausen-Kiechlinsbergen"/>
    <x v="6"/>
    <x v="727"/>
    <x v="82"/>
    <x v="7"/>
  </r>
  <r>
    <x v="2961"/>
    <x v="0"/>
    <x v="57"/>
    <s v="Château Siran"/>
    <x v="4"/>
    <x v="727"/>
    <x v="185"/>
    <x v="9"/>
  </r>
  <r>
    <x v="2962"/>
    <x v="7"/>
    <x v="85"/>
    <s v="Pago de Cirsus"/>
    <x v="3"/>
    <x v="727"/>
    <x v="548"/>
    <x v="8"/>
  </r>
  <r>
    <x v="2963"/>
    <x v="0"/>
    <x v="195"/>
    <s v="Château Les Graves de Viaud"/>
    <x v="10"/>
    <x v="727"/>
    <x v="19"/>
    <x v="2"/>
  </r>
  <r>
    <x v="2964"/>
    <x v="12"/>
    <x v="138"/>
    <s v="Callia"/>
    <x v="2"/>
    <x v="727"/>
    <x v="989"/>
    <x v="1"/>
  </r>
  <r>
    <x v="1496"/>
    <x v="7"/>
    <x v="82"/>
    <s v="Bodegas Artero"/>
    <x v="9"/>
    <x v="727"/>
    <x v="989"/>
    <x v="3"/>
  </r>
  <r>
    <x v="139"/>
    <x v="1"/>
    <x v="8"/>
    <s v="Montellori"/>
    <x v="13"/>
    <x v="727"/>
    <x v="251"/>
    <x v="1"/>
  </r>
  <r>
    <x v="2965"/>
    <x v="1"/>
    <x v="31"/>
    <s v="Roberto Sarotto"/>
    <x v="13"/>
    <x v="727"/>
    <x v="171"/>
    <x v="8"/>
  </r>
  <r>
    <x v="2966"/>
    <x v="1"/>
    <x v="49"/>
    <s v="Cordero di Montezemolo"/>
    <x v="0"/>
    <x v="727"/>
    <x v="1156"/>
    <x v="4"/>
  </r>
  <r>
    <x v="2967"/>
    <x v="0"/>
    <x v="52"/>
    <s v="M. Chapoutier"/>
    <x v="7"/>
    <x v="727"/>
    <x v="1156"/>
    <x v="19"/>
  </r>
  <r>
    <x v="110"/>
    <x v="7"/>
    <x v="58"/>
    <s v="Abadia de Acon"/>
    <x v="5"/>
    <x v="727"/>
    <x v="137"/>
    <x v="4"/>
  </r>
  <r>
    <x v="526"/>
    <x v="0"/>
    <x v="23"/>
    <s v="Château Destieux"/>
    <x v="5"/>
    <x v="727"/>
    <x v="1561"/>
    <x v="5"/>
  </r>
  <r>
    <x v="2968"/>
    <x v="1"/>
    <x v="110"/>
    <s v="Stemmari"/>
    <x v="5"/>
    <x v="727"/>
    <x v="1157"/>
    <x v="4"/>
  </r>
  <r>
    <x v="2969"/>
    <x v="0"/>
    <x v="466"/>
    <s v="Domaine de Suremain"/>
    <x v="5"/>
    <x v="727"/>
    <x v="448"/>
    <x v="1"/>
  </r>
  <r>
    <x v="2970"/>
    <x v="1"/>
    <x v="136"/>
    <s v="Valle Reale"/>
    <x v="1"/>
    <x v="727"/>
    <x v="1266"/>
    <x v="2"/>
  </r>
  <r>
    <x v="2971"/>
    <x v="0"/>
    <x v="101"/>
    <s v="Alain Jaume"/>
    <x v="7"/>
    <x v="727"/>
    <x v="1510"/>
    <x v="1"/>
  </r>
  <r>
    <x v="226"/>
    <x v="1"/>
    <x v="22"/>
    <s v="Tenuta Orsumella"/>
    <x v="2"/>
    <x v="727"/>
    <x v="48"/>
    <x v="4"/>
  </r>
  <r>
    <x v="2213"/>
    <x v="6"/>
    <x v="205"/>
    <s v="Stellar Organics"/>
    <x v="13"/>
    <x v="727"/>
    <x v="1562"/>
    <x v="3"/>
  </r>
  <r>
    <x v="2972"/>
    <x v="6"/>
    <x v="467"/>
    <s v="Darling Cellars"/>
    <x v="8"/>
    <x v="727"/>
    <x v="177"/>
    <x v="7"/>
  </r>
  <r>
    <x v="295"/>
    <x v="6"/>
    <x v="205"/>
    <s v="Stellar Organics"/>
    <x v="13"/>
    <x v="727"/>
    <x v="177"/>
    <x v="1"/>
  </r>
  <r>
    <x v="2973"/>
    <x v="7"/>
    <x v="468"/>
    <s v="Tampesta"/>
    <x v="4"/>
    <x v="727"/>
    <x v="792"/>
    <x v="2"/>
  </r>
  <r>
    <x v="2974"/>
    <x v="0"/>
    <x v="238"/>
    <s v="Vallombrosa"/>
    <x v="1"/>
    <x v="727"/>
    <x v="1406"/>
    <x v="0"/>
  </r>
  <r>
    <x v="295"/>
    <x v="1"/>
    <x v="469"/>
    <s v="Borgo Magredo"/>
    <x v="13"/>
    <x v="727"/>
    <x v="451"/>
    <x v="1"/>
  </r>
  <r>
    <x v="2975"/>
    <x v="3"/>
    <x v="62"/>
    <s v="Babich"/>
    <x v="4"/>
    <x v="727"/>
    <x v="1048"/>
    <x v="7"/>
  </r>
  <r>
    <x v="2976"/>
    <x v="18"/>
    <x v="470"/>
    <s v="Kopp von der Crone Visini"/>
    <x v="5"/>
    <x v="727"/>
    <x v="1563"/>
    <x v="4"/>
  </r>
  <r>
    <x v="295"/>
    <x v="4"/>
    <x v="131"/>
    <s v="Intriga"/>
    <x v="5"/>
    <x v="727"/>
    <x v="427"/>
    <x v="1"/>
  </r>
  <r>
    <x v="2977"/>
    <x v="1"/>
    <x v="469"/>
    <s v="Forchir"/>
    <x v="8"/>
    <x v="727"/>
    <x v="1564"/>
    <x v="1"/>
  </r>
  <r>
    <x v="1888"/>
    <x v="0"/>
    <x v="47"/>
    <s v="La Forge Estate"/>
    <x v="4"/>
    <x v="727"/>
    <x v="208"/>
    <x v="7"/>
  </r>
  <r>
    <x v="2978"/>
    <x v="1"/>
    <x v="178"/>
    <s v="Alturis"/>
    <x v="6"/>
    <x v="727"/>
    <x v="14"/>
    <x v="7"/>
  </r>
  <r>
    <x v="2979"/>
    <x v="1"/>
    <x v="190"/>
    <s v="Franco Molino"/>
    <x v="9"/>
    <x v="727"/>
    <x v="521"/>
    <x v="6"/>
  </r>
  <r>
    <x v="732"/>
    <x v="0"/>
    <x v="152"/>
    <s v="Château Les Pins de Bossuet"/>
    <x v="5"/>
    <x v="727"/>
    <x v="168"/>
    <x v="2"/>
  </r>
  <r>
    <x v="2980"/>
    <x v="1"/>
    <x v="100"/>
    <s v="Nals Margreid"/>
    <x v="10"/>
    <x v="727"/>
    <x v="168"/>
    <x v="7"/>
  </r>
  <r>
    <x v="2981"/>
    <x v="0"/>
    <x v="32"/>
    <s v="Château Gravelier"/>
    <x v="10"/>
    <x v="727"/>
    <x v="1565"/>
    <x v="6"/>
  </r>
  <r>
    <x v="2866"/>
    <x v="1"/>
    <x v="110"/>
    <s v="Epicuro"/>
    <x v="4"/>
    <x v="727"/>
    <x v="216"/>
    <x v="3"/>
  </r>
  <r>
    <x v="2982"/>
    <x v="1"/>
    <x v="12"/>
    <s v="Paololeo"/>
    <x v="7"/>
    <x v="727"/>
    <x v="170"/>
    <x v="7"/>
  </r>
  <r>
    <x v="2983"/>
    <x v="0"/>
    <x v="270"/>
    <s v="Joseph Drouhin"/>
    <x v="13"/>
    <x v="727"/>
    <x v="124"/>
    <x v="4"/>
  </r>
  <r>
    <x v="2984"/>
    <x v="2"/>
    <x v="244"/>
    <s v="Johann Topf"/>
    <x v="6"/>
    <x v="727"/>
    <x v="173"/>
    <x v="7"/>
  </r>
  <r>
    <x v="2985"/>
    <x v="1"/>
    <x v="139"/>
    <s v="Villabella"/>
    <x v="1"/>
    <x v="727"/>
    <x v="1566"/>
    <x v="9"/>
  </r>
  <r>
    <x v="692"/>
    <x v="1"/>
    <x v="341"/>
    <s v="Antonutti"/>
    <x v="2"/>
    <x v="727"/>
    <x v="1567"/>
    <x v="1"/>
  </r>
  <r>
    <x v="2986"/>
    <x v="1"/>
    <x v="119"/>
    <s v="Cecilia Beretta"/>
    <x v="0"/>
    <x v="727"/>
    <x v="1362"/>
    <x v="8"/>
  </r>
  <r>
    <x v="245"/>
    <x v="2"/>
    <x v="65"/>
    <s v="Rosi Schuster"/>
    <x v="4"/>
    <x v="727"/>
    <x v="124"/>
    <x v="1"/>
  </r>
  <r>
    <x v="1047"/>
    <x v="7"/>
    <x v="80"/>
    <s v="Don Sebastian"/>
    <x v="5"/>
    <x v="727"/>
    <x v="791"/>
    <x v="5"/>
  </r>
  <r>
    <x v="2987"/>
    <x v="0"/>
    <x v="86"/>
    <s v="Domaine des Deux Cles"/>
    <x v="5"/>
    <x v="727"/>
    <x v="124"/>
    <x v="1"/>
  </r>
  <r>
    <x v="2988"/>
    <x v="0"/>
    <x v="13"/>
    <s v="Camille Cayran"/>
    <x v="9"/>
    <x v="727"/>
    <x v="80"/>
    <x v="3"/>
  </r>
  <r>
    <x v="1929"/>
    <x v="7"/>
    <x v="58"/>
    <s v="Bodega de Bardos"/>
    <x v="7"/>
    <x v="727"/>
    <x v="1568"/>
    <x v="4"/>
  </r>
  <r>
    <x v="2989"/>
    <x v="0"/>
    <x v="347"/>
    <s v="René Muré"/>
    <x v="7"/>
    <x v="727"/>
    <x v="262"/>
    <x v="4"/>
  </r>
  <r>
    <x v="2990"/>
    <x v="9"/>
    <x v="19"/>
    <s v="Niepoort"/>
    <x v="7"/>
    <x v="727"/>
    <x v="1569"/>
    <x v="15"/>
  </r>
  <r>
    <x v="2991"/>
    <x v="7"/>
    <x v="58"/>
    <s v="Campos Goticos"/>
    <x v="7"/>
    <x v="727"/>
    <x v="1570"/>
    <x v="19"/>
  </r>
  <r>
    <x v="2992"/>
    <x v="1"/>
    <x v="98"/>
    <s v="Latium Morini"/>
    <x v="0"/>
    <x v="727"/>
    <x v="939"/>
    <x v="2"/>
  </r>
  <r>
    <x v="2993"/>
    <x v="1"/>
    <x v="24"/>
    <s v="Le Morette"/>
    <x v="0"/>
    <x v="727"/>
    <x v="796"/>
    <x v="4"/>
  </r>
  <r>
    <x v="2994"/>
    <x v="14"/>
    <x v="88"/>
    <s v="Ziereisen"/>
    <x v="12"/>
    <x v="727"/>
    <x v="1571"/>
    <x v="2"/>
  </r>
  <r>
    <x v="2995"/>
    <x v="4"/>
    <x v="173"/>
    <s v="TerraNoble"/>
    <x v="2"/>
    <x v="727"/>
    <x v="1010"/>
    <x v="1"/>
  </r>
  <r>
    <x v="2996"/>
    <x v="1"/>
    <x v="471"/>
    <s v="Meroi"/>
    <x v="0"/>
    <x v="727"/>
    <x v="1572"/>
    <x v="6"/>
  </r>
  <r>
    <x v="2997"/>
    <x v="7"/>
    <x v="80"/>
    <s v="Rioja Vega"/>
    <x v="4"/>
    <x v="727"/>
    <x v="313"/>
    <x v="6"/>
  </r>
  <r>
    <x v="2998"/>
    <x v="7"/>
    <x v="437"/>
    <s v="Miquel Oliver"/>
    <x v="8"/>
    <x v="727"/>
    <x v="319"/>
    <x v="4"/>
  </r>
  <r>
    <x v="2999"/>
    <x v="14"/>
    <x v="443"/>
    <s v="Winzervereinigung Freyburg-Unstrut"/>
    <x v="17"/>
    <x v="727"/>
    <x v="459"/>
    <x v="1"/>
  </r>
  <r>
    <x v="3000"/>
    <x v="1"/>
    <x v="2"/>
    <s v="Tenute Silvio Nardi"/>
    <x v="3"/>
    <x v="727"/>
    <x v="302"/>
    <x v="4"/>
  </r>
  <r>
    <x v="954"/>
    <x v="1"/>
    <x v="139"/>
    <s v="Zeni"/>
    <x v="3"/>
    <x v="727"/>
    <x v="836"/>
    <x v="7"/>
  </r>
  <r>
    <x v="3001"/>
    <x v="1"/>
    <x v="2"/>
    <s v="Russo"/>
    <x v="6"/>
    <x v="727"/>
    <x v="1137"/>
    <x v="7"/>
  </r>
  <r>
    <x v="3002"/>
    <x v="1"/>
    <x v="108"/>
    <s v="Casa Vinicola Bennati"/>
    <x v="6"/>
    <x v="728"/>
    <x v="270"/>
    <x v="7"/>
  </r>
  <r>
    <x v="3003"/>
    <x v="4"/>
    <x v="40"/>
    <s v="Carmen"/>
    <x v="10"/>
    <x v="728"/>
    <x v="14"/>
    <x v="1"/>
  </r>
  <r>
    <x v="3004"/>
    <x v="0"/>
    <x v="47"/>
    <s v="Paul Mas"/>
    <x v="4"/>
    <x v="728"/>
    <x v="77"/>
    <x v="7"/>
  </r>
  <r>
    <x v="1678"/>
    <x v="0"/>
    <x v="23"/>
    <s v="Château Barde-Haut"/>
    <x v="5"/>
    <x v="728"/>
    <x v="986"/>
    <x v="14"/>
  </r>
  <r>
    <x v="3005"/>
    <x v="1"/>
    <x v="349"/>
    <s v="Lungarotti"/>
    <x v="9"/>
    <x v="728"/>
    <x v="803"/>
    <x v="10"/>
  </r>
  <r>
    <x v="3006"/>
    <x v="12"/>
    <x v="403"/>
    <s v="Salentein"/>
    <x v="6"/>
    <x v="729"/>
    <x v="77"/>
    <x v="3"/>
  </r>
  <r>
    <x v="191"/>
    <x v="9"/>
    <x v="120"/>
    <s v="Quinta de Bons-Ventos"/>
    <x v="5"/>
    <x v="730"/>
    <x v="323"/>
    <x v="7"/>
  </r>
  <r>
    <x v="44"/>
    <x v="8"/>
    <x v="17"/>
    <s v="Canyon Road"/>
    <x v="10"/>
    <x v="731"/>
    <x v="1112"/>
    <x v="7"/>
  </r>
  <r>
    <x v="3007"/>
    <x v="1"/>
    <x v="119"/>
    <s v="Cecilia Beretta"/>
    <x v="12"/>
    <x v="731"/>
    <x v="1573"/>
    <x v="8"/>
  </r>
  <r>
    <x v="165"/>
    <x v="0"/>
    <x v="29"/>
    <s v="Château Branaire-Ducru"/>
    <x v="5"/>
    <x v="731"/>
    <x v="1574"/>
    <x v="4"/>
  </r>
  <r>
    <x v="3008"/>
    <x v="1"/>
    <x v="472"/>
    <s v="Terrecarsiche 1939"/>
    <x v="1"/>
    <x v="731"/>
    <x v="1575"/>
    <x v="1"/>
  </r>
  <r>
    <x v="3009"/>
    <x v="7"/>
    <x v="80"/>
    <s v="Bodega Contador (Benjamín Romeo)"/>
    <x v="12"/>
    <x v="731"/>
    <x v="1576"/>
    <x v="2"/>
  </r>
  <r>
    <x v="266"/>
    <x v="0"/>
    <x v="26"/>
    <s v="Château La Commanderie"/>
    <x v="3"/>
    <x v="731"/>
    <x v="655"/>
    <x v="0"/>
  </r>
  <r>
    <x v="3010"/>
    <x v="7"/>
    <x v="58"/>
    <s v="Balbas"/>
    <x v="6"/>
    <x v="731"/>
    <x v="1306"/>
    <x v="4"/>
  </r>
  <r>
    <x v="3011"/>
    <x v="0"/>
    <x v="182"/>
    <s v="Château Maris"/>
    <x v="5"/>
    <x v="731"/>
    <x v="1577"/>
    <x v="4"/>
  </r>
  <r>
    <x v="44"/>
    <x v="0"/>
    <x v="47"/>
    <s v="Paul Mas"/>
    <x v="6"/>
    <x v="731"/>
    <x v="1578"/>
    <x v="7"/>
  </r>
  <r>
    <x v="3012"/>
    <x v="0"/>
    <x v="473"/>
    <s v="Cazes"/>
    <x v="3"/>
    <x v="732"/>
    <x v="949"/>
    <x v="7"/>
  </r>
  <r>
    <x v="3013"/>
    <x v="12"/>
    <x v="147"/>
    <s v="Domaine Bousquet"/>
    <x v="4"/>
    <x v="732"/>
    <x v="1579"/>
    <x v="7"/>
  </r>
  <r>
    <x v="3014"/>
    <x v="7"/>
    <x v="81"/>
    <s v="Cims de Porrera"/>
    <x v="2"/>
    <x v="732"/>
    <x v="10"/>
    <x v="2"/>
  </r>
  <r>
    <x v="3015"/>
    <x v="13"/>
    <x v="67"/>
    <s v="Licorna Winehouse"/>
    <x v="0"/>
    <x v="732"/>
    <x v="415"/>
    <x v="5"/>
  </r>
  <r>
    <x v="3016"/>
    <x v="0"/>
    <x v="26"/>
    <s v="Château Le Crock"/>
    <x v="5"/>
    <x v="732"/>
    <x v="1580"/>
    <x v="8"/>
  </r>
  <r>
    <x v="189"/>
    <x v="1"/>
    <x v="60"/>
    <s v="Barone di Bernaj"/>
    <x v="8"/>
    <x v="732"/>
    <x v="180"/>
    <x v="1"/>
  </r>
  <r>
    <x v="3017"/>
    <x v="0"/>
    <x v="257"/>
    <s v="Château Crabitey"/>
    <x v="6"/>
    <x v="732"/>
    <x v="124"/>
    <x v="5"/>
  </r>
  <r>
    <x v="3018"/>
    <x v="1"/>
    <x v="8"/>
    <s v="Poggiotondo"/>
    <x v="9"/>
    <x v="732"/>
    <x v="895"/>
    <x v="1"/>
  </r>
  <r>
    <x v="3019"/>
    <x v="7"/>
    <x v="80"/>
    <s v="Lan"/>
    <x v="5"/>
    <x v="733"/>
    <x v="1581"/>
    <x v="8"/>
  </r>
  <r>
    <x v="3020"/>
    <x v="7"/>
    <x v="102"/>
    <s v="Avancia"/>
    <x v="6"/>
    <x v="734"/>
    <x v="140"/>
    <x v="6"/>
  </r>
  <r>
    <x v="3021"/>
    <x v="1"/>
    <x v="187"/>
    <s v="Surrau"/>
    <x v="7"/>
    <x v="734"/>
    <x v="1582"/>
    <x v="5"/>
  </r>
  <r>
    <x v="226"/>
    <x v="1"/>
    <x v="22"/>
    <s v="Tenuta Perano"/>
    <x v="9"/>
    <x v="734"/>
    <x v="548"/>
    <x v="4"/>
  </r>
  <r>
    <x v="882"/>
    <x v="1"/>
    <x v="91"/>
    <s v="Banfi"/>
    <x v="0"/>
    <x v="734"/>
    <x v="1583"/>
    <x v="2"/>
  </r>
  <r>
    <x v="2140"/>
    <x v="7"/>
    <x v="156"/>
    <s v="Enate"/>
    <x v="6"/>
    <x v="734"/>
    <x v="56"/>
    <x v="1"/>
  </r>
  <r>
    <x v="3022"/>
    <x v="0"/>
    <x v="474"/>
    <s v="Château Cap d’Or"/>
    <x v="2"/>
    <x v="734"/>
    <x v="830"/>
    <x v="2"/>
  </r>
  <r>
    <x v="489"/>
    <x v="1"/>
    <x v="8"/>
    <s v="Ruffino"/>
    <x v="3"/>
    <x v="735"/>
    <x v="14"/>
    <x v="7"/>
  </r>
  <r>
    <x v="3023"/>
    <x v="0"/>
    <x v="50"/>
    <s v="Château Mouton Rothschild"/>
    <x v="14"/>
    <x v="736"/>
    <x v="1584"/>
    <x v="2"/>
  </r>
  <r>
    <x v="3024"/>
    <x v="7"/>
    <x v="63"/>
    <s v="Finca Constancia"/>
    <x v="3"/>
    <x v="736"/>
    <x v="323"/>
    <x v="7"/>
  </r>
  <r>
    <x v="2257"/>
    <x v="1"/>
    <x v="49"/>
    <s v="Giacomo Fenocchio"/>
    <x v="9"/>
    <x v="736"/>
    <x v="363"/>
    <x v="0"/>
  </r>
  <r>
    <x v="3025"/>
    <x v="1"/>
    <x v="95"/>
    <s v="Bruno Giacosa"/>
    <x v="12"/>
    <x v="736"/>
    <x v="1381"/>
    <x v="8"/>
  </r>
  <r>
    <x v="954"/>
    <x v="1"/>
    <x v="139"/>
    <s v="Brigaldara"/>
    <x v="6"/>
    <x v="736"/>
    <x v="14"/>
    <x v="7"/>
  </r>
  <r>
    <x v="3026"/>
    <x v="0"/>
    <x v="186"/>
    <s v="Bernard Baudry"/>
    <x v="9"/>
    <x v="736"/>
    <x v="1585"/>
    <x v="2"/>
  </r>
  <r>
    <x v="3027"/>
    <x v="7"/>
    <x v="63"/>
    <s v="Munoz"/>
    <x v="4"/>
    <x v="736"/>
    <x v="1586"/>
    <x v="7"/>
  </r>
  <r>
    <x v="2068"/>
    <x v="1"/>
    <x v="22"/>
    <s v="Cacchiano"/>
    <x v="7"/>
    <x v="736"/>
    <x v="1587"/>
    <x v="0"/>
  </r>
  <r>
    <x v="3028"/>
    <x v="6"/>
    <x v="15"/>
    <s v="Rustenberg"/>
    <x v="2"/>
    <x v="736"/>
    <x v="283"/>
    <x v="2"/>
  </r>
  <r>
    <x v="775"/>
    <x v="7"/>
    <x v="80"/>
    <s v="Lan"/>
    <x v="9"/>
    <x v="737"/>
    <x v="455"/>
    <x v="2"/>
  </r>
  <r>
    <x v="3029"/>
    <x v="8"/>
    <x v="43"/>
    <s v="Robert Mondavi"/>
    <x v="7"/>
    <x v="738"/>
    <x v="801"/>
    <x v="5"/>
  </r>
  <r>
    <x v="3030"/>
    <x v="7"/>
    <x v="81"/>
    <s v="Álvaro Palacios"/>
    <x v="0"/>
    <x v="739"/>
    <x v="1588"/>
    <x v="4"/>
  </r>
  <r>
    <x v="3031"/>
    <x v="1"/>
    <x v="91"/>
    <s v="Casanova di Neri"/>
    <x v="14"/>
    <x v="739"/>
    <x v="1589"/>
    <x v="8"/>
  </r>
  <r>
    <x v="3032"/>
    <x v="1"/>
    <x v="196"/>
    <s v="Fattoria di Magliano"/>
    <x v="10"/>
    <x v="739"/>
    <x v="1590"/>
    <x v="2"/>
  </r>
  <r>
    <x v="3033"/>
    <x v="0"/>
    <x v="160"/>
    <s v="Baron Edmond de Rothschild"/>
    <x v="2"/>
    <x v="739"/>
    <x v="1591"/>
    <x v="8"/>
  </r>
  <r>
    <x v="3034"/>
    <x v="4"/>
    <x v="92"/>
    <s v="Casa Donoso"/>
    <x v="9"/>
    <x v="739"/>
    <x v="283"/>
    <x v="6"/>
  </r>
  <r>
    <x v="3035"/>
    <x v="0"/>
    <x v="150"/>
    <s v="Château La Fleur de Boüard"/>
    <x v="2"/>
    <x v="739"/>
    <x v="1295"/>
    <x v="11"/>
  </r>
  <r>
    <x v="1872"/>
    <x v="0"/>
    <x v="50"/>
    <s v="Château Grand-Puy-Lacoste"/>
    <x v="0"/>
    <x v="740"/>
    <x v="464"/>
    <x v="2"/>
  </r>
  <r>
    <x v="1404"/>
    <x v="0"/>
    <x v="74"/>
    <s v="Château Fontesteau"/>
    <x v="9"/>
    <x v="740"/>
    <x v="714"/>
    <x v="0"/>
  </r>
  <r>
    <x v="3036"/>
    <x v="0"/>
    <x v="97"/>
    <s v="Château de Fieuzal"/>
    <x v="7"/>
    <x v="740"/>
    <x v="1592"/>
    <x v="18"/>
  </r>
  <r>
    <x v="3037"/>
    <x v="0"/>
    <x v="52"/>
    <s v="Francois Villard"/>
    <x v="1"/>
    <x v="740"/>
    <x v="418"/>
    <x v="2"/>
  </r>
  <r>
    <x v="3038"/>
    <x v="7"/>
    <x v="39"/>
    <s v="Abadia Retuerta"/>
    <x v="1"/>
    <x v="740"/>
    <x v="619"/>
    <x v="2"/>
  </r>
  <r>
    <x v="3039"/>
    <x v="12"/>
    <x v="138"/>
    <s v="Bodega Finca Las Moras"/>
    <x v="9"/>
    <x v="740"/>
    <x v="208"/>
    <x v="3"/>
  </r>
  <r>
    <x v="389"/>
    <x v="1"/>
    <x v="119"/>
    <s v="Zenato"/>
    <x v="12"/>
    <x v="741"/>
    <x v="136"/>
    <x v="2"/>
  </r>
  <r>
    <x v="3040"/>
    <x v="7"/>
    <x v="80"/>
    <s v="Sierra Cantabria"/>
    <x v="2"/>
    <x v="742"/>
    <x v="130"/>
    <x v="5"/>
  </r>
  <r>
    <x v="3041"/>
    <x v="9"/>
    <x v="19"/>
    <s v="Vale D. Maria"/>
    <x v="15"/>
    <x v="742"/>
    <x v="669"/>
    <x v="2"/>
  </r>
  <r>
    <x v="91"/>
    <x v="0"/>
    <x v="74"/>
    <s v="Château Belle-Vue"/>
    <x v="9"/>
    <x v="742"/>
    <x v="76"/>
    <x v="2"/>
  </r>
  <r>
    <x v="343"/>
    <x v="0"/>
    <x v="23"/>
    <s v="Château Fleur Cardinale"/>
    <x v="5"/>
    <x v="742"/>
    <x v="1593"/>
    <x v="11"/>
  </r>
  <r>
    <x v="3042"/>
    <x v="0"/>
    <x v="97"/>
    <s v="Château Haut-Brion"/>
    <x v="15"/>
    <x v="742"/>
    <x v="626"/>
    <x v="6"/>
  </r>
  <r>
    <x v="3043"/>
    <x v="1"/>
    <x v="22"/>
    <s v="Ricasoli"/>
    <x v="6"/>
    <x v="742"/>
    <x v="1594"/>
    <x v="7"/>
  </r>
  <r>
    <x v="3044"/>
    <x v="4"/>
    <x v="131"/>
    <s v="Apaltagua"/>
    <x v="5"/>
    <x v="742"/>
    <x v="1595"/>
    <x v="2"/>
  </r>
  <r>
    <x v="3045"/>
    <x v="0"/>
    <x v="13"/>
    <s v="Cellier des Dauphins"/>
    <x v="4"/>
    <x v="742"/>
    <x v="3"/>
    <x v="7"/>
  </r>
  <r>
    <x v="342"/>
    <x v="12"/>
    <x v="53"/>
    <s v="Alamos"/>
    <x v="6"/>
    <x v="743"/>
    <x v="1149"/>
    <x v="4"/>
  </r>
  <r>
    <x v="2852"/>
    <x v="7"/>
    <x v="80"/>
    <s v="Beronia"/>
    <x v="2"/>
    <x v="744"/>
    <x v="223"/>
    <x v="1"/>
  </r>
  <r>
    <x v="3046"/>
    <x v="7"/>
    <x v="58"/>
    <s v="Dominio de Cair"/>
    <x v="9"/>
    <x v="744"/>
    <x v="20"/>
    <x v="1"/>
  </r>
  <r>
    <x v="3047"/>
    <x v="7"/>
    <x v="58"/>
    <s v="Bodegas Vilano"/>
    <x v="12"/>
    <x v="744"/>
    <x v="136"/>
    <x v="5"/>
  </r>
  <r>
    <x v="343"/>
    <x v="0"/>
    <x v="23"/>
    <s v="Château Grand Mayne"/>
    <x v="7"/>
    <x v="744"/>
    <x v="1440"/>
    <x v="11"/>
  </r>
  <r>
    <x v="3048"/>
    <x v="1"/>
    <x v="8"/>
    <s v="Rocca delle Macìe"/>
    <x v="6"/>
    <x v="744"/>
    <x v="452"/>
    <x v="7"/>
  </r>
  <r>
    <x v="3049"/>
    <x v="1"/>
    <x v="154"/>
    <s v="Val delle Rose"/>
    <x v="4"/>
    <x v="744"/>
    <x v="1596"/>
    <x v="1"/>
  </r>
  <r>
    <x v="1656"/>
    <x v="7"/>
    <x v="156"/>
    <s v="Enate"/>
    <x v="4"/>
    <x v="744"/>
    <x v="8"/>
    <x v="4"/>
  </r>
  <r>
    <x v="3050"/>
    <x v="1"/>
    <x v="390"/>
    <s v="SIGNÆ"/>
    <x v="5"/>
    <x v="745"/>
    <x v="69"/>
    <x v="0"/>
  </r>
  <r>
    <x v="3051"/>
    <x v="0"/>
    <x v="93"/>
    <s v="Department 66"/>
    <x v="7"/>
    <x v="745"/>
    <x v="863"/>
    <x v="2"/>
  </r>
  <r>
    <x v="3052"/>
    <x v="14"/>
    <x v="88"/>
    <s v="Heger"/>
    <x v="9"/>
    <x v="745"/>
    <x v="1597"/>
    <x v="2"/>
  </r>
  <r>
    <x v="3053"/>
    <x v="7"/>
    <x v="141"/>
    <s v="De Moya"/>
    <x v="5"/>
    <x v="745"/>
    <x v="186"/>
    <x v="1"/>
  </r>
  <r>
    <x v="3054"/>
    <x v="0"/>
    <x v="150"/>
    <s v="Château Siaurac"/>
    <x v="9"/>
    <x v="745"/>
    <x v="202"/>
    <x v="2"/>
  </r>
  <r>
    <x v="1839"/>
    <x v="0"/>
    <x v="57"/>
    <s v="Château d'Issan"/>
    <x v="0"/>
    <x v="745"/>
    <x v="1598"/>
    <x v="2"/>
  </r>
  <r>
    <x v="3055"/>
    <x v="4"/>
    <x v="131"/>
    <s v="Escudo Rojo"/>
    <x v="6"/>
    <x v="745"/>
    <x v="92"/>
    <x v="1"/>
  </r>
  <r>
    <x v="3056"/>
    <x v="12"/>
    <x v="328"/>
    <s v="Michel Torino"/>
    <x v="4"/>
    <x v="745"/>
    <x v="1599"/>
    <x v="3"/>
  </r>
  <r>
    <x v="3057"/>
    <x v="9"/>
    <x v="41"/>
    <s v="José Maria da Fonseca"/>
    <x v="2"/>
    <x v="745"/>
    <x v="251"/>
    <x v="7"/>
  </r>
  <r>
    <x v="3058"/>
    <x v="12"/>
    <x v="53"/>
    <s v="Trivento"/>
    <x v="3"/>
    <x v="746"/>
    <x v="15"/>
    <x v="7"/>
  </r>
  <r>
    <x v="3059"/>
    <x v="6"/>
    <x v="15"/>
    <s v="Rust En Vrede"/>
    <x v="5"/>
    <x v="747"/>
    <x v="754"/>
    <x v="7"/>
  </r>
  <r>
    <x v="3060"/>
    <x v="6"/>
    <x v="467"/>
    <s v="Cloof"/>
    <x v="10"/>
    <x v="747"/>
    <x v="911"/>
    <x v="1"/>
  </r>
  <r>
    <x v="15"/>
    <x v="5"/>
    <x v="251"/>
    <s v="Pokerface"/>
    <x v="10"/>
    <x v="747"/>
    <x v="209"/>
    <x v="7"/>
  </r>
  <r>
    <x v="3061"/>
    <x v="18"/>
    <x v="470"/>
    <s v="Gialdi"/>
    <x v="0"/>
    <x v="747"/>
    <x v="206"/>
    <x v="1"/>
  </r>
  <r>
    <x v="3062"/>
    <x v="0"/>
    <x v="332"/>
    <s v="Domaine des Perdrix"/>
    <x v="1"/>
    <x v="747"/>
    <x v="1600"/>
    <x v="6"/>
  </r>
  <r>
    <x v="3063"/>
    <x v="7"/>
    <x v="82"/>
    <s v="Ayuso"/>
    <x v="3"/>
    <x v="747"/>
    <x v="1032"/>
    <x v="8"/>
  </r>
  <r>
    <x v="3064"/>
    <x v="0"/>
    <x v="188"/>
    <s v="Château Haut Saint Clair"/>
    <x v="9"/>
    <x v="747"/>
    <x v="84"/>
    <x v="5"/>
  </r>
  <r>
    <x v="3065"/>
    <x v="1"/>
    <x v="100"/>
    <s v="Wilhelm Walch"/>
    <x v="10"/>
    <x v="747"/>
    <x v="942"/>
    <x v="7"/>
  </r>
  <r>
    <x v="3066"/>
    <x v="0"/>
    <x v="128"/>
    <s v="Tardieu-Laurent"/>
    <x v="1"/>
    <x v="747"/>
    <x v="432"/>
    <x v="25"/>
  </r>
  <r>
    <x v="3067"/>
    <x v="10"/>
    <x v="475"/>
    <s v="Hummel"/>
    <x v="4"/>
    <x v="747"/>
    <x v="5"/>
    <x v="6"/>
  </r>
  <r>
    <x v="3068"/>
    <x v="14"/>
    <x v="73"/>
    <s v="Schneider"/>
    <x v="12"/>
    <x v="747"/>
    <x v="415"/>
    <x v="4"/>
  </r>
  <r>
    <x v="3069"/>
    <x v="0"/>
    <x v="50"/>
    <s v="Barons de Rothschild (Lafite)"/>
    <x v="9"/>
    <x v="747"/>
    <x v="1601"/>
    <x v="16"/>
  </r>
  <r>
    <x v="537"/>
    <x v="1"/>
    <x v="3"/>
    <s v="Montecelli"/>
    <x v="10"/>
    <x v="747"/>
    <x v="595"/>
    <x v="7"/>
  </r>
  <r>
    <x v="3070"/>
    <x v="1"/>
    <x v="2"/>
    <s v="de Ladoucette"/>
    <x v="7"/>
    <x v="747"/>
    <x v="338"/>
    <x v="16"/>
  </r>
  <r>
    <x v="3071"/>
    <x v="14"/>
    <x v="212"/>
    <s v="Markus Molitor"/>
    <x v="0"/>
    <x v="747"/>
    <x v="355"/>
    <x v="5"/>
  </r>
  <r>
    <x v="3072"/>
    <x v="0"/>
    <x v="93"/>
    <s v="Serre Romani"/>
    <x v="4"/>
    <x v="747"/>
    <x v="1602"/>
    <x v="1"/>
  </r>
  <r>
    <x v="3073"/>
    <x v="2"/>
    <x v="248"/>
    <s v="Wieninger"/>
    <x v="9"/>
    <x v="747"/>
    <x v="655"/>
    <x v="4"/>
  </r>
  <r>
    <x v="3074"/>
    <x v="14"/>
    <x v="73"/>
    <s v="Knipser"/>
    <x v="12"/>
    <x v="747"/>
    <x v="1274"/>
    <x v="2"/>
  </r>
  <r>
    <x v="3075"/>
    <x v="7"/>
    <x v="141"/>
    <s v="De Moya"/>
    <x v="7"/>
    <x v="747"/>
    <x v="1286"/>
    <x v="2"/>
  </r>
  <r>
    <x v="3076"/>
    <x v="7"/>
    <x v="141"/>
    <s v="Vegalfaro"/>
    <x v="5"/>
    <x v="747"/>
    <x v="38"/>
    <x v="6"/>
  </r>
  <r>
    <x v="3077"/>
    <x v="1"/>
    <x v="2"/>
    <s v="Barbanera"/>
    <x v="7"/>
    <x v="747"/>
    <x v="80"/>
    <x v="7"/>
  </r>
  <r>
    <x v="3078"/>
    <x v="0"/>
    <x v="50"/>
    <s v="Château Pichon Longueville Comtesse de Lalande"/>
    <x v="5"/>
    <x v="747"/>
    <x v="336"/>
    <x v="1"/>
  </r>
  <r>
    <x v="3079"/>
    <x v="1"/>
    <x v="24"/>
    <s v="Vivolo di Sasso"/>
    <x v="13"/>
    <x v="747"/>
    <x v="1603"/>
    <x v="7"/>
  </r>
  <r>
    <x v="3080"/>
    <x v="1"/>
    <x v="148"/>
    <s v="I Capitani"/>
    <x v="5"/>
    <x v="747"/>
    <x v="195"/>
    <x v="6"/>
  </r>
  <r>
    <x v="3081"/>
    <x v="14"/>
    <x v="73"/>
    <s v="Neiss"/>
    <x v="7"/>
    <x v="747"/>
    <x v="1604"/>
    <x v="2"/>
  </r>
  <r>
    <x v="3082"/>
    <x v="8"/>
    <x v="398"/>
    <s v="Paul Hobbs"/>
    <x v="19"/>
    <x v="747"/>
    <x v="1605"/>
    <x v="2"/>
  </r>
  <r>
    <x v="3083"/>
    <x v="0"/>
    <x v="101"/>
    <s v="Cellier des Princes"/>
    <x v="9"/>
    <x v="747"/>
    <x v="1329"/>
    <x v="4"/>
  </r>
  <r>
    <x v="3084"/>
    <x v="1"/>
    <x v="22"/>
    <s v="Brancaia"/>
    <x v="5"/>
    <x v="747"/>
    <x v="1606"/>
    <x v="4"/>
  </r>
  <r>
    <x v="3085"/>
    <x v="0"/>
    <x v="93"/>
    <s v="Domaine Les Enfants Sauvages"/>
    <x v="5"/>
    <x v="747"/>
    <x v="347"/>
    <x v="2"/>
  </r>
  <r>
    <x v="3086"/>
    <x v="1"/>
    <x v="48"/>
    <s v="Lodali"/>
    <x v="7"/>
    <x v="747"/>
    <x v="100"/>
    <x v="1"/>
  </r>
  <r>
    <x v="3087"/>
    <x v="0"/>
    <x v="23"/>
    <s v="La Mondotte"/>
    <x v="14"/>
    <x v="747"/>
    <x v="1607"/>
    <x v="13"/>
  </r>
  <r>
    <x v="3088"/>
    <x v="14"/>
    <x v="73"/>
    <s v="Knipser"/>
    <x v="7"/>
    <x v="747"/>
    <x v="71"/>
    <x v="8"/>
  </r>
  <r>
    <x v="3089"/>
    <x v="1"/>
    <x v="476"/>
    <s v="Cantine Salvatore"/>
    <x v="2"/>
    <x v="747"/>
    <x v="130"/>
    <x v="5"/>
  </r>
  <r>
    <x v="3090"/>
    <x v="14"/>
    <x v="189"/>
    <s v="Juliusspital"/>
    <x v="3"/>
    <x v="747"/>
    <x v="1608"/>
    <x v="1"/>
  </r>
  <r>
    <x v="3091"/>
    <x v="1"/>
    <x v="49"/>
    <s v="Armando Piazzo"/>
    <x v="13"/>
    <x v="747"/>
    <x v="1609"/>
    <x v="8"/>
  </r>
  <r>
    <x v="3092"/>
    <x v="0"/>
    <x v="151"/>
    <s v="Château la Négly"/>
    <x v="14"/>
    <x v="747"/>
    <x v="797"/>
    <x v="2"/>
  </r>
  <r>
    <x v="3093"/>
    <x v="1"/>
    <x v="8"/>
    <s v="Poliziano"/>
    <x v="10"/>
    <x v="747"/>
    <x v="140"/>
    <x v="2"/>
  </r>
  <r>
    <x v="3094"/>
    <x v="0"/>
    <x v="228"/>
    <s v="Domaine des Ardoisieres"/>
    <x v="2"/>
    <x v="747"/>
    <x v="4"/>
    <x v="7"/>
  </r>
  <r>
    <x v="238"/>
    <x v="2"/>
    <x v="4"/>
    <s v="Markowitsch"/>
    <x v="4"/>
    <x v="747"/>
    <x v="140"/>
    <x v="7"/>
  </r>
  <r>
    <x v="93"/>
    <x v="14"/>
    <x v="73"/>
    <s v="Oliver Zeter"/>
    <x v="10"/>
    <x v="747"/>
    <x v="455"/>
    <x v="1"/>
  </r>
  <r>
    <x v="3095"/>
    <x v="1"/>
    <x v="230"/>
    <s v="Brandano"/>
    <x v="9"/>
    <x v="747"/>
    <x v="646"/>
    <x v="1"/>
  </r>
  <r>
    <x v="3096"/>
    <x v="14"/>
    <x v="73"/>
    <s v="Rings"/>
    <x v="4"/>
    <x v="747"/>
    <x v="652"/>
    <x v="5"/>
  </r>
  <r>
    <x v="445"/>
    <x v="0"/>
    <x v="0"/>
    <s v="Château Trotanoy"/>
    <x v="15"/>
    <x v="747"/>
    <x v="1610"/>
    <x v="4"/>
  </r>
  <r>
    <x v="3097"/>
    <x v="5"/>
    <x v="477"/>
    <s v="Henschke"/>
    <x v="9"/>
    <x v="747"/>
    <x v="1136"/>
    <x v="5"/>
  </r>
  <r>
    <x v="881"/>
    <x v="1"/>
    <x v="49"/>
    <s v="Bera"/>
    <x v="2"/>
    <x v="747"/>
    <x v="265"/>
    <x v="2"/>
  </r>
  <r>
    <x v="3098"/>
    <x v="0"/>
    <x v="478"/>
    <s v="Frédéric Magnien"/>
    <x v="0"/>
    <x v="747"/>
    <x v="26"/>
    <x v="4"/>
  </r>
  <r>
    <x v="3099"/>
    <x v="14"/>
    <x v="163"/>
    <s v="Aldinger"/>
    <x v="3"/>
    <x v="747"/>
    <x v="9"/>
    <x v="1"/>
  </r>
  <r>
    <x v="252"/>
    <x v="0"/>
    <x v="140"/>
    <s v="Bouchard Aîné &amp; Fils"/>
    <x v="9"/>
    <x v="747"/>
    <x v="228"/>
    <x v="2"/>
  </r>
  <r>
    <x v="3100"/>
    <x v="1"/>
    <x v="22"/>
    <s v="Principe Corsini"/>
    <x v="3"/>
    <x v="747"/>
    <x v="1044"/>
    <x v="8"/>
  </r>
  <r>
    <x v="3101"/>
    <x v="1"/>
    <x v="2"/>
    <s v="Tenuta Castiglioni"/>
    <x v="12"/>
    <x v="747"/>
    <x v="1611"/>
    <x v="4"/>
  </r>
  <r>
    <x v="3102"/>
    <x v="14"/>
    <x v="73"/>
    <s v="Leiner"/>
    <x v="2"/>
    <x v="747"/>
    <x v="856"/>
    <x v="4"/>
  </r>
  <r>
    <x v="3103"/>
    <x v="0"/>
    <x v="42"/>
    <s v="Lionel Osmin &amp; Cie"/>
    <x v="6"/>
    <x v="747"/>
    <x v="263"/>
    <x v="4"/>
  </r>
  <r>
    <x v="620"/>
    <x v="1"/>
    <x v="91"/>
    <s v="Buon Tempo"/>
    <x v="7"/>
    <x v="747"/>
    <x v="1253"/>
    <x v="9"/>
  </r>
  <r>
    <x v="3104"/>
    <x v="0"/>
    <x v="218"/>
    <s v="Hecht &amp; Bannier"/>
    <x v="6"/>
    <x v="747"/>
    <x v="1045"/>
    <x v="5"/>
  </r>
  <r>
    <x v="3105"/>
    <x v="7"/>
    <x v="58"/>
    <s v="Condado de Haza"/>
    <x v="6"/>
    <x v="747"/>
    <x v="246"/>
    <x v="4"/>
  </r>
  <r>
    <x v="3106"/>
    <x v="14"/>
    <x v="166"/>
    <s v="Meyer - Näkel"/>
    <x v="7"/>
    <x v="747"/>
    <x v="1612"/>
    <x v="1"/>
  </r>
  <r>
    <x v="3107"/>
    <x v="1"/>
    <x v="100"/>
    <s v="Colterenzio (Schreckbichl)"/>
    <x v="3"/>
    <x v="747"/>
    <x v="3"/>
    <x v="7"/>
  </r>
  <r>
    <x v="3108"/>
    <x v="14"/>
    <x v="88"/>
    <s v="Salwey"/>
    <x v="2"/>
    <x v="747"/>
    <x v="1613"/>
    <x v="5"/>
  </r>
  <r>
    <x v="3109"/>
    <x v="0"/>
    <x v="245"/>
    <s v="Anciens Temps"/>
    <x v="0"/>
    <x v="747"/>
    <x v="538"/>
    <x v="7"/>
  </r>
  <r>
    <x v="3110"/>
    <x v="0"/>
    <x v="0"/>
    <s v="Jean-Louis Trocard"/>
    <x v="7"/>
    <x v="747"/>
    <x v="619"/>
    <x v="4"/>
  </r>
  <r>
    <x v="138"/>
    <x v="1"/>
    <x v="77"/>
    <s v="Salvioni"/>
    <x v="0"/>
    <x v="747"/>
    <x v="22"/>
    <x v="7"/>
  </r>
  <r>
    <x v="154"/>
    <x v="7"/>
    <x v="80"/>
    <s v="Loriñón"/>
    <x v="6"/>
    <x v="747"/>
    <x v="170"/>
    <x v="2"/>
  </r>
  <r>
    <x v="3111"/>
    <x v="7"/>
    <x v="16"/>
    <s v="Akilia"/>
    <x v="10"/>
    <x v="747"/>
    <x v="95"/>
    <x v="0"/>
  </r>
  <r>
    <x v="389"/>
    <x v="1"/>
    <x v="119"/>
    <s v="Tedeschi"/>
    <x v="7"/>
    <x v="747"/>
    <x v="1614"/>
    <x v="2"/>
  </r>
  <r>
    <x v="3112"/>
    <x v="1"/>
    <x v="49"/>
    <s v="Virna"/>
    <x v="0"/>
    <x v="747"/>
    <x v="1615"/>
    <x v="2"/>
  </r>
  <r>
    <x v="815"/>
    <x v="1"/>
    <x v="49"/>
    <s v="Pelassa"/>
    <x v="9"/>
    <x v="747"/>
    <x v="1353"/>
    <x v="5"/>
  </r>
  <r>
    <x v="3113"/>
    <x v="3"/>
    <x v="62"/>
    <s v="Villa Maria"/>
    <x v="9"/>
    <x v="747"/>
    <x v="888"/>
    <x v="6"/>
  </r>
  <r>
    <x v="3114"/>
    <x v="0"/>
    <x v="479"/>
    <s v="Château la Canorgue"/>
    <x v="2"/>
    <x v="747"/>
    <x v="139"/>
    <x v="7"/>
  </r>
  <r>
    <x v="3115"/>
    <x v="0"/>
    <x v="347"/>
    <s v="Hugel"/>
    <x v="3"/>
    <x v="747"/>
    <x v="1129"/>
    <x v="4"/>
  </r>
  <r>
    <x v="3116"/>
    <x v="14"/>
    <x v="73"/>
    <s v="Wageck-Pfaffmann"/>
    <x v="9"/>
    <x v="747"/>
    <x v="170"/>
    <x v="4"/>
  </r>
  <r>
    <x v="3117"/>
    <x v="0"/>
    <x v="101"/>
    <s v="Paul Jourdan"/>
    <x v="2"/>
    <x v="747"/>
    <x v="1272"/>
    <x v="4"/>
  </r>
  <r>
    <x v="1444"/>
    <x v="1"/>
    <x v="78"/>
    <s v="Surrau"/>
    <x v="9"/>
    <x v="747"/>
    <x v="746"/>
    <x v="7"/>
  </r>
  <r>
    <x v="3118"/>
    <x v="8"/>
    <x v="84"/>
    <s v="K Vintners"/>
    <x v="12"/>
    <x v="747"/>
    <x v="1616"/>
    <x v="4"/>
  </r>
  <r>
    <x v="3119"/>
    <x v="1"/>
    <x v="296"/>
    <s v="Peter Zemmer"/>
    <x v="4"/>
    <x v="747"/>
    <x v="695"/>
    <x v="5"/>
  </r>
  <r>
    <x v="3120"/>
    <x v="0"/>
    <x v="160"/>
    <s v="Franck Despagne"/>
    <x v="6"/>
    <x v="747"/>
    <x v="695"/>
    <x v="4"/>
  </r>
  <r>
    <x v="3121"/>
    <x v="1"/>
    <x v="129"/>
    <s v="Mauro Molino"/>
    <x v="6"/>
    <x v="747"/>
    <x v="56"/>
    <x v="2"/>
  </r>
  <r>
    <x v="3122"/>
    <x v="2"/>
    <x v="197"/>
    <s v="Weingut Krug"/>
    <x v="6"/>
    <x v="747"/>
    <x v="1617"/>
    <x v="1"/>
  </r>
  <r>
    <x v="3123"/>
    <x v="0"/>
    <x v="480"/>
    <s v="Chandon de Briailles"/>
    <x v="7"/>
    <x v="747"/>
    <x v="119"/>
    <x v="1"/>
  </r>
  <r>
    <x v="3079"/>
    <x v="1"/>
    <x v="24"/>
    <s v="Santa Margherita"/>
    <x v="6"/>
    <x v="747"/>
    <x v="54"/>
    <x v="7"/>
  </r>
  <r>
    <x v="1502"/>
    <x v="0"/>
    <x v="96"/>
    <s v="Château Clos du Moulin"/>
    <x v="2"/>
    <x v="747"/>
    <x v="695"/>
    <x v="4"/>
  </r>
  <r>
    <x v="517"/>
    <x v="8"/>
    <x v="51"/>
    <s v="Stimson Estate Cellars"/>
    <x v="10"/>
    <x v="747"/>
    <x v="851"/>
    <x v="5"/>
  </r>
  <r>
    <x v="3124"/>
    <x v="1"/>
    <x v="108"/>
    <s v="Terre da Vino"/>
    <x v="6"/>
    <x v="747"/>
    <x v="1618"/>
    <x v="1"/>
  </r>
  <r>
    <x v="3125"/>
    <x v="1"/>
    <x v="190"/>
    <s v="Brandini"/>
    <x v="9"/>
    <x v="748"/>
    <x v="76"/>
    <x v="6"/>
  </r>
  <r>
    <x v="3126"/>
    <x v="1"/>
    <x v="49"/>
    <s v="Elvio Cogno"/>
    <x v="5"/>
    <x v="748"/>
    <x v="242"/>
    <x v="0"/>
  </r>
  <r>
    <x v="3127"/>
    <x v="1"/>
    <x v="22"/>
    <s v="Ricasoli"/>
    <x v="2"/>
    <x v="748"/>
    <x v="386"/>
    <x v="4"/>
  </r>
  <r>
    <x v="3128"/>
    <x v="0"/>
    <x v="50"/>
    <s v="Château Pichon Longueville Comtesse de Lalande"/>
    <x v="5"/>
    <x v="748"/>
    <x v="1162"/>
    <x v="4"/>
  </r>
  <r>
    <x v="3129"/>
    <x v="9"/>
    <x v="41"/>
    <s v="Cortes de Cima"/>
    <x v="1"/>
    <x v="748"/>
    <x v="1619"/>
    <x v="8"/>
  </r>
  <r>
    <x v="3130"/>
    <x v="7"/>
    <x v="58"/>
    <s v="Pinord"/>
    <x v="3"/>
    <x v="748"/>
    <x v="329"/>
    <x v="4"/>
  </r>
  <r>
    <x v="3131"/>
    <x v="1"/>
    <x v="2"/>
    <s v="Mazzei"/>
    <x v="1"/>
    <x v="748"/>
    <x v="353"/>
    <x v="4"/>
  </r>
  <r>
    <x v="3132"/>
    <x v="1"/>
    <x v="49"/>
    <s v="Michele Chiarlo"/>
    <x v="0"/>
    <x v="748"/>
    <x v="616"/>
    <x v="6"/>
  </r>
  <r>
    <x v="3133"/>
    <x v="12"/>
    <x v="167"/>
    <s v="Finca La Celia"/>
    <x v="10"/>
    <x v="748"/>
    <x v="263"/>
    <x v="1"/>
  </r>
  <r>
    <x v="3134"/>
    <x v="1"/>
    <x v="148"/>
    <s v="Vesevo"/>
    <x v="4"/>
    <x v="748"/>
    <x v="456"/>
    <x v="8"/>
  </r>
  <r>
    <x v="3135"/>
    <x v="4"/>
    <x v="92"/>
    <s v="Viña Palo Alto"/>
    <x v="13"/>
    <x v="748"/>
    <x v="962"/>
    <x v="7"/>
  </r>
  <r>
    <x v="3136"/>
    <x v="1"/>
    <x v="2"/>
    <s v="Isole e Olena"/>
    <x v="0"/>
    <x v="749"/>
    <x v="1519"/>
    <x v="4"/>
  </r>
  <r>
    <x v="939"/>
    <x v="0"/>
    <x v="74"/>
    <s v="Château Charmail"/>
    <x v="9"/>
    <x v="749"/>
    <x v="292"/>
    <x v="4"/>
  </r>
  <r>
    <x v="241"/>
    <x v="1"/>
    <x v="48"/>
    <s v="Cordero di Montezemolo"/>
    <x v="2"/>
    <x v="749"/>
    <x v="1620"/>
    <x v="7"/>
  </r>
  <r>
    <x v="3137"/>
    <x v="2"/>
    <x v="65"/>
    <s v="Claus Preisinger"/>
    <x v="5"/>
    <x v="749"/>
    <x v="1621"/>
    <x v="3"/>
  </r>
  <r>
    <x v="3138"/>
    <x v="7"/>
    <x v="85"/>
    <s v="Bodega Otazu"/>
    <x v="2"/>
    <x v="749"/>
    <x v="505"/>
    <x v="4"/>
  </r>
  <r>
    <x v="101"/>
    <x v="8"/>
    <x v="17"/>
    <s v="Geyser Peak"/>
    <x v="6"/>
    <x v="750"/>
    <x v="1010"/>
    <x v="1"/>
  </r>
  <r>
    <x v="3139"/>
    <x v="0"/>
    <x v="169"/>
    <s v="Domaines Ott"/>
    <x v="7"/>
    <x v="750"/>
    <x v="316"/>
    <x v="8"/>
  </r>
  <r>
    <x v="437"/>
    <x v="8"/>
    <x v="17"/>
    <s v="Geyser Peak"/>
    <x v="4"/>
    <x v="750"/>
    <x v="89"/>
    <x v="4"/>
  </r>
  <r>
    <x v="342"/>
    <x v="6"/>
    <x v="15"/>
    <s v="Ernie Els"/>
    <x v="9"/>
    <x v="750"/>
    <x v="1622"/>
    <x v="4"/>
  </r>
  <r>
    <x v="295"/>
    <x v="20"/>
    <x v="240"/>
    <s v="Gamla"/>
    <x v="9"/>
    <x v="750"/>
    <x v="1623"/>
    <x v="1"/>
  </r>
  <r>
    <x v="3140"/>
    <x v="7"/>
    <x v="80"/>
    <s v="Baron de Ley"/>
    <x v="4"/>
    <x v="750"/>
    <x v="463"/>
    <x v="4"/>
  </r>
  <r>
    <x v="3141"/>
    <x v="6"/>
    <x v="64"/>
    <s v="Fairview"/>
    <x v="9"/>
    <x v="750"/>
    <x v="1010"/>
    <x v="1"/>
  </r>
  <r>
    <x v="3142"/>
    <x v="1"/>
    <x v="91"/>
    <s v="Tenuta CastelGiocondo"/>
    <x v="14"/>
    <x v="750"/>
    <x v="1624"/>
    <x v="8"/>
  </r>
  <r>
    <x v="3143"/>
    <x v="7"/>
    <x v="81"/>
    <s v="Marco Abella"/>
    <x v="2"/>
    <x v="751"/>
    <x v="1625"/>
    <x v="1"/>
  </r>
  <r>
    <x v="3144"/>
    <x v="0"/>
    <x v="199"/>
    <s v="Delas"/>
    <x v="5"/>
    <x v="751"/>
    <x v="1174"/>
    <x v="2"/>
  </r>
  <r>
    <x v="3145"/>
    <x v="7"/>
    <x v="71"/>
    <s v="Can Blau"/>
    <x v="4"/>
    <x v="751"/>
    <x v="49"/>
    <x v="7"/>
  </r>
  <r>
    <x v="596"/>
    <x v="0"/>
    <x v="96"/>
    <s v="Château Rollan de By"/>
    <x v="2"/>
    <x v="751"/>
    <x v="720"/>
    <x v="11"/>
  </r>
  <r>
    <x v="357"/>
    <x v="0"/>
    <x v="29"/>
    <s v="Château Saint-Pierre"/>
    <x v="0"/>
    <x v="751"/>
    <x v="1104"/>
    <x v="11"/>
  </r>
  <r>
    <x v="3146"/>
    <x v="7"/>
    <x v="58"/>
    <s v="Condado de Oriza"/>
    <x v="2"/>
    <x v="751"/>
    <x v="835"/>
    <x v="2"/>
  </r>
  <r>
    <x v="154"/>
    <x v="7"/>
    <x v="82"/>
    <s v="El Vínculo"/>
    <x v="4"/>
    <x v="751"/>
    <x v="454"/>
    <x v="2"/>
  </r>
  <r>
    <x v="3147"/>
    <x v="1"/>
    <x v="211"/>
    <s v="Lenotti"/>
    <x v="6"/>
    <x v="752"/>
    <x v="731"/>
    <x v="1"/>
  </r>
  <r>
    <x v="1445"/>
    <x v="0"/>
    <x v="96"/>
    <s v="Château Les Grands Chênes"/>
    <x v="6"/>
    <x v="752"/>
    <x v="813"/>
    <x v="5"/>
  </r>
  <r>
    <x v="3148"/>
    <x v="7"/>
    <x v="80"/>
    <s v="Ondarre"/>
    <x v="9"/>
    <x v="752"/>
    <x v="14"/>
    <x v="5"/>
  </r>
  <r>
    <x v="3149"/>
    <x v="6"/>
    <x v="205"/>
    <s v="Spier"/>
    <x v="3"/>
    <x v="753"/>
    <x v="80"/>
    <x v="7"/>
  </r>
  <r>
    <x v="3150"/>
    <x v="7"/>
    <x v="85"/>
    <s v="Pago de Cirsus"/>
    <x v="2"/>
    <x v="753"/>
    <x v="223"/>
    <x v="1"/>
  </r>
  <r>
    <x v="3151"/>
    <x v="1"/>
    <x v="12"/>
    <s v="Epicuro"/>
    <x v="4"/>
    <x v="753"/>
    <x v="15"/>
    <x v="7"/>
  </r>
  <r>
    <x v="3152"/>
    <x v="8"/>
    <x v="122"/>
    <s v="Chateau Ste. Michelle"/>
    <x v="7"/>
    <x v="753"/>
    <x v="1626"/>
    <x v="2"/>
  </r>
  <r>
    <x v="3153"/>
    <x v="0"/>
    <x v="479"/>
    <s v="Marrenon"/>
    <x v="3"/>
    <x v="753"/>
    <x v="72"/>
    <x v="1"/>
  </r>
  <r>
    <x v="3154"/>
    <x v="11"/>
    <x v="21"/>
    <s v="Don Guerino"/>
    <x v="4"/>
    <x v="753"/>
    <x v="97"/>
    <x v="5"/>
  </r>
  <r>
    <x v="3155"/>
    <x v="1"/>
    <x v="481"/>
    <s v="Lungarotti"/>
    <x v="7"/>
    <x v="753"/>
    <x v="545"/>
    <x v="8"/>
  </r>
  <r>
    <x v="3156"/>
    <x v="0"/>
    <x v="101"/>
    <s v="Paul Jaboulet Aîné"/>
    <x v="7"/>
    <x v="753"/>
    <x v="1369"/>
    <x v="2"/>
  </r>
  <r>
    <x v="3157"/>
    <x v="0"/>
    <x v="50"/>
    <s v="Château Clerc Milon"/>
    <x v="0"/>
    <x v="753"/>
    <x v="1006"/>
    <x v="9"/>
  </r>
  <r>
    <x v="3158"/>
    <x v="8"/>
    <x v="329"/>
    <s v="Ravenswood"/>
    <x v="4"/>
    <x v="753"/>
    <x v="1350"/>
    <x v="1"/>
  </r>
  <r>
    <x v="3159"/>
    <x v="1"/>
    <x v="234"/>
    <s v="Mesa"/>
    <x v="5"/>
    <x v="753"/>
    <x v="136"/>
    <x v="2"/>
  </r>
  <r>
    <x v="3160"/>
    <x v="6"/>
    <x v="260"/>
    <s v="MAN"/>
    <x v="10"/>
    <x v="754"/>
    <x v="468"/>
    <x v="1"/>
  </r>
  <r>
    <x v="3161"/>
    <x v="1"/>
    <x v="177"/>
    <s v="Tenuta delle Terre Nere"/>
    <x v="7"/>
    <x v="755"/>
    <x v="1627"/>
    <x v="4"/>
  </r>
  <r>
    <x v="3162"/>
    <x v="8"/>
    <x v="172"/>
    <s v="Schug"/>
    <x v="2"/>
    <x v="755"/>
    <x v="365"/>
    <x v="1"/>
  </r>
  <r>
    <x v="3163"/>
    <x v="8"/>
    <x v="43"/>
    <s v="Dominus"/>
    <x v="9"/>
    <x v="755"/>
    <x v="730"/>
    <x v="6"/>
  </r>
  <r>
    <x v="1048"/>
    <x v="0"/>
    <x v="0"/>
    <s v="Château La Grave (Trigant de Boisset)"/>
    <x v="0"/>
    <x v="755"/>
    <x v="1628"/>
    <x v="5"/>
  </r>
  <r>
    <x v="3164"/>
    <x v="7"/>
    <x v="16"/>
    <s v="Losada"/>
    <x v="5"/>
    <x v="755"/>
    <x v="1629"/>
    <x v="7"/>
  </r>
  <r>
    <x v="3165"/>
    <x v="1"/>
    <x v="31"/>
    <s v="Pico Maccario"/>
    <x v="9"/>
    <x v="755"/>
    <x v="40"/>
    <x v="7"/>
  </r>
  <r>
    <x v="3166"/>
    <x v="1"/>
    <x v="60"/>
    <s v="Tenuta Rapitalà"/>
    <x v="6"/>
    <x v="755"/>
    <x v="636"/>
    <x v="7"/>
  </r>
  <r>
    <x v="3167"/>
    <x v="0"/>
    <x v="26"/>
    <s v="Château Montrose"/>
    <x v="5"/>
    <x v="755"/>
    <x v="1411"/>
    <x v="2"/>
  </r>
  <r>
    <x v="3168"/>
    <x v="7"/>
    <x v="82"/>
    <s v="Volver"/>
    <x v="2"/>
    <x v="756"/>
    <x v="568"/>
    <x v="5"/>
  </r>
  <r>
    <x v="1445"/>
    <x v="0"/>
    <x v="96"/>
    <s v="Château Potensac"/>
    <x v="4"/>
    <x v="757"/>
    <x v="830"/>
    <x v="5"/>
  </r>
  <r>
    <x v="3169"/>
    <x v="8"/>
    <x v="326"/>
    <s v="Francis Ford Coppola"/>
    <x v="2"/>
    <x v="757"/>
    <x v="1630"/>
    <x v="1"/>
  </r>
  <r>
    <x v="705"/>
    <x v="0"/>
    <x v="74"/>
    <s v="Château Fontesteau"/>
    <x v="4"/>
    <x v="757"/>
    <x v="130"/>
    <x v="8"/>
  </r>
  <r>
    <x v="3170"/>
    <x v="7"/>
    <x v="80"/>
    <s v="Ramón Bilbao"/>
    <x v="6"/>
    <x v="757"/>
    <x v="450"/>
    <x v="5"/>
  </r>
  <r>
    <x v="3171"/>
    <x v="1"/>
    <x v="22"/>
    <s v="Castello di Uzzano"/>
    <x v="4"/>
    <x v="757"/>
    <x v="555"/>
    <x v="0"/>
  </r>
  <r>
    <x v="3172"/>
    <x v="1"/>
    <x v="106"/>
    <s v="Santi"/>
    <x v="4"/>
    <x v="757"/>
    <x v="48"/>
    <x v="4"/>
  </r>
  <r>
    <x v="1922"/>
    <x v="1"/>
    <x v="49"/>
    <s v="Aldo Conterno"/>
    <x v="7"/>
    <x v="758"/>
    <x v="1249"/>
    <x v="6"/>
  </r>
  <r>
    <x v="44"/>
    <x v="0"/>
    <x v="47"/>
    <s v="Les Jamelles"/>
    <x v="3"/>
    <x v="758"/>
    <x v="51"/>
    <x v="7"/>
  </r>
  <r>
    <x v="3173"/>
    <x v="7"/>
    <x v="107"/>
    <s v="Macià Batle"/>
    <x v="4"/>
    <x v="758"/>
    <x v="297"/>
    <x v="7"/>
  </r>
  <r>
    <x v="512"/>
    <x v="0"/>
    <x v="29"/>
    <s v="Château Langoa Barton"/>
    <x v="0"/>
    <x v="758"/>
    <x v="1449"/>
    <x v="20"/>
  </r>
  <r>
    <x v="1872"/>
    <x v="0"/>
    <x v="50"/>
    <s v="Château Grand-Puy Ducasse"/>
    <x v="5"/>
    <x v="758"/>
    <x v="1631"/>
    <x v="2"/>
  </r>
  <r>
    <x v="3174"/>
    <x v="1"/>
    <x v="352"/>
    <s v="Prunotto"/>
    <x v="5"/>
    <x v="759"/>
    <x v="1451"/>
    <x v="1"/>
  </r>
  <r>
    <x v="3175"/>
    <x v="1"/>
    <x v="418"/>
    <s v="Poderi dal Nespoli"/>
    <x v="4"/>
    <x v="759"/>
    <x v="198"/>
    <x v="6"/>
  </r>
  <r>
    <x v="3176"/>
    <x v="8"/>
    <x v="17"/>
    <s v="Avalon"/>
    <x v="4"/>
    <x v="759"/>
    <x v="422"/>
    <x v="2"/>
  </r>
  <r>
    <x v="3177"/>
    <x v="1"/>
    <x v="415"/>
    <s v="Librandi"/>
    <x v="6"/>
    <x v="759"/>
    <x v="89"/>
    <x v="2"/>
  </r>
  <r>
    <x v="3178"/>
    <x v="0"/>
    <x v="57"/>
    <s v="Château Brane-Cantenac"/>
    <x v="2"/>
    <x v="759"/>
    <x v="1552"/>
    <x v="0"/>
  </r>
  <r>
    <x v="3179"/>
    <x v="12"/>
    <x v="53"/>
    <s v="Achaval-Ferrer"/>
    <x v="2"/>
    <x v="760"/>
    <x v="303"/>
    <x v="5"/>
  </r>
  <r>
    <x v="873"/>
    <x v="0"/>
    <x v="23"/>
    <s v="La Dame de Onze Heures"/>
    <x v="1"/>
    <x v="761"/>
    <x v="776"/>
    <x v="6"/>
  </r>
  <r>
    <x v="3180"/>
    <x v="1"/>
    <x v="22"/>
    <s v="Isole e Olena"/>
    <x v="12"/>
    <x v="761"/>
    <x v="732"/>
    <x v="9"/>
  </r>
  <r>
    <x v="3181"/>
    <x v="14"/>
    <x v="73"/>
    <s v="Weingut Metzger"/>
    <x v="7"/>
    <x v="761"/>
    <x v="1632"/>
    <x v="2"/>
  </r>
  <r>
    <x v="3182"/>
    <x v="14"/>
    <x v="189"/>
    <s v="Juliusspital"/>
    <x v="4"/>
    <x v="761"/>
    <x v="40"/>
    <x v="7"/>
  </r>
  <r>
    <x v="1897"/>
    <x v="0"/>
    <x v="30"/>
    <s v="Pascal Bouchard"/>
    <x v="10"/>
    <x v="761"/>
    <x v="37"/>
    <x v="4"/>
  </r>
  <r>
    <x v="3183"/>
    <x v="7"/>
    <x v="63"/>
    <s v="Gran Sello"/>
    <x v="9"/>
    <x v="761"/>
    <x v="1633"/>
    <x v="4"/>
  </r>
  <r>
    <x v="1799"/>
    <x v="4"/>
    <x v="92"/>
    <s v="Erasmo"/>
    <x v="9"/>
    <x v="761"/>
    <x v="1634"/>
    <x v="6"/>
  </r>
  <r>
    <x v="3184"/>
    <x v="1"/>
    <x v="407"/>
    <s v="Planeta"/>
    <x v="0"/>
    <x v="761"/>
    <x v="38"/>
    <x v="2"/>
  </r>
  <r>
    <x v="3185"/>
    <x v="0"/>
    <x v="482"/>
    <s v="Frédéric Magnien"/>
    <x v="7"/>
    <x v="761"/>
    <x v="348"/>
    <x v="5"/>
  </r>
  <r>
    <x v="3186"/>
    <x v="0"/>
    <x v="218"/>
    <s v="Domaine Boudau"/>
    <x v="4"/>
    <x v="761"/>
    <x v="13"/>
    <x v="4"/>
  </r>
  <r>
    <x v="3187"/>
    <x v="0"/>
    <x v="455"/>
    <s v="Bel Avenir"/>
    <x v="13"/>
    <x v="761"/>
    <x v="981"/>
    <x v="5"/>
  </r>
  <r>
    <x v="1244"/>
    <x v="0"/>
    <x v="199"/>
    <s v="Nicolas Perrin"/>
    <x v="9"/>
    <x v="761"/>
    <x v="175"/>
    <x v="1"/>
  </r>
  <r>
    <x v="3188"/>
    <x v="0"/>
    <x v="445"/>
    <s v="Domaine du Mage"/>
    <x v="3"/>
    <x v="761"/>
    <x v="180"/>
    <x v="7"/>
  </r>
  <r>
    <x v="3189"/>
    <x v="1"/>
    <x v="8"/>
    <s v="Carlo Gentili"/>
    <x v="4"/>
    <x v="761"/>
    <x v="792"/>
    <x v="2"/>
  </r>
  <r>
    <x v="3190"/>
    <x v="0"/>
    <x v="179"/>
    <s v="Notre Dame des Pallières"/>
    <x v="5"/>
    <x v="761"/>
    <x v="302"/>
    <x v="7"/>
  </r>
  <r>
    <x v="3191"/>
    <x v="1"/>
    <x v="2"/>
    <s v="Il Palagione"/>
    <x v="7"/>
    <x v="761"/>
    <x v="279"/>
    <x v="5"/>
  </r>
  <r>
    <x v="3192"/>
    <x v="0"/>
    <x v="290"/>
    <s v="Domaine Arnoux-Lachaux"/>
    <x v="9"/>
    <x v="761"/>
    <x v="1635"/>
    <x v="4"/>
  </r>
  <r>
    <x v="3193"/>
    <x v="0"/>
    <x v="374"/>
    <s v="Sainte Rose"/>
    <x v="7"/>
    <x v="761"/>
    <x v="960"/>
    <x v="5"/>
  </r>
  <r>
    <x v="3194"/>
    <x v="0"/>
    <x v="182"/>
    <s v="Château Maris"/>
    <x v="7"/>
    <x v="761"/>
    <x v="348"/>
    <x v="4"/>
  </r>
  <r>
    <x v="3195"/>
    <x v="3"/>
    <x v="282"/>
    <s v="Saint Clair"/>
    <x v="4"/>
    <x v="761"/>
    <x v="684"/>
    <x v="5"/>
  </r>
  <r>
    <x v="994"/>
    <x v="6"/>
    <x v="205"/>
    <s v="Obikwa"/>
    <x v="4"/>
    <x v="761"/>
    <x v="1489"/>
    <x v="3"/>
  </r>
  <r>
    <x v="3196"/>
    <x v="7"/>
    <x v="437"/>
    <s v="Es Fangar"/>
    <x v="0"/>
    <x v="761"/>
    <x v="1636"/>
    <x v="8"/>
  </r>
  <r>
    <x v="3197"/>
    <x v="0"/>
    <x v="140"/>
    <s v="Marchand Grillot"/>
    <x v="0"/>
    <x v="761"/>
    <x v="1637"/>
    <x v="2"/>
  </r>
  <r>
    <x v="1715"/>
    <x v="0"/>
    <x v="203"/>
    <s v="Antonin Rodet"/>
    <x v="3"/>
    <x v="761"/>
    <x v="1638"/>
    <x v="7"/>
  </r>
  <r>
    <x v="3198"/>
    <x v="0"/>
    <x v="150"/>
    <s v="Jean-Louis Trocard"/>
    <x v="9"/>
    <x v="761"/>
    <x v="1639"/>
    <x v="5"/>
  </r>
  <r>
    <x v="3199"/>
    <x v="1"/>
    <x v="91"/>
    <s v="Fanti"/>
    <x v="1"/>
    <x v="761"/>
    <x v="6"/>
    <x v="2"/>
  </r>
  <r>
    <x v="1921"/>
    <x v="7"/>
    <x v="317"/>
    <s v="Lesegut"/>
    <x v="5"/>
    <x v="761"/>
    <x v="170"/>
    <x v="4"/>
  </r>
  <r>
    <x v="3200"/>
    <x v="12"/>
    <x v="53"/>
    <s v="Dieter Meier"/>
    <x v="5"/>
    <x v="761"/>
    <x v="1329"/>
    <x v="1"/>
  </r>
  <r>
    <x v="3201"/>
    <x v="1"/>
    <x v="2"/>
    <s v="Rocca di Montegrossi"/>
    <x v="5"/>
    <x v="761"/>
    <x v="516"/>
    <x v="25"/>
  </r>
  <r>
    <x v="3202"/>
    <x v="7"/>
    <x v="80"/>
    <s v="Rolland &amp; Galarreta 'R&amp;G'"/>
    <x v="1"/>
    <x v="761"/>
    <x v="1640"/>
    <x v="4"/>
  </r>
  <r>
    <x v="3203"/>
    <x v="1"/>
    <x v="49"/>
    <s v="Elio Altare"/>
    <x v="15"/>
    <x v="761"/>
    <x v="1641"/>
    <x v="6"/>
  </r>
  <r>
    <x v="3204"/>
    <x v="6"/>
    <x v="15"/>
    <s v="Fleur du Cap"/>
    <x v="9"/>
    <x v="761"/>
    <x v="1538"/>
    <x v="2"/>
  </r>
  <r>
    <x v="3205"/>
    <x v="11"/>
    <x v="364"/>
    <s v="Miolo"/>
    <x v="3"/>
    <x v="761"/>
    <x v="297"/>
    <x v="2"/>
  </r>
  <r>
    <x v="1028"/>
    <x v="6"/>
    <x v="15"/>
    <s v="Obikwa"/>
    <x v="10"/>
    <x v="761"/>
    <x v="1489"/>
    <x v="3"/>
  </r>
  <r>
    <x v="38"/>
    <x v="5"/>
    <x v="34"/>
    <s v="Chalk Hill"/>
    <x v="6"/>
    <x v="761"/>
    <x v="324"/>
    <x v="4"/>
  </r>
  <r>
    <x v="3206"/>
    <x v="1"/>
    <x v="190"/>
    <s v="Mauro Molino"/>
    <x v="3"/>
    <x v="761"/>
    <x v="20"/>
    <x v="5"/>
  </r>
  <r>
    <x v="318"/>
    <x v="2"/>
    <x v="65"/>
    <s v="Weinbau Uwe Schiefer"/>
    <x v="10"/>
    <x v="761"/>
    <x v="554"/>
    <x v="1"/>
  </r>
  <r>
    <x v="3207"/>
    <x v="1"/>
    <x v="269"/>
    <s v="Farnese"/>
    <x v="4"/>
    <x v="761"/>
    <x v="1149"/>
    <x v="7"/>
  </r>
  <r>
    <x v="3208"/>
    <x v="0"/>
    <x v="199"/>
    <s v="M. Chapoutier"/>
    <x v="0"/>
    <x v="761"/>
    <x v="718"/>
    <x v="25"/>
  </r>
  <r>
    <x v="3209"/>
    <x v="7"/>
    <x v="58"/>
    <s v="Vizcarra"/>
    <x v="0"/>
    <x v="761"/>
    <x v="1642"/>
    <x v="5"/>
  </r>
  <r>
    <x v="3210"/>
    <x v="0"/>
    <x v="347"/>
    <s v="Wolfberger"/>
    <x v="18"/>
    <x v="761"/>
    <x v="1388"/>
    <x v="7"/>
  </r>
  <r>
    <x v="3211"/>
    <x v="7"/>
    <x v="80"/>
    <s v="Sierra Cantabria"/>
    <x v="4"/>
    <x v="761"/>
    <x v="727"/>
    <x v="7"/>
  </r>
  <r>
    <x v="1047"/>
    <x v="7"/>
    <x v="127"/>
    <s v="Marqués de Ballestar"/>
    <x v="10"/>
    <x v="761"/>
    <x v="884"/>
    <x v="5"/>
  </r>
  <r>
    <x v="295"/>
    <x v="6"/>
    <x v="15"/>
    <s v="Middelvlei"/>
    <x v="6"/>
    <x v="761"/>
    <x v="230"/>
    <x v="1"/>
  </r>
  <r>
    <x v="3212"/>
    <x v="14"/>
    <x v="163"/>
    <s v="Lauffener"/>
    <x v="10"/>
    <x v="761"/>
    <x v="1643"/>
    <x v="7"/>
  </r>
  <r>
    <x v="3213"/>
    <x v="1"/>
    <x v="154"/>
    <s v="Fattoria Aldobrandesca"/>
    <x v="7"/>
    <x v="761"/>
    <x v="1644"/>
    <x v="1"/>
  </r>
  <r>
    <x v="3214"/>
    <x v="7"/>
    <x v="80"/>
    <s v="Larchago"/>
    <x v="1"/>
    <x v="761"/>
    <x v="244"/>
    <x v="15"/>
  </r>
  <r>
    <x v="3215"/>
    <x v="12"/>
    <x v="53"/>
    <s v="Kaiken"/>
    <x v="5"/>
    <x v="761"/>
    <x v="1645"/>
    <x v="7"/>
  </r>
  <r>
    <x v="3216"/>
    <x v="1"/>
    <x v="119"/>
    <s v="Bonfanti"/>
    <x v="12"/>
    <x v="761"/>
    <x v="1292"/>
    <x v="2"/>
  </r>
  <r>
    <x v="3217"/>
    <x v="0"/>
    <x v="59"/>
    <s v="Calmel &amp; Joseph"/>
    <x v="3"/>
    <x v="761"/>
    <x v="186"/>
    <x v="5"/>
  </r>
  <r>
    <x v="3218"/>
    <x v="1"/>
    <x v="2"/>
    <s v="Castiglion del Bosco"/>
    <x v="12"/>
    <x v="761"/>
    <x v="1425"/>
    <x v="2"/>
  </r>
  <r>
    <x v="3219"/>
    <x v="7"/>
    <x v="63"/>
    <s v="Casa Rojo"/>
    <x v="13"/>
    <x v="761"/>
    <x v="659"/>
    <x v="7"/>
  </r>
  <r>
    <x v="93"/>
    <x v="3"/>
    <x v="6"/>
    <s v="Johner Estate"/>
    <x v="4"/>
    <x v="761"/>
    <x v="1646"/>
    <x v="1"/>
  </r>
  <r>
    <x v="297"/>
    <x v="7"/>
    <x v="82"/>
    <s v="Marques dé La Carrasca"/>
    <x v="17"/>
    <x v="761"/>
    <x v="9"/>
    <x v="8"/>
  </r>
  <r>
    <x v="3220"/>
    <x v="7"/>
    <x v="437"/>
    <s v="Es Fangar"/>
    <x v="8"/>
    <x v="761"/>
    <x v="1647"/>
    <x v="4"/>
  </r>
  <r>
    <x v="177"/>
    <x v="1"/>
    <x v="91"/>
    <s v="Giodo"/>
    <x v="12"/>
    <x v="761"/>
    <x v="1448"/>
    <x v="5"/>
  </r>
  <r>
    <x v="3221"/>
    <x v="1"/>
    <x v="352"/>
    <s v="Vinchio - Vaglio Serra"/>
    <x v="9"/>
    <x v="761"/>
    <x v="470"/>
    <x v="6"/>
  </r>
  <r>
    <x v="3222"/>
    <x v="7"/>
    <x v="58"/>
    <s v="Rolland &amp; Galarreta 'R&amp;G'"/>
    <x v="9"/>
    <x v="762"/>
    <x v="1"/>
    <x v="4"/>
  </r>
  <r>
    <x v="2328"/>
    <x v="0"/>
    <x v="32"/>
    <s v="Château La Croix du Duc"/>
    <x v="3"/>
    <x v="762"/>
    <x v="452"/>
    <x v="4"/>
  </r>
  <r>
    <x v="2201"/>
    <x v="0"/>
    <x v="97"/>
    <s v="Château Larrivet Haut-Brion"/>
    <x v="7"/>
    <x v="762"/>
    <x v="1648"/>
    <x v="11"/>
  </r>
  <r>
    <x v="3223"/>
    <x v="1"/>
    <x v="60"/>
    <s v="Caleo"/>
    <x v="10"/>
    <x v="762"/>
    <x v="582"/>
    <x v="7"/>
  </r>
  <r>
    <x v="3224"/>
    <x v="1"/>
    <x v="264"/>
    <s v="Masi"/>
    <x v="4"/>
    <x v="763"/>
    <x v="848"/>
    <x v="4"/>
  </r>
  <r>
    <x v="1839"/>
    <x v="0"/>
    <x v="57"/>
    <s v="Château Desmirail"/>
    <x v="7"/>
    <x v="764"/>
    <x v="1649"/>
    <x v="2"/>
  </r>
  <r>
    <x v="38"/>
    <x v="6"/>
    <x v="15"/>
    <s v="Tokara"/>
    <x v="4"/>
    <x v="764"/>
    <x v="81"/>
    <x v="4"/>
  </r>
  <r>
    <x v="606"/>
    <x v="0"/>
    <x v="57"/>
    <s v="Château Brane-Cantenac"/>
    <x v="0"/>
    <x v="764"/>
    <x v="1650"/>
    <x v="4"/>
  </r>
  <r>
    <x v="3225"/>
    <x v="1"/>
    <x v="426"/>
    <s v="Cà dei Frati"/>
    <x v="7"/>
    <x v="764"/>
    <x v="1"/>
    <x v="1"/>
  </r>
  <r>
    <x v="3226"/>
    <x v="7"/>
    <x v="80"/>
    <s v="Baron de Ley"/>
    <x v="3"/>
    <x v="764"/>
    <x v="414"/>
    <x v="2"/>
  </r>
  <r>
    <x v="440"/>
    <x v="1"/>
    <x v="91"/>
    <s v="Le Chiuse"/>
    <x v="1"/>
    <x v="764"/>
    <x v="822"/>
    <x v="8"/>
  </r>
  <r>
    <x v="1028"/>
    <x v="6"/>
    <x v="157"/>
    <s v="Arabella"/>
    <x v="3"/>
    <x v="764"/>
    <x v="180"/>
    <x v="3"/>
  </r>
  <r>
    <x v="3227"/>
    <x v="1"/>
    <x v="106"/>
    <s v="Zonin"/>
    <x v="9"/>
    <x v="765"/>
    <x v="140"/>
    <x v="4"/>
  </r>
  <r>
    <x v="3228"/>
    <x v="1"/>
    <x v="61"/>
    <s v="Ornellaia"/>
    <x v="1"/>
    <x v="766"/>
    <x v="1011"/>
    <x v="4"/>
  </r>
  <r>
    <x v="1070"/>
    <x v="0"/>
    <x v="23"/>
    <s v="Château Tour du Cauze"/>
    <x v="9"/>
    <x v="767"/>
    <x v="137"/>
    <x v="4"/>
  </r>
  <r>
    <x v="3229"/>
    <x v="7"/>
    <x v="16"/>
    <s v="Raúl Pérez"/>
    <x v="9"/>
    <x v="767"/>
    <x v="1459"/>
    <x v="1"/>
  </r>
  <r>
    <x v="3230"/>
    <x v="0"/>
    <x v="199"/>
    <s v="Paul Jaboulet Aîné"/>
    <x v="2"/>
    <x v="767"/>
    <x v="1622"/>
    <x v="1"/>
  </r>
  <r>
    <x v="3231"/>
    <x v="1"/>
    <x v="8"/>
    <s v="Col d'Orcia"/>
    <x v="6"/>
    <x v="767"/>
    <x v="120"/>
    <x v="4"/>
  </r>
  <r>
    <x v="3232"/>
    <x v="0"/>
    <x v="5"/>
    <s v="M. Chapoutier"/>
    <x v="2"/>
    <x v="767"/>
    <x v="1651"/>
    <x v="4"/>
  </r>
  <r>
    <x v="3233"/>
    <x v="8"/>
    <x v="483"/>
    <s v="Byron"/>
    <x v="9"/>
    <x v="767"/>
    <x v="763"/>
    <x v="5"/>
  </r>
  <r>
    <x v="3234"/>
    <x v="7"/>
    <x v="85"/>
    <s v="Pago de Cirsus"/>
    <x v="2"/>
    <x v="767"/>
    <x v="334"/>
    <x v="5"/>
  </r>
  <r>
    <x v="238"/>
    <x v="8"/>
    <x v="17"/>
    <s v="Gnarly Head"/>
    <x v="10"/>
    <x v="767"/>
    <x v="455"/>
    <x v="7"/>
  </r>
  <r>
    <x v="882"/>
    <x v="1"/>
    <x v="91"/>
    <s v="Altesino"/>
    <x v="1"/>
    <x v="767"/>
    <x v="1652"/>
    <x v="2"/>
  </r>
  <r>
    <x v="3235"/>
    <x v="7"/>
    <x v="109"/>
    <s v="Bodegas San Román"/>
    <x v="9"/>
    <x v="767"/>
    <x v="1455"/>
    <x v="1"/>
  </r>
  <r>
    <x v="3236"/>
    <x v="1"/>
    <x v="55"/>
    <s v="San Leonardo"/>
    <x v="9"/>
    <x v="767"/>
    <x v="152"/>
    <x v="4"/>
  </r>
  <r>
    <x v="2894"/>
    <x v="12"/>
    <x v="53"/>
    <s v="Catena Viñas"/>
    <x v="9"/>
    <x v="767"/>
    <x v="246"/>
    <x v="2"/>
  </r>
  <r>
    <x v="3237"/>
    <x v="1"/>
    <x v="60"/>
    <s v="Tasca d'Almerita"/>
    <x v="9"/>
    <x v="768"/>
    <x v="839"/>
    <x v="5"/>
  </r>
  <r>
    <x v="3238"/>
    <x v="1"/>
    <x v="136"/>
    <s v="Farnese"/>
    <x v="4"/>
    <x v="769"/>
    <x v="82"/>
    <x v="4"/>
  </r>
  <r>
    <x v="3239"/>
    <x v="1"/>
    <x v="22"/>
    <s v="Ruffino"/>
    <x v="9"/>
    <x v="769"/>
    <x v="1653"/>
    <x v="6"/>
  </r>
  <r>
    <x v="3240"/>
    <x v="0"/>
    <x v="218"/>
    <s v="Château Saint-Roch"/>
    <x v="9"/>
    <x v="770"/>
    <x v="192"/>
    <x v="1"/>
  </r>
  <r>
    <x v="560"/>
    <x v="0"/>
    <x v="0"/>
    <s v="Château Nénin"/>
    <x v="7"/>
    <x v="770"/>
    <x v="1449"/>
    <x v="11"/>
  </r>
  <r>
    <x v="3241"/>
    <x v="9"/>
    <x v="41"/>
    <s v="Herdade do Rocim"/>
    <x v="2"/>
    <x v="770"/>
    <x v="1654"/>
    <x v="6"/>
  </r>
  <r>
    <x v="3242"/>
    <x v="1"/>
    <x v="8"/>
    <s v="Cantine Leonardo da Vinci"/>
    <x v="4"/>
    <x v="770"/>
    <x v="162"/>
    <x v="2"/>
  </r>
  <r>
    <x v="3243"/>
    <x v="6"/>
    <x v="15"/>
    <s v="Vergelegen"/>
    <x v="5"/>
    <x v="770"/>
    <x v="1655"/>
    <x v="8"/>
  </r>
  <r>
    <x v="3244"/>
    <x v="1"/>
    <x v="12"/>
    <s v="Tormaresca"/>
    <x v="3"/>
    <x v="770"/>
    <x v="235"/>
    <x v="7"/>
  </r>
  <r>
    <x v="3245"/>
    <x v="1"/>
    <x v="31"/>
    <s v="Batasiolo"/>
    <x v="4"/>
    <x v="771"/>
    <x v="1472"/>
    <x v="4"/>
  </r>
  <r>
    <x v="3246"/>
    <x v="0"/>
    <x v="47"/>
    <s v="Château d’Aussières"/>
    <x v="13"/>
    <x v="771"/>
    <x v="171"/>
    <x v="4"/>
  </r>
  <r>
    <x v="3247"/>
    <x v="4"/>
    <x v="149"/>
    <s v="TerraNoble"/>
    <x v="4"/>
    <x v="771"/>
    <x v="202"/>
    <x v="4"/>
  </r>
  <r>
    <x v="3248"/>
    <x v="0"/>
    <x v="128"/>
    <s v="E. Guigal"/>
    <x v="0"/>
    <x v="771"/>
    <x v="338"/>
    <x v="2"/>
  </r>
  <r>
    <x v="206"/>
    <x v="1"/>
    <x v="126"/>
    <s v="Trerose"/>
    <x v="4"/>
    <x v="771"/>
    <x v="27"/>
    <x v="4"/>
  </r>
  <r>
    <x v="858"/>
    <x v="0"/>
    <x v="101"/>
    <s v="Piedlong"/>
    <x v="5"/>
    <x v="772"/>
    <x v="1656"/>
    <x v="5"/>
  </r>
  <r>
    <x v="77"/>
    <x v="0"/>
    <x v="23"/>
    <s v="Château de Fonbel"/>
    <x v="4"/>
    <x v="772"/>
    <x v="986"/>
    <x v="11"/>
  </r>
  <r>
    <x v="674"/>
    <x v="0"/>
    <x v="57"/>
    <s v="Château Labégorce"/>
    <x v="2"/>
    <x v="772"/>
    <x v="876"/>
    <x v="4"/>
  </r>
  <r>
    <x v="3249"/>
    <x v="1"/>
    <x v="207"/>
    <s v="Nino Negri"/>
    <x v="15"/>
    <x v="772"/>
    <x v="446"/>
    <x v="4"/>
  </r>
  <r>
    <x v="3250"/>
    <x v="6"/>
    <x v="15"/>
    <s v="Simonsig"/>
    <x v="2"/>
    <x v="772"/>
    <x v="283"/>
    <x v="2"/>
  </r>
  <r>
    <x v="3251"/>
    <x v="0"/>
    <x v="57"/>
    <s v="Château Margaux"/>
    <x v="15"/>
    <x v="772"/>
    <x v="1657"/>
    <x v="6"/>
  </r>
  <r>
    <x v="3252"/>
    <x v="7"/>
    <x v="80"/>
    <s v="La Antigua"/>
    <x v="9"/>
    <x v="773"/>
    <x v="27"/>
    <x v="9"/>
  </r>
  <r>
    <x v="733"/>
    <x v="1"/>
    <x v="22"/>
    <s v="Casaloste"/>
    <x v="9"/>
    <x v="773"/>
    <x v="589"/>
    <x v="2"/>
  </r>
  <r>
    <x v="607"/>
    <x v="6"/>
    <x v="75"/>
    <s v="Southern Right"/>
    <x v="2"/>
    <x v="773"/>
    <x v="1336"/>
    <x v="7"/>
  </r>
  <r>
    <x v="2533"/>
    <x v="7"/>
    <x v="58"/>
    <s v="Protos"/>
    <x v="9"/>
    <x v="774"/>
    <x v="170"/>
    <x v="7"/>
  </r>
  <r>
    <x v="88"/>
    <x v="8"/>
    <x v="209"/>
    <s v="Domaine Drouhin"/>
    <x v="0"/>
    <x v="775"/>
    <x v="320"/>
    <x v="2"/>
  </r>
  <r>
    <x v="342"/>
    <x v="4"/>
    <x v="149"/>
    <s v="Los Vascos"/>
    <x v="10"/>
    <x v="776"/>
    <x v="192"/>
    <x v="4"/>
  </r>
  <r>
    <x v="3253"/>
    <x v="6"/>
    <x v="15"/>
    <s v="Rust En Vrede"/>
    <x v="7"/>
    <x v="777"/>
    <x v="179"/>
    <x v="1"/>
  </r>
  <r>
    <x v="3254"/>
    <x v="1"/>
    <x v="108"/>
    <s v="Bruno Giacosa"/>
    <x v="9"/>
    <x v="777"/>
    <x v="1325"/>
    <x v="4"/>
  </r>
  <r>
    <x v="3255"/>
    <x v="5"/>
    <x v="87"/>
    <s v="Yalumba"/>
    <x v="10"/>
    <x v="777"/>
    <x v="192"/>
    <x v="1"/>
  </r>
  <r>
    <x v="3256"/>
    <x v="1"/>
    <x v="2"/>
    <s v="Petra"/>
    <x v="0"/>
    <x v="777"/>
    <x v="1658"/>
    <x v="5"/>
  </r>
  <r>
    <x v="3257"/>
    <x v="7"/>
    <x v="16"/>
    <s v="Descendientes de J. Palacios"/>
    <x v="9"/>
    <x v="778"/>
    <x v="76"/>
    <x v="5"/>
  </r>
  <r>
    <x v="44"/>
    <x v="0"/>
    <x v="47"/>
    <s v="La Forge Estate"/>
    <x v="3"/>
    <x v="779"/>
    <x v="208"/>
    <x v="7"/>
  </r>
  <r>
    <x v="3258"/>
    <x v="14"/>
    <x v="73"/>
    <s v="Hensel"/>
    <x v="7"/>
    <x v="779"/>
    <x v="1306"/>
    <x v="4"/>
  </r>
  <r>
    <x v="3259"/>
    <x v="1"/>
    <x v="8"/>
    <s v="Frescobaldi"/>
    <x v="3"/>
    <x v="779"/>
    <x v="208"/>
    <x v="7"/>
  </r>
  <r>
    <x v="3260"/>
    <x v="0"/>
    <x v="23"/>
    <s v="Château Monbousquet"/>
    <x v="0"/>
    <x v="779"/>
    <x v="1659"/>
    <x v="15"/>
  </r>
  <r>
    <x v="130"/>
    <x v="0"/>
    <x v="96"/>
    <s v="Château Lousteauneuf"/>
    <x v="9"/>
    <x v="779"/>
    <x v="292"/>
    <x v="8"/>
  </r>
  <r>
    <x v="3261"/>
    <x v="0"/>
    <x v="464"/>
    <s v="Château de la Soujeole"/>
    <x v="9"/>
    <x v="779"/>
    <x v="191"/>
    <x v="4"/>
  </r>
  <r>
    <x v="3262"/>
    <x v="6"/>
    <x v="205"/>
    <s v="Boschendal"/>
    <x v="10"/>
    <x v="779"/>
    <x v="112"/>
    <x v="1"/>
  </r>
  <r>
    <x v="3263"/>
    <x v="4"/>
    <x v="149"/>
    <s v="Montes Alpha"/>
    <x v="7"/>
    <x v="780"/>
    <x v="292"/>
    <x v="1"/>
  </r>
  <r>
    <x v="3264"/>
    <x v="0"/>
    <x v="201"/>
    <s v="Château Sissan"/>
    <x v="4"/>
    <x v="780"/>
    <x v="20"/>
    <x v="1"/>
  </r>
  <r>
    <x v="560"/>
    <x v="0"/>
    <x v="0"/>
    <s v="Château Clinet"/>
    <x v="14"/>
    <x v="780"/>
    <x v="819"/>
    <x v="11"/>
  </r>
  <r>
    <x v="3265"/>
    <x v="7"/>
    <x v="58"/>
    <s v="Pago de Los Capellanes"/>
    <x v="7"/>
    <x v="781"/>
    <x v="1660"/>
    <x v="4"/>
  </r>
  <r>
    <x v="57"/>
    <x v="8"/>
    <x v="43"/>
    <s v="Volker Eisele"/>
    <x v="7"/>
    <x v="782"/>
    <x v="1661"/>
    <x v="5"/>
  </r>
  <r>
    <x v="3266"/>
    <x v="0"/>
    <x v="152"/>
    <s v="Château du Lort"/>
    <x v="4"/>
    <x v="782"/>
    <x v="8"/>
    <x v="7"/>
  </r>
  <r>
    <x v="18"/>
    <x v="6"/>
    <x v="484"/>
    <s v="Bergsig Estate"/>
    <x v="7"/>
    <x v="782"/>
    <x v="1662"/>
    <x v="2"/>
  </r>
  <r>
    <x v="3267"/>
    <x v="6"/>
    <x v="15"/>
    <s v="Fleur du Cap"/>
    <x v="4"/>
    <x v="782"/>
    <x v="20"/>
    <x v="1"/>
  </r>
  <r>
    <x v="2420"/>
    <x v="9"/>
    <x v="225"/>
    <s v="Herdade Paço do Conde"/>
    <x v="7"/>
    <x v="782"/>
    <x v="48"/>
    <x v="1"/>
  </r>
  <r>
    <x v="3268"/>
    <x v="0"/>
    <x v="290"/>
    <s v="Domaine Robert Chevillon"/>
    <x v="12"/>
    <x v="782"/>
    <x v="1663"/>
    <x v="6"/>
  </r>
  <r>
    <x v="3269"/>
    <x v="1"/>
    <x v="476"/>
    <s v="Cantine Salvatore"/>
    <x v="9"/>
    <x v="782"/>
    <x v="130"/>
    <x v="6"/>
  </r>
  <r>
    <x v="3270"/>
    <x v="1"/>
    <x v="12"/>
    <s v="Montecore"/>
    <x v="10"/>
    <x v="782"/>
    <x v="395"/>
    <x v="7"/>
  </r>
  <r>
    <x v="3271"/>
    <x v="0"/>
    <x v="32"/>
    <s v="Château Roc de Levraut"/>
    <x v="4"/>
    <x v="782"/>
    <x v="15"/>
    <x v="3"/>
  </r>
  <r>
    <x v="3272"/>
    <x v="7"/>
    <x v="39"/>
    <s v="Arrayán"/>
    <x v="9"/>
    <x v="782"/>
    <x v="41"/>
    <x v="2"/>
  </r>
  <r>
    <x v="2954"/>
    <x v="1"/>
    <x v="139"/>
    <s v="Torre d'Orti"/>
    <x v="5"/>
    <x v="782"/>
    <x v="950"/>
    <x v="1"/>
  </r>
  <r>
    <x v="1629"/>
    <x v="6"/>
    <x v="64"/>
    <s v="Windmeul Kelder Cellar"/>
    <x v="4"/>
    <x v="782"/>
    <x v="176"/>
    <x v="2"/>
  </r>
  <r>
    <x v="3273"/>
    <x v="1"/>
    <x v="110"/>
    <s v="Baglio del Cristo di Campobello"/>
    <x v="7"/>
    <x v="782"/>
    <x v="1371"/>
    <x v="4"/>
  </r>
  <r>
    <x v="3274"/>
    <x v="7"/>
    <x v="71"/>
    <s v="Acustic Celler"/>
    <x v="0"/>
    <x v="782"/>
    <x v="184"/>
    <x v="4"/>
  </r>
  <r>
    <x v="3275"/>
    <x v="0"/>
    <x v="388"/>
    <s v="Paul Jaboulet Aîné"/>
    <x v="5"/>
    <x v="782"/>
    <x v="1664"/>
    <x v="4"/>
  </r>
  <r>
    <x v="3276"/>
    <x v="14"/>
    <x v="88"/>
    <s v="Dr. Heger"/>
    <x v="7"/>
    <x v="782"/>
    <x v="1665"/>
    <x v="2"/>
  </r>
  <r>
    <x v="275"/>
    <x v="0"/>
    <x v="150"/>
    <s v="La Sergue"/>
    <x v="5"/>
    <x v="782"/>
    <x v="803"/>
    <x v="5"/>
  </r>
  <r>
    <x v="3277"/>
    <x v="6"/>
    <x v="143"/>
    <s v="Cape of Good Hope"/>
    <x v="4"/>
    <x v="782"/>
    <x v="670"/>
    <x v="5"/>
  </r>
  <r>
    <x v="3278"/>
    <x v="4"/>
    <x v="149"/>
    <s v="Caliterra"/>
    <x v="1"/>
    <x v="782"/>
    <x v="1666"/>
    <x v="6"/>
  </r>
  <r>
    <x v="1694"/>
    <x v="0"/>
    <x v="241"/>
    <s v="Roc d'Anglade"/>
    <x v="5"/>
    <x v="782"/>
    <x v="446"/>
    <x v="1"/>
  </r>
  <r>
    <x v="3279"/>
    <x v="1"/>
    <x v="48"/>
    <s v="Fratelli Revello"/>
    <x v="0"/>
    <x v="782"/>
    <x v="1043"/>
    <x v="9"/>
  </r>
  <r>
    <x v="3280"/>
    <x v="1"/>
    <x v="55"/>
    <s v="Foradori"/>
    <x v="9"/>
    <x v="782"/>
    <x v="1667"/>
    <x v="1"/>
  </r>
  <r>
    <x v="3281"/>
    <x v="2"/>
    <x v="279"/>
    <s v="Gesellmann"/>
    <x v="5"/>
    <x v="782"/>
    <x v="231"/>
    <x v="1"/>
  </r>
  <r>
    <x v="3282"/>
    <x v="7"/>
    <x v="16"/>
    <s v="Estefanía"/>
    <x v="10"/>
    <x v="782"/>
    <x v="886"/>
    <x v="9"/>
  </r>
  <r>
    <x v="3283"/>
    <x v="1"/>
    <x v="324"/>
    <s v="Fattoria Casabianca"/>
    <x v="18"/>
    <x v="782"/>
    <x v="103"/>
    <x v="5"/>
  </r>
  <r>
    <x v="3284"/>
    <x v="7"/>
    <x v="80"/>
    <s v="Roca Morino"/>
    <x v="8"/>
    <x v="782"/>
    <x v="323"/>
    <x v="4"/>
  </r>
  <r>
    <x v="3285"/>
    <x v="7"/>
    <x v="58"/>
    <s v="Baden Numen"/>
    <x v="7"/>
    <x v="782"/>
    <x v="646"/>
    <x v="1"/>
  </r>
  <r>
    <x v="3286"/>
    <x v="1"/>
    <x v="476"/>
    <s v="Campi Valerio"/>
    <x v="5"/>
    <x v="782"/>
    <x v="548"/>
    <x v="4"/>
  </r>
  <r>
    <x v="3287"/>
    <x v="2"/>
    <x v="65"/>
    <s v="Heribert Bayer"/>
    <x v="0"/>
    <x v="782"/>
    <x v="610"/>
    <x v="2"/>
  </r>
  <r>
    <x v="3288"/>
    <x v="2"/>
    <x v="485"/>
    <s v="Winzer Krems"/>
    <x v="2"/>
    <x v="782"/>
    <x v="319"/>
    <x v="7"/>
  </r>
  <r>
    <x v="3289"/>
    <x v="7"/>
    <x v="81"/>
    <s v="Álvaro Palacios"/>
    <x v="19"/>
    <x v="782"/>
    <x v="1668"/>
    <x v="14"/>
  </r>
  <r>
    <x v="3290"/>
    <x v="0"/>
    <x v="0"/>
    <s v="Château Gazin"/>
    <x v="2"/>
    <x v="782"/>
    <x v="1666"/>
    <x v="1"/>
  </r>
  <r>
    <x v="44"/>
    <x v="4"/>
    <x v="40"/>
    <s v="Sierra Noble"/>
    <x v="9"/>
    <x v="782"/>
    <x v="1669"/>
    <x v="7"/>
  </r>
  <r>
    <x v="3291"/>
    <x v="0"/>
    <x v="47"/>
    <s v="Devalbert"/>
    <x v="6"/>
    <x v="782"/>
    <x v="1032"/>
    <x v="1"/>
  </r>
  <r>
    <x v="295"/>
    <x v="8"/>
    <x v="25"/>
    <s v="Craftwork"/>
    <x v="0"/>
    <x v="782"/>
    <x v="628"/>
    <x v="1"/>
  </r>
  <r>
    <x v="3292"/>
    <x v="7"/>
    <x v="58"/>
    <s v="Tinto Pesquera"/>
    <x v="5"/>
    <x v="782"/>
    <x v="1670"/>
    <x v="30"/>
  </r>
  <r>
    <x v="3293"/>
    <x v="1"/>
    <x v="136"/>
    <s v="Jasci &amp; Marchesani"/>
    <x v="7"/>
    <x v="782"/>
    <x v="76"/>
    <x v="2"/>
  </r>
  <r>
    <x v="3294"/>
    <x v="1"/>
    <x v="126"/>
    <s v="Lunadoro"/>
    <x v="5"/>
    <x v="782"/>
    <x v="130"/>
    <x v="4"/>
  </r>
  <r>
    <x v="3295"/>
    <x v="10"/>
    <x v="475"/>
    <s v="Hummel"/>
    <x v="3"/>
    <x v="782"/>
    <x v="695"/>
    <x v="5"/>
  </r>
  <r>
    <x v="3296"/>
    <x v="1"/>
    <x v="8"/>
    <s v="Montellori"/>
    <x v="4"/>
    <x v="782"/>
    <x v="1341"/>
    <x v="4"/>
  </r>
  <r>
    <x v="3297"/>
    <x v="7"/>
    <x v="81"/>
    <s v="Costers del Priorat"/>
    <x v="5"/>
    <x v="782"/>
    <x v="1671"/>
    <x v="2"/>
  </r>
  <r>
    <x v="2597"/>
    <x v="1"/>
    <x v="154"/>
    <s v="Poggio Argentiera"/>
    <x v="5"/>
    <x v="782"/>
    <x v="90"/>
    <x v="4"/>
  </r>
  <r>
    <x v="3298"/>
    <x v="7"/>
    <x v="141"/>
    <s v="Los Frailes"/>
    <x v="6"/>
    <x v="782"/>
    <x v="48"/>
    <x v="7"/>
  </r>
  <r>
    <x v="3299"/>
    <x v="0"/>
    <x v="33"/>
    <s v="Domaine Vacheron"/>
    <x v="0"/>
    <x v="782"/>
    <x v="728"/>
    <x v="4"/>
  </r>
  <r>
    <x v="3300"/>
    <x v="7"/>
    <x v="141"/>
    <s v="Finca Enguera"/>
    <x v="4"/>
    <x v="782"/>
    <x v="170"/>
    <x v="2"/>
  </r>
  <r>
    <x v="3301"/>
    <x v="1"/>
    <x v="54"/>
    <s v="Vinchio - Vaglio Serra"/>
    <x v="10"/>
    <x v="782"/>
    <x v="1672"/>
    <x v="4"/>
  </r>
  <r>
    <x v="3302"/>
    <x v="2"/>
    <x v="65"/>
    <s v="Judith Beck"/>
    <x v="9"/>
    <x v="782"/>
    <x v="179"/>
    <x v="6"/>
  </r>
  <r>
    <x v="53"/>
    <x v="1"/>
    <x v="24"/>
    <s v="Castelforte"/>
    <x v="5"/>
    <x v="782"/>
    <x v="329"/>
    <x v="7"/>
  </r>
  <r>
    <x v="2192"/>
    <x v="1"/>
    <x v="126"/>
    <s v="Boscarelli"/>
    <x v="2"/>
    <x v="782"/>
    <x v="309"/>
    <x v="5"/>
  </r>
  <r>
    <x v="3303"/>
    <x v="9"/>
    <x v="41"/>
    <s v="Herdade Grande"/>
    <x v="5"/>
    <x v="782"/>
    <x v="124"/>
    <x v="5"/>
  </r>
  <r>
    <x v="1211"/>
    <x v="1"/>
    <x v="100"/>
    <s v="Peter Sölva"/>
    <x v="7"/>
    <x v="782"/>
    <x v="202"/>
    <x v="1"/>
  </r>
  <r>
    <x v="3304"/>
    <x v="1"/>
    <x v="49"/>
    <s v="Ceretto"/>
    <x v="1"/>
    <x v="782"/>
    <x v="797"/>
    <x v="2"/>
  </r>
  <r>
    <x v="449"/>
    <x v="0"/>
    <x v="74"/>
    <s v="Château d'Aurilhac"/>
    <x v="4"/>
    <x v="782"/>
    <x v="19"/>
    <x v="5"/>
  </r>
  <r>
    <x v="3305"/>
    <x v="6"/>
    <x v="157"/>
    <s v="Springfield Estate"/>
    <x v="7"/>
    <x v="782"/>
    <x v="179"/>
    <x v="5"/>
  </r>
  <r>
    <x v="3306"/>
    <x v="1"/>
    <x v="190"/>
    <s v="Gaja"/>
    <x v="15"/>
    <x v="782"/>
    <x v="1673"/>
    <x v="4"/>
  </r>
  <r>
    <x v="3307"/>
    <x v="6"/>
    <x v="15"/>
    <s v="Saxenburg"/>
    <x v="9"/>
    <x v="782"/>
    <x v="292"/>
    <x v="2"/>
  </r>
  <r>
    <x v="3308"/>
    <x v="7"/>
    <x v="58"/>
    <s v="Valderiz"/>
    <x v="4"/>
    <x v="782"/>
    <x v="170"/>
    <x v="7"/>
  </r>
  <r>
    <x v="3309"/>
    <x v="0"/>
    <x v="169"/>
    <s v="Domaine de Terrebrune"/>
    <x v="7"/>
    <x v="782"/>
    <x v="1189"/>
    <x v="19"/>
  </r>
  <r>
    <x v="3310"/>
    <x v="1"/>
    <x v="18"/>
    <s v="Cantine Lizzano"/>
    <x v="4"/>
    <x v="782"/>
    <x v="180"/>
    <x v="1"/>
  </r>
  <r>
    <x v="167"/>
    <x v="0"/>
    <x v="0"/>
    <s v="Château l'Eglise-Clinet"/>
    <x v="14"/>
    <x v="782"/>
    <x v="1674"/>
    <x v="2"/>
  </r>
  <r>
    <x v="3311"/>
    <x v="1"/>
    <x v="60"/>
    <s v="Maree d'Ione"/>
    <x v="2"/>
    <x v="782"/>
    <x v="180"/>
    <x v="2"/>
  </r>
  <r>
    <x v="879"/>
    <x v="7"/>
    <x v="80"/>
    <s v="Hacienda Grimon"/>
    <x v="5"/>
    <x v="782"/>
    <x v="303"/>
    <x v="2"/>
  </r>
  <r>
    <x v="3312"/>
    <x v="7"/>
    <x v="80"/>
    <s v="Bodegas Castillo de Sajazarra"/>
    <x v="6"/>
    <x v="782"/>
    <x v="695"/>
    <x v="5"/>
  </r>
  <r>
    <x v="3313"/>
    <x v="14"/>
    <x v="181"/>
    <s v="Michael Teschke"/>
    <x v="2"/>
    <x v="782"/>
    <x v="56"/>
    <x v="4"/>
  </r>
  <r>
    <x v="1444"/>
    <x v="1"/>
    <x v="78"/>
    <s v="Antonella Corda"/>
    <x v="5"/>
    <x v="782"/>
    <x v="1550"/>
    <x v="7"/>
  </r>
  <r>
    <x v="3314"/>
    <x v="8"/>
    <x v="392"/>
    <s v="Virginia Dare"/>
    <x v="2"/>
    <x v="783"/>
    <x v="1675"/>
    <x v="2"/>
  </r>
  <r>
    <x v="3315"/>
    <x v="12"/>
    <x v="53"/>
    <s v="Kaiken"/>
    <x v="4"/>
    <x v="783"/>
    <x v="1412"/>
    <x v="7"/>
  </r>
  <r>
    <x v="3316"/>
    <x v="7"/>
    <x v="262"/>
    <s v="Breca"/>
    <x v="3"/>
    <x v="783"/>
    <x v="170"/>
    <x v="7"/>
  </r>
  <r>
    <x v="3317"/>
    <x v="6"/>
    <x v="260"/>
    <s v="Boschendal"/>
    <x v="2"/>
    <x v="783"/>
    <x v="456"/>
    <x v="1"/>
  </r>
  <r>
    <x v="3318"/>
    <x v="1"/>
    <x v="91"/>
    <s v="Altesino"/>
    <x v="12"/>
    <x v="783"/>
    <x v="524"/>
    <x v="6"/>
  </r>
  <r>
    <x v="3319"/>
    <x v="3"/>
    <x v="62"/>
    <s v="Villa Maria"/>
    <x v="2"/>
    <x v="783"/>
    <x v="1676"/>
    <x v="7"/>
  </r>
  <r>
    <x v="3320"/>
    <x v="1"/>
    <x v="38"/>
    <s v="Poggio le Volpi"/>
    <x v="5"/>
    <x v="783"/>
    <x v="27"/>
    <x v="1"/>
  </r>
  <r>
    <x v="3321"/>
    <x v="0"/>
    <x v="13"/>
    <s v="Château Sixtine"/>
    <x v="9"/>
    <x v="783"/>
    <x v="1677"/>
    <x v="7"/>
  </r>
  <r>
    <x v="343"/>
    <x v="0"/>
    <x v="23"/>
    <s v="Château La Couspaude"/>
    <x v="0"/>
    <x v="783"/>
    <x v="1678"/>
    <x v="11"/>
  </r>
  <r>
    <x v="3322"/>
    <x v="0"/>
    <x v="140"/>
    <s v="Louis Jadot"/>
    <x v="9"/>
    <x v="784"/>
    <x v="1679"/>
    <x v="5"/>
  </r>
  <r>
    <x v="606"/>
    <x v="0"/>
    <x v="57"/>
    <s v="Château Prieuré-Lichine"/>
    <x v="7"/>
    <x v="784"/>
    <x v="242"/>
    <x v="4"/>
  </r>
  <r>
    <x v="3323"/>
    <x v="5"/>
    <x v="34"/>
    <s v="Fox Creek"/>
    <x v="4"/>
    <x v="784"/>
    <x v="69"/>
    <x v="4"/>
  </r>
  <r>
    <x v="93"/>
    <x v="6"/>
    <x v="15"/>
    <s v="Meerlust"/>
    <x v="9"/>
    <x v="784"/>
    <x v="655"/>
    <x v="1"/>
  </r>
  <r>
    <x v="295"/>
    <x v="6"/>
    <x v="89"/>
    <s v="La Motte Wine Estate"/>
    <x v="6"/>
    <x v="784"/>
    <x v="124"/>
    <x v="1"/>
  </r>
  <r>
    <x v="3324"/>
    <x v="8"/>
    <x v="17"/>
    <s v="Fetzer"/>
    <x v="7"/>
    <x v="785"/>
    <x v="1264"/>
    <x v="7"/>
  </r>
  <r>
    <x v="3325"/>
    <x v="1"/>
    <x v="121"/>
    <s v="Feudi di San Gregorio"/>
    <x v="3"/>
    <x v="786"/>
    <x v="1680"/>
    <x v="7"/>
  </r>
  <r>
    <x v="560"/>
    <x v="0"/>
    <x v="0"/>
    <s v="Château Beauregard"/>
    <x v="1"/>
    <x v="786"/>
    <x v="243"/>
    <x v="11"/>
  </r>
  <r>
    <x v="28"/>
    <x v="3"/>
    <x v="62"/>
    <s v="Greywacke"/>
    <x v="5"/>
    <x v="786"/>
    <x v="415"/>
    <x v="4"/>
  </r>
  <r>
    <x v="3326"/>
    <x v="1"/>
    <x v="108"/>
    <s v="Bruno Giacosa"/>
    <x v="9"/>
    <x v="786"/>
    <x v="579"/>
    <x v="2"/>
  </r>
  <r>
    <x v="3327"/>
    <x v="7"/>
    <x v="80"/>
    <s v="Marqués de Cáceres"/>
    <x v="9"/>
    <x v="787"/>
    <x v="81"/>
    <x v="8"/>
  </r>
  <r>
    <x v="3328"/>
    <x v="8"/>
    <x v="17"/>
    <s v="Fetzer"/>
    <x v="3"/>
    <x v="788"/>
    <x v="49"/>
    <x v="4"/>
  </r>
  <r>
    <x v="2386"/>
    <x v="1"/>
    <x v="98"/>
    <s v="Corte Giona"/>
    <x v="2"/>
    <x v="788"/>
    <x v="1681"/>
    <x v="6"/>
  </r>
  <r>
    <x v="297"/>
    <x v="7"/>
    <x v="80"/>
    <s v="Montecillo"/>
    <x v="9"/>
    <x v="788"/>
    <x v="196"/>
    <x v="8"/>
  </r>
  <r>
    <x v="3329"/>
    <x v="12"/>
    <x v="486"/>
    <s v="Andeluna"/>
    <x v="7"/>
    <x v="788"/>
    <x v="1066"/>
    <x v="6"/>
  </r>
  <r>
    <x v="3330"/>
    <x v="1"/>
    <x v="2"/>
    <s v="Avignonesi"/>
    <x v="5"/>
    <x v="788"/>
    <x v="1682"/>
    <x v="8"/>
  </r>
  <r>
    <x v="3331"/>
    <x v="22"/>
    <x v="268"/>
    <s v="Château Musar"/>
    <x v="0"/>
    <x v="789"/>
    <x v="1411"/>
    <x v="0"/>
  </r>
  <r>
    <x v="38"/>
    <x v="5"/>
    <x v="87"/>
    <s v="Oxford Landing"/>
    <x v="3"/>
    <x v="790"/>
    <x v="647"/>
    <x v="4"/>
  </r>
  <r>
    <x v="238"/>
    <x v="8"/>
    <x v="172"/>
    <s v="Black Stallion"/>
    <x v="2"/>
    <x v="790"/>
    <x v="1131"/>
    <x v="7"/>
  </r>
  <r>
    <x v="3332"/>
    <x v="5"/>
    <x v="10"/>
    <s v="Grant Burge"/>
    <x v="9"/>
    <x v="790"/>
    <x v="1683"/>
    <x v="4"/>
  </r>
  <r>
    <x v="3333"/>
    <x v="8"/>
    <x v="17"/>
    <s v="Ravenswood"/>
    <x v="8"/>
    <x v="790"/>
    <x v="576"/>
    <x v="1"/>
  </r>
  <r>
    <x v="420"/>
    <x v="0"/>
    <x v="101"/>
    <s v="Château de Beaucastel"/>
    <x v="1"/>
    <x v="790"/>
    <x v="616"/>
    <x v="1"/>
  </r>
  <r>
    <x v="3334"/>
    <x v="7"/>
    <x v="58"/>
    <s v="Yllera"/>
    <x v="4"/>
    <x v="790"/>
    <x v="505"/>
    <x v="2"/>
  </r>
  <r>
    <x v="342"/>
    <x v="20"/>
    <x v="240"/>
    <s v="Yarden"/>
    <x v="7"/>
    <x v="790"/>
    <x v="568"/>
    <x v="4"/>
  </r>
  <r>
    <x v="3335"/>
    <x v="1"/>
    <x v="106"/>
    <s v="Corte Giara"/>
    <x v="2"/>
    <x v="791"/>
    <x v="281"/>
    <x v="4"/>
  </r>
  <r>
    <x v="3336"/>
    <x v="1"/>
    <x v="79"/>
    <s v="Masseria Pietrosa"/>
    <x v="0"/>
    <x v="792"/>
    <x v="317"/>
    <x v="2"/>
  </r>
  <r>
    <x v="3337"/>
    <x v="8"/>
    <x v="43"/>
    <s v="Stag's Leap Wine Cellars"/>
    <x v="7"/>
    <x v="792"/>
    <x v="1291"/>
    <x v="1"/>
  </r>
  <r>
    <x v="3338"/>
    <x v="1"/>
    <x v="91"/>
    <s v="Banfi"/>
    <x v="7"/>
    <x v="792"/>
    <x v="446"/>
    <x v="2"/>
  </r>
  <r>
    <x v="3339"/>
    <x v="6"/>
    <x v="205"/>
    <s v="Luddite"/>
    <x v="7"/>
    <x v="792"/>
    <x v="652"/>
    <x v="4"/>
  </r>
  <r>
    <x v="3340"/>
    <x v="1"/>
    <x v="298"/>
    <s v="La Braccesca"/>
    <x v="12"/>
    <x v="792"/>
    <x v="1072"/>
    <x v="2"/>
  </r>
  <r>
    <x v="3341"/>
    <x v="1"/>
    <x v="296"/>
    <s v="Cantina Kaltern"/>
    <x v="5"/>
    <x v="792"/>
    <x v="1684"/>
    <x v="4"/>
  </r>
  <r>
    <x v="3342"/>
    <x v="8"/>
    <x v="43"/>
    <s v="Robert Mondavi"/>
    <x v="0"/>
    <x v="792"/>
    <x v="801"/>
    <x v="2"/>
  </r>
  <r>
    <x v="3343"/>
    <x v="11"/>
    <x v="307"/>
    <s v="Lidio Carraro"/>
    <x v="5"/>
    <x v="793"/>
    <x v="1458"/>
    <x v="9"/>
  </r>
  <r>
    <x v="733"/>
    <x v="1"/>
    <x v="22"/>
    <s v="Rocca di Montegrossi"/>
    <x v="9"/>
    <x v="793"/>
    <x v="146"/>
    <x v="2"/>
  </r>
  <r>
    <x v="3344"/>
    <x v="1"/>
    <x v="95"/>
    <s v="Vite Colte"/>
    <x v="5"/>
    <x v="793"/>
    <x v="100"/>
    <x v="14"/>
  </r>
  <r>
    <x v="1244"/>
    <x v="0"/>
    <x v="199"/>
    <s v="Maison les Alexandrins"/>
    <x v="9"/>
    <x v="793"/>
    <x v="76"/>
    <x v="1"/>
  </r>
  <r>
    <x v="3345"/>
    <x v="8"/>
    <x v="122"/>
    <s v="Chateau Ste. Michelle"/>
    <x v="2"/>
    <x v="793"/>
    <x v="1685"/>
    <x v="4"/>
  </r>
  <r>
    <x v="3346"/>
    <x v="1"/>
    <x v="139"/>
    <s v="Tedeschi"/>
    <x v="9"/>
    <x v="793"/>
    <x v="422"/>
    <x v="4"/>
  </r>
  <r>
    <x v="3347"/>
    <x v="0"/>
    <x v="169"/>
    <s v="Gros' Noré"/>
    <x v="7"/>
    <x v="793"/>
    <x v="728"/>
    <x v="0"/>
  </r>
  <r>
    <x v="639"/>
    <x v="0"/>
    <x v="96"/>
    <s v="Château d'Escurac"/>
    <x v="9"/>
    <x v="793"/>
    <x v="283"/>
    <x v="9"/>
  </r>
  <r>
    <x v="650"/>
    <x v="0"/>
    <x v="32"/>
    <s v="Château d'Haurets"/>
    <x v="4"/>
    <x v="793"/>
    <x v="575"/>
    <x v="2"/>
  </r>
  <r>
    <x v="3348"/>
    <x v="8"/>
    <x v="398"/>
    <s v="Spottswoode"/>
    <x v="0"/>
    <x v="793"/>
    <x v="669"/>
    <x v="5"/>
  </r>
  <r>
    <x v="118"/>
    <x v="12"/>
    <x v="243"/>
    <s v="Bodega del Fin del Mundo"/>
    <x v="7"/>
    <x v="793"/>
    <x v="1686"/>
    <x v="8"/>
  </r>
  <r>
    <x v="3349"/>
    <x v="22"/>
    <x v="268"/>
    <s v="Château Musar"/>
    <x v="0"/>
    <x v="794"/>
    <x v="1278"/>
    <x v="19"/>
  </r>
  <r>
    <x v="3350"/>
    <x v="7"/>
    <x v="58"/>
    <s v="Cepa 21"/>
    <x v="2"/>
    <x v="795"/>
    <x v="130"/>
    <x v="2"/>
  </r>
  <r>
    <x v="3351"/>
    <x v="1"/>
    <x v="487"/>
    <s v="San Salvatore"/>
    <x v="0"/>
    <x v="796"/>
    <x v="1687"/>
    <x v="1"/>
  </r>
  <r>
    <x v="3352"/>
    <x v="5"/>
    <x v="14"/>
    <s v="Tempus Two"/>
    <x v="6"/>
    <x v="796"/>
    <x v="417"/>
    <x v="1"/>
  </r>
  <r>
    <x v="3353"/>
    <x v="1"/>
    <x v="18"/>
    <s v="Apollonio"/>
    <x v="9"/>
    <x v="796"/>
    <x v="82"/>
    <x v="4"/>
  </r>
  <r>
    <x v="3354"/>
    <x v="1"/>
    <x v="352"/>
    <s v="Michele Chiarlo"/>
    <x v="4"/>
    <x v="796"/>
    <x v="675"/>
    <x v="2"/>
  </r>
  <r>
    <x v="3355"/>
    <x v="0"/>
    <x v="97"/>
    <s v="Château Haut-Brion"/>
    <x v="14"/>
    <x v="796"/>
    <x v="1688"/>
    <x v="9"/>
  </r>
  <r>
    <x v="1410"/>
    <x v="0"/>
    <x v="97"/>
    <s v="Château Haut-Bailly"/>
    <x v="7"/>
    <x v="796"/>
    <x v="1273"/>
    <x v="5"/>
  </r>
  <r>
    <x v="3356"/>
    <x v="8"/>
    <x v="111"/>
    <s v="Francis Ford Coppola"/>
    <x v="9"/>
    <x v="797"/>
    <x v="1630"/>
    <x v="1"/>
  </r>
  <r>
    <x v="3357"/>
    <x v="9"/>
    <x v="41"/>
    <s v="Fitapreta"/>
    <x v="0"/>
    <x v="797"/>
    <x v="1410"/>
    <x v="4"/>
  </r>
  <r>
    <x v="3358"/>
    <x v="1"/>
    <x v="488"/>
    <s v="Sella &amp; Mosca"/>
    <x v="9"/>
    <x v="797"/>
    <x v="1463"/>
    <x v="2"/>
  </r>
  <r>
    <x v="3359"/>
    <x v="0"/>
    <x v="30"/>
    <s v="Château de Dracy"/>
    <x v="4"/>
    <x v="797"/>
    <x v="1"/>
    <x v="1"/>
  </r>
  <r>
    <x v="3360"/>
    <x v="1"/>
    <x v="108"/>
    <s v="Bruno Giacosa"/>
    <x v="9"/>
    <x v="798"/>
    <x v="473"/>
    <x v="1"/>
  </r>
  <r>
    <x v="3361"/>
    <x v="0"/>
    <x v="29"/>
    <s v="Château Langoa Barton"/>
    <x v="0"/>
    <x v="798"/>
    <x v="623"/>
    <x v="18"/>
  </r>
  <r>
    <x v="3362"/>
    <x v="1"/>
    <x v="136"/>
    <s v="Umani Ronchi"/>
    <x v="4"/>
    <x v="798"/>
    <x v="419"/>
    <x v="7"/>
  </r>
  <r>
    <x v="3363"/>
    <x v="5"/>
    <x v="87"/>
    <s v="Grant Burge"/>
    <x v="13"/>
    <x v="798"/>
    <x v="80"/>
    <x v="7"/>
  </r>
  <r>
    <x v="3364"/>
    <x v="1"/>
    <x v="2"/>
    <s v="Fertuna"/>
    <x v="10"/>
    <x v="798"/>
    <x v="302"/>
    <x v="5"/>
  </r>
  <r>
    <x v="3365"/>
    <x v="0"/>
    <x v="57"/>
    <s v="Château Siran"/>
    <x v="2"/>
    <x v="798"/>
    <x v="274"/>
    <x v="16"/>
  </r>
  <r>
    <x v="91"/>
    <x v="0"/>
    <x v="74"/>
    <s v="Château Fontesteau"/>
    <x v="2"/>
    <x v="798"/>
    <x v="130"/>
    <x v="2"/>
  </r>
  <r>
    <x v="3366"/>
    <x v="8"/>
    <x v="489"/>
    <s v="Hedges Family Estate"/>
    <x v="7"/>
    <x v="798"/>
    <x v="1689"/>
    <x v="4"/>
  </r>
  <r>
    <x v="3367"/>
    <x v="0"/>
    <x v="130"/>
    <s v="Famille Perrin"/>
    <x v="3"/>
    <x v="798"/>
    <x v="2"/>
    <x v="1"/>
  </r>
  <r>
    <x v="3368"/>
    <x v="1"/>
    <x v="2"/>
    <s v="Rocca delle Macìe"/>
    <x v="7"/>
    <x v="798"/>
    <x v="1690"/>
    <x v="14"/>
  </r>
  <r>
    <x v="3369"/>
    <x v="5"/>
    <x v="10"/>
    <s v="Yalumba"/>
    <x v="9"/>
    <x v="798"/>
    <x v="303"/>
    <x v="7"/>
  </r>
  <r>
    <x v="3370"/>
    <x v="7"/>
    <x v="115"/>
    <s v="Torres"/>
    <x v="5"/>
    <x v="798"/>
    <x v="253"/>
    <x v="1"/>
  </r>
  <r>
    <x v="3371"/>
    <x v="7"/>
    <x v="80"/>
    <s v="Marqués de la Concordia"/>
    <x v="6"/>
    <x v="798"/>
    <x v="1356"/>
    <x v="2"/>
  </r>
  <r>
    <x v="3372"/>
    <x v="1"/>
    <x v="98"/>
    <s v="Palazzo Maffei"/>
    <x v="7"/>
    <x v="798"/>
    <x v="338"/>
    <x v="0"/>
  </r>
  <r>
    <x v="3179"/>
    <x v="12"/>
    <x v="53"/>
    <s v="Catena Alta"/>
    <x v="1"/>
    <x v="799"/>
    <x v="1691"/>
    <x v="5"/>
  </r>
  <r>
    <x v="3373"/>
    <x v="4"/>
    <x v="346"/>
    <s v="Outer Limits"/>
    <x v="5"/>
    <x v="800"/>
    <x v="1692"/>
    <x v="7"/>
  </r>
  <r>
    <x v="3374"/>
    <x v="1"/>
    <x v="49"/>
    <s v="Enzo Boglietti"/>
    <x v="5"/>
    <x v="800"/>
    <x v="927"/>
    <x v="2"/>
  </r>
  <r>
    <x v="3375"/>
    <x v="0"/>
    <x v="26"/>
    <s v="Cos d'Estournel"/>
    <x v="0"/>
    <x v="800"/>
    <x v="1257"/>
    <x v="1"/>
  </r>
  <r>
    <x v="3376"/>
    <x v="2"/>
    <x v="65"/>
    <s v="Paul Achs"/>
    <x v="9"/>
    <x v="800"/>
    <x v="491"/>
    <x v="1"/>
  </r>
  <r>
    <x v="3377"/>
    <x v="1"/>
    <x v="60"/>
    <s v="Tenuta Rapitalà"/>
    <x v="6"/>
    <x v="800"/>
    <x v="177"/>
    <x v="7"/>
  </r>
  <r>
    <x v="3378"/>
    <x v="0"/>
    <x v="23"/>
    <s v="Château Belair-Monange"/>
    <x v="2"/>
    <x v="800"/>
    <x v="1619"/>
    <x v="4"/>
  </r>
  <r>
    <x v="3379"/>
    <x v="0"/>
    <x v="130"/>
    <s v="Domaine Le Mur-Mur-Ium"/>
    <x v="4"/>
    <x v="800"/>
    <x v="770"/>
    <x v="2"/>
  </r>
  <r>
    <x v="3380"/>
    <x v="0"/>
    <x v="101"/>
    <s v="Tardieu-Laurent"/>
    <x v="0"/>
    <x v="800"/>
    <x v="1678"/>
    <x v="20"/>
  </r>
  <r>
    <x v="3381"/>
    <x v="8"/>
    <x v="396"/>
    <s v="K Vintners"/>
    <x v="1"/>
    <x v="800"/>
    <x v="1693"/>
    <x v="4"/>
  </r>
  <r>
    <x v="1641"/>
    <x v="1"/>
    <x v="79"/>
    <s v="Palazzo Malgara"/>
    <x v="4"/>
    <x v="800"/>
    <x v="1431"/>
    <x v="1"/>
  </r>
  <r>
    <x v="110"/>
    <x v="7"/>
    <x v="80"/>
    <s v="Bodegas Aradon"/>
    <x v="9"/>
    <x v="800"/>
    <x v="836"/>
    <x v="4"/>
  </r>
  <r>
    <x v="3382"/>
    <x v="1"/>
    <x v="471"/>
    <s v="Conte d'Attimis Maniago"/>
    <x v="5"/>
    <x v="800"/>
    <x v="1694"/>
    <x v="0"/>
  </r>
  <r>
    <x v="3383"/>
    <x v="18"/>
    <x v="490"/>
    <s v="Hansruedi Adank"/>
    <x v="3"/>
    <x v="800"/>
    <x v="70"/>
    <x v="7"/>
  </r>
  <r>
    <x v="3384"/>
    <x v="1"/>
    <x v="264"/>
    <s v="Paolo Cottini"/>
    <x v="5"/>
    <x v="800"/>
    <x v="313"/>
    <x v="5"/>
  </r>
  <r>
    <x v="3385"/>
    <x v="6"/>
    <x v="89"/>
    <s v="Boekenhoutskloof"/>
    <x v="15"/>
    <x v="800"/>
    <x v="1695"/>
    <x v="2"/>
  </r>
  <r>
    <x v="812"/>
    <x v="2"/>
    <x v="65"/>
    <s v="Claus Preisinger"/>
    <x v="4"/>
    <x v="800"/>
    <x v="1696"/>
    <x v="4"/>
  </r>
  <r>
    <x v="3386"/>
    <x v="1"/>
    <x v="104"/>
    <s v="Negro Angelo"/>
    <x v="0"/>
    <x v="800"/>
    <x v="545"/>
    <x v="4"/>
  </r>
  <r>
    <x v="3387"/>
    <x v="2"/>
    <x v="65"/>
    <s v="Ernst Triebaumer"/>
    <x v="1"/>
    <x v="800"/>
    <x v="1130"/>
    <x v="4"/>
  </r>
  <r>
    <x v="3388"/>
    <x v="0"/>
    <x v="464"/>
    <s v="La Louvière"/>
    <x v="4"/>
    <x v="800"/>
    <x v="427"/>
    <x v="7"/>
  </r>
  <r>
    <x v="2140"/>
    <x v="6"/>
    <x v="205"/>
    <s v="Capaia"/>
    <x v="4"/>
    <x v="800"/>
    <x v="664"/>
    <x v="1"/>
  </r>
  <r>
    <x v="3389"/>
    <x v="5"/>
    <x v="14"/>
    <s v="McPherson"/>
    <x v="4"/>
    <x v="800"/>
    <x v="42"/>
    <x v="7"/>
  </r>
  <r>
    <x v="3390"/>
    <x v="4"/>
    <x v="92"/>
    <s v="Aromo"/>
    <x v="17"/>
    <x v="800"/>
    <x v="461"/>
    <x v="9"/>
  </r>
  <r>
    <x v="3391"/>
    <x v="0"/>
    <x v="491"/>
    <s v="Hudelot-Noëllat"/>
    <x v="7"/>
    <x v="800"/>
    <x v="774"/>
    <x v="6"/>
  </r>
  <r>
    <x v="3392"/>
    <x v="2"/>
    <x v="65"/>
    <s v="Weninger"/>
    <x v="9"/>
    <x v="800"/>
    <x v="1697"/>
    <x v="1"/>
  </r>
  <r>
    <x v="3393"/>
    <x v="0"/>
    <x v="52"/>
    <s v="Tardieu-Laurent"/>
    <x v="12"/>
    <x v="800"/>
    <x v="1449"/>
    <x v="11"/>
  </r>
  <r>
    <x v="3394"/>
    <x v="0"/>
    <x v="492"/>
    <s v="Michel Noëllat"/>
    <x v="0"/>
    <x v="800"/>
    <x v="1698"/>
    <x v="6"/>
  </r>
  <r>
    <x v="3395"/>
    <x v="0"/>
    <x v="186"/>
    <s v="Bernard Baudry"/>
    <x v="4"/>
    <x v="800"/>
    <x v="646"/>
    <x v="7"/>
  </r>
  <r>
    <x v="342"/>
    <x v="6"/>
    <x v="15"/>
    <s v="Zevenwacht"/>
    <x v="2"/>
    <x v="800"/>
    <x v="65"/>
    <x v="4"/>
  </r>
  <r>
    <x v="3396"/>
    <x v="0"/>
    <x v="0"/>
    <s v="Château Clinet"/>
    <x v="6"/>
    <x v="800"/>
    <x v="1699"/>
    <x v="4"/>
  </r>
  <r>
    <x v="2829"/>
    <x v="14"/>
    <x v="212"/>
    <s v="Regnery"/>
    <x v="4"/>
    <x v="800"/>
    <x v="56"/>
    <x v="1"/>
  </r>
  <r>
    <x v="3397"/>
    <x v="12"/>
    <x v="53"/>
    <s v="Bodegas la Rosa"/>
    <x v="8"/>
    <x v="800"/>
    <x v="1578"/>
    <x v="7"/>
  </r>
  <r>
    <x v="3398"/>
    <x v="1"/>
    <x v="286"/>
    <s v="Roberto Lucarelli"/>
    <x v="21"/>
    <x v="800"/>
    <x v="192"/>
    <x v="2"/>
  </r>
  <r>
    <x v="3399"/>
    <x v="0"/>
    <x v="323"/>
    <s v="Château Combel La Serre"/>
    <x v="4"/>
    <x v="800"/>
    <x v="1700"/>
    <x v="2"/>
  </r>
  <r>
    <x v="3400"/>
    <x v="1"/>
    <x v="95"/>
    <s v="Cascina Luisin"/>
    <x v="4"/>
    <x v="800"/>
    <x v="94"/>
    <x v="5"/>
  </r>
  <r>
    <x v="3401"/>
    <x v="6"/>
    <x v="205"/>
    <s v="Simonsvlei"/>
    <x v="6"/>
    <x v="800"/>
    <x v="192"/>
    <x v="7"/>
  </r>
  <r>
    <x v="1532"/>
    <x v="9"/>
    <x v="41"/>
    <s v="Cortes de Cima"/>
    <x v="0"/>
    <x v="800"/>
    <x v="95"/>
    <x v="2"/>
  </r>
  <r>
    <x v="3402"/>
    <x v="14"/>
    <x v="88"/>
    <s v="Salwey"/>
    <x v="2"/>
    <x v="800"/>
    <x v="534"/>
    <x v="6"/>
  </r>
  <r>
    <x v="3403"/>
    <x v="9"/>
    <x v="41"/>
    <s v="Terra d'Alter"/>
    <x v="9"/>
    <x v="800"/>
    <x v="2"/>
    <x v="1"/>
  </r>
  <r>
    <x v="3404"/>
    <x v="0"/>
    <x v="57"/>
    <s v="Domaines Philippe Porcheron"/>
    <x v="2"/>
    <x v="800"/>
    <x v="108"/>
    <x v="2"/>
  </r>
  <r>
    <x v="3405"/>
    <x v="0"/>
    <x v="493"/>
    <s v="Château de l'Engarran"/>
    <x v="1"/>
    <x v="800"/>
    <x v="810"/>
    <x v="5"/>
  </r>
  <r>
    <x v="3406"/>
    <x v="1"/>
    <x v="49"/>
    <s v="Giacomo Fenocchio"/>
    <x v="5"/>
    <x v="800"/>
    <x v="1701"/>
    <x v="0"/>
  </r>
  <r>
    <x v="3407"/>
    <x v="0"/>
    <x v="285"/>
    <s v="Les Vins de Vienne - Cuilleron-Gaillard-Villard"/>
    <x v="1"/>
    <x v="800"/>
    <x v="1330"/>
    <x v="10"/>
  </r>
  <r>
    <x v="882"/>
    <x v="1"/>
    <x v="91"/>
    <s v="Le Ragnaie"/>
    <x v="1"/>
    <x v="800"/>
    <x v="1702"/>
    <x v="2"/>
  </r>
  <r>
    <x v="318"/>
    <x v="2"/>
    <x v="65"/>
    <s v="Umathum"/>
    <x v="6"/>
    <x v="800"/>
    <x v="573"/>
    <x v="1"/>
  </r>
  <r>
    <x v="3408"/>
    <x v="14"/>
    <x v="88"/>
    <s v="Dr. Heger"/>
    <x v="5"/>
    <x v="800"/>
    <x v="567"/>
    <x v="0"/>
  </r>
  <r>
    <x v="3409"/>
    <x v="0"/>
    <x v="457"/>
    <s v="Domaine Robert Chevillon"/>
    <x v="1"/>
    <x v="800"/>
    <x v="1703"/>
    <x v="6"/>
  </r>
  <r>
    <x v="445"/>
    <x v="0"/>
    <x v="0"/>
    <s v="Clos Plince"/>
    <x v="2"/>
    <x v="800"/>
    <x v="1704"/>
    <x v="4"/>
  </r>
  <r>
    <x v="18"/>
    <x v="1"/>
    <x v="471"/>
    <s v="Torre Rosazza"/>
    <x v="4"/>
    <x v="800"/>
    <x v="1207"/>
    <x v="2"/>
  </r>
  <r>
    <x v="3410"/>
    <x v="5"/>
    <x v="191"/>
    <s v="Bremerton"/>
    <x v="2"/>
    <x v="800"/>
    <x v="1153"/>
    <x v="1"/>
  </r>
  <r>
    <x v="88"/>
    <x v="2"/>
    <x v="244"/>
    <s v="Loimer"/>
    <x v="6"/>
    <x v="800"/>
    <x v="359"/>
    <x v="2"/>
  </r>
  <r>
    <x v="3411"/>
    <x v="9"/>
    <x v="41"/>
    <s v="Quinta do Paral"/>
    <x v="14"/>
    <x v="800"/>
    <x v="564"/>
    <x v="1"/>
  </r>
  <r>
    <x v="18"/>
    <x v="12"/>
    <x v="53"/>
    <s v="Terrazas de los Andes"/>
    <x v="4"/>
    <x v="800"/>
    <x v="379"/>
    <x v="2"/>
  </r>
  <r>
    <x v="3412"/>
    <x v="7"/>
    <x v="109"/>
    <s v="Telmo Rodriguez"/>
    <x v="9"/>
    <x v="800"/>
    <x v="589"/>
    <x v="4"/>
  </r>
  <r>
    <x v="3413"/>
    <x v="1"/>
    <x v="100"/>
    <s v="Peter Zemmer"/>
    <x v="6"/>
    <x v="800"/>
    <x v="988"/>
    <x v="7"/>
  </r>
  <r>
    <x v="3414"/>
    <x v="0"/>
    <x v="494"/>
    <s v="Domaine Tortochot"/>
    <x v="15"/>
    <x v="800"/>
    <x v="1705"/>
    <x v="14"/>
  </r>
  <r>
    <x v="3415"/>
    <x v="6"/>
    <x v="15"/>
    <s v="Spier"/>
    <x v="2"/>
    <x v="800"/>
    <x v="589"/>
    <x v="1"/>
  </r>
  <r>
    <x v="3416"/>
    <x v="14"/>
    <x v="429"/>
    <s v="Allendorf"/>
    <x v="18"/>
    <x v="800"/>
    <x v="561"/>
    <x v="4"/>
  </r>
  <r>
    <x v="3417"/>
    <x v="6"/>
    <x v="15"/>
    <s v="Cape of Good Hope"/>
    <x v="0"/>
    <x v="800"/>
    <x v="1456"/>
    <x v="8"/>
  </r>
  <r>
    <x v="3418"/>
    <x v="1"/>
    <x v="49"/>
    <s v="Bruno Giacosa"/>
    <x v="1"/>
    <x v="800"/>
    <x v="1706"/>
    <x v="2"/>
  </r>
  <r>
    <x v="2617"/>
    <x v="4"/>
    <x v="40"/>
    <s v="Antares"/>
    <x v="8"/>
    <x v="800"/>
    <x v="533"/>
    <x v="3"/>
  </r>
  <r>
    <x v="3419"/>
    <x v="1"/>
    <x v="22"/>
    <s v="Castello di Gabbiano"/>
    <x v="5"/>
    <x v="800"/>
    <x v="1131"/>
    <x v="2"/>
  </r>
  <r>
    <x v="3420"/>
    <x v="7"/>
    <x v="164"/>
    <s v="Es Fangar"/>
    <x v="9"/>
    <x v="800"/>
    <x v="463"/>
    <x v="1"/>
  </r>
  <r>
    <x v="3421"/>
    <x v="7"/>
    <x v="71"/>
    <s v="Terra Personas"/>
    <x v="4"/>
    <x v="800"/>
    <x v="97"/>
    <x v="16"/>
  </r>
  <r>
    <x v="3422"/>
    <x v="1"/>
    <x v="495"/>
    <s v="Ca' del Bosco"/>
    <x v="1"/>
    <x v="800"/>
    <x v="368"/>
    <x v="4"/>
  </r>
  <r>
    <x v="3423"/>
    <x v="2"/>
    <x v="65"/>
    <s v="Reunion"/>
    <x v="0"/>
    <x v="800"/>
    <x v="465"/>
    <x v="2"/>
  </r>
  <r>
    <x v="3424"/>
    <x v="5"/>
    <x v="34"/>
    <s v="d'Arenberg"/>
    <x v="9"/>
    <x v="800"/>
    <x v="907"/>
    <x v="5"/>
  </r>
  <r>
    <x v="2140"/>
    <x v="19"/>
    <x v="221"/>
    <s v="Puklavec Family Wines"/>
    <x v="13"/>
    <x v="801"/>
    <x v="170"/>
    <x v="1"/>
  </r>
  <r>
    <x v="1607"/>
    <x v="0"/>
    <x v="0"/>
    <s v="Château La Conseillante"/>
    <x v="0"/>
    <x v="801"/>
    <x v="1707"/>
    <x v="14"/>
  </r>
  <r>
    <x v="81"/>
    <x v="0"/>
    <x v="23"/>
    <s v="Château Lassègue"/>
    <x v="7"/>
    <x v="801"/>
    <x v="242"/>
    <x v="2"/>
  </r>
  <r>
    <x v="3425"/>
    <x v="1"/>
    <x v="60"/>
    <s v="Firriato"/>
    <x v="5"/>
    <x v="801"/>
    <x v="1486"/>
    <x v="5"/>
  </r>
  <r>
    <x v="3426"/>
    <x v="7"/>
    <x v="317"/>
    <s v="Marqués de Griñon"/>
    <x v="4"/>
    <x v="801"/>
    <x v="130"/>
    <x v="6"/>
  </r>
  <r>
    <x v="3427"/>
    <x v="12"/>
    <x v="53"/>
    <s v="Tinto Negro (TintoNegro)"/>
    <x v="9"/>
    <x v="801"/>
    <x v="1467"/>
    <x v="6"/>
  </r>
  <r>
    <x v="3428"/>
    <x v="0"/>
    <x v="29"/>
    <s v="Château Léoville Las Cases"/>
    <x v="1"/>
    <x v="801"/>
    <x v="1708"/>
    <x v="2"/>
  </r>
  <r>
    <x v="106"/>
    <x v="0"/>
    <x v="23"/>
    <s v="Château Barrail du Blanc"/>
    <x v="2"/>
    <x v="801"/>
    <x v="292"/>
    <x v="5"/>
  </r>
  <r>
    <x v="3429"/>
    <x v="0"/>
    <x v="13"/>
    <s v="Clos du Caillou"/>
    <x v="9"/>
    <x v="802"/>
    <x v="89"/>
    <x v="7"/>
  </r>
  <r>
    <x v="3430"/>
    <x v="5"/>
    <x v="34"/>
    <s v="d'Arenberg"/>
    <x v="13"/>
    <x v="802"/>
    <x v="1709"/>
    <x v="1"/>
  </r>
  <r>
    <x v="3431"/>
    <x v="0"/>
    <x v="50"/>
    <s v="Barons de Rothschild (Lafite)"/>
    <x v="5"/>
    <x v="802"/>
    <x v="1710"/>
    <x v="2"/>
  </r>
  <r>
    <x v="318"/>
    <x v="2"/>
    <x v="65"/>
    <s v="Moric"/>
    <x v="9"/>
    <x v="802"/>
    <x v="1711"/>
    <x v="1"/>
  </r>
  <r>
    <x v="2084"/>
    <x v="0"/>
    <x v="297"/>
    <s v="Château d'Aiguilhe"/>
    <x v="5"/>
    <x v="802"/>
    <x v="702"/>
    <x v="4"/>
  </r>
  <r>
    <x v="3432"/>
    <x v="4"/>
    <x v="149"/>
    <s v="Emiliana"/>
    <x v="2"/>
    <x v="802"/>
    <x v="460"/>
    <x v="1"/>
  </r>
  <r>
    <x v="3433"/>
    <x v="0"/>
    <x v="152"/>
    <s v="Château Lajarre"/>
    <x v="4"/>
    <x v="802"/>
    <x v="56"/>
    <x v="4"/>
  </r>
  <r>
    <x v="1872"/>
    <x v="0"/>
    <x v="50"/>
    <s v="Château Pichon Longueville Comtesse de Lalande"/>
    <x v="12"/>
    <x v="802"/>
    <x v="1213"/>
    <x v="2"/>
  </r>
  <r>
    <x v="3434"/>
    <x v="9"/>
    <x v="19"/>
    <s v="Vale D. Maria"/>
    <x v="12"/>
    <x v="802"/>
    <x v="1712"/>
    <x v="2"/>
  </r>
  <r>
    <x v="3435"/>
    <x v="1"/>
    <x v="60"/>
    <s v="Tasca d'Almerita"/>
    <x v="2"/>
    <x v="803"/>
    <x v="144"/>
    <x v="4"/>
  </r>
  <r>
    <x v="3436"/>
    <x v="7"/>
    <x v="45"/>
    <s v="Torres"/>
    <x v="9"/>
    <x v="804"/>
    <x v="1713"/>
    <x v="1"/>
  </r>
  <r>
    <x v="3437"/>
    <x v="0"/>
    <x v="13"/>
    <s v="Clos du Caillou"/>
    <x v="2"/>
    <x v="804"/>
    <x v="27"/>
    <x v="4"/>
  </r>
  <r>
    <x v="167"/>
    <x v="0"/>
    <x v="0"/>
    <s v="Château Mazeyres"/>
    <x v="5"/>
    <x v="804"/>
    <x v="252"/>
    <x v="2"/>
  </r>
  <r>
    <x v="967"/>
    <x v="0"/>
    <x v="26"/>
    <s v="Château Meyney"/>
    <x v="2"/>
    <x v="804"/>
    <x v="6"/>
    <x v="2"/>
  </r>
  <r>
    <x v="3438"/>
    <x v="1"/>
    <x v="415"/>
    <s v="Ippolito 1845"/>
    <x v="3"/>
    <x v="804"/>
    <x v="131"/>
    <x v="5"/>
  </r>
  <r>
    <x v="3439"/>
    <x v="0"/>
    <x v="496"/>
    <s v="Le Pigeoulet des Brunier"/>
    <x v="9"/>
    <x v="804"/>
    <x v="1079"/>
    <x v="2"/>
  </r>
  <r>
    <x v="226"/>
    <x v="1"/>
    <x v="22"/>
    <s v="Castello dei Rampolla"/>
    <x v="2"/>
    <x v="805"/>
    <x v="1714"/>
    <x v="4"/>
  </r>
  <r>
    <x v="3440"/>
    <x v="1"/>
    <x v="22"/>
    <s v="Fontodi"/>
    <x v="1"/>
    <x v="805"/>
    <x v="482"/>
    <x v="2"/>
  </r>
  <r>
    <x v="344"/>
    <x v="1"/>
    <x v="60"/>
    <s v="Feudi Branciforti dei Bordonaro"/>
    <x v="4"/>
    <x v="805"/>
    <x v="268"/>
    <x v="7"/>
  </r>
  <r>
    <x v="537"/>
    <x v="1"/>
    <x v="3"/>
    <s v="Gorgo"/>
    <x v="6"/>
    <x v="805"/>
    <x v="636"/>
    <x v="7"/>
  </r>
  <r>
    <x v="3441"/>
    <x v="0"/>
    <x v="74"/>
    <s v="Château Sociando-Mallet"/>
    <x v="2"/>
    <x v="805"/>
    <x v="142"/>
    <x v="5"/>
  </r>
  <r>
    <x v="3442"/>
    <x v="6"/>
    <x v="260"/>
    <s v="MAN"/>
    <x v="3"/>
    <x v="805"/>
    <x v="708"/>
    <x v="4"/>
  </r>
  <r>
    <x v="3443"/>
    <x v="8"/>
    <x v="43"/>
    <s v="Stag's Leap Wine Cellars"/>
    <x v="16"/>
    <x v="805"/>
    <x v="585"/>
    <x v="4"/>
  </r>
  <r>
    <x v="3444"/>
    <x v="1"/>
    <x v="18"/>
    <s v="Vallone"/>
    <x v="10"/>
    <x v="805"/>
    <x v="478"/>
    <x v="2"/>
  </r>
  <r>
    <x v="3445"/>
    <x v="5"/>
    <x v="34"/>
    <s v="Mitolo"/>
    <x v="0"/>
    <x v="805"/>
    <x v="1715"/>
    <x v="9"/>
  </r>
  <r>
    <x v="3446"/>
    <x v="0"/>
    <x v="101"/>
    <s v="Domaine de la Janasse"/>
    <x v="1"/>
    <x v="806"/>
    <x v="284"/>
    <x v="2"/>
  </r>
  <r>
    <x v="3447"/>
    <x v="4"/>
    <x v="92"/>
    <s v="Aromo"/>
    <x v="10"/>
    <x v="806"/>
    <x v="1356"/>
    <x v="4"/>
  </r>
  <r>
    <x v="3448"/>
    <x v="5"/>
    <x v="87"/>
    <s v="Oxford Landing"/>
    <x v="13"/>
    <x v="806"/>
    <x v="131"/>
    <x v="4"/>
  </r>
  <r>
    <x v="3449"/>
    <x v="0"/>
    <x v="497"/>
    <s v="Famille Perrin"/>
    <x v="2"/>
    <x v="806"/>
    <x v="422"/>
    <x v="1"/>
  </r>
  <r>
    <x v="3450"/>
    <x v="5"/>
    <x v="191"/>
    <s v="Heartland"/>
    <x v="0"/>
    <x v="806"/>
    <x v="677"/>
    <x v="4"/>
  </r>
  <r>
    <x v="1858"/>
    <x v="0"/>
    <x v="57"/>
    <s v="Château Ferrière"/>
    <x v="9"/>
    <x v="806"/>
    <x v="365"/>
    <x v="5"/>
  </r>
  <r>
    <x v="3451"/>
    <x v="7"/>
    <x v="213"/>
    <s v="Pata Negra"/>
    <x v="10"/>
    <x v="806"/>
    <x v="259"/>
    <x v="4"/>
  </r>
  <r>
    <x v="3452"/>
    <x v="6"/>
    <x v="15"/>
    <s v="Muratie"/>
    <x v="7"/>
    <x v="806"/>
    <x v="1085"/>
    <x v="2"/>
  </r>
  <r>
    <x v="3453"/>
    <x v="0"/>
    <x v="97"/>
    <s v="Château Haut-Brion"/>
    <x v="15"/>
    <x v="806"/>
    <x v="1716"/>
    <x v="5"/>
  </r>
  <r>
    <x v="1860"/>
    <x v="0"/>
    <x v="97"/>
    <s v="Château La Louvière"/>
    <x v="2"/>
    <x v="806"/>
    <x v="793"/>
    <x v="4"/>
  </r>
  <r>
    <x v="3454"/>
    <x v="6"/>
    <x v="15"/>
    <s v="Edgebaston"/>
    <x v="9"/>
    <x v="806"/>
    <x v="56"/>
    <x v="1"/>
  </r>
  <r>
    <x v="1100"/>
    <x v="1"/>
    <x v="91"/>
    <s v="Tenuta CastelGiocondo"/>
    <x v="0"/>
    <x v="807"/>
    <x v="1717"/>
    <x v="0"/>
  </r>
  <r>
    <x v="3455"/>
    <x v="7"/>
    <x v="71"/>
    <s v="Pinord"/>
    <x v="13"/>
    <x v="808"/>
    <x v="268"/>
    <x v="1"/>
  </r>
  <r>
    <x v="3456"/>
    <x v="1"/>
    <x v="381"/>
    <s v="Tormaresca"/>
    <x v="4"/>
    <x v="808"/>
    <x v="1718"/>
    <x v="4"/>
  </r>
  <r>
    <x v="3457"/>
    <x v="1"/>
    <x v="31"/>
    <s v="Michele Chiarlo"/>
    <x v="6"/>
    <x v="808"/>
    <x v="454"/>
    <x v="1"/>
  </r>
  <r>
    <x v="3458"/>
    <x v="7"/>
    <x v="80"/>
    <s v="Lan"/>
    <x v="2"/>
    <x v="809"/>
    <x v="1719"/>
    <x v="9"/>
  </r>
  <r>
    <x v="3459"/>
    <x v="6"/>
    <x v="15"/>
    <s v="Kanonkop"/>
    <x v="9"/>
    <x v="810"/>
    <x v="56"/>
    <x v="1"/>
  </r>
  <r>
    <x v="3460"/>
    <x v="1"/>
    <x v="2"/>
    <s v="Santa Cristina"/>
    <x v="4"/>
    <x v="811"/>
    <x v="1713"/>
    <x v="7"/>
  </r>
  <r>
    <x v="3461"/>
    <x v="1"/>
    <x v="91"/>
    <s v="Siro Pacenti"/>
    <x v="0"/>
    <x v="812"/>
    <x v="1720"/>
    <x v="0"/>
  </r>
  <r>
    <x v="3462"/>
    <x v="9"/>
    <x v="225"/>
    <s v="Sexy"/>
    <x v="3"/>
    <x v="812"/>
    <x v="1632"/>
    <x v="8"/>
  </r>
  <r>
    <x v="3463"/>
    <x v="0"/>
    <x v="174"/>
    <s v="Château Suau"/>
    <x v="4"/>
    <x v="812"/>
    <x v="321"/>
    <x v="2"/>
  </r>
  <r>
    <x v="18"/>
    <x v="6"/>
    <x v="15"/>
    <s v="Alto Estate"/>
    <x v="5"/>
    <x v="812"/>
    <x v="130"/>
    <x v="2"/>
  </r>
  <r>
    <x v="110"/>
    <x v="7"/>
    <x v="85"/>
    <s v="Pagos de Aráiz"/>
    <x v="6"/>
    <x v="812"/>
    <x v="177"/>
    <x v="4"/>
  </r>
  <r>
    <x v="3464"/>
    <x v="12"/>
    <x v="167"/>
    <s v="Trapiche"/>
    <x v="3"/>
    <x v="812"/>
    <x v="746"/>
    <x v="3"/>
  </r>
  <r>
    <x v="93"/>
    <x v="6"/>
    <x v="233"/>
    <s v="Paul Cluver"/>
    <x v="9"/>
    <x v="812"/>
    <x v="1721"/>
    <x v="1"/>
  </r>
  <r>
    <x v="3465"/>
    <x v="8"/>
    <x v="408"/>
    <s v="Francis Ford Coppola"/>
    <x v="3"/>
    <x v="812"/>
    <x v="789"/>
    <x v="1"/>
  </r>
  <r>
    <x v="3466"/>
    <x v="0"/>
    <x v="498"/>
    <s v="Château de Tiregand"/>
    <x v="9"/>
    <x v="813"/>
    <x v="303"/>
    <x v="4"/>
  </r>
  <r>
    <x v="1404"/>
    <x v="0"/>
    <x v="74"/>
    <s v="Château Charmail"/>
    <x v="4"/>
    <x v="813"/>
    <x v="260"/>
    <x v="0"/>
  </r>
  <r>
    <x v="3467"/>
    <x v="1"/>
    <x v="79"/>
    <s v="San Marzano"/>
    <x v="7"/>
    <x v="813"/>
    <x v="451"/>
    <x v="7"/>
  </r>
  <r>
    <x v="342"/>
    <x v="8"/>
    <x v="17"/>
    <s v="Bogle"/>
    <x v="4"/>
    <x v="814"/>
    <x v="551"/>
    <x v="4"/>
  </r>
  <r>
    <x v="3468"/>
    <x v="8"/>
    <x v="122"/>
    <s v="Hedges Family Estate"/>
    <x v="4"/>
    <x v="815"/>
    <x v="1722"/>
    <x v="4"/>
  </r>
  <r>
    <x v="79"/>
    <x v="0"/>
    <x v="72"/>
    <s v="Paul Jaboulet Aîné"/>
    <x v="3"/>
    <x v="815"/>
    <x v="177"/>
    <x v="1"/>
  </r>
  <r>
    <x v="1113"/>
    <x v="6"/>
    <x v="15"/>
    <s v="Lanzerac"/>
    <x v="2"/>
    <x v="815"/>
    <x v="202"/>
    <x v="1"/>
  </r>
  <r>
    <x v="342"/>
    <x v="8"/>
    <x v="17"/>
    <s v="Geyser Peak"/>
    <x v="4"/>
    <x v="815"/>
    <x v="1010"/>
    <x v="4"/>
  </r>
  <r>
    <x v="3469"/>
    <x v="7"/>
    <x v="80"/>
    <s v="Sierra Cantabria"/>
    <x v="5"/>
    <x v="815"/>
    <x v="737"/>
    <x v="4"/>
  </r>
  <r>
    <x v="3470"/>
    <x v="8"/>
    <x v="17"/>
    <s v="Apothic"/>
    <x v="9"/>
    <x v="816"/>
    <x v="1723"/>
    <x v="4"/>
  </r>
  <r>
    <x v="3471"/>
    <x v="0"/>
    <x v="29"/>
    <s v="Château Léoville Poyferré"/>
    <x v="7"/>
    <x v="817"/>
    <x v="1430"/>
    <x v="2"/>
  </r>
  <r>
    <x v="3472"/>
    <x v="7"/>
    <x v="109"/>
    <s v="Dominio del Bendito"/>
    <x v="5"/>
    <x v="817"/>
    <x v="454"/>
    <x v="7"/>
  </r>
  <r>
    <x v="1499"/>
    <x v="0"/>
    <x v="57"/>
    <s v="Château Marsac Séguineau"/>
    <x v="7"/>
    <x v="817"/>
    <x v="1724"/>
    <x v="2"/>
  </r>
  <r>
    <x v="18"/>
    <x v="6"/>
    <x v="15"/>
    <s v="Kanonkop"/>
    <x v="1"/>
    <x v="817"/>
    <x v="1725"/>
    <x v="2"/>
  </r>
  <r>
    <x v="3473"/>
    <x v="6"/>
    <x v="89"/>
    <s v="Franschhoek Cellar"/>
    <x v="6"/>
    <x v="817"/>
    <x v="176"/>
    <x v="4"/>
  </r>
  <r>
    <x v="3474"/>
    <x v="7"/>
    <x v="80"/>
    <s v="Ramón Bilbao"/>
    <x v="9"/>
    <x v="818"/>
    <x v="146"/>
    <x v="0"/>
  </r>
  <r>
    <x v="3475"/>
    <x v="8"/>
    <x v="17"/>
    <s v="The Prisoner"/>
    <x v="0"/>
    <x v="819"/>
    <x v="94"/>
    <x v="1"/>
  </r>
  <r>
    <x v="3476"/>
    <x v="12"/>
    <x v="53"/>
    <s v="Trapiche"/>
    <x v="3"/>
    <x v="820"/>
    <x v="1726"/>
    <x v="3"/>
  </r>
  <r>
    <x v="3477"/>
    <x v="1"/>
    <x v="2"/>
    <s v="Mazzei"/>
    <x v="9"/>
    <x v="820"/>
    <x v="120"/>
    <x v="4"/>
  </r>
  <r>
    <x v="3478"/>
    <x v="1"/>
    <x v="49"/>
    <s v="Vite Colte"/>
    <x v="9"/>
    <x v="821"/>
    <x v="1034"/>
    <x v="2"/>
  </r>
  <r>
    <x v="2328"/>
    <x v="0"/>
    <x v="32"/>
    <s v="Château Paret"/>
    <x v="6"/>
    <x v="821"/>
    <x v="1727"/>
    <x v="4"/>
  </r>
  <r>
    <x v="3266"/>
    <x v="0"/>
    <x v="152"/>
    <s v="Château Landonnet"/>
    <x v="9"/>
    <x v="821"/>
    <x v="177"/>
    <x v="7"/>
  </r>
  <r>
    <x v="3479"/>
    <x v="7"/>
    <x v="58"/>
    <s v="Valderiz"/>
    <x v="6"/>
    <x v="821"/>
    <x v="209"/>
    <x v="7"/>
  </r>
  <r>
    <x v="3480"/>
    <x v="1"/>
    <x v="136"/>
    <s v="Farnese"/>
    <x v="6"/>
    <x v="821"/>
    <x v="571"/>
    <x v="2"/>
  </r>
  <r>
    <x v="3481"/>
    <x v="14"/>
    <x v="73"/>
    <s v="Weingut Metzger"/>
    <x v="8"/>
    <x v="821"/>
    <x v="884"/>
    <x v="7"/>
  </r>
  <r>
    <x v="3482"/>
    <x v="1"/>
    <x v="2"/>
    <s v="Poggio Argentiera"/>
    <x v="6"/>
    <x v="821"/>
    <x v="5"/>
    <x v="4"/>
  </r>
  <r>
    <x v="3483"/>
    <x v="0"/>
    <x v="151"/>
    <s v="S. Delafont"/>
    <x v="2"/>
    <x v="821"/>
    <x v="589"/>
    <x v="2"/>
  </r>
  <r>
    <x v="3484"/>
    <x v="5"/>
    <x v="191"/>
    <s v="Heartland"/>
    <x v="3"/>
    <x v="821"/>
    <x v="498"/>
    <x v="1"/>
  </r>
  <r>
    <x v="440"/>
    <x v="1"/>
    <x v="91"/>
    <s v="I Palazzi"/>
    <x v="4"/>
    <x v="821"/>
    <x v="70"/>
    <x v="8"/>
  </r>
  <r>
    <x v="3485"/>
    <x v="1"/>
    <x v="49"/>
    <s v="Aldo Conterno"/>
    <x v="14"/>
    <x v="821"/>
    <x v="1728"/>
    <x v="2"/>
  </r>
  <r>
    <x v="3486"/>
    <x v="0"/>
    <x v="203"/>
    <s v="Clotaire Michal"/>
    <x v="4"/>
    <x v="821"/>
    <x v="699"/>
    <x v="7"/>
  </r>
  <r>
    <x v="3487"/>
    <x v="0"/>
    <x v="499"/>
    <s v="Clos de la Chapelle"/>
    <x v="5"/>
    <x v="821"/>
    <x v="892"/>
    <x v="1"/>
  </r>
  <r>
    <x v="3488"/>
    <x v="1"/>
    <x v="8"/>
    <s v="Villa Trasqua"/>
    <x v="9"/>
    <x v="821"/>
    <x v="86"/>
    <x v="2"/>
  </r>
  <r>
    <x v="3232"/>
    <x v="0"/>
    <x v="5"/>
    <s v="François Arnaud"/>
    <x v="9"/>
    <x v="821"/>
    <x v="1729"/>
    <x v="4"/>
  </r>
  <r>
    <x v="3489"/>
    <x v="0"/>
    <x v="11"/>
    <s v="Domaine des Crès Ricards"/>
    <x v="9"/>
    <x v="821"/>
    <x v="1388"/>
    <x v="7"/>
  </r>
  <r>
    <x v="3490"/>
    <x v="1"/>
    <x v="100"/>
    <s v="Tramin"/>
    <x v="5"/>
    <x v="821"/>
    <x v="425"/>
    <x v="7"/>
  </r>
  <r>
    <x v="295"/>
    <x v="6"/>
    <x v="89"/>
    <s v="Holden Manz"/>
    <x v="5"/>
    <x v="821"/>
    <x v="5"/>
    <x v="1"/>
  </r>
  <r>
    <x v="3491"/>
    <x v="7"/>
    <x v="127"/>
    <s v="El Circo"/>
    <x v="10"/>
    <x v="821"/>
    <x v="696"/>
    <x v="7"/>
  </r>
  <r>
    <x v="3492"/>
    <x v="1"/>
    <x v="136"/>
    <s v="Fosso Corno"/>
    <x v="8"/>
    <x v="821"/>
    <x v="460"/>
    <x v="4"/>
  </r>
  <r>
    <x v="3493"/>
    <x v="14"/>
    <x v="212"/>
    <s v="Markus Molitor"/>
    <x v="7"/>
    <x v="821"/>
    <x v="25"/>
    <x v="6"/>
  </r>
  <r>
    <x v="3494"/>
    <x v="1"/>
    <x v="8"/>
    <s v="Rocca di Castagnoli"/>
    <x v="6"/>
    <x v="821"/>
    <x v="56"/>
    <x v="7"/>
  </r>
  <r>
    <x v="3495"/>
    <x v="0"/>
    <x v="290"/>
    <s v="Faiveley"/>
    <x v="2"/>
    <x v="821"/>
    <x v="1730"/>
    <x v="8"/>
  </r>
  <r>
    <x v="3496"/>
    <x v="2"/>
    <x v="451"/>
    <s v="Weinbau Uwe Schiefer"/>
    <x v="7"/>
    <x v="821"/>
    <x v="888"/>
    <x v="5"/>
  </r>
  <r>
    <x v="3497"/>
    <x v="7"/>
    <x v="80"/>
    <s v="Tierras y Viñas"/>
    <x v="4"/>
    <x v="821"/>
    <x v="1029"/>
    <x v="4"/>
  </r>
  <r>
    <x v="3498"/>
    <x v="14"/>
    <x v="166"/>
    <s v="Meyer - Näkel"/>
    <x v="7"/>
    <x v="821"/>
    <x v="368"/>
    <x v="4"/>
  </r>
  <r>
    <x v="3499"/>
    <x v="0"/>
    <x v="47"/>
    <s v="Arrogant Frog"/>
    <x v="2"/>
    <x v="821"/>
    <x v="186"/>
    <x v="4"/>
  </r>
  <r>
    <x v="3500"/>
    <x v="1"/>
    <x v="48"/>
    <s v="Pilone"/>
    <x v="9"/>
    <x v="821"/>
    <x v="1731"/>
    <x v="2"/>
  </r>
  <r>
    <x v="3501"/>
    <x v="0"/>
    <x v="47"/>
    <s v="Le Cellier du Pic"/>
    <x v="9"/>
    <x v="821"/>
    <x v="1732"/>
    <x v="1"/>
  </r>
  <r>
    <x v="3502"/>
    <x v="0"/>
    <x v="245"/>
    <s v="Fortant"/>
    <x v="5"/>
    <x v="821"/>
    <x v="1733"/>
    <x v="7"/>
  </r>
  <r>
    <x v="3503"/>
    <x v="2"/>
    <x v="65"/>
    <s v="Weingut Pöckl"/>
    <x v="10"/>
    <x v="821"/>
    <x v="12"/>
    <x v="1"/>
  </r>
  <r>
    <x v="3504"/>
    <x v="7"/>
    <x v="85"/>
    <s v="Pagos de Aráiz"/>
    <x v="13"/>
    <x v="821"/>
    <x v="9"/>
    <x v="1"/>
  </r>
  <r>
    <x v="3505"/>
    <x v="4"/>
    <x v="208"/>
    <s v="Ochagavia"/>
    <x v="4"/>
    <x v="821"/>
    <x v="9"/>
    <x v="7"/>
  </r>
  <r>
    <x v="3506"/>
    <x v="7"/>
    <x v="85"/>
    <s v="Bodegas Piedemonte"/>
    <x v="3"/>
    <x v="821"/>
    <x v="1734"/>
    <x v="2"/>
  </r>
  <r>
    <x v="3507"/>
    <x v="0"/>
    <x v="257"/>
    <s v="Château Lamouroux"/>
    <x v="6"/>
    <x v="821"/>
    <x v="1308"/>
    <x v="5"/>
  </r>
  <r>
    <x v="230"/>
    <x v="15"/>
    <x v="112"/>
    <s v="Tsantali"/>
    <x v="4"/>
    <x v="821"/>
    <x v="181"/>
    <x v="6"/>
  </r>
  <r>
    <x v="3508"/>
    <x v="1"/>
    <x v="488"/>
    <s v="Sella &amp; Mosca"/>
    <x v="7"/>
    <x v="821"/>
    <x v="1735"/>
    <x v="5"/>
  </r>
  <r>
    <x v="3509"/>
    <x v="14"/>
    <x v="73"/>
    <s v="Hensel"/>
    <x v="5"/>
    <x v="821"/>
    <x v="63"/>
    <x v="1"/>
  </r>
  <r>
    <x v="3510"/>
    <x v="14"/>
    <x v="88"/>
    <s v="Martin Waßmer"/>
    <x v="5"/>
    <x v="821"/>
    <x v="1310"/>
    <x v="4"/>
  </r>
  <r>
    <x v="3511"/>
    <x v="14"/>
    <x v="73"/>
    <s v="Oliver Zeter"/>
    <x v="2"/>
    <x v="821"/>
    <x v="142"/>
    <x v="5"/>
  </r>
  <r>
    <x v="3512"/>
    <x v="14"/>
    <x v="73"/>
    <s v="Oliver Zeter"/>
    <x v="9"/>
    <x v="821"/>
    <x v="1"/>
    <x v="4"/>
  </r>
  <r>
    <x v="3513"/>
    <x v="0"/>
    <x v="297"/>
    <s v="Château Côte Montpezat"/>
    <x v="5"/>
    <x v="821"/>
    <x v="665"/>
    <x v="11"/>
  </r>
  <r>
    <x v="3514"/>
    <x v="0"/>
    <x v="47"/>
    <s v="Les Belles Lavandières"/>
    <x v="5"/>
    <x v="821"/>
    <x v="583"/>
    <x v="7"/>
  </r>
  <r>
    <x v="1356"/>
    <x v="0"/>
    <x v="23"/>
    <s v="Château Chauvin"/>
    <x v="9"/>
    <x v="821"/>
    <x v="530"/>
    <x v="4"/>
  </r>
  <r>
    <x v="3515"/>
    <x v="0"/>
    <x v="9"/>
    <s v="Château Maris"/>
    <x v="6"/>
    <x v="821"/>
    <x v="1736"/>
    <x v="7"/>
  </r>
  <r>
    <x v="3516"/>
    <x v="1"/>
    <x v="255"/>
    <s v="Marco Felluga"/>
    <x v="4"/>
    <x v="821"/>
    <x v="1737"/>
    <x v="16"/>
  </r>
  <r>
    <x v="3517"/>
    <x v="4"/>
    <x v="92"/>
    <s v="Casa Donoso"/>
    <x v="6"/>
    <x v="821"/>
    <x v="1738"/>
    <x v="4"/>
  </r>
  <r>
    <x v="3518"/>
    <x v="20"/>
    <x v="240"/>
    <s v="Tulip"/>
    <x v="7"/>
    <x v="821"/>
    <x v="247"/>
    <x v="1"/>
  </r>
  <r>
    <x v="3519"/>
    <x v="7"/>
    <x v="262"/>
    <s v="Bodegas Langa"/>
    <x v="6"/>
    <x v="821"/>
    <x v="42"/>
    <x v="1"/>
  </r>
  <r>
    <x v="3520"/>
    <x v="14"/>
    <x v="166"/>
    <s v="Meyer - Näkel"/>
    <x v="6"/>
    <x v="821"/>
    <x v="883"/>
    <x v="1"/>
  </r>
  <r>
    <x v="3521"/>
    <x v="7"/>
    <x v="58"/>
    <s v="Condado de Oriza"/>
    <x v="10"/>
    <x v="821"/>
    <x v="586"/>
    <x v="7"/>
  </r>
  <r>
    <x v="3522"/>
    <x v="1"/>
    <x v="78"/>
    <s v="Gabbas"/>
    <x v="5"/>
    <x v="821"/>
    <x v="660"/>
    <x v="6"/>
  </r>
  <r>
    <x v="3523"/>
    <x v="0"/>
    <x v="500"/>
    <s v="Domaine Truchetet"/>
    <x v="5"/>
    <x v="821"/>
    <x v="326"/>
    <x v="1"/>
  </r>
  <r>
    <x v="3524"/>
    <x v="1"/>
    <x v="49"/>
    <s v="Vietti"/>
    <x v="1"/>
    <x v="821"/>
    <x v="1342"/>
    <x v="2"/>
  </r>
  <r>
    <x v="3525"/>
    <x v="1"/>
    <x v="18"/>
    <s v="San Marzano"/>
    <x v="7"/>
    <x v="821"/>
    <x v="82"/>
    <x v="1"/>
  </r>
  <r>
    <x v="53"/>
    <x v="0"/>
    <x v="47"/>
    <s v="La Forge Estate"/>
    <x v="4"/>
    <x v="821"/>
    <x v="208"/>
    <x v="7"/>
  </r>
  <r>
    <x v="3526"/>
    <x v="0"/>
    <x v="169"/>
    <s v="Domaine de la Tour du Bon"/>
    <x v="4"/>
    <x v="821"/>
    <x v="1739"/>
    <x v="1"/>
  </r>
  <r>
    <x v="3527"/>
    <x v="6"/>
    <x v="205"/>
    <s v="Thelema"/>
    <x v="6"/>
    <x v="822"/>
    <x v="460"/>
    <x v="2"/>
  </r>
  <r>
    <x v="110"/>
    <x v="7"/>
    <x v="156"/>
    <s v="Bodega Sommos"/>
    <x v="9"/>
    <x v="822"/>
    <x v="18"/>
    <x v="4"/>
  </r>
  <r>
    <x v="481"/>
    <x v="7"/>
    <x v="127"/>
    <s v="Monte Ducay"/>
    <x v="6"/>
    <x v="822"/>
    <x v="310"/>
    <x v="8"/>
  </r>
  <r>
    <x v="1425"/>
    <x v="1"/>
    <x v="136"/>
    <s v="Valle Reale"/>
    <x v="9"/>
    <x v="822"/>
    <x v="422"/>
    <x v="1"/>
  </r>
  <r>
    <x v="3528"/>
    <x v="1"/>
    <x v="2"/>
    <s v="Colle Santa Mustiola"/>
    <x v="1"/>
    <x v="822"/>
    <x v="1070"/>
    <x v="10"/>
  </r>
  <r>
    <x v="3529"/>
    <x v="7"/>
    <x v="295"/>
    <s v="Edetària"/>
    <x v="4"/>
    <x v="822"/>
    <x v="1369"/>
    <x v="2"/>
  </r>
  <r>
    <x v="3530"/>
    <x v="6"/>
    <x v="405"/>
    <s v="Cederberg"/>
    <x v="4"/>
    <x v="822"/>
    <x v="1740"/>
    <x v="4"/>
  </r>
  <r>
    <x v="565"/>
    <x v="0"/>
    <x v="140"/>
    <s v="Bouchard Père &amp; Fils"/>
    <x v="7"/>
    <x v="822"/>
    <x v="305"/>
    <x v="4"/>
  </r>
  <r>
    <x v="3531"/>
    <x v="7"/>
    <x v="80"/>
    <s v="Baron de Ley"/>
    <x v="9"/>
    <x v="823"/>
    <x v="1741"/>
    <x v="4"/>
  </r>
  <r>
    <x v="3532"/>
    <x v="0"/>
    <x v="47"/>
    <s v="Paul Mas"/>
    <x v="4"/>
    <x v="823"/>
    <x v="1742"/>
    <x v="1"/>
  </r>
  <r>
    <x v="3533"/>
    <x v="12"/>
    <x v="167"/>
    <s v="DiamAndes"/>
    <x v="4"/>
    <x v="823"/>
    <x v="1010"/>
    <x v="1"/>
  </r>
  <r>
    <x v="3534"/>
    <x v="7"/>
    <x v="357"/>
    <s v="Abadal"/>
    <x v="5"/>
    <x v="823"/>
    <x v="175"/>
    <x v="2"/>
  </r>
  <r>
    <x v="382"/>
    <x v="9"/>
    <x v="41"/>
    <s v="Cortes de Cima"/>
    <x v="7"/>
    <x v="823"/>
    <x v="960"/>
    <x v="4"/>
  </r>
  <r>
    <x v="3535"/>
    <x v="1"/>
    <x v="22"/>
    <s v="Antinori"/>
    <x v="9"/>
    <x v="824"/>
    <x v="258"/>
    <x v="1"/>
  </r>
  <r>
    <x v="3536"/>
    <x v="0"/>
    <x v="50"/>
    <s v="Château Latour"/>
    <x v="7"/>
    <x v="825"/>
    <x v="1743"/>
    <x v="5"/>
  </r>
  <r>
    <x v="3537"/>
    <x v="0"/>
    <x v="501"/>
    <s v="Famille Perrin"/>
    <x v="9"/>
    <x v="825"/>
    <x v="202"/>
    <x v="1"/>
  </r>
  <r>
    <x v="3538"/>
    <x v="0"/>
    <x v="50"/>
    <s v="Château Latour"/>
    <x v="1"/>
    <x v="825"/>
    <x v="79"/>
    <x v="0"/>
  </r>
  <r>
    <x v="3539"/>
    <x v="1"/>
    <x v="24"/>
    <s v="Allegrini"/>
    <x v="9"/>
    <x v="826"/>
    <x v="20"/>
    <x v="4"/>
  </r>
  <r>
    <x v="3540"/>
    <x v="1"/>
    <x v="12"/>
    <s v="Latentia Winery"/>
    <x v="2"/>
    <x v="826"/>
    <x v="1744"/>
    <x v="3"/>
  </r>
  <r>
    <x v="234"/>
    <x v="0"/>
    <x v="23"/>
    <s v="Château Figeac"/>
    <x v="1"/>
    <x v="826"/>
    <x v="1145"/>
    <x v="5"/>
  </r>
  <r>
    <x v="1858"/>
    <x v="0"/>
    <x v="57"/>
    <s v="Château Rauzan-Ségla"/>
    <x v="7"/>
    <x v="826"/>
    <x v="205"/>
    <x v="5"/>
  </r>
  <r>
    <x v="3541"/>
    <x v="7"/>
    <x v="81"/>
    <s v="Clos Galena"/>
    <x v="4"/>
    <x v="826"/>
    <x v="40"/>
    <x v="1"/>
  </r>
  <r>
    <x v="3542"/>
    <x v="0"/>
    <x v="72"/>
    <s v="La Vieille Ferme"/>
    <x v="6"/>
    <x v="826"/>
    <x v="180"/>
    <x v="3"/>
  </r>
  <r>
    <x v="3543"/>
    <x v="1"/>
    <x v="390"/>
    <s v="Arnaldo-Caprai"/>
    <x v="1"/>
    <x v="826"/>
    <x v="1745"/>
    <x v="5"/>
  </r>
  <r>
    <x v="3544"/>
    <x v="23"/>
    <x v="412"/>
    <s v="Bodega Garzón"/>
    <x v="7"/>
    <x v="827"/>
    <x v="27"/>
    <x v="7"/>
  </r>
  <r>
    <x v="879"/>
    <x v="7"/>
    <x v="80"/>
    <s v="Cune (CVNE)"/>
    <x v="9"/>
    <x v="828"/>
    <x v="1746"/>
    <x v="2"/>
  </r>
  <r>
    <x v="3545"/>
    <x v="5"/>
    <x v="10"/>
    <s v="Peter Lehmann"/>
    <x v="9"/>
    <x v="829"/>
    <x v="475"/>
    <x v="5"/>
  </r>
  <r>
    <x v="3546"/>
    <x v="5"/>
    <x v="10"/>
    <s v="Penfolds"/>
    <x v="6"/>
    <x v="829"/>
    <x v="89"/>
    <x v="7"/>
  </r>
  <r>
    <x v="297"/>
    <x v="7"/>
    <x v="80"/>
    <s v="Rioja Vega"/>
    <x v="4"/>
    <x v="829"/>
    <x v="422"/>
    <x v="8"/>
  </r>
  <r>
    <x v="3547"/>
    <x v="7"/>
    <x v="80"/>
    <s v="Marqués de Riscal"/>
    <x v="7"/>
    <x v="829"/>
    <x v="804"/>
    <x v="8"/>
  </r>
  <r>
    <x v="3548"/>
    <x v="8"/>
    <x v="17"/>
    <s v="Beringer"/>
    <x v="4"/>
    <x v="830"/>
    <x v="1084"/>
    <x v="1"/>
  </r>
  <r>
    <x v="3549"/>
    <x v="7"/>
    <x v="81"/>
    <s v="Álvaro Palacios"/>
    <x v="12"/>
    <x v="831"/>
    <x v="1747"/>
    <x v="4"/>
  </r>
  <r>
    <x v="3550"/>
    <x v="1"/>
    <x v="2"/>
    <s v="Brancaia"/>
    <x v="1"/>
    <x v="831"/>
    <x v="343"/>
    <x v="2"/>
  </r>
  <r>
    <x v="3551"/>
    <x v="1"/>
    <x v="415"/>
    <s v="Librandi"/>
    <x v="10"/>
    <x v="831"/>
    <x v="395"/>
    <x v="1"/>
  </r>
  <r>
    <x v="996"/>
    <x v="0"/>
    <x v="36"/>
    <s v="Château Villars"/>
    <x v="4"/>
    <x v="831"/>
    <x v="1538"/>
    <x v="9"/>
  </r>
  <r>
    <x v="3552"/>
    <x v="7"/>
    <x v="80"/>
    <s v="Remelluri"/>
    <x v="9"/>
    <x v="831"/>
    <x v="155"/>
    <x v="2"/>
  </r>
  <r>
    <x v="3553"/>
    <x v="6"/>
    <x v="143"/>
    <s v="Spice Route"/>
    <x v="5"/>
    <x v="831"/>
    <x v="652"/>
    <x v="2"/>
  </r>
  <r>
    <x v="3554"/>
    <x v="0"/>
    <x v="323"/>
    <s v="Georges Vigouroux"/>
    <x v="4"/>
    <x v="831"/>
    <x v="399"/>
    <x v="7"/>
  </r>
  <r>
    <x v="3555"/>
    <x v="1"/>
    <x v="2"/>
    <s v="Argiano"/>
    <x v="1"/>
    <x v="831"/>
    <x v="1748"/>
    <x v="4"/>
  </r>
  <r>
    <x v="3556"/>
    <x v="1"/>
    <x v="2"/>
    <s v="Tenuta Degli Dei"/>
    <x v="5"/>
    <x v="831"/>
    <x v="1749"/>
    <x v="8"/>
  </r>
  <r>
    <x v="392"/>
    <x v="7"/>
    <x v="80"/>
    <s v="Viña Real"/>
    <x v="9"/>
    <x v="831"/>
    <x v="81"/>
    <x v="2"/>
  </r>
  <r>
    <x v="3557"/>
    <x v="1"/>
    <x v="12"/>
    <s v="Farnese"/>
    <x v="3"/>
    <x v="831"/>
    <x v="329"/>
    <x v="7"/>
  </r>
  <r>
    <x v="342"/>
    <x v="6"/>
    <x v="15"/>
    <s v="Thelema"/>
    <x v="5"/>
    <x v="831"/>
    <x v="932"/>
    <x v="4"/>
  </r>
  <r>
    <x v="1527"/>
    <x v="8"/>
    <x v="17"/>
    <s v="Woodhaven"/>
    <x v="5"/>
    <x v="831"/>
    <x v="18"/>
    <x v="7"/>
  </r>
  <r>
    <x v="440"/>
    <x v="1"/>
    <x v="91"/>
    <s v="Tenuta Il Poggione"/>
    <x v="0"/>
    <x v="832"/>
    <x v="1750"/>
    <x v="8"/>
  </r>
  <r>
    <x v="3558"/>
    <x v="1"/>
    <x v="60"/>
    <s v="Firriato"/>
    <x v="9"/>
    <x v="833"/>
    <x v="152"/>
    <x v="5"/>
  </r>
  <r>
    <x v="3559"/>
    <x v="8"/>
    <x v="43"/>
    <s v="Shafer"/>
    <x v="12"/>
    <x v="833"/>
    <x v="1751"/>
    <x v="2"/>
  </r>
  <r>
    <x v="177"/>
    <x v="1"/>
    <x v="91"/>
    <s v="Talenti"/>
    <x v="7"/>
    <x v="833"/>
    <x v="1043"/>
    <x v="5"/>
  </r>
  <r>
    <x v="3560"/>
    <x v="0"/>
    <x v="434"/>
    <s v="Famille Perrin"/>
    <x v="4"/>
    <x v="833"/>
    <x v="447"/>
    <x v="1"/>
  </r>
  <r>
    <x v="3561"/>
    <x v="0"/>
    <x v="50"/>
    <s v="Château Lafite Rothschild"/>
    <x v="15"/>
    <x v="833"/>
    <x v="1752"/>
    <x v="30"/>
  </r>
  <r>
    <x v="3562"/>
    <x v="6"/>
    <x v="15"/>
    <s v="Morgenster Estate"/>
    <x v="7"/>
    <x v="833"/>
    <x v="660"/>
    <x v="14"/>
  </r>
  <r>
    <x v="1445"/>
    <x v="0"/>
    <x v="96"/>
    <s v="Château Leboscq"/>
    <x v="6"/>
    <x v="833"/>
    <x v="172"/>
    <x v="5"/>
  </r>
  <r>
    <x v="3563"/>
    <x v="0"/>
    <x v="242"/>
    <s v="Domaine de la Janasse"/>
    <x v="2"/>
    <x v="834"/>
    <x v="20"/>
    <x v="4"/>
  </r>
  <r>
    <x v="2905"/>
    <x v="1"/>
    <x v="12"/>
    <s v="Epicuro"/>
    <x v="7"/>
    <x v="834"/>
    <x v="20"/>
    <x v="1"/>
  </r>
  <r>
    <x v="3564"/>
    <x v="1"/>
    <x v="119"/>
    <s v="Stefano Accordini"/>
    <x v="12"/>
    <x v="834"/>
    <x v="720"/>
    <x v="4"/>
  </r>
  <r>
    <x v="3565"/>
    <x v="0"/>
    <x v="245"/>
    <s v="Val d'Orbieu"/>
    <x v="3"/>
    <x v="834"/>
    <x v="1753"/>
    <x v="1"/>
  </r>
  <r>
    <x v="3566"/>
    <x v="4"/>
    <x v="149"/>
    <s v="Montes"/>
    <x v="9"/>
    <x v="834"/>
    <x v="201"/>
    <x v="1"/>
  </r>
  <r>
    <x v="3567"/>
    <x v="0"/>
    <x v="218"/>
    <s v="M. Chapoutier"/>
    <x v="4"/>
    <x v="834"/>
    <x v="176"/>
    <x v="7"/>
  </r>
  <r>
    <x v="165"/>
    <x v="0"/>
    <x v="29"/>
    <s v="Château Léoville Barton"/>
    <x v="1"/>
    <x v="834"/>
    <x v="1754"/>
    <x v="4"/>
  </r>
  <r>
    <x v="3568"/>
    <x v="1"/>
    <x v="12"/>
    <s v="Montedidio"/>
    <x v="5"/>
    <x v="834"/>
    <x v="193"/>
    <x v="3"/>
  </r>
  <r>
    <x v="732"/>
    <x v="0"/>
    <x v="152"/>
    <s v="Château de la Cour d'Argent"/>
    <x v="3"/>
    <x v="835"/>
    <x v="684"/>
    <x v="2"/>
  </r>
  <r>
    <x v="3569"/>
    <x v="9"/>
    <x v="19"/>
    <s v="Quinta Maria Izabel"/>
    <x v="9"/>
    <x v="835"/>
    <x v="461"/>
    <x v="1"/>
  </r>
  <r>
    <x v="3570"/>
    <x v="7"/>
    <x v="80"/>
    <s v="Marqués de Cáceres"/>
    <x v="9"/>
    <x v="836"/>
    <x v="124"/>
    <x v="0"/>
  </r>
  <r>
    <x v="1487"/>
    <x v="1"/>
    <x v="95"/>
    <s v="Gaja"/>
    <x v="15"/>
    <x v="837"/>
    <x v="400"/>
    <x v="4"/>
  </r>
  <r>
    <x v="999"/>
    <x v="0"/>
    <x v="97"/>
    <s v="Domaine de Chevalier"/>
    <x v="0"/>
    <x v="837"/>
    <x v="1104"/>
    <x v="4"/>
  </r>
  <r>
    <x v="3571"/>
    <x v="8"/>
    <x v="209"/>
    <s v="Domaine Drouhin"/>
    <x v="1"/>
    <x v="837"/>
    <x v="392"/>
    <x v="2"/>
  </r>
  <r>
    <x v="3572"/>
    <x v="0"/>
    <x v="502"/>
    <s v="Joseph Drouhin"/>
    <x v="2"/>
    <x v="837"/>
    <x v="1048"/>
    <x v="1"/>
  </r>
  <r>
    <x v="378"/>
    <x v="1"/>
    <x v="77"/>
    <s v="Ciacci Piccolomini d'Aragona"/>
    <x v="5"/>
    <x v="837"/>
    <x v="548"/>
    <x v="1"/>
  </r>
  <r>
    <x v="3573"/>
    <x v="7"/>
    <x v="81"/>
    <s v="Mas Doix"/>
    <x v="5"/>
    <x v="838"/>
    <x v="1510"/>
    <x v="1"/>
  </r>
  <r>
    <x v="3574"/>
    <x v="1"/>
    <x v="91"/>
    <s v="Val di Suga"/>
    <x v="12"/>
    <x v="838"/>
    <x v="1127"/>
    <x v="6"/>
  </r>
  <r>
    <x v="3575"/>
    <x v="0"/>
    <x v="199"/>
    <s v="Francois Villard"/>
    <x v="6"/>
    <x v="838"/>
    <x v="1755"/>
    <x v="1"/>
  </r>
  <r>
    <x v="3576"/>
    <x v="0"/>
    <x v="52"/>
    <s v="Tardieu-Laurent"/>
    <x v="7"/>
    <x v="838"/>
    <x v="132"/>
    <x v="19"/>
  </r>
  <r>
    <x v="3577"/>
    <x v="6"/>
    <x v="64"/>
    <s v="Windmeul Kelder Cellar"/>
    <x v="2"/>
    <x v="838"/>
    <x v="155"/>
    <x v="6"/>
  </r>
  <r>
    <x v="3578"/>
    <x v="1"/>
    <x v="8"/>
    <s v="Muro Antico"/>
    <x v="4"/>
    <x v="838"/>
    <x v="177"/>
    <x v="2"/>
  </r>
  <r>
    <x v="3579"/>
    <x v="1"/>
    <x v="18"/>
    <s v="San Donaci"/>
    <x v="4"/>
    <x v="838"/>
    <x v="1756"/>
    <x v="7"/>
  </r>
  <r>
    <x v="3580"/>
    <x v="0"/>
    <x v="30"/>
    <s v="Domaine Arnoux-Lachaux"/>
    <x v="4"/>
    <x v="838"/>
    <x v="1043"/>
    <x v="4"/>
  </r>
  <r>
    <x v="3581"/>
    <x v="1"/>
    <x v="12"/>
    <s v="Teanum"/>
    <x v="5"/>
    <x v="838"/>
    <x v="247"/>
    <x v="0"/>
  </r>
  <r>
    <x v="3582"/>
    <x v="14"/>
    <x v="73"/>
    <s v="Weingut Metzger"/>
    <x v="2"/>
    <x v="838"/>
    <x v="578"/>
    <x v="6"/>
  </r>
  <r>
    <x v="3583"/>
    <x v="19"/>
    <x v="503"/>
    <s v="Edi Simčič"/>
    <x v="0"/>
    <x v="838"/>
    <x v="258"/>
    <x v="1"/>
  </r>
  <r>
    <x v="3584"/>
    <x v="7"/>
    <x v="80"/>
    <s v="Rioja Vega"/>
    <x v="5"/>
    <x v="838"/>
    <x v="422"/>
    <x v="4"/>
  </r>
  <r>
    <x v="3585"/>
    <x v="0"/>
    <x v="101"/>
    <s v="Alain Jaume"/>
    <x v="2"/>
    <x v="838"/>
    <x v="1757"/>
    <x v="2"/>
  </r>
  <r>
    <x v="3586"/>
    <x v="14"/>
    <x v="73"/>
    <s v="Hensel"/>
    <x v="4"/>
    <x v="838"/>
    <x v="1758"/>
    <x v="4"/>
  </r>
  <r>
    <x v="3587"/>
    <x v="0"/>
    <x v="238"/>
    <s v="Domaine les Fouques"/>
    <x v="7"/>
    <x v="838"/>
    <x v="263"/>
    <x v="1"/>
  </r>
  <r>
    <x v="998"/>
    <x v="7"/>
    <x v="383"/>
    <s v="Venta d'Aubert"/>
    <x v="9"/>
    <x v="838"/>
    <x v="549"/>
    <x v="16"/>
  </r>
  <r>
    <x v="3588"/>
    <x v="1"/>
    <x v="8"/>
    <s v="Cinciole"/>
    <x v="6"/>
    <x v="838"/>
    <x v="263"/>
    <x v="1"/>
  </r>
  <r>
    <x v="1028"/>
    <x v="4"/>
    <x v="40"/>
    <s v="TerraNoble"/>
    <x v="6"/>
    <x v="838"/>
    <x v="1008"/>
    <x v="3"/>
  </r>
  <r>
    <x v="3589"/>
    <x v="9"/>
    <x v="225"/>
    <s v="Herdade Penedo Gordo"/>
    <x v="3"/>
    <x v="838"/>
    <x v="27"/>
    <x v="2"/>
  </r>
  <r>
    <x v="3590"/>
    <x v="7"/>
    <x v="58"/>
    <s v="Campos Goticos"/>
    <x v="1"/>
    <x v="838"/>
    <x v="1437"/>
    <x v="11"/>
  </r>
  <r>
    <x v="1048"/>
    <x v="0"/>
    <x v="0"/>
    <s v="Clos Plince"/>
    <x v="9"/>
    <x v="838"/>
    <x v="1759"/>
    <x v="5"/>
  </r>
  <r>
    <x v="3591"/>
    <x v="6"/>
    <x v="260"/>
    <s v="Nederburg"/>
    <x v="5"/>
    <x v="838"/>
    <x v="1508"/>
    <x v="3"/>
  </r>
  <r>
    <x v="3592"/>
    <x v="0"/>
    <x v="46"/>
    <s v="Château Ricardelle"/>
    <x v="3"/>
    <x v="838"/>
    <x v="1091"/>
    <x v="2"/>
  </r>
  <r>
    <x v="3593"/>
    <x v="1"/>
    <x v="190"/>
    <s v="Gaja"/>
    <x v="1"/>
    <x v="838"/>
    <x v="1673"/>
    <x v="4"/>
  </r>
  <r>
    <x v="3594"/>
    <x v="6"/>
    <x v="15"/>
    <s v="Laibach"/>
    <x v="7"/>
    <x v="838"/>
    <x v="1760"/>
    <x v="4"/>
  </r>
  <r>
    <x v="3595"/>
    <x v="1"/>
    <x v="18"/>
    <s v="Vallone"/>
    <x v="9"/>
    <x v="838"/>
    <x v="686"/>
    <x v="1"/>
  </r>
  <r>
    <x v="3596"/>
    <x v="0"/>
    <x v="32"/>
    <s v="Domaine de Valmengaux"/>
    <x v="2"/>
    <x v="838"/>
    <x v="38"/>
    <x v="6"/>
  </r>
  <r>
    <x v="3597"/>
    <x v="1"/>
    <x v="349"/>
    <s v="Castello Delle Regine"/>
    <x v="3"/>
    <x v="838"/>
    <x v="314"/>
    <x v="8"/>
  </r>
  <r>
    <x v="3598"/>
    <x v="0"/>
    <x v="323"/>
    <s v="Jean-Luc Baldès"/>
    <x v="6"/>
    <x v="838"/>
    <x v="202"/>
    <x v="4"/>
  </r>
  <r>
    <x v="3599"/>
    <x v="1"/>
    <x v="91"/>
    <s v="San Filippo"/>
    <x v="12"/>
    <x v="838"/>
    <x v="1761"/>
    <x v="8"/>
  </r>
  <r>
    <x v="3600"/>
    <x v="3"/>
    <x v="504"/>
    <s v="Felton Road"/>
    <x v="12"/>
    <x v="838"/>
    <x v="1762"/>
    <x v="7"/>
  </r>
  <r>
    <x v="3601"/>
    <x v="7"/>
    <x v="80"/>
    <s v="Castillo de Mendoza"/>
    <x v="1"/>
    <x v="838"/>
    <x v="1192"/>
    <x v="11"/>
  </r>
  <r>
    <x v="3602"/>
    <x v="6"/>
    <x v="15"/>
    <s v="Beyerskloof"/>
    <x v="16"/>
    <x v="838"/>
    <x v="1763"/>
    <x v="1"/>
  </r>
  <r>
    <x v="3603"/>
    <x v="7"/>
    <x v="81"/>
    <s v="Bodegas Mas Alta"/>
    <x v="15"/>
    <x v="838"/>
    <x v="174"/>
    <x v="5"/>
  </r>
  <r>
    <x v="3604"/>
    <x v="4"/>
    <x v="131"/>
    <s v="Antiyal"/>
    <x v="7"/>
    <x v="838"/>
    <x v="1764"/>
    <x v="1"/>
  </r>
  <r>
    <x v="3605"/>
    <x v="7"/>
    <x v="156"/>
    <s v="Enate"/>
    <x v="0"/>
    <x v="838"/>
    <x v="1765"/>
    <x v="8"/>
  </r>
  <r>
    <x v="3606"/>
    <x v="1"/>
    <x v="202"/>
    <s v="Poggio le Volpi"/>
    <x v="7"/>
    <x v="838"/>
    <x v="555"/>
    <x v="2"/>
  </r>
  <r>
    <x v="3607"/>
    <x v="14"/>
    <x v="73"/>
    <s v="Emil Bauer &amp; Söhne"/>
    <x v="7"/>
    <x v="838"/>
    <x v="589"/>
    <x v="2"/>
  </r>
  <r>
    <x v="3500"/>
    <x v="1"/>
    <x v="48"/>
    <s v="Virna"/>
    <x v="6"/>
    <x v="838"/>
    <x v="838"/>
    <x v="2"/>
  </r>
  <r>
    <x v="3608"/>
    <x v="1"/>
    <x v="2"/>
    <s v="Collazzi"/>
    <x v="7"/>
    <x v="838"/>
    <x v="1766"/>
    <x v="6"/>
  </r>
  <r>
    <x v="3609"/>
    <x v="6"/>
    <x v="260"/>
    <s v="Cape Point Vineyards"/>
    <x v="13"/>
    <x v="838"/>
    <x v="56"/>
    <x v="7"/>
  </r>
  <r>
    <x v="3610"/>
    <x v="0"/>
    <x v="128"/>
    <s v="Delas"/>
    <x v="7"/>
    <x v="838"/>
    <x v="6"/>
    <x v="19"/>
  </r>
  <r>
    <x v="3611"/>
    <x v="7"/>
    <x v="58"/>
    <s v="Baden Numen"/>
    <x v="7"/>
    <x v="838"/>
    <x v="610"/>
    <x v="4"/>
  </r>
  <r>
    <x v="3612"/>
    <x v="1"/>
    <x v="154"/>
    <s v="Bruni"/>
    <x v="6"/>
    <x v="838"/>
    <x v="361"/>
    <x v="4"/>
  </r>
  <r>
    <x v="3613"/>
    <x v="1"/>
    <x v="60"/>
    <s v="Duca di Salaparuta"/>
    <x v="4"/>
    <x v="838"/>
    <x v="186"/>
    <x v="1"/>
  </r>
  <r>
    <x v="3614"/>
    <x v="7"/>
    <x v="109"/>
    <s v="Francisco Casas"/>
    <x v="6"/>
    <x v="838"/>
    <x v="504"/>
    <x v="2"/>
  </r>
  <r>
    <x v="3615"/>
    <x v="1"/>
    <x v="22"/>
    <s v="Poggio Al Sole"/>
    <x v="1"/>
    <x v="838"/>
    <x v="136"/>
    <x v="4"/>
  </r>
  <r>
    <x v="3616"/>
    <x v="14"/>
    <x v="73"/>
    <s v="Fußer"/>
    <x v="4"/>
    <x v="838"/>
    <x v="1509"/>
    <x v="4"/>
  </r>
  <r>
    <x v="3617"/>
    <x v="1"/>
    <x v="8"/>
    <s v="Villa Trasqua"/>
    <x v="1"/>
    <x v="838"/>
    <x v="1644"/>
    <x v="6"/>
  </r>
  <r>
    <x v="3618"/>
    <x v="1"/>
    <x v="22"/>
    <s v="Rocca delle Macìe"/>
    <x v="7"/>
    <x v="838"/>
    <x v="232"/>
    <x v="2"/>
  </r>
  <r>
    <x v="3619"/>
    <x v="1"/>
    <x v="49"/>
    <s v="Vite Colte"/>
    <x v="0"/>
    <x v="838"/>
    <x v="347"/>
    <x v="14"/>
  </r>
  <r>
    <x v="1861"/>
    <x v="1"/>
    <x v="154"/>
    <s v="Val delle Rose"/>
    <x v="9"/>
    <x v="838"/>
    <x v="207"/>
    <x v="7"/>
  </r>
  <r>
    <x v="3620"/>
    <x v="0"/>
    <x v="218"/>
    <s v="Thunevin-Calvet"/>
    <x v="0"/>
    <x v="838"/>
    <x v="1767"/>
    <x v="6"/>
  </r>
  <r>
    <x v="3621"/>
    <x v="2"/>
    <x v="65"/>
    <s v="Kracher"/>
    <x v="10"/>
    <x v="838"/>
    <x v="312"/>
    <x v="4"/>
  </r>
  <r>
    <x v="3311"/>
    <x v="1"/>
    <x v="60"/>
    <s v="Baglio di Pianetto"/>
    <x v="4"/>
    <x v="839"/>
    <x v="49"/>
    <x v="2"/>
  </r>
  <r>
    <x v="3622"/>
    <x v="1"/>
    <x v="31"/>
    <s v="Coppo"/>
    <x v="2"/>
    <x v="839"/>
    <x v="1357"/>
    <x v="1"/>
  </r>
  <r>
    <x v="3623"/>
    <x v="8"/>
    <x v="43"/>
    <s v="Stag's Leap Wine Cellars"/>
    <x v="15"/>
    <x v="839"/>
    <x v="854"/>
    <x v="2"/>
  </r>
  <r>
    <x v="3624"/>
    <x v="0"/>
    <x v="342"/>
    <s v="Château Clarke"/>
    <x v="5"/>
    <x v="839"/>
    <x v="755"/>
    <x v="2"/>
  </r>
  <r>
    <x v="3625"/>
    <x v="1"/>
    <x v="55"/>
    <s v="Foradori"/>
    <x v="2"/>
    <x v="839"/>
    <x v="1768"/>
    <x v="7"/>
  </r>
  <r>
    <x v="206"/>
    <x v="1"/>
    <x v="126"/>
    <s v="Tenuta di Gracciano della Seta"/>
    <x v="9"/>
    <x v="840"/>
    <x v="1769"/>
    <x v="4"/>
  </r>
  <r>
    <x v="3626"/>
    <x v="7"/>
    <x v="156"/>
    <s v="Enate"/>
    <x v="2"/>
    <x v="840"/>
    <x v="1150"/>
    <x v="8"/>
  </r>
  <r>
    <x v="1502"/>
    <x v="0"/>
    <x v="96"/>
    <s v="Château Saint-Aubin"/>
    <x v="4"/>
    <x v="840"/>
    <x v="425"/>
    <x v="4"/>
  </r>
  <r>
    <x v="3627"/>
    <x v="7"/>
    <x v="80"/>
    <s v="Marqués de Riscal"/>
    <x v="0"/>
    <x v="840"/>
    <x v="1086"/>
    <x v="6"/>
  </r>
  <r>
    <x v="3628"/>
    <x v="11"/>
    <x v="307"/>
    <s v="Lidio Carraro"/>
    <x v="10"/>
    <x v="841"/>
    <x v="113"/>
    <x v="2"/>
  </r>
  <r>
    <x v="602"/>
    <x v="7"/>
    <x v="80"/>
    <s v="Vivanco"/>
    <x v="4"/>
    <x v="841"/>
    <x v="1378"/>
    <x v="4"/>
  </r>
  <r>
    <x v="436"/>
    <x v="0"/>
    <x v="57"/>
    <s v="Château Rauzan-Ségla"/>
    <x v="7"/>
    <x v="841"/>
    <x v="506"/>
    <x v="0"/>
  </r>
  <r>
    <x v="3629"/>
    <x v="2"/>
    <x v="65"/>
    <s v="Scheiblhofer"/>
    <x v="7"/>
    <x v="841"/>
    <x v="646"/>
    <x v="1"/>
  </r>
  <r>
    <x v="53"/>
    <x v="4"/>
    <x v="40"/>
    <s v="Valdivieso"/>
    <x v="8"/>
    <x v="841"/>
    <x v="42"/>
    <x v="7"/>
  </r>
  <r>
    <x v="3630"/>
    <x v="4"/>
    <x v="92"/>
    <s v="TerraNoble"/>
    <x v="2"/>
    <x v="842"/>
    <x v="202"/>
    <x v="1"/>
  </r>
  <r>
    <x v="3631"/>
    <x v="1"/>
    <x v="126"/>
    <s v="Poliziano"/>
    <x v="0"/>
    <x v="842"/>
    <x v="1770"/>
    <x v="4"/>
  </r>
  <r>
    <x v="3632"/>
    <x v="0"/>
    <x v="152"/>
    <s v="Château Clou du Pin"/>
    <x v="4"/>
    <x v="842"/>
    <x v="56"/>
    <x v="4"/>
  </r>
  <r>
    <x v="260"/>
    <x v="5"/>
    <x v="69"/>
    <s v="Schild Estate"/>
    <x v="5"/>
    <x v="842"/>
    <x v="27"/>
    <x v="1"/>
  </r>
  <r>
    <x v="3633"/>
    <x v="5"/>
    <x v="10"/>
    <s v="Peter Lehmann"/>
    <x v="7"/>
    <x v="842"/>
    <x v="411"/>
    <x v="9"/>
  </r>
  <r>
    <x v="683"/>
    <x v="0"/>
    <x v="74"/>
    <s v="Château Sénéjac"/>
    <x v="9"/>
    <x v="842"/>
    <x v="71"/>
    <x v="11"/>
  </r>
  <r>
    <x v="3634"/>
    <x v="6"/>
    <x v="15"/>
    <s v="Spier"/>
    <x v="7"/>
    <x v="842"/>
    <x v="37"/>
    <x v="4"/>
  </r>
  <r>
    <x v="226"/>
    <x v="1"/>
    <x v="22"/>
    <s v="Poggio Civetta"/>
    <x v="9"/>
    <x v="843"/>
    <x v="3"/>
    <x v="4"/>
  </r>
  <r>
    <x v="3635"/>
    <x v="4"/>
    <x v="416"/>
    <s v="Santa Ema"/>
    <x v="7"/>
    <x v="843"/>
    <x v="244"/>
    <x v="5"/>
  </r>
  <r>
    <x v="3636"/>
    <x v="5"/>
    <x v="34"/>
    <s v="d'Arenberg"/>
    <x v="9"/>
    <x v="844"/>
    <x v="217"/>
    <x v="2"/>
  </r>
  <r>
    <x v="3637"/>
    <x v="0"/>
    <x v="74"/>
    <s v="Château Belgrave"/>
    <x v="2"/>
    <x v="844"/>
    <x v="135"/>
    <x v="2"/>
  </r>
  <r>
    <x v="275"/>
    <x v="0"/>
    <x v="150"/>
    <s v="Château Les Vieux Ormes"/>
    <x v="9"/>
    <x v="844"/>
    <x v="309"/>
    <x v="5"/>
  </r>
  <r>
    <x v="3638"/>
    <x v="9"/>
    <x v="41"/>
    <s v="Luis Duarte"/>
    <x v="7"/>
    <x v="844"/>
    <x v="38"/>
    <x v="6"/>
  </r>
  <r>
    <x v="3639"/>
    <x v="7"/>
    <x v="109"/>
    <s v="Pintia"/>
    <x v="12"/>
    <x v="845"/>
    <x v="567"/>
    <x v="2"/>
  </r>
  <r>
    <x v="1102"/>
    <x v="0"/>
    <x v="297"/>
    <s v="Château d'Aiguilhe"/>
    <x v="5"/>
    <x v="845"/>
    <x v="1334"/>
    <x v="11"/>
  </r>
  <r>
    <x v="526"/>
    <x v="0"/>
    <x v="23"/>
    <s v="Château Fonroque"/>
    <x v="2"/>
    <x v="845"/>
    <x v="1771"/>
    <x v="5"/>
  </r>
  <r>
    <x v="1825"/>
    <x v="0"/>
    <x v="50"/>
    <s v="Château Grand-Puy-Lacoste"/>
    <x v="2"/>
    <x v="845"/>
    <x v="1772"/>
    <x v="6"/>
  </r>
  <r>
    <x v="3640"/>
    <x v="7"/>
    <x v="114"/>
    <s v="EGO"/>
    <x v="2"/>
    <x v="845"/>
    <x v="448"/>
    <x v="2"/>
  </r>
  <r>
    <x v="3641"/>
    <x v="1"/>
    <x v="139"/>
    <s v="Pieropan"/>
    <x v="2"/>
    <x v="845"/>
    <x v="1773"/>
    <x v="4"/>
  </r>
  <r>
    <x v="3642"/>
    <x v="7"/>
    <x v="448"/>
    <s v="Las Moradas de San Martín"/>
    <x v="6"/>
    <x v="845"/>
    <x v="796"/>
    <x v="6"/>
  </r>
  <r>
    <x v="3643"/>
    <x v="1"/>
    <x v="2"/>
    <s v="Tua Rita"/>
    <x v="0"/>
    <x v="845"/>
    <x v="1774"/>
    <x v="4"/>
  </r>
  <r>
    <x v="3644"/>
    <x v="1"/>
    <x v="49"/>
    <s v="Elvio Cogno"/>
    <x v="5"/>
    <x v="845"/>
    <x v="1775"/>
    <x v="6"/>
  </r>
  <r>
    <x v="57"/>
    <x v="7"/>
    <x v="317"/>
    <s v="Marqués de Griñon"/>
    <x v="2"/>
    <x v="845"/>
    <x v="769"/>
    <x v="5"/>
  </r>
  <r>
    <x v="3645"/>
    <x v="8"/>
    <x v="209"/>
    <s v="Domaine Drouhin"/>
    <x v="0"/>
    <x v="845"/>
    <x v="619"/>
    <x v="6"/>
  </r>
  <r>
    <x v="3646"/>
    <x v="7"/>
    <x v="80"/>
    <s v="Bodegas Faustino"/>
    <x v="4"/>
    <x v="846"/>
    <x v="216"/>
    <x v="7"/>
  </r>
  <r>
    <x v="333"/>
    <x v="0"/>
    <x v="26"/>
    <s v="Château de Pez"/>
    <x v="5"/>
    <x v="847"/>
    <x v="999"/>
    <x v="4"/>
  </r>
  <r>
    <x v="3647"/>
    <x v="1"/>
    <x v="12"/>
    <s v="Vigneti del Salento"/>
    <x v="9"/>
    <x v="847"/>
    <x v="323"/>
    <x v="7"/>
  </r>
  <r>
    <x v="3648"/>
    <x v="12"/>
    <x v="53"/>
    <s v="Trapiche"/>
    <x v="13"/>
    <x v="847"/>
    <x v="141"/>
    <x v="7"/>
  </r>
  <r>
    <x v="3649"/>
    <x v="1"/>
    <x v="407"/>
    <s v="Planeta"/>
    <x v="9"/>
    <x v="847"/>
    <x v="1554"/>
    <x v="6"/>
  </r>
  <r>
    <x v="3650"/>
    <x v="12"/>
    <x v="198"/>
    <s v="Trivento"/>
    <x v="2"/>
    <x v="848"/>
    <x v="813"/>
    <x v="5"/>
  </r>
  <r>
    <x v="649"/>
    <x v="1"/>
    <x v="22"/>
    <s v="San Leonino"/>
    <x v="6"/>
    <x v="849"/>
    <x v="942"/>
    <x v="5"/>
  </r>
  <r>
    <x v="3651"/>
    <x v="1"/>
    <x v="2"/>
    <s v="Tua Rita"/>
    <x v="14"/>
    <x v="849"/>
    <x v="1776"/>
    <x v="2"/>
  </r>
  <r>
    <x v="333"/>
    <x v="0"/>
    <x v="26"/>
    <s v="Château Phélan Ségur"/>
    <x v="5"/>
    <x v="849"/>
    <x v="801"/>
    <x v="4"/>
  </r>
  <r>
    <x v="3652"/>
    <x v="0"/>
    <x v="199"/>
    <s v="Delas"/>
    <x v="9"/>
    <x v="849"/>
    <x v="27"/>
    <x v="7"/>
  </r>
  <r>
    <x v="2905"/>
    <x v="1"/>
    <x v="505"/>
    <s v="Collefrisio"/>
    <x v="7"/>
    <x v="849"/>
    <x v="149"/>
    <x v="1"/>
  </r>
  <r>
    <x v="3653"/>
    <x v="1"/>
    <x v="472"/>
    <s v="Polvanera"/>
    <x v="2"/>
    <x v="849"/>
    <x v="422"/>
    <x v="4"/>
  </r>
  <r>
    <x v="3654"/>
    <x v="0"/>
    <x v="323"/>
    <s v="Crocus"/>
    <x v="9"/>
    <x v="849"/>
    <x v="356"/>
    <x v="5"/>
  </r>
  <r>
    <x v="3655"/>
    <x v="0"/>
    <x v="23"/>
    <s v="Château Puy-Blanquet"/>
    <x v="6"/>
    <x v="849"/>
    <x v="1538"/>
    <x v="10"/>
  </r>
  <r>
    <x v="3656"/>
    <x v="1"/>
    <x v="48"/>
    <s v="Elio Grasso"/>
    <x v="5"/>
    <x v="849"/>
    <x v="39"/>
    <x v="4"/>
  </r>
  <r>
    <x v="18"/>
    <x v="13"/>
    <x v="506"/>
    <s v="La Cetate"/>
    <x v="4"/>
    <x v="849"/>
    <x v="202"/>
    <x v="2"/>
  </r>
  <r>
    <x v="3657"/>
    <x v="0"/>
    <x v="29"/>
    <s v="Château Léoville Las Cases"/>
    <x v="0"/>
    <x v="849"/>
    <x v="868"/>
    <x v="5"/>
  </r>
  <r>
    <x v="3658"/>
    <x v="7"/>
    <x v="80"/>
    <s v="Sierra Cantabria"/>
    <x v="7"/>
    <x v="849"/>
    <x v="986"/>
    <x v="5"/>
  </r>
  <r>
    <x v="1173"/>
    <x v="0"/>
    <x v="29"/>
    <s v="Château Léoville Barton"/>
    <x v="1"/>
    <x v="850"/>
    <x v="373"/>
    <x v="2"/>
  </r>
  <r>
    <x v="3659"/>
    <x v="9"/>
    <x v="41"/>
    <s v="Fitapreta"/>
    <x v="5"/>
    <x v="850"/>
    <x v="147"/>
    <x v="7"/>
  </r>
  <r>
    <x v="3660"/>
    <x v="12"/>
    <x v="147"/>
    <s v="Andeluna"/>
    <x v="3"/>
    <x v="850"/>
    <x v="319"/>
    <x v="1"/>
  </r>
  <r>
    <x v="3661"/>
    <x v="1"/>
    <x v="507"/>
    <s v="Riunite"/>
    <x v="4"/>
    <x v="850"/>
    <x v="957"/>
    <x v="17"/>
  </r>
  <r>
    <x v="1416"/>
    <x v="6"/>
    <x v="15"/>
    <s v="Rust En Vrede"/>
    <x v="0"/>
    <x v="850"/>
    <x v="1777"/>
    <x v="4"/>
  </r>
  <r>
    <x v="3662"/>
    <x v="1"/>
    <x v="100"/>
    <s v="Castel Sallegg"/>
    <x v="4"/>
    <x v="851"/>
    <x v="309"/>
    <x v="2"/>
  </r>
  <r>
    <x v="3663"/>
    <x v="1"/>
    <x v="22"/>
    <s v="San Michele a Torri"/>
    <x v="2"/>
    <x v="851"/>
    <x v="835"/>
    <x v="7"/>
  </r>
  <r>
    <x v="190"/>
    <x v="0"/>
    <x v="32"/>
    <s v="Château Haut Bardin"/>
    <x v="4"/>
    <x v="851"/>
    <x v="1254"/>
    <x v="2"/>
  </r>
  <r>
    <x v="2421"/>
    <x v="2"/>
    <x v="65"/>
    <s v="Paul Achs"/>
    <x v="6"/>
    <x v="851"/>
    <x v="12"/>
    <x v="1"/>
  </r>
  <r>
    <x v="3664"/>
    <x v="7"/>
    <x v="508"/>
    <s v="Bodegas Vagal"/>
    <x v="2"/>
    <x v="851"/>
    <x v="137"/>
    <x v="5"/>
  </r>
  <r>
    <x v="154"/>
    <x v="7"/>
    <x v="273"/>
    <s v="Marqués de Chivé"/>
    <x v="13"/>
    <x v="851"/>
    <x v="1778"/>
    <x v="2"/>
  </r>
  <r>
    <x v="3665"/>
    <x v="0"/>
    <x v="297"/>
    <s v="Château d'Aiguilhe"/>
    <x v="6"/>
    <x v="851"/>
    <x v="1779"/>
    <x v="1"/>
  </r>
  <r>
    <x v="3666"/>
    <x v="3"/>
    <x v="62"/>
    <s v="Konrad"/>
    <x v="8"/>
    <x v="851"/>
    <x v="807"/>
    <x v="1"/>
  </r>
  <r>
    <x v="3667"/>
    <x v="0"/>
    <x v="130"/>
    <s v="Pierre Amadieu"/>
    <x v="9"/>
    <x v="851"/>
    <x v="1469"/>
    <x v="1"/>
  </r>
  <r>
    <x v="3668"/>
    <x v="8"/>
    <x v="43"/>
    <s v="Black Stallion"/>
    <x v="16"/>
    <x v="851"/>
    <x v="1780"/>
    <x v="2"/>
  </r>
  <r>
    <x v="3669"/>
    <x v="0"/>
    <x v="151"/>
    <s v="Château Mire l'Étang"/>
    <x v="6"/>
    <x v="851"/>
    <x v="319"/>
    <x v="1"/>
  </r>
  <r>
    <x v="3670"/>
    <x v="0"/>
    <x v="103"/>
    <s v="Albert Bichot"/>
    <x v="4"/>
    <x v="851"/>
    <x v="314"/>
    <x v="2"/>
  </r>
  <r>
    <x v="3671"/>
    <x v="7"/>
    <x v="156"/>
    <s v="Enate"/>
    <x v="15"/>
    <x v="851"/>
    <x v="1781"/>
    <x v="15"/>
  </r>
  <r>
    <x v="3672"/>
    <x v="1"/>
    <x v="129"/>
    <s v="Piazzo"/>
    <x v="22"/>
    <x v="851"/>
    <x v="171"/>
    <x v="6"/>
  </r>
  <r>
    <x v="3673"/>
    <x v="4"/>
    <x v="208"/>
    <s v="Valdivieso"/>
    <x v="2"/>
    <x v="851"/>
    <x v="97"/>
    <x v="4"/>
  </r>
  <r>
    <x v="3674"/>
    <x v="4"/>
    <x v="149"/>
    <s v="Carmen"/>
    <x v="4"/>
    <x v="851"/>
    <x v="1782"/>
    <x v="2"/>
  </r>
  <r>
    <x v="3675"/>
    <x v="14"/>
    <x v="166"/>
    <s v="Julia Bertram"/>
    <x v="3"/>
    <x v="851"/>
    <x v="1783"/>
    <x v="1"/>
  </r>
  <r>
    <x v="3676"/>
    <x v="1"/>
    <x v="509"/>
    <s v="Conde"/>
    <x v="5"/>
    <x v="851"/>
    <x v="1055"/>
    <x v="6"/>
  </r>
  <r>
    <x v="3677"/>
    <x v="2"/>
    <x v="279"/>
    <s v="Hans Igler"/>
    <x v="5"/>
    <x v="851"/>
    <x v="888"/>
    <x v="6"/>
  </r>
  <r>
    <x v="3678"/>
    <x v="14"/>
    <x v="88"/>
    <s v="Freiherr von Gleichenstein"/>
    <x v="2"/>
    <x v="851"/>
    <x v="988"/>
    <x v="2"/>
  </r>
  <r>
    <x v="3679"/>
    <x v="0"/>
    <x v="13"/>
    <s v="Tardieu-Laurent"/>
    <x v="9"/>
    <x v="851"/>
    <x v="142"/>
    <x v="4"/>
  </r>
  <r>
    <x v="3680"/>
    <x v="7"/>
    <x v="180"/>
    <s v="Finca La Estacada"/>
    <x v="4"/>
    <x v="851"/>
    <x v="634"/>
    <x v="2"/>
  </r>
  <r>
    <x v="3681"/>
    <x v="1"/>
    <x v="60"/>
    <s v="Firriato"/>
    <x v="6"/>
    <x v="851"/>
    <x v="144"/>
    <x v="4"/>
  </r>
  <r>
    <x v="3682"/>
    <x v="5"/>
    <x v="69"/>
    <s v="Torbreck"/>
    <x v="14"/>
    <x v="851"/>
    <x v="1784"/>
    <x v="6"/>
  </r>
  <r>
    <x v="3683"/>
    <x v="7"/>
    <x v="39"/>
    <s v="Félix Solís"/>
    <x v="18"/>
    <x v="851"/>
    <x v="1785"/>
    <x v="7"/>
  </r>
  <r>
    <x v="3684"/>
    <x v="8"/>
    <x v="17"/>
    <s v="Motto"/>
    <x v="3"/>
    <x v="851"/>
    <x v="260"/>
    <x v="4"/>
  </r>
  <r>
    <x v="2306"/>
    <x v="14"/>
    <x v="461"/>
    <s v="Martin Tesch"/>
    <x v="18"/>
    <x v="851"/>
    <x v="49"/>
    <x v="4"/>
  </r>
  <r>
    <x v="1343"/>
    <x v="4"/>
    <x v="149"/>
    <s v="Montes"/>
    <x v="9"/>
    <x v="851"/>
    <x v="1786"/>
    <x v="7"/>
  </r>
  <r>
    <x v="3685"/>
    <x v="1"/>
    <x v="12"/>
    <s v="Vigneti del Salento"/>
    <x v="6"/>
    <x v="851"/>
    <x v="1787"/>
    <x v="4"/>
  </r>
  <r>
    <x v="3686"/>
    <x v="0"/>
    <x v="510"/>
    <s v="Château Carbonneau"/>
    <x v="9"/>
    <x v="851"/>
    <x v="35"/>
    <x v="1"/>
  </r>
  <r>
    <x v="3687"/>
    <x v="0"/>
    <x v="5"/>
    <s v="Château de Saint Cosme"/>
    <x v="0"/>
    <x v="851"/>
    <x v="242"/>
    <x v="16"/>
  </r>
  <r>
    <x v="3688"/>
    <x v="14"/>
    <x v="212"/>
    <s v="Markus Molitor"/>
    <x v="7"/>
    <x v="851"/>
    <x v="718"/>
    <x v="0"/>
  </r>
  <r>
    <x v="3084"/>
    <x v="1"/>
    <x v="22"/>
    <s v="Castello di Gabbiano"/>
    <x v="6"/>
    <x v="851"/>
    <x v="181"/>
    <x v="4"/>
  </r>
  <r>
    <x v="3689"/>
    <x v="1"/>
    <x v="235"/>
    <s v="Chimento"/>
    <x v="2"/>
    <x v="851"/>
    <x v="612"/>
    <x v="5"/>
  </r>
  <r>
    <x v="3690"/>
    <x v="2"/>
    <x v="279"/>
    <s v="Gesellmann"/>
    <x v="8"/>
    <x v="851"/>
    <x v="286"/>
    <x v="1"/>
  </r>
  <r>
    <x v="882"/>
    <x v="1"/>
    <x v="91"/>
    <s v="Collosorbo"/>
    <x v="0"/>
    <x v="851"/>
    <x v="64"/>
    <x v="2"/>
  </r>
  <r>
    <x v="3691"/>
    <x v="0"/>
    <x v="511"/>
    <s v="Plaimont"/>
    <x v="6"/>
    <x v="851"/>
    <x v="1788"/>
    <x v="4"/>
  </r>
  <r>
    <x v="3692"/>
    <x v="10"/>
    <x v="475"/>
    <s v="Heumann"/>
    <x v="4"/>
    <x v="851"/>
    <x v="292"/>
    <x v="2"/>
  </r>
  <r>
    <x v="3693"/>
    <x v="7"/>
    <x v="80"/>
    <s v="Artadi"/>
    <x v="7"/>
    <x v="851"/>
    <x v="1789"/>
    <x v="1"/>
  </r>
  <r>
    <x v="3694"/>
    <x v="1"/>
    <x v="2"/>
    <s v="Tenuta Degli Dei"/>
    <x v="7"/>
    <x v="851"/>
    <x v="1219"/>
    <x v="2"/>
  </r>
  <r>
    <x v="3695"/>
    <x v="1"/>
    <x v="12"/>
    <s v="Latentia Winery"/>
    <x v="13"/>
    <x v="851"/>
    <x v="459"/>
    <x v="1"/>
  </r>
  <r>
    <x v="3696"/>
    <x v="4"/>
    <x v="149"/>
    <s v="Polkura"/>
    <x v="7"/>
    <x v="851"/>
    <x v="791"/>
    <x v="5"/>
  </r>
  <r>
    <x v="3697"/>
    <x v="4"/>
    <x v="149"/>
    <s v="Cono Sur"/>
    <x v="10"/>
    <x v="851"/>
    <x v="3"/>
    <x v="16"/>
  </r>
  <r>
    <x v="3698"/>
    <x v="0"/>
    <x v="321"/>
    <s v="Vignobles Moreau"/>
    <x v="5"/>
    <x v="851"/>
    <x v="142"/>
    <x v="2"/>
  </r>
  <r>
    <x v="3699"/>
    <x v="7"/>
    <x v="80"/>
    <s v="Baigorri"/>
    <x v="2"/>
    <x v="851"/>
    <x v="81"/>
    <x v="1"/>
  </r>
  <r>
    <x v="1711"/>
    <x v="1"/>
    <x v="113"/>
    <s v="Cottini"/>
    <x v="3"/>
    <x v="851"/>
    <x v="1240"/>
    <x v="7"/>
  </r>
  <r>
    <x v="3700"/>
    <x v="14"/>
    <x v="429"/>
    <s v="Kloster Eberbach"/>
    <x v="2"/>
    <x v="851"/>
    <x v="690"/>
    <x v="1"/>
  </r>
  <r>
    <x v="3701"/>
    <x v="0"/>
    <x v="36"/>
    <s v="Paul Barre"/>
    <x v="5"/>
    <x v="851"/>
    <x v="495"/>
    <x v="4"/>
  </r>
  <r>
    <x v="3702"/>
    <x v="0"/>
    <x v="442"/>
    <s v="Domaine Ratte"/>
    <x v="5"/>
    <x v="851"/>
    <x v="1790"/>
    <x v="4"/>
  </r>
  <r>
    <x v="763"/>
    <x v="1"/>
    <x v="60"/>
    <s v="Capovero"/>
    <x v="13"/>
    <x v="851"/>
    <x v="268"/>
    <x v="2"/>
  </r>
  <r>
    <x v="3703"/>
    <x v="3"/>
    <x v="512"/>
    <s v="Millton"/>
    <x v="0"/>
    <x v="851"/>
    <x v="1339"/>
    <x v="6"/>
  </r>
  <r>
    <x v="1196"/>
    <x v="1"/>
    <x v="129"/>
    <s v="Scanavino"/>
    <x v="3"/>
    <x v="851"/>
    <x v="127"/>
    <x v="7"/>
  </r>
  <r>
    <x v="3704"/>
    <x v="2"/>
    <x v="65"/>
    <s v="Leo Hillinger"/>
    <x v="9"/>
    <x v="851"/>
    <x v="100"/>
    <x v="2"/>
  </r>
  <r>
    <x v="3705"/>
    <x v="2"/>
    <x v="244"/>
    <s v="Weingut Bründlmayer"/>
    <x v="13"/>
    <x v="852"/>
    <x v="1791"/>
    <x v="2"/>
  </r>
  <r>
    <x v="3706"/>
    <x v="3"/>
    <x v="282"/>
    <s v="Te Mata"/>
    <x v="6"/>
    <x v="852"/>
    <x v="1755"/>
    <x v="2"/>
  </r>
  <r>
    <x v="3707"/>
    <x v="1"/>
    <x v="91"/>
    <s v="Ciacci Piccolomini d'Aragona"/>
    <x v="12"/>
    <x v="852"/>
    <x v="1387"/>
    <x v="6"/>
  </r>
  <r>
    <x v="3708"/>
    <x v="5"/>
    <x v="34"/>
    <s v="d'Arenberg"/>
    <x v="4"/>
    <x v="852"/>
    <x v="792"/>
    <x v="2"/>
  </r>
  <r>
    <x v="101"/>
    <x v="8"/>
    <x v="17"/>
    <s v="Carnivor"/>
    <x v="2"/>
    <x v="853"/>
    <x v="1792"/>
    <x v="1"/>
  </r>
  <r>
    <x v="3709"/>
    <x v="22"/>
    <x v="268"/>
    <s v="Château Musar"/>
    <x v="1"/>
    <x v="854"/>
    <x v="1757"/>
    <x v="14"/>
  </r>
  <r>
    <x v="3710"/>
    <x v="1"/>
    <x v="196"/>
    <s v="Mazzei"/>
    <x v="5"/>
    <x v="855"/>
    <x v="684"/>
    <x v="2"/>
  </r>
  <r>
    <x v="3711"/>
    <x v="1"/>
    <x v="110"/>
    <s v="Tasca d'Almerita"/>
    <x v="6"/>
    <x v="855"/>
    <x v="1793"/>
    <x v="4"/>
  </r>
  <r>
    <x v="81"/>
    <x v="0"/>
    <x v="23"/>
    <s v="Château Bernateau"/>
    <x v="7"/>
    <x v="855"/>
    <x v="1794"/>
    <x v="2"/>
  </r>
  <r>
    <x v="1705"/>
    <x v="4"/>
    <x v="149"/>
    <s v="Apaltagua"/>
    <x v="3"/>
    <x v="855"/>
    <x v="460"/>
    <x v="7"/>
  </r>
  <r>
    <x v="1048"/>
    <x v="0"/>
    <x v="0"/>
    <s v="Château Gazin"/>
    <x v="5"/>
    <x v="855"/>
    <x v="1425"/>
    <x v="5"/>
  </r>
  <r>
    <x v="93"/>
    <x v="3"/>
    <x v="62"/>
    <s v="Cloudy Bay"/>
    <x v="2"/>
    <x v="855"/>
    <x v="1353"/>
    <x v="1"/>
  </r>
  <r>
    <x v="3712"/>
    <x v="12"/>
    <x v="53"/>
    <s v="Viña Cobos"/>
    <x v="5"/>
    <x v="856"/>
    <x v="634"/>
    <x v="1"/>
  </r>
  <r>
    <x v="3713"/>
    <x v="1"/>
    <x v="24"/>
    <s v="Lenotti"/>
    <x v="4"/>
    <x v="857"/>
    <x v="708"/>
    <x v="1"/>
  </r>
  <r>
    <x v="3714"/>
    <x v="14"/>
    <x v="73"/>
    <s v="Knipser"/>
    <x v="2"/>
    <x v="857"/>
    <x v="140"/>
    <x v="2"/>
  </r>
  <r>
    <x v="733"/>
    <x v="1"/>
    <x v="22"/>
    <s v="San Giusto a Rentennano"/>
    <x v="9"/>
    <x v="857"/>
    <x v="1180"/>
    <x v="2"/>
  </r>
  <r>
    <x v="3715"/>
    <x v="22"/>
    <x v="268"/>
    <s v="Château Musar"/>
    <x v="0"/>
    <x v="858"/>
    <x v="320"/>
    <x v="25"/>
  </r>
  <r>
    <x v="3716"/>
    <x v="1"/>
    <x v="22"/>
    <s v="Fontodi"/>
    <x v="0"/>
    <x v="859"/>
    <x v="320"/>
    <x v="5"/>
  </r>
  <r>
    <x v="3717"/>
    <x v="7"/>
    <x v="45"/>
    <s v="Torres"/>
    <x v="8"/>
    <x v="859"/>
    <x v="9"/>
    <x v="7"/>
  </r>
  <r>
    <x v="3718"/>
    <x v="8"/>
    <x v="43"/>
    <s v="The Prisoner"/>
    <x v="1"/>
    <x v="859"/>
    <x v="997"/>
    <x v="4"/>
  </r>
  <r>
    <x v="3719"/>
    <x v="1"/>
    <x v="154"/>
    <s v="Fattoria le Pupille"/>
    <x v="12"/>
    <x v="859"/>
    <x v="1795"/>
    <x v="4"/>
  </r>
  <r>
    <x v="627"/>
    <x v="1"/>
    <x v="48"/>
    <s v="Elio Altare"/>
    <x v="2"/>
    <x v="859"/>
    <x v="551"/>
    <x v="1"/>
  </r>
  <r>
    <x v="228"/>
    <x v="0"/>
    <x v="29"/>
    <s v="Château Léoville Las Cases"/>
    <x v="15"/>
    <x v="859"/>
    <x v="1101"/>
    <x v="16"/>
  </r>
  <r>
    <x v="683"/>
    <x v="0"/>
    <x v="74"/>
    <s v="Château Cambon La Pelouse"/>
    <x v="9"/>
    <x v="859"/>
    <x v="560"/>
    <x v="11"/>
  </r>
  <r>
    <x v="3720"/>
    <x v="7"/>
    <x v="82"/>
    <s v="Quinta de Quercus"/>
    <x v="5"/>
    <x v="859"/>
    <x v="39"/>
    <x v="5"/>
  </r>
  <r>
    <x v="3721"/>
    <x v="0"/>
    <x v="50"/>
    <s v="Château Grand-Puy-Lacoste"/>
    <x v="5"/>
    <x v="860"/>
    <x v="1796"/>
    <x v="5"/>
  </r>
  <r>
    <x v="3722"/>
    <x v="0"/>
    <x v="199"/>
    <s v="Delas"/>
    <x v="9"/>
    <x v="860"/>
    <x v="1797"/>
    <x v="4"/>
  </r>
  <r>
    <x v="3723"/>
    <x v="1"/>
    <x v="110"/>
    <s v="Donnafugata"/>
    <x v="6"/>
    <x v="860"/>
    <x v="2"/>
    <x v="1"/>
  </r>
  <r>
    <x v="3724"/>
    <x v="1"/>
    <x v="234"/>
    <s v="Santadi"/>
    <x v="6"/>
    <x v="860"/>
    <x v="855"/>
    <x v="1"/>
  </r>
  <r>
    <x v="3725"/>
    <x v="12"/>
    <x v="53"/>
    <s v="Terrazas de los Andes"/>
    <x v="6"/>
    <x v="861"/>
    <x v="551"/>
    <x v="1"/>
  </r>
  <r>
    <x v="3726"/>
    <x v="0"/>
    <x v="199"/>
    <s v="Paul Jaboulet Aîné"/>
    <x v="2"/>
    <x v="862"/>
    <x v="1798"/>
    <x v="4"/>
  </r>
  <r>
    <x v="3727"/>
    <x v="6"/>
    <x v="405"/>
    <s v="Cederberg"/>
    <x v="2"/>
    <x v="862"/>
    <x v="19"/>
    <x v="1"/>
  </r>
  <r>
    <x v="3728"/>
    <x v="9"/>
    <x v="253"/>
    <s v="Casa de Santar"/>
    <x v="9"/>
    <x v="862"/>
    <x v="505"/>
    <x v="1"/>
  </r>
  <r>
    <x v="343"/>
    <x v="0"/>
    <x v="23"/>
    <s v="Château Quinault l'Enclos"/>
    <x v="2"/>
    <x v="862"/>
    <x v="1130"/>
    <x v="11"/>
  </r>
  <r>
    <x v="3729"/>
    <x v="12"/>
    <x v="138"/>
    <s v="Bodega Finca Las Moras"/>
    <x v="10"/>
    <x v="862"/>
    <x v="1112"/>
    <x v="3"/>
  </r>
  <r>
    <x v="3730"/>
    <x v="1"/>
    <x v="2"/>
    <s v="Brancaia"/>
    <x v="9"/>
    <x v="863"/>
    <x v="1004"/>
    <x v="2"/>
  </r>
  <r>
    <x v="3731"/>
    <x v="1"/>
    <x v="324"/>
    <s v="Castellani"/>
    <x v="3"/>
    <x v="864"/>
    <x v="72"/>
    <x v="4"/>
  </r>
  <r>
    <x v="3732"/>
    <x v="1"/>
    <x v="24"/>
    <s v="Tenuta Sant'Antonio"/>
    <x v="2"/>
    <x v="864"/>
    <x v="839"/>
    <x v="1"/>
  </r>
  <r>
    <x v="1888"/>
    <x v="0"/>
    <x v="245"/>
    <s v="Paul Mas"/>
    <x v="4"/>
    <x v="864"/>
    <x v="395"/>
    <x v="7"/>
  </r>
  <r>
    <x v="93"/>
    <x v="3"/>
    <x v="62"/>
    <s v="The Ned"/>
    <x v="6"/>
    <x v="864"/>
    <x v="1119"/>
    <x v="1"/>
  </r>
  <r>
    <x v="3733"/>
    <x v="7"/>
    <x v="420"/>
    <s v="Vara Y Pulgar"/>
    <x v="9"/>
    <x v="864"/>
    <x v="1799"/>
    <x v="5"/>
  </r>
  <r>
    <x v="3734"/>
    <x v="7"/>
    <x v="82"/>
    <s v="Quinta de Quercus"/>
    <x v="5"/>
    <x v="864"/>
    <x v="19"/>
    <x v="4"/>
  </r>
  <r>
    <x v="93"/>
    <x v="1"/>
    <x v="110"/>
    <s v="Stemmari"/>
    <x v="4"/>
    <x v="865"/>
    <x v="696"/>
    <x v="1"/>
  </r>
  <r>
    <x v="3735"/>
    <x v="8"/>
    <x v="43"/>
    <s v="Dominus"/>
    <x v="2"/>
    <x v="865"/>
    <x v="730"/>
    <x v="5"/>
  </r>
  <r>
    <x v="3736"/>
    <x v="7"/>
    <x v="80"/>
    <s v="Viñedos de Páganos"/>
    <x v="5"/>
    <x v="865"/>
    <x v="985"/>
    <x v="5"/>
  </r>
  <r>
    <x v="3737"/>
    <x v="12"/>
    <x v="53"/>
    <s v="Dante Robino"/>
    <x v="13"/>
    <x v="865"/>
    <x v="417"/>
    <x v="7"/>
  </r>
  <r>
    <x v="3738"/>
    <x v="0"/>
    <x v="50"/>
    <s v="Château Lafite Rothschild"/>
    <x v="1"/>
    <x v="865"/>
    <x v="1800"/>
    <x v="14"/>
  </r>
  <r>
    <x v="3739"/>
    <x v="2"/>
    <x v="175"/>
    <s v="Hannes Reeh"/>
    <x v="4"/>
    <x v="865"/>
    <x v="792"/>
    <x v="4"/>
  </r>
  <r>
    <x v="3740"/>
    <x v="7"/>
    <x v="58"/>
    <s v="Pago del Cielo"/>
    <x v="2"/>
    <x v="865"/>
    <x v="37"/>
    <x v="1"/>
  </r>
  <r>
    <x v="241"/>
    <x v="1"/>
    <x v="48"/>
    <s v="Mauro Molino"/>
    <x v="9"/>
    <x v="865"/>
    <x v="723"/>
    <x v="7"/>
  </r>
  <r>
    <x v="1981"/>
    <x v="7"/>
    <x v="80"/>
    <s v="Marqués de Cáceres"/>
    <x v="2"/>
    <x v="866"/>
    <x v="531"/>
    <x v="5"/>
  </r>
  <r>
    <x v="88"/>
    <x v="8"/>
    <x v="513"/>
    <s v="Erath"/>
    <x v="4"/>
    <x v="867"/>
    <x v="260"/>
    <x v="2"/>
  </r>
  <r>
    <x v="3741"/>
    <x v="1"/>
    <x v="12"/>
    <s v="Cielo e Terra"/>
    <x v="9"/>
    <x v="868"/>
    <x v="1801"/>
    <x v="7"/>
  </r>
  <r>
    <x v="3742"/>
    <x v="0"/>
    <x v="35"/>
    <s v="Francois Villard"/>
    <x v="2"/>
    <x v="868"/>
    <x v="5"/>
    <x v="4"/>
  </r>
  <r>
    <x v="3743"/>
    <x v="7"/>
    <x v="16"/>
    <s v="Descendientes de J. Palacios"/>
    <x v="5"/>
    <x v="868"/>
    <x v="1330"/>
    <x v="0"/>
  </r>
  <r>
    <x v="3744"/>
    <x v="6"/>
    <x v="514"/>
    <s v="Fleur du Cap"/>
    <x v="13"/>
    <x v="868"/>
    <x v="20"/>
    <x v="1"/>
  </r>
  <r>
    <x v="3745"/>
    <x v="12"/>
    <x v="53"/>
    <s v="Viña Cobos"/>
    <x v="15"/>
    <x v="868"/>
    <x v="1802"/>
    <x v="4"/>
  </r>
  <r>
    <x v="3746"/>
    <x v="0"/>
    <x v="515"/>
    <s v="Château Saint-Roch"/>
    <x v="9"/>
    <x v="868"/>
    <x v="41"/>
    <x v="5"/>
  </r>
  <r>
    <x v="3747"/>
    <x v="14"/>
    <x v="73"/>
    <s v="Schneider"/>
    <x v="4"/>
    <x v="868"/>
    <x v="170"/>
    <x v="1"/>
  </r>
  <r>
    <x v="3748"/>
    <x v="1"/>
    <x v="505"/>
    <s v="Farnese"/>
    <x v="1"/>
    <x v="869"/>
    <x v="1009"/>
    <x v="4"/>
  </r>
  <r>
    <x v="3749"/>
    <x v="7"/>
    <x v="58"/>
    <s v="Montecastro"/>
    <x v="7"/>
    <x v="870"/>
    <x v="1803"/>
    <x v="2"/>
  </r>
  <r>
    <x v="3750"/>
    <x v="7"/>
    <x v="58"/>
    <s v="Protos"/>
    <x v="7"/>
    <x v="870"/>
    <x v="1804"/>
    <x v="8"/>
  </r>
  <r>
    <x v="3751"/>
    <x v="7"/>
    <x v="80"/>
    <s v="Marqués de Murrieta"/>
    <x v="15"/>
    <x v="870"/>
    <x v="1805"/>
    <x v="5"/>
  </r>
  <r>
    <x v="3752"/>
    <x v="1"/>
    <x v="126"/>
    <s v="Avignonesi"/>
    <x v="0"/>
    <x v="870"/>
    <x v="1806"/>
    <x v="6"/>
  </r>
  <r>
    <x v="3637"/>
    <x v="0"/>
    <x v="74"/>
    <s v="Château de Camensac"/>
    <x v="2"/>
    <x v="870"/>
    <x v="184"/>
    <x v="2"/>
  </r>
  <r>
    <x v="3753"/>
    <x v="7"/>
    <x v="44"/>
    <s v="Bodegas Piqueras"/>
    <x v="7"/>
    <x v="870"/>
    <x v="2"/>
    <x v="7"/>
  </r>
  <r>
    <x v="3754"/>
    <x v="0"/>
    <x v="186"/>
    <s v="Bernard Baudry"/>
    <x v="9"/>
    <x v="870"/>
    <x v="1807"/>
    <x v="2"/>
  </r>
  <r>
    <x v="3755"/>
    <x v="1"/>
    <x v="100"/>
    <s v="Terlan (Terlano)"/>
    <x v="7"/>
    <x v="870"/>
    <x v="1808"/>
    <x v="4"/>
  </r>
  <r>
    <x v="3756"/>
    <x v="0"/>
    <x v="35"/>
    <s v="Delas"/>
    <x v="1"/>
    <x v="871"/>
    <x v="1809"/>
    <x v="4"/>
  </r>
  <r>
    <x v="3757"/>
    <x v="6"/>
    <x v="15"/>
    <s v="Kaapzicht"/>
    <x v="7"/>
    <x v="871"/>
    <x v="48"/>
    <x v="1"/>
  </r>
  <r>
    <x v="3758"/>
    <x v="2"/>
    <x v="373"/>
    <s v="Kurt Angerer"/>
    <x v="10"/>
    <x v="871"/>
    <x v="225"/>
    <x v="1"/>
  </r>
  <r>
    <x v="3759"/>
    <x v="14"/>
    <x v="73"/>
    <s v="Friedrich Becker"/>
    <x v="0"/>
    <x v="871"/>
    <x v="1810"/>
    <x v="6"/>
  </r>
  <r>
    <x v="3760"/>
    <x v="0"/>
    <x v="270"/>
    <s v="Joseph Burrier (Château de Beauregard)"/>
    <x v="5"/>
    <x v="871"/>
    <x v="5"/>
    <x v="5"/>
  </r>
  <r>
    <x v="954"/>
    <x v="1"/>
    <x v="139"/>
    <s v="Latium Morini"/>
    <x v="6"/>
    <x v="871"/>
    <x v="746"/>
    <x v="7"/>
  </r>
  <r>
    <x v="3761"/>
    <x v="12"/>
    <x v="53"/>
    <s v="Caro (Catena and Rothschild)"/>
    <x v="0"/>
    <x v="871"/>
    <x v="513"/>
    <x v="1"/>
  </r>
  <r>
    <x v="3762"/>
    <x v="14"/>
    <x v="181"/>
    <s v="Wittmann"/>
    <x v="2"/>
    <x v="871"/>
    <x v="229"/>
    <x v="6"/>
  </r>
  <r>
    <x v="53"/>
    <x v="4"/>
    <x v="40"/>
    <s v="Carmen"/>
    <x v="4"/>
    <x v="871"/>
    <x v="72"/>
    <x v="7"/>
  </r>
  <r>
    <x v="3763"/>
    <x v="4"/>
    <x v="283"/>
    <s v="Veramonte"/>
    <x v="3"/>
    <x v="871"/>
    <x v="176"/>
    <x v="1"/>
  </r>
  <r>
    <x v="1356"/>
    <x v="0"/>
    <x v="23"/>
    <s v="Château Franc Mayne"/>
    <x v="9"/>
    <x v="871"/>
    <x v="1141"/>
    <x v="4"/>
  </r>
  <r>
    <x v="3764"/>
    <x v="0"/>
    <x v="52"/>
    <s v="Paul Jaboulet Aîné"/>
    <x v="1"/>
    <x v="871"/>
    <x v="1811"/>
    <x v="2"/>
  </r>
  <r>
    <x v="3765"/>
    <x v="2"/>
    <x v="65"/>
    <s v="Schwarz"/>
    <x v="4"/>
    <x v="871"/>
    <x v="78"/>
    <x v="2"/>
  </r>
  <r>
    <x v="3766"/>
    <x v="5"/>
    <x v="34"/>
    <s v="Coriole Vineyards"/>
    <x v="3"/>
    <x v="871"/>
    <x v="1010"/>
    <x v="1"/>
  </r>
  <r>
    <x v="3767"/>
    <x v="1"/>
    <x v="266"/>
    <s v="Cà Maiol"/>
    <x v="2"/>
    <x v="871"/>
    <x v="1476"/>
    <x v="2"/>
  </r>
  <r>
    <x v="3768"/>
    <x v="0"/>
    <x v="363"/>
    <s v="M. Chapoutier"/>
    <x v="7"/>
    <x v="871"/>
    <x v="813"/>
    <x v="7"/>
  </r>
  <r>
    <x v="3769"/>
    <x v="0"/>
    <x v="72"/>
    <s v="Maison de La Villette"/>
    <x v="4"/>
    <x v="871"/>
    <x v="583"/>
    <x v="4"/>
  </r>
  <r>
    <x v="3770"/>
    <x v="0"/>
    <x v="237"/>
    <s v="Domaine Poulleau Père &amp; Fils"/>
    <x v="10"/>
    <x v="871"/>
    <x v="66"/>
    <x v="4"/>
  </r>
  <r>
    <x v="3771"/>
    <x v="7"/>
    <x v="115"/>
    <s v="Torres"/>
    <x v="7"/>
    <x v="871"/>
    <x v="1229"/>
    <x v="2"/>
  </r>
  <r>
    <x v="138"/>
    <x v="1"/>
    <x v="77"/>
    <s v="Tenuta Il Poggione"/>
    <x v="9"/>
    <x v="871"/>
    <x v="1393"/>
    <x v="7"/>
  </r>
  <r>
    <x v="3772"/>
    <x v="2"/>
    <x v="244"/>
    <s v="Weingut R&amp;A Pfaffl"/>
    <x v="5"/>
    <x v="871"/>
    <x v="541"/>
    <x v="4"/>
  </r>
  <r>
    <x v="3773"/>
    <x v="7"/>
    <x v="82"/>
    <s v="Pago de la Jaraba"/>
    <x v="5"/>
    <x v="871"/>
    <x v="82"/>
    <x v="5"/>
  </r>
  <r>
    <x v="3774"/>
    <x v="0"/>
    <x v="9"/>
    <s v="Domaine Anne Gros &amp; Jean-Paul Tollot"/>
    <x v="7"/>
    <x v="871"/>
    <x v="951"/>
    <x v="4"/>
  </r>
  <r>
    <x v="3775"/>
    <x v="0"/>
    <x v="72"/>
    <s v="Domaine Lafage"/>
    <x v="17"/>
    <x v="871"/>
    <x v="1812"/>
    <x v="3"/>
  </r>
  <r>
    <x v="873"/>
    <x v="0"/>
    <x v="23"/>
    <s v="Château Tertre Roteboeuf"/>
    <x v="14"/>
    <x v="871"/>
    <x v="1318"/>
    <x v="6"/>
  </r>
  <r>
    <x v="3776"/>
    <x v="1"/>
    <x v="136"/>
    <s v="Bove"/>
    <x v="3"/>
    <x v="871"/>
    <x v="1304"/>
    <x v="1"/>
  </r>
  <r>
    <x v="3777"/>
    <x v="9"/>
    <x v="253"/>
    <s v="Niepoort"/>
    <x v="9"/>
    <x v="871"/>
    <x v="1813"/>
    <x v="2"/>
  </r>
  <r>
    <x v="3778"/>
    <x v="1"/>
    <x v="132"/>
    <s v="Cantine due Palme"/>
    <x v="4"/>
    <x v="871"/>
    <x v="1814"/>
    <x v="1"/>
  </r>
  <r>
    <x v="3779"/>
    <x v="14"/>
    <x v="73"/>
    <s v="Thorsten Krieger"/>
    <x v="8"/>
    <x v="871"/>
    <x v="399"/>
    <x v="1"/>
  </r>
  <r>
    <x v="3780"/>
    <x v="1"/>
    <x v="22"/>
    <s v="Lamole di Lamole"/>
    <x v="2"/>
    <x v="871"/>
    <x v="155"/>
    <x v="1"/>
  </r>
  <r>
    <x v="3781"/>
    <x v="7"/>
    <x v="81"/>
    <s v="Proyecto Garnachas de España"/>
    <x v="2"/>
    <x v="871"/>
    <x v="665"/>
    <x v="7"/>
  </r>
  <r>
    <x v="3782"/>
    <x v="1"/>
    <x v="471"/>
    <s v="La Tunella"/>
    <x v="3"/>
    <x v="871"/>
    <x v="331"/>
    <x v="0"/>
  </r>
  <r>
    <x v="3783"/>
    <x v="8"/>
    <x v="43"/>
    <s v="Black Stallion"/>
    <x v="5"/>
    <x v="871"/>
    <x v="1815"/>
    <x v="8"/>
  </r>
  <r>
    <x v="3784"/>
    <x v="1"/>
    <x v="516"/>
    <s v="Fattoria la Parrina"/>
    <x v="10"/>
    <x v="871"/>
    <x v="178"/>
    <x v="1"/>
  </r>
  <r>
    <x v="3785"/>
    <x v="7"/>
    <x v="39"/>
    <s v="Dehesa de Luna"/>
    <x v="4"/>
    <x v="871"/>
    <x v="189"/>
    <x v="1"/>
  </r>
  <r>
    <x v="3786"/>
    <x v="8"/>
    <x v="43"/>
    <s v="Dominus"/>
    <x v="4"/>
    <x v="871"/>
    <x v="730"/>
    <x v="4"/>
  </r>
  <r>
    <x v="3787"/>
    <x v="14"/>
    <x v="181"/>
    <s v="Pfannebecker"/>
    <x v="2"/>
    <x v="871"/>
    <x v="124"/>
    <x v="2"/>
  </r>
  <r>
    <x v="3788"/>
    <x v="1"/>
    <x v="2"/>
    <s v="Russo"/>
    <x v="7"/>
    <x v="871"/>
    <x v="1816"/>
    <x v="1"/>
  </r>
  <r>
    <x v="3789"/>
    <x v="1"/>
    <x v="255"/>
    <s v="Collavini"/>
    <x v="7"/>
    <x v="871"/>
    <x v="897"/>
    <x v="6"/>
  </r>
  <r>
    <x v="3790"/>
    <x v="14"/>
    <x v="88"/>
    <s v="Heitlinger"/>
    <x v="6"/>
    <x v="871"/>
    <x v="1690"/>
    <x v="0"/>
  </r>
  <r>
    <x v="3791"/>
    <x v="6"/>
    <x v="64"/>
    <s v="Glen Carlou"/>
    <x v="7"/>
    <x v="871"/>
    <x v="545"/>
    <x v="1"/>
  </r>
  <r>
    <x v="44"/>
    <x v="4"/>
    <x v="40"/>
    <s v="de Gras"/>
    <x v="3"/>
    <x v="871"/>
    <x v="395"/>
    <x v="7"/>
  </r>
  <r>
    <x v="3792"/>
    <x v="7"/>
    <x v="63"/>
    <s v="Félix Solís"/>
    <x v="13"/>
    <x v="871"/>
    <x v="989"/>
    <x v="7"/>
  </r>
  <r>
    <x v="3793"/>
    <x v="7"/>
    <x v="39"/>
    <s v="Ermita del Conde"/>
    <x v="3"/>
    <x v="871"/>
    <x v="82"/>
    <x v="6"/>
  </r>
  <r>
    <x v="3794"/>
    <x v="0"/>
    <x v="130"/>
    <s v="Vindemio"/>
    <x v="4"/>
    <x v="871"/>
    <x v="210"/>
    <x v="4"/>
  </r>
  <r>
    <x v="882"/>
    <x v="1"/>
    <x v="91"/>
    <s v="Podere La Vigna"/>
    <x v="7"/>
    <x v="871"/>
    <x v="4"/>
    <x v="2"/>
  </r>
  <r>
    <x v="3795"/>
    <x v="1"/>
    <x v="235"/>
    <s v="Ferrocinto"/>
    <x v="4"/>
    <x v="871"/>
    <x v="1168"/>
    <x v="5"/>
  </r>
  <r>
    <x v="81"/>
    <x v="0"/>
    <x v="23"/>
    <s v="Château de Lisse"/>
    <x v="4"/>
    <x v="871"/>
    <x v="1817"/>
    <x v="2"/>
  </r>
  <r>
    <x v="154"/>
    <x v="7"/>
    <x v="85"/>
    <s v="Castillo de Enériz"/>
    <x v="10"/>
    <x v="871"/>
    <x v="1818"/>
    <x v="2"/>
  </r>
  <r>
    <x v="3796"/>
    <x v="1"/>
    <x v="509"/>
    <s v="Conde"/>
    <x v="9"/>
    <x v="871"/>
    <x v="1357"/>
    <x v="6"/>
  </r>
  <r>
    <x v="3797"/>
    <x v="7"/>
    <x v="114"/>
    <s v="EGO"/>
    <x v="4"/>
    <x v="871"/>
    <x v="1326"/>
    <x v="7"/>
  </r>
  <r>
    <x v="3798"/>
    <x v="0"/>
    <x v="374"/>
    <s v="Bassac"/>
    <x v="4"/>
    <x v="871"/>
    <x v="73"/>
    <x v="4"/>
  </r>
  <r>
    <x v="3799"/>
    <x v="6"/>
    <x v="299"/>
    <s v="Klein Constantia"/>
    <x v="9"/>
    <x v="871"/>
    <x v="1819"/>
    <x v="1"/>
  </r>
  <r>
    <x v="3800"/>
    <x v="9"/>
    <x v="253"/>
    <s v="Quinta da Ponte Pedrinha"/>
    <x v="5"/>
    <x v="871"/>
    <x v="5"/>
    <x v="2"/>
  </r>
  <r>
    <x v="939"/>
    <x v="0"/>
    <x v="74"/>
    <s v="Château du Retout"/>
    <x v="9"/>
    <x v="872"/>
    <x v="130"/>
    <x v="4"/>
  </r>
  <r>
    <x v="3801"/>
    <x v="7"/>
    <x v="114"/>
    <s v="EGO"/>
    <x v="4"/>
    <x v="872"/>
    <x v="77"/>
    <x v="1"/>
  </r>
  <r>
    <x v="3802"/>
    <x v="6"/>
    <x v="75"/>
    <s v="Ataraxia"/>
    <x v="5"/>
    <x v="872"/>
    <x v="1286"/>
    <x v="4"/>
  </r>
  <r>
    <x v="3803"/>
    <x v="7"/>
    <x v="58"/>
    <s v="Finca Torremilanos"/>
    <x v="7"/>
    <x v="872"/>
    <x v="36"/>
    <x v="2"/>
  </r>
  <r>
    <x v="662"/>
    <x v="0"/>
    <x v="29"/>
    <s v="Château Léoville Las Cases"/>
    <x v="1"/>
    <x v="872"/>
    <x v="1820"/>
    <x v="14"/>
  </r>
  <r>
    <x v="231"/>
    <x v="12"/>
    <x v="517"/>
    <s v="Crios"/>
    <x v="6"/>
    <x v="873"/>
    <x v="729"/>
    <x v="1"/>
  </r>
  <r>
    <x v="3804"/>
    <x v="0"/>
    <x v="101"/>
    <s v="Château de Beaucastel"/>
    <x v="15"/>
    <x v="874"/>
    <x v="1821"/>
    <x v="16"/>
  </r>
  <r>
    <x v="3805"/>
    <x v="1"/>
    <x v="61"/>
    <s v="Antinori"/>
    <x v="0"/>
    <x v="874"/>
    <x v="1043"/>
    <x v="1"/>
  </r>
  <r>
    <x v="167"/>
    <x v="0"/>
    <x v="0"/>
    <s v="Jean-Pierre Moueix"/>
    <x v="9"/>
    <x v="874"/>
    <x v="1116"/>
    <x v="2"/>
  </r>
  <r>
    <x v="28"/>
    <x v="6"/>
    <x v="233"/>
    <s v="Paul Cluver"/>
    <x v="4"/>
    <x v="874"/>
    <x v="292"/>
    <x v="4"/>
  </r>
  <r>
    <x v="560"/>
    <x v="0"/>
    <x v="0"/>
    <s v="Vieux Château Certan"/>
    <x v="12"/>
    <x v="874"/>
    <x v="1822"/>
    <x v="11"/>
  </r>
  <r>
    <x v="1324"/>
    <x v="0"/>
    <x v="26"/>
    <s v="Château Lilian Ladouys"/>
    <x v="4"/>
    <x v="874"/>
    <x v="1371"/>
    <x v="6"/>
  </r>
  <r>
    <x v="3806"/>
    <x v="5"/>
    <x v="518"/>
    <s v="Nugan"/>
    <x v="4"/>
    <x v="875"/>
    <x v="739"/>
    <x v="2"/>
  </r>
  <r>
    <x v="44"/>
    <x v="8"/>
    <x v="17"/>
    <s v="Gallo Family Vineyards"/>
    <x v="6"/>
    <x v="875"/>
    <x v="571"/>
    <x v="7"/>
  </r>
  <r>
    <x v="3807"/>
    <x v="1"/>
    <x v="49"/>
    <s v="Mauro Molino"/>
    <x v="7"/>
    <x v="875"/>
    <x v="301"/>
    <x v="8"/>
  </r>
  <r>
    <x v="3808"/>
    <x v="1"/>
    <x v="303"/>
    <s v="Tinazzi"/>
    <x v="1"/>
    <x v="875"/>
    <x v="302"/>
    <x v="1"/>
  </r>
  <r>
    <x v="3809"/>
    <x v="1"/>
    <x v="79"/>
    <s v="Produttori Vini Manduria"/>
    <x v="5"/>
    <x v="875"/>
    <x v="982"/>
    <x v="1"/>
  </r>
  <r>
    <x v="3810"/>
    <x v="1"/>
    <x v="256"/>
    <s v="Aldo Rainoldi"/>
    <x v="2"/>
    <x v="875"/>
    <x v="1325"/>
    <x v="6"/>
  </r>
  <r>
    <x v="3811"/>
    <x v="5"/>
    <x v="87"/>
    <s v="Angove"/>
    <x v="13"/>
    <x v="875"/>
    <x v="177"/>
    <x v="4"/>
  </r>
  <r>
    <x v="3812"/>
    <x v="7"/>
    <x v="80"/>
    <s v="Baigorri"/>
    <x v="5"/>
    <x v="876"/>
    <x v="491"/>
    <x v="0"/>
  </r>
  <r>
    <x v="3813"/>
    <x v="1"/>
    <x v="49"/>
    <s v="Vite Colte"/>
    <x v="2"/>
    <x v="876"/>
    <x v="859"/>
    <x v="6"/>
  </r>
  <r>
    <x v="3814"/>
    <x v="1"/>
    <x v="352"/>
    <s v="Prunotto"/>
    <x v="4"/>
    <x v="876"/>
    <x v="312"/>
    <x v="2"/>
  </r>
  <r>
    <x v="3815"/>
    <x v="7"/>
    <x v="81"/>
    <s v="Casa Gran del Siurana"/>
    <x v="0"/>
    <x v="876"/>
    <x v="1150"/>
    <x v="2"/>
  </r>
  <r>
    <x v="644"/>
    <x v="1"/>
    <x v="2"/>
    <s v="Altesino"/>
    <x v="4"/>
    <x v="876"/>
    <x v="821"/>
    <x v="2"/>
  </r>
  <r>
    <x v="3816"/>
    <x v="1"/>
    <x v="119"/>
    <s v="Monte del Frá"/>
    <x v="0"/>
    <x v="876"/>
    <x v="1275"/>
    <x v="2"/>
  </r>
  <r>
    <x v="1583"/>
    <x v="8"/>
    <x v="17"/>
    <s v="Bogle"/>
    <x v="9"/>
    <x v="877"/>
    <x v="913"/>
    <x v="4"/>
  </r>
  <r>
    <x v="1505"/>
    <x v="7"/>
    <x v="58"/>
    <s v="Emilio Moro"/>
    <x v="0"/>
    <x v="878"/>
    <x v="1823"/>
    <x v="1"/>
  </r>
  <r>
    <x v="1252"/>
    <x v="0"/>
    <x v="101"/>
    <s v="Xavier Vignon"/>
    <x v="7"/>
    <x v="879"/>
    <x v="275"/>
    <x v="4"/>
  </r>
  <r>
    <x v="3817"/>
    <x v="7"/>
    <x v="262"/>
    <s v="San Gregorio"/>
    <x v="9"/>
    <x v="879"/>
    <x v="1824"/>
    <x v="4"/>
  </r>
  <r>
    <x v="3818"/>
    <x v="0"/>
    <x v="287"/>
    <s v="Château de Chamirey"/>
    <x v="5"/>
    <x v="879"/>
    <x v="1825"/>
    <x v="1"/>
  </r>
  <r>
    <x v="3819"/>
    <x v="7"/>
    <x v="81"/>
    <s v="Mas Doix"/>
    <x v="7"/>
    <x v="879"/>
    <x v="1826"/>
    <x v="4"/>
  </r>
  <r>
    <x v="881"/>
    <x v="1"/>
    <x v="49"/>
    <s v="Ricossa"/>
    <x v="4"/>
    <x v="879"/>
    <x v="1160"/>
    <x v="2"/>
  </r>
  <r>
    <x v="968"/>
    <x v="0"/>
    <x v="36"/>
    <s v="Château Dalem"/>
    <x v="2"/>
    <x v="880"/>
    <x v="1312"/>
    <x v="4"/>
  </r>
  <r>
    <x v="3820"/>
    <x v="1"/>
    <x v="18"/>
    <s v="Aristocratico"/>
    <x v="2"/>
    <x v="880"/>
    <x v="105"/>
    <x v="7"/>
  </r>
  <r>
    <x v="3821"/>
    <x v="12"/>
    <x v="53"/>
    <s v="Kaiken"/>
    <x v="7"/>
    <x v="880"/>
    <x v="574"/>
    <x v="7"/>
  </r>
  <r>
    <x v="3822"/>
    <x v="6"/>
    <x v="15"/>
    <s v="Morgenster Estate"/>
    <x v="1"/>
    <x v="880"/>
    <x v="365"/>
    <x v="14"/>
  </r>
  <r>
    <x v="3823"/>
    <x v="0"/>
    <x v="97"/>
    <s v="Château Ferran"/>
    <x v="4"/>
    <x v="880"/>
    <x v="137"/>
    <x v="2"/>
  </r>
  <r>
    <x v="3824"/>
    <x v="4"/>
    <x v="92"/>
    <s v="Erasmo"/>
    <x v="2"/>
    <x v="880"/>
    <x v="412"/>
    <x v="6"/>
  </r>
  <r>
    <x v="3825"/>
    <x v="0"/>
    <x v="13"/>
    <s v="E. Guigal"/>
    <x v="4"/>
    <x v="881"/>
    <x v="1242"/>
    <x v="4"/>
  </r>
  <r>
    <x v="437"/>
    <x v="20"/>
    <x v="240"/>
    <s v="Yarden"/>
    <x v="7"/>
    <x v="882"/>
    <x v="483"/>
    <x v="4"/>
  </r>
  <r>
    <x v="3826"/>
    <x v="4"/>
    <x v="346"/>
    <s v="Errazuriz"/>
    <x v="9"/>
    <x v="882"/>
    <x v="260"/>
    <x v="2"/>
  </r>
  <r>
    <x v="1173"/>
    <x v="0"/>
    <x v="29"/>
    <s v="Château Gruaud Larose"/>
    <x v="7"/>
    <x v="882"/>
    <x v="392"/>
    <x v="2"/>
  </r>
  <r>
    <x v="3827"/>
    <x v="0"/>
    <x v="57"/>
    <s v="Château Rauzan-Ségla"/>
    <x v="2"/>
    <x v="882"/>
    <x v="619"/>
    <x v="6"/>
  </r>
  <r>
    <x v="3828"/>
    <x v="4"/>
    <x v="40"/>
    <s v="Santa Helena"/>
    <x v="17"/>
    <x v="882"/>
    <x v="1827"/>
    <x v="7"/>
  </r>
  <r>
    <x v="3829"/>
    <x v="1"/>
    <x v="100"/>
    <s v="Elena Walch"/>
    <x v="2"/>
    <x v="883"/>
    <x v="695"/>
    <x v="7"/>
  </r>
  <r>
    <x v="3830"/>
    <x v="1"/>
    <x v="256"/>
    <s v="Nino Negri"/>
    <x v="4"/>
    <x v="883"/>
    <x v="1731"/>
    <x v="2"/>
  </r>
  <r>
    <x v="342"/>
    <x v="6"/>
    <x v="15"/>
    <s v="Tokara"/>
    <x v="9"/>
    <x v="883"/>
    <x v="81"/>
    <x v="4"/>
  </r>
  <r>
    <x v="3831"/>
    <x v="4"/>
    <x v="149"/>
    <s v="Los Vascos"/>
    <x v="9"/>
    <x v="883"/>
    <x v="992"/>
    <x v="1"/>
  </r>
  <r>
    <x v="1113"/>
    <x v="6"/>
    <x v="260"/>
    <s v="Fleur du Cap"/>
    <x v="10"/>
    <x v="883"/>
    <x v="40"/>
    <x v="1"/>
  </r>
  <r>
    <x v="3832"/>
    <x v="7"/>
    <x v="80"/>
    <s v="Ramón Bilbao"/>
    <x v="2"/>
    <x v="883"/>
    <x v="1242"/>
    <x v="1"/>
  </r>
  <r>
    <x v="3833"/>
    <x v="8"/>
    <x v="43"/>
    <s v="Stag's Leap Wine Cellars"/>
    <x v="12"/>
    <x v="883"/>
    <x v="1828"/>
    <x v="5"/>
  </r>
  <r>
    <x v="3834"/>
    <x v="1"/>
    <x v="2"/>
    <s v="Castellare"/>
    <x v="1"/>
    <x v="883"/>
    <x v="482"/>
    <x v="2"/>
  </r>
  <r>
    <x v="1421"/>
    <x v="1"/>
    <x v="106"/>
    <s v="Palazzo Maffei"/>
    <x v="9"/>
    <x v="884"/>
    <x v="192"/>
    <x v="1"/>
  </r>
  <r>
    <x v="3835"/>
    <x v="1"/>
    <x v="60"/>
    <s v="Baglio del Cristo di Campobello"/>
    <x v="9"/>
    <x v="884"/>
    <x v="42"/>
    <x v="1"/>
  </r>
  <r>
    <x v="3836"/>
    <x v="0"/>
    <x v="128"/>
    <s v="Paul Jaboulet Aîné"/>
    <x v="1"/>
    <x v="884"/>
    <x v="1829"/>
    <x v="24"/>
  </r>
  <r>
    <x v="3837"/>
    <x v="7"/>
    <x v="80"/>
    <s v="Viña Albina"/>
    <x v="6"/>
    <x v="884"/>
    <x v="454"/>
    <x v="5"/>
  </r>
  <r>
    <x v="1381"/>
    <x v="1"/>
    <x v="98"/>
    <s v="Castelforte"/>
    <x v="7"/>
    <x v="885"/>
    <x v="5"/>
    <x v="2"/>
  </r>
  <r>
    <x v="3838"/>
    <x v="4"/>
    <x v="40"/>
    <s v="Santa Rita"/>
    <x v="8"/>
    <x v="886"/>
    <x v="23"/>
    <x v="2"/>
  </r>
  <r>
    <x v="3839"/>
    <x v="6"/>
    <x v="260"/>
    <s v="MAN"/>
    <x v="3"/>
    <x v="887"/>
    <x v="1518"/>
    <x v="1"/>
  </r>
  <r>
    <x v="3840"/>
    <x v="8"/>
    <x v="122"/>
    <s v="Columbia Crest"/>
    <x v="4"/>
    <x v="887"/>
    <x v="1341"/>
    <x v="4"/>
  </r>
  <r>
    <x v="2213"/>
    <x v="5"/>
    <x v="14"/>
    <s v="Yellow Tail"/>
    <x v="6"/>
    <x v="888"/>
    <x v="1112"/>
    <x v="3"/>
  </r>
  <r>
    <x v="3841"/>
    <x v="1"/>
    <x v="60"/>
    <s v="Zabu"/>
    <x v="5"/>
    <x v="888"/>
    <x v="1168"/>
    <x v="7"/>
  </r>
  <r>
    <x v="3842"/>
    <x v="0"/>
    <x v="201"/>
    <s v="Château de Ricaud"/>
    <x v="4"/>
    <x v="888"/>
    <x v="1830"/>
    <x v="5"/>
  </r>
  <r>
    <x v="3843"/>
    <x v="9"/>
    <x v="19"/>
    <s v="Ramos Pinto"/>
    <x v="2"/>
    <x v="888"/>
    <x v="856"/>
    <x v="1"/>
  </r>
  <r>
    <x v="1434"/>
    <x v="0"/>
    <x v="50"/>
    <s v="Château Pichon Baron"/>
    <x v="12"/>
    <x v="888"/>
    <x v="1257"/>
    <x v="4"/>
  </r>
  <r>
    <x v="3844"/>
    <x v="7"/>
    <x v="45"/>
    <s v="Torres"/>
    <x v="3"/>
    <x v="889"/>
    <x v="72"/>
    <x v="1"/>
  </r>
  <r>
    <x v="3845"/>
    <x v="0"/>
    <x v="519"/>
    <s v="Domaine La Florane"/>
    <x v="2"/>
    <x v="890"/>
    <x v="1"/>
    <x v="1"/>
  </r>
  <r>
    <x v="3846"/>
    <x v="1"/>
    <x v="49"/>
    <s v="Ceretto"/>
    <x v="0"/>
    <x v="890"/>
    <x v="1415"/>
    <x v="6"/>
  </r>
  <r>
    <x v="80"/>
    <x v="2"/>
    <x v="458"/>
    <s v="Anton Bauer"/>
    <x v="9"/>
    <x v="890"/>
    <x v="1831"/>
    <x v="1"/>
  </r>
  <r>
    <x v="3847"/>
    <x v="5"/>
    <x v="229"/>
    <s v="Kilikanoon"/>
    <x v="9"/>
    <x v="890"/>
    <x v="350"/>
    <x v="5"/>
  </r>
  <r>
    <x v="79"/>
    <x v="1"/>
    <x v="60"/>
    <s v="Fatascia"/>
    <x v="3"/>
    <x v="890"/>
    <x v="1832"/>
    <x v="1"/>
  </r>
  <r>
    <x v="3848"/>
    <x v="1"/>
    <x v="387"/>
    <s v="Villa di Vetrice"/>
    <x v="4"/>
    <x v="890"/>
    <x v="695"/>
    <x v="8"/>
  </r>
  <r>
    <x v="3849"/>
    <x v="14"/>
    <x v="166"/>
    <s v="Deutzerhof"/>
    <x v="2"/>
    <x v="890"/>
    <x v="1833"/>
    <x v="4"/>
  </r>
  <r>
    <x v="3850"/>
    <x v="1"/>
    <x v="18"/>
    <s v="Varvaglione"/>
    <x v="0"/>
    <x v="890"/>
    <x v="309"/>
    <x v="5"/>
  </r>
  <r>
    <x v="3851"/>
    <x v="0"/>
    <x v="32"/>
    <s v="Sichel"/>
    <x v="4"/>
    <x v="890"/>
    <x v="434"/>
    <x v="4"/>
  </r>
  <r>
    <x v="3852"/>
    <x v="0"/>
    <x v="439"/>
    <s v="Joseph Drouhin"/>
    <x v="12"/>
    <x v="890"/>
    <x v="26"/>
    <x v="0"/>
  </r>
  <r>
    <x v="3853"/>
    <x v="0"/>
    <x v="297"/>
    <s v="Clos Les Lunelles"/>
    <x v="4"/>
    <x v="890"/>
    <x v="720"/>
    <x v="9"/>
  </r>
  <r>
    <x v="3854"/>
    <x v="0"/>
    <x v="96"/>
    <s v="Château Ferrière"/>
    <x v="6"/>
    <x v="890"/>
    <x v="275"/>
    <x v="0"/>
  </r>
  <r>
    <x v="3855"/>
    <x v="1"/>
    <x v="79"/>
    <s v="Masseria Pietrosa"/>
    <x v="1"/>
    <x v="890"/>
    <x v="36"/>
    <x v="4"/>
  </r>
  <r>
    <x v="3856"/>
    <x v="7"/>
    <x v="115"/>
    <s v="Torres"/>
    <x v="6"/>
    <x v="890"/>
    <x v="155"/>
    <x v="7"/>
  </r>
  <r>
    <x v="3857"/>
    <x v="1"/>
    <x v="2"/>
    <s v="Castello dei Rampolla"/>
    <x v="1"/>
    <x v="890"/>
    <x v="1834"/>
    <x v="5"/>
  </r>
  <r>
    <x v="3858"/>
    <x v="1"/>
    <x v="2"/>
    <s v="Tenuta Castiglioni"/>
    <x v="1"/>
    <x v="890"/>
    <x v="1835"/>
    <x v="5"/>
  </r>
  <r>
    <x v="3859"/>
    <x v="1"/>
    <x v="176"/>
    <s v="Moncaro"/>
    <x v="5"/>
    <x v="890"/>
    <x v="237"/>
    <x v="15"/>
  </r>
  <r>
    <x v="3860"/>
    <x v="1"/>
    <x v="348"/>
    <s v="San Marzano"/>
    <x v="4"/>
    <x v="890"/>
    <x v="452"/>
    <x v="7"/>
  </r>
  <r>
    <x v="389"/>
    <x v="1"/>
    <x v="119"/>
    <s v="Lenotti"/>
    <x v="0"/>
    <x v="890"/>
    <x v="326"/>
    <x v="2"/>
  </r>
  <r>
    <x v="3861"/>
    <x v="1"/>
    <x v="154"/>
    <s v="Poggio Verrano"/>
    <x v="5"/>
    <x v="890"/>
    <x v="1836"/>
    <x v="0"/>
  </r>
  <r>
    <x v="2179"/>
    <x v="7"/>
    <x v="80"/>
    <s v="Remelluri"/>
    <x v="7"/>
    <x v="890"/>
    <x v="932"/>
    <x v="6"/>
  </r>
  <r>
    <x v="1297"/>
    <x v="0"/>
    <x v="23"/>
    <s v="Château Ausone"/>
    <x v="16"/>
    <x v="890"/>
    <x v="1837"/>
    <x v="6"/>
  </r>
  <r>
    <x v="3862"/>
    <x v="0"/>
    <x v="362"/>
    <s v="Domaine Fond Croze"/>
    <x v="4"/>
    <x v="890"/>
    <x v="982"/>
    <x v="4"/>
  </r>
  <r>
    <x v="3863"/>
    <x v="0"/>
    <x v="101"/>
    <s v="Tardieu-Laurent"/>
    <x v="0"/>
    <x v="890"/>
    <x v="242"/>
    <x v="19"/>
  </r>
  <r>
    <x v="3864"/>
    <x v="14"/>
    <x v="73"/>
    <s v="Oliver Zeter"/>
    <x v="4"/>
    <x v="890"/>
    <x v="593"/>
    <x v="8"/>
  </r>
  <r>
    <x v="3865"/>
    <x v="7"/>
    <x v="80"/>
    <s v="Beronia"/>
    <x v="6"/>
    <x v="890"/>
    <x v="312"/>
    <x v="4"/>
  </r>
  <r>
    <x v="3866"/>
    <x v="7"/>
    <x v="80"/>
    <s v="Pujanza"/>
    <x v="12"/>
    <x v="890"/>
    <x v="255"/>
    <x v="5"/>
  </r>
  <r>
    <x v="1452"/>
    <x v="0"/>
    <x v="23"/>
    <s v="Château Destieux"/>
    <x v="0"/>
    <x v="890"/>
    <x v="1838"/>
    <x v="2"/>
  </r>
  <r>
    <x v="1947"/>
    <x v="0"/>
    <x v="30"/>
    <s v="Régnard"/>
    <x v="6"/>
    <x v="890"/>
    <x v="1839"/>
    <x v="1"/>
  </r>
  <r>
    <x v="3867"/>
    <x v="1"/>
    <x v="31"/>
    <s v="Braida"/>
    <x v="12"/>
    <x v="890"/>
    <x v="728"/>
    <x v="1"/>
  </r>
  <r>
    <x v="3868"/>
    <x v="6"/>
    <x v="15"/>
    <s v="Rustenberg"/>
    <x v="6"/>
    <x v="890"/>
    <x v="1063"/>
    <x v="1"/>
  </r>
  <r>
    <x v="3869"/>
    <x v="14"/>
    <x v="166"/>
    <s v="J.J. Adeneuer"/>
    <x v="7"/>
    <x v="890"/>
    <x v="365"/>
    <x v="8"/>
  </r>
  <r>
    <x v="3870"/>
    <x v="0"/>
    <x v="520"/>
    <s v="Domaine Jean Monnier &amp; Fils"/>
    <x v="7"/>
    <x v="890"/>
    <x v="1811"/>
    <x v="2"/>
  </r>
  <r>
    <x v="3871"/>
    <x v="2"/>
    <x v="65"/>
    <s v="Reunion"/>
    <x v="4"/>
    <x v="890"/>
    <x v="150"/>
    <x v="2"/>
  </r>
  <r>
    <x v="3872"/>
    <x v="1"/>
    <x v="139"/>
    <s v="Boscaini Carlo"/>
    <x v="8"/>
    <x v="890"/>
    <x v="460"/>
    <x v="1"/>
  </r>
  <r>
    <x v="3873"/>
    <x v="14"/>
    <x v="88"/>
    <s v="Franz Keller"/>
    <x v="0"/>
    <x v="890"/>
    <x v="338"/>
    <x v="4"/>
  </r>
  <r>
    <x v="2143"/>
    <x v="1"/>
    <x v="119"/>
    <s v="Nicolis"/>
    <x v="2"/>
    <x v="890"/>
    <x v="25"/>
    <x v="6"/>
  </r>
  <r>
    <x v="1502"/>
    <x v="0"/>
    <x v="96"/>
    <s v="Château Castera"/>
    <x v="2"/>
    <x v="890"/>
    <x v="191"/>
    <x v="4"/>
  </r>
  <r>
    <x v="3874"/>
    <x v="1"/>
    <x v="471"/>
    <s v="Conte d'Attimis Maniago"/>
    <x v="3"/>
    <x v="890"/>
    <x v="695"/>
    <x v="8"/>
  </r>
  <r>
    <x v="3875"/>
    <x v="2"/>
    <x v="65"/>
    <s v="Esterházy"/>
    <x v="4"/>
    <x v="890"/>
    <x v="47"/>
    <x v="1"/>
  </r>
  <r>
    <x v="3876"/>
    <x v="1"/>
    <x v="2"/>
    <s v="Le Macchiole"/>
    <x v="12"/>
    <x v="890"/>
    <x v="732"/>
    <x v="4"/>
  </r>
  <r>
    <x v="3877"/>
    <x v="1"/>
    <x v="352"/>
    <s v="Azienda Agricola Accornero"/>
    <x v="7"/>
    <x v="890"/>
    <x v="483"/>
    <x v="0"/>
  </r>
  <r>
    <x v="333"/>
    <x v="0"/>
    <x v="26"/>
    <s v="Château Beau-Site"/>
    <x v="5"/>
    <x v="890"/>
    <x v="1724"/>
    <x v="4"/>
  </r>
  <r>
    <x v="3878"/>
    <x v="1"/>
    <x v="509"/>
    <s v="Conde"/>
    <x v="0"/>
    <x v="890"/>
    <x v="1840"/>
    <x v="2"/>
  </r>
  <r>
    <x v="3879"/>
    <x v="7"/>
    <x v="80"/>
    <s v="Artadi"/>
    <x v="1"/>
    <x v="890"/>
    <x v="1841"/>
    <x v="4"/>
  </r>
  <r>
    <x v="3880"/>
    <x v="1"/>
    <x v="100"/>
    <s v="Colterenzio (Schreckbichl)"/>
    <x v="6"/>
    <x v="890"/>
    <x v="241"/>
    <x v="9"/>
  </r>
  <r>
    <x v="3881"/>
    <x v="1"/>
    <x v="8"/>
    <s v="Montellori"/>
    <x v="10"/>
    <x v="890"/>
    <x v="112"/>
    <x v="2"/>
  </r>
  <r>
    <x v="3882"/>
    <x v="1"/>
    <x v="139"/>
    <s v="Allegrini"/>
    <x v="6"/>
    <x v="890"/>
    <x v="450"/>
    <x v="3"/>
  </r>
  <r>
    <x v="389"/>
    <x v="1"/>
    <x v="119"/>
    <s v="Paolo Cottini"/>
    <x v="5"/>
    <x v="890"/>
    <x v="1127"/>
    <x v="2"/>
  </r>
  <r>
    <x v="3883"/>
    <x v="1"/>
    <x v="8"/>
    <s v="Cinciole"/>
    <x v="0"/>
    <x v="890"/>
    <x v="365"/>
    <x v="6"/>
  </r>
  <r>
    <x v="3884"/>
    <x v="1"/>
    <x v="61"/>
    <s v="San Felice"/>
    <x v="4"/>
    <x v="890"/>
    <x v="1"/>
    <x v="1"/>
  </r>
  <r>
    <x v="2371"/>
    <x v="1"/>
    <x v="77"/>
    <s v="Tenute Silvio Nardi"/>
    <x v="4"/>
    <x v="891"/>
    <x v="12"/>
    <x v="4"/>
  </r>
  <r>
    <x v="3885"/>
    <x v="0"/>
    <x v="97"/>
    <s v="Château La Mission Haut-Brion"/>
    <x v="12"/>
    <x v="891"/>
    <x v="1842"/>
    <x v="14"/>
  </r>
  <r>
    <x v="3886"/>
    <x v="7"/>
    <x v="141"/>
    <s v="De Moya"/>
    <x v="5"/>
    <x v="891"/>
    <x v="89"/>
    <x v="4"/>
  </r>
  <r>
    <x v="939"/>
    <x v="0"/>
    <x v="74"/>
    <s v="Château Citran"/>
    <x v="9"/>
    <x v="891"/>
    <x v="137"/>
    <x v="4"/>
  </r>
  <r>
    <x v="3887"/>
    <x v="4"/>
    <x v="131"/>
    <s v="Escudo Rojo"/>
    <x v="4"/>
    <x v="891"/>
    <x v="1843"/>
    <x v="7"/>
  </r>
  <r>
    <x v="999"/>
    <x v="0"/>
    <x v="97"/>
    <s v="Château Malartic-Lagravière"/>
    <x v="5"/>
    <x v="892"/>
    <x v="1450"/>
    <x v="4"/>
  </r>
  <r>
    <x v="3888"/>
    <x v="7"/>
    <x v="310"/>
    <s v="Espelt"/>
    <x v="3"/>
    <x v="892"/>
    <x v="3"/>
    <x v="6"/>
  </r>
  <r>
    <x v="3889"/>
    <x v="0"/>
    <x v="23"/>
    <s v="Domaines Roland Dumas"/>
    <x v="9"/>
    <x v="892"/>
    <x v="258"/>
    <x v="4"/>
  </r>
  <r>
    <x v="382"/>
    <x v="7"/>
    <x v="82"/>
    <s v="Terra Linda"/>
    <x v="9"/>
    <x v="892"/>
    <x v="40"/>
    <x v="4"/>
  </r>
  <r>
    <x v="3890"/>
    <x v="9"/>
    <x v="41"/>
    <s v="Herdade dos Grous"/>
    <x v="0"/>
    <x v="892"/>
    <x v="1844"/>
    <x v="8"/>
  </r>
  <r>
    <x v="3891"/>
    <x v="7"/>
    <x v="58"/>
    <s v="Protos"/>
    <x v="5"/>
    <x v="892"/>
    <x v="1454"/>
    <x v="1"/>
  </r>
  <r>
    <x v="177"/>
    <x v="1"/>
    <x v="91"/>
    <s v="Banfi"/>
    <x v="0"/>
    <x v="893"/>
    <x v="1845"/>
    <x v="5"/>
  </r>
  <r>
    <x v="3892"/>
    <x v="0"/>
    <x v="72"/>
    <s v="Château de Saint Cosme"/>
    <x v="6"/>
    <x v="894"/>
    <x v="82"/>
    <x v="17"/>
  </r>
  <r>
    <x v="1590"/>
    <x v="0"/>
    <x v="169"/>
    <s v="Château de Pibarnon"/>
    <x v="7"/>
    <x v="895"/>
    <x v="1018"/>
    <x v="4"/>
  </r>
  <r>
    <x v="252"/>
    <x v="0"/>
    <x v="140"/>
    <s v="Bouchard Père &amp; Fils"/>
    <x v="5"/>
    <x v="895"/>
    <x v="1846"/>
    <x v="2"/>
  </r>
  <r>
    <x v="2268"/>
    <x v="6"/>
    <x v="205"/>
    <s v="Two Oceans"/>
    <x v="8"/>
    <x v="895"/>
    <x v="569"/>
    <x v="7"/>
  </r>
  <r>
    <x v="3893"/>
    <x v="7"/>
    <x v="317"/>
    <s v="Marqués de Griñon"/>
    <x v="7"/>
    <x v="895"/>
    <x v="261"/>
    <x v="5"/>
  </r>
  <r>
    <x v="3659"/>
    <x v="9"/>
    <x v="41"/>
    <s v="Herdade dos Grous"/>
    <x v="7"/>
    <x v="895"/>
    <x v="765"/>
    <x v="7"/>
  </r>
  <r>
    <x v="3894"/>
    <x v="12"/>
    <x v="147"/>
    <s v="Domaine Bousquet"/>
    <x v="7"/>
    <x v="895"/>
    <x v="577"/>
    <x v="1"/>
  </r>
  <r>
    <x v="3895"/>
    <x v="1"/>
    <x v="22"/>
    <s v="Principe Corsini"/>
    <x v="4"/>
    <x v="895"/>
    <x v="77"/>
    <x v="2"/>
  </r>
  <r>
    <x v="18"/>
    <x v="12"/>
    <x v="53"/>
    <s v="Catena"/>
    <x v="5"/>
    <x v="896"/>
    <x v="538"/>
    <x v="2"/>
  </r>
  <r>
    <x v="3896"/>
    <x v="8"/>
    <x v="17"/>
    <s v="Burlesque"/>
    <x v="2"/>
    <x v="897"/>
    <x v="319"/>
    <x v="1"/>
  </r>
  <r>
    <x v="342"/>
    <x v="1"/>
    <x v="2"/>
    <s v="Brancaia"/>
    <x v="9"/>
    <x v="897"/>
    <x v="309"/>
    <x v="4"/>
  </r>
  <r>
    <x v="3897"/>
    <x v="12"/>
    <x v="53"/>
    <s v="Trapiche"/>
    <x v="6"/>
    <x v="897"/>
    <x v="180"/>
    <x v="3"/>
  </r>
  <r>
    <x v="3898"/>
    <x v="6"/>
    <x v="260"/>
    <s v="Nederburg"/>
    <x v="13"/>
    <x v="897"/>
    <x v="1847"/>
    <x v="5"/>
  </r>
  <r>
    <x v="1173"/>
    <x v="0"/>
    <x v="29"/>
    <s v="Château Branaire-Ducru"/>
    <x v="7"/>
    <x v="897"/>
    <x v="1848"/>
    <x v="2"/>
  </r>
  <r>
    <x v="3899"/>
    <x v="15"/>
    <x v="521"/>
    <s v="Thymiopoulos"/>
    <x v="0"/>
    <x v="897"/>
    <x v="568"/>
    <x v="1"/>
  </r>
  <r>
    <x v="3900"/>
    <x v="1"/>
    <x v="48"/>
    <s v="Lo Zoccolaio"/>
    <x v="4"/>
    <x v="898"/>
    <x v="1"/>
    <x v="6"/>
  </r>
  <r>
    <x v="3901"/>
    <x v="1"/>
    <x v="2"/>
    <s v="Cabreo"/>
    <x v="7"/>
    <x v="898"/>
    <x v="448"/>
    <x v="4"/>
  </r>
  <r>
    <x v="3902"/>
    <x v="19"/>
    <x v="221"/>
    <s v="Puklavec Family Wines"/>
    <x v="10"/>
    <x v="899"/>
    <x v="1081"/>
    <x v="4"/>
  </r>
  <r>
    <x v="3903"/>
    <x v="1"/>
    <x v="178"/>
    <s v="Lis Neris"/>
    <x v="5"/>
    <x v="899"/>
    <x v="719"/>
    <x v="4"/>
  </r>
  <r>
    <x v="3904"/>
    <x v="1"/>
    <x v="12"/>
    <s v="Torrevento"/>
    <x v="4"/>
    <x v="899"/>
    <x v="180"/>
    <x v="7"/>
  </r>
  <r>
    <x v="3905"/>
    <x v="8"/>
    <x v="122"/>
    <s v="Chateau Ste. Michelle"/>
    <x v="5"/>
    <x v="900"/>
    <x v="952"/>
    <x v="4"/>
  </r>
  <r>
    <x v="342"/>
    <x v="6"/>
    <x v="15"/>
    <s v="Stark-Condé"/>
    <x v="9"/>
    <x v="901"/>
    <x v="1849"/>
    <x v="4"/>
  </r>
  <r>
    <x v="3906"/>
    <x v="4"/>
    <x v="416"/>
    <s v="Santa Ema"/>
    <x v="5"/>
    <x v="901"/>
    <x v="955"/>
    <x v="1"/>
  </r>
  <r>
    <x v="3907"/>
    <x v="8"/>
    <x v="172"/>
    <s v="Schug"/>
    <x v="5"/>
    <x v="901"/>
    <x v="275"/>
    <x v="6"/>
  </r>
  <r>
    <x v="481"/>
    <x v="7"/>
    <x v="80"/>
    <s v="Campo Viejo"/>
    <x v="9"/>
    <x v="902"/>
    <x v="1850"/>
    <x v="8"/>
  </r>
  <r>
    <x v="879"/>
    <x v="7"/>
    <x v="80"/>
    <s v="Muga"/>
    <x v="7"/>
    <x v="903"/>
    <x v="288"/>
    <x v="2"/>
  </r>
  <r>
    <x v="659"/>
    <x v="7"/>
    <x v="273"/>
    <s v="Torre Oria"/>
    <x v="8"/>
    <x v="904"/>
    <x v="544"/>
    <x v="5"/>
  </r>
  <r>
    <x v="815"/>
    <x v="1"/>
    <x v="49"/>
    <s v="Cascina Adelaide"/>
    <x v="2"/>
    <x v="904"/>
    <x v="38"/>
    <x v="5"/>
  </r>
  <r>
    <x v="3908"/>
    <x v="8"/>
    <x v="43"/>
    <s v="Francis Ford Coppola"/>
    <x v="4"/>
    <x v="904"/>
    <x v="385"/>
    <x v="1"/>
  </r>
  <r>
    <x v="3909"/>
    <x v="4"/>
    <x v="173"/>
    <s v="Errazuriz"/>
    <x v="4"/>
    <x v="904"/>
    <x v="538"/>
    <x v="2"/>
  </r>
  <r>
    <x v="3910"/>
    <x v="1"/>
    <x v="250"/>
    <s v="Velenosi"/>
    <x v="2"/>
    <x v="904"/>
    <x v="1746"/>
    <x v="7"/>
  </r>
  <r>
    <x v="3911"/>
    <x v="1"/>
    <x v="119"/>
    <s v="Speri"/>
    <x v="0"/>
    <x v="904"/>
    <x v="1851"/>
    <x v="2"/>
  </r>
  <r>
    <x v="3912"/>
    <x v="4"/>
    <x v="149"/>
    <s v="Emiliana"/>
    <x v="4"/>
    <x v="905"/>
    <x v="727"/>
    <x v="7"/>
  </r>
  <r>
    <x v="1818"/>
    <x v="0"/>
    <x v="74"/>
    <s v="Château Fontesteau"/>
    <x v="4"/>
    <x v="906"/>
    <x v="155"/>
    <x v="14"/>
  </r>
  <r>
    <x v="3913"/>
    <x v="5"/>
    <x v="69"/>
    <s v="Glaetzer"/>
    <x v="5"/>
    <x v="906"/>
    <x v="299"/>
    <x v="1"/>
  </r>
  <r>
    <x v="3914"/>
    <x v="9"/>
    <x v="19"/>
    <s v="Lavradores de Feitoria"/>
    <x v="10"/>
    <x v="906"/>
    <x v="23"/>
    <x v="1"/>
  </r>
  <r>
    <x v="295"/>
    <x v="8"/>
    <x v="522"/>
    <s v="Avalon"/>
    <x v="4"/>
    <x v="906"/>
    <x v="1108"/>
    <x v="1"/>
  </r>
  <r>
    <x v="3915"/>
    <x v="6"/>
    <x v="205"/>
    <s v="Flagstone"/>
    <x v="6"/>
    <x v="906"/>
    <x v="54"/>
    <x v="2"/>
  </r>
  <r>
    <x v="3916"/>
    <x v="1"/>
    <x v="49"/>
    <s v="Mauro Molino"/>
    <x v="7"/>
    <x v="906"/>
    <x v="83"/>
    <x v="5"/>
  </r>
  <r>
    <x v="3917"/>
    <x v="1"/>
    <x v="106"/>
    <s v="Zenato"/>
    <x v="7"/>
    <x v="907"/>
    <x v="196"/>
    <x v="4"/>
  </r>
  <r>
    <x v="3918"/>
    <x v="12"/>
    <x v="53"/>
    <s v="Trapiche"/>
    <x v="6"/>
    <x v="908"/>
    <x v="1344"/>
    <x v="7"/>
  </r>
  <r>
    <x v="234"/>
    <x v="0"/>
    <x v="23"/>
    <s v="Château Beau-Sejour Becot"/>
    <x v="7"/>
    <x v="909"/>
    <x v="1772"/>
    <x v="5"/>
  </r>
  <r>
    <x v="3919"/>
    <x v="8"/>
    <x v="145"/>
    <s v="Résonance"/>
    <x v="5"/>
    <x v="909"/>
    <x v="1691"/>
    <x v="4"/>
  </r>
  <r>
    <x v="3920"/>
    <x v="0"/>
    <x v="479"/>
    <s v="M. Chapoutier"/>
    <x v="3"/>
    <x v="909"/>
    <x v="1081"/>
    <x v="1"/>
  </r>
  <r>
    <x v="3921"/>
    <x v="5"/>
    <x v="10"/>
    <s v="Peter Lehmann"/>
    <x v="6"/>
    <x v="909"/>
    <x v="1782"/>
    <x v="5"/>
  </r>
  <r>
    <x v="3922"/>
    <x v="2"/>
    <x v="421"/>
    <s v="Scheiblhofer"/>
    <x v="1"/>
    <x v="909"/>
    <x v="730"/>
    <x v="6"/>
  </r>
  <r>
    <x v="692"/>
    <x v="4"/>
    <x v="149"/>
    <s v="Montes Alpha"/>
    <x v="2"/>
    <x v="909"/>
    <x v="202"/>
    <x v="1"/>
  </r>
  <r>
    <x v="3923"/>
    <x v="7"/>
    <x v="80"/>
    <s v="Federico Paternina"/>
    <x v="3"/>
    <x v="909"/>
    <x v="323"/>
    <x v="1"/>
  </r>
  <r>
    <x v="154"/>
    <x v="7"/>
    <x v="58"/>
    <s v="Protos"/>
    <x v="5"/>
    <x v="910"/>
    <x v="237"/>
    <x v="2"/>
  </r>
  <r>
    <x v="867"/>
    <x v="0"/>
    <x v="23"/>
    <s v="Château Pontet Clauzure"/>
    <x v="4"/>
    <x v="911"/>
    <x v="1852"/>
    <x v="9"/>
  </r>
  <r>
    <x v="437"/>
    <x v="4"/>
    <x v="40"/>
    <s v="CyT"/>
    <x v="3"/>
    <x v="911"/>
    <x v="1090"/>
    <x v="4"/>
  </r>
  <r>
    <x v="3924"/>
    <x v="5"/>
    <x v="34"/>
    <s v="d'Arenberg"/>
    <x v="4"/>
    <x v="911"/>
    <x v="166"/>
    <x v="4"/>
  </r>
  <r>
    <x v="3925"/>
    <x v="0"/>
    <x v="199"/>
    <s v="Delas"/>
    <x v="5"/>
    <x v="911"/>
    <x v="446"/>
    <x v="8"/>
  </r>
  <r>
    <x v="3926"/>
    <x v="0"/>
    <x v="46"/>
    <s v="Amiel"/>
    <x v="9"/>
    <x v="911"/>
    <x v="74"/>
    <x v="7"/>
  </r>
  <r>
    <x v="3927"/>
    <x v="0"/>
    <x v="86"/>
    <s v="Château d’Aussières"/>
    <x v="7"/>
    <x v="911"/>
    <x v="19"/>
    <x v="7"/>
  </r>
  <r>
    <x v="3928"/>
    <x v="14"/>
    <x v="73"/>
    <s v="Philipp Kuhn"/>
    <x v="7"/>
    <x v="911"/>
    <x v="1853"/>
    <x v="2"/>
  </r>
  <r>
    <x v="3929"/>
    <x v="1"/>
    <x v="49"/>
    <s v="Vietti"/>
    <x v="12"/>
    <x v="911"/>
    <x v="1522"/>
    <x v="6"/>
  </r>
  <r>
    <x v="3930"/>
    <x v="0"/>
    <x v="270"/>
    <s v="Les Bertrand"/>
    <x v="5"/>
    <x v="911"/>
    <x v="1854"/>
    <x v="1"/>
  </r>
  <r>
    <x v="3931"/>
    <x v="1"/>
    <x v="129"/>
    <s v="Enzo Boglietti"/>
    <x v="9"/>
    <x v="911"/>
    <x v="681"/>
    <x v="4"/>
  </r>
  <r>
    <x v="3932"/>
    <x v="14"/>
    <x v="523"/>
    <s v="Winzergenossenschaft Mayschoss-Altenahr"/>
    <x v="6"/>
    <x v="911"/>
    <x v="56"/>
    <x v="4"/>
  </r>
  <r>
    <x v="3933"/>
    <x v="1"/>
    <x v="22"/>
    <s v="Castelli del Grevepesa"/>
    <x v="9"/>
    <x v="911"/>
    <x v="233"/>
    <x v="2"/>
  </r>
  <r>
    <x v="3934"/>
    <x v="14"/>
    <x v="88"/>
    <s v="Enderle &amp; Moll"/>
    <x v="7"/>
    <x v="911"/>
    <x v="1855"/>
    <x v="7"/>
  </r>
  <r>
    <x v="3935"/>
    <x v="9"/>
    <x v="19"/>
    <s v="Vale D. Maria"/>
    <x v="1"/>
    <x v="911"/>
    <x v="233"/>
    <x v="4"/>
  </r>
  <r>
    <x v="80"/>
    <x v="2"/>
    <x v="244"/>
    <s v="Laessiger"/>
    <x v="6"/>
    <x v="911"/>
    <x v="141"/>
    <x v="1"/>
  </r>
  <r>
    <x v="3936"/>
    <x v="1"/>
    <x v="48"/>
    <s v="Prunotto"/>
    <x v="9"/>
    <x v="911"/>
    <x v="673"/>
    <x v="3"/>
  </r>
  <r>
    <x v="3937"/>
    <x v="1"/>
    <x v="18"/>
    <s v="Menhir"/>
    <x v="5"/>
    <x v="911"/>
    <x v="1856"/>
    <x v="2"/>
  </r>
  <r>
    <x v="644"/>
    <x v="1"/>
    <x v="2"/>
    <s v="Tiberio"/>
    <x v="9"/>
    <x v="911"/>
    <x v="1195"/>
    <x v="2"/>
  </r>
  <r>
    <x v="3938"/>
    <x v="1"/>
    <x v="379"/>
    <s v="Vallone"/>
    <x v="10"/>
    <x v="911"/>
    <x v="89"/>
    <x v="6"/>
  </r>
  <r>
    <x v="3939"/>
    <x v="1"/>
    <x v="100"/>
    <s v="Ferruccio Carlotto"/>
    <x v="6"/>
    <x v="911"/>
    <x v="660"/>
    <x v="9"/>
  </r>
  <r>
    <x v="93"/>
    <x v="3"/>
    <x v="62"/>
    <s v="Hunky Dory"/>
    <x v="10"/>
    <x v="911"/>
    <x v="673"/>
    <x v="1"/>
  </r>
  <r>
    <x v="3940"/>
    <x v="7"/>
    <x v="58"/>
    <s v="San Pedro Regalado"/>
    <x v="6"/>
    <x v="911"/>
    <x v="1531"/>
    <x v="4"/>
  </r>
  <r>
    <x v="3941"/>
    <x v="1"/>
    <x v="91"/>
    <s v="Gianni Brunelli"/>
    <x v="14"/>
    <x v="911"/>
    <x v="1857"/>
    <x v="6"/>
  </r>
  <r>
    <x v="3942"/>
    <x v="0"/>
    <x v="238"/>
    <s v="Clos de l'Ours"/>
    <x v="2"/>
    <x v="911"/>
    <x v="483"/>
    <x v="1"/>
  </r>
  <r>
    <x v="3943"/>
    <x v="14"/>
    <x v="166"/>
    <s v="H. J. Kreuzberg"/>
    <x v="4"/>
    <x v="911"/>
    <x v="314"/>
    <x v="2"/>
  </r>
  <r>
    <x v="3944"/>
    <x v="1"/>
    <x v="49"/>
    <s v="Gaja"/>
    <x v="14"/>
    <x v="911"/>
    <x v="1858"/>
    <x v="2"/>
  </r>
  <r>
    <x v="520"/>
    <x v="1"/>
    <x v="211"/>
    <s v="Le Morette"/>
    <x v="4"/>
    <x v="911"/>
    <x v="1256"/>
    <x v="7"/>
  </r>
  <r>
    <x v="3945"/>
    <x v="14"/>
    <x v="166"/>
    <s v="Meyer - Näkel"/>
    <x v="9"/>
    <x v="911"/>
    <x v="303"/>
    <x v="2"/>
  </r>
  <r>
    <x v="3946"/>
    <x v="0"/>
    <x v="457"/>
    <s v="Domaine Robert Chevillon"/>
    <x v="5"/>
    <x v="911"/>
    <x v="1859"/>
    <x v="6"/>
  </r>
  <r>
    <x v="3947"/>
    <x v="1"/>
    <x v="49"/>
    <s v="Giacomo Conterno"/>
    <x v="14"/>
    <x v="911"/>
    <x v="1860"/>
    <x v="2"/>
  </r>
  <r>
    <x v="3948"/>
    <x v="0"/>
    <x v="151"/>
    <s v="Château d'Anglès"/>
    <x v="6"/>
    <x v="911"/>
    <x v="56"/>
    <x v="7"/>
  </r>
  <r>
    <x v="560"/>
    <x v="0"/>
    <x v="0"/>
    <s v="Château Beau Soleil"/>
    <x v="0"/>
    <x v="911"/>
    <x v="242"/>
    <x v="11"/>
  </r>
  <r>
    <x v="659"/>
    <x v="7"/>
    <x v="82"/>
    <s v="Marques dé La Carrasca"/>
    <x v="6"/>
    <x v="911"/>
    <x v="329"/>
    <x v="5"/>
  </r>
  <r>
    <x v="3949"/>
    <x v="1"/>
    <x v="121"/>
    <s v="I Capitani"/>
    <x v="9"/>
    <x v="911"/>
    <x v="1861"/>
    <x v="2"/>
  </r>
  <r>
    <x v="3950"/>
    <x v="1"/>
    <x v="231"/>
    <s v="Epicuro"/>
    <x v="6"/>
    <x v="911"/>
    <x v="637"/>
    <x v="7"/>
  </r>
  <r>
    <x v="3951"/>
    <x v="0"/>
    <x v="26"/>
    <s v="Château Montrose"/>
    <x v="1"/>
    <x v="911"/>
    <x v="1213"/>
    <x v="1"/>
  </r>
  <r>
    <x v="3952"/>
    <x v="0"/>
    <x v="259"/>
    <s v="La Pinède"/>
    <x v="4"/>
    <x v="911"/>
    <x v="1862"/>
    <x v="1"/>
  </r>
  <r>
    <x v="3953"/>
    <x v="7"/>
    <x v="82"/>
    <s v="Finca Antigua"/>
    <x v="6"/>
    <x v="911"/>
    <x v="1697"/>
    <x v="5"/>
  </r>
  <r>
    <x v="279"/>
    <x v="1"/>
    <x v="79"/>
    <s v="Terre Avare"/>
    <x v="6"/>
    <x v="911"/>
    <x v="56"/>
    <x v="7"/>
  </r>
  <r>
    <x v="3954"/>
    <x v="1"/>
    <x v="524"/>
    <s v="Roberto Lucarelli"/>
    <x v="6"/>
    <x v="911"/>
    <x v="48"/>
    <x v="4"/>
  </r>
  <r>
    <x v="3955"/>
    <x v="0"/>
    <x v="46"/>
    <s v="Château de la Liquiere"/>
    <x v="4"/>
    <x v="911"/>
    <x v="791"/>
    <x v="1"/>
  </r>
  <r>
    <x v="3956"/>
    <x v="0"/>
    <x v="96"/>
    <s v="Ets Ouzoulias"/>
    <x v="5"/>
    <x v="911"/>
    <x v="350"/>
    <x v="2"/>
  </r>
  <r>
    <x v="3957"/>
    <x v="14"/>
    <x v="73"/>
    <s v="Emil Bauer &amp; Söhne"/>
    <x v="5"/>
    <x v="911"/>
    <x v="140"/>
    <x v="2"/>
  </r>
  <r>
    <x v="3958"/>
    <x v="7"/>
    <x v="109"/>
    <s v="Muruve"/>
    <x v="6"/>
    <x v="911"/>
    <x v="54"/>
    <x v="4"/>
  </r>
  <r>
    <x v="3959"/>
    <x v="7"/>
    <x v="127"/>
    <s v="Jordán de Asso"/>
    <x v="4"/>
    <x v="911"/>
    <x v="356"/>
    <x v="9"/>
  </r>
  <r>
    <x v="3960"/>
    <x v="12"/>
    <x v="138"/>
    <s v="Bodega Finca Las Moras"/>
    <x v="9"/>
    <x v="911"/>
    <x v="1863"/>
    <x v="7"/>
  </r>
  <r>
    <x v="3961"/>
    <x v="7"/>
    <x v="63"/>
    <s v="Candidato"/>
    <x v="9"/>
    <x v="911"/>
    <x v="989"/>
    <x v="4"/>
  </r>
  <r>
    <x v="3962"/>
    <x v="8"/>
    <x v="145"/>
    <s v="Résonance"/>
    <x v="0"/>
    <x v="911"/>
    <x v="1864"/>
    <x v="5"/>
  </r>
  <r>
    <x v="3963"/>
    <x v="7"/>
    <x v="107"/>
    <s v="Biniagual"/>
    <x v="0"/>
    <x v="911"/>
    <x v="1865"/>
    <x v="4"/>
  </r>
  <r>
    <x v="1446"/>
    <x v="0"/>
    <x v="13"/>
    <s v="Château du Bois de la Garde"/>
    <x v="4"/>
    <x v="911"/>
    <x v="177"/>
    <x v="1"/>
  </r>
  <r>
    <x v="3964"/>
    <x v="1"/>
    <x v="60"/>
    <s v="Tenuta Rapitalà"/>
    <x v="9"/>
    <x v="911"/>
    <x v="239"/>
    <x v="4"/>
  </r>
  <r>
    <x v="3965"/>
    <x v="0"/>
    <x v="169"/>
    <s v="Domaine de Terrebrune"/>
    <x v="2"/>
    <x v="911"/>
    <x v="284"/>
    <x v="11"/>
  </r>
  <r>
    <x v="3966"/>
    <x v="1"/>
    <x v="49"/>
    <s v="Paolo Manzone"/>
    <x v="0"/>
    <x v="911"/>
    <x v="1292"/>
    <x v="6"/>
  </r>
  <r>
    <x v="3967"/>
    <x v="1"/>
    <x v="79"/>
    <s v="Epicuro"/>
    <x v="2"/>
    <x v="912"/>
    <x v="1203"/>
    <x v="2"/>
  </r>
  <r>
    <x v="91"/>
    <x v="0"/>
    <x v="74"/>
    <s v="Château Sociando-Mallet"/>
    <x v="5"/>
    <x v="912"/>
    <x v="1866"/>
    <x v="2"/>
  </r>
  <r>
    <x v="94"/>
    <x v="8"/>
    <x v="56"/>
    <s v="Hess Select"/>
    <x v="5"/>
    <x v="912"/>
    <x v="786"/>
    <x v="4"/>
  </r>
  <r>
    <x v="3968"/>
    <x v="1"/>
    <x v="18"/>
    <s v="Tormaresca"/>
    <x v="7"/>
    <x v="912"/>
    <x v="1867"/>
    <x v="2"/>
  </r>
  <r>
    <x v="3969"/>
    <x v="1"/>
    <x v="24"/>
    <s v="Tommasi"/>
    <x v="9"/>
    <x v="913"/>
    <x v="1868"/>
    <x v="1"/>
  </r>
  <r>
    <x v="3970"/>
    <x v="4"/>
    <x v="525"/>
    <s v="Almaviva"/>
    <x v="14"/>
    <x v="914"/>
    <x v="1706"/>
    <x v="1"/>
  </r>
  <r>
    <x v="3971"/>
    <x v="1"/>
    <x v="298"/>
    <s v="Avignonesi"/>
    <x v="7"/>
    <x v="914"/>
    <x v="184"/>
    <x v="2"/>
  </r>
  <r>
    <x v="96"/>
    <x v="1"/>
    <x v="77"/>
    <s v="Altesino"/>
    <x v="4"/>
    <x v="914"/>
    <x v="155"/>
    <x v="2"/>
  </r>
  <r>
    <x v="3972"/>
    <x v="9"/>
    <x v="41"/>
    <s v="Quinta da Plansel"/>
    <x v="6"/>
    <x v="914"/>
    <x v="1827"/>
    <x v="1"/>
  </r>
  <r>
    <x v="3973"/>
    <x v="0"/>
    <x v="5"/>
    <s v="Château du Trignon"/>
    <x v="5"/>
    <x v="914"/>
    <x v="303"/>
    <x v="8"/>
  </r>
  <r>
    <x v="226"/>
    <x v="1"/>
    <x v="22"/>
    <s v="Rocca di Castagnoli"/>
    <x v="4"/>
    <x v="914"/>
    <x v="281"/>
    <x v="4"/>
  </r>
  <r>
    <x v="3974"/>
    <x v="0"/>
    <x v="526"/>
    <s v="Joseph Drouhin"/>
    <x v="7"/>
    <x v="915"/>
    <x v="25"/>
    <x v="4"/>
  </r>
  <r>
    <x v="3975"/>
    <x v="0"/>
    <x v="57"/>
    <s v="Château d'Issan"/>
    <x v="5"/>
    <x v="915"/>
    <x v="29"/>
    <x v="2"/>
  </r>
  <r>
    <x v="3976"/>
    <x v="7"/>
    <x v="308"/>
    <s v="Tarón"/>
    <x v="0"/>
    <x v="915"/>
    <x v="114"/>
    <x v="11"/>
  </r>
  <r>
    <x v="330"/>
    <x v="0"/>
    <x v="0"/>
    <s v="Château Taillefer"/>
    <x v="9"/>
    <x v="916"/>
    <x v="1114"/>
    <x v="8"/>
  </r>
  <r>
    <x v="57"/>
    <x v="6"/>
    <x v="15"/>
    <s v="Meerlust"/>
    <x v="2"/>
    <x v="916"/>
    <x v="179"/>
    <x v="5"/>
  </r>
  <r>
    <x v="3977"/>
    <x v="7"/>
    <x v="81"/>
    <s v="Mas Doix"/>
    <x v="5"/>
    <x v="916"/>
    <x v="545"/>
    <x v="5"/>
  </r>
  <r>
    <x v="3978"/>
    <x v="0"/>
    <x v="130"/>
    <s v="Château Pesquie"/>
    <x v="2"/>
    <x v="916"/>
    <x v="1869"/>
    <x v="1"/>
  </r>
  <r>
    <x v="1252"/>
    <x v="0"/>
    <x v="101"/>
    <s v="Château Maucoil"/>
    <x v="0"/>
    <x v="917"/>
    <x v="1870"/>
    <x v="4"/>
  </r>
  <r>
    <x v="3979"/>
    <x v="0"/>
    <x v="74"/>
    <s v="Château Sociando-Mallet"/>
    <x v="9"/>
    <x v="917"/>
    <x v="114"/>
    <x v="2"/>
  </r>
  <r>
    <x v="3980"/>
    <x v="1"/>
    <x v="60"/>
    <s v="Tasca d'Almerita"/>
    <x v="3"/>
    <x v="917"/>
    <x v="1738"/>
    <x v="4"/>
  </r>
  <r>
    <x v="3981"/>
    <x v="7"/>
    <x v="107"/>
    <s v="Macià Batle"/>
    <x v="6"/>
    <x v="917"/>
    <x v="307"/>
    <x v="1"/>
  </r>
  <r>
    <x v="602"/>
    <x v="7"/>
    <x v="80"/>
    <s v="Campillo"/>
    <x v="4"/>
    <x v="917"/>
    <x v="155"/>
    <x v="4"/>
  </r>
  <r>
    <x v="3982"/>
    <x v="1"/>
    <x v="91"/>
    <s v="Casanova di Neri"/>
    <x v="14"/>
    <x v="917"/>
    <x v="1871"/>
    <x v="9"/>
  </r>
  <r>
    <x v="191"/>
    <x v="9"/>
    <x v="120"/>
    <s v="Quinta da Espiga"/>
    <x v="4"/>
    <x v="917"/>
    <x v="323"/>
    <x v="7"/>
  </r>
  <r>
    <x v="449"/>
    <x v="0"/>
    <x v="74"/>
    <s v="Château Lanessan"/>
    <x v="6"/>
    <x v="918"/>
    <x v="385"/>
    <x v="5"/>
  </r>
  <r>
    <x v="3983"/>
    <x v="11"/>
    <x v="21"/>
    <s v="Salton"/>
    <x v="18"/>
    <x v="918"/>
    <x v="9"/>
    <x v="5"/>
  </r>
  <r>
    <x v="3984"/>
    <x v="1"/>
    <x v="139"/>
    <s v="Zenato"/>
    <x v="9"/>
    <x v="919"/>
    <x v="82"/>
    <x v="4"/>
  </r>
  <r>
    <x v="28"/>
    <x v="6"/>
    <x v="15"/>
    <s v="Meerlust"/>
    <x v="4"/>
    <x v="920"/>
    <x v="1872"/>
    <x v="4"/>
  </r>
  <r>
    <x v="3985"/>
    <x v="1"/>
    <x v="265"/>
    <s v="Mezzacorona"/>
    <x v="4"/>
    <x v="920"/>
    <x v="625"/>
    <x v="1"/>
  </r>
  <r>
    <x v="3986"/>
    <x v="1"/>
    <x v="415"/>
    <s v="Librandi"/>
    <x v="8"/>
    <x v="920"/>
    <x v="9"/>
    <x v="2"/>
  </r>
  <r>
    <x v="3987"/>
    <x v="1"/>
    <x v="110"/>
    <s v="Cusumano"/>
    <x v="9"/>
    <x v="920"/>
    <x v="791"/>
    <x v="8"/>
  </r>
  <r>
    <x v="3988"/>
    <x v="6"/>
    <x v="15"/>
    <s v="Vergelegen"/>
    <x v="1"/>
    <x v="920"/>
    <x v="90"/>
    <x v="6"/>
  </r>
  <r>
    <x v="3989"/>
    <x v="1"/>
    <x v="60"/>
    <s v="Cusumano"/>
    <x v="5"/>
    <x v="920"/>
    <x v="1459"/>
    <x v="1"/>
  </r>
  <r>
    <x v="3990"/>
    <x v="1"/>
    <x v="61"/>
    <s v="Tenuta Argentiera"/>
    <x v="9"/>
    <x v="920"/>
    <x v="880"/>
    <x v="7"/>
  </r>
  <r>
    <x v="440"/>
    <x v="1"/>
    <x v="91"/>
    <s v="Tenuta CastelGiocondo"/>
    <x v="0"/>
    <x v="921"/>
    <x v="1873"/>
    <x v="8"/>
  </r>
  <r>
    <x v="3991"/>
    <x v="8"/>
    <x v="392"/>
    <s v="Seghesio"/>
    <x v="7"/>
    <x v="922"/>
    <x v="136"/>
    <x v="1"/>
  </r>
  <r>
    <x v="3992"/>
    <x v="5"/>
    <x v="69"/>
    <s v="Glaetzer"/>
    <x v="1"/>
    <x v="923"/>
    <x v="1874"/>
    <x v="4"/>
  </r>
  <r>
    <x v="3993"/>
    <x v="6"/>
    <x v="205"/>
    <s v="KWV"/>
    <x v="3"/>
    <x v="923"/>
    <x v="208"/>
    <x v="7"/>
  </r>
  <r>
    <x v="3994"/>
    <x v="1"/>
    <x v="49"/>
    <s v="G.D. Vajra"/>
    <x v="0"/>
    <x v="923"/>
    <x v="1875"/>
    <x v="5"/>
  </r>
  <r>
    <x v="3995"/>
    <x v="0"/>
    <x v="93"/>
    <s v="Domaine Lafage"/>
    <x v="4"/>
    <x v="923"/>
    <x v="20"/>
    <x v="1"/>
  </r>
  <r>
    <x v="3996"/>
    <x v="7"/>
    <x v="58"/>
    <s v="Emilio Moro"/>
    <x v="2"/>
    <x v="924"/>
    <x v="1876"/>
    <x v="7"/>
  </r>
  <r>
    <x v="1173"/>
    <x v="0"/>
    <x v="29"/>
    <s v="Château Léoville Poyferré"/>
    <x v="0"/>
    <x v="925"/>
    <x v="445"/>
    <x v="2"/>
  </r>
  <r>
    <x v="3997"/>
    <x v="5"/>
    <x v="10"/>
    <s v="Yalumba"/>
    <x v="6"/>
    <x v="925"/>
    <x v="282"/>
    <x v="4"/>
  </r>
  <r>
    <x v="1334"/>
    <x v="0"/>
    <x v="150"/>
    <s v="Château La Fleur de Boüard"/>
    <x v="7"/>
    <x v="925"/>
    <x v="1036"/>
    <x v="2"/>
  </r>
  <r>
    <x v="3998"/>
    <x v="1"/>
    <x v="22"/>
    <s v="Mazzei"/>
    <x v="0"/>
    <x v="926"/>
    <x v="242"/>
    <x v="4"/>
  </r>
  <r>
    <x v="3999"/>
    <x v="4"/>
    <x v="149"/>
    <s v="Los Vascos"/>
    <x v="5"/>
    <x v="926"/>
    <x v="992"/>
    <x v="1"/>
  </r>
  <r>
    <x v="1297"/>
    <x v="0"/>
    <x v="23"/>
    <s v="Château Belair-Monange"/>
    <x v="7"/>
    <x v="927"/>
    <x v="1877"/>
    <x v="6"/>
  </r>
  <r>
    <x v="4000"/>
    <x v="0"/>
    <x v="74"/>
    <s v="Château Fontesteau"/>
    <x v="9"/>
    <x v="927"/>
    <x v="975"/>
    <x v="5"/>
  </r>
  <r>
    <x v="4001"/>
    <x v="0"/>
    <x v="199"/>
    <s v="Delas"/>
    <x v="7"/>
    <x v="927"/>
    <x v="667"/>
    <x v="5"/>
  </r>
  <r>
    <x v="4002"/>
    <x v="1"/>
    <x v="136"/>
    <s v="Talamonti"/>
    <x v="6"/>
    <x v="927"/>
    <x v="492"/>
    <x v="4"/>
  </r>
  <r>
    <x v="4003"/>
    <x v="12"/>
    <x v="167"/>
    <s v="Bodega Piedra Negra"/>
    <x v="2"/>
    <x v="927"/>
    <x v="964"/>
    <x v="2"/>
  </r>
  <r>
    <x v="4004"/>
    <x v="28"/>
    <x v="527"/>
    <s v="Bessa Valley"/>
    <x v="4"/>
    <x v="927"/>
    <x v="605"/>
    <x v="4"/>
  </r>
  <r>
    <x v="4005"/>
    <x v="0"/>
    <x v="165"/>
    <s v="Didier Desvignes"/>
    <x v="0"/>
    <x v="927"/>
    <x v="1803"/>
    <x v="2"/>
  </r>
  <r>
    <x v="4006"/>
    <x v="1"/>
    <x v="24"/>
    <s v="Villa Sandi"/>
    <x v="7"/>
    <x v="927"/>
    <x v="302"/>
    <x v="6"/>
  </r>
  <r>
    <x v="4007"/>
    <x v="0"/>
    <x v="388"/>
    <s v="Paul Jaboulet Aîné"/>
    <x v="5"/>
    <x v="927"/>
    <x v="420"/>
    <x v="5"/>
  </r>
  <r>
    <x v="4008"/>
    <x v="8"/>
    <x v="122"/>
    <s v="Betz Family Winery"/>
    <x v="15"/>
    <x v="927"/>
    <x v="1878"/>
    <x v="4"/>
  </r>
  <r>
    <x v="607"/>
    <x v="6"/>
    <x v="220"/>
    <s v="Durbanville Hills"/>
    <x v="4"/>
    <x v="927"/>
    <x v="1879"/>
    <x v="7"/>
  </r>
  <r>
    <x v="4009"/>
    <x v="1"/>
    <x v="24"/>
    <s v="Paolo Cottini"/>
    <x v="0"/>
    <x v="927"/>
    <x v="1136"/>
    <x v="5"/>
  </r>
  <r>
    <x v="4010"/>
    <x v="3"/>
    <x v="62"/>
    <s v="Fromm Winery"/>
    <x v="6"/>
    <x v="927"/>
    <x v="1880"/>
    <x v="6"/>
  </r>
  <r>
    <x v="4011"/>
    <x v="5"/>
    <x v="34"/>
    <s v="d'Arenberg"/>
    <x v="5"/>
    <x v="927"/>
    <x v="844"/>
    <x v="5"/>
  </r>
  <r>
    <x v="28"/>
    <x v="13"/>
    <x v="528"/>
    <s v="Villa Vinea"/>
    <x v="3"/>
    <x v="927"/>
    <x v="89"/>
    <x v="4"/>
  </r>
  <r>
    <x v="1921"/>
    <x v="7"/>
    <x v="156"/>
    <s v="Enate"/>
    <x v="13"/>
    <x v="927"/>
    <x v="50"/>
    <x v="4"/>
  </r>
  <r>
    <x v="342"/>
    <x v="0"/>
    <x v="47"/>
    <s v="Fortant"/>
    <x v="23"/>
    <x v="927"/>
    <x v="54"/>
    <x v="4"/>
  </r>
  <r>
    <x v="4012"/>
    <x v="7"/>
    <x v="58"/>
    <s v="Bodegas Reyes"/>
    <x v="9"/>
    <x v="927"/>
    <x v="3"/>
    <x v="1"/>
  </r>
  <r>
    <x v="4013"/>
    <x v="12"/>
    <x v="222"/>
    <s v="Pyros"/>
    <x v="4"/>
    <x v="927"/>
    <x v="1312"/>
    <x v="2"/>
  </r>
  <r>
    <x v="4014"/>
    <x v="5"/>
    <x v="34"/>
    <s v="Geoff Merrill"/>
    <x v="15"/>
    <x v="927"/>
    <x v="1425"/>
    <x v="11"/>
  </r>
  <r>
    <x v="4015"/>
    <x v="0"/>
    <x v="270"/>
    <s v="Jean-Marc Despres"/>
    <x v="10"/>
    <x v="927"/>
    <x v="1881"/>
    <x v="1"/>
  </r>
  <r>
    <x v="4016"/>
    <x v="0"/>
    <x v="13"/>
    <s v="Clos du Caillou"/>
    <x v="9"/>
    <x v="927"/>
    <x v="192"/>
    <x v="3"/>
  </r>
  <r>
    <x v="4017"/>
    <x v="5"/>
    <x v="34"/>
    <s v="d'Arenberg"/>
    <x v="2"/>
    <x v="927"/>
    <x v="1882"/>
    <x v="4"/>
  </r>
  <r>
    <x v="4018"/>
    <x v="1"/>
    <x v="126"/>
    <s v="Poliziano"/>
    <x v="15"/>
    <x v="927"/>
    <x v="1883"/>
    <x v="4"/>
  </r>
  <r>
    <x v="4019"/>
    <x v="6"/>
    <x v="205"/>
    <s v="Flagstone"/>
    <x v="9"/>
    <x v="927"/>
    <x v="140"/>
    <x v="1"/>
  </r>
  <r>
    <x v="2829"/>
    <x v="14"/>
    <x v="181"/>
    <s v="Manz"/>
    <x v="3"/>
    <x v="927"/>
    <x v="594"/>
    <x v="1"/>
  </r>
  <r>
    <x v="4020"/>
    <x v="1"/>
    <x v="60"/>
    <s v="Baglio di Pianetto"/>
    <x v="3"/>
    <x v="927"/>
    <x v="1884"/>
    <x v="5"/>
  </r>
  <r>
    <x v="4021"/>
    <x v="0"/>
    <x v="13"/>
    <s v="Domaine Fond Croze"/>
    <x v="4"/>
    <x v="927"/>
    <x v="452"/>
    <x v="7"/>
  </r>
  <r>
    <x v="4022"/>
    <x v="1"/>
    <x v="31"/>
    <s v="Marchesi Alfieri"/>
    <x v="2"/>
    <x v="927"/>
    <x v="1885"/>
    <x v="7"/>
  </r>
  <r>
    <x v="4023"/>
    <x v="4"/>
    <x v="173"/>
    <s v="Errazuriz"/>
    <x v="15"/>
    <x v="927"/>
    <x v="1886"/>
    <x v="29"/>
  </r>
  <r>
    <x v="4024"/>
    <x v="1"/>
    <x v="100"/>
    <s v="Castelfeder"/>
    <x v="7"/>
    <x v="927"/>
    <x v="246"/>
    <x v="7"/>
  </r>
  <r>
    <x v="4025"/>
    <x v="1"/>
    <x v="202"/>
    <s v="Chiara Condello"/>
    <x v="12"/>
    <x v="927"/>
    <x v="1278"/>
    <x v="4"/>
  </r>
  <r>
    <x v="4026"/>
    <x v="1"/>
    <x v="2"/>
    <s v="Carlo Gentili"/>
    <x v="10"/>
    <x v="927"/>
    <x v="323"/>
    <x v="7"/>
  </r>
  <r>
    <x v="4027"/>
    <x v="6"/>
    <x v="64"/>
    <s v="Backsberg"/>
    <x v="9"/>
    <x v="927"/>
    <x v="1"/>
    <x v="2"/>
  </r>
  <r>
    <x v="4028"/>
    <x v="1"/>
    <x v="303"/>
    <s v="Bertani"/>
    <x v="7"/>
    <x v="927"/>
    <x v="589"/>
    <x v="4"/>
  </r>
  <r>
    <x v="4029"/>
    <x v="4"/>
    <x v="92"/>
    <s v="TerraNoble"/>
    <x v="3"/>
    <x v="927"/>
    <x v="846"/>
    <x v="1"/>
  </r>
  <r>
    <x v="4030"/>
    <x v="14"/>
    <x v="88"/>
    <s v="Dr. Heger"/>
    <x v="2"/>
    <x v="927"/>
    <x v="1887"/>
    <x v="4"/>
  </r>
  <r>
    <x v="4031"/>
    <x v="1"/>
    <x v="472"/>
    <s v="Polvanera"/>
    <x v="7"/>
    <x v="927"/>
    <x v="41"/>
    <x v="2"/>
  </r>
  <r>
    <x v="4032"/>
    <x v="14"/>
    <x v="181"/>
    <s v="P. J. Valckenberg"/>
    <x v="4"/>
    <x v="927"/>
    <x v="1394"/>
    <x v="7"/>
  </r>
  <r>
    <x v="4033"/>
    <x v="0"/>
    <x v="320"/>
    <s v="Domaine Mirabel"/>
    <x v="2"/>
    <x v="927"/>
    <x v="292"/>
    <x v="1"/>
  </r>
  <r>
    <x v="4034"/>
    <x v="1"/>
    <x v="154"/>
    <s v="Fattoria Aldobrandesca"/>
    <x v="6"/>
    <x v="927"/>
    <x v="38"/>
    <x v="10"/>
  </r>
  <r>
    <x v="4035"/>
    <x v="7"/>
    <x v="63"/>
    <s v="Gran Sello"/>
    <x v="5"/>
    <x v="927"/>
    <x v="268"/>
    <x v="1"/>
  </r>
  <r>
    <x v="1381"/>
    <x v="1"/>
    <x v="98"/>
    <s v="Costa Arente"/>
    <x v="0"/>
    <x v="927"/>
    <x v="993"/>
    <x v="2"/>
  </r>
  <r>
    <x v="4036"/>
    <x v="1"/>
    <x v="2"/>
    <s v="Tua Rita"/>
    <x v="15"/>
    <x v="927"/>
    <x v="1888"/>
    <x v="1"/>
  </r>
  <r>
    <x v="4037"/>
    <x v="7"/>
    <x v="81"/>
    <s v="Cartoixa de Montsalvat"/>
    <x v="4"/>
    <x v="927"/>
    <x v="146"/>
    <x v="5"/>
  </r>
  <r>
    <x v="4038"/>
    <x v="8"/>
    <x v="43"/>
    <s v="Lewis Cellars"/>
    <x v="0"/>
    <x v="927"/>
    <x v="1213"/>
    <x v="4"/>
  </r>
  <r>
    <x v="4039"/>
    <x v="0"/>
    <x v="101"/>
    <s v="La Cabotte"/>
    <x v="0"/>
    <x v="927"/>
    <x v="1043"/>
    <x v="2"/>
  </r>
  <r>
    <x v="4040"/>
    <x v="4"/>
    <x v="40"/>
    <s v="Viña Maipo"/>
    <x v="13"/>
    <x v="927"/>
    <x v="15"/>
    <x v="2"/>
  </r>
  <r>
    <x v="4041"/>
    <x v="1"/>
    <x v="24"/>
    <s v="Anselmi"/>
    <x v="9"/>
    <x v="927"/>
    <x v="286"/>
    <x v="2"/>
  </r>
  <r>
    <x v="4042"/>
    <x v="1"/>
    <x v="95"/>
    <s v="Rivetti Massimo"/>
    <x v="5"/>
    <x v="927"/>
    <x v="1043"/>
    <x v="5"/>
  </r>
  <r>
    <x v="4043"/>
    <x v="1"/>
    <x v="60"/>
    <s v="Settesoli"/>
    <x v="17"/>
    <x v="927"/>
    <x v="696"/>
    <x v="7"/>
  </r>
  <r>
    <x v="882"/>
    <x v="1"/>
    <x v="91"/>
    <s v="Pietroso"/>
    <x v="0"/>
    <x v="927"/>
    <x v="62"/>
    <x v="2"/>
  </r>
  <r>
    <x v="206"/>
    <x v="1"/>
    <x v="126"/>
    <s v="De'Ricci"/>
    <x v="7"/>
    <x v="927"/>
    <x v="331"/>
    <x v="4"/>
  </r>
  <r>
    <x v="3284"/>
    <x v="7"/>
    <x v="63"/>
    <s v="Infinitus"/>
    <x v="17"/>
    <x v="927"/>
    <x v="1154"/>
    <x v="4"/>
  </r>
  <r>
    <x v="79"/>
    <x v="3"/>
    <x v="529"/>
    <s v="Seifried Estate"/>
    <x v="13"/>
    <x v="927"/>
    <x v="1889"/>
    <x v="1"/>
  </r>
  <r>
    <x v="4044"/>
    <x v="6"/>
    <x v="205"/>
    <s v="Doolhof Wine Estate"/>
    <x v="5"/>
    <x v="928"/>
    <x v="455"/>
    <x v="1"/>
  </r>
  <r>
    <x v="4045"/>
    <x v="0"/>
    <x v="259"/>
    <s v="Château de Nages"/>
    <x v="6"/>
    <x v="928"/>
    <x v="461"/>
    <x v="1"/>
  </r>
  <r>
    <x v="427"/>
    <x v="0"/>
    <x v="23"/>
    <s v="Château Martinet"/>
    <x v="3"/>
    <x v="928"/>
    <x v="1890"/>
    <x v="0"/>
  </r>
  <r>
    <x v="4046"/>
    <x v="0"/>
    <x v="323"/>
    <s v="Georges Vigouroux"/>
    <x v="7"/>
    <x v="928"/>
    <x v="114"/>
    <x v="4"/>
  </r>
  <r>
    <x v="4047"/>
    <x v="7"/>
    <x v="81"/>
    <s v="Acustic Celler"/>
    <x v="5"/>
    <x v="928"/>
    <x v="1150"/>
    <x v="1"/>
  </r>
  <r>
    <x v="2215"/>
    <x v="0"/>
    <x v="23"/>
    <s v="Clos de l'Oratoire"/>
    <x v="5"/>
    <x v="928"/>
    <x v="1018"/>
    <x v="0"/>
  </r>
  <r>
    <x v="1452"/>
    <x v="0"/>
    <x v="23"/>
    <s v="Château de Ferrand"/>
    <x v="2"/>
    <x v="929"/>
    <x v="418"/>
    <x v="2"/>
  </r>
  <r>
    <x v="1897"/>
    <x v="0"/>
    <x v="30"/>
    <s v="Antonin Rodet"/>
    <x v="3"/>
    <x v="929"/>
    <x v="84"/>
    <x v="4"/>
  </r>
  <r>
    <x v="4048"/>
    <x v="1"/>
    <x v="38"/>
    <s v="Falesco"/>
    <x v="5"/>
    <x v="929"/>
    <x v="1891"/>
    <x v="0"/>
  </r>
  <r>
    <x v="91"/>
    <x v="0"/>
    <x v="74"/>
    <s v="Château Charmail"/>
    <x v="9"/>
    <x v="929"/>
    <x v="76"/>
    <x v="2"/>
  </r>
  <r>
    <x v="4049"/>
    <x v="0"/>
    <x v="97"/>
    <s v="Château Haut-Brion"/>
    <x v="16"/>
    <x v="929"/>
    <x v="1892"/>
    <x v="16"/>
  </r>
  <r>
    <x v="4050"/>
    <x v="1"/>
    <x v="61"/>
    <s v="Poggio Al Tesoro"/>
    <x v="5"/>
    <x v="929"/>
    <x v="791"/>
    <x v="1"/>
  </r>
  <r>
    <x v="4051"/>
    <x v="0"/>
    <x v="57"/>
    <s v="Château Cantenac Brown"/>
    <x v="5"/>
    <x v="929"/>
    <x v="1893"/>
    <x v="2"/>
  </r>
  <r>
    <x v="4052"/>
    <x v="1"/>
    <x v="407"/>
    <s v="Planeta"/>
    <x v="5"/>
    <x v="930"/>
    <x v="1816"/>
    <x v="0"/>
  </r>
  <r>
    <x v="4053"/>
    <x v="1"/>
    <x v="61"/>
    <s v="Gaja"/>
    <x v="1"/>
    <x v="930"/>
    <x v="1018"/>
    <x v="1"/>
  </r>
  <r>
    <x v="4054"/>
    <x v="7"/>
    <x v="114"/>
    <s v="EGO"/>
    <x v="0"/>
    <x v="930"/>
    <x v="952"/>
    <x v="4"/>
  </r>
  <r>
    <x v="560"/>
    <x v="0"/>
    <x v="0"/>
    <s v="Château La Conseillante"/>
    <x v="12"/>
    <x v="930"/>
    <x v="1894"/>
    <x v="11"/>
  </r>
  <r>
    <x v="4055"/>
    <x v="1"/>
    <x v="18"/>
    <s v="Schola Sarmenti"/>
    <x v="1"/>
    <x v="931"/>
    <x v="1895"/>
    <x v="1"/>
  </r>
  <r>
    <x v="187"/>
    <x v="1"/>
    <x v="91"/>
    <s v="Il Marroneto"/>
    <x v="0"/>
    <x v="931"/>
    <x v="1355"/>
    <x v="6"/>
  </r>
  <r>
    <x v="4056"/>
    <x v="12"/>
    <x v="53"/>
    <s v="Pascual Toso"/>
    <x v="1"/>
    <x v="931"/>
    <x v="1896"/>
    <x v="5"/>
  </r>
  <r>
    <x v="154"/>
    <x v="7"/>
    <x v="82"/>
    <s v="Bodegas Artero"/>
    <x v="4"/>
    <x v="931"/>
    <x v="127"/>
    <x v="2"/>
  </r>
  <r>
    <x v="440"/>
    <x v="1"/>
    <x v="91"/>
    <s v="Poggio Landi"/>
    <x v="5"/>
    <x v="931"/>
    <x v="94"/>
    <x v="8"/>
  </r>
  <r>
    <x v="4057"/>
    <x v="1"/>
    <x v="12"/>
    <s v="Epicuro"/>
    <x v="5"/>
    <x v="931"/>
    <x v="968"/>
    <x v="1"/>
  </r>
  <r>
    <x v="44"/>
    <x v="12"/>
    <x v="147"/>
    <s v="Domaine Bousquet"/>
    <x v="6"/>
    <x v="932"/>
    <x v="72"/>
    <x v="7"/>
  </r>
  <r>
    <x v="1839"/>
    <x v="0"/>
    <x v="57"/>
    <s v="Château Marquis de Terme"/>
    <x v="7"/>
    <x v="932"/>
    <x v="1897"/>
    <x v="2"/>
  </r>
  <r>
    <x v="1425"/>
    <x v="1"/>
    <x v="136"/>
    <s v="Itinera Prima Classe"/>
    <x v="2"/>
    <x v="932"/>
    <x v="775"/>
    <x v="1"/>
  </r>
  <r>
    <x v="4058"/>
    <x v="1"/>
    <x v="530"/>
    <s v="Galardi"/>
    <x v="0"/>
    <x v="932"/>
    <x v="1898"/>
    <x v="8"/>
  </r>
  <r>
    <x v="1185"/>
    <x v="0"/>
    <x v="29"/>
    <s v="Château Gruaud Larose"/>
    <x v="7"/>
    <x v="932"/>
    <x v="1899"/>
    <x v="5"/>
  </r>
  <r>
    <x v="2349"/>
    <x v="0"/>
    <x v="29"/>
    <s v="Château Léoville Barton"/>
    <x v="5"/>
    <x v="932"/>
    <x v="348"/>
    <x v="6"/>
  </r>
  <r>
    <x v="4059"/>
    <x v="8"/>
    <x v="17"/>
    <s v="Orin Swift"/>
    <x v="1"/>
    <x v="933"/>
    <x v="892"/>
    <x v="1"/>
  </r>
  <r>
    <x v="4060"/>
    <x v="5"/>
    <x v="343"/>
    <s v="Vasse Felix"/>
    <x v="4"/>
    <x v="933"/>
    <x v="309"/>
    <x v="4"/>
  </r>
  <r>
    <x v="4061"/>
    <x v="1"/>
    <x v="207"/>
    <s v="Nino Negri"/>
    <x v="1"/>
    <x v="933"/>
    <x v="737"/>
    <x v="2"/>
  </r>
  <r>
    <x v="4062"/>
    <x v="8"/>
    <x v="17"/>
    <s v="Fetzer"/>
    <x v="13"/>
    <x v="933"/>
    <x v="431"/>
    <x v="2"/>
  </r>
  <r>
    <x v="1113"/>
    <x v="6"/>
    <x v="143"/>
    <s v="Spice Route"/>
    <x v="7"/>
    <x v="933"/>
    <x v="27"/>
    <x v="1"/>
  </r>
  <r>
    <x v="4063"/>
    <x v="1"/>
    <x v="49"/>
    <s v="Costa di Bussia - Tenuta Arnulfo"/>
    <x v="2"/>
    <x v="934"/>
    <x v="760"/>
    <x v="6"/>
  </r>
  <r>
    <x v="4064"/>
    <x v="1"/>
    <x v="60"/>
    <s v="Cellaro"/>
    <x v="9"/>
    <x v="934"/>
    <x v="1326"/>
    <x v="7"/>
  </r>
  <r>
    <x v="4065"/>
    <x v="11"/>
    <x v="307"/>
    <s v="Lidio Carraro"/>
    <x v="8"/>
    <x v="934"/>
    <x v="263"/>
    <x v="8"/>
  </r>
  <r>
    <x v="4066"/>
    <x v="9"/>
    <x v="41"/>
    <s v="Esporão"/>
    <x v="5"/>
    <x v="934"/>
    <x v="610"/>
    <x v="8"/>
  </r>
  <r>
    <x v="4067"/>
    <x v="0"/>
    <x v="86"/>
    <s v="Gérard Bertrand"/>
    <x v="9"/>
    <x v="934"/>
    <x v="189"/>
    <x v="1"/>
  </r>
  <r>
    <x v="352"/>
    <x v="0"/>
    <x v="0"/>
    <s v="Château de Sales"/>
    <x v="4"/>
    <x v="935"/>
    <x v="1900"/>
    <x v="6"/>
  </r>
  <r>
    <x v="4068"/>
    <x v="0"/>
    <x v="5"/>
    <s v="Domaine Santa Duc"/>
    <x v="2"/>
    <x v="935"/>
    <x v="137"/>
    <x v="2"/>
  </r>
  <r>
    <x v="4069"/>
    <x v="6"/>
    <x v="15"/>
    <s v="Morgenster Estate"/>
    <x v="1"/>
    <x v="935"/>
    <x v="1649"/>
    <x v="20"/>
  </r>
  <r>
    <x v="4070"/>
    <x v="1"/>
    <x v="77"/>
    <s v="Antinori"/>
    <x v="7"/>
    <x v="935"/>
    <x v="1901"/>
    <x v="7"/>
  </r>
  <r>
    <x v="4071"/>
    <x v="6"/>
    <x v="260"/>
    <s v="MAN"/>
    <x v="3"/>
    <x v="936"/>
    <x v="180"/>
    <x v="1"/>
  </r>
  <r>
    <x v="93"/>
    <x v="4"/>
    <x v="402"/>
    <s v="Arboleda"/>
    <x v="9"/>
    <x v="936"/>
    <x v="813"/>
    <x v="1"/>
  </r>
  <r>
    <x v="526"/>
    <x v="0"/>
    <x v="23"/>
    <s v="Clos de l'Oratoire"/>
    <x v="7"/>
    <x v="936"/>
    <x v="25"/>
    <x v="5"/>
  </r>
  <r>
    <x v="520"/>
    <x v="1"/>
    <x v="3"/>
    <s v="Zonin"/>
    <x v="8"/>
    <x v="936"/>
    <x v="1508"/>
    <x v="7"/>
  </r>
  <r>
    <x v="674"/>
    <x v="0"/>
    <x v="57"/>
    <s v="Château La Tour de Mons"/>
    <x v="7"/>
    <x v="937"/>
    <x v="143"/>
    <x v="4"/>
  </r>
  <r>
    <x v="548"/>
    <x v="0"/>
    <x v="57"/>
    <s v="Château Rauzan-Gassies"/>
    <x v="7"/>
    <x v="937"/>
    <x v="243"/>
    <x v="11"/>
  </r>
  <r>
    <x v="4072"/>
    <x v="1"/>
    <x v="407"/>
    <s v="Planeta"/>
    <x v="5"/>
    <x v="937"/>
    <x v="950"/>
    <x v="5"/>
  </r>
  <r>
    <x v="4073"/>
    <x v="1"/>
    <x v="379"/>
    <s v="Cantina Sampietrana"/>
    <x v="7"/>
    <x v="937"/>
    <x v="223"/>
    <x v="4"/>
  </r>
  <r>
    <x v="4074"/>
    <x v="1"/>
    <x v="207"/>
    <s v="Nino Negri"/>
    <x v="0"/>
    <x v="937"/>
    <x v="655"/>
    <x v="4"/>
  </r>
  <r>
    <x v="727"/>
    <x v="7"/>
    <x v="141"/>
    <s v="The Tapas Wine Collection"/>
    <x v="3"/>
    <x v="937"/>
    <x v="637"/>
    <x v="1"/>
  </r>
  <r>
    <x v="4075"/>
    <x v="7"/>
    <x v="58"/>
    <s v="Balbas"/>
    <x v="4"/>
    <x v="937"/>
    <x v="1591"/>
    <x v="5"/>
  </r>
  <r>
    <x v="4076"/>
    <x v="6"/>
    <x v="15"/>
    <s v="Reyneke"/>
    <x v="2"/>
    <x v="938"/>
    <x v="495"/>
    <x v="2"/>
  </r>
  <r>
    <x v="4077"/>
    <x v="9"/>
    <x v="376"/>
    <s v="Alveirão"/>
    <x v="6"/>
    <x v="938"/>
    <x v="1299"/>
    <x v="4"/>
  </r>
  <r>
    <x v="4078"/>
    <x v="1"/>
    <x v="48"/>
    <s v="Broccardo"/>
    <x v="7"/>
    <x v="938"/>
    <x v="1902"/>
    <x v="7"/>
  </r>
  <r>
    <x v="2386"/>
    <x v="1"/>
    <x v="98"/>
    <s v="Prà"/>
    <x v="12"/>
    <x v="938"/>
    <x v="242"/>
    <x v="6"/>
  </r>
  <r>
    <x v="4079"/>
    <x v="5"/>
    <x v="10"/>
    <s v="Peter Lehmann"/>
    <x v="10"/>
    <x v="938"/>
    <x v="189"/>
    <x v="2"/>
  </r>
  <r>
    <x v="4080"/>
    <x v="1"/>
    <x v="100"/>
    <s v="Terlan (Terlano)"/>
    <x v="5"/>
    <x v="938"/>
    <x v="981"/>
    <x v="3"/>
  </r>
  <r>
    <x v="4081"/>
    <x v="1"/>
    <x v="91"/>
    <s v="Il Bosco di Grazia"/>
    <x v="7"/>
    <x v="938"/>
    <x v="1628"/>
    <x v="6"/>
  </r>
  <r>
    <x v="138"/>
    <x v="1"/>
    <x v="77"/>
    <s v="Capanna"/>
    <x v="0"/>
    <x v="938"/>
    <x v="175"/>
    <x v="7"/>
  </r>
  <r>
    <x v="3091"/>
    <x v="1"/>
    <x v="49"/>
    <s v="Vinchio - Vaglio Serra"/>
    <x v="9"/>
    <x v="938"/>
    <x v="90"/>
    <x v="8"/>
  </r>
  <r>
    <x v="4082"/>
    <x v="0"/>
    <x v="323"/>
    <s v="Château du Cèdre"/>
    <x v="9"/>
    <x v="938"/>
    <x v="303"/>
    <x v="7"/>
  </r>
  <r>
    <x v="88"/>
    <x v="3"/>
    <x v="62"/>
    <s v="Nautilus"/>
    <x v="6"/>
    <x v="938"/>
    <x v="834"/>
    <x v="2"/>
  </r>
  <r>
    <x v="4083"/>
    <x v="1"/>
    <x v="49"/>
    <s v="Icardi"/>
    <x v="9"/>
    <x v="938"/>
    <x v="1903"/>
    <x v="5"/>
  </r>
  <r>
    <x v="4084"/>
    <x v="5"/>
    <x v="10"/>
    <s v="Langmeil"/>
    <x v="7"/>
    <x v="938"/>
    <x v="1904"/>
    <x v="1"/>
  </r>
  <r>
    <x v="4085"/>
    <x v="0"/>
    <x v="97"/>
    <s v="Château de Rouillac"/>
    <x v="2"/>
    <x v="938"/>
    <x v="275"/>
    <x v="11"/>
  </r>
  <r>
    <x v="4086"/>
    <x v="14"/>
    <x v="88"/>
    <s v="Kopp"/>
    <x v="3"/>
    <x v="938"/>
    <x v="1905"/>
    <x v="4"/>
  </r>
  <r>
    <x v="4087"/>
    <x v="1"/>
    <x v="77"/>
    <s v="Il Valentiano"/>
    <x v="10"/>
    <x v="938"/>
    <x v="1246"/>
    <x v="6"/>
  </r>
  <r>
    <x v="4088"/>
    <x v="1"/>
    <x v="2"/>
    <s v="Rocca di Castagnoli"/>
    <x v="4"/>
    <x v="938"/>
    <x v="682"/>
    <x v="6"/>
  </r>
  <r>
    <x v="4089"/>
    <x v="1"/>
    <x v="98"/>
    <s v="Sartori"/>
    <x v="12"/>
    <x v="938"/>
    <x v="1043"/>
    <x v="9"/>
  </r>
  <r>
    <x v="4090"/>
    <x v="2"/>
    <x v="65"/>
    <s v="Paul Achs"/>
    <x v="4"/>
    <x v="938"/>
    <x v="1906"/>
    <x v="7"/>
  </r>
  <r>
    <x v="4091"/>
    <x v="12"/>
    <x v="53"/>
    <s v="Pascual Toso"/>
    <x v="5"/>
    <x v="938"/>
    <x v="527"/>
    <x v="6"/>
  </r>
  <r>
    <x v="4092"/>
    <x v="12"/>
    <x v="198"/>
    <s v="Sottano"/>
    <x v="5"/>
    <x v="938"/>
    <x v="792"/>
    <x v="7"/>
  </r>
  <r>
    <x v="4093"/>
    <x v="0"/>
    <x v="531"/>
    <s v="Domaine Anne Gros &amp; Jean-Paul Tollot"/>
    <x v="9"/>
    <x v="938"/>
    <x v="791"/>
    <x v="4"/>
  </r>
  <r>
    <x v="4094"/>
    <x v="0"/>
    <x v="323"/>
    <s v="Mas del Périé - Fabien Jouves"/>
    <x v="6"/>
    <x v="938"/>
    <x v="1907"/>
    <x v="7"/>
  </r>
  <r>
    <x v="4095"/>
    <x v="2"/>
    <x v="244"/>
    <s v="Joiseph"/>
    <x v="7"/>
    <x v="938"/>
    <x v="554"/>
    <x v="3"/>
  </r>
  <r>
    <x v="4096"/>
    <x v="14"/>
    <x v="181"/>
    <s v="Karl May"/>
    <x v="9"/>
    <x v="938"/>
    <x v="113"/>
    <x v="4"/>
  </r>
  <r>
    <x v="4097"/>
    <x v="9"/>
    <x v="19"/>
    <s v="José Maria da Fonseca"/>
    <x v="3"/>
    <x v="938"/>
    <x v="1331"/>
    <x v="7"/>
  </r>
  <r>
    <x v="4098"/>
    <x v="0"/>
    <x v="36"/>
    <s v="Château Moulin Haut-Laroque"/>
    <x v="2"/>
    <x v="938"/>
    <x v="660"/>
    <x v="5"/>
  </r>
  <r>
    <x v="318"/>
    <x v="2"/>
    <x v="175"/>
    <s v="Heinrich"/>
    <x v="4"/>
    <x v="938"/>
    <x v="1908"/>
    <x v="1"/>
  </r>
  <r>
    <x v="2562"/>
    <x v="0"/>
    <x v="290"/>
    <s v="Domaine Truchetet"/>
    <x v="5"/>
    <x v="938"/>
    <x v="728"/>
    <x v="1"/>
  </r>
  <r>
    <x v="4099"/>
    <x v="0"/>
    <x v="93"/>
    <s v="Domaine la Casenove"/>
    <x v="4"/>
    <x v="938"/>
    <x v="302"/>
    <x v="4"/>
  </r>
  <r>
    <x v="3951"/>
    <x v="0"/>
    <x v="26"/>
    <s v="Château Lafon-Rochet"/>
    <x v="6"/>
    <x v="938"/>
    <x v="59"/>
    <x v="1"/>
  </r>
  <r>
    <x v="4100"/>
    <x v="7"/>
    <x v="58"/>
    <s v="Viñedos Milénico"/>
    <x v="5"/>
    <x v="938"/>
    <x v="1909"/>
    <x v="6"/>
  </r>
  <r>
    <x v="4101"/>
    <x v="8"/>
    <x v="122"/>
    <s v="L'Ecole No 41"/>
    <x v="12"/>
    <x v="938"/>
    <x v="1910"/>
    <x v="2"/>
  </r>
  <r>
    <x v="4102"/>
    <x v="12"/>
    <x v="53"/>
    <s v="Bodega Piedra Negra"/>
    <x v="2"/>
    <x v="938"/>
    <x v="505"/>
    <x v="7"/>
  </r>
  <r>
    <x v="4103"/>
    <x v="4"/>
    <x v="149"/>
    <s v="Montes"/>
    <x v="6"/>
    <x v="938"/>
    <x v="1356"/>
    <x v="1"/>
  </r>
  <r>
    <x v="4104"/>
    <x v="0"/>
    <x v="93"/>
    <s v="Domaine Lafage"/>
    <x v="6"/>
    <x v="938"/>
    <x v="594"/>
    <x v="7"/>
  </r>
  <r>
    <x v="4105"/>
    <x v="1"/>
    <x v="18"/>
    <s v="Leone de Castris"/>
    <x v="6"/>
    <x v="938"/>
    <x v="1911"/>
    <x v="7"/>
  </r>
  <r>
    <x v="4106"/>
    <x v="0"/>
    <x v="532"/>
    <s v="Louis Jadot - Domaine Gagey"/>
    <x v="0"/>
    <x v="938"/>
    <x v="1912"/>
    <x v="6"/>
  </r>
  <r>
    <x v="706"/>
    <x v="7"/>
    <x v="80"/>
    <s v="Hacienda Grimon"/>
    <x v="2"/>
    <x v="938"/>
    <x v="1633"/>
    <x v="7"/>
  </r>
  <r>
    <x v="4107"/>
    <x v="0"/>
    <x v="434"/>
    <s v="François Arnaud"/>
    <x v="4"/>
    <x v="938"/>
    <x v="498"/>
    <x v="4"/>
  </r>
  <r>
    <x v="4108"/>
    <x v="14"/>
    <x v="212"/>
    <s v="Markus Molitor"/>
    <x v="4"/>
    <x v="938"/>
    <x v="813"/>
    <x v="2"/>
  </r>
  <r>
    <x v="4109"/>
    <x v="9"/>
    <x v="386"/>
    <s v="Ribeirinha"/>
    <x v="18"/>
    <x v="938"/>
    <x v="1913"/>
    <x v="1"/>
  </r>
  <r>
    <x v="4110"/>
    <x v="0"/>
    <x v="13"/>
    <s v="Le Plan des Moines"/>
    <x v="9"/>
    <x v="938"/>
    <x v="452"/>
    <x v="1"/>
  </r>
  <r>
    <x v="277"/>
    <x v="8"/>
    <x v="17"/>
    <s v="Crane Lake"/>
    <x v="3"/>
    <x v="938"/>
    <x v="13"/>
    <x v="2"/>
  </r>
  <r>
    <x v="1719"/>
    <x v="0"/>
    <x v="0"/>
    <s v="Château l'Eglise-Clinet"/>
    <x v="15"/>
    <x v="938"/>
    <x v="1914"/>
    <x v="9"/>
  </r>
  <r>
    <x v="4111"/>
    <x v="5"/>
    <x v="87"/>
    <s v="Geoff Merrill"/>
    <x v="9"/>
    <x v="938"/>
    <x v="13"/>
    <x v="1"/>
  </r>
  <r>
    <x v="4112"/>
    <x v="7"/>
    <x v="58"/>
    <s v="Portia"/>
    <x v="12"/>
    <x v="938"/>
    <x v="353"/>
    <x v="2"/>
  </r>
  <r>
    <x v="4113"/>
    <x v="7"/>
    <x v="82"/>
    <s v="Añoranza"/>
    <x v="8"/>
    <x v="938"/>
    <x v="1915"/>
    <x v="7"/>
  </r>
  <r>
    <x v="93"/>
    <x v="8"/>
    <x v="111"/>
    <s v="Paul Hobbs"/>
    <x v="12"/>
    <x v="938"/>
    <x v="125"/>
    <x v="1"/>
  </r>
  <r>
    <x v="4114"/>
    <x v="1"/>
    <x v="415"/>
    <s v="Tenuta dei Baroni Capoano"/>
    <x v="6"/>
    <x v="938"/>
    <x v="727"/>
    <x v="1"/>
  </r>
  <r>
    <x v="4115"/>
    <x v="7"/>
    <x v="99"/>
    <s v="Guelbenzu"/>
    <x v="6"/>
    <x v="938"/>
    <x v="180"/>
    <x v="2"/>
  </r>
  <r>
    <x v="4116"/>
    <x v="1"/>
    <x v="136"/>
    <s v="Col del Mondo"/>
    <x v="3"/>
    <x v="938"/>
    <x v="1916"/>
    <x v="7"/>
  </r>
  <r>
    <x v="2897"/>
    <x v="0"/>
    <x v="23"/>
    <s v="Château Bellevue-Mondotte"/>
    <x v="12"/>
    <x v="938"/>
    <x v="1917"/>
    <x v="14"/>
  </r>
  <r>
    <x v="591"/>
    <x v="0"/>
    <x v="23"/>
    <s v="Château Belair-Monange"/>
    <x v="1"/>
    <x v="938"/>
    <x v="1146"/>
    <x v="4"/>
  </r>
  <r>
    <x v="4117"/>
    <x v="1"/>
    <x v="18"/>
    <s v="San Marzano"/>
    <x v="5"/>
    <x v="938"/>
    <x v="245"/>
    <x v="7"/>
  </r>
  <r>
    <x v="4118"/>
    <x v="7"/>
    <x v="63"/>
    <s v="Las Corazas"/>
    <x v="10"/>
    <x v="938"/>
    <x v="67"/>
    <x v="7"/>
  </r>
  <r>
    <x v="4119"/>
    <x v="1"/>
    <x v="60"/>
    <s v="Luna Gaia"/>
    <x v="5"/>
    <x v="938"/>
    <x v="170"/>
    <x v="7"/>
  </r>
  <r>
    <x v="4120"/>
    <x v="1"/>
    <x v="60"/>
    <s v="Cellaro"/>
    <x v="2"/>
    <x v="939"/>
    <x v="14"/>
    <x v="7"/>
  </r>
  <r>
    <x v="1065"/>
    <x v="0"/>
    <x v="74"/>
    <s v="Château Cantemerle"/>
    <x v="2"/>
    <x v="939"/>
    <x v="971"/>
    <x v="4"/>
  </r>
  <r>
    <x v="4121"/>
    <x v="0"/>
    <x v="32"/>
    <s v="Château Gloria"/>
    <x v="3"/>
    <x v="939"/>
    <x v="593"/>
    <x v="4"/>
  </r>
  <r>
    <x v="1767"/>
    <x v="1"/>
    <x v="2"/>
    <s v="Collazzi"/>
    <x v="7"/>
    <x v="939"/>
    <x v="1766"/>
    <x v="6"/>
  </r>
  <r>
    <x v="2163"/>
    <x v="0"/>
    <x v="342"/>
    <s v="Château Fourcas Dupré"/>
    <x v="4"/>
    <x v="939"/>
    <x v="1918"/>
    <x v="4"/>
  </r>
  <r>
    <x v="4122"/>
    <x v="5"/>
    <x v="10"/>
    <s v="Yalumba"/>
    <x v="9"/>
    <x v="940"/>
    <x v="282"/>
    <x v="2"/>
  </r>
  <r>
    <x v="4123"/>
    <x v="1"/>
    <x v="119"/>
    <s v="Villalta"/>
    <x v="0"/>
    <x v="940"/>
    <x v="136"/>
    <x v="2"/>
  </r>
  <r>
    <x v="1542"/>
    <x v="0"/>
    <x v="152"/>
    <s v="Château Argadens"/>
    <x v="4"/>
    <x v="940"/>
    <x v="20"/>
    <x v="4"/>
  </r>
  <r>
    <x v="4124"/>
    <x v="1"/>
    <x v="126"/>
    <s v="Poliziano"/>
    <x v="7"/>
    <x v="940"/>
    <x v="1770"/>
    <x v="5"/>
  </r>
  <r>
    <x v="91"/>
    <x v="0"/>
    <x v="74"/>
    <s v="Château Paloumey"/>
    <x v="9"/>
    <x v="940"/>
    <x v="137"/>
    <x v="2"/>
  </r>
  <r>
    <x v="4125"/>
    <x v="0"/>
    <x v="74"/>
    <s v="Château La Tour Carnet"/>
    <x v="9"/>
    <x v="940"/>
    <x v="1893"/>
    <x v="6"/>
  </r>
  <r>
    <x v="4126"/>
    <x v="1"/>
    <x v="100"/>
    <s v="Manincor"/>
    <x v="2"/>
    <x v="940"/>
    <x v="1919"/>
    <x v="1"/>
  </r>
  <r>
    <x v="4127"/>
    <x v="9"/>
    <x v="19"/>
    <s v="Casa Ferreirinha"/>
    <x v="12"/>
    <x v="941"/>
    <x v="519"/>
    <x v="4"/>
  </r>
  <r>
    <x v="531"/>
    <x v="0"/>
    <x v="23"/>
    <s v="Château Canon"/>
    <x v="12"/>
    <x v="941"/>
    <x v="1920"/>
    <x v="11"/>
  </r>
  <r>
    <x v="4128"/>
    <x v="7"/>
    <x v="85"/>
    <s v="Pago de Cirsus"/>
    <x v="9"/>
    <x v="941"/>
    <x v="323"/>
    <x v="1"/>
  </r>
  <r>
    <x v="238"/>
    <x v="6"/>
    <x v="75"/>
    <s v="Hamilton Russell Vineyards"/>
    <x v="0"/>
    <x v="941"/>
    <x v="1921"/>
    <x v="7"/>
  </r>
  <r>
    <x v="4129"/>
    <x v="1"/>
    <x v="2"/>
    <s v="Antinori"/>
    <x v="7"/>
    <x v="941"/>
    <x v="1393"/>
    <x v="1"/>
  </r>
  <r>
    <x v="165"/>
    <x v="0"/>
    <x v="29"/>
    <s v="Château Lagrange"/>
    <x v="7"/>
    <x v="941"/>
    <x v="1854"/>
    <x v="4"/>
  </r>
  <r>
    <x v="1287"/>
    <x v="0"/>
    <x v="96"/>
    <s v="Château Saint-Aubin"/>
    <x v="4"/>
    <x v="942"/>
    <x v="523"/>
    <x v="2"/>
  </r>
  <r>
    <x v="4130"/>
    <x v="1"/>
    <x v="234"/>
    <s v="Mesa"/>
    <x v="6"/>
    <x v="942"/>
    <x v="1203"/>
    <x v="7"/>
  </r>
  <r>
    <x v="167"/>
    <x v="0"/>
    <x v="0"/>
    <s v="Château Chantalouette"/>
    <x v="2"/>
    <x v="942"/>
    <x v="448"/>
    <x v="2"/>
  </r>
  <r>
    <x v="4131"/>
    <x v="0"/>
    <x v="160"/>
    <s v="Château Tour Bayard"/>
    <x v="2"/>
    <x v="942"/>
    <x v="181"/>
    <x v="5"/>
  </r>
  <r>
    <x v="4132"/>
    <x v="1"/>
    <x v="24"/>
    <s v="Luna Argenta"/>
    <x v="1"/>
    <x v="942"/>
    <x v="40"/>
    <x v="7"/>
  </r>
  <r>
    <x v="18"/>
    <x v="8"/>
    <x v="43"/>
    <s v="Robert Mondavi"/>
    <x v="5"/>
    <x v="943"/>
    <x v="25"/>
    <x v="2"/>
  </r>
  <r>
    <x v="4133"/>
    <x v="4"/>
    <x v="173"/>
    <s v="Errazuriz"/>
    <x v="9"/>
    <x v="944"/>
    <x v="538"/>
    <x v="2"/>
  </r>
  <r>
    <x v="2533"/>
    <x v="7"/>
    <x v="58"/>
    <s v="Bodegas Vilano"/>
    <x v="9"/>
    <x v="945"/>
    <x v="1876"/>
    <x v="7"/>
  </r>
  <r>
    <x v="440"/>
    <x v="1"/>
    <x v="2"/>
    <s v="Fuligni"/>
    <x v="1"/>
    <x v="945"/>
    <x v="482"/>
    <x v="8"/>
  </r>
  <r>
    <x v="4134"/>
    <x v="1"/>
    <x v="49"/>
    <s v="Pira Luigi"/>
    <x v="7"/>
    <x v="945"/>
    <x v="135"/>
    <x v="2"/>
  </r>
  <r>
    <x v="4135"/>
    <x v="1"/>
    <x v="48"/>
    <s v="Marchesi di Barolo"/>
    <x v="0"/>
    <x v="945"/>
    <x v="303"/>
    <x v="1"/>
  </r>
  <r>
    <x v="4136"/>
    <x v="4"/>
    <x v="40"/>
    <s v="Casillero del Diablo"/>
    <x v="6"/>
    <x v="946"/>
    <x v="884"/>
    <x v="7"/>
  </r>
  <r>
    <x v="4137"/>
    <x v="0"/>
    <x v="29"/>
    <s v="Château du Glana"/>
    <x v="2"/>
    <x v="947"/>
    <x v="494"/>
    <x v="2"/>
  </r>
  <r>
    <x v="4138"/>
    <x v="0"/>
    <x v="97"/>
    <s v="Château Haut-Bailly"/>
    <x v="1"/>
    <x v="947"/>
    <x v="1922"/>
    <x v="9"/>
  </r>
  <r>
    <x v="4139"/>
    <x v="1"/>
    <x v="303"/>
    <s v="Allegrini"/>
    <x v="0"/>
    <x v="948"/>
    <x v="1062"/>
    <x v="8"/>
  </r>
  <r>
    <x v="4140"/>
    <x v="0"/>
    <x v="363"/>
    <s v="Xavier Vignon"/>
    <x v="9"/>
    <x v="948"/>
    <x v="63"/>
    <x v="2"/>
  </r>
  <r>
    <x v="4141"/>
    <x v="1"/>
    <x v="2"/>
    <s v="Le Macchiole"/>
    <x v="12"/>
    <x v="948"/>
    <x v="1923"/>
    <x v="2"/>
  </r>
  <r>
    <x v="4142"/>
    <x v="1"/>
    <x v="136"/>
    <s v="Masciarelli"/>
    <x v="4"/>
    <x v="948"/>
    <x v="575"/>
    <x v="4"/>
  </r>
  <r>
    <x v="2614"/>
    <x v="6"/>
    <x v="143"/>
    <s v="Boekenhoutskloof"/>
    <x v="1"/>
    <x v="949"/>
    <x v="567"/>
    <x v="5"/>
  </r>
  <r>
    <x v="4143"/>
    <x v="12"/>
    <x v="486"/>
    <s v="El Enemigo"/>
    <x v="14"/>
    <x v="950"/>
    <x v="392"/>
    <x v="5"/>
  </r>
  <r>
    <x v="4144"/>
    <x v="0"/>
    <x v="32"/>
    <s v="Barons de Rothschild (Lafite)"/>
    <x v="4"/>
    <x v="951"/>
    <x v="665"/>
    <x v="4"/>
  </r>
  <r>
    <x v="4145"/>
    <x v="1"/>
    <x v="132"/>
    <s v="Varvaglione"/>
    <x v="5"/>
    <x v="951"/>
    <x v="192"/>
    <x v="2"/>
  </r>
  <r>
    <x v="4146"/>
    <x v="1"/>
    <x v="116"/>
    <s v="Podere Sapaio"/>
    <x v="7"/>
    <x v="951"/>
    <x v="1924"/>
    <x v="2"/>
  </r>
  <r>
    <x v="4147"/>
    <x v="1"/>
    <x v="190"/>
    <s v="Elio Grasso"/>
    <x v="9"/>
    <x v="951"/>
    <x v="1925"/>
    <x v="1"/>
  </r>
  <r>
    <x v="4148"/>
    <x v="0"/>
    <x v="130"/>
    <s v="Vindemio"/>
    <x v="4"/>
    <x v="952"/>
    <x v="684"/>
    <x v="2"/>
  </r>
  <r>
    <x v="4149"/>
    <x v="0"/>
    <x v="533"/>
    <s v="Hudelot-Noëllat"/>
    <x v="7"/>
    <x v="952"/>
    <x v="774"/>
    <x v="0"/>
  </r>
  <r>
    <x v="4150"/>
    <x v="2"/>
    <x v="65"/>
    <s v="Ernst Triebaumer"/>
    <x v="2"/>
    <x v="952"/>
    <x v="504"/>
    <x v="4"/>
  </r>
  <r>
    <x v="2163"/>
    <x v="0"/>
    <x v="342"/>
    <s v="Château Mayne Lalande"/>
    <x v="6"/>
    <x v="952"/>
    <x v="791"/>
    <x v="4"/>
  </r>
  <r>
    <x v="4151"/>
    <x v="4"/>
    <x v="402"/>
    <s v="Errazuriz"/>
    <x v="7"/>
    <x v="952"/>
    <x v="748"/>
    <x v="4"/>
  </r>
  <r>
    <x v="4152"/>
    <x v="1"/>
    <x v="2"/>
    <s v="Montellori"/>
    <x v="13"/>
    <x v="952"/>
    <x v="835"/>
    <x v="2"/>
  </r>
  <r>
    <x v="4153"/>
    <x v="1"/>
    <x v="24"/>
    <s v="Torresella"/>
    <x v="10"/>
    <x v="952"/>
    <x v="23"/>
    <x v="2"/>
  </r>
  <r>
    <x v="882"/>
    <x v="1"/>
    <x v="91"/>
    <s v="Giodo"/>
    <x v="15"/>
    <x v="952"/>
    <x v="402"/>
    <x v="2"/>
  </r>
  <r>
    <x v="4154"/>
    <x v="0"/>
    <x v="1"/>
    <s v="Rocca Maura"/>
    <x v="5"/>
    <x v="952"/>
    <x v="1926"/>
    <x v="1"/>
  </r>
  <r>
    <x v="4155"/>
    <x v="0"/>
    <x v="150"/>
    <s v="Bertin &amp; Fils"/>
    <x v="2"/>
    <x v="952"/>
    <x v="1927"/>
    <x v="5"/>
  </r>
  <r>
    <x v="1581"/>
    <x v="0"/>
    <x v="32"/>
    <s v="Les Hauts de Bel-Air"/>
    <x v="8"/>
    <x v="952"/>
    <x v="452"/>
    <x v="7"/>
  </r>
  <r>
    <x v="4156"/>
    <x v="1"/>
    <x v="100"/>
    <s v="Franz Gojer"/>
    <x v="2"/>
    <x v="952"/>
    <x v="124"/>
    <x v="7"/>
  </r>
  <r>
    <x v="4157"/>
    <x v="1"/>
    <x v="100"/>
    <s v="Nals Margreid"/>
    <x v="6"/>
    <x v="952"/>
    <x v="422"/>
    <x v="1"/>
  </r>
  <r>
    <x v="4158"/>
    <x v="0"/>
    <x v="534"/>
    <s v="La Cabotte"/>
    <x v="4"/>
    <x v="952"/>
    <x v="422"/>
    <x v="1"/>
  </r>
  <r>
    <x v="4159"/>
    <x v="1"/>
    <x v="91"/>
    <s v="Altesino"/>
    <x v="12"/>
    <x v="952"/>
    <x v="132"/>
    <x v="2"/>
  </r>
  <r>
    <x v="4160"/>
    <x v="1"/>
    <x v="48"/>
    <s v="Renzo Seghesio"/>
    <x v="5"/>
    <x v="952"/>
    <x v="672"/>
    <x v="1"/>
  </r>
  <r>
    <x v="4161"/>
    <x v="1"/>
    <x v="177"/>
    <s v="Antichi Vinai"/>
    <x v="9"/>
    <x v="952"/>
    <x v="1928"/>
    <x v="8"/>
  </r>
  <r>
    <x v="4162"/>
    <x v="1"/>
    <x v="462"/>
    <s v="Borgo Molino"/>
    <x v="9"/>
    <x v="952"/>
    <x v="270"/>
    <x v="7"/>
  </r>
  <r>
    <x v="4163"/>
    <x v="1"/>
    <x v="22"/>
    <s v="Rocca di Castagnoli"/>
    <x v="0"/>
    <x v="952"/>
    <x v="1339"/>
    <x v="2"/>
  </r>
  <r>
    <x v="692"/>
    <x v="6"/>
    <x v="15"/>
    <s v="Delheim"/>
    <x v="3"/>
    <x v="952"/>
    <x v="695"/>
    <x v="1"/>
  </r>
  <r>
    <x v="4164"/>
    <x v="2"/>
    <x v="65"/>
    <s v="Heribert Bayer"/>
    <x v="7"/>
    <x v="952"/>
    <x v="1929"/>
    <x v="0"/>
  </r>
  <r>
    <x v="4165"/>
    <x v="0"/>
    <x v="464"/>
    <s v="La Louvière"/>
    <x v="9"/>
    <x v="952"/>
    <x v="152"/>
    <x v="7"/>
  </r>
  <r>
    <x v="4166"/>
    <x v="6"/>
    <x v="15"/>
    <s v="Morgenster Estate"/>
    <x v="7"/>
    <x v="952"/>
    <x v="534"/>
    <x v="6"/>
  </r>
  <r>
    <x v="93"/>
    <x v="2"/>
    <x v="65"/>
    <s v="Paul Achs"/>
    <x v="2"/>
    <x v="952"/>
    <x v="1930"/>
    <x v="1"/>
  </r>
  <r>
    <x v="4167"/>
    <x v="0"/>
    <x v="535"/>
    <s v="Chandon de Briailles"/>
    <x v="0"/>
    <x v="952"/>
    <x v="125"/>
    <x v="1"/>
  </r>
  <r>
    <x v="4168"/>
    <x v="7"/>
    <x v="63"/>
    <s v="Munoz"/>
    <x v="13"/>
    <x v="952"/>
    <x v="518"/>
    <x v="5"/>
  </r>
  <r>
    <x v="4169"/>
    <x v="1"/>
    <x v="22"/>
    <s v="Isole e Olena"/>
    <x v="14"/>
    <x v="952"/>
    <x v="1931"/>
    <x v="15"/>
  </r>
  <r>
    <x v="4170"/>
    <x v="0"/>
    <x v="152"/>
    <s v="Château Saby"/>
    <x v="4"/>
    <x v="952"/>
    <x v="3"/>
    <x v="2"/>
  </r>
  <r>
    <x v="4171"/>
    <x v="1"/>
    <x v="49"/>
    <s v="Enzo Boglietti"/>
    <x v="5"/>
    <x v="952"/>
    <x v="226"/>
    <x v="0"/>
  </r>
  <r>
    <x v="53"/>
    <x v="1"/>
    <x v="100"/>
    <s v="Tramin"/>
    <x v="6"/>
    <x v="952"/>
    <x v="47"/>
    <x v="7"/>
  </r>
  <r>
    <x v="4172"/>
    <x v="0"/>
    <x v="101"/>
    <s v="Armand Dartois"/>
    <x v="9"/>
    <x v="952"/>
    <x v="810"/>
    <x v="7"/>
  </r>
  <r>
    <x v="445"/>
    <x v="0"/>
    <x v="0"/>
    <s v="Château Gombaude-Guillot"/>
    <x v="0"/>
    <x v="952"/>
    <x v="1932"/>
    <x v="4"/>
  </r>
  <r>
    <x v="4173"/>
    <x v="2"/>
    <x v="421"/>
    <s v="Heinrich"/>
    <x v="9"/>
    <x v="952"/>
    <x v="1933"/>
    <x v="2"/>
  </r>
  <r>
    <x v="4174"/>
    <x v="2"/>
    <x v="4"/>
    <s v="Weingut Trapl"/>
    <x v="9"/>
    <x v="952"/>
    <x v="1919"/>
    <x v="4"/>
  </r>
  <r>
    <x v="196"/>
    <x v="0"/>
    <x v="29"/>
    <s v="Château Léoville Las Cases"/>
    <x v="1"/>
    <x v="952"/>
    <x v="1934"/>
    <x v="1"/>
  </r>
  <r>
    <x v="4175"/>
    <x v="1"/>
    <x v="2"/>
    <s v="Poggio Al Sole"/>
    <x v="4"/>
    <x v="952"/>
    <x v="1137"/>
    <x v="1"/>
  </r>
  <r>
    <x v="4176"/>
    <x v="14"/>
    <x v="73"/>
    <s v="Weingut Metzger"/>
    <x v="0"/>
    <x v="952"/>
    <x v="950"/>
    <x v="1"/>
  </r>
  <r>
    <x v="4177"/>
    <x v="0"/>
    <x v="32"/>
    <s v="Château Tour de Mirambeau"/>
    <x v="7"/>
    <x v="952"/>
    <x v="385"/>
    <x v="2"/>
  </r>
  <r>
    <x v="4178"/>
    <x v="0"/>
    <x v="13"/>
    <s v="Château Mont-Redon"/>
    <x v="9"/>
    <x v="952"/>
    <x v="988"/>
    <x v="7"/>
  </r>
  <r>
    <x v="4179"/>
    <x v="14"/>
    <x v="73"/>
    <s v="Eymann"/>
    <x v="5"/>
    <x v="952"/>
    <x v="130"/>
    <x v="1"/>
  </r>
  <r>
    <x v="4180"/>
    <x v="0"/>
    <x v="536"/>
    <s v="Domaine Ballorin"/>
    <x v="6"/>
    <x v="952"/>
    <x v="486"/>
    <x v="5"/>
  </r>
  <r>
    <x v="4181"/>
    <x v="12"/>
    <x v="302"/>
    <s v="Goyenechea"/>
    <x v="17"/>
    <x v="952"/>
    <x v="112"/>
    <x v="4"/>
  </r>
  <r>
    <x v="4182"/>
    <x v="1"/>
    <x v="78"/>
    <s v="Giuseppe Sedilesu"/>
    <x v="5"/>
    <x v="952"/>
    <x v="434"/>
    <x v="1"/>
  </r>
  <r>
    <x v="4183"/>
    <x v="0"/>
    <x v="23"/>
    <s v="Denis Durantou"/>
    <x v="4"/>
    <x v="952"/>
    <x v="137"/>
    <x v="2"/>
  </r>
  <r>
    <x v="4184"/>
    <x v="5"/>
    <x v="34"/>
    <s v="Hugh Hamilton"/>
    <x v="9"/>
    <x v="952"/>
    <x v="693"/>
    <x v="1"/>
  </r>
  <r>
    <x v="4185"/>
    <x v="5"/>
    <x v="87"/>
    <s v="Scotts Creek"/>
    <x v="6"/>
    <x v="952"/>
    <x v="251"/>
    <x v="1"/>
  </r>
  <r>
    <x v="4186"/>
    <x v="0"/>
    <x v="13"/>
    <s v="M. Chapoutier"/>
    <x v="2"/>
    <x v="952"/>
    <x v="251"/>
    <x v="3"/>
  </r>
  <r>
    <x v="238"/>
    <x v="6"/>
    <x v="15"/>
    <s v="Meerlust"/>
    <x v="5"/>
    <x v="952"/>
    <x v="326"/>
    <x v="7"/>
  </r>
  <r>
    <x v="4187"/>
    <x v="1"/>
    <x v="98"/>
    <s v="Villa Canestrari"/>
    <x v="12"/>
    <x v="952"/>
    <x v="863"/>
    <x v="8"/>
  </r>
  <r>
    <x v="4188"/>
    <x v="14"/>
    <x v="88"/>
    <s v="Burg Ravensburg"/>
    <x v="7"/>
    <x v="952"/>
    <x v="1935"/>
    <x v="8"/>
  </r>
  <r>
    <x v="623"/>
    <x v="1"/>
    <x v="49"/>
    <s v="Bera"/>
    <x v="7"/>
    <x v="952"/>
    <x v="265"/>
    <x v="6"/>
  </r>
  <r>
    <x v="4189"/>
    <x v="6"/>
    <x v="205"/>
    <s v="Doolhof Wine Estate"/>
    <x v="4"/>
    <x v="952"/>
    <x v="21"/>
    <x v="4"/>
  </r>
  <r>
    <x v="4190"/>
    <x v="7"/>
    <x v="80"/>
    <s v="Palacios Remondo"/>
    <x v="2"/>
    <x v="953"/>
    <x v="13"/>
    <x v="7"/>
  </r>
  <r>
    <x v="706"/>
    <x v="7"/>
    <x v="58"/>
    <s v="Torremorón"/>
    <x v="9"/>
    <x v="953"/>
    <x v="1256"/>
    <x v="7"/>
  </r>
  <r>
    <x v="2912"/>
    <x v="4"/>
    <x v="149"/>
    <s v="Veramonte"/>
    <x v="4"/>
    <x v="953"/>
    <x v="176"/>
    <x v="7"/>
  </r>
  <r>
    <x v="4191"/>
    <x v="1"/>
    <x v="49"/>
    <s v="Borgogno"/>
    <x v="0"/>
    <x v="953"/>
    <x v="1936"/>
    <x v="8"/>
  </r>
  <r>
    <x v="32"/>
    <x v="0"/>
    <x v="29"/>
    <s v="Château Léoville Las Cases"/>
    <x v="14"/>
    <x v="954"/>
    <x v="1937"/>
    <x v="9"/>
  </r>
  <r>
    <x v="4192"/>
    <x v="1"/>
    <x v="60"/>
    <s v="Zabu"/>
    <x v="0"/>
    <x v="954"/>
    <x v="303"/>
    <x v="6"/>
  </r>
  <r>
    <x v="4193"/>
    <x v="3"/>
    <x v="62"/>
    <s v="Saint Clair"/>
    <x v="6"/>
    <x v="954"/>
    <x v="714"/>
    <x v="4"/>
  </r>
  <r>
    <x v="4194"/>
    <x v="1"/>
    <x v="234"/>
    <s v="Santadi"/>
    <x v="0"/>
    <x v="954"/>
    <x v="1938"/>
    <x v="2"/>
  </r>
  <r>
    <x v="623"/>
    <x v="1"/>
    <x v="49"/>
    <s v="Fontanafredda"/>
    <x v="4"/>
    <x v="955"/>
    <x v="1898"/>
    <x v="6"/>
  </r>
  <r>
    <x v="4195"/>
    <x v="8"/>
    <x v="122"/>
    <s v="Substance"/>
    <x v="4"/>
    <x v="956"/>
    <x v="326"/>
    <x v="1"/>
  </r>
  <r>
    <x v="4196"/>
    <x v="1"/>
    <x v="119"/>
    <s v="Vivaldi"/>
    <x v="7"/>
    <x v="957"/>
    <x v="1939"/>
    <x v="2"/>
  </r>
  <r>
    <x v="4197"/>
    <x v="0"/>
    <x v="13"/>
    <s v="Alain Jaume"/>
    <x v="2"/>
    <x v="957"/>
    <x v="593"/>
    <x v="1"/>
  </r>
  <r>
    <x v="315"/>
    <x v="0"/>
    <x v="23"/>
    <s v="Château Canon-La-Gaffelière"/>
    <x v="1"/>
    <x v="958"/>
    <x v="1200"/>
    <x v="2"/>
  </r>
  <r>
    <x v="4198"/>
    <x v="8"/>
    <x v="159"/>
    <s v="Wente"/>
    <x v="5"/>
    <x v="958"/>
    <x v="1869"/>
    <x v="1"/>
  </r>
  <r>
    <x v="4199"/>
    <x v="1"/>
    <x v="389"/>
    <s v="Farnese"/>
    <x v="2"/>
    <x v="958"/>
    <x v="791"/>
    <x v="8"/>
  </r>
  <r>
    <x v="1196"/>
    <x v="1"/>
    <x v="129"/>
    <s v="G.D. Vajra"/>
    <x v="9"/>
    <x v="958"/>
    <x v="113"/>
    <x v="7"/>
  </r>
  <r>
    <x v="4200"/>
    <x v="1"/>
    <x v="2"/>
    <s v="Petrolo"/>
    <x v="4"/>
    <x v="958"/>
    <x v="369"/>
    <x v="2"/>
  </r>
  <r>
    <x v="4201"/>
    <x v="1"/>
    <x v="234"/>
    <s v="Mesa"/>
    <x v="5"/>
    <x v="959"/>
    <x v="610"/>
    <x v="5"/>
  </r>
  <r>
    <x v="4202"/>
    <x v="12"/>
    <x v="53"/>
    <s v="Argento"/>
    <x v="3"/>
    <x v="959"/>
    <x v="356"/>
    <x v="6"/>
  </r>
  <r>
    <x v="38"/>
    <x v="6"/>
    <x v="405"/>
    <s v="Cederberg"/>
    <x v="7"/>
    <x v="959"/>
    <x v="1903"/>
    <x v="4"/>
  </r>
  <r>
    <x v="4203"/>
    <x v="7"/>
    <x v="58"/>
    <s v="Condado de Haza"/>
    <x v="2"/>
    <x v="959"/>
    <x v="361"/>
    <x v="9"/>
  </r>
  <r>
    <x v="4204"/>
    <x v="12"/>
    <x v="537"/>
    <s v="Flechas de los Andes"/>
    <x v="5"/>
    <x v="960"/>
    <x v="1940"/>
    <x v="0"/>
  </r>
  <r>
    <x v="4205"/>
    <x v="6"/>
    <x v="89"/>
    <s v="La Motte Wine Estate"/>
    <x v="7"/>
    <x v="960"/>
    <x v="691"/>
    <x v="1"/>
  </r>
  <r>
    <x v="440"/>
    <x v="1"/>
    <x v="91"/>
    <s v="Valdicava"/>
    <x v="12"/>
    <x v="961"/>
    <x v="1941"/>
    <x v="8"/>
  </r>
  <r>
    <x v="4206"/>
    <x v="0"/>
    <x v="47"/>
    <s v="Baron Philippe de Rothschild"/>
    <x v="3"/>
    <x v="961"/>
    <x v="823"/>
    <x v="7"/>
  </r>
  <r>
    <x v="4207"/>
    <x v="1"/>
    <x v="154"/>
    <s v="Fattoria di Magliano"/>
    <x v="9"/>
    <x v="961"/>
    <x v="1060"/>
    <x v="8"/>
  </r>
  <r>
    <x v="4208"/>
    <x v="0"/>
    <x v="342"/>
    <s v="Château Fourcas-Borie"/>
    <x v="4"/>
    <x v="961"/>
    <x v="142"/>
    <x v="9"/>
  </r>
  <r>
    <x v="4209"/>
    <x v="12"/>
    <x v="53"/>
    <s v="Trapiche"/>
    <x v="12"/>
    <x v="961"/>
    <x v="301"/>
    <x v="2"/>
  </r>
  <r>
    <x v="4210"/>
    <x v="6"/>
    <x v="15"/>
    <s v="Kanonkop"/>
    <x v="9"/>
    <x v="962"/>
    <x v="285"/>
    <x v="7"/>
  </r>
  <r>
    <x v="4211"/>
    <x v="1"/>
    <x v="79"/>
    <s v="Maestro Italiano"/>
    <x v="9"/>
    <x v="962"/>
    <x v="1942"/>
    <x v="4"/>
  </r>
  <r>
    <x v="275"/>
    <x v="0"/>
    <x v="150"/>
    <s v="Château La Fleur de Boüard"/>
    <x v="9"/>
    <x v="962"/>
    <x v="301"/>
    <x v="5"/>
  </r>
  <r>
    <x v="2867"/>
    <x v="1"/>
    <x v="22"/>
    <s v="Brancaia"/>
    <x v="7"/>
    <x v="962"/>
    <x v="655"/>
    <x v="2"/>
  </r>
  <r>
    <x v="4212"/>
    <x v="9"/>
    <x v="253"/>
    <s v="Caves Primavera"/>
    <x v="8"/>
    <x v="962"/>
    <x v="351"/>
    <x v="4"/>
  </r>
  <r>
    <x v="4213"/>
    <x v="4"/>
    <x v="131"/>
    <s v="Emiliana"/>
    <x v="6"/>
    <x v="963"/>
    <x v="460"/>
    <x v="4"/>
  </r>
  <r>
    <x v="4214"/>
    <x v="0"/>
    <x v="150"/>
    <s v="Château La Fleur de Boüard"/>
    <x v="2"/>
    <x v="963"/>
    <x v="415"/>
    <x v="6"/>
  </r>
  <r>
    <x v="4215"/>
    <x v="4"/>
    <x v="283"/>
    <s v="Casas del Bosque"/>
    <x v="4"/>
    <x v="963"/>
    <x v="140"/>
    <x v="4"/>
  </r>
  <r>
    <x v="4216"/>
    <x v="8"/>
    <x v="43"/>
    <s v="Francis Ford Coppola"/>
    <x v="2"/>
    <x v="964"/>
    <x v="280"/>
    <x v="1"/>
  </r>
  <r>
    <x v="4217"/>
    <x v="7"/>
    <x v="80"/>
    <s v="Castillo Clavijo"/>
    <x v="3"/>
    <x v="965"/>
    <x v="1943"/>
    <x v="4"/>
  </r>
  <r>
    <x v="4218"/>
    <x v="9"/>
    <x v="120"/>
    <s v="Brutalis"/>
    <x v="0"/>
    <x v="965"/>
    <x v="891"/>
    <x v="2"/>
  </r>
  <r>
    <x v="4219"/>
    <x v="4"/>
    <x v="40"/>
    <s v="Santa Rita"/>
    <x v="3"/>
    <x v="965"/>
    <x v="351"/>
    <x v="7"/>
  </r>
  <r>
    <x v="1047"/>
    <x v="7"/>
    <x v="58"/>
    <s v="Protos"/>
    <x v="0"/>
    <x v="965"/>
    <x v="1944"/>
    <x v="5"/>
  </r>
  <r>
    <x v="4220"/>
    <x v="2"/>
    <x v="65"/>
    <s v="Heinrich"/>
    <x v="7"/>
    <x v="965"/>
    <x v="1018"/>
    <x v="2"/>
  </r>
  <r>
    <x v="4221"/>
    <x v="1"/>
    <x v="49"/>
    <s v="Marchesi di Barolo"/>
    <x v="0"/>
    <x v="966"/>
    <x v="863"/>
    <x v="2"/>
  </r>
  <r>
    <x v="28"/>
    <x v="14"/>
    <x v="212"/>
    <s v="Maximin Grünhaus"/>
    <x v="2"/>
    <x v="966"/>
    <x v="1066"/>
    <x v="4"/>
  </r>
  <r>
    <x v="235"/>
    <x v="0"/>
    <x v="57"/>
    <s v="Château Ferrière"/>
    <x v="9"/>
    <x v="966"/>
    <x v="336"/>
    <x v="1"/>
  </r>
  <r>
    <x v="543"/>
    <x v="1"/>
    <x v="49"/>
    <s v="Vietti"/>
    <x v="1"/>
    <x v="966"/>
    <x v="1522"/>
    <x v="2"/>
  </r>
  <r>
    <x v="4222"/>
    <x v="9"/>
    <x v="253"/>
    <s v="Cabriz"/>
    <x v="0"/>
    <x v="966"/>
    <x v="167"/>
    <x v="2"/>
  </r>
  <r>
    <x v="4223"/>
    <x v="1"/>
    <x v="95"/>
    <s v="Lodali"/>
    <x v="9"/>
    <x v="966"/>
    <x v="41"/>
    <x v="5"/>
  </r>
  <r>
    <x v="4224"/>
    <x v="0"/>
    <x v="1"/>
    <s v="La Rocalière"/>
    <x v="2"/>
    <x v="966"/>
    <x v="982"/>
    <x v="4"/>
  </r>
  <r>
    <x v="4225"/>
    <x v="14"/>
    <x v="73"/>
    <s v="Weingut Metzger"/>
    <x v="9"/>
    <x v="966"/>
    <x v="665"/>
    <x v="5"/>
  </r>
  <r>
    <x v="4226"/>
    <x v="14"/>
    <x v="166"/>
    <s v="Jean Stodden"/>
    <x v="4"/>
    <x v="966"/>
    <x v="1173"/>
    <x v="5"/>
  </r>
  <r>
    <x v="4227"/>
    <x v="1"/>
    <x v="12"/>
    <s v="Girolamo"/>
    <x v="1"/>
    <x v="966"/>
    <x v="1686"/>
    <x v="4"/>
  </r>
  <r>
    <x v="4228"/>
    <x v="0"/>
    <x v="140"/>
    <s v="Labouré-Roi"/>
    <x v="13"/>
    <x v="966"/>
    <x v="1136"/>
    <x v="5"/>
  </r>
  <r>
    <x v="4229"/>
    <x v="7"/>
    <x v="39"/>
    <s v="Ermita del Conde"/>
    <x v="5"/>
    <x v="966"/>
    <x v="244"/>
    <x v="8"/>
  </r>
  <r>
    <x v="763"/>
    <x v="9"/>
    <x v="41"/>
    <s v="Monte da Caçada"/>
    <x v="5"/>
    <x v="966"/>
    <x v="120"/>
    <x v="2"/>
  </r>
  <r>
    <x v="4230"/>
    <x v="7"/>
    <x v="58"/>
    <s v="Bodegas Valdemar"/>
    <x v="5"/>
    <x v="966"/>
    <x v="1945"/>
    <x v="2"/>
  </r>
  <r>
    <x v="4231"/>
    <x v="5"/>
    <x v="69"/>
    <s v="Tempus Two"/>
    <x v="9"/>
    <x v="966"/>
    <x v="137"/>
    <x v="4"/>
  </r>
  <r>
    <x v="4232"/>
    <x v="6"/>
    <x v="15"/>
    <s v="Muratie"/>
    <x v="2"/>
    <x v="966"/>
    <x v="229"/>
    <x v="8"/>
  </r>
  <r>
    <x v="4233"/>
    <x v="14"/>
    <x v="163"/>
    <s v="Fürst Hohenlohe Oehringen"/>
    <x v="3"/>
    <x v="966"/>
    <x v="1946"/>
    <x v="8"/>
  </r>
  <r>
    <x v="1070"/>
    <x v="0"/>
    <x v="23"/>
    <s v="Château Barrail du Blanc"/>
    <x v="2"/>
    <x v="966"/>
    <x v="483"/>
    <x v="4"/>
  </r>
  <r>
    <x v="4234"/>
    <x v="1"/>
    <x v="106"/>
    <s v="Le Ragose"/>
    <x v="4"/>
    <x v="966"/>
    <x v="1683"/>
    <x v="9"/>
  </r>
  <r>
    <x v="260"/>
    <x v="6"/>
    <x v="15"/>
    <s v="Kaapzicht"/>
    <x v="5"/>
    <x v="966"/>
    <x v="146"/>
    <x v="1"/>
  </r>
  <r>
    <x v="4235"/>
    <x v="14"/>
    <x v="166"/>
    <s v="Julia Bertram"/>
    <x v="4"/>
    <x v="966"/>
    <x v="140"/>
    <x v="7"/>
  </r>
  <r>
    <x v="1403"/>
    <x v="0"/>
    <x v="47"/>
    <s v="Leval"/>
    <x v="6"/>
    <x v="966"/>
    <x v="1947"/>
    <x v="4"/>
  </r>
  <r>
    <x v="318"/>
    <x v="2"/>
    <x v="4"/>
    <s v="Markowitsch"/>
    <x v="6"/>
    <x v="966"/>
    <x v="1697"/>
    <x v="1"/>
  </r>
  <r>
    <x v="4236"/>
    <x v="4"/>
    <x v="149"/>
    <s v="Caliterra"/>
    <x v="18"/>
    <x v="966"/>
    <x v="82"/>
    <x v="4"/>
  </r>
  <r>
    <x v="4172"/>
    <x v="0"/>
    <x v="101"/>
    <s v="Domaine de la Solitude"/>
    <x v="12"/>
    <x v="966"/>
    <x v="1317"/>
    <x v="7"/>
  </r>
  <r>
    <x v="238"/>
    <x v="6"/>
    <x v="233"/>
    <s v="Paul Cluver"/>
    <x v="7"/>
    <x v="966"/>
    <x v="1948"/>
    <x v="7"/>
  </r>
  <r>
    <x v="4237"/>
    <x v="6"/>
    <x v="15"/>
    <s v="Peter Falke"/>
    <x v="5"/>
    <x v="966"/>
    <x v="415"/>
    <x v="5"/>
  </r>
  <r>
    <x v="4238"/>
    <x v="0"/>
    <x v="128"/>
    <s v="Tardieu-Laurent"/>
    <x v="12"/>
    <x v="966"/>
    <x v="243"/>
    <x v="19"/>
  </r>
  <r>
    <x v="4239"/>
    <x v="7"/>
    <x v="538"/>
    <s v="Algueira"/>
    <x v="9"/>
    <x v="966"/>
    <x v="1949"/>
    <x v="0"/>
  </r>
  <r>
    <x v="4240"/>
    <x v="0"/>
    <x v="320"/>
    <s v="Mortiès"/>
    <x v="9"/>
    <x v="966"/>
    <x v="130"/>
    <x v="1"/>
  </r>
  <r>
    <x v="4241"/>
    <x v="14"/>
    <x v="166"/>
    <s v="Jean Stodden"/>
    <x v="7"/>
    <x v="966"/>
    <x v="136"/>
    <x v="4"/>
  </r>
  <r>
    <x v="4242"/>
    <x v="0"/>
    <x v="378"/>
    <s v="Louis Latour"/>
    <x v="6"/>
    <x v="966"/>
    <x v="1950"/>
    <x v="1"/>
  </r>
  <r>
    <x v="3347"/>
    <x v="0"/>
    <x v="169"/>
    <s v="Domaine de la Tour du Bon"/>
    <x v="5"/>
    <x v="966"/>
    <x v="1770"/>
    <x v="0"/>
  </r>
  <r>
    <x v="437"/>
    <x v="1"/>
    <x v="110"/>
    <s v="Stemmari"/>
    <x v="3"/>
    <x v="966"/>
    <x v="1951"/>
    <x v="4"/>
  </r>
  <r>
    <x v="4243"/>
    <x v="0"/>
    <x v="372"/>
    <s v="Louis Jadot"/>
    <x v="1"/>
    <x v="966"/>
    <x v="1415"/>
    <x v="4"/>
  </r>
  <r>
    <x v="2201"/>
    <x v="0"/>
    <x v="97"/>
    <s v="Château Branon"/>
    <x v="1"/>
    <x v="966"/>
    <x v="424"/>
    <x v="11"/>
  </r>
  <r>
    <x v="4244"/>
    <x v="0"/>
    <x v="101"/>
    <s v="Les Halos de Jupiter"/>
    <x v="12"/>
    <x v="966"/>
    <x v="59"/>
    <x v="2"/>
  </r>
  <r>
    <x v="4245"/>
    <x v="0"/>
    <x v="13"/>
    <s v="Clos du Caillou"/>
    <x v="4"/>
    <x v="966"/>
    <x v="791"/>
    <x v="7"/>
  </r>
  <r>
    <x v="4246"/>
    <x v="0"/>
    <x v="59"/>
    <s v="Saint Antonin"/>
    <x v="2"/>
    <x v="966"/>
    <x v="175"/>
    <x v="2"/>
  </r>
  <r>
    <x v="4247"/>
    <x v="1"/>
    <x v="95"/>
    <s v="La Spinetta"/>
    <x v="5"/>
    <x v="966"/>
    <x v="1272"/>
    <x v="1"/>
  </r>
  <r>
    <x v="4248"/>
    <x v="0"/>
    <x v="5"/>
    <s v="Château de Saint Cosme"/>
    <x v="7"/>
    <x v="966"/>
    <x v="242"/>
    <x v="16"/>
  </r>
  <r>
    <x v="4249"/>
    <x v="1"/>
    <x v="78"/>
    <s v="Vinicola Cherchi"/>
    <x v="10"/>
    <x v="966"/>
    <x v="19"/>
    <x v="2"/>
  </r>
  <r>
    <x v="2257"/>
    <x v="1"/>
    <x v="49"/>
    <s v="Casetta"/>
    <x v="9"/>
    <x v="966"/>
    <x v="275"/>
    <x v="0"/>
  </r>
  <r>
    <x v="4250"/>
    <x v="7"/>
    <x v="317"/>
    <s v="Marqués de Griñon"/>
    <x v="15"/>
    <x v="966"/>
    <x v="1952"/>
    <x v="22"/>
  </r>
  <r>
    <x v="4251"/>
    <x v="2"/>
    <x v="539"/>
    <s v="Anita Nittnaus Hans"/>
    <x v="4"/>
    <x v="966"/>
    <x v="554"/>
    <x v="7"/>
  </r>
  <r>
    <x v="4252"/>
    <x v="1"/>
    <x v="540"/>
    <s v="Tenimenti Ca'Bianca"/>
    <x v="17"/>
    <x v="966"/>
    <x v="72"/>
    <x v="7"/>
  </r>
  <r>
    <x v="4253"/>
    <x v="6"/>
    <x v="15"/>
    <s v="Kleine Zalze"/>
    <x v="2"/>
    <x v="967"/>
    <x v="1"/>
    <x v="1"/>
  </r>
  <r>
    <x v="4254"/>
    <x v="1"/>
    <x v="2"/>
    <s v="Melini"/>
    <x v="9"/>
    <x v="967"/>
    <x v="1254"/>
    <x v="4"/>
  </r>
  <r>
    <x v="4255"/>
    <x v="6"/>
    <x v="15"/>
    <s v="De Toren"/>
    <x v="1"/>
    <x v="967"/>
    <x v="965"/>
    <x v="2"/>
  </r>
  <r>
    <x v="4256"/>
    <x v="8"/>
    <x v="43"/>
    <s v="Francis Ford Coppola"/>
    <x v="2"/>
    <x v="968"/>
    <x v="810"/>
    <x v="4"/>
  </r>
  <r>
    <x v="4257"/>
    <x v="7"/>
    <x v="80"/>
    <s v="Marqués de Riscal"/>
    <x v="6"/>
    <x v="968"/>
    <x v="251"/>
    <x v="2"/>
  </r>
  <r>
    <x v="4258"/>
    <x v="7"/>
    <x v="114"/>
    <s v="Carchelo"/>
    <x v="6"/>
    <x v="968"/>
    <x v="1346"/>
    <x v="4"/>
  </r>
  <r>
    <x v="4259"/>
    <x v="5"/>
    <x v="34"/>
    <s v="Mitolo"/>
    <x v="9"/>
    <x v="969"/>
    <x v="283"/>
    <x v="1"/>
  </r>
  <r>
    <x v="4260"/>
    <x v="12"/>
    <x v="138"/>
    <s v="Bodega Finca Las Moras"/>
    <x v="2"/>
    <x v="970"/>
    <x v="251"/>
    <x v="3"/>
  </r>
  <r>
    <x v="4261"/>
    <x v="1"/>
    <x v="214"/>
    <s v="Tenuta Castelbuono"/>
    <x v="9"/>
    <x v="970"/>
    <x v="848"/>
    <x v="1"/>
  </r>
  <r>
    <x v="4262"/>
    <x v="7"/>
    <x v="80"/>
    <s v="Muga"/>
    <x v="1"/>
    <x v="970"/>
    <x v="1953"/>
    <x v="2"/>
  </r>
  <r>
    <x v="506"/>
    <x v="0"/>
    <x v="50"/>
    <s v="Château Grand-Puy Ducasse"/>
    <x v="2"/>
    <x v="970"/>
    <x v="342"/>
    <x v="5"/>
  </r>
  <r>
    <x v="4263"/>
    <x v="7"/>
    <x v="80"/>
    <s v="Lan"/>
    <x v="2"/>
    <x v="970"/>
    <x v="1954"/>
    <x v="8"/>
  </r>
  <r>
    <x v="4264"/>
    <x v="1"/>
    <x v="2"/>
    <s v="Tenuta San Guido"/>
    <x v="9"/>
    <x v="971"/>
    <x v="292"/>
    <x v="4"/>
  </r>
  <r>
    <x v="4265"/>
    <x v="5"/>
    <x v="10"/>
    <s v="Torbreck"/>
    <x v="4"/>
    <x v="972"/>
    <x v="1192"/>
    <x v="2"/>
  </r>
  <r>
    <x v="4266"/>
    <x v="4"/>
    <x v="283"/>
    <s v="Casas del Bosque"/>
    <x v="0"/>
    <x v="972"/>
    <x v="702"/>
    <x v="2"/>
  </r>
  <r>
    <x v="4267"/>
    <x v="7"/>
    <x v="58"/>
    <s v="Finca Torremilanos"/>
    <x v="9"/>
    <x v="972"/>
    <x v="1"/>
    <x v="2"/>
  </r>
  <r>
    <x v="939"/>
    <x v="0"/>
    <x v="74"/>
    <s v="Château Cambon La Pelouse"/>
    <x v="9"/>
    <x v="972"/>
    <x v="76"/>
    <x v="4"/>
  </r>
  <r>
    <x v="4268"/>
    <x v="1"/>
    <x v="108"/>
    <s v="Bruno Giacosa"/>
    <x v="5"/>
    <x v="973"/>
    <x v="1955"/>
    <x v="4"/>
  </r>
  <r>
    <x v="4269"/>
    <x v="1"/>
    <x v="256"/>
    <s v="Nino Negri"/>
    <x v="6"/>
    <x v="973"/>
    <x v="612"/>
    <x v="4"/>
  </r>
  <r>
    <x v="4270"/>
    <x v="6"/>
    <x v="260"/>
    <s v="Nederburg"/>
    <x v="10"/>
    <x v="973"/>
    <x v="1023"/>
    <x v="4"/>
  </r>
  <r>
    <x v="4271"/>
    <x v="7"/>
    <x v="80"/>
    <s v="Marqués de Murrieta"/>
    <x v="0"/>
    <x v="973"/>
    <x v="1494"/>
    <x v="8"/>
  </r>
  <r>
    <x v="1585"/>
    <x v="0"/>
    <x v="74"/>
    <s v="Château Soudars"/>
    <x v="6"/>
    <x v="974"/>
    <x v="95"/>
    <x v="16"/>
  </r>
  <r>
    <x v="4272"/>
    <x v="7"/>
    <x v="310"/>
    <s v="Castillo Perelada"/>
    <x v="6"/>
    <x v="974"/>
    <x v="505"/>
    <x v="4"/>
  </r>
  <r>
    <x v="4273"/>
    <x v="0"/>
    <x v="13"/>
    <s v="Les Dauphins"/>
    <x v="6"/>
    <x v="974"/>
    <x v="1008"/>
    <x v="7"/>
  </r>
  <r>
    <x v="4274"/>
    <x v="0"/>
    <x v="203"/>
    <s v="Georges Duboeuf"/>
    <x v="13"/>
    <x v="974"/>
    <x v="302"/>
    <x v="2"/>
  </r>
  <r>
    <x v="4275"/>
    <x v="22"/>
    <x v="268"/>
    <s v="Château Musar"/>
    <x v="1"/>
    <x v="975"/>
    <x v="59"/>
    <x v="11"/>
  </r>
  <r>
    <x v="4276"/>
    <x v="1"/>
    <x v="18"/>
    <s v="Doppio Passo"/>
    <x v="7"/>
    <x v="975"/>
    <x v="270"/>
    <x v="3"/>
  </r>
  <r>
    <x v="1344"/>
    <x v="0"/>
    <x v="183"/>
    <s v="Château Poujeaux"/>
    <x v="2"/>
    <x v="976"/>
    <x v="530"/>
    <x v="2"/>
  </r>
  <r>
    <x v="4277"/>
    <x v="0"/>
    <x v="97"/>
    <s v="Château de Fieuzal"/>
    <x v="5"/>
    <x v="976"/>
    <x v="1956"/>
    <x v="2"/>
  </r>
  <r>
    <x v="4278"/>
    <x v="7"/>
    <x v="80"/>
    <s v="Castillo Clavijo"/>
    <x v="2"/>
    <x v="976"/>
    <x v="1957"/>
    <x v="9"/>
  </r>
  <r>
    <x v="187"/>
    <x v="1"/>
    <x v="91"/>
    <s v="Poggio Landi"/>
    <x v="0"/>
    <x v="976"/>
    <x v="1958"/>
    <x v="6"/>
  </r>
  <r>
    <x v="4279"/>
    <x v="7"/>
    <x v="541"/>
    <s v="Arzuaga"/>
    <x v="2"/>
    <x v="977"/>
    <x v="139"/>
    <x v="4"/>
  </r>
  <r>
    <x v="4280"/>
    <x v="1"/>
    <x v="79"/>
    <s v="Vigneti del Salento"/>
    <x v="0"/>
    <x v="978"/>
    <x v="1959"/>
    <x v="4"/>
  </r>
  <r>
    <x v="4281"/>
    <x v="1"/>
    <x v="335"/>
    <s v="Tenuta San Guido"/>
    <x v="14"/>
    <x v="979"/>
    <x v="1960"/>
    <x v="2"/>
  </r>
  <r>
    <x v="4282"/>
    <x v="1"/>
    <x v="60"/>
    <s v="Baglio di Pianetto"/>
    <x v="9"/>
    <x v="980"/>
    <x v="27"/>
    <x v="6"/>
  </r>
  <r>
    <x v="437"/>
    <x v="4"/>
    <x v="149"/>
    <s v="Montes Alpha"/>
    <x v="5"/>
    <x v="980"/>
    <x v="1746"/>
    <x v="4"/>
  </r>
  <r>
    <x v="4283"/>
    <x v="1"/>
    <x v="22"/>
    <s v="Ricasoli"/>
    <x v="7"/>
    <x v="980"/>
    <x v="552"/>
    <x v="6"/>
  </r>
  <r>
    <x v="4284"/>
    <x v="7"/>
    <x v="58"/>
    <s v="Vega Real"/>
    <x v="5"/>
    <x v="980"/>
    <x v="282"/>
    <x v="2"/>
  </r>
  <r>
    <x v="4285"/>
    <x v="0"/>
    <x v="5"/>
    <s v="Château de Saint Cosme"/>
    <x v="0"/>
    <x v="981"/>
    <x v="242"/>
    <x v="6"/>
  </r>
  <r>
    <x v="4286"/>
    <x v="1"/>
    <x v="339"/>
    <s v="Cielo e Terra"/>
    <x v="8"/>
    <x v="981"/>
    <x v="1961"/>
    <x v="7"/>
  </r>
  <r>
    <x v="4287"/>
    <x v="1"/>
    <x v="136"/>
    <s v="Fosso Corno"/>
    <x v="9"/>
    <x v="981"/>
    <x v="9"/>
    <x v="1"/>
  </r>
  <r>
    <x v="4288"/>
    <x v="0"/>
    <x v="195"/>
    <s v="Château Puybarbe"/>
    <x v="4"/>
    <x v="981"/>
    <x v="40"/>
    <x v="8"/>
  </r>
  <r>
    <x v="489"/>
    <x v="1"/>
    <x v="8"/>
    <s v="Sammontana"/>
    <x v="3"/>
    <x v="981"/>
    <x v="20"/>
    <x v="7"/>
  </r>
  <r>
    <x v="4289"/>
    <x v="12"/>
    <x v="53"/>
    <s v="Bodegas la Rosa"/>
    <x v="4"/>
    <x v="981"/>
    <x v="1962"/>
    <x v="3"/>
  </r>
  <r>
    <x v="4290"/>
    <x v="1"/>
    <x v="2"/>
    <s v="Brancaia"/>
    <x v="1"/>
    <x v="981"/>
    <x v="1963"/>
    <x v="4"/>
  </r>
  <r>
    <x v="4291"/>
    <x v="7"/>
    <x v="16"/>
    <s v="Estefanía"/>
    <x v="5"/>
    <x v="981"/>
    <x v="1964"/>
    <x v="19"/>
  </r>
  <r>
    <x v="4292"/>
    <x v="1"/>
    <x v="2"/>
    <s v="Poggio Al Sole"/>
    <x v="6"/>
    <x v="981"/>
    <x v="302"/>
    <x v="2"/>
  </r>
  <r>
    <x v="4293"/>
    <x v="0"/>
    <x v="74"/>
    <s v="Château La Tonnelle"/>
    <x v="6"/>
    <x v="981"/>
    <x v="1831"/>
    <x v="1"/>
  </r>
  <r>
    <x v="4294"/>
    <x v="0"/>
    <x v="72"/>
    <s v="Domaine la Bouissiere"/>
    <x v="4"/>
    <x v="981"/>
    <x v="47"/>
    <x v="1"/>
  </r>
  <r>
    <x v="4295"/>
    <x v="1"/>
    <x v="178"/>
    <s v="di Lenardo"/>
    <x v="4"/>
    <x v="981"/>
    <x v="841"/>
    <x v="2"/>
  </r>
  <r>
    <x v="80"/>
    <x v="2"/>
    <x v="65"/>
    <s v="Leo Hillinger"/>
    <x v="3"/>
    <x v="981"/>
    <x v="1965"/>
    <x v="1"/>
  </r>
  <r>
    <x v="2834"/>
    <x v="2"/>
    <x v="279"/>
    <s v="Gesellmann"/>
    <x v="0"/>
    <x v="981"/>
    <x v="1292"/>
    <x v="2"/>
  </r>
  <r>
    <x v="445"/>
    <x v="0"/>
    <x v="0"/>
    <s v="Château La Grave (Trigant de Boisset)"/>
    <x v="5"/>
    <x v="981"/>
    <x v="997"/>
    <x v="4"/>
  </r>
  <r>
    <x v="4296"/>
    <x v="8"/>
    <x v="170"/>
    <s v="Francis Ford Coppola"/>
    <x v="0"/>
    <x v="981"/>
    <x v="965"/>
    <x v="1"/>
  </r>
  <r>
    <x v="4297"/>
    <x v="7"/>
    <x v="80"/>
    <s v="Baron de Ley"/>
    <x v="5"/>
    <x v="981"/>
    <x v="414"/>
    <x v="1"/>
  </r>
  <r>
    <x v="4298"/>
    <x v="0"/>
    <x v="101"/>
    <s v="Clos Saint Jean"/>
    <x v="15"/>
    <x v="981"/>
    <x v="1435"/>
    <x v="4"/>
  </r>
  <r>
    <x v="4299"/>
    <x v="5"/>
    <x v="191"/>
    <s v="Bremerton"/>
    <x v="5"/>
    <x v="981"/>
    <x v="1632"/>
    <x v="1"/>
  </r>
  <r>
    <x v="4300"/>
    <x v="0"/>
    <x v="500"/>
    <s v="Domaine Joannet"/>
    <x v="10"/>
    <x v="981"/>
    <x v="12"/>
    <x v="0"/>
  </r>
  <r>
    <x v="177"/>
    <x v="1"/>
    <x v="91"/>
    <s v="Canalicchio - Franco Pacenti"/>
    <x v="9"/>
    <x v="981"/>
    <x v="1966"/>
    <x v="5"/>
  </r>
  <r>
    <x v="4301"/>
    <x v="4"/>
    <x v="92"/>
    <s v="Aromo"/>
    <x v="13"/>
    <x v="981"/>
    <x v="461"/>
    <x v="2"/>
  </r>
  <r>
    <x v="939"/>
    <x v="0"/>
    <x v="74"/>
    <s v="Château d'Aurilhac"/>
    <x v="6"/>
    <x v="981"/>
    <x v="286"/>
    <x v="4"/>
  </r>
  <r>
    <x v="4302"/>
    <x v="4"/>
    <x v="40"/>
    <s v="Viña Maipo"/>
    <x v="6"/>
    <x v="981"/>
    <x v="15"/>
    <x v="7"/>
  </r>
  <r>
    <x v="1356"/>
    <x v="0"/>
    <x v="23"/>
    <s v="Château Berliquet"/>
    <x v="5"/>
    <x v="981"/>
    <x v="71"/>
    <x v="4"/>
  </r>
  <r>
    <x v="101"/>
    <x v="8"/>
    <x v="146"/>
    <s v="Ghost Pines"/>
    <x v="9"/>
    <x v="981"/>
    <x v="695"/>
    <x v="1"/>
  </r>
  <r>
    <x v="4303"/>
    <x v="0"/>
    <x v="501"/>
    <s v="Domaine des Escaravailles"/>
    <x v="9"/>
    <x v="981"/>
    <x v="695"/>
    <x v="4"/>
  </r>
  <r>
    <x v="4304"/>
    <x v="7"/>
    <x v="58"/>
    <s v="Arzuaga"/>
    <x v="0"/>
    <x v="981"/>
    <x v="1671"/>
    <x v="4"/>
  </r>
  <r>
    <x v="4305"/>
    <x v="1"/>
    <x v="136"/>
    <s v="Bove"/>
    <x v="2"/>
    <x v="981"/>
    <x v="270"/>
    <x v="2"/>
  </r>
  <r>
    <x v="4306"/>
    <x v="1"/>
    <x v="60"/>
    <s v="Zabu"/>
    <x v="9"/>
    <x v="981"/>
    <x v="245"/>
    <x v="7"/>
  </r>
  <r>
    <x v="4307"/>
    <x v="7"/>
    <x v="63"/>
    <s v="Bodegas Decuatro - d4"/>
    <x v="4"/>
    <x v="981"/>
    <x v="85"/>
    <x v="5"/>
  </r>
  <r>
    <x v="4308"/>
    <x v="0"/>
    <x v="0"/>
    <s v="Château Trotanoy"/>
    <x v="1"/>
    <x v="981"/>
    <x v="1967"/>
    <x v="2"/>
  </r>
  <r>
    <x v="4309"/>
    <x v="1"/>
    <x v="60"/>
    <s v="Ottoventi"/>
    <x v="2"/>
    <x v="981"/>
    <x v="152"/>
    <x v="2"/>
  </r>
  <r>
    <x v="4310"/>
    <x v="1"/>
    <x v="116"/>
    <s v="Casa di Terra"/>
    <x v="5"/>
    <x v="981"/>
    <x v="1968"/>
    <x v="2"/>
  </r>
  <r>
    <x v="938"/>
    <x v="4"/>
    <x v="149"/>
    <s v="Caliterra"/>
    <x v="3"/>
    <x v="981"/>
    <x v="15"/>
    <x v="7"/>
  </r>
  <r>
    <x v="4311"/>
    <x v="1"/>
    <x v="8"/>
    <s v="Cinciole"/>
    <x v="6"/>
    <x v="981"/>
    <x v="263"/>
    <x v="4"/>
  </r>
  <r>
    <x v="4312"/>
    <x v="0"/>
    <x v="9"/>
    <s v="Calmel &amp; Joseph"/>
    <x v="9"/>
    <x v="981"/>
    <x v="1242"/>
    <x v="7"/>
  </r>
  <r>
    <x v="4313"/>
    <x v="1"/>
    <x v="234"/>
    <s v="Mesa"/>
    <x v="0"/>
    <x v="981"/>
    <x v="1140"/>
    <x v="2"/>
  </r>
  <r>
    <x v="4314"/>
    <x v="14"/>
    <x v="88"/>
    <s v="Franz Keller"/>
    <x v="5"/>
    <x v="981"/>
    <x v="338"/>
    <x v="2"/>
  </r>
  <r>
    <x v="2866"/>
    <x v="1"/>
    <x v="60"/>
    <s v="Cusumano"/>
    <x v="10"/>
    <x v="981"/>
    <x v="1356"/>
    <x v="3"/>
  </r>
  <r>
    <x v="4315"/>
    <x v="6"/>
    <x v="64"/>
    <s v="Windmeul Kelder Cellar"/>
    <x v="7"/>
    <x v="981"/>
    <x v="155"/>
    <x v="2"/>
  </r>
  <r>
    <x v="317"/>
    <x v="0"/>
    <x v="47"/>
    <s v="Domaines Astruc"/>
    <x v="8"/>
    <x v="981"/>
    <x v="180"/>
    <x v="2"/>
  </r>
  <r>
    <x v="4316"/>
    <x v="1"/>
    <x v="22"/>
    <s v="Isole e Olena"/>
    <x v="0"/>
    <x v="981"/>
    <x v="732"/>
    <x v="6"/>
  </r>
  <r>
    <x v="4317"/>
    <x v="1"/>
    <x v="471"/>
    <s v="Conte d'Attimis Maniago"/>
    <x v="3"/>
    <x v="981"/>
    <x v="27"/>
    <x v="2"/>
  </r>
  <r>
    <x v="4318"/>
    <x v="0"/>
    <x v="52"/>
    <s v="M. Chapoutier"/>
    <x v="0"/>
    <x v="981"/>
    <x v="1969"/>
    <x v="19"/>
  </r>
  <r>
    <x v="4319"/>
    <x v="7"/>
    <x v="80"/>
    <s v="Maset del Lleó"/>
    <x v="17"/>
    <x v="981"/>
    <x v="1824"/>
    <x v="6"/>
  </r>
  <r>
    <x v="4320"/>
    <x v="1"/>
    <x v="154"/>
    <s v="Sassoregale"/>
    <x v="4"/>
    <x v="981"/>
    <x v="176"/>
    <x v="7"/>
  </r>
  <r>
    <x v="4321"/>
    <x v="0"/>
    <x v="195"/>
    <s v="Château Puybarbe"/>
    <x v="9"/>
    <x v="981"/>
    <x v="48"/>
    <x v="5"/>
  </r>
  <r>
    <x v="4322"/>
    <x v="14"/>
    <x v="73"/>
    <s v="Friedrich Becker"/>
    <x v="7"/>
    <x v="981"/>
    <x v="936"/>
    <x v="5"/>
  </r>
  <r>
    <x v="4323"/>
    <x v="0"/>
    <x v="542"/>
    <s v="Joblot"/>
    <x v="2"/>
    <x v="981"/>
    <x v="301"/>
    <x v="1"/>
  </r>
  <r>
    <x v="4324"/>
    <x v="1"/>
    <x v="129"/>
    <s v="Batasiolo"/>
    <x v="6"/>
    <x v="981"/>
    <x v="192"/>
    <x v="7"/>
  </r>
  <r>
    <x v="4325"/>
    <x v="1"/>
    <x v="78"/>
    <s v="Argiolas"/>
    <x v="3"/>
    <x v="981"/>
    <x v="131"/>
    <x v="7"/>
  </r>
  <r>
    <x v="4326"/>
    <x v="0"/>
    <x v="1"/>
    <s v="Château de Manissy"/>
    <x v="1"/>
    <x v="981"/>
    <x v="454"/>
    <x v="7"/>
  </r>
  <r>
    <x v="4327"/>
    <x v="7"/>
    <x v="81"/>
    <s v="Cims de Porrera"/>
    <x v="2"/>
    <x v="981"/>
    <x v="1970"/>
    <x v="6"/>
  </r>
  <r>
    <x v="4328"/>
    <x v="0"/>
    <x v="46"/>
    <s v="Château Guilhem"/>
    <x v="9"/>
    <x v="981"/>
    <x v="1971"/>
    <x v="1"/>
  </r>
  <r>
    <x v="15"/>
    <x v="7"/>
    <x v="63"/>
    <s v="Costa Azul"/>
    <x v="8"/>
    <x v="981"/>
    <x v="1972"/>
    <x v="7"/>
  </r>
  <r>
    <x v="4329"/>
    <x v="2"/>
    <x v="197"/>
    <s v="Johanneshof Reinisch"/>
    <x v="5"/>
    <x v="981"/>
    <x v="1973"/>
    <x v="1"/>
  </r>
  <r>
    <x v="4330"/>
    <x v="0"/>
    <x v="5"/>
    <s v="M. Chapoutier"/>
    <x v="5"/>
    <x v="981"/>
    <x v="1974"/>
    <x v="7"/>
  </r>
  <r>
    <x v="4331"/>
    <x v="0"/>
    <x v="543"/>
    <s v="Domaine des Deux Cles"/>
    <x v="5"/>
    <x v="981"/>
    <x v="1454"/>
    <x v="4"/>
  </r>
  <r>
    <x v="4332"/>
    <x v="25"/>
    <x v="544"/>
    <s v="Križ"/>
    <x v="0"/>
    <x v="981"/>
    <x v="326"/>
    <x v="4"/>
  </r>
  <r>
    <x v="4333"/>
    <x v="7"/>
    <x v="317"/>
    <s v="Marqués de Griñon"/>
    <x v="9"/>
    <x v="981"/>
    <x v="907"/>
    <x v="2"/>
  </r>
  <r>
    <x v="4334"/>
    <x v="1"/>
    <x v="266"/>
    <s v="Roveglia"/>
    <x v="2"/>
    <x v="981"/>
    <x v="5"/>
    <x v="5"/>
  </r>
  <r>
    <x v="4335"/>
    <x v="1"/>
    <x v="266"/>
    <s v="Roveglia"/>
    <x v="12"/>
    <x v="981"/>
    <x v="385"/>
    <x v="2"/>
  </r>
  <r>
    <x v="4336"/>
    <x v="0"/>
    <x v="321"/>
    <s v="Mouton Cadet"/>
    <x v="4"/>
    <x v="981"/>
    <x v="905"/>
    <x v="1"/>
  </r>
  <r>
    <x v="4337"/>
    <x v="6"/>
    <x v="157"/>
    <s v="Arabella"/>
    <x v="2"/>
    <x v="982"/>
    <x v="176"/>
    <x v="3"/>
  </r>
  <r>
    <x v="4338"/>
    <x v="7"/>
    <x v="16"/>
    <s v="Raúl Pérez"/>
    <x v="4"/>
    <x v="982"/>
    <x v="82"/>
    <x v="4"/>
  </r>
  <r>
    <x v="4339"/>
    <x v="7"/>
    <x v="127"/>
    <s v="Bodegas Care"/>
    <x v="2"/>
    <x v="982"/>
    <x v="168"/>
    <x v="4"/>
  </r>
  <r>
    <x v="4340"/>
    <x v="7"/>
    <x v="420"/>
    <s v="Huerta de Albala"/>
    <x v="0"/>
    <x v="983"/>
    <x v="652"/>
    <x v="2"/>
  </r>
  <r>
    <x v="4341"/>
    <x v="1"/>
    <x v="18"/>
    <s v="Castello Monaci"/>
    <x v="4"/>
    <x v="983"/>
    <x v="903"/>
    <x v="1"/>
  </r>
  <r>
    <x v="4342"/>
    <x v="4"/>
    <x v="149"/>
    <s v="Los Vascos"/>
    <x v="0"/>
    <x v="983"/>
    <x v="1975"/>
    <x v="5"/>
  </r>
  <r>
    <x v="4343"/>
    <x v="9"/>
    <x v="19"/>
    <s v="Quinta das Tecedeiras"/>
    <x v="2"/>
    <x v="983"/>
    <x v="20"/>
    <x v="1"/>
  </r>
  <r>
    <x v="4344"/>
    <x v="12"/>
    <x v="53"/>
    <s v="Catena Zapata"/>
    <x v="9"/>
    <x v="984"/>
    <x v="348"/>
    <x v="6"/>
  </r>
  <r>
    <x v="4345"/>
    <x v="4"/>
    <x v="173"/>
    <s v="Errazuriz"/>
    <x v="4"/>
    <x v="985"/>
    <x v="292"/>
    <x v="1"/>
  </r>
  <r>
    <x v="4346"/>
    <x v="1"/>
    <x v="2"/>
    <s v="Orma"/>
    <x v="0"/>
    <x v="985"/>
    <x v="1976"/>
    <x v="6"/>
  </r>
  <r>
    <x v="4347"/>
    <x v="1"/>
    <x v="2"/>
    <s v="Argiano"/>
    <x v="9"/>
    <x v="985"/>
    <x v="152"/>
    <x v="1"/>
  </r>
  <r>
    <x v="4348"/>
    <x v="1"/>
    <x v="505"/>
    <s v="Passi-Reali"/>
    <x v="9"/>
    <x v="985"/>
    <x v="144"/>
    <x v="7"/>
  </r>
  <r>
    <x v="1872"/>
    <x v="0"/>
    <x v="50"/>
    <s v="Château Haut-Bages Libéral"/>
    <x v="2"/>
    <x v="986"/>
    <x v="863"/>
    <x v="2"/>
  </r>
  <r>
    <x v="4349"/>
    <x v="11"/>
    <x v="21"/>
    <s v="Salton"/>
    <x v="18"/>
    <x v="986"/>
    <x v="80"/>
    <x v="6"/>
  </r>
  <r>
    <x v="4103"/>
    <x v="4"/>
    <x v="149"/>
    <s v="Caliterra"/>
    <x v="13"/>
    <x v="987"/>
    <x v="1824"/>
    <x v="1"/>
  </r>
  <r>
    <x v="2371"/>
    <x v="1"/>
    <x v="77"/>
    <s v="Camigliano"/>
    <x v="6"/>
    <x v="987"/>
    <x v="716"/>
    <x v="4"/>
  </r>
  <r>
    <x v="4350"/>
    <x v="3"/>
    <x v="504"/>
    <s v="Felton Road"/>
    <x v="0"/>
    <x v="987"/>
    <x v="1977"/>
    <x v="7"/>
  </r>
  <r>
    <x v="4351"/>
    <x v="5"/>
    <x v="69"/>
    <s v="Torbreck"/>
    <x v="1"/>
    <x v="987"/>
    <x v="381"/>
    <x v="1"/>
  </r>
  <r>
    <x v="4352"/>
    <x v="6"/>
    <x v="299"/>
    <s v="Constantia Glen"/>
    <x v="7"/>
    <x v="987"/>
    <x v="46"/>
    <x v="2"/>
  </r>
  <r>
    <x v="4353"/>
    <x v="8"/>
    <x v="17"/>
    <s v="Gnarly Head"/>
    <x v="9"/>
    <x v="988"/>
    <x v="1378"/>
    <x v="5"/>
  </r>
  <r>
    <x v="4354"/>
    <x v="12"/>
    <x v="167"/>
    <s v="Bodega Piedra Negra"/>
    <x v="2"/>
    <x v="989"/>
    <x v="1622"/>
    <x v="6"/>
  </r>
  <r>
    <x v="4355"/>
    <x v="0"/>
    <x v="47"/>
    <s v="Fortant"/>
    <x v="6"/>
    <x v="989"/>
    <x v="855"/>
    <x v="7"/>
  </r>
  <r>
    <x v="1431"/>
    <x v="7"/>
    <x v="58"/>
    <s v="Bodegas Vilano"/>
    <x v="7"/>
    <x v="989"/>
    <x v="27"/>
    <x v="6"/>
  </r>
  <r>
    <x v="4356"/>
    <x v="4"/>
    <x v="40"/>
    <s v="Santa Rita"/>
    <x v="4"/>
    <x v="989"/>
    <x v="351"/>
    <x v="1"/>
  </r>
  <r>
    <x v="18"/>
    <x v="12"/>
    <x v="198"/>
    <s v="Sottano"/>
    <x v="9"/>
    <x v="989"/>
    <x v="593"/>
    <x v="2"/>
  </r>
  <r>
    <x v="1861"/>
    <x v="1"/>
    <x v="196"/>
    <s v="Fattoria le Pupille"/>
    <x v="6"/>
    <x v="990"/>
    <x v="352"/>
    <x v="7"/>
  </r>
  <r>
    <x v="57"/>
    <x v="8"/>
    <x v="25"/>
    <s v="Ranch 32"/>
    <x v="6"/>
    <x v="990"/>
    <x v="907"/>
    <x v="5"/>
  </r>
  <r>
    <x v="32"/>
    <x v="0"/>
    <x v="29"/>
    <s v="Château Ducru-Beaucaillou"/>
    <x v="14"/>
    <x v="990"/>
    <x v="1978"/>
    <x v="9"/>
  </r>
  <r>
    <x v="4357"/>
    <x v="5"/>
    <x v="34"/>
    <s v="d'Arenberg"/>
    <x v="13"/>
    <x v="991"/>
    <x v="89"/>
    <x v="8"/>
  </r>
  <r>
    <x v="4358"/>
    <x v="3"/>
    <x v="62"/>
    <s v="Villa Maria"/>
    <x v="4"/>
    <x v="991"/>
    <x v="27"/>
    <x v="2"/>
  </r>
  <r>
    <x v="4359"/>
    <x v="0"/>
    <x v="74"/>
    <s v="Château La Tour Carnet"/>
    <x v="7"/>
    <x v="991"/>
    <x v="667"/>
    <x v="14"/>
  </r>
  <r>
    <x v="4360"/>
    <x v="0"/>
    <x v="101"/>
    <s v="M. Chapoutier"/>
    <x v="0"/>
    <x v="991"/>
    <x v="365"/>
    <x v="4"/>
  </r>
  <r>
    <x v="4361"/>
    <x v="1"/>
    <x v="119"/>
    <s v="Masi"/>
    <x v="15"/>
    <x v="992"/>
    <x v="1443"/>
    <x v="0"/>
  </r>
  <r>
    <x v="1113"/>
    <x v="6"/>
    <x v="64"/>
    <s v="Fairview"/>
    <x v="4"/>
    <x v="992"/>
    <x v="175"/>
    <x v="1"/>
  </r>
  <r>
    <x v="4362"/>
    <x v="9"/>
    <x v="120"/>
    <s v="Alta Corte"/>
    <x v="6"/>
    <x v="992"/>
    <x v="323"/>
    <x v="5"/>
  </r>
  <r>
    <x v="344"/>
    <x v="1"/>
    <x v="110"/>
    <s v="Epicuro"/>
    <x v="6"/>
    <x v="992"/>
    <x v="1818"/>
    <x v="7"/>
  </r>
  <r>
    <x v="4363"/>
    <x v="2"/>
    <x v="65"/>
    <s v="Scheiblhofer"/>
    <x v="0"/>
    <x v="992"/>
    <x v="548"/>
    <x v="7"/>
  </r>
  <r>
    <x v="4364"/>
    <x v="0"/>
    <x v="35"/>
    <s v="Delas"/>
    <x v="0"/>
    <x v="993"/>
    <x v="734"/>
    <x v="2"/>
  </r>
  <r>
    <x v="4365"/>
    <x v="4"/>
    <x v="283"/>
    <s v="Casas del Bosque"/>
    <x v="2"/>
    <x v="993"/>
    <x v="275"/>
    <x v="1"/>
  </r>
  <r>
    <x v="4366"/>
    <x v="9"/>
    <x v="281"/>
    <s v="Vadio"/>
    <x v="5"/>
    <x v="993"/>
    <x v="136"/>
    <x v="5"/>
  </r>
  <r>
    <x v="231"/>
    <x v="12"/>
    <x v="53"/>
    <s v="Terrazas de los Andes"/>
    <x v="4"/>
    <x v="993"/>
    <x v="379"/>
    <x v="1"/>
  </r>
  <r>
    <x v="286"/>
    <x v="0"/>
    <x v="152"/>
    <s v="Château les Rambauds"/>
    <x v="2"/>
    <x v="993"/>
    <x v="1157"/>
    <x v="1"/>
  </r>
  <r>
    <x v="4367"/>
    <x v="7"/>
    <x v="115"/>
    <s v="Jean Leon"/>
    <x v="7"/>
    <x v="993"/>
    <x v="1979"/>
    <x v="6"/>
  </r>
  <r>
    <x v="2571"/>
    <x v="0"/>
    <x v="431"/>
    <s v="Domaine Bryczek"/>
    <x v="5"/>
    <x v="993"/>
    <x v="559"/>
    <x v="4"/>
  </r>
  <r>
    <x v="4368"/>
    <x v="0"/>
    <x v="101"/>
    <s v="Pierre Amadieu"/>
    <x v="5"/>
    <x v="993"/>
    <x v="1384"/>
    <x v="4"/>
  </r>
  <r>
    <x v="4369"/>
    <x v="0"/>
    <x v="47"/>
    <s v="Sieur d'Arques"/>
    <x v="8"/>
    <x v="993"/>
    <x v="323"/>
    <x v="1"/>
  </r>
  <r>
    <x v="4370"/>
    <x v="0"/>
    <x v="5"/>
    <s v="Château de Saint Cosme"/>
    <x v="1"/>
    <x v="993"/>
    <x v="242"/>
    <x v="11"/>
  </r>
  <r>
    <x v="4371"/>
    <x v="0"/>
    <x v="237"/>
    <s v="Domaine Rossignol-Février Père &amp; Fils"/>
    <x v="5"/>
    <x v="993"/>
    <x v="1980"/>
    <x v="2"/>
  </r>
  <r>
    <x v="4372"/>
    <x v="7"/>
    <x v="115"/>
    <s v="Torres"/>
    <x v="6"/>
    <x v="993"/>
    <x v="189"/>
    <x v="2"/>
  </r>
  <r>
    <x v="4373"/>
    <x v="2"/>
    <x v="4"/>
    <s v="Weingut Philipp Grassl"/>
    <x v="4"/>
    <x v="993"/>
    <x v="460"/>
    <x v="1"/>
  </r>
  <r>
    <x v="2044"/>
    <x v="0"/>
    <x v="395"/>
    <s v="Château Peybonhomme"/>
    <x v="3"/>
    <x v="993"/>
    <x v="1746"/>
    <x v="4"/>
  </r>
  <r>
    <x v="4374"/>
    <x v="0"/>
    <x v="169"/>
    <s v="Domaine les Terres Promises"/>
    <x v="4"/>
    <x v="993"/>
    <x v="20"/>
    <x v="6"/>
  </r>
  <r>
    <x v="4375"/>
    <x v="0"/>
    <x v="545"/>
    <s v="Terres Dorées"/>
    <x v="6"/>
    <x v="993"/>
    <x v="1"/>
    <x v="7"/>
  </r>
  <r>
    <x v="4376"/>
    <x v="14"/>
    <x v="73"/>
    <s v="Philipp Kuhn"/>
    <x v="2"/>
    <x v="993"/>
    <x v="1981"/>
    <x v="1"/>
  </r>
  <r>
    <x v="4377"/>
    <x v="1"/>
    <x v="100"/>
    <s v="Elena Walch"/>
    <x v="4"/>
    <x v="993"/>
    <x v="1684"/>
    <x v="1"/>
  </r>
  <r>
    <x v="4378"/>
    <x v="1"/>
    <x v="95"/>
    <s v="Bruno Rocca"/>
    <x v="15"/>
    <x v="993"/>
    <x v="1982"/>
    <x v="19"/>
  </r>
  <r>
    <x v="4379"/>
    <x v="0"/>
    <x v="312"/>
    <s v="Domaine Arnoux-Lachaux"/>
    <x v="2"/>
    <x v="993"/>
    <x v="1292"/>
    <x v="16"/>
  </r>
  <r>
    <x v="1353"/>
    <x v="0"/>
    <x v="140"/>
    <s v="Nicolas Potel"/>
    <x v="10"/>
    <x v="993"/>
    <x v="262"/>
    <x v="6"/>
  </r>
  <r>
    <x v="692"/>
    <x v="0"/>
    <x v="72"/>
    <s v="Maison de La Villette"/>
    <x v="2"/>
    <x v="993"/>
    <x v="351"/>
    <x v="1"/>
  </r>
  <r>
    <x v="4380"/>
    <x v="7"/>
    <x v="85"/>
    <s v="Bodega Tandem"/>
    <x v="3"/>
    <x v="993"/>
    <x v="45"/>
    <x v="19"/>
  </r>
  <r>
    <x v="4381"/>
    <x v="1"/>
    <x v="48"/>
    <s v="Monchiero Carbone"/>
    <x v="3"/>
    <x v="993"/>
    <x v="91"/>
    <x v="7"/>
  </r>
  <r>
    <x v="2533"/>
    <x v="7"/>
    <x v="58"/>
    <s v="Conde de Siruela"/>
    <x v="9"/>
    <x v="993"/>
    <x v="576"/>
    <x v="7"/>
  </r>
  <r>
    <x v="597"/>
    <x v="1"/>
    <x v="136"/>
    <s v="Epicuro"/>
    <x v="9"/>
    <x v="993"/>
    <x v="216"/>
    <x v="7"/>
  </r>
  <r>
    <x v="1367"/>
    <x v="1"/>
    <x v="126"/>
    <s v="Boscarelli"/>
    <x v="9"/>
    <x v="993"/>
    <x v="41"/>
    <x v="2"/>
  </r>
  <r>
    <x v="4382"/>
    <x v="1"/>
    <x v="2"/>
    <s v="Altesino"/>
    <x v="2"/>
    <x v="993"/>
    <x v="56"/>
    <x v="5"/>
  </r>
  <r>
    <x v="4383"/>
    <x v="7"/>
    <x v="127"/>
    <s v="Corona de Aragón"/>
    <x v="6"/>
    <x v="993"/>
    <x v="1153"/>
    <x v="6"/>
  </r>
  <r>
    <x v="4384"/>
    <x v="0"/>
    <x v="160"/>
    <s v="Château Messile Aubert"/>
    <x v="0"/>
    <x v="993"/>
    <x v="720"/>
    <x v="11"/>
  </r>
  <r>
    <x v="4385"/>
    <x v="0"/>
    <x v="388"/>
    <s v="Paul Jaboulet Aîné"/>
    <x v="5"/>
    <x v="993"/>
    <x v="931"/>
    <x v="2"/>
  </r>
  <r>
    <x v="4386"/>
    <x v="5"/>
    <x v="34"/>
    <s v="Geoff Merrill"/>
    <x v="5"/>
    <x v="993"/>
    <x v="646"/>
    <x v="5"/>
  </r>
  <r>
    <x v="4387"/>
    <x v="7"/>
    <x v="81"/>
    <s v="Bodegas Mas Alta"/>
    <x v="1"/>
    <x v="993"/>
    <x v="892"/>
    <x v="4"/>
  </r>
  <r>
    <x v="1356"/>
    <x v="0"/>
    <x v="23"/>
    <s v="Château Péby Faugères"/>
    <x v="0"/>
    <x v="993"/>
    <x v="1475"/>
    <x v="4"/>
  </r>
  <r>
    <x v="4388"/>
    <x v="8"/>
    <x v="17"/>
    <s v="Story Ridge Vineyards"/>
    <x v="4"/>
    <x v="993"/>
    <x v="1301"/>
    <x v="6"/>
  </r>
  <r>
    <x v="4389"/>
    <x v="0"/>
    <x v="323"/>
    <s v="Jean-Luc Baldès"/>
    <x v="2"/>
    <x v="993"/>
    <x v="302"/>
    <x v="1"/>
  </r>
  <r>
    <x v="4390"/>
    <x v="14"/>
    <x v="73"/>
    <s v="Friedrich Becker"/>
    <x v="13"/>
    <x v="993"/>
    <x v="229"/>
    <x v="5"/>
  </r>
  <r>
    <x v="15"/>
    <x v="5"/>
    <x v="87"/>
    <s v="Oxford Landing"/>
    <x v="3"/>
    <x v="993"/>
    <x v="82"/>
    <x v="7"/>
  </r>
  <r>
    <x v="4391"/>
    <x v="1"/>
    <x v="60"/>
    <s v="Baglio di Pianetto"/>
    <x v="0"/>
    <x v="993"/>
    <x v="567"/>
    <x v="0"/>
  </r>
  <r>
    <x v="4392"/>
    <x v="2"/>
    <x v="175"/>
    <s v="Keringer"/>
    <x v="9"/>
    <x v="993"/>
    <x v="56"/>
    <x v="7"/>
  </r>
  <r>
    <x v="1070"/>
    <x v="0"/>
    <x v="23"/>
    <s v="Château La Chapelle Despagnet"/>
    <x v="2"/>
    <x v="993"/>
    <x v="356"/>
    <x v="4"/>
  </r>
  <r>
    <x v="4393"/>
    <x v="1"/>
    <x v="426"/>
    <s v="Pratello"/>
    <x v="5"/>
    <x v="993"/>
    <x v="175"/>
    <x v="4"/>
  </r>
  <r>
    <x v="882"/>
    <x v="1"/>
    <x v="91"/>
    <s v="Tenute Silvio Nardi"/>
    <x v="7"/>
    <x v="993"/>
    <x v="357"/>
    <x v="2"/>
  </r>
  <r>
    <x v="4394"/>
    <x v="0"/>
    <x v="195"/>
    <s v="Château Les Graves de Viaud"/>
    <x v="13"/>
    <x v="993"/>
    <x v="19"/>
    <x v="0"/>
  </r>
  <r>
    <x v="4395"/>
    <x v="9"/>
    <x v="225"/>
    <s v="Azamor"/>
    <x v="9"/>
    <x v="993"/>
    <x v="114"/>
    <x v="9"/>
  </r>
  <r>
    <x v="4396"/>
    <x v="6"/>
    <x v="15"/>
    <s v="Morgenster Estate"/>
    <x v="7"/>
    <x v="993"/>
    <x v="311"/>
    <x v="5"/>
  </r>
  <r>
    <x v="4397"/>
    <x v="0"/>
    <x v="218"/>
    <s v="Cazes"/>
    <x v="10"/>
    <x v="993"/>
    <x v="140"/>
    <x v="7"/>
  </r>
  <r>
    <x v="4398"/>
    <x v="1"/>
    <x v="546"/>
    <s v="Mamete Prevostini"/>
    <x v="9"/>
    <x v="993"/>
    <x v="89"/>
    <x v="7"/>
  </r>
  <r>
    <x v="3769"/>
    <x v="6"/>
    <x v="15"/>
    <s v="Vriesenhof"/>
    <x v="6"/>
    <x v="993"/>
    <x v="886"/>
    <x v="4"/>
  </r>
  <r>
    <x v="4399"/>
    <x v="6"/>
    <x v="260"/>
    <s v="MAN"/>
    <x v="6"/>
    <x v="993"/>
    <x v="1603"/>
    <x v="7"/>
  </r>
  <r>
    <x v="4400"/>
    <x v="2"/>
    <x v="65"/>
    <s v="Krutzler"/>
    <x v="9"/>
    <x v="993"/>
    <x v="140"/>
    <x v="7"/>
  </r>
  <r>
    <x v="4401"/>
    <x v="2"/>
    <x v="279"/>
    <s v="Gesellmann"/>
    <x v="4"/>
    <x v="993"/>
    <x v="1983"/>
    <x v="7"/>
  </r>
  <r>
    <x v="4402"/>
    <x v="0"/>
    <x v="199"/>
    <s v="Tardieu-Laurent"/>
    <x v="2"/>
    <x v="993"/>
    <x v="503"/>
    <x v="1"/>
  </r>
  <r>
    <x v="4403"/>
    <x v="1"/>
    <x v="48"/>
    <s v="Ceretto"/>
    <x v="9"/>
    <x v="993"/>
    <x v="370"/>
    <x v="7"/>
  </r>
  <r>
    <x v="317"/>
    <x v="6"/>
    <x v="15"/>
    <s v="Morgenster Estate"/>
    <x v="4"/>
    <x v="993"/>
    <x v="113"/>
    <x v="2"/>
  </r>
  <r>
    <x v="4404"/>
    <x v="7"/>
    <x v="80"/>
    <s v="Bodegas Olarra"/>
    <x v="3"/>
    <x v="993"/>
    <x v="467"/>
    <x v="7"/>
  </r>
  <r>
    <x v="4405"/>
    <x v="0"/>
    <x v="238"/>
    <s v="Château des Ferrages"/>
    <x v="6"/>
    <x v="993"/>
    <x v="1393"/>
    <x v="2"/>
  </r>
  <r>
    <x v="4406"/>
    <x v="1"/>
    <x v="48"/>
    <s v="Brandini"/>
    <x v="10"/>
    <x v="993"/>
    <x v="1462"/>
    <x v="5"/>
  </r>
  <r>
    <x v="4407"/>
    <x v="0"/>
    <x v="183"/>
    <s v="Château Branas Grand Poujeaux"/>
    <x v="2"/>
    <x v="993"/>
    <x v="403"/>
    <x v="4"/>
  </r>
  <r>
    <x v="4408"/>
    <x v="1"/>
    <x v="255"/>
    <s v="Marco Felluga"/>
    <x v="5"/>
    <x v="993"/>
    <x v="1044"/>
    <x v="0"/>
  </r>
  <r>
    <x v="4409"/>
    <x v="14"/>
    <x v="88"/>
    <s v="Heger"/>
    <x v="6"/>
    <x v="993"/>
    <x v="455"/>
    <x v="5"/>
  </r>
  <r>
    <x v="4410"/>
    <x v="7"/>
    <x v="80"/>
    <s v="Navarrsotillo"/>
    <x v="9"/>
    <x v="993"/>
    <x v="528"/>
    <x v="4"/>
  </r>
  <r>
    <x v="4411"/>
    <x v="3"/>
    <x v="282"/>
    <s v="Babich"/>
    <x v="3"/>
    <x v="993"/>
    <x v="454"/>
    <x v="2"/>
  </r>
  <r>
    <x v="2291"/>
    <x v="0"/>
    <x v="23"/>
    <s v="Château Destieux"/>
    <x v="12"/>
    <x v="994"/>
    <x v="1303"/>
    <x v="9"/>
  </r>
  <r>
    <x v="4412"/>
    <x v="0"/>
    <x v="57"/>
    <s v="Château Margaux"/>
    <x v="12"/>
    <x v="994"/>
    <x v="1984"/>
    <x v="9"/>
  </r>
  <r>
    <x v="4413"/>
    <x v="8"/>
    <x v="170"/>
    <s v="Ridge Vineyards"/>
    <x v="0"/>
    <x v="994"/>
    <x v="1854"/>
    <x v="1"/>
  </r>
  <r>
    <x v="4414"/>
    <x v="0"/>
    <x v="165"/>
    <s v="Domaine Mathieu &amp; Camille Lapierre"/>
    <x v="2"/>
    <x v="995"/>
    <x v="314"/>
    <x v="4"/>
  </r>
  <r>
    <x v="4415"/>
    <x v="8"/>
    <x v="392"/>
    <s v="Kendall-Jackson"/>
    <x v="9"/>
    <x v="995"/>
    <x v="1577"/>
    <x v="8"/>
  </r>
  <r>
    <x v="4416"/>
    <x v="1"/>
    <x v="2"/>
    <s v="Tua Rita"/>
    <x v="9"/>
    <x v="995"/>
    <x v="1985"/>
    <x v="8"/>
  </r>
  <r>
    <x v="4417"/>
    <x v="1"/>
    <x v="91"/>
    <s v="Banfi"/>
    <x v="12"/>
    <x v="995"/>
    <x v="1359"/>
    <x v="9"/>
  </r>
  <r>
    <x v="4418"/>
    <x v="0"/>
    <x v="29"/>
    <s v="Château du Glana"/>
    <x v="2"/>
    <x v="995"/>
    <x v="1986"/>
    <x v="5"/>
  </r>
  <r>
    <x v="4419"/>
    <x v="12"/>
    <x v="167"/>
    <s v="Antonio Mas"/>
    <x v="9"/>
    <x v="996"/>
    <x v="40"/>
    <x v="5"/>
  </r>
  <r>
    <x v="4420"/>
    <x v="9"/>
    <x v="19"/>
    <s v="Esporão"/>
    <x v="5"/>
    <x v="996"/>
    <x v="202"/>
    <x v="1"/>
  </r>
  <r>
    <x v="4421"/>
    <x v="1"/>
    <x v="18"/>
    <s v="San Marzano"/>
    <x v="2"/>
    <x v="996"/>
    <x v="1987"/>
    <x v="7"/>
  </r>
  <r>
    <x v="4422"/>
    <x v="12"/>
    <x v="167"/>
    <s v="Alpasión"/>
    <x v="1"/>
    <x v="997"/>
    <x v="1210"/>
    <x v="6"/>
  </r>
  <r>
    <x v="4423"/>
    <x v="0"/>
    <x v="232"/>
    <s v="Château de Francs"/>
    <x v="4"/>
    <x v="997"/>
    <x v="972"/>
    <x v="2"/>
  </r>
  <r>
    <x v="4424"/>
    <x v="1"/>
    <x v="49"/>
    <s v="G.D. Vajra"/>
    <x v="0"/>
    <x v="997"/>
    <x v="1988"/>
    <x v="16"/>
  </r>
  <r>
    <x v="4425"/>
    <x v="9"/>
    <x v="19"/>
    <s v="Niepoort"/>
    <x v="6"/>
    <x v="997"/>
    <x v="170"/>
    <x v="7"/>
  </r>
  <r>
    <x v="226"/>
    <x v="1"/>
    <x v="22"/>
    <s v="Dievole"/>
    <x v="4"/>
    <x v="998"/>
    <x v="324"/>
    <x v="4"/>
  </r>
  <r>
    <x v="4426"/>
    <x v="0"/>
    <x v="320"/>
    <s v="Domaine de l'Hortus"/>
    <x v="7"/>
    <x v="998"/>
    <x v="483"/>
    <x v="1"/>
  </r>
  <r>
    <x v="4427"/>
    <x v="0"/>
    <x v="323"/>
    <s v="Château Combel La Serre"/>
    <x v="4"/>
    <x v="998"/>
    <x v="1723"/>
    <x v="7"/>
  </r>
  <r>
    <x v="4428"/>
    <x v="7"/>
    <x v="107"/>
    <s v="Tianna Negre"/>
    <x v="4"/>
    <x v="998"/>
    <x v="1373"/>
    <x v="1"/>
  </r>
  <r>
    <x v="4429"/>
    <x v="1"/>
    <x v="407"/>
    <s v="Planeta"/>
    <x v="2"/>
    <x v="998"/>
    <x v="391"/>
    <x v="6"/>
  </r>
  <r>
    <x v="994"/>
    <x v="6"/>
    <x v="205"/>
    <s v="Barista"/>
    <x v="1"/>
    <x v="999"/>
    <x v="40"/>
    <x v="3"/>
  </r>
  <r>
    <x v="2233"/>
    <x v="1"/>
    <x v="100"/>
    <s v="Tramin"/>
    <x v="4"/>
    <x v="1000"/>
    <x v="1276"/>
    <x v="7"/>
  </r>
  <r>
    <x v="4430"/>
    <x v="0"/>
    <x v="57"/>
    <s v="Château Lascombes"/>
    <x v="0"/>
    <x v="1000"/>
    <x v="1953"/>
    <x v="10"/>
  </r>
  <r>
    <x v="4431"/>
    <x v="1"/>
    <x v="139"/>
    <s v="Corte Giara"/>
    <x v="3"/>
    <x v="1000"/>
    <x v="18"/>
    <x v="4"/>
  </r>
  <r>
    <x v="4432"/>
    <x v="0"/>
    <x v="29"/>
    <s v="Château Gloria"/>
    <x v="7"/>
    <x v="1000"/>
    <x v="1898"/>
    <x v="4"/>
  </r>
  <r>
    <x v="4433"/>
    <x v="8"/>
    <x v="392"/>
    <s v="Virginia Dare"/>
    <x v="2"/>
    <x v="1000"/>
    <x v="964"/>
    <x v="5"/>
  </r>
  <r>
    <x v="4434"/>
    <x v="1"/>
    <x v="298"/>
    <s v="Avignonesi"/>
    <x v="7"/>
    <x v="1001"/>
    <x v="1127"/>
    <x v="5"/>
  </r>
  <r>
    <x v="4435"/>
    <x v="1"/>
    <x v="119"/>
    <s v="Lenotti"/>
    <x v="12"/>
    <x v="1001"/>
    <x v="365"/>
    <x v="9"/>
  </r>
  <r>
    <x v="4436"/>
    <x v="0"/>
    <x v="50"/>
    <s v="Château Lafite Rothschild"/>
    <x v="12"/>
    <x v="1002"/>
    <x v="1989"/>
    <x v="9"/>
  </r>
  <r>
    <x v="4437"/>
    <x v="9"/>
    <x v="41"/>
    <s v="Fitapreta"/>
    <x v="0"/>
    <x v="1002"/>
    <x v="791"/>
    <x v="1"/>
  </r>
  <r>
    <x v="189"/>
    <x v="1"/>
    <x v="60"/>
    <s v="Baglio di Pianetto"/>
    <x v="2"/>
    <x v="1002"/>
    <x v="451"/>
    <x v="1"/>
  </r>
  <r>
    <x v="4438"/>
    <x v="1"/>
    <x v="187"/>
    <s v="Punica"/>
    <x v="7"/>
    <x v="1003"/>
    <x v="1676"/>
    <x v="1"/>
  </r>
  <r>
    <x v="1239"/>
    <x v="9"/>
    <x v="41"/>
    <s v="Mouchão"/>
    <x v="0"/>
    <x v="1003"/>
    <x v="375"/>
    <x v="6"/>
  </r>
  <r>
    <x v="4439"/>
    <x v="1"/>
    <x v="60"/>
    <s v="Tasca d'Almerita"/>
    <x v="5"/>
    <x v="1003"/>
    <x v="668"/>
    <x v="2"/>
  </r>
  <r>
    <x v="382"/>
    <x v="6"/>
    <x v="143"/>
    <s v="Boekenhoutskloof"/>
    <x v="2"/>
    <x v="1003"/>
    <x v="592"/>
    <x v="4"/>
  </r>
  <r>
    <x v="4440"/>
    <x v="1"/>
    <x v="60"/>
    <s v="Feudo Maccari"/>
    <x v="2"/>
    <x v="1004"/>
    <x v="1180"/>
    <x v="4"/>
  </r>
  <r>
    <x v="4441"/>
    <x v="1"/>
    <x v="239"/>
    <s v="Nativ"/>
    <x v="1"/>
    <x v="1004"/>
    <x v="1063"/>
    <x v="2"/>
  </r>
  <r>
    <x v="44"/>
    <x v="12"/>
    <x v="53"/>
    <s v="Kaiken"/>
    <x v="6"/>
    <x v="1004"/>
    <x v="1990"/>
    <x v="7"/>
  </r>
  <r>
    <x v="4442"/>
    <x v="1"/>
    <x v="2"/>
    <s v="Luce della Vite"/>
    <x v="12"/>
    <x v="1004"/>
    <x v="174"/>
    <x v="4"/>
  </r>
  <r>
    <x v="4443"/>
    <x v="1"/>
    <x v="2"/>
    <s v="Brancaia"/>
    <x v="1"/>
    <x v="1004"/>
    <x v="1991"/>
    <x v="2"/>
  </r>
  <r>
    <x v="763"/>
    <x v="6"/>
    <x v="143"/>
    <s v="Boekenhoutskloof"/>
    <x v="0"/>
    <x v="1004"/>
    <x v="1992"/>
    <x v="2"/>
  </r>
  <r>
    <x v="4444"/>
    <x v="5"/>
    <x v="10"/>
    <s v="Langmeil"/>
    <x v="7"/>
    <x v="1004"/>
    <x v="1993"/>
    <x v="1"/>
  </r>
  <r>
    <x v="4445"/>
    <x v="7"/>
    <x v="80"/>
    <s v="La Rioja Alta"/>
    <x v="1"/>
    <x v="1005"/>
    <x v="1001"/>
    <x v="9"/>
  </r>
  <r>
    <x v="4446"/>
    <x v="1"/>
    <x v="352"/>
    <s v="Coppo"/>
    <x v="4"/>
    <x v="1006"/>
    <x v="283"/>
    <x v="2"/>
  </r>
  <r>
    <x v="4447"/>
    <x v="0"/>
    <x v="511"/>
    <s v="Plaimont"/>
    <x v="4"/>
    <x v="1006"/>
    <x v="69"/>
    <x v="4"/>
  </r>
  <r>
    <x v="4448"/>
    <x v="6"/>
    <x v="314"/>
    <s v="De Grendel"/>
    <x v="12"/>
    <x v="1006"/>
    <x v="1994"/>
    <x v="6"/>
  </r>
  <r>
    <x v="4449"/>
    <x v="5"/>
    <x v="69"/>
    <s v="Tempus Two"/>
    <x v="6"/>
    <x v="1006"/>
    <x v="28"/>
    <x v="1"/>
  </r>
  <r>
    <x v="4450"/>
    <x v="14"/>
    <x v="429"/>
    <s v="August Kesseler"/>
    <x v="5"/>
    <x v="1006"/>
    <x v="669"/>
    <x v="5"/>
  </r>
  <r>
    <x v="4451"/>
    <x v="1"/>
    <x v="190"/>
    <s v="Marco Bonfante"/>
    <x v="2"/>
    <x v="1006"/>
    <x v="312"/>
    <x v="4"/>
  </r>
  <r>
    <x v="4452"/>
    <x v="7"/>
    <x v="39"/>
    <s v="Bodegas Clunia"/>
    <x v="2"/>
    <x v="1006"/>
    <x v="27"/>
    <x v="5"/>
  </r>
  <r>
    <x v="4453"/>
    <x v="1"/>
    <x v="235"/>
    <s v="Fattoria San Francesco"/>
    <x v="4"/>
    <x v="1006"/>
    <x v="56"/>
    <x v="1"/>
  </r>
  <r>
    <x v="4454"/>
    <x v="0"/>
    <x v="5"/>
    <s v="Château de Saint Cosme"/>
    <x v="7"/>
    <x v="1006"/>
    <x v="669"/>
    <x v="8"/>
  </r>
  <r>
    <x v="4455"/>
    <x v="0"/>
    <x v="42"/>
    <s v="Plaimont"/>
    <x v="10"/>
    <x v="1006"/>
    <x v="950"/>
    <x v="0"/>
  </r>
  <r>
    <x v="4456"/>
    <x v="1"/>
    <x v="129"/>
    <s v="Paolo Manzone"/>
    <x v="6"/>
    <x v="1006"/>
    <x v="454"/>
    <x v="1"/>
  </r>
  <r>
    <x v="4457"/>
    <x v="6"/>
    <x v="64"/>
    <s v="Mont du Toit"/>
    <x v="1"/>
    <x v="1006"/>
    <x v="1995"/>
    <x v="4"/>
  </r>
  <r>
    <x v="988"/>
    <x v="4"/>
    <x v="7"/>
    <s v="Viña La Causa"/>
    <x v="2"/>
    <x v="1006"/>
    <x v="1647"/>
    <x v="2"/>
  </r>
  <r>
    <x v="4458"/>
    <x v="1"/>
    <x v="235"/>
    <s v="Statti"/>
    <x v="9"/>
    <x v="1006"/>
    <x v="172"/>
    <x v="4"/>
  </r>
  <r>
    <x v="2456"/>
    <x v="0"/>
    <x v="23"/>
    <s v="Château Beau-Sejour Becot"/>
    <x v="5"/>
    <x v="1006"/>
    <x v="619"/>
    <x v="1"/>
  </r>
  <r>
    <x v="4459"/>
    <x v="2"/>
    <x v="65"/>
    <s v="Feiler-Artinger"/>
    <x v="0"/>
    <x v="1006"/>
    <x v="1996"/>
    <x v="8"/>
  </r>
  <r>
    <x v="4460"/>
    <x v="9"/>
    <x v="41"/>
    <s v="Quinta da Plansel"/>
    <x v="10"/>
    <x v="1006"/>
    <x v="23"/>
    <x v="5"/>
  </r>
  <r>
    <x v="4461"/>
    <x v="0"/>
    <x v="362"/>
    <s v="Ogier"/>
    <x v="3"/>
    <x v="1006"/>
    <x v="422"/>
    <x v="6"/>
  </r>
  <r>
    <x v="4462"/>
    <x v="0"/>
    <x v="434"/>
    <s v="Le Plan des Moines"/>
    <x v="6"/>
    <x v="1006"/>
    <x v="856"/>
    <x v="4"/>
  </r>
  <r>
    <x v="4463"/>
    <x v="29"/>
    <x v="547"/>
    <s v="EastDell"/>
    <x v="13"/>
    <x v="1006"/>
    <x v="146"/>
    <x v="4"/>
  </r>
  <r>
    <x v="4464"/>
    <x v="2"/>
    <x v="244"/>
    <s v="Johann Topf"/>
    <x v="13"/>
    <x v="1006"/>
    <x v="1983"/>
    <x v="1"/>
  </r>
  <r>
    <x v="4465"/>
    <x v="5"/>
    <x v="368"/>
    <s v="Penfolds"/>
    <x v="12"/>
    <x v="1006"/>
    <x v="1997"/>
    <x v="4"/>
  </r>
  <r>
    <x v="4466"/>
    <x v="4"/>
    <x v="40"/>
    <s v="Antares"/>
    <x v="8"/>
    <x v="1006"/>
    <x v="1998"/>
    <x v="3"/>
  </r>
  <r>
    <x v="2461"/>
    <x v="1"/>
    <x v="60"/>
    <s v="Don Mannarone"/>
    <x v="7"/>
    <x v="1006"/>
    <x v="223"/>
    <x v="7"/>
  </r>
  <r>
    <x v="1297"/>
    <x v="0"/>
    <x v="23"/>
    <s v="Château Trotte Vieille"/>
    <x v="4"/>
    <x v="1006"/>
    <x v="525"/>
    <x v="6"/>
  </r>
  <r>
    <x v="4467"/>
    <x v="14"/>
    <x v="73"/>
    <s v="Rings"/>
    <x v="6"/>
    <x v="1006"/>
    <x v="1999"/>
    <x v="4"/>
  </r>
  <r>
    <x v="4468"/>
    <x v="0"/>
    <x v="57"/>
    <s v="Château Marsac Séguineau"/>
    <x v="7"/>
    <x v="1006"/>
    <x v="954"/>
    <x v="1"/>
  </r>
  <r>
    <x v="4469"/>
    <x v="0"/>
    <x v="151"/>
    <s v="Château la Négly"/>
    <x v="0"/>
    <x v="1006"/>
    <x v="1772"/>
    <x v="2"/>
  </r>
  <r>
    <x v="4470"/>
    <x v="1"/>
    <x v="548"/>
    <s v="Siddura"/>
    <x v="0"/>
    <x v="1006"/>
    <x v="247"/>
    <x v="2"/>
  </r>
  <r>
    <x v="4471"/>
    <x v="7"/>
    <x v="80"/>
    <s v="Lacrimus"/>
    <x v="9"/>
    <x v="1006"/>
    <x v="2000"/>
    <x v="1"/>
  </r>
  <r>
    <x v="4472"/>
    <x v="0"/>
    <x v="101"/>
    <s v="Château Simian"/>
    <x v="0"/>
    <x v="1006"/>
    <x v="2001"/>
    <x v="4"/>
  </r>
  <r>
    <x v="4473"/>
    <x v="1"/>
    <x v="266"/>
    <s v="S. Cristina"/>
    <x v="2"/>
    <x v="1006"/>
    <x v="902"/>
    <x v="1"/>
  </r>
  <r>
    <x v="4474"/>
    <x v="1"/>
    <x v="187"/>
    <s v="Siddura"/>
    <x v="2"/>
    <x v="1006"/>
    <x v="265"/>
    <x v="4"/>
  </r>
  <r>
    <x v="4475"/>
    <x v="1"/>
    <x v="110"/>
    <s v="Cusumano"/>
    <x v="2"/>
    <x v="1006"/>
    <x v="100"/>
    <x v="4"/>
  </r>
  <r>
    <x v="4476"/>
    <x v="1"/>
    <x v="100"/>
    <s v="Nals Margreid"/>
    <x v="12"/>
    <x v="1006"/>
    <x v="133"/>
    <x v="4"/>
  </r>
  <r>
    <x v="706"/>
    <x v="7"/>
    <x v="63"/>
    <s v="Faustino Rivero Ulecia"/>
    <x v="18"/>
    <x v="1006"/>
    <x v="180"/>
    <x v="7"/>
  </r>
  <r>
    <x v="4477"/>
    <x v="0"/>
    <x v="47"/>
    <s v="Les Jamelles"/>
    <x v="5"/>
    <x v="1006"/>
    <x v="2002"/>
    <x v="1"/>
  </r>
  <r>
    <x v="4478"/>
    <x v="0"/>
    <x v="169"/>
    <s v="Domaine de la Tour du Bon"/>
    <x v="5"/>
    <x v="1006"/>
    <x v="1442"/>
    <x v="0"/>
  </r>
  <r>
    <x v="437"/>
    <x v="1"/>
    <x v="100"/>
    <s v="Franz Haas"/>
    <x v="2"/>
    <x v="1006"/>
    <x v="313"/>
    <x v="4"/>
  </r>
  <r>
    <x v="4479"/>
    <x v="0"/>
    <x v="290"/>
    <s v="Philippe Gavignet"/>
    <x v="12"/>
    <x v="1006"/>
    <x v="2003"/>
    <x v="1"/>
  </r>
  <r>
    <x v="53"/>
    <x v="4"/>
    <x v="40"/>
    <s v="de Gras"/>
    <x v="8"/>
    <x v="1006"/>
    <x v="157"/>
    <x v="7"/>
  </r>
  <r>
    <x v="4480"/>
    <x v="19"/>
    <x v="549"/>
    <s v="Guerila"/>
    <x v="9"/>
    <x v="1006"/>
    <x v="1755"/>
    <x v="4"/>
  </r>
  <r>
    <x v="4481"/>
    <x v="6"/>
    <x v="260"/>
    <s v="MAN"/>
    <x v="10"/>
    <x v="1006"/>
    <x v="2004"/>
    <x v="7"/>
  </r>
  <r>
    <x v="4482"/>
    <x v="4"/>
    <x v="208"/>
    <s v="Sutil"/>
    <x v="7"/>
    <x v="1006"/>
    <x v="2005"/>
    <x v="2"/>
  </r>
  <r>
    <x v="4483"/>
    <x v="0"/>
    <x v="152"/>
    <s v="Château Saby"/>
    <x v="2"/>
    <x v="1006"/>
    <x v="851"/>
    <x v="4"/>
  </r>
  <r>
    <x v="4484"/>
    <x v="1"/>
    <x v="22"/>
    <s v="Castello di Ama"/>
    <x v="1"/>
    <x v="1006"/>
    <x v="2006"/>
    <x v="6"/>
  </r>
  <r>
    <x v="4485"/>
    <x v="14"/>
    <x v="73"/>
    <s v="Dr. Von Bassermann-Jordan"/>
    <x v="3"/>
    <x v="1006"/>
    <x v="202"/>
    <x v="2"/>
  </r>
  <r>
    <x v="1041"/>
    <x v="14"/>
    <x v="88"/>
    <s v="Kopp"/>
    <x v="13"/>
    <x v="1006"/>
    <x v="20"/>
    <x v="2"/>
  </r>
  <r>
    <x v="4486"/>
    <x v="1"/>
    <x v="31"/>
    <s v="La Morandina"/>
    <x v="6"/>
    <x v="1006"/>
    <x v="56"/>
    <x v="1"/>
  </r>
  <r>
    <x v="4487"/>
    <x v="1"/>
    <x v="415"/>
    <s v="Cantine de Luca"/>
    <x v="6"/>
    <x v="1006"/>
    <x v="42"/>
    <x v="4"/>
  </r>
  <r>
    <x v="4452"/>
    <x v="7"/>
    <x v="39"/>
    <s v="Barcelo"/>
    <x v="18"/>
    <x v="1006"/>
    <x v="193"/>
    <x v="5"/>
  </r>
  <r>
    <x v="4488"/>
    <x v="1"/>
    <x v="139"/>
    <s v="Latium Morini"/>
    <x v="5"/>
    <x v="1007"/>
    <x v="137"/>
    <x v="8"/>
  </r>
  <r>
    <x v="4489"/>
    <x v="1"/>
    <x v="22"/>
    <s v="Antinori"/>
    <x v="9"/>
    <x v="1007"/>
    <x v="1545"/>
    <x v="7"/>
  </r>
  <r>
    <x v="4490"/>
    <x v="1"/>
    <x v="106"/>
    <s v="Villa Cavarena"/>
    <x v="9"/>
    <x v="1007"/>
    <x v="486"/>
    <x v="4"/>
  </r>
  <r>
    <x v="560"/>
    <x v="0"/>
    <x v="0"/>
    <s v="Château Gazin"/>
    <x v="12"/>
    <x v="1007"/>
    <x v="443"/>
    <x v="11"/>
  </r>
  <r>
    <x v="4491"/>
    <x v="1"/>
    <x v="256"/>
    <s v="Mamete Prevostini"/>
    <x v="9"/>
    <x v="1008"/>
    <x v="327"/>
    <x v="5"/>
  </r>
  <r>
    <x v="4492"/>
    <x v="9"/>
    <x v="19"/>
    <s v="Niepoort"/>
    <x v="5"/>
    <x v="1008"/>
    <x v="1096"/>
    <x v="0"/>
  </r>
  <r>
    <x v="4493"/>
    <x v="1"/>
    <x v="333"/>
    <s v="Farnese"/>
    <x v="4"/>
    <x v="1008"/>
    <x v="186"/>
    <x v="17"/>
  </r>
  <r>
    <x v="2100"/>
    <x v="0"/>
    <x v="57"/>
    <s v="Château Durfort-Vivens"/>
    <x v="5"/>
    <x v="1009"/>
    <x v="1649"/>
    <x v="8"/>
  </r>
  <r>
    <x v="4494"/>
    <x v="9"/>
    <x v="225"/>
    <s v="José Maria da Fonseca"/>
    <x v="6"/>
    <x v="1009"/>
    <x v="259"/>
    <x v="7"/>
  </r>
  <r>
    <x v="32"/>
    <x v="0"/>
    <x v="29"/>
    <s v="Château Langoa Barton"/>
    <x v="0"/>
    <x v="1009"/>
    <x v="2007"/>
    <x v="9"/>
  </r>
  <r>
    <x v="4495"/>
    <x v="5"/>
    <x v="191"/>
    <s v="Heartland"/>
    <x v="2"/>
    <x v="1010"/>
    <x v="1167"/>
    <x v="2"/>
  </r>
  <r>
    <x v="4496"/>
    <x v="7"/>
    <x v="71"/>
    <s v="Acustic Celler"/>
    <x v="5"/>
    <x v="1010"/>
    <x v="1199"/>
    <x v="1"/>
  </r>
  <r>
    <x v="4497"/>
    <x v="4"/>
    <x v="173"/>
    <s v="Sena"/>
    <x v="12"/>
    <x v="1010"/>
    <x v="676"/>
    <x v="4"/>
  </r>
  <r>
    <x v="4498"/>
    <x v="8"/>
    <x v="122"/>
    <s v="Charles Smith"/>
    <x v="6"/>
    <x v="1010"/>
    <x v="281"/>
    <x v="1"/>
  </r>
  <r>
    <x v="4499"/>
    <x v="12"/>
    <x v="361"/>
    <s v="Amalaya"/>
    <x v="9"/>
    <x v="1011"/>
    <x v="765"/>
    <x v="1"/>
  </r>
  <r>
    <x v="4500"/>
    <x v="1"/>
    <x v="550"/>
    <s v="Donnafugata"/>
    <x v="12"/>
    <x v="1012"/>
    <x v="2008"/>
    <x v="4"/>
  </r>
  <r>
    <x v="4501"/>
    <x v="6"/>
    <x v="205"/>
    <s v="Ernie Els"/>
    <x v="4"/>
    <x v="1012"/>
    <x v="86"/>
    <x v="1"/>
  </r>
  <r>
    <x v="4502"/>
    <x v="12"/>
    <x v="53"/>
    <s v="Caro (Catena and Rothschild)"/>
    <x v="5"/>
    <x v="1012"/>
    <x v="2009"/>
    <x v="1"/>
  </r>
  <r>
    <x v="4503"/>
    <x v="0"/>
    <x v="46"/>
    <s v="Val d'Orbieu"/>
    <x v="3"/>
    <x v="1013"/>
    <x v="1091"/>
    <x v="7"/>
  </r>
  <r>
    <x v="4504"/>
    <x v="1"/>
    <x v="31"/>
    <s v="Ricossa"/>
    <x v="9"/>
    <x v="1013"/>
    <x v="855"/>
    <x v="7"/>
  </r>
  <r>
    <x v="4505"/>
    <x v="1"/>
    <x v="407"/>
    <s v="Planeta"/>
    <x v="4"/>
    <x v="1013"/>
    <x v="324"/>
    <x v="0"/>
  </r>
  <r>
    <x v="4506"/>
    <x v="4"/>
    <x v="149"/>
    <s v="Caliterra"/>
    <x v="10"/>
    <x v="1014"/>
    <x v="2010"/>
    <x v="8"/>
  </r>
  <r>
    <x v="1872"/>
    <x v="0"/>
    <x v="50"/>
    <s v="Château Pontet-Canet"/>
    <x v="12"/>
    <x v="1014"/>
    <x v="2011"/>
    <x v="2"/>
  </r>
  <r>
    <x v="4507"/>
    <x v="7"/>
    <x v="80"/>
    <s v="Lan"/>
    <x v="1"/>
    <x v="1014"/>
    <x v="262"/>
    <x v="2"/>
  </r>
  <r>
    <x v="352"/>
    <x v="0"/>
    <x v="0"/>
    <s v="Château Clinet"/>
    <x v="2"/>
    <x v="1015"/>
    <x v="2012"/>
    <x v="6"/>
  </r>
  <r>
    <x v="79"/>
    <x v="8"/>
    <x v="122"/>
    <s v="Chateau Ste. Michelle"/>
    <x v="5"/>
    <x v="1015"/>
    <x v="1746"/>
    <x v="1"/>
  </r>
  <r>
    <x v="226"/>
    <x v="1"/>
    <x v="22"/>
    <s v="Rocca di Montegrossi"/>
    <x v="5"/>
    <x v="1015"/>
    <x v="81"/>
    <x v="4"/>
  </r>
  <r>
    <x v="241"/>
    <x v="1"/>
    <x v="48"/>
    <s v="Fontanafredda"/>
    <x v="3"/>
    <x v="1015"/>
    <x v="1218"/>
    <x v="7"/>
  </r>
  <r>
    <x v="4508"/>
    <x v="0"/>
    <x v="74"/>
    <s v="Château La Lagune"/>
    <x v="7"/>
    <x v="1015"/>
    <x v="2013"/>
    <x v="8"/>
  </r>
  <r>
    <x v="4509"/>
    <x v="1"/>
    <x v="119"/>
    <s v="Masi"/>
    <x v="12"/>
    <x v="1016"/>
    <x v="61"/>
    <x v="0"/>
  </r>
  <r>
    <x v="2179"/>
    <x v="7"/>
    <x v="80"/>
    <s v="Antaño"/>
    <x v="13"/>
    <x v="1016"/>
    <x v="319"/>
    <x v="6"/>
  </r>
  <r>
    <x v="4510"/>
    <x v="0"/>
    <x v="50"/>
    <s v="Château Mouton Rothschild"/>
    <x v="12"/>
    <x v="1016"/>
    <x v="1610"/>
    <x v="11"/>
  </r>
  <r>
    <x v="2201"/>
    <x v="0"/>
    <x v="97"/>
    <s v="Château Haut-Bailly"/>
    <x v="1"/>
    <x v="1016"/>
    <x v="1482"/>
    <x v="11"/>
  </r>
  <r>
    <x v="316"/>
    <x v="12"/>
    <x v="53"/>
    <s v="Anubis"/>
    <x v="4"/>
    <x v="1017"/>
    <x v="319"/>
    <x v="7"/>
  </r>
  <r>
    <x v="4511"/>
    <x v="1"/>
    <x v="119"/>
    <s v="Bertani"/>
    <x v="1"/>
    <x v="1017"/>
    <x v="2014"/>
    <x v="9"/>
  </r>
  <r>
    <x v="229"/>
    <x v="0"/>
    <x v="97"/>
    <s v="Château Malartic-Lagravière"/>
    <x v="0"/>
    <x v="1017"/>
    <x v="132"/>
    <x v="11"/>
  </r>
  <r>
    <x v="4512"/>
    <x v="12"/>
    <x v="53"/>
    <s v="Doña Paula"/>
    <x v="6"/>
    <x v="1017"/>
    <x v="452"/>
    <x v="7"/>
  </r>
  <r>
    <x v="4513"/>
    <x v="0"/>
    <x v="323"/>
    <s v="Château du Cèdre"/>
    <x v="2"/>
    <x v="1017"/>
    <x v="27"/>
    <x v="2"/>
  </r>
  <r>
    <x v="4514"/>
    <x v="0"/>
    <x v="101"/>
    <s v="Domaine du Vieux Télégraphe"/>
    <x v="1"/>
    <x v="1017"/>
    <x v="194"/>
    <x v="1"/>
  </r>
  <r>
    <x v="4515"/>
    <x v="0"/>
    <x v="72"/>
    <s v="Bassac"/>
    <x v="6"/>
    <x v="1018"/>
    <x v="80"/>
    <x v="7"/>
  </r>
  <r>
    <x v="4516"/>
    <x v="1"/>
    <x v="352"/>
    <s v="Michele Chiarlo"/>
    <x v="6"/>
    <x v="1018"/>
    <x v="461"/>
    <x v="6"/>
  </r>
  <r>
    <x v="226"/>
    <x v="1"/>
    <x v="22"/>
    <s v="Villa Trasqua"/>
    <x v="5"/>
    <x v="1018"/>
    <x v="723"/>
    <x v="4"/>
  </r>
  <r>
    <x v="3820"/>
    <x v="1"/>
    <x v="108"/>
    <s v="Nardelli"/>
    <x v="5"/>
    <x v="1018"/>
    <x v="1412"/>
    <x v="7"/>
  </r>
  <r>
    <x v="4517"/>
    <x v="2"/>
    <x v="65"/>
    <s v="Wachter-Wiesler"/>
    <x v="6"/>
    <x v="1018"/>
    <x v="2015"/>
    <x v="1"/>
  </r>
  <r>
    <x v="4518"/>
    <x v="2"/>
    <x v="279"/>
    <s v="Weninger"/>
    <x v="6"/>
    <x v="1018"/>
    <x v="2016"/>
    <x v="2"/>
  </r>
  <r>
    <x v="4519"/>
    <x v="7"/>
    <x v="308"/>
    <s v="Tarón"/>
    <x v="10"/>
    <x v="1018"/>
    <x v="903"/>
    <x v="1"/>
  </r>
  <r>
    <x v="167"/>
    <x v="0"/>
    <x v="0"/>
    <s v="Château Gombaude-Guillot"/>
    <x v="1"/>
    <x v="1018"/>
    <x v="1664"/>
    <x v="2"/>
  </r>
  <r>
    <x v="4520"/>
    <x v="2"/>
    <x v="65"/>
    <s v="Kollwentz"/>
    <x v="4"/>
    <x v="1018"/>
    <x v="2017"/>
    <x v="2"/>
  </r>
  <r>
    <x v="330"/>
    <x v="0"/>
    <x v="0"/>
    <s v="Château La Providence"/>
    <x v="1"/>
    <x v="1018"/>
    <x v="2018"/>
    <x v="8"/>
  </r>
  <r>
    <x v="1629"/>
    <x v="6"/>
    <x v="15"/>
    <s v="Drostdy-Hof"/>
    <x v="10"/>
    <x v="1018"/>
    <x v="105"/>
    <x v="2"/>
  </r>
  <r>
    <x v="4521"/>
    <x v="4"/>
    <x v="149"/>
    <s v="Polkura"/>
    <x v="7"/>
    <x v="1018"/>
    <x v="448"/>
    <x v="4"/>
  </r>
  <r>
    <x v="4522"/>
    <x v="0"/>
    <x v="382"/>
    <s v="Calmel &amp; Joseph"/>
    <x v="9"/>
    <x v="1018"/>
    <x v="186"/>
    <x v="6"/>
  </r>
  <r>
    <x v="4523"/>
    <x v="0"/>
    <x v="11"/>
    <s v="La Pèira en Damaisèla"/>
    <x v="9"/>
    <x v="1018"/>
    <x v="4"/>
    <x v="1"/>
  </r>
  <r>
    <x v="167"/>
    <x v="0"/>
    <x v="0"/>
    <s v="Clos l'Eglise"/>
    <x v="1"/>
    <x v="1018"/>
    <x v="623"/>
    <x v="2"/>
  </r>
  <r>
    <x v="4524"/>
    <x v="1"/>
    <x v="190"/>
    <s v="Comm. G.B. Burlotto"/>
    <x v="2"/>
    <x v="1018"/>
    <x v="292"/>
    <x v="7"/>
  </r>
  <r>
    <x v="4525"/>
    <x v="0"/>
    <x v="551"/>
    <s v="Alain Chabanon"/>
    <x v="1"/>
    <x v="1018"/>
    <x v="136"/>
    <x v="5"/>
  </r>
  <r>
    <x v="2571"/>
    <x v="0"/>
    <x v="431"/>
    <s v="Joseph Drouhin"/>
    <x v="7"/>
    <x v="1018"/>
    <x v="2019"/>
    <x v="4"/>
  </r>
  <r>
    <x v="4178"/>
    <x v="0"/>
    <x v="13"/>
    <s v="Maison Plantevin"/>
    <x v="9"/>
    <x v="1018"/>
    <x v="177"/>
    <x v="7"/>
  </r>
  <r>
    <x v="4526"/>
    <x v="14"/>
    <x v="73"/>
    <s v="Weingut Metzger"/>
    <x v="0"/>
    <x v="1018"/>
    <x v="2020"/>
    <x v="6"/>
  </r>
  <r>
    <x v="4527"/>
    <x v="0"/>
    <x v="52"/>
    <s v="E. Guigal"/>
    <x v="15"/>
    <x v="1018"/>
    <x v="2021"/>
    <x v="5"/>
  </r>
  <r>
    <x v="4528"/>
    <x v="4"/>
    <x v="40"/>
    <s v="Santa Rita"/>
    <x v="10"/>
    <x v="1018"/>
    <x v="351"/>
    <x v="7"/>
  </r>
  <r>
    <x v="4529"/>
    <x v="14"/>
    <x v="212"/>
    <s v="Markus Molitor"/>
    <x v="4"/>
    <x v="1018"/>
    <x v="2022"/>
    <x v="4"/>
  </r>
  <r>
    <x v="867"/>
    <x v="0"/>
    <x v="23"/>
    <s v="Château Lucia"/>
    <x v="2"/>
    <x v="1018"/>
    <x v="1130"/>
    <x v="9"/>
  </r>
  <r>
    <x v="106"/>
    <x v="0"/>
    <x v="23"/>
    <s v="Château Petit Gravet Aîné"/>
    <x v="4"/>
    <x v="1018"/>
    <x v="610"/>
    <x v="5"/>
  </r>
  <r>
    <x v="4530"/>
    <x v="7"/>
    <x v="164"/>
    <s v="Terra de Falanis"/>
    <x v="6"/>
    <x v="1018"/>
    <x v="563"/>
    <x v="1"/>
  </r>
  <r>
    <x v="4531"/>
    <x v="1"/>
    <x v="48"/>
    <s v="Marchesi di Barolo"/>
    <x v="9"/>
    <x v="1018"/>
    <x v="89"/>
    <x v="7"/>
  </r>
  <r>
    <x v="4532"/>
    <x v="1"/>
    <x v="60"/>
    <s v="Firriato"/>
    <x v="4"/>
    <x v="1018"/>
    <x v="1299"/>
    <x v="1"/>
  </r>
  <r>
    <x v="4533"/>
    <x v="12"/>
    <x v="53"/>
    <s v="Trapiche"/>
    <x v="11"/>
    <x v="1018"/>
    <x v="180"/>
    <x v="7"/>
  </r>
  <r>
    <x v="4534"/>
    <x v="0"/>
    <x v="96"/>
    <s v="Château Haut Condissas"/>
    <x v="5"/>
    <x v="1018"/>
    <x v="2023"/>
    <x v="12"/>
  </r>
  <r>
    <x v="4535"/>
    <x v="1"/>
    <x v="2"/>
    <s v="Santa Cristina"/>
    <x v="9"/>
    <x v="1018"/>
    <x v="20"/>
    <x v="7"/>
  </r>
  <r>
    <x v="4536"/>
    <x v="9"/>
    <x v="281"/>
    <s v="Caves Primavera"/>
    <x v="18"/>
    <x v="1018"/>
    <x v="51"/>
    <x v="6"/>
  </r>
  <r>
    <x v="1636"/>
    <x v="0"/>
    <x v="238"/>
    <s v="Domaine Houchart"/>
    <x v="9"/>
    <x v="1018"/>
    <x v="319"/>
    <x v="7"/>
  </r>
  <r>
    <x v="4537"/>
    <x v="9"/>
    <x v="225"/>
    <s v="Herdade da Calada"/>
    <x v="0"/>
    <x v="1018"/>
    <x v="503"/>
    <x v="2"/>
  </r>
  <r>
    <x v="4538"/>
    <x v="1"/>
    <x v="223"/>
    <s v="Monti"/>
    <x v="4"/>
    <x v="1018"/>
    <x v="1601"/>
    <x v="10"/>
  </r>
  <r>
    <x v="4539"/>
    <x v="1"/>
    <x v="78"/>
    <s v="Tenute Ledda"/>
    <x v="6"/>
    <x v="1018"/>
    <x v="303"/>
    <x v="2"/>
  </r>
  <r>
    <x v="4540"/>
    <x v="1"/>
    <x v="12"/>
    <s v="Montecore"/>
    <x v="4"/>
    <x v="1018"/>
    <x v="395"/>
    <x v="1"/>
  </r>
  <r>
    <x v="4541"/>
    <x v="0"/>
    <x v="0"/>
    <s v="Château Rouget"/>
    <x v="5"/>
    <x v="1018"/>
    <x v="997"/>
    <x v="1"/>
  </r>
  <r>
    <x v="4542"/>
    <x v="14"/>
    <x v="552"/>
    <s v="J.J. Adeneuer"/>
    <x v="13"/>
    <x v="1018"/>
    <x v="307"/>
    <x v="6"/>
  </r>
  <r>
    <x v="4543"/>
    <x v="1"/>
    <x v="177"/>
    <s v="Tenuta delle Terre Nere"/>
    <x v="0"/>
    <x v="1018"/>
    <x v="1026"/>
    <x v="1"/>
  </r>
  <r>
    <x v="4544"/>
    <x v="1"/>
    <x v="177"/>
    <s v="Tenuta delle Terre Nere"/>
    <x v="5"/>
    <x v="1018"/>
    <x v="1026"/>
    <x v="1"/>
  </r>
  <r>
    <x v="4545"/>
    <x v="0"/>
    <x v="5"/>
    <s v="Château de Saint Cosme"/>
    <x v="0"/>
    <x v="1018"/>
    <x v="242"/>
    <x v="8"/>
  </r>
  <r>
    <x v="226"/>
    <x v="1"/>
    <x v="22"/>
    <s v="I Sodi"/>
    <x v="2"/>
    <x v="1018"/>
    <x v="230"/>
    <x v="4"/>
  </r>
  <r>
    <x v="4546"/>
    <x v="14"/>
    <x v="73"/>
    <s v="Oliver Zeter"/>
    <x v="2"/>
    <x v="1018"/>
    <x v="1330"/>
    <x v="5"/>
  </r>
  <r>
    <x v="710"/>
    <x v="1"/>
    <x v="22"/>
    <s v="Poggio Al Sole"/>
    <x v="9"/>
    <x v="1018"/>
    <x v="695"/>
    <x v="1"/>
  </r>
  <r>
    <x v="4547"/>
    <x v="1"/>
    <x v="265"/>
    <s v="Endrizzi"/>
    <x v="6"/>
    <x v="1018"/>
    <x v="56"/>
    <x v="7"/>
  </r>
  <r>
    <x v="4548"/>
    <x v="1"/>
    <x v="476"/>
    <s v="Di Majo Norante"/>
    <x v="0"/>
    <x v="1018"/>
    <x v="5"/>
    <x v="2"/>
  </r>
  <r>
    <x v="4549"/>
    <x v="0"/>
    <x v="186"/>
    <s v="Domaine Olga Raffault"/>
    <x v="10"/>
    <x v="1018"/>
    <x v="130"/>
    <x v="2"/>
  </r>
  <r>
    <x v="4550"/>
    <x v="1"/>
    <x v="113"/>
    <s v="Boscaini Carlo"/>
    <x v="3"/>
    <x v="1018"/>
    <x v="286"/>
    <x v="2"/>
  </r>
  <r>
    <x v="4551"/>
    <x v="0"/>
    <x v="30"/>
    <s v="Domaine Arnoux-Lachaux"/>
    <x v="2"/>
    <x v="1018"/>
    <x v="724"/>
    <x v="1"/>
  </r>
  <r>
    <x v="2544"/>
    <x v="0"/>
    <x v="152"/>
    <s v="Château de la Cour d'Argent"/>
    <x v="13"/>
    <x v="1018"/>
    <x v="178"/>
    <x v="5"/>
  </r>
  <r>
    <x v="4552"/>
    <x v="0"/>
    <x v="9"/>
    <s v="La Croix de Saint Jean"/>
    <x v="9"/>
    <x v="1018"/>
    <x v="286"/>
    <x v="2"/>
  </r>
  <r>
    <x v="4553"/>
    <x v="5"/>
    <x v="14"/>
    <s v="Barramundi"/>
    <x v="8"/>
    <x v="1018"/>
    <x v="15"/>
    <x v="7"/>
  </r>
  <r>
    <x v="4554"/>
    <x v="14"/>
    <x v="553"/>
    <s v="Jean Stodden"/>
    <x v="6"/>
    <x v="1018"/>
    <x v="1001"/>
    <x v="1"/>
  </r>
  <r>
    <x v="2420"/>
    <x v="9"/>
    <x v="225"/>
    <s v="Quinta do Paral"/>
    <x v="15"/>
    <x v="1018"/>
    <x v="299"/>
    <x v="1"/>
  </r>
  <r>
    <x v="4555"/>
    <x v="1"/>
    <x v="91"/>
    <s v="Villa Poggio Salvi"/>
    <x v="12"/>
    <x v="1018"/>
    <x v="1348"/>
    <x v="0"/>
  </r>
  <r>
    <x v="1381"/>
    <x v="1"/>
    <x v="98"/>
    <s v="Villa Canestrari"/>
    <x v="2"/>
    <x v="1018"/>
    <x v="114"/>
    <x v="2"/>
  </r>
  <r>
    <x v="4556"/>
    <x v="0"/>
    <x v="86"/>
    <s v="Château Etang des Colombes"/>
    <x v="9"/>
    <x v="1018"/>
    <x v="176"/>
    <x v="4"/>
  </r>
  <r>
    <x v="4557"/>
    <x v="1"/>
    <x v="95"/>
    <s v="Icardi"/>
    <x v="9"/>
    <x v="1018"/>
    <x v="1055"/>
    <x v="2"/>
  </r>
  <r>
    <x v="529"/>
    <x v="0"/>
    <x v="57"/>
    <s v="Château Malescot St. Exupery"/>
    <x v="12"/>
    <x v="1019"/>
    <x v="432"/>
    <x v="11"/>
  </r>
  <r>
    <x v="4558"/>
    <x v="7"/>
    <x v="310"/>
    <s v="Castillo Perelada"/>
    <x v="0"/>
    <x v="1019"/>
    <x v="2024"/>
    <x v="4"/>
  </r>
  <r>
    <x v="4559"/>
    <x v="12"/>
    <x v="53"/>
    <s v="Dieter Meier"/>
    <x v="9"/>
    <x v="1019"/>
    <x v="695"/>
    <x v="1"/>
  </r>
  <r>
    <x v="177"/>
    <x v="1"/>
    <x v="91"/>
    <s v="Val di Suga"/>
    <x v="2"/>
    <x v="1020"/>
    <x v="100"/>
    <x v="5"/>
  </r>
  <r>
    <x v="4560"/>
    <x v="7"/>
    <x v="58"/>
    <s v="Bodegas La Horra"/>
    <x v="0"/>
    <x v="1020"/>
    <x v="2025"/>
    <x v="5"/>
  </r>
  <r>
    <x v="4561"/>
    <x v="4"/>
    <x v="173"/>
    <s v="Errazuriz"/>
    <x v="9"/>
    <x v="1020"/>
    <x v="134"/>
    <x v="7"/>
  </r>
  <r>
    <x v="4562"/>
    <x v="7"/>
    <x v="80"/>
    <s v="Bodega Contador (Benjamín Romeo)"/>
    <x v="7"/>
    <x v="1020"/>
    <x v="2026"/>
    <x v="1"/>
  </r>
  <r>
    <x v="4563"/>
    <x v="1"/>
    <x v="49"/>
    <s v="Giacomo Fenocchio"/>
    <x v="5"/>
    <x v="1020"/>
    <x v="1701"/>
    <x v="0"/>
  </r>
  <r>
    <x v="4564"/>
    <x v="1"/>
    <x v="306"/>
    <s v="Aldo Rainoldi"/>
    <x v="12"/>
    <x v="1021"/>
    <x v="22"/>
    <x v="6"/>
  </r>
  <r>
    <x v="4565"/>
    <x v="5"/>
    <x v="34"/>
    <s v="d'Arenberg"/>
    <x v="4"/>
    <x v="1021"/>
    <x v="185"/>
    <x v="0"/>
  </r>
  <r>
    <x v="4566"/>
    <x v="12"/>
    <x v="53"/>
    <s v="Pascual Toso"/>
    <x v="1"/>
    <x v="1022"/>
    <x v="861"/>
    <x v="6"/>
  </r>
  <r>
    <x v="2201"/>
    <x v="0"/>
    <x v="97"/>
    <s v="Château Haut-Bergey"/>
    <x v="2"/>
    <x v="1022"/>
    <x v="1272"/>
    <x v="11"/>
  </r>
  <r>
    <x v="881"/>
    <x v="1"/>
    <x v="49"/>
    <s v="Mauro Molino"/>
    <x v="5"/>
    <x v="1022"/>
    <x v="4"/>
    <x v="2"/>
  </r>
  <r>
    <x v="4567"/>
    <x v="12"/>
    <x v="53"/>
    <s v="Viña Cobos"/>
    <x v="5"/>
    <x v="1023"/>
    <x v="634"/>
    <x v="7"/>
  </r>
  <r>
    <x v="4568"/>
    <x v="1"/>
    <x v="55"/>
    <s v="San Leonardo"/>
    <x v="0"/>
    <x v="1024"/>
    <x v="1995"/>
    <x v="5"/>
  </r>
  <r>
    <x v="4569"/>
    <x v="1"/>
    <x v="339"/>
    <s v="Tommasi"/>
    <x v="5"/>
    <x v="1024"/>
    <x v="695"/>
    <x v="4"/>
  </r>
  <r>
    <x v="4570"/>
    <x v="0"/>
    <x v="219"/>
    <s v="Château Puech-Haut"/>
    <x v="0"/>
    <x v="1024"/>
    <x v="415"/>
    <x v="1"/>
  </r>
  <r>
    <x v="1047"/>
    <x v="7"/>
    <x v="80"/>
    <s v="Viña Albina"/>
    <x v="6"/>
    <x v="1024"/>
    <x v="272"/>
    <x v="5"/>
  </r>
  <r>
    <x v="4571"/>
    <x v="7"/>
    <x v="58"/>
    <s v="Cruz de Alba"/>
    <x v="2"/>
    <x v="1024"/>
    <x v="520"/>
    <x v="4"/>
  </r>
  <r>
    <x v="4572"/>
    <x v="0"/>
    <x v="320"/>
    <s v="Domaine de l'Hortus"/>
    <x v="9"/>
    <x v="1024"/>
    <x v="85"/>
    <x v="7"/>
  </r>
  <r>
    <x v="4573"/>
    <x v="7"/>
    <x v="82"/>
    <s v="Tinedo"/>
    <x v="4"/>
    <x v="1025"/>
    <x v="77"/>
    <x v="1"/>
  </r>
  <r>
    <x v="440"/>
    <x v="1"/>
    <x v="91"/>
    <s v="Le Ragnaie"/>
    <x v="0"/>
    <x v="1026"/>
    <x v="1411"/>
    <x v="8"/>
  </r>
  <r>
    <x v="4574"/>
    <x v="1"/>
    <x v="91"/>
    <s v="Luce della Vite"/>
    <x v="12"/>
    <x v="1026"/>
    <x v="2027"/>
    <x v="6"/>
  </r>
  <r>
    <x v="4575"/>
    <x v="9"/>
    <x v="386"/>
    <s v="Vale d'Algares"/>
    <x v="2"/>
    <x v="1026"/>
    <x v="120"/>
    <x v="7"/>
  </r>
  <r>
    <x v="1872"/>
    <x v="0"/>
    <x v="50"/>
    <s v="Château Lynch-Bages"/>
    <x v="1"/>
    <x v="1026"/>
    <x v="234"/>
    <x v="2"/>
  </r>
  <r>
    <x v="530"/>
    <x v="1"/>
    <x v="214"/>
    <s v="Antonelli San Marco"/>
    <x v="4"/>
    <x v="1026"/>
    <x v="19"/>
    <x v="4"/>
  </r>
  <r>
    <x v="4576"/>
    <x v="12"/>
    <x v="53"/>
    <s v="Clos de los Siete"/>
    <x v="5"/>
    <x v="1027"/>
    <x v="246"/>
    <x v="1"/>
  </r>
  <r>
    <x v="4577"/>
    <x v="0"/>
    <x v="97"/>
    <s v="Château Olivier"/>
    <x v="2"/>
    <x v="1027"/>
    <x v="1170"/>
    <x v="5"/>
  </r>
  <r>
    <x v="4578"/>
    <x v="4"/>
    <x v="7"/>
    <s v="Viña La Causa"/>
    <x v="2"/>
    <x v="1027"/>
    <x v="671"/>
    <x v="5"/>
  </r>
  <r>
    <x v="4579"/>
    <x v="1"/>
    <x v="22"/>
    <s v="Dievole"/>
    <x v="5"/>
    <x v="1028"/>
    <x v="2028"/>
    <x v="2"/>
  </r>
  <r>
    <x v="129"/>
    <x v="0"/>
    <x v="29"/>
    <s v="Château Langoa Barton"/>
    <x v="5"/>
    <x v="1028"/>
    <x v="226"/>
    <x v="15"/>
  </r>
  <r>
    <x v="4580"/>
    <x v="0"/>
    <x v="46"/>
    <s v="Gérard Bertrand"/>
    <x v="4"/>
    <x v="1028"/>
    <x v="959"/>
    <x v="2"/>
  </r>
  <r>
    <x v="1434"/>
    <x v="0"/>
    <x v="50"/>
    <s v="Château d'Armailhac"/>
    <x v="5"/>
    <x v="1028"/>
    <x v="1664"/>
    <x v="4"/>
  </r>
  <r>
    <x v="4581"/>
    <x v="2"/>
    <x v="175"/>
    <s v="Keringer"/>
    <x v="1"/>
    <x v="1028"/>
    <x v="1093"/>
    <x v="2"/>
  </r>
  <r>
    <x v="4582"/>
    <x v="7"/>
    <x v="39"/>
    <s v="Dehesa La Granja"/>
    <x v="4"/>
    <x v="1028"/>
    <x v="2029"/>
    <x v="19"/>
  </r>
  <r>
    <x v="295"/>
    <x v="4"/>
    <x v="40"/>
    <s v="Anderra"/>
    <x v="11"/>
    <x v="1028"/>
    <x v="9"/>
    <x v="1"/>
  </r>
  <r>
    <x v="38"/>
    <x v="7"/>
    <x v="63"/>
    <s v="Costa Azul"/>
    <x v="13"/>
    <x v="1028"/>
    <x v="1962"/>
    <x v="4"/>
  </r>
  <r>
    <x v="4583"/>
    <x v="8"/>
    <x v="554"/>
    <s v="Beringer"/>
    <x v="7"/>
    <x v="1029"/>
    <x v="446"/>
    <x v="5"/>
  </r>
  <r>
    <x v="4584"/>
    <x v="0"/>
    <x v="86"/>
    <s v="Gérard Bertrand"/>
    <x v="6"/>
    <x v="1030"/>
    <x v="152"/>
    <x v="4"/>
  </r>
  <r>
    <x v="4585"/>
    <x v="9"/>
    <x v="120"/>
    <s v="Manz"/>
    <x v="6"/>
    <x v="1030"/>
    <x v="82"/>
    <x v="4"/>
  </r>
  <r>
    <x v="4586"/>
    <x v="11"/>
    <x v="307"/>
    <s v="Lidio Carraro"/>
    <x v="3"/>
    <x v="1030"/>
    <x v="97"/>
    <x v="8"/>
  </r>
  <r>
    <x v="4587"/>
    <x v="1"/>
    <x v="106"/>
    <s v="Latium Morini"/>
    <x v="9"/>
    <x v="1030"/>
    <x v="248"/>
    <x v="2"/>
  </r>
  <r>
    <x v="4588"/>
    <x v="7"/>
    <x v="555"/>
    <s v="Casa Rojo"/>
    <x v="4"/>
    <x v="1030"/>
    <x v="593"/>
    <x v="1"/>
  </r>
  <r>
    <x v="4589"/>
    <x v="1"/>
    <x v="2"/>
    <s v="Poggio Al Sole"/>
    <x v="7"/>
    <x v="1031"/>
    <x v="239"/>
    <x v="6"/>
  </r>
  <r>
    <x v="1824"/>
    <x v="0"/>
    <x v="130"/>
    <s v="Mègaphone"/>
    <x v="5"/>
    <x v="1031"/>
    <x v="1160"/>
    <x v="7"/>
  </r>
  <r>
    <x v="3411"/>
    <x v="9"/>
    <x v="225"/>
    <s v="Paulo Laureano"/>
    <x v="6"/>
    <x v="1031"/>
    <x v="2030"/>
    <x v="1"/>
  </r>
  <r>
    <x v="4590"/>
    <x v="14"/>
    <x v="212"/>
    <s v="Pinot Noix"/>
    <x v="5"/>
    <x v="1031"/>
    <x v="1449"/>
    <x v="5"/>
  </r>
  <r>
    <x v="604"/>
    <x v="6"/>
    <x v="484"/>
    <s v="Bergsig Estate"/>
    <x v="2"/>
    <x v="1031"/>
    <x v="1299"/>
    <x v="4"/>
  </r>
  <r>
    <x v="4591"/>
    <x v="18"/>
    <x v="271"/>
    <s v="Staatskellerei Zürich"/>
    <x v="9"/>
    <x v="1031"/>
    <x v="1357"/>
    <x v="7"/>
  </r>
  <r>
    <x v="4592"/>
    <x v="1"/>
    <x v="91"/>
    <s v="Podere le Ripi"/>
    <x v="14"/>
    <x v="1031"/>
    <x v="930"/>
    <x v="2"/>
  </r>
  <r>
    <x v="4593"/>
    <x v="0"/>
    <x v="5"/>
    <s v="Tardieu-Laurent"/>
    <x v="5"/>
    <x v="1031"/>
    <x v="1614"/>
    <x v="4"/>
  </r>
  <r>
    <x v="4594"/>
    <x v="1"/>
    <x v="104"/>
    <s v="Cornarea"/>
    <x v="9"/>
    <x v="1031"/>
    <x v="614"/>
    <x v="0"/>
  </r>
  <r>
    <x v="4595"/>
    <x v="1"/>
    <x v="49"/>
    <s v="Lodali"/>
    <x v="0"/>
    <x v="1031"/>
    <x v="728"/>
    <x v="5"/>
  </r>
  <r>
    <x v="4596"/>
    <x v="6"/>
    <x v="260"/>
    <s v="Nederburg"/>
    <x v="2"/>
    <x v="1031"/>
    <x v="1160"/>
    <x v="1"/>
  </r>
  <r>
    <x v="4597"/>
    <x v="7"/>
    <x v="156"/>
    <s v="Viñas del Vero"/>
    <x v="7"/>
    <x v="1031"/>
    <x v="1340"/>
    <x v="2"/>
  </r>
  <r>
    <x v="4598"/>
    <x v="1"/>
    <x v="49"/>
    <s v="BelColle"/>
    <x v="7"/>
    <x v="1031"/>
    <x v="769"/>
    <x v="6"/>
  </r>
  <r>
    <x v="4599"/>
    <x v="1"/>
    <x v="2"/>
    <s v="Poggio San Polo"/>
    <x v="10"/>
    <x v="1031"/>
    <x v="178"/>
    <x v="1"/>
  </r>
  <r>
    <x v="4600"/>
    <x v="6"/>
    <x v="260"/>
    <s v="Nederburg"/>
    <x v="2"/>
    <x v="1031"/>
    <x v="2031"/>
    <x v="2"/>
  </r>
  <r>
    <x v="4601"/>
    <x v="1"/>
    <x v="132"/>
    <s v="Leone de Castris"/>
    <x v="7"/>
    <x v="1031"/>
    <x v="2032"/>
    <x v="6"/>
  </r>
  <r>
    <x v="595"/>
    <x v="1"/>
    <x v="129"/>
    <s v="Enzo Boglietti"/>
    <x v="4"/>
    <x v="1031"/>
    <x v="1"/>
    <x v="1"/>
  </r>
  <r>
    <x v="343"/>
    <x v="0"/>
    <x v="23"/>
    <s v="Château Clos Saint Martin"/>
    <x v="0"/>
    <x v="1031"/>
    <x v="2033"/>
    <x v="11"/>
  </r>
  <r>
    <x v="2371"/>
    <x v="1"/>
    <x v="77"/>
    <s v="Biondi-Santi"/>
    <x v="7"/>
    <x v="1031"/>
    <x v="2034"/>
    <x v="4"/>
  </r>
  <r>
    <x v="138"/>
    <x v="1"/>
    <x v="77"/>
    <s v="Argiano"/>
    <x v="3"/>
    <x v="1031"/>
    <x v="1215"/>
    <x v="7"/>
  </r>
  <r>
    <x v="4602"/>
    <x v="0"/>
    <x v="101"/>
    <s v="Alain Jaume"/>
    <x v="2"/>
    <x v="1031"/>
    <x v="1510"/>
    <x v="1"/>
  </r>
  <r>
    <x v="4603"/>
    <x v="0"/>
    <x v="556"/>
    <s v="Domaine François Lumpp"/>
    <x v="7"/>
    <x v="1031"/>
    <x v="517"/>
    <x v="1"/>
  </r>
  <r>
    <x v="4604"/>
    <x v="1"/>
    <x v="49"/>
    <s v="Costa di Bussia - Tenuta Arnulfo"/>
    <x v="5"/>
    <x v="1031"/>
    <x v="1317"/>
    <x v="6"/>
  </r>
  <r>
    <x v="235"/>
    <x v="0"/>
    <x v="57"/>
    <s v="Château Marquis de Terme"/>
    <x v="9"/>
    <x v="1031"/>
    <x v="317"/>
    <x v="1"/>
  </r>
  <r>
    <x v="489"/>
    <x v="1"/>
    <x v="8"/>
    <s v="Grati"/>
    <x v="8"/>
    <x v="1031"/>
    <x v="9"/>
    <x v="7"/>
  </r>
  <r>
    <x v="4605"/>
    <x v="1"/>
    <x v="18"/>
    <s v="Paololeo"/>
    <x v="5"/>
    <x v="1031"/>
    <x v="48"/>
    <x v="4"/>
  </r>
  <r>
    <x v="4606"/>
    <x v="0"/>
    <x v="150"/>
    <s v="Denis Durantou"/>
    <x v="5"/>
    <x v="1031"/>
    <x v="667"/>
    <x v="4"/>
  </r>
  <r>
    <x v="4607"/>
    <x v="14"/>
    <x v="88"/>
    <s v="Fritz Waßmer"/>
    <x v="9"/>
    <x v="1031"/>
    <x v="1137"/>
    <x v="7"/>
  </r>
  <r>
    <x v="4608"/>
    <x v="6"/>
    <x v="15"/>
    <s v="Muratie"/>
    <x v="12"/>
    <x v="1031"/>
    <x v="181"/>
    <x v="1"/>
  </r>
  <r>
    <x v="4609"/>
    <x v="6"/>
    <x v="15"/>
    <s v="Stellenrust"/>
    <x v="13"/>
    <x v="1031"/>
    <x v="186"/>
    <x v="6"/>
  </r>
  <r>
    <x v="44"/>
    <x v="6"/>
    <x v="15"/>
    <s v="Drostdy-Hof"/>
    <x v="13"/>
    <x v="1031"/>
    <x v="323"/>
    <x v="7"/>
  </r>
  <r>
    <x v="4610"/>
    <x v="5"/>
    <x v="34"/>
    <s v="Mitolo"/>
    <x v="7"/>
    <x v="1031"/>
    <x v="2035"/>
    <x v="1"/>
  </r>
  <r>
    <x v="1043"/>
    <x v="0"/>
    <x v="290"/>
    <s v="Louis Jadot"/>
    <x v="6"/>
    <x v="1031"/>
    <x v="1070"/>
    <x v="5"/>
  </r>
  <r>
    <x v="4611"/>
    <x v="7"/>
    <x v="63"/>
    <s v="Finca Milena"/>
    <x v="8"/>
    <x v="1031"/>
    <x v="2036"/>
    <x v="1"/>
  </r>
  <r>
    <x v="128"/>
    <x v="1"/>
    <x v="95"/>
    <s v="Antico Monastero"/>
    <x v="9"/>
    <x v="1031"/>
    <x v="791"/>
    <x v="6"/>
  </r>
  <r>
    <x v="1981"/>
    <x v="7"/>
    <x v="80"/>
    <s v="Vina Herminia"/>
    <x v="5"/>
    <x v="1031"/>
    <x v="695"/>
    <x v="5"/>
  </r>
  <r>
    <x v="4612"/>
    <x v="0"/>
    <x v="0"/>
    <s v="Château Clinet"/>
    <x v="6"/>
    <x v="1031"/>
    <x v="486"/>
    <x v="5"/>
  </r>
  <r>
    <x v="4613"/>
    <x v="1"/>
    <x v="79"/>
    <s v="Tenute Quattro Conti"/>
    <x v="6"/>
    <x v="1031"/>
    <x v="741"/>
    <x v="1"/>
  </r>
  <r>
    <x v="4614"/>
    <x v="1"/>
    <x v="264"/>
    <s v="Masi"/>
    <x v="1"/>
    <x v="1031"/>
    <x v="1067"/>
    <x v="8"/>
  </r>
  <r>
    <x v="3820"/>
    <x v="1"/>
    <x v="18"/>
    <s v="Vallone"/>
    <x v="0"/>
    <x v="1031"/>
    <x v="47"/>
    <x v="7"/>
  </r>
  <r>
    <x v="4615"/>
    <x v="0"/>
    <x v="445"/>
    <s v="Plaimont"/>
    <x v="6"/>
    <x v="1031"/>
    <x v="1503"/>
    <x v="7"/>
  </r>
  <r>
    <x v="167"/>
    <x v="0"/>
    <x v="0"/>
    <s v="Château Certan de May"/>
    <x v="0"/>
    <x v="1031"/>
    <x v="2011"/>
    <x v="2"/>
  </r>
  <r>
    <x v="4616"/>
    <x v="0"/>
    <x v="35"/>
    <s v="M. Chapoutier"/>
    <x v="5"/>
    <x v="1031"/>
    <x v="543"/>
    <x v="1"/>
  </r>
  <r>
    <x v="4617"/>
    <x v="0"/>
    <x v="259"/>
    <s v="Château Mourgues du Grès"/>
    <x v="9"/>
    <x v="1031"/>
    <x v="124"/>
    <x v="2"/>
  </r>
  <r>
    <x v="94"/>
    <x v="8"/>
    <x v="329"/>
    <s v="Cycles Gladiator"/>
    <x v="6"/>
    <x v="1031"/>
    <x v="374"/>
    <x v="4"/>
  </r>
  <r>
    <x v="4618"/>
    <x v="14"/>
    <x v="88"/>
    <s v="Bernhard Huber"/>
    <x v="7"/>
    <x v="1031"/>
    <x v="311"/>
    <x v="1"/>
  </r>
  <r>
    <x v="882"/>
    <x v="1"/>
    <x v="91"/>
    <s v="Tenuta di Sesta"/>
    <x v="7"/>
    <x v="1031"/>
    <x v="4"/>
    <x v="2"/>
  </r>
  <r>
    <x v="4619"/>
    <x v="2"/>
    <x v="65"/>
    <s v="Weingut Pöckl"/>
    <x v="6"/>
    <x v="1031"/>
    <x v="78"/>
    <x v="1"/>
  </r>
  <r>
    <x v="4620"/>
    <x v="9"/>
    <x v="19"/>
    <s v="Casa Ferreirinha"/>
    <x v="4"/>
    <x v="1031"/>
    <x v="390"/>
    <x v="7"/>
  </r>
  <r>
    <x v="4621"/>
    <x v="4"/>
    <x v="40"/>
    <s v="de Gras"/>
    <x v="3"/>
    <x v="1031"/>
    <x v="746"/>
    <x v="1"/>
  </r>
  <r>
    <x v="4622"/>
    <x v="2"/>
    <x v="244"/>
    <s v="Weingut Krug"/>
    <x v="5"/>
    <x v="1031"/>
    <x v="1433"/>
    <x v="1"/>
  </r>
  <r>
    <x v="1802"/>
    <x v="0"/>
    <x v="174"/>
    <s v="Satellite Wines"/>
    <x v="6"/>
    <x v="1031"/>
    <x v="1144"/>
    <x v="4"/>
  </r>
  <r>
    <x v="4623"/>
    <x v="9"/>
    <x v="19"/>
    <s v="Vale D. Maria"/>
    <x v="0"/>
    <x v="1032"/>
    <x v="184"/>
    <x v="5"/>
  </r>
  <r>
    <x v="4624"/>
    <x v="8"/>
    <x v="172"/>
    <s v="Schug"/>
    <x v="5"/>
    <x v="1032"/>
    <x v="517"/>
    <x v="4"/>
  </r>
  <r>
    <x v="4625"/>
    <x v="5"/>
    <x v="10"/>
    <s v="Grant Burge"/>
    <x v="4"/>
    <x v="1032"/>
    <x v="237"/>
    <x v="4"/>
  </r>
  <r>
    <x v="4626"/>
    <x v="1"/>
    <x v="230"/>
    <s v="Terre degli Svevi"/>
    <x v="9"/>
    <x v="1032"/>
    <x v="2037"/>
    <x v="8"/>
  </r>
  <r>
    <x v="28"/>
    <x v="8"/>
    <x v="111"/>
    <s v="Twomey"/>
    <x v="0"/>
    <x v="1032"/>
    <x v="1635"/>
    <x v="4"/>
  </r>
  <r>
    <x v="4627"/>
    <x v="0"/>
    <x v="50"/>
    <s v="Château Lafite Rothschild"/>
    <x v="15"/>
    <x v="1033"/>
    <x v="2038"/>
    <x v="11"/>
  </r>
  <r>
    <x v="4628"/>
    <x v="9"/>
    <x v="41"/>
    <s v="Herdade dos Grous"/>
    <x v="0"/>
    <x v="1034"/>
    <x v="675"/>
    <x v="2"/>
  </r>
  <r>
    <x v="1182"/>
    <x v="0"/>
    <x v="50"/>
    <s v="Château Haut-Batailley"/>
    <x v="0"/>
    <x v="1034"/>
    <x v="132"/>
    <x v="11"/>
  </r>
  <r>
    <x v="4629"/>
    <x v="4"/>
    <x v="149"/>
    <s v="MontGras"/>
    <x v="9"/>
    <x v="1034"/>
    <x v="285"/>
    <x v="2"/>
  </r>
  <r>
    <x v="4630"/>
    <x v="7"/>
    <x v="16"/>
    <s v="Pittacum"/>
    <x v="9"/>
    <x v="1034"/>
    <x v="19"/>
    <x v="4"/>
  </r>
  <r>
    <x v="805"/>
    <x v="0"/>
    <x v="97"/>
    <s v="Château Malartic-Lagravière"/>
    <x v="5"/>
    <x v="1035"/>
    <x v="2039"/>
    <x v="6"/>
  </r>
  <r>
    <x v="710"/>
    <x v="1"/>
    <x v="22"/>
    <s v="Castello di Ama"/>
    <x v="2"/>
    <x v="1035"/>
    <x v="1406"/>
    <x v="1"/>
  </r>
  <r>
    <x v="4631"/>
    <x v="4"/>
    <x v="92"/>
    <s v="Odfjell"/>
    <x v="6"/>
    <x v="1036"/>
    <x v="2040"/>
    <x v="7"/>
  </r>
  <r>
    <x v="4632"/>
    <x v="1"/>
    <x v="136"/>
    <s v="Talamonti"/>
    <x v="4"/>
    <x v="1036"/>
    <x v="1579"/>
    <x v="2"/>
  </r>
  <r>
    <x v="4633"/>
    <x v="0"/>
    <x v="101"/>
    <s v="Bosquet des Papes"/>
    <x v="0"/>
    <x v="1036"/>
    <x v="361"/>
    <x v="4"/>
  </r>
  <r>
    <x v="939"/>
    <x v="0"/>
    <x v="74"/>
    <s v="Château Lanessan"/>
    <x v="4"/>
    <x v="1036"/>
    <x v="76"/>
    <x v="4"/>
  </r>
  <r>
    <x v="4634"/>
    <x v="11"/>
    <x v="90"/>
    <s v="Miolo"/>
    <x v="0"/>
    <x v="1037"/>
    <x v="652"/>
    <x v="8"/>
  </r>
  <r>
    <x v="4635"/>
    <x v="8"/>
    <x v="17"/>
    <s v="Bogle"/>
    <x v="9"/>
    <x v="1038"/>
    <x v="2041"/>
    <x v="1"/>
  </r>
  <r>
    <x v="4636"/>
    <x v="6"/>
    <x v="220"/>
    <s v="Diemersdal"/>
    <x v="5"/>
    <x v="1038"/>
    <x v="385"/>
    <x v="1"/>
  </r>
  <r>
    <x v="4637"/>
    <x v="12"/>
    <x v="167"/>
    <s v="Salentein"/>
    <x v="4"/>
    <x v="1038"/>
    <x v="2042"/>
    <x v="1"/>
  </r>
  <r>
    <x v="4638"/>
    <x v="1"/>
    <x v="2"/>
    <s v="Cabreo"/>
    <x v="7"/>
    <x v="1038"/>
    <x v="1253"/>
    <x v="9"/>
  </r>
  <r>
    <x v="133"/>
    <x v="0"/>
    <x v="29"/>
    <s v="Château Langoa Barton"/>
    <x v="7"/>
    <x v="1038"/>
    <x v="2043"/>
    <x v="0"/>
  </r>
  <r>
    <x v="4639"/>
    <x v="1"/>
    <x v="49"/>
    <s v="Marchesi di Barolo"/>
    <x v="1"/>
    <x v="1038"/>
    <x v="728"/>
    <x v="5"/>
  </r>
  <r>
    <x v="4640"/>
    <x v="4"/>
    <x v="149"/>
    <s v="Santa Helena"/>
    <x v="10"/>
    <x v="1038"/>
    <x v="620"/>
    <x v="1"/>
  </r>
  <r>
    <x v="4641"/>
    <x v="0"/>
    <x v="97"/>
    <s v="Château Haut-Brion"/>
    <x v="14"/>
    <x v="1038"/>
    <x v="2044"/>
    <x v="11"/>
  </r>
  <r>
    <x v="1839"/>
    <x v="0"/>
    <x v="57"/>
    <s v="Château Brane-Cantenac"/>
    <x v="0"/>
    <x v="1039"/>
    <x v="121"/>
    <x v="2"/>
  </r>
  <r>
    <x v="316"/>
    <x v="12"/>
    <x v="53"/>
    <s v="Pascual Toso"/>
    <x v="9"/>
    <x v="1039"/>
    <x v="2045"/>
    <x v="7"/>
  </r>
  <r>
    <x v="4642"/>
    <x v="1"/>
    <x v="2"/>
    <s v="Tua Rita"/>
    <x v="9"/>
    <x v="1039"/>
    <x v="130"/>
    <x v="5"/>
  </r>
  <r>
    <x v="88"/>
    <x v="8"/>
    <x v="17"/>
    <s v="Gnarly Head"/>
    <x v="6"/>
    <x v="1039"/>
    <x v="723"/>
    <x v="2"/>
  </r>
  <r>
    <x v="4643"/>
    <x v="1"/>
    <x v="22"/>
    <s v="Antinori"/>
    <x v="5"/>
    <x v="1040"/>
    <x v="2046"/>
    <x v="2"/>
  </r>
  <r>
    <x v="4644"/>
    <x v="0"/>
    <x v="29"/>
    <s v="Château Branaire-Ducru"/>
    <x v="7"/>
    <x v="1041"/>
    <x v="2039"/>
    <x v="5"/>
  </r>
  <r>
    <x v="3232"/>
    <x v="0"/>
    <x v="5"/>
    <s v="Château de Saint Cosme"/>
    <x v="7"/>
    <x v="1041"/>
    <x v="845"/>
    <x v="4"/>
  </r>
  <r>
    <x v="660"/>
    <x v="0"/>
    <x v="29"/>
    <s v="Château Léoville Las Cases"/>
    <x v="12"/>
    <x v="1041"/>
    <x v="2047"/>
    <x v="10"/>
  </r>
  <r>
    <x v="1984"/>
    <x v="1"/>
    <x v="106"/>
    <s v="Sartori"/>
    <x v="9"/>
    <x v="1041"/>
    <x v="1740"/>
    <x v="4"/>
  </r>
  <r>
    <x v="4645"/>
    <x v="0"/>
    <x v="97"/>
    <s v="Château Larrivet Haut-Brion"/>
    <x v="5"/>
    <x v="1041"/>
    <x v="242"/>
    <x v="14"/>
  </r>
  <r>
    <x v="357"/>
    <x v="0"/>
    <x v="29"/>
    <s v="Château Langoa Barton"/>
    <x v="7"/>
    <x v="1042"/>
    <x v="1449"/>
    <x v="11"/>
  </r>
  <r>
    <x v="4646"/>
    <x v="4"/>
    <x v="158"/>
    <s v="Cono Sur"/>
    <x v="4"/>
    <x v="1042"/>
    <x v="576"/>
    <x v="7"/>
  </r>
  <r>
    <x v="382"/>
    <x v="1"/>
    <x v="60"/>
    <s v="Barone Montalto"/>
    <x v="6"/>
    <x v="1042"/>
    <x v="54"/>
    <x v="4"/>
  </r>
  <r>
    <x v="4647"/>
    <x v="7"/>
    <x v="81"/>
    <s v="Proyecto Garnachas de España"/>
    <x v="5"/>
    <x v="1043"/>
    <x v="665"/>
    <x v="1"/>
  </r>
  <r>
    <x v="4648"/>
    <x v="0"/>
    <x v="97"/>
    <s v="Château Haut-Brion"/>
    <x v="14"/>
    <x v="1043"/>
    <x v="2048"/>
    <x v="14"/>
  </r>
  <r>
    <x v="4649"/>
    <x v="1"/>
    <x v="110"/>
    <s v="Cusumano"/>
    <x v="2"/>
    <x v="1043"/>
    <x v="652"/>
    <x v="5"/>
  </r>
  <r>
    <x v="4650"/>
    <x v="3"/>
    <x v="282"/>
    <s v="Villa Maria"/>
    <x v="7"/>
    <x v="1044"/>
    <x v="2049"/>
    <x v="5"/>
  </r>
  <r>
    <x v="4651"/>
    <x v="8"/>
    <x v="84"/>
    <s v="L'Ecole No 41"/>
    <x v="7"/>
    <x v="1044"/>
    <x v="928"/>
    <x v="2"/>
  </r>
  <r>
    <x v="4652"/>
    <x v="2"/>
    <x v="4"/>
    <s v="Markowitsch"/>
    <x v="7"/>
    <x v="1044"/>
    <x v="545"/>
    <x v="1"/>
  </r>
  <r>
    <x v="4653"/>
    <x v="9"/>
    <x v="19"/>
    <s v="Niepoort"/>
    <x v="6"/>
    <x v="1044"/>
    <x v="354"/>
    <x v="2"/>
  </r>
  <r>
    <x v="4654"/>
    <x v="1"/>
    <x v="129"/>
    <s v="Ceretto"/>
    <x v="4"/>
    <x v="1044"/>
    <x v="167"/>
    <x v="7"/>
  </r>
  <r>
    <x v="4655"/>
    <x v="1"/>
    <x v="49"/>
    <s v="Virna"/>
    <x v="5"/>
    <x v="1044"/>
    <x v="2050"/>
    <x v="5"/>
  </r>
  <r>
    <x v="4656"/>
    <x v="14"/>
    <x v="88"/>
    <s v="Weingut Holger Koch"/>
    <x v="3"/>
    <x v="1044"/>
    <x v="20"/>
    <x v="7"/>
  </r>
  <r>
    <x v="4657"/>
    <x v="0"/>
    <x v="52"/>
    <s v="Bonserine"/>
    <x v="7"/>
    <x v="1044"/>
    <x v="619"/>
    <x v="4"/>
  </r>
  <r>
    <x v="4658"/>
    <x v="14"/>
    <x v="163"/>
    <s v="Lauffener"/>
    <x v="18"/>
    <x v="1044"/>
    <x v="2051"/>
    <x v="4"/>
  </r>
  <r>
    <x v="4659"/>
    <x v="1"/>
    <x v="100"/>
    <s v="Franz Gojer"/>
    <x v="9"/>
    <x v="1044"/>
    <x v="695"/>
    <x v="7"/>
  </r>
  <r>
    <x v="4660"/>
    <x v="0"/>
    <x v="35"/>
    <s v="Delas"/>
    <x v="9"/>
    <x v="1044"/>
    <x v="734"/>
    <x v="6"/>
  </r>
  <r>
    <x v="4661"/>
    <x v="0"/>
    <x v="362"/>
    <s v="Alain Jaume"/>
    <x v="9"/>
    <x v="1044"/>
    <x v="538"/>
    <x v="4"/>
  </r>
  <r>
    <x v="4662"/>
    <x v="1"/>
    <x v="154"/>
    <s v="Fattoria Aldobrandesca"/>
    <x v="5"/>
    <x v="1044"/>
    <x v="21"/>
    <x v="4"/>
  </r>
  <r>
    <x v="4663"/>
    <x v="0"/>
    <x v="290"/>
    <s v="Domaine Robert Chevillon"/>
    <x v="1"/>
    <x v="1044"/>
    <x v="2052"/>
    <x v="5"/>
  </r>
  <r>
    <x v="4664"/>
    <x v="14"/>
    <x v="166"/>
    <s v="Meyer - Näkel"/>
    <x v="1"/>
    <x v="1044"/>
    <x v="362"/>
    <x v="4"/>
  </r>
  <r>
    <x v="110"/>
    <x v="7"/>
    <x v="80"/>
    <s v="Finca Athus"/>
    <x v="9"/>
    <x v="1044"/>
    <x v="1946"/>
    <x v="4"/>
  </r>
  <r>
    <x v="4665"/>
    <x v="1"/>
    <x v="269"/>
    <s v="Farnese"/>
    <x v="9"/>
    <x v="1044"/>
    <x v="49"/>
    <x v="1"/>
  </r>
  <r>
    <x v="4666"/>
    <x v="2"/>
    <x v="65"/>
    <s v="Esterházy"/>
    <x v="3"/>
    <x v="1044"/>
    <x v="1633"/>
    <x v="4"/>
  </r>
  <r>
    <x v="79"/>
    <x v="0"/>
    <x v="259"/>
    <s v="Michel Gassier"/>
    <x v="6"/>
    <x v="1044"/>
    <x v="340"/>
    <x v="1"/>
  </r>
  <r>
    <x v="277"/>
    <x v="6"/>
    <x v="557"/>
    <s v="Luddite"/>
    <x v="12"/>
    <x v="1044"/>
    <x v="231"/>
    <x v="2"/>
  </r>
  <r>
    <x v="4667"/>
    <x v="1"/>
    <x v="55"/>
    <s v="Pranzegg"/>
    <x v="2"/>
    <x v="1044"/>
    <x v="1999"/>
    <x v="2"/>
  </r>
  <r>
    <x v="4307"/>
    <x v="7"/>
    <x v="82"/>
    <s v="Quinta de Quercus"/>
    <x v="2"/>
    <x v="1044"/>
    <x v="2053"/>
    <x v="5"/>
  </r>
  <r>
    <x v="4668"/>
    <x v="1"/>
    <x v="298"/>
    <s v="Fabrizio Dionisio"/>
    <x v="9"/>
    <x v="1044"/>
    <x v="2054"/>
    <x v="1"/>
  </r>
  <r>
    <x v="4669"/>
    <x v="0"/>
    <x v="72"/>
    <s v="La Petite Baigneuse"/>
    <x v="4"/>
    <x v="1044"/>
    <x v="12"/>
    <x v="5"/>
  </r>
  <r>
    <x v="246"/>
    <x v="0"/>
    <x v="5"/>
    <s v="Domaine Palon"/>
    <x v="2"/>
    <x v="1044"/>
    <x v="2055"/>
    <x v="1"/>
  </r>
  <r>
    <x v="4670"/>
    <x v="14"/>
    <x v="88"/>
    <s v="Bernhard Huber"/>
    <x v="5"/>
    <x v="1044"/>
    <x v="247"/>
    <x v="4"/>
  </r>
  <r>
    <x v="4671"/>
    <x v="0"/>
    <x v="13"/>
    <s v="Château de Manissy"/>
    <x v="3"/>
    <x v="1044"/>
    <x v="168"/>
    <x v="7"/>
  </r>
  <r>
    <x v="1252"/>
    <x v="0"/>
    <x v="101"/>
    <s v="Domaine Pierre André"/>
    <x v="5"/>
    <x v="1044"/>
    <x v="2056"/>
    <x v="4"/>
  </r>
  <r>
    <x v="4672"/>
    <x v="1"/>
    <x v="265"/>
    <s v="Mezzacorona"/>
    <x v="6"/>
    <x v="1044"/>
    <x v="127"/>
    <x v="2"/>
  </r>
  <r>
    <x v="4673"/>
    <x v="1"/>
    <x v="98"/>
    <s v="Corte Giara"/>
    <x v="7"/>
    <x v="1044"/>
    <x v="954"/>
    <x v="1"/>
  </r>
  <r>
    <x v="1583"/>
    <x v="8"/>
    <x v="392"/>
    <s v="Ravenswood"/>
    <x v="5"/>
    <x v="1044"/>
    <x v="954"/>
    <x v="4"/>
  </r>
  <r>
    <x v="4674"/>
    <x v="1"/>
    <x v="98"/>
    <s v="Villa Canestrari"/>
    <x v="7"/>
    <x v="1044"/>
    <x v="2057"/>
    <x v="0"/>
  </r>
  <r>
    <x v="4035"/>
    <x v="7"/>
    <x v="141"/>
    <s v="Marqués de Monte Meru"/>
    <x v="10"/>
    <x v="1044"/>
    <x v="544"/>
    <x v="1"/>
  </r>
  <r>
    <x v="732"/>
    <x v="0"/>
    <x v="152"/>
    <s v="Château le Bedat"/>
    <x v="7"/>
    <x v="1044"/>
    <x v="1464"/>
    <x v="2"/>
  </r>
  <r>
    <x v="4675"/>
    <x v="1"/>
    <x v="95"/>
    <s v="Cascina Luisin"/>
    <x v="5"/>
    <x v="1044"/>
    <x v="2058"/>
    <x v="8"/>
  </r>
  <r>
    <x v="4676"/>
    <x v="7"/>
    <x v="127"/>
    <s v="Campo Marin"/>
    <x v="4"/>
    <x v="1044"/>
    <x v="1032"/>
    <x v="0"/>
  </r>
  <r>
    <x v="4677"/>
    <x v="0"/>
    <x v="97"/>
    <s v="Château d'Alix"/>
    <x v="9"/>
    <x v="1044"/>
    <x v="1328"/>
    <x v="2"/>
  </r>
  <r>
    <x v="4678"/>
    <x v="2"/>
    <x v="65"/>
    <s v="Anita Nittnaus Hans"/>
    <x v="0"/>
    <x v="1044"/>
    <x v="2059"/>
    <x v="4"/>
  </r>
  <r>
    <x v="4679"/>
    <x v="12"/>
    <x v="147"/>
    <s v="Domaine Bousquet"/>
    <x v="1"/>
    <x v="1044"/>
    <x v="327"/>
    <x v="1"/>
  </r>
  <r>
    <x v="4680"/>
    <x v="0"/>
    <x v="105"/>
    <s v="Domaine de Fontclare"/>
    <x v="6"/>
    <x v="1044"/>
    <x v="690"/>
    <x v="1"/>
  </r>
  <r>
    <x v="4607"/>
    <x v="14"/>
    <x v="166"/>
    <s v="Jean Stodden"/>
    <x v="3"/>
    <x v="1044"/>
    <x v="848"/>
    <x v="7"/>
  </r>
  <r>
    <x v="4681"/>
    <x v="14"/>
    <x v="73"/>
    <s v="Schneider"/>
    <x v="2"/>
    <x v="1044"/>
    <x v="76"/>
    <x v="5"/>
  </r>
  <r>
    <x v="4682"/>
    <x v="0"/>
    <x v="186"/>
    <s v="Domaine Olga Raffault"/>
    <x v="4"/>
    <x v="1044"/>
    <x v="313"/>
    <x v="8"/>
  </r>
  <r>
    <x v="4683"/>
    <x v="7"/>
    <x v="164"/>
    <s v="Ses Talaioles"/>
    <x v="0"/>
    <x v="1044"/>
    <x v="982"/>
    <x v="4"/>
  </r>
  <r>
    <x v="4684"/>
    <x v="14"/>
    <x v="88"/>
    <s v="Ziereisen"/>
    <x v="6"/>
    <x v="1044"/>
    <x v="942"/>
    <x v="4"/>
  </r>
  <r>
    <x v="4685"/>
    <x v="5"/>
    <x v="10"/>
    <s v="Thorn-Clarke"/>
    <x v="2"/>
    <x v="1045"/>
    <x v="1175"/>
    <x v="4"/>
  </r>
  <r>
    <x v="4686"/>
    <x v="7"/>
    <x v="80"/>
    <s v="Marqués de Riscal"/>
    <x v="12"/>
    <x v="1045"/>
    <x v="2060"/>
    <x v="8"/>
  </r>
  <r>
    <x v="606"/>
    <x v="0"/>
    <x v="57"/>
    <s v="Château Giscours"/>
    <x v="7"/>
    <x v="1045"/>
    <x v="1273"/>
    <x v="4"/>
  </r>
  <r>
    <x v="4687"/>
    <x v="9"/>
    <x v="120"/>
    <s v="Portada"/>
    <x v="5"/>
    <x v="1045"/>
    <x v="1008"/>
    <x v="7"/>
  </r>
  <r>
    <x v="4688"/>
    <x v="0"/>
    <x v="5"/>
    <s v="Famille Perrin"/>
    <x v="5"/>
    <x v="1045"/>
    <x v="652"/>
    <x v="1"/>
  </r>
  <r>
    <x v="4689"/>
    <x v="1"/>
    <x v="2"/>
    <s v="Biserno"/>
    <x v="12"/>
    <x v="1045"/>
    <x v="2035"/>
    <x v="1"/>
  </r>
  <r>
    <x v="4690"/>
    <x v="7"/>
    <x v="80"/>
    <s v="Marqués de Riscal"/>
    <x v="1"/>
    <x v="1046"/>
    <x v="2061"/>
    <x v="5"/>
  </r>
  <r>
    <x v="4691"/>
    <x v="0"/>
    <x v="257"/>
    <s v="Mouton Cadet"/>
    <x v="4"/>
    <x v="1046"/>
    <x v="1199"/>
    <x v="4"/>
  </r>
  <r>
    <x v="2074"/>
    <x v="0"/>
    <x v="23"/>
    <s v="Château Quinault l'Enclos"/>
    <x v="2"/>
    <x v="1046"/>
    <x v="560"/>
    <x v="15"/>
  </r>
  <r>
    <x v="4692"/>
    <x v="15"/>
    <x v="521"/>
    <s v="Thymiopoulos"/>
    <x v="7"/>
    <x v="1047"/>
    <x v="41"/>
    <x v="4"/>
  </r>
  <r>
    <x v="4693"/>
    <x v="5"/>
    <x v="34"/>
    <s v="Two Hands"/>
    <x v="7"/>
    <x v="1048"/>
    <x v="21"/>
    <x v="7"/>
  </r>
  <r>
    <x v="4694"/>
    <x v="1"/>
    <x v="22"/>
    <s v="Fontodi"/>
    <x v="0"/>
    <x v="1048"/>
    <x v="71"/>
    <x v="0"/>
  </r>
  <r>
    <x v="4695"/>
    <x v="0"/>
    <x v="105"/>
    <s v="Domaine du Clos des Fées"/>
    <x v="4"/>
    <x v="1048"/>
    <x v="2062"/>
    <x v="7"/>
  </r>
  <r>
    <x v="4696"/>
    <x v="1"/>
    <x v="2"/>
    <s v="Montevertine"/>
    <x v="7"/>
    <x v="1048"/>
    <x v="2063"/>
    <x v="2"/>
  </r>
  <r>
    <x v="4697"/>
    <x v="5"/>
    <x v="87"/>
    <s v="Penfolds"/>
    <x v="9"/>
    <x v="1048"/>
    <x v="163"/>
    <x v="1"/>
  </r>
  <r>
    <x v="4698"/>
    <x v="6"/>
    <x v="15"/>
    <s v="Neethlingshof Estate"/>
    <x v="7"/>
    <x v="1049"/>
    <x v="303"/>
    <x v="1"/>
  </r>
  <r>
    <x v="437"/>
    <x v="1"/>
    <x v="60"/>
    <s v="Cusumano"/>
    <x v="3"/>
    <x v="1049"/>
    <x v="77"/>
    <x v="4"/>
  </r>
  <r>
    <x v="4699"/>
    <x v="0"/>
    <x v="23"/>
    <s v="Château Canon"/>
    <x v="2"/>
    <x v="1049"/>
    <x v="1691"/>
    <x v="0"/>
  </r>
  <r>
    <x v="4700"/>
    <x v="6"/>
    <x v="15"/>
    <s v="Kleine Zalze"/>
    <x v="3"/>
    <x v="1050"/>
    <x v="56"/>
    <x v="1"/>
  </r>
  <r>
    <x v="4701"/>
    <x v="8"/>
    <x v="122"/>
    <s v="Two Vines"/>
    <x v="3"/>
    <x v="1050"/>
    <x v="372"/>
    <x v="5"/>
  </r>
  <r>
    <x v="4702"/>
    <x v="7"/>
    <x v="81"/>
    <s v="Clos Mogador"/>
    <x v="15"/>
    <x v="1050"/>
    <x v="348"/>
    <x v="4"/>
  </r>
  <r>
    <x v="1275"/>
    <x v="1"/>
    <x v="60"/>
    <s v="Settesoli"/>
    <x v="10"/>
    <x v="1050"/>
    <x v="696"/>
    <x v="7"/>
  </r>
  <r>
    <x v="4703"/>
    <x v="0"/>
    <x v="96"/>
    <s v="Château La Gorce"/>
    <x v="2"/>
    <x v="1050"/>
    <x v="1001"/>
    <x v="0"/>
  </r>
  <r>
    <x v="4704"/>
    <x v="4"/>
    <x v="173"/>
    <s v="Errazuriz"/>
    <x v="6"/>
    <x v="1051"/>
    <x v="56"/>
    <x v="7"/>
  </r>
  <r>
    <x v="4705"/>
    <x v="12"/>
    <x v="53"/>
    <s v="Catena Zapata"/>
    <x v="12"/>
    <x v="1052"/>
    <x v="2064"/>
    <x v="2"/>
  </r>
  <r>
    <x v="4706"/>
    <x v="0"/>
    <x v="30"/>
    <s v="Joseph Drouhin"/>
    <x v="9"/>
    <x v="1053"/>
    <x v="672"/>
    <x v="7"/>
  </r>
  <r>
    <x v="1921"/>
    <x v="7"/>
    <x v="58"/>
    <s v="Valderiz"/>
    <x v="7"/>
    <x v="1053"/>
    <x v="179"/>
    <x v="4"/>
  </r>
  <r>
    <x v="4707"/>
    <x v="1"/>
    <x v="370"/>
    <s v="Donnafugata"/>
    <x v="4"/>
    <x v="1053"/>
    <x v="695"/>
    <x v="1"/>
  </r>
  <r>
    <x v="4708"/>
    <x v="7"/>
    <x v="28"/>
    <s v="Borsao"/>
    <x v="3"/>
    <x v="1054"/>
    <x v="452"/>
    <x v="1"/>
  </r>
  <r>
    <x v="3827"/>
    <x v="0"/>
    <x v="57"/>
    <s v="Château du Tertre"/>
    <x v="9"/>
    <x v="1054"/>
    <x v="418"/>
    <x v="6"/>
  </r>
  <r>
    <x v="2925"/>
    <x v="7"/>
    <x v="80"/>
    <s v="Viña Real"/>
    <x v="3"/>
    <x v="1054"/>
    <x v="177"/>
    <x v="4"/>
  </r>
  <r>
    <x v="110"/>
    <x v="7"/>
    <x v="213"/>
    <s v="Viña Albali"/>
    <x v="13"/>
    <x v="1054"/>
    <x v="157"/>
    <x v="4"/>
  </r>
  <r>
    <x v="95"/>
    <x v="1"/>
    <x v="76"/>
    <s v="Monte del Frá"/>
    <x v="2"/>
    <x v="1055"/>
    <x v="1057"/>
    <x v="1"/>
  </r>
  <r>
    <x v="4709"/>
    <x v="7"/>
    <x v="156"/>
    <s v="Bodega Sommos"/>
    <x v="3"/>
    <x v="1055"/>
    <x v="268"/>
    <x v="7"/>
  </r>
  <r>
    <x v="4710"/>
    <x v="1"/>
    <x v="171"/>
    <s v="Avignonesi"/>
    <x v="6"/>
    <x v="1055"/>
    <x v="2040"/>
    <x v="1"/>
  </r>
  <r>
    <x v="4711"/>
    <x v="11"/>
    <x v="21"/>
    <s v="Don Guerino"/>
    <x v="9"/>
    <x v="1055"/>
    <x v="97"/>
    <x v="4"/>
  </r>
  <r>
    <x v="4712"/>
    <x v="1"/>
    <x v="387"/>
    <s v="Selvapiana"/>
    <x v="7"/>
    <x v="1055"/>
    <x v="41"/>
    <x v="2"/>
  </r>
  <r>
    <x v="4713"/>
    <x v="29"/>
    <x v="558"/>
    <s v="EastDell"/>
    <x v="13"/>
    <x v="1056"/>
    <x v="146"/>
    <x v="4"/>
  </r>
  <r>
    <x v="3627"/>
    <x v="7"/>
    <x v="80"/>
    <s v="Luis Cañas"/>
    <x v="2"/>
    <x v="1056"/>
    <x v="350"/>
    <x v="6"/>
  </r>
  <r>
    <x v="4714"/>
    <x v="8"/>
    <x v="172"/>
    <s v="Schug"/>
    <x v="5"/>
    <x v="1056"/>
    <x v="993"/>
    <x v="4"/>
  </r>
  <r>
    <x v="4715"/>
    <x v="7"/>
    <x v="141"/>
    <s v="Vermador"/>
    <x v="13"/>
    <x v="1056"/>
    <x v="1027"/>
    <x v="7"/>
  </r>
  <r>
    <x v="241"/>
    <x v="1"/>
    <x v="48"/>
    <s v="Enzo Boglietti"/>
    <x v="2"/>
    <x v="1056"/>
    <x v="286"/>
    <x v="7"/>
  </r>
  <r>
    <x v="18"/>
    <x v="2"/>
    <x v="65"/>
    <s v="Leo Hillinger"/>
    <x v="6"/>
    <x v="1056"/>
    <x v="2065"/>
    <x v="2"/>
  </r>
  <r>
    <x v="233"/>
    <x v="1"/>
    <x v="119"/>
    <s v="Cottini"/>
    <x v="7"/>
    <x v="1056"/>
    <x v="2066"/>
    <x v="5"/>
  </r>
  <r>
    <x v="4716"/>
    <x v="1"/>
    <x v="139"/>
    <s v="Tedeschi"/>
    <x v="12"/>
    <x v="1056"/>
    <x v="2067"/>
    <x v="6"/>
  </r>
  <r>
    <x v="4717"/>
    <x v="2"/>
    <x v="421"/>
    <s v="Esterházy"/>
    <x v="5"/>
    <x v="1056"/>
    <x v="628"/>
    <x v="4"/>
  </r>
  <r>
    <x v="4718"/>
    <x v="1"/>
    <x v="352"/>
    <s v="Coppo"/>
    <x v="3"/>
    <x v="1056"/>
    <x v="283"/>
    <x v="6"/>
  </r>
  <r>
    <x v="4719"/>
    <x v="1"/>
    <x v="119"/>
    <s v="Nicolis"/>
    <x v="0"/>
    <x v="1056"/>
    <x v="119"/>
    <x v="9"/>
  </r>
  <r>
    <x v="4720"/>
    <x v="1"/>
    <x v="49"/>
    <s v="Borgogno"/>
    <x v="2"/>
    <x v="1056"/>
    <x v="2068"/>
    <x v="6"/>
  </r>
  <r>
    <x v="4721"/>
    <x v="1"/>
    <x v="113"/>
    <s v="Bolla"/>
    <x v="20"/>
    <x v="1056"/>
    <x v="576"/>
    <x v="3"/>
  </r>
  <r>
    <x v="1384"/>
    <x v="1"/>
    <x v="12"/>
    <s v="Epicuro"/>
    <x v="5"/>
    <x v="1056"/>
    <x v="455"/>
    <x v="7"/>
  </r>
  <r>
    <x v="4722"/>
    <x v="0"/>
    <x v="297"/>
    <s v="Château Brisson"/>
    <x v="4"/>
    <x v="1056"/>
    <x v="137"/>
    <x v="11"/>
  </r>
  <r>
    <x v="4723"/>
    <x v="1"/>
    <x v="24"/>
    <s v="Allegrini"/>
    <x v="3"/>
    <x v="1056"/>
    <x v="451"/>
    <x v="1"/>
  </r>
  <r>
    <x v="4724"/>
    <x v="4"/>
    <x v="208"/>
    <s v="Ochagavia"/>
    <x v="4"/>
    <x v="1056"/>
    <x v="1184"/>
    <x v="4"/>
  </r>
  <r>
    <x v="4725"/>
    <x v="1"/>
    <x v="77"/>
    <s v="Caparzo"/>
    <x v="2"/>
    <x v="1056"/>
    <x v="130"/>
    <x v="4"/>
  </r>
  <r>
    <x v="4726"/>
    <x v="7"/>
    <x v="58"/>
    <s v="Emilio Moro"/>
    <x v="1"/>
    <x v="1056"/>
    <x v="618"/>
    <x v="19"/>
  </r>
  <r>
    <x v="4727"/>
    <x v="1"/>
    <x v="100"/>
    <s v="St. Michael-Eppan"/>
    <x v="7"/>
    <x v="1056"/>
    <x v="2069"/>
    <x v="1"/>
  </r>
  <r>
    <x v="4728"/>
    <x v="2"/>
    <x v="65"/>
    <s v="Claus Preisinger"/>
    <x v="9"/>
    <x v="1056"/>
    <x v="2070"/>
    <x v="5"/>
  </r>
  <r>
    <x v="4729"/>
    <x v="0"/>
    <x v="277"/>
    <s v="Louis Jadot"/>
    <x v="6"/>
    <x v="1056"/>
    <x v="2071"/>
    <x v="1"/>
  </r>
  <r>
    <x v="4730"/>
    <x v="1"/>
    <x v="190"/>
    <s v="Giulia Negri"/>
    <x v="9"/>
    <x v="1056"/>
    <x v="1174"/>
    <x v="4"/>
  </r>
  <r>
    <x v="692"/>
    <x v="0"/>
    <x v="47"/>
    <s v="La Chevalière"/>
    <x v="13"/>
    <x v="1056"/>
    <x v="1346"/>
    <x v="1"/>
  </r>
  <r>
    <x v="4731"/>
    <x v="0"/>
    <x v="93"/>
    <s v="Domaine Clos du Rouge Gorge"/>
    <x v="4"/>
    <x v="1056"/>
    <x v="280"/>
    <x v="4"/>
  </r>
  <r>
    <x v="4103"/>
    <x v="4"/>
    <x v="40"/>
    <s v="de Gras"/>
    <x v="3"/>
    <x v="1056"/>
    <x v="176"/>
    <x v="1"/>
  </r>
  <r>
    <x v="4732"/>
    <x v="1"/>
    <x v="144"/>
    <s v="Lungarotti"/>
    <x v="6"/>
    <x v="1056"/>
    <x v="49"/>
    <x v="7"/>
  </r>
  <r>
    <x v="4733"/>
    <x v="1"/>
    <x v="18"/>
    <s v="San Donaci"/>
    <x v="4"/>
    <x v="1056"/>
    <x v="387"/>
    <x v="7"/>
  </r>
  <r>
    <x v="4734"/>
    <x v="14"/>
    <x v="88"/>
    <s v="Knab"/>
    <x v="6"/>
    <x v="1056"/>
    <x v="1587"/>
    <x v="2"/>
  </r>
  <r>
    <x v="4735"/>
    <x v="1"/>
    <x v="48"/>
    <s v="Vite Colte"/>
    <x v="9"/>
    <x v="1056"/>
    <x v="9"/>
    <x v="4"/>
  </r>
  <r>
    <x v="38"/>
    <x v="6"/>
    <x v="15"/>
    <s v="Delheim"/>
    <x v="9"/>
    <x v="1056"/>
    <x v="202"/>
    <x v="4"/>
  </r>
  <r>
    <x v="4736"/>
    <x v="1"/>
    <x v="230"/>
    <s v="Paternoster"/>
    <x v="4"/>
    <x v="1056"/>
    <x v="89"/>
    <x v="2"/>
  </r>
  <r>
    <x v="4737"/>
    <x v="1"/>
    <x v="18"/>
    <s v="Menhir"/>
    <x v="5"/>
    <x v="1056"/>
    <x v="2072"/>
    <x v="7"/>
  </r>
  <r>
    <x v="2213"/>
    <x v="4"/>
    <x v="40"/>
    <s v="Antares"/>
    <x v="8"/>
    <x v="1056"/>
    <x v="157"/>
    <x v="3"/>
  </r>
  <r>
    <x v="4738"/>
    <x v="1"/>
    <x v="49"/>
    <s v="Mauro Molino"/>
    <x v="1"/>
    <x v="1056"/>
    <x v="692"/>
    <x v="8"/>
  </r>
  <r>
    <x v="342"/>
    <x v="6"/>
    <x v="15"/>
    <s v="Peter Falke"/>
    <x v="2"/>
    <x v="1056"/>
    <x v="175"/>
    <x v="4"/>
  </r>
  <r>
    <x v="4739"/>
    <x v="1"/>
    <x v="2"/>
    <s v="Tua Rita"/>
    <x v="12"/>
    <x v="1056"/>
    <x v="2073"/>
    <x v="8"/>
  </r>
  <r>
    <x v="4740"/>
    <x v="1"/>
    <x v="77"/>
    <s v="Martoccia"/>
    <x v="5"/>
    <x v="1056"/>
    <x v="2074"/>
    <x v="5"/>
  </r>
  <r>
    <x v="4741"/>
    <x v="1"/>
    <x v="154"/>
    <s v="Serpaia di Endrizzi"/>
    <x v="5"/>
    <x v="1056"/>
    <x v="574"/>
    <x v="5"/>
  </r>
  <r>
    <x v="4742"/>
    <x v="2"/>
    <x v="65"/>
    <s v="Heribert Bayer"/>
    <x v="1"/>
    <x v="1056"/>
    <x v="2075"/>
    <x v="14"/>
  </r>
  <r>
    <x v="4743"/>
    <x v="0"/>
    <x v="13"/>
    <s v="Clos du Caillou"/>
    <x v="4"/>
    <x v="1056"/>
    <x v="2076"/>
    <x v="1"/>
  </r>
  <r>
    <x v="4744"/>
    <x v="1"/>
    <x v="196"/>
    <s v="Grillesino"/>
    <x v="6"/>
    <x v="1056"/>
    <x v="319"/>
    <x v="7"/>
  </r>
  <r>
    <x v="4745"/>
    <x v="4"/>
    <x v="149"/>
    <s v="Siegel"/>
    <x v="13"/>
    <x v="1056"/>
    <x v="113"/>
    <x v="1"/>
  </r>
  <r>
    <x v="4746"/>
    <x v="6"/>
    <x v="68"/>
    <s v="Creation"/>
    <x v="9"/>
    <x v="1056"/>
    <x v="1137"/>
    <x v="1"/>
  </r>
  <r>
    <x v="4747"/>
    <x v="2"/>
    <x v="65"/>
    <s v="Salzl Seewinkelhof"/>
    <x v="3"/>
    <x v="1056"/>
    <x v="431"/>
    <x v="1"/>
  </r>
  <r>
    <x v="4748"/>
    <x v="7"/>
    <x v="80"/>
    <s v="D. Mateos"/>
    <x v="0"/>
    <x v="1056"/>
    <x v="939"/>
    <x v="2"/>
  </r>
  <r>
    <x v="4749"/>
    <x v="6"/>
    <x v="260"/>
    <s v="Boekenhoutskloof"/>
    <x v="5"/>
    <x v="1056"/>
    <x v="1118"/>
    <x v="1"/>
  </r>
  <r>
    <x v="4750"/>
    <x v="7"/>
    <x v="80"/>
    <s v="Bodegas Faustino"/>
    <x v="4"/>
    <x v="1056"/>
    <x v="166"/>
    <x v="2"/>
  </r>
  <r>
    <x v="4751"/>
    <x v="0"/>
    <x v="47"/>
    <s v="Mas des Tannes"/>
    <x v="6"/>
    <x v="1056"/>
    <x v="51"/>
    <x v="7"/>
  </r>
  <r>
    <x v="4752"/>
    <x v="1"/>
    <x v="387"/>
    <s v="Fattoria I Veroni"/>
    <x v="7"/>
    <x v="1056"/>
    <x v="2077"/>
    <x v="4"/>
  </r>
  <r>
    <x v="4753"/>
    <x v="7"/>
    <x v="81"/>
    <s v="Bodegas Mas Alta"/>
    <x v="12"/>
    <x v="1056"/>
    <x v="174"/>
    <x v="4"/>
  </r>
  <r>
    <x v="57"/>
    <x v="8"/>
    <x v="398"/>
    <s v="Spottswoode"/>
    <x v="15"/>
    <x v="1057"/>
    <x v="1342"/>
    <x v="5"/>
  </r>
  <r>
    <x v="165"/>
    <x v="0"/>
    <x v="29"/>
    <s v="Château Talbot"/>
    <x v="0"/>
    <x v="1057"/>
    <x v="941"/>
    <x v="4"/>
  </r>
  <r>
    <x v="4754"/>
    <x v="7"/>
    <x v="28"/>
    <s v="El Casetero"/>
    <x v="3"/>
    <x v="1058"/>
    <x v="387"/>
    <x v="1"/>
  </r>
  <r>
    <x v="4755"/>
    <x v="1"/>
    <x v="106"/>
    <s v="Tommasi"/>
    <x v="2"/>
    <x v="1059"/>
    <x v="198"/>
    <x v="4"/>
  </r>
  <r>
    <x v="4756"/>
    <x v="6"/>
    <x v="143"/>
    <s v="Allesverloren"/>
    <x v="4"/>
    <x v="1060"/>
    <x v="2078"/>
    <x v="1"/>
  </r>
  <r>
    <x v="4757"/>
    <x v="3"/>
    <x v="62"/>
    <s v="Clos Henri Vineyard"/>
    <x v="6"/>
    <x v="1061"/>
    <x v="27"/>
    <x v="1"/>
  </r>
  <r>
    <x v="4758"/>
    <x v="12"/>
    <x v="53"/>
    <s v="Dieter Meier"/>
    <x v="2"/>
    <x v="1061"/>
    <x v="898"/>
    <x v="7"/>
  </r>
  <r>
    <x v="4759"/>
    <x v="1"/>
    <x v="12"/>
    <s v="Cantine Paradiso"/>
    <x v="0"/>
    <x v="1062"/>
    <x v="548"/>
    <x v="4"/>
  </r>
  <r>
    <x v="4760"/>
    <x v="8"/>
    <x v="159"/>
    <s v="Wente"/>
    <x v="9"/>
    <x v="1062"/>
    <x v="872"/>
    <x v="2"/>
  </r>
  <r>
    <x v="4761"/>
    <x v="8"/>
    <x v="329"/>
    <s v="Brazin"/>
    <x v="7"/>
    <x v="1062"/>
    <x v="27"/>
    <x v="1"/>
  </r>
  <r>
    <x v="639"/>
    <x v="0"/>
    <x v="96"/>
    <s v="Château Ramafort"/>
    <x v="9"/>
    <x v="1062"/>
    <x v="5"/>
    <x v="9"/>
  </r>
  <r>
    <x v="4762"/>
    <x v="8"/>
    <x v="145"/>
    <s v="Résonance"/>
    <x v="5"/>
    <x v="1062"/>
    <x v="2079"/>
    <x v="2"/>
  </r>
  <r>
    <x v="187"/>
    <x v="1"/>
    <x v="91"/>
    <s v="Tenuta CastelGiocondo"/>
    <x v="0"/>
    <x v="1063"/>
    <x v="1873"/>
    <x v="6"/>
  </r>
  <r>
    <x v="4763"/>
    <x v="7"/>
    <x v="80"/>
    <s v="Marqués de Murrieta"/>
    <x v="7"/>
    <x v="1064"/>
    <x v="1849"/>
    <x v="2"/>
  </r>
  <r>
    <x v="4764"/>
    <x v="0"/>
    <x v="287"/>
    <s v="Château de Chamirey"/>
    <x v="5"/>
    <x v="1065"/>
    <x v="39"/>
    <x v="4"/>
  </r>
  <r>
    <x v="529"/>
    <x v="0"/>
    <x v="57"/>
    <s v="Château d'Issan"/>
    <x v="1"/>
    <x v="1065"/>
    <x v="424"/>
    <x v="11"/>
  </r>
  <r>
    <x v="4765"/>
    <x v="0"/>
    <x v="86"/>
    <s v="Château d’Aussières"/>
    <x v="3"/>
    <x v="1065"/>
    <x v="172"/>
    <x v="4"/>
  </r>
  <r>
    <x v="187"/>
    <x v="1"/>
    <x v="91"/>
    <s v="Biondi-Santi"/>
    <x v="12"/>
    <x v="1065"/>
    <x v="749"/>
    <x v="6"/>
  </r>
  <r>
    <x v="4766"/>
    <x v="1"/>
    <x v="76"/>
    <s v="Nicolis"/>
    <x v="2"/>
    <x v="1065"/>
    <x v="695"/>
    <x v="4"/>
  </r>
  <r>
    <x v="4767"/>
    <x v="1"/>
    <x v="132"/>
    <s v="Cantine due Palme"/>
    <x v="7"/>
    <x v="1065"/>
    <x v="27"/>
    <x v="2"/>
  </r>
  <r>
    <x v="4768"/>
    <x v="1"/>
    <x v="2"/>
    <s v="Terrabianca"/>
    <x v="2"/>
    <x v="1066"/>
    <x v="313"/>
    <x v="0"/>
  </r>
  <r>
    <x v="57"/>
    <x v="8"/>
    <x v="17"/>
    <s v="Crane Lake"/>
    <x v="18"/>
    <x v="1066"/>
    <x v="82"/>
    <x v="5"/>
  </r>
  <r>
    <x v="4769"/>
    <x v="4"/>
    <x v="40"/>
    <s v="Santa Rita"/>
    <x v="10"/>
    <x v="1067"/>
    <x v="831"/>
    <x v="1"/>
  </r>
  <r>
    <x v="4770"/>
    <x v="12"/>
    <x v="358"/>
    <s v="Colomé"/>
    <x v="0"/>
    <x v="1067"/>
    <x v="215"/>
    <x v="7"/>
  </r>
  <r>
    <x v="1981"/>
    <x v="7"/>
    <x v="80"/>
    <s v="Castillo Clavijo"/>
    <x v="7"/>
    <x v="1067"/>
    <x v="1983"/>
    <x v="5"/>
  </r>
  <r>
    <x v="4771"/>
    <x v="1"/>
    <x v="98"/>
    <s v="Sartori"/>
    <x v="7"/>
    <x v="1067"/>
    <x v="136"/>
    <x v="6"/>
  </r>
  <r>
    <x v="4772"/>
    <x v="0"/>
    <x v="46"/>
    <s v="Paul Mas"/>
    <x v="9"/>
    <x v="1067"/>
    <x v="2080"/>
    <x v="4"/>
  </r>
  <r>
    <x v="4773"/>
    <x v="0"/>
    <x v="50"/>
    <s v="Château Pichon Baron"/>
    <x v="7"/>
    <x v="1067"/>
    <x v="59"/>
    <x v="2"/>
  </r>
  <r>
    <x v="4774"/>
    <x v="7"/>
    <x v="58"/>
    <s v="PradoRey"/>
    <x v="9"/>
    <x v="1067"/>
    <x v="1308"/>
    <x v="4"/>
  </r>
  <r>
    <x v="4775"/>
    <x v="1"/>
    <x v="91"/>
    <s v="Cantine Leonardo da Vinci"/>
    <x v="7"/>
    <x v="1067"/>
    <x v="316"/>
    <x v="6"/>
  </r>
  <r>
    <x v="4776"/>
    <x v="7"/>
    <x v="80"/>
    <s v="Lan"/>
    <x v="1"/>
    <x v="1068"/>
    <x v="2081"/>
    <x v="0"/>
  </r>
  <r>
    <x v="4777"/>
    <x v="7"/>
    <x v="81"/>
    <s v="Mas d'en Gil"/>
    <x v="7"/>
    <x v="1068"/>
    <x v="1406"/>
    <x v="6"/>
  </r>
  <r>
    <x v="4778"/>
    <x v="0"/>
    <x v="23"/>
    <s v="Château Canon"/>
    <x v="7"/>
    <x v="1069"/>
    <x v="2082"/>
    <x v="8"/>
  </r>
  <r>
    <x v="4779"/>
    <x v="5"/>
    <x v="69"/>
    <s v="Penfolds"/>
    <x v="5"/>
    <x v="1069"/>
    <x v="1109"/>
    <x v="2"/>
  </r>
  <r>
    <x v="4780"/>
    <x v="1"/>
    <x v="303"/>
    <s v="Allegrini"/>
    <x v="0"/>
    <x v="1069"/>
    <x v="1805"/>
    <x v="6"/>
  </r>
  <r>
    <x v="4781"/>
    <x v="1"/>
    <x v="49"/>
    <s v="Tenuta Cucco"/>
    <x v="7"/>
    <x v="1069"/>
    <x v="361"/>
    <x v="6"/>
  </r>
  <r>
    <x v="1872"/>
    <x v="0"/>
    <x v="50"/>
    <s v="Château d'Armailhac"/>
    <x v="5"/>
    <x v="1069"/>
    <x v="2083"/>
    <x v="2"/>
  </r>
  <r>
    <x v="2304"/>
    <x v="9"/>
    <x v="41"/>
    <s v="Quinta do Paral"/>
    <x v="5"/>
    <x v="1070"/>
    <x v="258"/>
    <x v="1"/>
  </r>
  <r>
    <x v="4782"/>
    <x v="8"/>
    <x v="170"/>
    <s v="Rancho Zabaco"/>
    <x v="4"/>
    <x v="1070"/>
    <x v="281"/>
    <x v="1"/>
  </r>
  <r>
    <x v="4783"/>
    <x v="1"/>
    <x v="22"/>
    <s v="Cinciole"/>
    <x v="5"/>
    <x v="1070"/>
    <x v="1836"/>
    <x v="6"/>
  </r>
  <r>
    <x v="4784"/>
    <x v="7"/>
    <x v="58"/>
    <s v="Astrales"/>
    <x v="1"/>
    <x v="1070"/>
    <x v="1939"/>
    <x v="4"/>
  </r>
  <r>
    <x v="1897"/>
    <x v="0"/>
    <x v="30"/>
    <s v="Domaine des Perdrix"/>
    <x v="4"/>
    <x v="1070"/>
    <x v="2084"/>
    <x v="4"/>
  </r>
  <r>
    <x v="4785"/>
    <x v="0"/>
    <x v="323"/>
    <s v="Lionel Osmin &amp; Cie"/>
    <x v="8"/>
    <x v="1070"/>
    <x v="3"/>
    <x v="5"/>
  </r>
  <r>
    <x v="4786"/>
    <x v="1"/>
    <x v="231"/>
    <s v="Vesevo"/>
    <x v="6"/>
    <x v="1070"/>
    <x v="15"/>
    <x v="1"/>
  </r>
  <r>
    <x v="963"/>
    <x v="7"/>
    <x v="58"/>
    <s v="Viñedos Milénico"/>
    <x v="2"/>
    <x v="1070"/>
    <x v="1613"/>
    <x v="2"/>
  </r>
  <r>
    <x v="4787"/>
    <x v="4"/>
    <x v="208"/>
    <s v="Valdivieso"/>
    <x v="4"/>
    <x v="1070"/>
    <x v="593"/>
    <x v="3"/>
  </r>
  <r>
    <x v="4788"/>
    <x v="1"/>
    <x v="78"/>
    <s v="Surrau"/>
    <x v="7"/>
    <x v="1070"/>
    <x v="791"/>
    <x v="5"/>
  </r>
  <r>
    <x v="2133"/>
    <x v="0"/>
    <x v="183"/>
    <s v="Château Dutruch Grand Poujeaux"/>
    <x v="7"/>
    <x v="1070"/>
    <x v="881"/>
    <x v="4"/>
  </r>
  <r>
    <x v="4789"/>
    <x v="20"/>
    <x v="240"/>
    <s v="Hermon"/>
    <x v="9"/>
    <x v="1070"/>
    <x v="2085"/>
    <x v="3"/>
  </r>
  <r>
    <x v="4790"/>
    <x v="1"/>
    <x v="48"/>
    <s v="BelColle"/>
    <x v="2"/>
    <x v="1070"/>
    <x v="297"/>
    <x v="1"/>
  </r>
  <r>
    <x v="2829"/>
    <x v="14"/>
    <x v="73"/>
    <s v="Stern"/>
    <x v="5"/>
    <x v="1070"/>
    <x v="405"/>
    <x v="1"/>
  </r>
  <r>
    <x v="4791"/>
    <x v="1"/>
    <x v="8"/>
    <s v="Tipici dell'Aretino"/>
    <x v="10"/>
    <x v="1070"/>
    <x v="20"/>
    <x v="6"/>
  </r>
  <r>
    <x v="279"/>
    <x v="1"/>
    <x v="79"/>
    <s v="Masseria Borgo dei Trulli"/>
    <x v="5"/>
    <x v="1070"/>
    <x v="48"/>
    <x v="7"/>
  </r>
  <r>
    <x v="154"/>
    <x v="7"/>
    <x v="85"/>
    <s v="Bodegas Príncipe de Viana"/>
    <x v="3"/>
    <x v="1070"/>
    <x v="322"/>
    <x v="2"/>
  </r>
  <r>
    <x v="4792"/>
    <x v="7"/>
    <x v="85"/>
    <s v="Bodega Otazu"/>
    <x v="2"/>
    <x v="1070"/>
    <x v="538"/>
    <x v="8"/>
  </r>
  <r>
    <x v="4793"/>
    <x v="0"/>
    <x v="238"/>
    <s v="Château des Sarrins"/>
    <x v="9"/>
    <x v="1070"/>
    <x v="303"/>
    <x v="5"/>
  </r>
  <r>
    <x v="4794"/>
    <x v="1"/>
    <x v="2"/>
    <s v="Vignamaggio"/>
    <x v="3"/>
    <x v="1070"/>
    <x v="1347"/>
    <x v="5"/>
  </r>
  <r>
    <x v="4795"/>
    <x v="1"/>
    <x v="91"/>
    <s v="Val di Suga"/>
    <x v="7"/>
    <x v="1070"/>
    <x v="999"/>
    <x v="6"/>
  </r>
  <r>
    <x v="4796"/>
    <x v="14"/>
    <x v="73"/>
    <s v="Oliver Zeter"/>
    <x v="10"/>
    <x v="1070"/>
    <x v="1137"/>
    <x v="5"/>
  </r>
  <r>
    <x v="882"/>
    <x v="1"/>
    <x v="91"/>
    <s v="Fossacolle"/>
    <x v="7"/>
    <x v="1070"/>
    <x v="1272"/>
    <x v="2"/>
  </r>
  <r>
    <x v="1722"/>
    <x v="6"/>
    <x v="143"/>
    <s v="Badenhorst"/>
    <x v="2"/>
    <x v="1070"/>
    <x v="1329"/>
    <x v="1"/>
  </r>
  <r>
    <x v="4797"/>
    <x v="0"/>
    <x v="382"/>
    <s v="Hecht &amp; Bannier"/>
    <x v="13"/>
    <x v="1070"/>
    <x v="1045"/>
    <x v="6"/>
  </r>
  <r>
    <x v="4798"/>
    <x v="7"/>
    <x v="71"/>
    <s v="Intruso"/>
    <x v="2"/>
    <x v="1070"/>
    <x v="2086"/>
    <x v="4"/>
  </r>
  <r>
    <x v="4799"/>
    <x v="7"/>
    <x v="134"/>
    <s v="El Sequé"/>
    <x v="5"/>
    <x v="1070"/>
    <x v="925"/>
    <x v="1"/>
  </r>
  <r>
    <x v="4800"/>
    <x v="1"/>
    <x v="18"/>
    <s v="Castello Monaci"/>
    <x v="2"/>
    <x v="1070"/>
    <x v="49"/>
    <x v="7"/>
  </r>
  <r>
    <x v="4801"/>
    <x v="0"/>
    <x v="35"/>
    <s v="Delas"/>
    <x v="2"/>
    <x v="1070"/>
    <x v="1043"/>
    <x v="1"/>
  </r>
  <r>
    <x v="4802"/>
    <x v="5"/>
    <x v="206"/>
    <s v="Two Hands"/>
    <x v="0"/>
    <x v="1070"/>
    <x v="368"/>
    <x v="2"/>
  </r>
  <r>
    <x v="4803"/>
    <x v="14"/>
    <x v="212"/>
    <s v="Markus Molitor"/>
    <x v="7"/>
    <x v="1070"/>
    <x v="763"/>
    <x v="16"/>
  </r>
  <r>
    <x v="4804"/>
    <x v="1"/>
    <x v="324"/>
    <s v="Poderi del Paradiso"/>
    <x v="4"/>
    <x v="1070"/>
    <x v="131"/>
    <x v="7"/>
  </r>
  <r>
    <x v="4805"/>
    <x v="1"/>
    <x v="136"/>
    <s v="Nobile delle Rocche"/>
    <x v="9"/>
    <x v="1070"/>
    <x v="637"/>
    <x v="0"/>
  </r>
  <r>
    <x v="4806"/>
    <x v="7"/>
    <x v="81"/>
    <s v="Marco Abella"/>
    <x v="1"/>
    <x v="1070"/>
    <x v="2087"/>
    <x v="2"/>
  </r>
  <r>
    <x v="4807"/>
    <x v="1"/>
    <x v="49"/>
    <s v="La Spinetta"/>
    <x v="1"/>
    <x v="1070"/>
    <x v="1425"/>
    <x v="2"/>
  </r>
  <r>
    <x v="910"/>
    <x v="0"/>
    <x v="169"/>
    <s v="Domaine de la Tour du Bon"/>
    <x v="2"/>
    <x v="1070"/>
    <x v="1739"/>
    <x v="4"/>
  </r>
  <r>
    <x v="4808"/>
    <x v="12"/>
    <x v="53"/>
    <s v="Trapiche"/>
    <x v="3"/>
    <x v="1070"/>
    <x v="2"/>
    <x v="7"/>
  </r>
  <r>
    <x v="4809"/>
    <x v="5"/>
    <x v="87"/>
    <s v="Salomon Estate"/>
    <x v="4"/>
    <x v="1070"/>
    <x v="37"/>
    <x v="2"/>
  </r>
  <r>
    <x v="4810"/>
    <x v="0"/>
    <x v="93"/>
    <s v="Domaine de l'Horizon"/>
    <x v="2"/>
    <x v="1070"/>
    <x v="232"/>
    <x v="6"/>
  </r>
  <r>
    <x v="4811"/>
    <x v="9"/>
    <x v="41"/>
    <s v="Cortes de Cima"/>
    <x v="5"/>
    <x v="1070"/>
    <x v="1736"/>
    <x v="4"/>
  </r>
  <r>
    <x v="4812"/>
    <x v="7"/>
    <x v="109"/>
    <s v="Francisco Casas"/>
    <x v="9"/>
    <x v="1070"/>
    <x v="235"/>
    <x v="2"/>
  </r>
  <r>
    <x v="4813"/>
    <x v="8"/>
    <x v="559"/>
    <s v="Wölffer Estate"/>
    <x v="0"/>
    <x v="1070"/>
    <x v="545"/>
    <x v="4"/>
  </r>
  <r>
    <x v="4814"/>
    <x v="12"/>
    <x v="361"/>
    <s v="Colomé"/>
    <x v="7"/>
    <x v="1070"/>
    <x v="946"/>
    <x v="4"/>
  </r>
  <r>
    <x v="4815"/>
    <x v="7"/>
    <x v="164"/>
    <s v="4 Kilos Vinícola"/>
    <x v="9"/>
    <x v="1070"/>
    <x v="564"/>
    <x v="1"/>
  </r>
  <r>
    <x v="4816"/>
    <x v="1"/>
    <x v="49"/>
    <s v="Elio Altare"/>
    <x v="1"/>
    <x v="1070"/>
    <x v="774"/>
    <x v="2"/>
  </r>
  <r>
    <x v="4817"/>
    <x v="0"/>
    <x v="47"/>
    <s v="Arrogant Frog"/>
    <x v="3"/>
    <x v="1070"/>
    <x v="186"/>
    <x v="1"/>
  </r>
  <r>
    <x v="4818"/>
    <x v="0"/>
    <x v="323"/>
    <s v="Crocus"/>
    <x v="15"/>
    <x v="1070"/>
    <x v="2088"/>
    <x v="5"/>
  </r>
  <r>
    <x v="4819"/>
    <x v="1"/>
    <x v="12"/>
    <s v="Maree d'Ione"/>
    <x v="5"/>
    <x v="1071"/>
    <x v="80"/>
    <x v="1"/>
  </r>
  <r>
    <x v="93"/>
    <x v="3"/>
    <x v="62"/>
    <s v="Saint Clair"/>
    <x v="3"/>
    <x v="1071"/>
    <x v="87"/>
    <x v="1"/>
  </r>
  <r>
    <x v="96"/>
    <x v="1"/>
    <x v="77"/>
    <s v="Tenuta Il Poggione"/>
    <x v="9"/>
    <x v="1071"/>
    <x v="551"/>
    <x v="2"/>
  </r>
  <r>
    <x v="916"/>
    <x v="8"/>
    <x v="404"/>
    <s v="Ridge Vineyards"/>
    <x v="0"/>
    <x v="1071"/>
    <x v="1664"/>
    <x v="4"/>
  </r>
  <r>
    <x v="4820"/>
    <x v="1"/>
    <x v="24"/>
    <s v="Quintarelli Giuseppe"/>
    <x v="15"/>
    <x v="1072"/>
    <x v="1674"/>
    <x v="14"/>
  </r>
  <r>
    <x v="4821"/>
    <x v="1"/>
    <x v="126"/>
    <s v="Poliziano"/>
    <x v="0"/>
    <x v="1072"/>
    <x v="1701"/>
    <x v="8"/>
  </r>
  <r>
    <x v="4822"/>
    <x v="7"/>
    <x v="80"/>
    <s v="Bodegas Faustino"/>
    <x v="9"/>
    <x v="1073"/>
    <x v="319"/>
    <x v="6"/>
  </r>
  <r>
    <x v="1858"/>
    <x v="0"/>
    <x v="57"/>
    <s v="Château Kirwan"/>
    <x v="7"/>
    <x v="1074"/>
    <x v="2089"/>
    <x v="5"/>
  </r>
  <r>
    <x v="1324"/>
    <x v="0"/>
    <x v="26"/>
    <s v="Château Haut-Beauséjour"/>
    <x v="4"/>
    <x v="1074"/>
    <x v="834"/>
    <x v="6"/>
  </r>
  <r>
    <x v="999"/>
    <x v="0"/>
    <x v="97"/>
    <s v="Château Pape Clément"/>
    <x v="1"/>
    <x v="1074"/>
    <x v="2090"/>
    <x v="4"/>
  </r>
  <r>
    <x v="1047"/>
    <x v="7"/>
    <x v="80"/>
    <s v="Cune (CVNE)"/>
    <x v="9"/>
    <x v="1075"/>
    <x v="2091"/>
    <x v="5"/>
  </r>
  <r>
    <x v="4823"/>
    <x v="1"/>
    <x v="2"/>
    <s v="Ornellaia"/>
    <x v="2"/>
    <x v="1076"/>
    <x v="2092"/>
    <x v="1"/>
  </r>
  <r>
    <x v="4824"/>
    <x v="1"/>
    <x v="352"/>
    <s v="Montalbera"/>
    <x v="9"/>
    <x v="1077"/>
    <x v="695"/>
    <x v="1"/>
  </r>
  <r>
    <x v="692"/>
    <x v="6"/>
    <x v="220"/>
    <s v="De Grendel"/>
    <x v="5"/>
    <x v="1077"/>
    <x v="229"/>
    <x v="1"/>
  </r>
  <r>
    <x v="425"/>
    <x v="0"/>
    <x v="13"/>
    <s v="Xavier Vignon"/>
    <x v="6"/>
    <x v="1078"/>
    <x v="89"/>
    <x v="4"/>
  </r>
  <r>
    <x v="4825"/>
    <x v="1"/>
    <x v="389"/>
    <s v="Farnese"/>
    <x v="7"/>
    <x v="1078"/>
    <x v="41"/>
    <x v="14"/>
  </r>
  <r>
    <x v="4826"/>
    <x v="7"/>
    <x v="420"/>
    <s v="Huerta de Albala"/>
    <x v="0"/>
    <x v="1078"/>
    <x v="2093"/>
    <x v="0"/>
  </r>
  <r>
    <x v="15"/>
    <x v="5"/>
    <x v="14"/>
    <s v="Banrock Station"/>
    <x v="2"/>
    <x v="1078"/>
    <x v="708"/>
    <x v="7"/>
  </r>
  <r>
    <x v="4827"/>
    <x v="1"/>
    <x v="22"/>
    <s v="Fèlsina"/>
    <x v="7"/>
    <x v="1078"/>
    <x v="2094"/>
    <x v="2"/>
  </r>
  <r>
    <x v="4828"/>
    <x v="0"/>
    <x v="101"/>
    <s v="Clos des Papes (Paul Avril)"/>
    <x v="1"/>
    <x v="1079"/>
    <x v="174"/>
    <x v="6"/>
  </r>
  <r>
    <x v="4829"/>
    <x v="3"/>
    <x v="62"/>
    <s v="Clos Henri Vineyard"/>
    <x v="6"/>
    <x v="1079"/>
    <x v="474"/>
    <x v="4"/>
  </r>
  <r>
    <x v="2923"/>
    <x v="0"/>
    <x v="26"/>
    <s v="Château de Pez"/>
    <x v="5"/>
    <x v="1079"/>
    <x v="517"/>
    <x v="5"/>
  </r>
  <r>
    <x v="4830"/>
    <x v="6"/>
    <x v="15"/>
    <s v="Rust En Vrede"/>
    <x v="0"/>
    <x v="1079"/>
    <x v="2095"/>
    <x v="4"/>
  </r>
  <r>
    <x v="4831"/>
    <x v="8"/>
    <x v="204"/>
    <s v="Robert Mondavi"/>
    <x v="12"/>
    <x v="1080"/>
    <x v="2096"/>
    <x v="5"/>
  </r>
  <r>
    <x v="2912"/>
    <x v="4"/>
    <x v="40"/>
    <s v="Frontera"/>
    <x v="3"/>
    <x v="1080"/>
    <x v="141"/>
    <x v="7"/>
  </r>
  <r>
    <x v="4832"/>
    <x v="1"/>
    <x v="202"/>
    <s v="Poderi dal Nespoli"/>
    <x v="6"/>
    <x v="1080"/>
    <x v="594"/>
    <x v="1"/>
  </r>
  <r>
    <x v="1647"/>
    <x v="2"/>
    <x v="175"/>
    <s v="Heinrich"/>
    <x v="4"/>
    <x v="1081"/>
    <x v="942"/>
    <x v="2"/>
  </r>
  <r>
    <x v="529"/>
    <x v="0"/>
    <x v="57"/>
    <s v="Château Boyd-Cantenac"/>
    <x v="0"/>
    <x v="1081"/>
    <x v="1440"/>
    <x v="11"/>
  </r>
  <r>
    <x v="279"/>
    <x v="1"/>
    <x v="79"/>
    <s v="Epicuro"/>
    <x v="2"/>
    <x v="1081"/>
    <x v="176"/>
    <x v="7"/>
  </r>
  <r>
    <x v="506"/>
    <x v="0"/>
    <x v="50"/>
    <s v="Château Clerc Milon"/>
    <x v="5"/>
    <x v="1082"/>
    <x v="353"/>
    <x v="5"/>
  </r>
  <r>
    <x v="4833"/>
    <x v="7"/>
    <x v="109"/>
    <s v="Tridente"/>
    <x v="4"/>
    <x v="1082"/>
    <x v="589"/>
    <x v="5"/>
  </r>
  <r>
    <x v="2654"/>
    <x v="1"/>
    <x v="77"/>
    <s v="Fanti"/>
    <x v="6"/>
    <x v="1082"/>
    <x v="1514"/>
    <x v="5"/>
  </r>
  <r>
    <x v="4834"/>
    <x v="0"/>
    <x v="50"/>
    <s v="Château Latour"/>
    <x v="1"/>
    <x v="1082"/>
    <x v="1493"/>
    <x v="14"/>
  </r>
  <r>
    <x v="4835"/>
    <x v="1"/>
    <x v="79"/>
    <s v="Conte di Campiano"/>
    <x v="5"/>
    <x v="1083"/>
    <x v="625"/>
    <x v="1"/>
  </r>
  <r>
    <x v="4836"/>
    <x v="6"/>
    <x v="15"/>
    <s v="Morgenster Estate"/>
    <x v="1"/>
    <x v="1083"/>
    <x v="365"/>
    <x v="25"/>
  </r>
  <r>
    <x v="4837"/>
    <x v="0"/>
    <x v="323"/>
    <s v="Château de Chambert"/>
    <x v="2"/>
    <x v="1084"/>
    <x v="1066"/>
    <x v="8"/>
  </r>
  <r>
    <x v="4838"/>
    <x v="1"/>
    <x v="2"/>
    <s v="Frescobaldi"/>
    <x v="8"/>
    <x v="1084"/>
    <x v="707"/>
    <x v="7"/>
  </r>
  <r>
    <x v="4839"/>
    <x v="1"/>
    <x v="223"/>
    <s v="Prunotto"/>
    <x v="6"/>
    <x v="1084"/>
    <x v="670"/>
    <x v="1"/>
  </r>
  <r>
    <x v="4840"/>
    <x v="7"/>
    <x v="80"/>
    <s v="Navarrsotillo"/>
    <x v="7"/>
    <x v="1084"/>
    <x v="2097"/>
    <x v="10"/>
  </r>
  <r>
    <x v="4841"/>
    <x v="6"/>
    <x v="64"/>
    <s v="Glen Carlou"/>
    <x v="9"/>
    <x v="1084"/>
    <x v="130"/>
    <x v="4"/>
  </r>
  <r>
    <x v="3902"/>
    <x v="6"/>
    <x v="15"/>
    <s v="Neethlingshof Estate"/>
    <x v="9"/>
    <x v="1084"/>
    <x v="13"/>
    <x v="4"/>
  </r>
  <r>
    <x v="4842"/>
    <x v="0"/>
    <x v="32"/>
    <s v="Baron Philippe de Rothschild"/>
    <x v="8"/>
    <x v="1084"/>
    <x v="3"/>
    <x v="7"/>
  </r>
  <r>
    <x v="4843"/>
    <x v="0"/>
    <x v="101"/>
    <s v="Les Halos de Jupiter"/>
    <x v="7"/>
    <x v="1084"/>
    <x v="1666"/>
    <x v="2"/>
  </r>
  <r>
    <x v="481"/>
    <x v="7"/>
    <x v="213"/>
    <s v="Señorío de Grevol"/>
    <x v="8"/>
    <x v="1084"/>
    <x v="328"/>
    <x v="8"/>
  </r>
  <r>
    <x v="4844"/>
    <x v="0"/>
    <x v="50"/>
    <s v="Château Haut-Bages Libéral"/>
    <x v="5"/>
    <x v="1084"/>
    <x v="2098"/>
    <x v="6"/>
  </r>
  <r>
    <x v="4845"/>
    <x v="0"/>
    <x v="169"/>
    <s v="Domaine de la Bégude"/>
    <x v="7"/>
    <x v="1084"/>
    <x v="2099"/>
    <x v="2"/>
  </r>
  <r>
    <x v="1287"/>
    <x v="0"/>
    <x v="96"/>
    <s v="Château Lousteauneuf"/>
    <x v="10"/>
    <x v="1084"/>
    <x v="398"/>
    <x v="2"/>
  </r>
  <r>
    <x v="4846"/>
    <x v="3"/>
    <x v="193"/>
    <s v="Craggy Range"/>
    <x v="7"/>
    <x v="1084"/>
    <x v="1467"/>
    <x v="1"/>
  </r>
  <r>
    <x v="4847"/>
    <x v="1"/>
    <x v="196"/>
    <s v="Poliziano"/>
    <x v="6"/>
    <x v="1084"/>
    <x v="1907"/>
    <x v="7"/>
  </r>
  <r>
    <x v="4848"/>
    <x v="7"/>
    <x v="141"/>
    <s v="Los Frailes"/>
    <x v="4"/>
    <x v="1084"/>
    <x v="1832"/>
    <x v="1"/>
  </r>
  <r>
    <x v="4849"/>
    <x v="1"/>
    <x v="560"/>
    <s v="Farnese"/>
    <x v="3"/>
    <x v="1084"/>
    <x v="2100"/>
    <x v="7"/>
  </r>
  <r>
    <x v="1867"/>
    <x v="5"/>
    <x v="87"/>
    <s v="Simply Sunshine"/>
    <x v="6"/>
    <x v="1084"/>
    <x v="1242"/>
    <x v="6"/>
  </r>
  <r>
    <x v="4850"/>
    <x v="1"/>
    <x v="48"/>
    <s v="Orlando Abrigo"/>
    <x v="2"/>
    <x v="1084"/>
    <x v="350"/>
    <x v="6"/>
  </r>
  <r>
    <x v="4851"/>
    <x v="0"/>
    <x v="23"/>
    <s v="Château La Fleur Morange"/>
    <x v="9"/>
    <x v="1084"/>
    <x v="138"/>
    <x v="2"/>
  </r>
  <r>
    <x v="4852"/>
    <x v="5"/>
    <x v="10"/>
    <s v="Penfolds"/>
    <x v="1"/>
    <x v="1084"/>
    <x v="2101"/>
    <x v="12"/>
  </r>
  <r>
    <x v="4853"/>
    <x v="13"/>
    <x v="561"/>
    <s v="Liliac"/>
    <x v="9"/>
    <x v="1084"/>
    <x v="672"/>
    <x v="7"/>
  </r>
  <r>
    <x v="4854"/>
    <x v="14"/>
    <x v="181"/>
    <s v="Lorenz"/>
    <x v="13"/>
    <x v="1084"/>
    <x v="177"/>
    <x v="5"/>
  </r>
  <r>
    <x v="4855"/>
    <x v="6"/>
    <x v="68"/>
    <s v="Creation"/>
    <x v="5"/>
    <x v="1084"/>
    <x v="897"/>
    <x v="4"/>
  </r>
  <r>
    <x v="4856"/>
    <x v="14"/>
    <x v="88"/>
    <s v="Martin Waßmer"/>
    <x v="7"/>
    <x v="1084"/>
    <x v="1052"/>
    <x v="4"/>
  </r>
  <r>
    <x v="2665"/>
    <x v="7"/>
    <x v="127"/>
    <s v="Aldeya"/>
    <x v="4"/>
    <x v="1084"/>
    <x v="57"/>
    <x v="7"/>
  </r>
  <r>
    <x v="4857"/>
    <x v="0"/>
    <x v="323"/>
    <s v="Mas del Périé - Fabien Jouves"/>
    <x v="4"/>
    <x v="1084"/>
    <x v="124"/>
    <x v="1"/>
  </r>
  <r>
    <x v="4858"/>
    <x v="12"/>
    <x v="243"/>
    <s v="Chacra"/>
    <x v="4"/>
    <x v="1084"/>
    <x v="2102"/>
    <x v="3"/>
  </r>
  <r>
    <x v="4859"/>
    <x v="0"/>
    <x v="23"/>
    <s v="Thunevin"/>
    <x v="7"/>
    <x v="1084"/>
    <x v="730"/>
    <x v="4"/>
  </r>
  <r>
    <x v="4860"/>
    <x v="0"/>
    <x v="342"/>
    <s v="Château Fonréaud"/>
    <x v="9"/>
    <x v="1084"/>
    <x v="756"/>
    <x v="1"/>
  </r>
  <r>
    <x v="660"/>
    <x v="0"/>
    <x v="29"/>
    <s v="Château Ducru-Beaucaillou"/>
    <x v="12"/>
    <x v="1085"/>
    <x v="854"/>
    <x v="10"/>
  </r>
  <r>
    <x v="4861"/>
    <x v="0"/>
    <x v="199"/>
    <s v="Paul Jaboulet Aîné"/>
    <x v="5"/>
    <x v="1085"/>
    <x v="560"/>
    <x v="6"/>
  </r>
  <r>
    <x v="4862"/>
    <x v="9"/>
    <x v="417"/>
    <s v="Manz"/>
    <x v="4"/>
    <x v="1085"/>
    <x v="89"/>
    <x v="1"/>
  </r>
  <r>
    <x v="4863"/>
    <x v="12"/>
    <x v="147"/>
    <s v="Domaine Bousquet"/>
    <x v="2"/>
    <x v="1085"/>
    <x v="2103"/>
    <x v="7"/>
  </r>
  <r>
    <x v="935"/>
    <x v="0"/>
    <x v="74"/>
    <s v="Château Belgrave"/>
    <x v="7"/>
    <x v="1085"/>
    <x v="718"/>
    <x v="11"/>
  </r>
  <r>
    <x v="4864"/>
    <x v="1"/>
    <x v="61"/>
    <s v="Tenuta le Colonne"/>
    <x v="9"/>
    <x v="1085"/>
    <x v="28"/>
    <x v="4"/>
  </r>
  <r>
    <x v="4865"/>
    <x v="17"/>
    <x v="142"/>
    <s v="Château Purcari"/>
    <x v="5"/>
    <x v="1086"/>
    <x v="256"/>
    <x v="1"/>
  </r>
  <r>
    <x v="4866"/>
    <x v="7"/>
    <x v="58"/>
    <s v="Tresmano - Tr3smano"/>
    <x v="1"/>
    <x v="1086"/>
    <x v="184"/>
    <x v="4"/>
  </r>
  <r>
    <x v="4867"/>
    <x v="14"/>
    <x v="73"/>
    <s v="Friedrich Becker"/>
    <x v="6"/>
    <x v="1086"/>
    <x v="660"/>
    <x v="8"/>
  </r>
  <r>
    <x v="342"/>
    <x v="8"/>
    <x v="43"/>
    <s v="Black Stallion"/>
    <x v="0"/>
    <x v="1087"/>
    <x v="1131"/>
    <x v="4"/>
  </r>
  <r>
    <x v="1839"/>
    <x v="0"/>
    <x v="57"/>
    <s v="Château Prieuré-Lichine"/>
    <x v="0"/>
    <x v="1088"/>
    <x v="2104"/>
    <x v="2"/>
  </r>
  <r>
    <x v="4868"/>
    <x v="0"/>
    <x v="52"/>
    <s v="E. Guigal"/>
    <x v="0"/>
    <x v="1088"/>
    <x v="446"/>
    <x v="4"/>
  </r>
  <r>
    <x v="4869"/>
    <x v="6"/>
    <x v="143"/>
    <s v="Allesverloren"/>
    <x v="4"/>
    <x v="1089"/>
    <x v="739"/>
    <x v="4"/>
  </r>
  <r>
    <x v="4870"/>
    <x v="11"/>
    <x v="307"/>
    <s v="Lidio Carraro"/>
    <x v="4"/>
    <x v="1089"/>
    <x v="578"/>
    <x v="0"/>
  </r>
  <r>
    <x v="4871"/>
    <x v="7"/>
    <x v="224"/>
    <s v="Baltasar Gracián"/>
    <x v="9"/>
    <x v="1089"/>
    <x v="302"/>
    <x v="4"/>
  </r>
  <r>
    <x v="4872"/>
    <x v="1"/>
    <x v="407"/>
    <s v="Planeta"/>
    <x v="2"/>
    <x v="1089"/>
    <x v="1816"/>
    <x v="9"/>
  </r>
  <r>
    <x v="330"/>
    <x v="0"/>
    <x v="0"/>
    <s v="Château Plince"/>
    <x v="7"/>
    <x v="1090"/>
    <x v="262"/>
    <x v="8"/>
  </r>
  <r>
    <x v="4873"/>
    <x v="3"/>
    <x v="62"/>
    <s v="Villa Maria"/>
    <x v="3"/>
    <x v="1090"/>
    <x v="1119"/>
    <x v="7"/>
  </r>
  <r>
    <x v="4874"/>
    <x v="1"/>
    <x v="211"/>
    <s v="Masi"/>
    <x v="3"/>
    <x v="1090"/>
    <x v="1812"/>
    <x v="7"/>
  </r>
  <r>
    <x v="4875"/>
    <x v="0"/>
    <x v="218"/>
    <s v="Domaine Lafage"/>
    <x v="5"/>
    <x v="1090"/>
    <x v="1581"/>
    <x v="1"/>
  </r>
  <r>
    <x v="4876"/>
    <x v="1"/>
    <x v="106"/>
    <s v="Tinazzi"/>
    <x v="0"/>
    <x v="1091"/>
    <x v="155"/>
    <x v="1"/>
  </r>
  <r>
    <x v="4877"/>
    <x v="1"/>
    <x v="79"/>
    <s v="Varvaglione"/>
    <x v="15"/>
    <x v="1091"/>
    <x v="41"/>
    <x v="2"/>
  </r>
  <r>
    <x v="4878"/>
    <x v="6"/>
    <x v="15"/>
    <s v="Spier"/>
    <x v="13"/>
    <x v="1091"/>
    <x v="15"/>
    <x v="7"/>
  </r>
  <r>
    <x v="4879"/>
    <x v="1"/>
    <x v="116"/>
    <s v="Poggio Al Tesoro"/>
    <x v="12"/>
    <x v="1091"/>
    <x v="1939"/>
    <x v="4"/>
  </r>
  <r>
    <x v="4880"/>
    <x v="5"/>
    <x v="562"/>
    <s v="The Beefsteak Club"/>
    <x v="3"/>
    <x v="1091"/>
    <x v="20"/>
    <x v="1"/>
  </r>
  <r>
    <x v="4881"/>
    <x v="12"/>
    <x v="403"/>
    <s v="Salentein"/>
    <x v="10"/>
    <x v="1092"/>
    <x v="223"/>
    <x v="4"/>
  </r>
  <r>
    <x v="4882"/>
    <x v="8"/>
    <x v="43"/>
    <s v="Opus One"/>
    <x v="14"/>
    <x v="1093"/>
    <x v="2105"/>
    <x v="9"/>
  </r>
  <r>
    <x v="4883"/>
    <x v="7"/>
    <x v="134"/>
    <s v="El Sequé"/>
    <x v="9"/>
    <x v="1094"/>
    <x v="21"/>
    <x v="4"/>
  </r>
  <r>
    <x v="4884"/>
    <x v="6"/>
    <x v="260"/>
    <s v="Nederburg"/>
    <x v="4"/>
    <x v="1095"/>
    <x v="1508"/>
    <x v="7"/>
  </r>
  <r>
    <x v="4452"/>
    <x v="7"/>
    <x v="80"/>
    <s v="Rolland &amp; Galarreta 'R&amp;G'"/>
    <x v="9"/>
    <x v="1095"/>
    <x v="246"/>
    <x v="5"/>
  </r>
  <r>
    <x v="4885"/>
    <x v="7"/>
    <x v="80"/>
    <s v="Castillo Clavijo"/>
    <x v="9"/>
    <x v="1095"/>
    <x v="781"/>
    <x v="4"/>
  </r>
  <r>
    <x v="967"/>
    <x v="0"/>
    <x v="26"/>
    <s v="Château Haut-Beauséjour"/>
    <x v="5"/>
    <x v="1095"/>
    <x v="483"/>
    <x v="2"/>
  </r>
  <r>
    <x v="389"/>
    <x v="1"/>
    <x v="119"/>
    <s v="Tommasi"/>
    <x v="1"/>
    <x v="1096"/>
    <x v="1770"/>
    <x v="2"/>
  </r>
  <r>
    <x v="4886"/>
    <x v="0"/>
    <x v="479"/>
    <s v="Marrenon"/>
    <x v="2"/>
    <x v="1097"/>
    <x v="48"/>
    <x v="1"/>
  </r>
  <r>
    <x v="4887"/>
    <x v="9"/>
    <x v="41"/>
    <s v="Monte da Ravasqueira"/>
    <x v="2"/>
    <x v="1097"/>
    <x v="417"/>
    <x v="7"/>
  </r>
  <r>
    <x v="226"/>
    <x v="1"/>
    <x v="22"/>
    <s v="Castello di Monsanto"/>
    <x v="9"/>
    <x v="1097"/>
    <x v="113"/>
    <x v="4"/>
  </r>
  <r>
    <x v="4888"/>
    <x v="1"/>
    <x v="49"/>
    <s v="Michele Chiarlo"/>
    <x v="2"/>
    <x v="1097"/>
    <x v="776"/>
    <x v="5"/>
  </r>
  <r>
    <x v="4889"/>
    <x v="1"/>
    <x v="100"/>
    <s v="Muri-Gries"/>
    <x v="9"/>
    <x v="1097"/>
    <x v="615"/>
    <x v="1"/>
  </r>
  <r>
    <x v="4890"/>
    <x v="0"/>
    <x v="23"/>
    <s v="Château Belair-Monange"/>
    <x v="9"/>
    <x v="1098"/>
    <x v="2106"/>
    <x v="2"/>
  </r>
  <r>
    <x v="4891"/>
    <x v="1"/>
    <x v="469"/>
    <s v="Pradio"/>
    <x v="9"/>
    <x v="1098"/>
    <x v="1010"/>
    <x v="4"/>
  </r>
  <r>
    <x v="4892"/>
    <x v="0"/>
    <x v="150"/>
    <s v="Denis Durantou"/>
    <x v="5"/>
    <x v="1098"/>
    <x v="71"/>
    <x v="9"/>
  </r>
  <r>
    <x v="154"/>
    <x v="7"/>
    <x v="80"/>
    <s v="Bodegas Casa Primicia"/>
    <x v="4"/>
    <x v="1098"/>
    <x v="1010"/>
    <x v="2"/>
  </r>
  <r>
    <x v="4893"/>
    <x v="0"/>
    <x v="563"/>
    <s v="Domaine La Florane"/>
    <x v="5"/>
    <x v="1098"/>
    <x v="1"/>
    <x v="1"/>
  </r>
  <r>
    <x v="4894"/>
    <x v="0"/>
    <x v="5"/>
    <s v="Château de Saint Cosme"/>
    <x v="7"/>
    <x v="1098"/>
    <x v="2107"/>
    <x v="4"/>
  </r>
  <r>
    <x v="4895"/>
    <x v="1"/>
    <x v="136"/>
    <s v="Rosarubra"/>
    <x v="12"/>
    <x v="1098"/>
    <x v="1291"/>
    <x v="6"/>
  </r>
  <r>
    <x v="4896"/>
    <x v="14"/>
    <x v="73"/>
    <s v="Bergdolt-Reif &amp; Nett"/>
    <x v="13"/>
    <x v="1098"/>
    <x v="42"/>
    <x v="4"/>
  </r>
  <r>
    <x v="1425"/>
    <x v="1"/>
    <x v="136"/>
    <s v="Farnese"/>
    <x v="6"/>
    <x v="1098"/>
    <x v="15"/>
    <x v="1"/>
  </r>
  <r>
    <x v="230"/>
    <x v="2"/>
    <x v="65"/>
    <s v="Kollwentz"/>
    <x v="7"/>
    <x v="1098"/>
    <x v="868"/>
    <x v="6"/>
  </r>
  <r>
    <x v="4897"/>
    <x v="1"/>
    <x v="223"/>
    <s v="Casetta"/>
    <x v="9"/>
    <x v="1098"/>
    <x v="1192"/>
    <x v="18"/>
  </r>
  <r>
    <x v="881"/>
    <x v="1"/>
    <x v="49"/>
    <s v="Brovia"/>
    <x v="5"/>
    <x v="1098"/>
    <x v="482"/>
    <x v="2"/>
  </r>
  <r>
    <x v="4898"/>
    <x v="0"/>
    <x v="228"/>
    <s v="Domaine des Ardoisieres"/>
    <x v="2"/>
    <x v="1098"/>
    <x v="1300"/>
    <x v="4"/>
  </r>
  <r>
    <x v="4899"/>
    <x v="1"/>
    <x v="79"/>
    <s v="Tenuta Giustini"/>
    <x v="1"/>
    <x v="1098"/>
    <x v="286"/>
    <x v="7"/>
  </r>
  <r>
    <x v="4900"/>
    <x v="1"/>
    <x v="2"/>
    <s v="Isole e Olena"/>
    <x v="1"/>
    <x v="1098"/>
    <x v="2108"/>
    <x v="2"/>
  </r>
  <r>
    <x v="4901"/>
    <x v="9"/>
    <x v="41"/>
    <s v="Monte Cascas"/>
    <x v="2"/>
    <x v="1098"/>
    <x v="1"/>
    <x v="2"/>
  </r>
  <r>
    <x v="4902"/>
    <x v="1"/>
    <x v="55"/>
    <s v="Madonna delle Vittorie"/>
    <x v="4"/>
    <x v="1098"/>
    <x v="1719"/>
    <x v="4"/>
  </r>
  <r>
    <x v="692"/>
    <x v="6"/>
    <x v="64"/>
    <s v="Niel Joubert"/>
    <x v="3"/>
    <x v="1098"/>
    <x v="468"/>
    <x v="1"/>
  </r>
  <r>
    <x v="4903"/>
    <x v="1"/>
    <x v="12"/>
    <s v="A Mano"/>
    <x v="6"/>
    <x v="1098"/>
    <x v="89"/>
    <x v="1"/>
  </r>
  <r>
    <x v="4904"/>
    <x v="1"/>
    <x v="12"/>
    <s v="San Donaci"/>
    <x v="2"/>
    <x v="1098"/>
    <x v="82"/>
    <x v="7"/>
  </r>
  <r>
    <x v="4905"/>
    <x v="1"/>
    <x v="235"/>
    <s v="Ippolito 1845"/>
    <x v="6"/>
    <x v="1098"/>
    <x v="942"/>
    <x v="4"/>
  </r>
  <r>
    <x v="4906"/>
    <x v="14"/>
    <x v="73"/>
    <s v="Schneider"/>
    <x v="2"/>
    <x v="1098"/>
    <x v="2109"/>
    <x v="1"/>
  </r>
  <r>
    <x v="4907"/>
    <x v="1"/>
    <x v="100"/>
    <s v="Elena Walch"/>
    <x v="4"/>
    <x v="1098"/>
    <x v="809"/>
    <x v="3"/>
  </r>
  <r>
    <x v="4908"/>
    <x v="14"/>
    <x v="166"/>
    <s v="Meyer - Näkel"/>
    <x v="5"/>
    <x v="1098"/>
    <x v="136"/>
    <x v="1"/>
  </r>
  <r>
    <x v="4909"/>
    <x v="7"/>
    <x v="80"/>
    <s v="Campillo"/>
    <x v="7"/>
    <x v="1098"/>
    <x v="420"/>
    <x v="8"/>
  </r>
  <r>
    <x v="4910"/>
    <x v="7"/>
    <x v="115"/>
    <s v="Albet i Noya"/>
    <x v="6"/>
    <x v="1098"/>
    <x v="1812"/>
    <x v="9"/>
  </r>
  <r>
    <x v="4911"/>
    <x v="3"/>
    <x v="62"/>
    <s v="The Kings Series"/>
    <x v="9"/>
    <x v="1098"/>
    <x v="2110"/>
    <x v="4"/>
  </r>
  <r>
    <x v="4912"/>
    <x v="6"/>
    <x v="405"/>
    <s v="Cederberg"/>
    <x v="2"/>
    <x v="1098"/>
    <x v="85"/>
    <x v="7"/>
  </r>
  <r>
    <x v="4913"/>
    <x v="7"/>
    <x v="80"/>
    <s v="Baigorri"/>
    <x v="9"/>
    <x v="1098"/>
    <x v="2111"/>
    <x v="8"/>
  </r>
  <r>
    <x v="4914"/>
    <x v="7"/>
    <x v="58"/>
    <s v="Tinto Pesquera"/>
    <x v="5"/>
    <x v="1098"/>
    <x v="1841"/>
    <x v="19"/>
  </r>
  <r>
    <x v="4915"/>
    <x v="2"/>
    <x v="65"/>
    <s v="Kollwentz"/>
    <x v="4"/>
    <x v="1098"/>
    <x v="2112"/>
    <x v="4"/>
  </r>
  <r>
    <x v="4916"/>
    <x v="1"/>
    <x v="339"/>
    <s v="Masi"/>
    <x v="10"/>
    <x v="1098"/>
    <x v="478"/>
    <x v="7"/>
  </r>
  <r>
    <x v="4917"/>
    <x v="9"/>
    <x v="564"/>
    <s v="Rui Reguinga"/>
    <x v="7"/>
    <x v="1098"/>
    <x v="1312"/>
    <x v="1"/>
  </r>
  <r>
    <x v="4918"/>
    <x v="0"/>
    <x v="97"/>
    <s v="Château Haut-Brion"/>
    <x v="1"/>
    <x v="1099"/>
    <x v="424"/>
    <x v="11"/>
  </r>
  <r>
    <x v="4919"/>
    <x v="7"/>
    <x v="80"/>
    <s v="Viñedos de Páganos"/>
    <x v="1"/>
    <x v="1099"/>
    <x v="71"/>
    <x v="15"/>
  </r>
  <r>
    <x v="4920"/>
    <x v="1"/>
    <x v="335"/>
    <s v="Tenuta San Guido"/>
    <x v="16"/>
    <x v="1100"/>
    <x v="1101"/>
    <x v="16"/>
  </r>
  <r>
    <x v="4621"/>
    <x v="4"/>
    <x v="149"/>
    <s v="Caliterra"/>
    <x v="6"/>
    <x v="1101"/>
    <x v="2113"/>
    <x v="1"/>
  </r>
  <r>
    <x v="4921"/>
    <x v="1"/>
    <x v="265"/>
    <s v="Lidl"/>
    <x v="13"/>
    <x v="1101"/>
    <x v="792"/>
    <x v="8"/>
  </r>
  <r>
    <x v="1824"/>
    <x v="0"/>
    <x v="130"/>
    <s v="Delas"/>
    <x v="4"/>
    <x v="1101"/>
    <x v="1466"/>
    <x v="7"/>
  </r>
  <r>
    <x v="4922"/>
    <x v="0"/>
    <x v="35"/>
    <s v="E. Guigal"/>
    <x v="9"/>
    <x v="1101"/>
    <x v="326"/>
    <x v="4"/>
  </r>
  <r>
    <x v="4923"/>
    <x v="5"/>
    <x v="229"/>
    <s v="Kilikanoon"/>
    <x v="9"/>
    <x v="1101"/>
    <x v="350"/>
    <x v="5"/>
  </r>
  <r>
    <x v="4924"/>
    <x v="0"/>
    <x v="565"/>
    <s v="Domaine de l'Hortus"/>
    <x v="4"/>
    <x v="1102"/>
    <x v="72"/>
    <x v="7"/>
  </r>
  <r>
    <x v="4925"/>
    <x v="12"/>
    <x v="167"/>
    <s v="DiamAndes"/>
    <x v="0"/>
    <x v="1102"/>
    <x v="275"/>
    <x v="5"/>
  </r>
  <r>
    <x v="4926"/>
    <x v="9"/>
    <x v="19"/>
    <s v="Casa Ferreirinha"/>
    <x v="9"/>
    <x v="1103"/>
    <x v="14"/>
    <x v="7"/>
  </r>
  <r>
    <x v="4927"/>
    <x v="12"/>
    <x v="53"/>
    <s v="Bodegas la Rosa"/>
    <x v="8"/>
    <x v="1104"/>
    <x v="2114"/>
    <x v="3"/>
  </r>
  <r>
    <x v="4928"/>
    <x v="0"/>
    <x v="32"/>
    <s v="Mouton Cadet"/>
    <x v="6"/>
    <x v="1104"/>
    <x v="628"/>
    <x v="1"/>
  </r>
  <r>
    <x v="4929"/>
    <x v="1"/>
    <x v="407"/>
    <s v="Planeta"/>
    <x v="9"/>
    <x v="1104"/>
    <x v="1244"/>
    <x v="8"/>
  </r>
  <r>
    <x v="2185"/>
    <x v="0"/>
    <x v="5"/>
    <s v="Domaine des Bosquets"/>
    <x v="5"/>
    <x v="1105"/>
    <x v="10"/>
    <x v="2"/>
  </r>
  <r>
    <x v="4930"/>
    <x v="12"/>
    <x v="147"/>
    <s v="Andeluna"/>
    <x v="9"/>
    <x v="1105"/>
    <x v="250"/>
    <x v="4"/>
  </r>
  <r>
    <x v="935"/>
    <x v="0"/>
    <x v="74"/>
    <s v="Château La Tour Carnet"/>
    <x v="7"/>
    <x v="1105"/>
    <x v="242"/>
    <x v="11"/>
  </r>
  <r>
    <x v="2954"/>
    <x v="1"/>
    <x v="139"/>
    <s v="Allegrini"/>
    <x v="6"/>
    <x v="1105"/>
    <x v="173"/>
    <x v="1"/>
  </r>
  <r>
    <x v="4931"/>
    <x v="1"/>
    <x v="22"/>
    <s v="Ruffino"/>
    <x v="2"/>
    <x v="1106"/>
    <x v="1591"/>
    <x v="2"/>
  </r>
  <r>
    <x v="295"/>
    <x v="12"/>
    <x v="53"/>
    <s v="Pascual Toso"/>
    <x v="3"/>
    <x v="1107"/>
    <x v="2045"/>
    <x v="1"/>
  </r>
  <r>
    <x v="4932"/>
    <x v="9"/>
    <x v="41"/>
    <s v="Cortes de Cima"/>
    <x v="0"/>
    <x v="1107"/>
    <x v="2089"/>
    <x v="0"/>
  </r>
  <r>
    <x v="4933"/>
    <x v="7"/>
    <x v="80"/>
    <s v="Bodegas Amaren"/>
    <x v="7"/>
    <x v="1107"/>
    <x v="292"/>
    <x v="6"/>
  </r>
  <r>
    <x v="4934"/>
    <x v="7"/>
    <x v="63"/>
    <s v="Volver"/>
    <x v="6"/>
    <x v="1107"/>
    <x v="2115"/>
    <x v="1"/>
  </r>
  <r>
    <x v="4138"/>
    <x v="0"/>
    <x v="97"/>
    <s v="Château Haut-Bergey"/>
    <x v="7"/>
    <x v="1107"/>
    <x v="986"/>
    <x v="9"/>
  </r>
  <r>
    <x v="4935"/>
    <x v="1"/>
    <x v="119"/>
    <s v="Bolla"/>
    <x v="7"/>
    <x v="1108"/>
    <x v="242"/>
    <x v="6"/>
  </r>
  <r>
    <x v="1929"/>
    <x v="7"/>
    <x v="80"/>
    <s v="Muga"/>
    <x v="7"/>
    <x v="1109"/>
    <x v="879"/>
    <x v="4"/>
  </r>
  <r>
    <x v="4936"/>
    <x v="7"/>
    <x v="156"/>
    <s v="Viñas del Vero"/>
    <x v="2"/>
    <x v="1109"/>
    <x v="1150"/>
    <x v="0"/>
  </r>
  <r>
    <x v="4346"/>
    <x v="1"/>
    <x v="2"/>
    <s v="Masseto"/>
    <x v="16"/>
    <x v="1110"/>
    <x v="2116"/>
    <x v="6"/>
  </r>
  <r>
    <x v="1444"/>
    <x v="1"/>
    <x v="78"/>
    <s v="Sella &amp; Mosca"/>
    <x v="10"/>
    <x v="1110"/>
    <x v="478"/>
    <x v="7"/>
  </r>
  <r>
    <x v="344"/>
    <x v="1"/>
    <x v="60"/>
    <s v="Zabu"/>
    <x v="4"/>
    <x v="1110"/>
    <x v="569"/>
    <x v="7"/>
  </r>
  <r>
    <x v="4937"/>
    <x v="11"/>
    <x v="21"/>
    <s v="Pizzato"/>
    <x v="3"/>
    <x v="1110"/>
    <x v="207"/>
    <x v="2"/>
  </r>
  <r>
    <x v="4938"/>
    <x v="7"/>
    <x v="58"/>
    <s v="La Cepa Alta"/>
    <x v="9"/>
    <x v="1110"/>
    <x v="302"/>
    <x v="7"/>
  </r>
  <r>
    <x v="4939"/>
    <x v="12"/>
    <x v="53"/>
    <s v="Clos de los Siete"/>
    <x v="2"/>
    <x v="1111"/>
    <x v="869"/>
    <x v="4"/>
  </r>
  <r>
    <x v="939"/>
    <x v="0"/>
    <x v="74"/>
    <s v="Château Sénéjac"/>
    <x v="2"/>
    <x v="1112"/>
    <x v="76"/>
    <x v="4"/>
  </r>
  <r>
    <x v="316"/>
    <x v="12"/>
    <x v="198"/>
    <s v="Sottano"/>
    <x v="4"/>
    <x v="1112"/>
    <x v="593"/>
    <x v="7"/>
  </r>
  <r>
    <x v="316"/>
    <x v="12"/>
    <x v="53"/>
    <s v="Tinto Negro (TintoNegro)"/>
    <x v="3"/>
    <x v="1112"/>
    <x v="319"/>
    <x v="7"/>
  </r>
  <r>
    <x v="3367"/>
    <x v="0"/>
    <x v="130"/>
    <s v="Martinelle"/>
    <x v="2"/>
    <x v="1113"/>
    <x v="422"/>
    <x v="1"/>
  </r>
  <r>
    <x v="4940"/>
    <x v="0"/>
    <x v="151"/>
    <s v="Gérard Bertrand"/>
    <x v="12"/>
    <x v="1113"/>
    <x v="2117"/>
    <x v="1"/>
  </r>
  <r>
    <x v="4941"/>
    <x v="0"/>
    <x v="186"/>
    <s v="Domaine Gouron"/>
    <x v="6"/>
    <x v="1113"/>
    <x v="2118"/>
    <x v="0"/>
  </r>
  <r>
    <x v="1047"/>
    <x v="7"/>
    <x v="80"/>
    <s v="Bodegas Castillo de Sajazarra"/>
    <x v="4"/>
    <x v="1113"/>
    <x v="41"/>
    <x v="5"/>
  </r>
  <r>
    <x v="4942"/>
    <x v="14"/>
    <x v="88"/>
    <s v="Heger"/>
    <x v="9"/>
    <x v="1113"/>
    <x v="2119"/>
    <x v="2"/>
  </r>
  <r>
    <x v="4943"/>
    <x v="7"/>
    <x v="82"/>
    <s v="El Vínculo"/>
    <x v="6"/>
    <x v="1113"/>
    <x v="78"/>
    <x v="5"/>
  </r>
  <r>
    <x v="4944"/>
    <x v="0"/>
    <x v="312"/>
    <s v="Joseph Drouhin"/>
    <x v="1"/>
    <x v="1113"/>
    <x v="2120"/>
    <x v="4"/>
  </r>
  <r>
    <x v="4945"/>
    <x v="5"/>
    <x v="34"/>
    <s v="Fox Creek"/>
    <x v="4"/>
    <x v="1113"/>
    <x v="175"/>
    <x v="4"/>
  </r>
  <r>
    <x v="4946"/>
    <x v="1"/>
    <x v="100"/>
    <s v="Castelfeder"/>
    <x v="5"/>
    <x v="1113"/>
    <x v="136"/>
    <x v="4"/>
  </r>
  <r>
    <x v="4947"/>
    <x v="7"/>
    <x v="192"/>
    <s v="Arrayán"/>
    <x v="4"/>
    <x v="1113"/>
    <x v="20"/>
    <x v="4"/>
  </r>
  <r>
    <x v="236"/>
    <x v="0"/>
    <x v="50"/>
    <s v="Château Pedesclaux"/>
    <x v="9"/>
    <x v="1113"/>
    <x v="863"/>
    <x v="1"/>
  </r>
  <r>
    <x v="4948"/>
    <x v="6"/>
    <x v="254"/>
    <s v="Lomond"/>
    <x v="5"/>
    <x v="1113"/>
    <x v="19"/>
    <x v="5"/>
  </r>
  <r>
    <x v="4949"/>
    <x v="0"/>
    <x v="35"/>
    <s v="Domaine Michelas St Jemms"/>
    <x v="2"/>
    <x v="1113"/>
    <x v="5"/>
    <x v="4"/>
  </r>
  <r>
    <x v="4950"/>
    <x v="1"/>
    <x v="235"/>
    <s v="Statti"/>
    <x v="5"/>
    <x v="1113"/>
    <x v="1973"/>
    <x v="6"/>
  </r>
  <r>
    <x v="4951"/>
    <x v="7"/>
    <x v="180"/>
    <s v="Finca La Estacada"/>
    <x v="6"/>
    <x v="1113"/>
    <x v="85"/>
    <x v="5"/>
  </r>
  <r>
    <x v="1505"/>
    <x v="7"/>
    <x v="107"/>
    <s v="Tianna Negre"/>
    <x v="1"/>
    <x v="1113"/>
    <x v="1210"/>
    <x v="1"/>
  </r>
  <r>
    <x v="4952"/>
    <x v="1"/>
    <x v="49"/>
    <s v="Aldo Conterno"/>
    <x v="1"/>
    <x v="1113"/>
    <x v="2121"/>
    <x v="2"/>
  </r>
  <r>
    <x v="4953"/>
    <x v="2"/>
    <x v="65"/>
    <s v="Werner Achs"/>
    <x v="7"/>
    <x v="1113"/>
    <x v="364"/>
    <x v="7"/>
  </r>
  <r>
    <x v="4954"/>
    <x v="2"/>
    <x v="175"/>
    <s v="Pittnauer"/>
    <x v="4"/>
    <x v="1113"/>
    <x v="686"/>
    <x v="7"/>
  </r>
  <r>
    <x v="4955"/>
    <x v="0"/>
    <x v="566"/>
    <s v="Bruno Duchêne"/>
    <x v="9"/>
    <x v="1113"/>
    <x v="1739"/>
    <x v="7"/>
  </r>
  <r>
    <x v="4956"/>
    <x v="0"/>
    <x v="567"/>
    <s v="Joseph Drouhin"/>
    <x v="2"/>
    <x v="1113"/>
    <x v="1770"/>
    <x v="1"/>
  </r>
  <r>
    <x v="437"/>
    <x v="1"/>
    <x v="100"/>
    <s v="Alois Lageder"/>
    <x v="6"/>
    <x v="1113"/>
    <x v="422"/>
    <x v="4"/>
  </r>
  <r>
    <x v="344"/>
    <x v="1"/>
    <x v="60"/>
    <s v="Corte dei Mori"/>
    <x v="2"/>
    <x v="1113"/>
    <x v="72"/>
    <x v="7"/>
  </r>
  <r>
    <x v="4957"/>
    <x v="0"/>
    <x v="11"/>
    <s v="Calmel &amp; Joseph"/>
    <x v="9"/>
    <x v="1113"/>
    <x v="113"/>
    <x v="1"/>
  </r>
  <r>
    <x v="4958"/>
    <x v="7"/>
    <x v="80"/>
    <s v="Marqués de Cáceres"/>
    <x v="15"/>
    <x v="1113"/>
    <x v="847"/>
    <x v="2"/>
  </r>
  <r>
    <x v="4607"/>
    <x v="14"/>
    <x v="181"/>
    <s v="Bianka and Daniel Schmitt"/>
    <x v="2"/>
    <x v="1113"/>
    <x v="695"/>
    <x v="7"/>
  </r>
  <r>
    <x v="4959"/>
    <x v="1"/>
    <x v="136"/>
    <s v="Col del Mondo"/>
    <x v="9"/>
    <x v="1113"/>
    <x v="1020"/>
    <x v="2"/>
  </r>
  <r>
    <x v="4960"/>
    <x v="14"/>
    <x v="73"/>
    <s v="Studier"/>
    <x v="6"/>
    <x v="1113"/>
    <x v="168"/>
    <x v="4"/>
  </r>
  <r>
    <x v="4961"/>
    <x v="7"/>
    <x v="85"/>
    <s v="Bodegas Piedemonte"/>
    <x v="9"/>
    <x v="1113"/>
    <x v="1404"/>
    <x v="1"/>
  </r>
  <r>
    <x v="604"/>
    <x v="6"/>
    <x v="15"/>
    <s v="Neil Ellis"/>
    <x v="2"/>
    <x v="1113"/>
    <x v="1476"/>
    <x v="4"/>
  </r>
  <r>
    <x v="4962"/>
    <x v="1"/>
    <x v="296"/>
    <s v="Peter Zemmer"/>
    <x v="2"/>
    <x v="1113"/>
    <x v="114"/>
    <x v="4"/>
  </r>
  <r>
    <x v="4963"/>
    <x v="7"/>
    <x v="45"/>
    <s v="Rosell Mir"/>
    <x v="10"/>
    <x v="1113"/>
    <x v="180"/>
    <x v="4"/>
  </r>
  <r>
    <x v="4964"/>
    <x v="14"/>
    <x v="212"/>
    <s v="Pinot Noix"/>
    <x v="0"/>
    <x v="1113"/>
    <x v="1449"/>
    <x v="0"/>
  </r>
  <r>
    <x v="4965"/>
    <x v="1"/>
    <x v="31"/>
    <s v="Bersano"/>
    <x v="9"/>
    <x v="1113"/>
    <x v="1502"/>
    <x v="4"/>
  </r>
  <r>
    <x v="1070"/>
    <x v="0"/>
    <x v="23"/>
    <s v="Château Martinet"/>
    <x v="5"/>
    <x v="1113"/>
    <x v="175"/>
    <x v="4"/>
  </r>
  <r>
    <x v="4966"/>
    <x v="0"/>
    <x v="0"/>
    <s v="Château Gombaude-Guillot"/>
    <x v="4"/>
    <x v="1113"/>
    <x v="1494"/>
    <x v="4"/>
  </r>
  <r>
    <x v="1502"/>
    <x v="0"/>
    <x v="96"/>
    <s v="Château d'Escurac"/>
    <x v="4"/>
    <x v="1113"/>
    <x v="37"/>
    <x v="4"/>
  </r>
  <r>
    <x v="2437"/>
    <x v="0"/>
    <x v="152"/>
    <s v="Château de Reignac"/>
    <x v="2"/>
    <x v="1113"/>
    <x v="1036"/>
    <x v="11"/>
  </r>
  <r>
    <x v="4967"/>
    <x v="2"/>
    <x v="244"/>
    <s v="Schloss Gobelsburg"/>
    <x v="4"/>
    <x v="1113"/>
    <x v="54"/>
    <x v="7"/>
  </r>
  <r>
    <x v="4968"/>
    <x v="6"/>
    <x v="205"/>
    <s v="Peter Falke"/>
    <x v="5"/>
    <x v="1113"/>
    <x v="175"/>
    <x v="2"/>
  </r>
  <r>
    <x v="4969"/>
    <x v="7"/>
    <x v="16"/>
    <s v="Armas de Guerra"/>
    <x v="6"/>
    <x v="1113"/>
    <x v="40"/>
    <x v="0"/>
  </r>
  <r>
    <x v="4970"/>
    <x v="7"/>
    <x v="81"/>
    <s v="Bodegas Mas Alta"/>
    <x v="0"/>
    <x v="1113"/>
    <x v="892"/>
    <x v="5"/>
  </r>
  <r>
    <x v="4971"/>
    <x v="7"/>
    <x v="58"/>
    <s v="Valderiz"/>
    <x v="0"/>
    <x v="1113"/>
    <x v="939"/>
    <x v="4"/>
  </r>
  <r>
    <x v="4972"/>
    <x v="1"/>
    <x v="339"/>
    <s v="Bolla"/>
    <x v="6"/>
    <x v="1113"/>
    <x v="259"/>
    <x v="7"/>
  </r>
  <r>
    <x v="4973"/>
    <x v="0"/>
    <x v="568"/>
    <s v="Domaine des Roches Neuves"/>
    <x v="5"/>
    <x v="1113"/>
    <x v="25"/>
    <x v="2"/>
  </r>
  <r>
    <x v="4974"/>
    <x v="1"/>
    <x v="2"/>
    <s v="Terrescure"/>
    <x v="5"/>
    <x v="1114"/>
    <x v="20"/>
    <x v="4"/>
  </r>
  <r>
    <x v="4975"/>
    <x v="15"/>
    <x v="521"/>
    <s v="Thymiopoulos"/>
    <x v="7"/>
    <x v="1114"/>
    <x v="202"/>
    <x v="4"/>
  </r>
  <r>
    <x v="4976"/>
    <x v="8"/>
    <x v="326"/>
    <s v="Seghesio"/>
    <x v="0"/>
    <x v="1115"/>
    <x v="203"/>
    <x v="8"/>
  </r>
  <r>
    <x v="4977"/>
    <x v="0"/>
    <x v="47"/>
    <s v="Arrogant Frog"/>
    <x v="6"/>
    <x v="1115"/>
    <x v="595"/>
    <x v="7"/>
  </r>
  <r>
    <x v="4978"/>
    <x v="1"/>
    <x v="2"/>
    <s v="Tenuta Sette Ponti"/>
    <x v="1"/>
    <x v="1116"/>
    <x v="1249"/>
    <x v="4"/>
  </r>
  <r>
    <x v="4979"/>
    <x v="5"/>
    <x v="14"/>
    <s v="Rawson's Retreat"/>
    <x v="3"/>
    <x v="1116"/>
    <x v="636"/>
    <x v="7"/>
  </r>
  <r>
    <x v="4980"/>
    <x v="1"/>
    <x v="12"/>
    <s v="Tormaresca"/>
    <x v="9"/>
    <x v="1117"/>
    <x v="659"/>
    <x v="4"/>
  </r>
  <r>
    <x v="2257"/>
    <x v="1"/>
    <x v="49"/>
    <s v="Domenico Clerico"/>
    <x v="7"/>
    <x v="1117"/>
    <x v="591"/>
    <x v="0"/>
  </r>
  <r>
    <x v="4981"/>
    <x v="7"/>
    <x v="81"/>
    <s v="Álvaro Palacios"/>
    <x v="0"/>
    <x v="1118"/>
    <x v="730"/>
    <x v="5"/>
  </r>
  <r>
    <x v="390"/>
    <x v="0"/>
    <x v="101"/>
    <s v="Château Mont-Redon"/>
    <x v="0"/>
    <x v="1118"/>
    <x v="1770"/>
    <x v="2"/>
  </r>
  <r>
    <x v="2368"/>
    <x v="4"/>
    <x v="149"/>
    <s v="Primus"/>
    <x v="2"/>
    <x v="1118"/>
    <x v="286"/>
    <x v="1"/>
  </r>
  <r>
    <x v="1185"/>
    <x v="0"/>
    <x v="29"/>
    <s v="Château Branaire-Ducru"/>
    <x v="5"/>
    <x v="1118"/>
    <x v="278"/>
    <x v="5"/>
  </r>
  <r>
    <x v="4982"/>
    <x v="0"/>
    <x v="13"/>
    <s v="Château de Beaucastel"/>
    <x v="5"/>
    <x v="1119"/>
    <x v="114"/>
    <x v="1"/>
  </r>
  <r>
    <x v="4983"/>
    <x v="1"/>
    <x v="22"/>
    <s v="Antinori"/>
    <x v="7"/>
    <x v="1119"/>
    <x v="763"/>
    <x v="4"/>
  </r>
  <r>
    <x v="4984"/>
    <x v="1"/>
    <x v="335"/>
    <s v="Tenuta San Guido"/>
    <x v="14"/>
    <x v="1120"/>
    <x v="2122"/>
    <x v="9"/>
  </r>
  <r>
    <x v="4985"/>
    <x v="7"/>
    <x v="85"/>
    <s v="Pago de Cirsus"/>
    <x v="9"/>
    <x v="1121"/>
    <x v="223"/>
    <x v="4"/>
  </r>
  <r>
    <x v="4986"/>
    <x v="1"/>
    <x v="79"/>
    <s v="Paololeo"/>
    <x v="7"/>
    <x v="1121"/>
    <x v="460"/>
    <x v="7"/>
  </r>
  <r>
    <x v="1553"/>
    <x v="7"/>
    <x v="322"/>
    <s v="Botijo Rojo"/>
    <x v="6"/>
    <x v="1121"/>
    <x v="20"/>
    <x v="4"/>
  </r>
  <r>
    <x v="4987"/>
    <x v="4"/>
    <x v="40"/>
    <s v="Carmen"/>
    <x v="6"/>
    <x v="1121"/>
    <x v="14"/>
    <x v="1"/>
  </r>
  <r>
    <x v="4988"/>
    <x v="1"/>
    <x v="2"/>
    <s v="Albola"/>
    <x v="6"/>
    <x v="1121"/>
    <x v="49"/>
    <x v="4"/>
  </r>
  <r>
    <x v="4989"/>
    <x v="12"/>
    <x v="198"/>
    <s v="Luigi Bosca"/>
    <x v="0"/>
    <x v="1122"/>
    <x v="2123"/>
    <x v="2"/>
  </r>
  <r>
    <x v="4990"/>
    <x v="5"/>
    <x v="87"/>
    <s v="Penfolds"/>
    <x v="4"/>
    <x v="1123"/>
    <x v="48"/>
    <x v="1"/>
  </r>
  <r>
    <x v="1641"/>
    <x v="1"/>
    <x v="12"/>
    <s v="A Mano"/>
    <x v="10"/>
    <x v="1124"/>
    <x v="884"/>
    <x v="1"/>
  </r>
  <r>
    <x v="4991"/>
    <x v="0"/>
    <x v="50"/>
    <s v="Château Lafite Rothschild"/>
    <x v="14"/>
    <x v="1124"/>
    <x v="2124"/>
    <x v="11"/>
  </r>
  <r>
    <x v="1499"/>
    <x v="0"/>
    <x v="57"/>
    <s v="Château Siran"/>
    <x v="5"/>
    <x v="1124"/>
    <x v="2125"/>
    <x v="2"/>
  </r>
  <r>
    <x v="4992"/>
    <x v="4"/>
    <x v="131"/>
    <s v="Santa Ema"/>
    <x v="3"/>
    <x v="1124"/>
    <x v="1081"/>
    <x v="7"/>
  </r>
  <r>
    <x v="4993"/>
    <x v="1"/>
    <x v="139"/>
    <s v="Tinazzi"/>
    <x v="0"/>
    <x v="1124"/>
    <x v="146"/>
    <x v="4"/>
  </r>
  <r>
    <x v="4994"/>
    <x v="1"/>
    <x v="177"/>
    <s v="Firriato"/>
    <x v="9"/>
    <x v="1124"/>
    <x v="1738"/>
    <x v="1"/>
  </r>
  <r>
    <x v="4995"/>
    <x v="1"/>
    <x v="49"/>
    <s v="Broccardo"/>
    <x v="0"/>
    <x v="1125"/>
    <x v="21"/>
    <x v="2"/>
  </r>
  <r>
    <x v="2293"/>
    <x v="1"/>
    <x v="60"/>
    <s v="Capovero Bio"/>
    <x v="8"/>
    <x v="1125"/>
    <x v="186"/>
    <x v="4"/>
  </r>
  <r>
    <x v="4996"/>
    <x v="14"/>
    <x v="73"/>
    <s v="Friedrich Becker"/>
    <x v="4"/>
    <x v="1125"/>
    <x v="37"/>
    <x v="2"/>
  </r>
  <r>
    <x v="4997"/>
    <x v="1"/>
    <x v="136"/>
    <s v="Cantina Tollo"/>
    <x v="9"/>
    <x v="1125"/>
    <x v="20"/>
    <x v="2"/>
  </r>
  <r>
    <x v="1047"/>
    <x v="7"/>
    <x v="85"/>
    <s v="Bodegas Piedemonte"/>
    <x v="3"/>
    <x v="1125"/>
    <x v="460"/>
    <x v="5"/>
  </r>
  <r>
    <x v="4998"/>
    <x v="5"/>
    <x v="34"/>
    <s v="Fox Creek"/>
    <x v="2"/>
    <x v="1125"/>
    <x v="303"/>
    <x v="4"/>
  </r>
  <r>
    <x v="4999"/>
    <x v="6"/>
    <x v="89"/>
    <s v="Allée Bleue"/>
    <x v="10"/>
    <x v="1125"/>
    <x v="460"/>
    <x v="1"/>
  </r>
  <r>
    <x v="5000"/>
    <x v="1"/>
    <x v="78"/>
    <s v="Santadi"/>
    <x v="9"/>
    <x v="1125"/>
    <x v="634"/>
    <x v="1"/>
  </r>
  <r>
    <x v="5001"/>
    <x v="1"/>
    <x v="48"/>
    <s v="Cordero di Montezemolo"/>
    <x v="0"/>
    <x v="1125"/>
    <x v="366"/>
    <x v="4"/>
  </r>
  <r>
    <x v="5002"/>
    <x v="0"/>
    <x v="35"/>
    <s v="Alain Voge"/>
    <x v="2"/>
    <x v="1125"/>
    <x v="579"/>
    <x v="2"/>
  </r>
  <r>
    <x v="5003"/>
    <x v="1"/>
    <x v="95"/>
    <s v="Produttori del Barbaresco"/>
    <x v="0"/>
    <x v="1125"/>
    <x v="1414"/>
    <x v="5"/>
  </r>
  <r>
    <x v="5004"/>
    <x v="1"/>
    <x v="18"/>
    <s v="Tenuta Giustini"/>
    <x v="4"/>
    <x v="1125"/>
    <x v="42"/>
    <x v="1"/>
  </r>
  <r>
    <x v="2371"/>
    <x v="1"/>
    <x v="77"/>
    <s v="Canalicchio - Franco Pacenti"/>
    <x v="6"/>
    <x v="1125"/>
    <x v="130"/>
    <x v="4"/>
  </r>
  <r>
    <x v="378"/>
    <x v="1"/>
    <x v="77"/>
    <s v="Altesino"/>
    <x v="2"/>
    <x v="1125"/>
    <x v="155"/>
    <x v="1"/>
  </r>
  <r>
    <x v="44"/>
    <x v="6"/>
    <x v="314"/>
    <s v="Cape Town Wine Co"/>
    <x v="23"/>
    <x v="1125"/>
    <x v="77"/>
    <x v="7"/>
  </r>
  <r>
    <x v="5005"/>
    <x v="7"/>
    <x v="63"/>
    <s v="Bodegas Fontana"/>
    <x v="9"/>
    <x v="1125"/>
    <x v="57"/>
    <x v="7"/>
  </r>
  <r>
    <x v="5006"/>
    <x v="0"/>
    <x v="33"/>
    <s v="Gérard Millet"/>
    <x v="9"/>
    <x v="1125"/>
    <x v="2126"/>
    <x v="4"/>
  </r>
  <r>
    <x v="5007"/>
    <x v="7"/>
    <x v="81"/>
    <s v="Álvaro Palacios"/>
    <x v="1"/>
    <x v="1125"/>
    <x v="1069"/>
    <x v="29"/>
  </r>
  <r>
    <x v="5008"/>
    <x v="2"/>
    <x v="65"/>
    <s v="Moric"/>
    <x v="0"/>
    <x v="1125"/>
    <x v="2127"/>
    <x v="2"/>
  </r>
  <r>
    <x v="5009"/>
    <x v="0"/>
    <x v="395"/>
    <s v="Château La Frière"/>
    <x v="18"/>
    <x v="1125"/>
    <x v="586"/>
    <x v="5"/>
  </r>
  <r>
    <x v="5010"/>
    <x v="1"/>
    <x v="61"/>
    <s v="Castello di Bolgheri"/>
    <x v="7"/>
    <x v="1125"/>
    <x v="652"/>
    <x v="7"/>
  </r>
  <r>
    <x v="5011"/>
    <x v="1"/>
    <x v="190"/>
    <s v="Gaja"/>
    <x v="14"/>
    <x v="1125"/>
    <x v="1673"/>
    <x v="4"/>
  </r>
  <r>
    <x v="378"/>
    <x v="1"/>
    <x v="77"/>
    <s v="Tenute Silvio Nardi"/>
    <x v="4"/>
    <x v="1125"/>
    <x v="155"/>
    <x v="1"/>
  </r>
  <r>
    <x v="5012"/>
    <x v="0"/>
    <x v="13"/>
    <s v="Domaine des Escaravailles"/>
    <x v="6"/>
    <x v="1125"/>
    <x v="192"/>
    <x v="1"/>
  </r>
  <r>
    <x v="5013"/>
    <x v="1"/>
    <x v="8"/>
    <s v="Badia di Morrona"/>
    <x v="6"/>
    <x v="1125"/>
    <x v="1254"/>
    <x v="7"/>
  </r>
  <r>
    <x v="5014"/>
    <x v="1"/>
    <x v="116"/>
    <s v="Antinori"/>
    <x v="16"/>
    <x v="1125"/>
    <x v="1443"/>
    <x v="1"/>
  </r>
  <r>
    <x v="5015"/>
    <x v="0"/>
    <x v="456"/>
    <s v="Château de Roquefort"/>
    <x v="6"/>
    <x v="1125"/>
    <x v="422"/>
    <x v="7"/>
  </r>
  <r>
    <x v="5016"/>
    <x v="1"/>
    <x v="48"/>
    <s v="Lo Zoccolaio"/>
    <x v="7"/>
    <x v="1125"/>
    <x v="454"/>
    <x v="4"/>
  </r>
  <r>
    <x v="2548"/>
    <x v="0"/>
    <x v="272"/>
    <s v="Bouchard Père &amp; Fils"/>
    <x v="3"/>
    <x v="1125"/>
    <x v="2128"/>
    <x v="4"/>
  </r>
  <r>
    <x v="5017"/>
    <x v="6"/>
    <x v="135"/>
    <s v="Mont du Toit"/>
    <x v="9"/>
    <x v="1125"/>
    <x v="192"/>
    <x v="5"/>
  </r>
  <r>
    <x v="5018"/>
    <x v="1"/>
    <x v="12"/>
    <s v="Lamadoro"/>
    <x v="10"/>
    <x v="1125"/>
    <x v="767"/>
    <x v="1"/>
  </r>
  <r>
    <x v="5019"/>
    <x v="7"/>
    <x v="58"/>
    <s v="Vega Sicilia"/>
    <x v="16"/>
    <x v="1125"/>
    <x v="2129"/>
    <x v="15"/>
  </r>
  <r>
    <x v="2233"/>
    <x v="1"/>
    <x v="100"/>
    <s v="Castel Sallegg"/>
    <x v="9"/>
    <x v="1125"/>
    <x v="334"/>
    <x v="7"/>
  </r>
  <r>
    <x v="5020"/>
    <x v="1"/>
    <x v="95"/>
    <s v="Sottimano"/>
    <x v="12"/>
    <x v="1125"/>
    <x v="284"/>
    <x v="6"/>
  </r>
  <r>
    <x v="5021"/>
    <x v="1"/>
    <x v="60"/>
    <s v="Gulfi"/>
    <x v="0"/>
    <x v="1125"/>
    <x v="789"/>
    <x v="0"/>
  </r>
  <r>
    <x v="5022"/>
    <x v="1"/>
    <x v="569"/>
    <s v="Lvnae"/>
    <x v="13"/>
    <x v="1125"/>
    <x v="8"/>
    <x v="1"/>
  </r>
  <r>
    <x v="5023"/>
    <x v="7"/>
    <x v="156"/>
    <s v="Enate"/>
    <x v="9"/>
    <x v="1125"/>
    <x v="2130"/>
    <x v="11"/>
  </r>
  <r>
    <x v="5024"/>
    <x v="1"/>
    <x v="61"/>
    <s v="Casa di Terra"/>
    <x v="7"/>
    <x v="1125"/>
    <x v="136"/>
    <x v="1"/>
  </r>
  <r>
    <x v="5025"/>
    <x v="7"/>
    <x v="391"/>
    <s v="La Legua"/>
    <x v="6"/>
    <x v="1125"/>
    <x v="2131"/>
    <x v="0"/>
  </r>
  <r>
    <x v="5026"/>
    <x v="0"/>
    <x v="168"/>
    <s v="Louis Latour"/>
    <x v="5"/>
    <x v="1125"/>
    <x v="670"/>
    <x v="4"/>
  </r>
  <r>
    <x v="5027"/>
    <x v="2"/>
    <x v="65"/>
    <s v="Lichtenberger &amp; González"/>
    <x v="9"/>
    <x v="1125"/>
    <x v="359"/>
    <x v="1"/>
  </r>
  <r>
    <x v="5028"/>
    <x v="14"/>
    <x v="88"/>
    <s v="Ziereisen"/>
    <x v="7"/>
    <x v="1125"/>
    <x v="1055"/>
    <x v="2"/>
  </r>
  <r>
    <x v="5029"/>
    <x v="7"/>
    <x v="80"/>
    <s v="Montebuena"/>
    <x v="3"/>
    <x v="1125"/>
    <x v="259"/>
    <x v="7"/>
  </r>
  <r>
    <x v="5030"/>
    <x v="1"/>
    <x v="60"/>
    <s v="Itinera Prima Classe"/>
    <x v="5"/>
    <x v="1125"/>
    <x v="2132"/>
    <x v="1"/>
  </r>
  <r>
    <x v="882"/>
    <x v="1"/>
    <x v="91"/>
    <s v="Poggio San Polo"/>
    <x v="0"/>
    <x v="1125"/>
    <x v="1429"/>
    <x v="2"/>
  </r>
  <r>
    <x v="5031"/>
    <x v="0"/>
    <x v="30"/>
    <s v="Louis Latour"/>
    <x v="6"/>
    <x v="1126"/>
    <x v="1393"/>
    <x v="7"/>
  </r>
  <r>
    <x v="5032"/>
    <x v="7"/>
    <x v="81"/>
    <s v="Mas d'en Gil"/>
    <x v="9"/>
    <x v="1126"/>
    <x v="2133"/>
    <x v="2"/>
  </r>
  <r>
    <x v="5033"/>
    <x v="1"/>
    <x v="12"/>
    <s v="Montedidio"/>
    <x v="2"/>
    <x v="1127"/>
    <x v="23"/>
    <x v="7"/>
  </r>
  <r>
    <x v="5034"/>
    <x v="1"/>
    <x v="22"/>
    <s v="San Felice"/>
    <x v="2"/>
    <x v="1127"/>
    <x v="12"/>
    <x v="4"/>
  </r>
  <r>
    <x v="5035"/>
    <x v="0"/>
    <x v="474"/>
    <s v="Chateau Cap St George"/>
    <x v="9"/>
    <x v="1127"/>
    <x v="142"/>
    <x v="5"/>
  </r>
  <r>
    <x v="5036"/>
    <x v="0"/>
    <x v="13"/>
    <s v="Château de Saint Cosme"/>
    <x v="4"/>
    <x v="1127"/>
    <x v="286"/>
    <x v="2"/>
  </r>
  <r>
    <x v="5037"/>
    <x v="1"/>
    <x v="91"/>
    <s v="Luce della Vite"/>
    <x v="12"/>
    <x v="1127"/>
    <x v="748"/>
    <x v="8"/>
  </r>
  <r>
    <x v="5038"/>
    <x v="7"/>
    <x v="420"/>
    <s v="Huerta de Albala"/>
    <x v="4"/>
    <x v="1127"/>
    <x v="14"/>
    <x v="1"/>
  </r>
  <r>
    <x v="5039"/>
    <x v="7"/>
    <x v="80"/>
    <s v="El Coto"/>
    <x v="9"/>
    <x v="1128"/>
    <x v="20"/>
    <x v="2"/>
  </r>
  <r>
    <x v="5040"/>
    <x v="5"/>
    <x v="69"/>
    <s v="Torbreck"/>
    <x v="0"/>
    <x v="1129"/>
    <x v="1730"/>
    <x v="4"/>
  </r>
  <r>
    <x v="5041"/>
    <x v="4"/>
    <x v="149"/>
    <s v="Caliterra"/>
    <x v="4"/>
    <x v="1129"/>
    <x v="238"/>
    <x v="2"/>
  </r>
  <r>
    <x v="2133"/>
    <x v="0"/>
    <x v="183"/>
    <s v="Château Chasse-Spleen"/>
    <x v="2"/>
    <x v="1129"/>
    <x v="2134"/>
    <x v="4"/>
  </r>
  <r>
    <x v="5042"/>
    <x v="6"/>
    <x v="205"/>
    <s v="Spier"/>
    <x v="0"/>
    <x v="1130"/>
    <x v="2135"/>
    <x v="2"/>
  </r>
  <r>
    <x v="5043"/>
    <x v="1"/>
    <x v="18"/>
    <s v="Schola Sarmenti"/>
    <x v="1"/>
    <x v="1130"/>
    <x v="522"/>
    <x v="4"/>
  </r>
  <r>
    <x v="177"/>
    <x v="1"/>
    <x v="91"/>
    <s v="Ciacci Piccolomini d'Aragona"/>
    <x v="0"/>
    <x v="1130"/>
    <x v="446"/>
    <x v="5"/>
  </r>
  <r>
    <x v="5044"/>
    <x v="1"/>
    <x v="2"/>
    <s v="Bibi Graetz"/>
    <x v="5"/>
    <x v="1131"/>
    <x v="2136"/>
    <x v="2"/>
  </r>
  <r>
    <x v="5045"/>
    <x v="1"/>
    <x v="48"/>
    <s v="Fontanafredda"/>
    <x v="9"/>
    <x v="1131"/>
    <x v="192"/>
    <x v="1"/>
  </r>
  <r>
    <x v="5046"/>
    <x v="8"/>
    <x v="159"/>
    <s v="Murrieta's Well"/>
    <x v="2"/>
    <x v="1132"/>
    <x v="769"/>
    <x v="4"/>
  </r>
  <r>
    <x v="581"/>
    <x v="1"/>
    <x v="18"/>
    <s v="Paololeo"/>
    <x v="4"/>
    <x v="1132"/>
    <x v="77"/>
    <x v="7"/>
  </r>
  <r>
    <x v="5047"/>
    <x v="1"/>
    <x v="61"/>
    <s v="Casa di Terra"/>
    <x v="9"/>
    <x v="1132"/>
    <x v="1"/>
    <x v="2"/>
  </r>
  <r>
    <x v="1185"/>
    <x v="0"/>
    <x v="29"/>
    <s v="Château Léoville Barton"/>
    <x v="0"/>
    <x v="1132"/>
    <x v="348"/>
    <x v="5"/>
  </r>
  <r>
    <x v="1065"/>
    <x v="0"/>
    <x v="74"/>
    <s v="Château La Tour Carnet"/>
    <x v="5"/>
    <x v="1133"/>
    <x v="793"/>
    <x v="4"/>
  </r>
  <r>
    <x v="18"/>
    <x v="6"/>
    <x v="15"/>
    <s v="Tokara"/>
    <x v="9"/>
    <x v="1133"/>
    <x v="2137"/>
    <x v="2"/>
  </r>
  <r>
    <x v="2201"/>
    <x v="0"/>
    <x v="97"/>
    <s v="Château Carbonnieux"/>
    <x v="7"/>
    <x v="1133"/>
    <x v="985"/>
    <x v="11"/>
  </r>
  <r>
    <x v="5048"/>
    <x v="1"/>
    <x v="22"/>
    <s v="Ricasoli"/>
    <x v="7"/>
    <x v="1134"/>
    <x v="1294"/>
    <x v="4"/>
  </r>
  <r>
    <x v="5049"/>
    <x v="1"/>
    <x v="77"/>
    <s v="Tenuta CastelGiocondo"/>
    <x v="4"/>
    <x v="1134"/>
    <x v="1051"/>
    <x v="1"/>
  </r>
  <r>
    <x v="295"/>
    <x v="8"/>
    <x v="161"/>
    <s v="Robert Mondavi Private Selection"/>
    <x v="4"/>
    <x v="1135"/>
    <x v="89"/>
    <x v="1"/>
  </r>
  <r>
    <x v="18"/>
    <x v="6"/>
    <x v="143"/>
    <s v="Allesverloren"/>
    <x v="4"/>
    <x v="1136"/>
    <x v="124"/>
    <x v="2"/>
  </r>
  <r>
    <x v="882"/>
    <x v="1"/>
    <x v="91"/>
    <s v="Col d'Orcia"/>
    <x v="7"/>
    <x v="1136"/>
    <x v="2138"/>
    <x v="2"/>
  </r>
  <r>
    <x v="5050"/>
    <x v="4"/>
    <x v="173"/>
    <s v="Errazuriz"/>
    <x v="3"/>
    <x v="1136"/>
    <x v="49"/>
    <x v="4"/>
  </r>
  <r>
    <x v="5051"/>
    <x v="4"/>
    <x v="173"/>
    <s v="Errazuriz"/>
    <x v="6"/>
    <x v="1137"/>
    <x v="538"/>
    <x v="2"/>
  </r>
  <r>
    <x v="1858"/>
    <x v="0"/>
    <x v="57"/>
    <s v="Château Cantenac Brown"/>
    <x v="7"/>
    <x v="1137"/>
    <x v="718"/>
    <x v="5"/>
  </r>
  <r>
    <x v="5052"/>
    <x v="12"/>
    <x v="167"/>
    <s v="Salentein"/>
    <x v="9"/>
    <x v="1137"/>
    <x v="577"/>
    <x v="1"/>
  </r>
  <r>
    <x v="5053"/>
    <x v="12"/>
    <x v="167"/>
    <s v="Salentein"/>
    <x v="10"/>
    <x v="1137"/>
    <x v="1347"/>
    <x v="1"/>
  </r>
  <r>
    <x v="464"/>
    <x v="0"/>
    <x v="57"/>
    <s v="Château Palmer"/>
    <x v="14"/>
    <x v="1137"/>
    <x v="2139"/>
    <x v="16"/>
  </r>
  <r>
    <x v="110"/>
    <x v="7"/>
    <x v="80"/>
    <s v="Cune (CVNE)"/>
    <x v="6"/>
    <x v="1138"/>
    <x v="2000"/>
    <x v="4"/>
  </r>
  <r>
    <x v="342"/>
    <x v="4"/>
    <x v="525"/>
    <s v="Marques de Casa Concha"/>
    <x v="5"/>
    <x v="1139"/>
    <x v="286"/>
    <x v="4"/>
  </r>
  <r>
    <x v="5054"/>
    <x v="14"/>
    <x v="73"/>
    <s v="Rings"/>
    <x v="5"/>
    <x v="1140"/>
    <x v="2046"/>
    <x v="1"/>
  </r>
  <r>
    <x v="5055"/>
    <x v="1"/>
    <x v="31"/>
    <s v="Coppo"/>
    <x v="12"/>
    <x v="1140"/>
    <x v="1921"/>
    <x v="1"/>
  </r>
  <r>
    <x v="5056"/>
    <x v="1"/>
    <x v="18"/>
    <s v="Schola Sarmenti"/>
    <x v="12"/>
    <x v="1140"/>
    <x v="2140"/>
    <x v="2"/>
  </r>
  <r>
    <x v="5057"/>
    <x v="1"/>
    <x v="22"/>
    <s v="Riecine"/>
    <x v="5"/>
    <x v="1140"/>
    <x v="1125"/>
    <x v="7"/>
  </r>
  <r>
    <x v="5058"/>
    <x v="1"/>
    <x v="100"/>
    <s v="Erbhof Unterganzner"/>
    <x v="7"/>
    <x v="1140"/>
    <x v="2141"/>
    <x v="1"/>
  </r>
  <r>
    <x v="344"/>
    <x v="1"/>
    <x v="60"/>
    <s v="Monte Pietroso"/>
    <x v="9"/>
    <x v="1140"/>
    <x v="2142"/>
    <x v="7"/>
  </r>
  <r>
    <x v="5059"/>
    <x v="0"/>
    <x v="26"/>
    <s v="Château Le Crock"/>
    <x v="7"/>
    <x v="1140"/>
    <x v="377"/>
    <x v="2"/>
  </r>
  <r>
    <x v="5060"/>
    <x v="1"/>
    <x v="570"/>
    <s v="Panizzi"/>
    <x v="0"/>
    <x v="1140"/>
    <x v="361"/>
    <x v="8"/>
  </r>
  <r>
    <x v="5061"/>
    <x v="2"/>
    <x v="4"/>
    <s v="Weingut Philipp Grassl"/>
    <x v="2"/>
    <x v="1140"/>
    <x v="579"/>
    <x v="4"/>
  </r>
  <r>
    <x v="5062"/>
    <x v="13"/>
    <x v="67"/>
    <s v="Serve"/>
    <x v="6"/>
    <x v="1140"/>
    <x v="192"/>
    <x v="4"/>
  </r>
  <r>
    <x v="5063"/>
    <x v="1"/>
    <x v="110"/>
    <s v="Barone Montalto"/>
    <x v="2"/>
    <x v="1140"/>
    <x v="354"/>
    <x v="1"/>
  </r>
  <r>
    <x v="5064"/>
    <x v="14"/>
    <x v="73"/>
    <s v="Eymann"/>
    <x v="7"/>
    <x v="1140"/>
    <x v="226"/>
    <x v="2"/>
  </r>
  <r>
    <x v="5065"/>
    <x v="1"/>
    <x v="324"/>
    <s v="Il Palagione"/>
    <x v="7"/>
    <x v="1140"/>
    <x v="154"/>
    <x v="4"/>
  </r>
  <r>
    <x v="5066"/>
    <x v="0"/>
    <x v="42"/>
    <s v="Domaine Berthoumieu"/>
    <x v="5"/>
    <x v="1140"/>
    <x v="45"/>
    <x v="2"/>
  </r>
  <r>
    <x v="5067"/>
    <x v="14"/>
    <x v="166"/>
    <s v="Meyer - Näkel"/>
    <x v="2"/>
    <x v="1140"/>
    <x v="1052"/>
    <x v="1"/>
  </r>
  <r>
    <x v="5068"/>
    <x v="1"/>
    <x v="95"/>
    <s v="Fontanafredda"/>
    <x v="2"/>
    <x v="1140"/>
    <x v="1856"/>
    <x v="2"/>
  </r>
  <r>
    <x v="5069"/>
    <x v="5"/>
    <x v="191"/>
    <s v="Lake Breeze Wines"/>
    <x v="2"/>
    <x v="1140"/>
    <x v="1079"/>
    <x v="1"/>
  </r>
  <r>
    <x v="5070"/>
    <x v="0"/>
    <x v="86"/>
    <s v="Château Amandiers"/>
    <x v="20"/>
    <x v="1140"/>
    <x v="235"/>
    <x v="1"/>
  </r>
  <r>
    <x v="5071"/>
    <x v="2"/>
    <x v="65"/>
    <s v="Keringer"/>
    <x v="5"/>
    <x v="1140"/>
    <x v="695"/>
    <x v="1"/>
  </r>
  <r>
    <x v="5072"/>
    <x v="0"/>
    <x v="571"/>
    <s v="Dampt Frères"/>
    <x v="2"/>
    <x v="1140"/>
    <x v="589"/>
    <x v="1"/>
  </r>
  <r>
    <x v="5073"/>
    <x v="0"/>
    <x v="105"/>
    <s v="Château de Corneilla"/>
    <x v="5"/>
    <x v="1140"/>
    <x v="644"/>
    <x v="4"/>
  </r>
  <r>
    <x v="5074"/>
    <x v="1"/>
    <x v="234"/>
    <s v="Sardus Pater"/>
    <x v="2"/>
    <x v="1140"/>
    <x v="12"/>
    <x v="4"/>
  </r>
  <r>
    <x v="5075"/>
    <x v="9"/>
    <x v="225"/>
    <s v="Arrepiado Velho"/>
    <x v="14"/>
    <x v="1140"/>
    <x v="797"/>
    <x v="2"/>
  </r>
  <r>
    <x v="5076"/>
    <x v="1"/>
    <x v="22"/>
    <s v="Castello di Ama"/>
    <x v="1"/>
    <x v="1140"/>
    <x v="2143"/>
    <x v="6"/>
  </r>
  <r>
    <x v="5077"/>
    <x v="7"/>
    <x v="71"/>
    <s v="Martin Freixa"/>
    <x v="5"/>
    <x v="1140"/>
    <x v="37"/>
    <x v="4"/>
  </r>
  <r>
    <x v="5078"/>
    <x v="0"/>
    <x v="101"/>
    <s v="M. Chapoutier"/>
    <x v="5"/>
    <x v="1140"/>
    <x v="2144"/>
    <x v="19"/>
  </r>
  <r>
    <x v="1403"/>
    <x v="4"/>
    <x v="149"/>
    <s v="Polkura"/>
    <x v="7"/>
    <x v="1140"/>
    <x v="260"/>
    <x v="4"/>
  </r>
  <r>
    <x v="5079"/>
    <x v="7"/>
    <x v="109"/>
    <s v="Valpiculata"/>
    <x v="3"/>
    <x v="1140"/>
    <x v="646"/>
    <x v="6"/>
  </r>
  <r>
    <x v="1662"/>
    <x v="0"/>
    <x v="23"/>
    <s v="Château de Pressac"/>
    <x v="2"/>
    <x v="1140"/>
    <x v="610"/>
    <x v="1"/>
  </r>
  <r>
    <x v="5080"/>
    <x v="1"/>
    <x v="2"/>
    <s v="Tenuta Degli Dei"/>
    <x v="2"/>
    <x v="1140"/>
    <x v="385"/>
    <x v="4"/>
  </r>
  <r>
    <x v="5081"/>
    <x v="14"/>
    <x v="88"/>
    <s v="Weingut Holger Koch"/>
    <x v="9"/>
    <x v="1140"/>
    <x v="652"/>
    <x v="4"/>
  </r>
  <r>
    <x v="390"/>
    <x v="0"/>
    <x v="101"/>
    <s v="Clos des Papes (Paul Avril)"/>
    <x v="12"/>
    <x v="1141"/>
    <x v="174"/>
    <x v="2"/>
  </r>
  <r>
    <x v="5082"/>
    <x v="1"/>
    <x v="187"/>
    <s v="Argiolas"/>
    <x v="0"/>
    <x v="1141"/>
    <x v="2145"/>
    <x v="2"/>
  </r>
  <r>
    <x v="5083"/>
    <x v="12"/>
    <x v="53"/>
    <s v="Kaiken"/>
    <x v="5"/>
    <x v="1141"/>
    <x v="840"/>
    <x v="2"/>
  </r>
  <r>
    <x v="5084"/>
    <x v="8"/>
    <x v="122"/>
    <s v="Northstar"/>
    <x v="5"/>
    <x v="1142"/>
    <x v="863"/>
    <x v="6"/>
  </r>
  <r>
    <x v="531"/>
    <x v="0"/>
    <x v="23"/>
    <s v="Château Beau-Sejour Becot"/>
    <x v="1"/>
    <x v="1143"/>
    <x v="1200"/>
    <x v="11"/>
  </r>
  <r>
    <x v="5085"/>
    <x v="0"/>
    <x v="29"/>
    <s v="Château Léoville Las Cases"/>
    <x v="7"/>
    <x v="1143"/>
    <x v="2146"/>
    <x v="8"/>
  </r>
  <r>
    <x v="5086"/>
    <x v="9"/>
    <x v="225"/>
    <s v="Esporão"/>
    <x v="0"/>
    <x v="1144"/>
    <x v="815"/>
    <x v="4"/>
  </r>
  <r>
    <x v="5087"/>
    <x v="7"/>
    <x v="80"/>
    <s v="Marqués de Riscal"/>
    <x v="7"/>
    <x v="1145"/>
    <x v="204"/>
    <x v="4"/>
  </r>
  <r>
    <x v="5088"/>
    <x v="12"/>
    <x v="537"/>
    <s v="Catena"/>
    <x v="5"/>
    <x v="1146"/>
    <x v="81"/>
    <x v="1"/>
  </r>
  <r>
    <x v="5089"/>
    <x v="0"/>
    <x v="97"/>
    <s v="Château Haut-Brion"/>
    <x v="15"/>
    <x v="1146"/>
    <x v="2147"/>
    <x v="0"/>
  </r>
  <r>
    <x v="2179"/>
    <x v="7"/>
    <x v="80"/>
    <s v="Castillo Clavijo"/>
    <x v="2"/>
    <x v="1146"/>
    <x v="390"/>
    <x v="6"/>
  </r>
  <r>
    <x v="5090"/>
    <x v="0"/>
    <x v="52"/>
    <s v="E. Guigal"/>
    <x v="7"/>
    <x v="1147"/>
    <x v="509"/>
    <x v="6"/>
  </r>
  <r>
    <x v="5091"/>
    <x v="1"/>
    <x v="49"/>
    <s v="Borgogno"/>
    <x v="0"/>
    <x v="1147"/>
    <x v="1695"/>
    <x v="0"/>
  </r>
  <r>
    <x v="5092"/>
    <x v="1"/>
    <x v="303"/>
    <s v="Allegrini"/>
    <x v="5"/>
    <x v="1148"/>
    <x v="548"/>
    <x v="2"/>
  </r>
  <r>
    <x v="5093"/>
    <x v="1"/>
    <x v="190"/>
    <s v="G.D. Vajra"/>
    <x v="9"/>
    <x v="1149"/>
    <x v="178"/>
    <x v="7"/>
  </r>
  <r>
    <x v="5094"/>
    <x v="1"/>
    <x v="389"/>
    <s v="Farnese"/>
    <x v="0"/>
    <x v="1149"/>
    <x v="2148"/>
    <x v="0"/>
  </r>
  <r>
    <x v="5095"/>
    <x v="8"/>
    <x v="17"/>
    <s v="Orin Swift"/>
    <x v="7"/>
    <x v="1150"/>
    <x v="1939"/>
    <x v="7"/>
  </r>
  <r>
    <x v="1670"/>
    <x v="7"/>
    <x v="58"/>
    <s v="Garmón"/>
    <x v="0"/>
    <x v="1150"/>
    <x v="720"/>
    <x v="4"/>
  </r>
  <r>
    <x v="5096"/>
    <x v="2"/>
    <x v="279"/>
    <s v="K+K Kirnbauer"/>
    <x v="5"/>
    <x v="1151"/>
    <x v="2149"/>
    <x v="1"/>
  </r>
  <r>
    <x v="3627"/>
    <x v="7"/>
    <x v="80"/>
    <s v="Baron de Ley"/>
    <x v="7"/>
    <x v="1151"/>
    <x v="5"/>
    <x v="6"/>
  </r>
  <r>
    <x v="2424"/>
    <x v="1"/>
    <x v="116"/>
    <s v="Tenuta Argentiera"/>
    <x v="12"/>
    <x v="1151"/>
    <x v="1073"/>
    <x v="4"/>
  </r>
  <r>
    <x v="95"/>
    <x v="1"/>
    <x v="106"/>
    <s v="Speri"/>
    <x v="9"/>
    <x v="1152"/>
    <x v="12"/>
    <x v="1"/>
  </r>
  <r>
    <x v="5097"/>
    <x v="1"/>
    <x v="91"/>
    <s v="Ciacci Piccolomini d'Aragona"/>
    <x v="12"/>
    <x v="1152"/>
    <x v="631"/>
    <x v="8"/>
  </r>
  <r>
    <x v="342"/>
    <x v="6"/>
    <x v="15"/>
    <s v="Fairview"/>
    <x v="4"/>
    <x v="1153"/>
    <x v="175"/>
    <x v="4"/>
  </r>
  <r>
    <x v="5098"/>
    <x v="0"/>
    <x v="13"/>
    <s v="Château de Montfaucon"/>
    <x v="5"/>
    <x v="1153"/>
    <x v="669"/>
    <x v="9"/>
  </r>
  <r>
    <x v="5099"/>
    <x v="7"/>
    <x v="58"/>
    <s v="Vega Real"/>
    <x v="9"/>
    <x v="1153"/>
    <x v="483"/>
    <x v="16"/>
  </r>
  <r>
    <x v="5100"/>
    <x v="0"/>
    <x v="0"/>
    <s v="Château Petit-Village"/>
    <x v="2"/>
    <x v="1153"/>
    <x v="774"/>
    <x v="21"/>
  </r>
  <r>
    <x v="1487"/>
    <x v="1"/>
    <x v="95"/>
    <s v="Rizzi"/>
    <x v="2"/>
    <x v="1153"/>
    <x v="661"/>
    <x v="4"/>
  </r>
  <r>
    <x v="5101"/>
    <x v="1"/>
    <x v="18"/>
    <s v="San Donaci"/>
    <x v="9"/>
    <x v="1153"/>
    <x v="1756"/>
    <x v="7"/>
  </r>
  <r>
    <x v="5102"/>
    <x v="1"/>
    <x v="462"/>
    <s v="Borgo Molino"/>
    <x v="2"/>
    <x v="1153"/>
    <x v="1306"/>
    <x v="1"/>
  </r>
  <r>
    <x v="5103"/>
    <x v="1"/>
    <x v="91"/>
    <s v="Castello Romitorio"/>
    <x v="5"/>
    <x v="1153"/>
    <x v="609"/>
    <x v="0"/>
  </r>
  <r>
    <x v="5104"/>
    <x v="1"/>
    <x v="60"/>
    <s v="Gulfi"/>
    <x v="7"/>
    <x v="1153"/>
    <x v="136"/>
    <x v="8"/>
  </r>
  <r>
    <x v="1100"/>
    <x v="1"/>
    <x v="91"/>
    <s v="Sesta di Sopra"/>
    <x v="0"/>
    <x v="1153"/>
    <x v="471"/>
    <x v="0"/>
  </r>
  <r>
    <x v="5105"/>
    <x v="2"/>
    <x v="4"/>
    <s v="Markowitsch"/>
    <x v="7"/>
    <x v="1153"/>
    <x v="1117"/>
    <x v="5"/>
  </r>
  <r>
    <x v="5106"/>
    <x v="1"/>
    <x v="207"/>
    <s v="Mamete Prevostini"/>
    <x v="6"/>
    <x v="1153"/>
    <x v="175"/>
    <x v="4"/>
  </r>
  <r>
    <x v="5107"/>
    <x v="0"/>
    <x v="130"/>
    <s v="Domaine Le Mur-Mur-Ium"/>
    <x v="4"/>
    <x v="1153"/>
    <x v="1731"/>
    <x v="5"/>
  </r>
  <r>
    <x v="5108"/>
    <x v="9"/>
    <x v="19"/>
    <s v="Conceito"/>
    <x v="9"/>
    <x v="1153"/>
    <x v="327"/>
    <x v="7"/>
  </r>
  <r>
    <x v="226"/>
    <x v="1"/>
    <x v="22"/>
    <s v="Vignole"/>
    <x v="6"/>
    <x v="1153"/>
    <x v="1341"/>
    <x v="4"/>
  </r>
  <r>
    <x v="5109"/>
    <x v="1"/>
    <x v="190"/>
    <s v="Cascina Luisin"/>
    <x v="4"/>
    <x v="1153"/>
    <x v="992"/>
    <x v="4"/>
  </r>
  <r>
    <x v="5110"/>
    <x v="0"/>
    <x v="47"/>
    <s v="Baron Philippe de Rothschild"/>
    <x v="6"/>
    <x v="1153"/>
    <x v="1165"/>
    <x v="7"/>
  </r>
  <r>
    <x v="1502"/>
    <x v="0"/>
    <x v="96"/>
    <s v="Château Lousteauneuf"/>
    <x v="6"/>
    <x v="1153"/>
    <x v="5"/>
    <x v="4"/>
  </r>
  <r>
    <x v="46"/>
    <x v="0"/>
    <x v="36"/>
    <s v="Château Les Trois Croix"/>
    <x v="4"/>
    <x v="1153"/>
    <x v="275"/>
    <x v="11"/>
  </r>
  <r>
    <x v="5111"/>
    <x v="7"/>
    <x v="85"/>
    <s v="Bodega Tandem"/>
    <x v="7"/>
    <x v="1153"/>
    <x v="911"/>
    <x v="5"/>
  </r>
  <r>
    <x v="5112"/>
    <x v="6"/>
    <x v="205"/>
    <s v="Footprint"/>
    <x v="6"/>
    <x v="1153"/>
    <x v="245"/>
    <x v="3"/>
  </r>
  <r>
    <x v="5113"/>
    <x v="1"/>
    <x v="256"/>
    <s v="Mamete Prevostini"/>
    <x v="5"/>
    <x v="1153"/>
    <x v="244"/>
    <x v="4"/>
  </r>
  <r>
    <x v="5114"/>
    <x v="1"/>
    <x v="471"/>
    <s v="Torre Rosazza"/>
    <x v="5"/>
    <x v="1153"/>
    <x v="475"/>
    <x v="2"/>
  </r>
  <r>
    <x v="5115"/>
    <x v="7"/>
    <x v="164"/>
    <s v="Ànima Negra"/>
    <x v="12"/>
    <x v="1153"/>
    <x v="1104"/>
    <x v="9"/>
  </r>
  <r>
    <x v="5116"/>
    <x v="1"/>
    <x v="426"/>
    <s v="Malavasi"/>
    <x v="5"/>
    <x v="1153"/>
    <x v="2150"/>
    <x v="2"/>
  </r>
  <r>
    <x v="5117"/>
    <x v="1"/>
    <x v="572"/>
    <s v="Velenosi"/>
    <x v="1"/>
    <x v="1153"/>
    <x v="2151"/>
    <x v="4"/>
  </r>
  <r>
    <x v="5118"/>
    <x v="1"/>
    <x v="91"/>
    <s v="Tenuta CastelGiocondo"/>
    <x v="0"/>
    <x v="1153"/>
    <x v="2152"/>
    <x v="6"/>
  </r>
  <r>
    <x v="5119"/>
    <x v="0"/>
    <x v="169"/>
    <s v="Château Pradeaux"/>
    <x v="9"/>
    <x v="1153"/>
    <x v="667"/>
    <x v="18"/>
  </r>
  <r>
    <x v="5120"/>
    <x v="1"/>
    <x v="83"/>
    <s v="Mezzacorona"/>
    <x v="8"/>
    <x v="1153"/>
    <x v="1195"/>
    <x v="1"/>
  </r>
  <r>
    <x v="5121"/>
    <x v="0"/>
    <x v="23"/>
    <s v="La Mondotte"/>
    <x v="12"/>
    <x v="1153"/>
    <x v="2153"/>
    <x v="11"/>
  </r>
  <r>
    <x v="5122"/>
    <x v="1"/>
    <x v="2"/>
    <s v="Rocca di Montegrossi"/>
    <x v="5"/>
    <x v="1153"/>
    <x v="275"/>
    <x v="5"/>
  </r>
  <r>
    <x v="4293"/>
    <x v="0"/>
    <x v="74"/>
    <s v="Château Cambon La Pelouse"/>
    <x v="9"/>
    <x v="1153"/>
    <x v="237"/>
    <x v="1"/>
  </r>
  <r>
    <x v="5123"/>
    <x v="1"/>
    <x v="573"/>
    <s v="Albino Armani"/>
    <x v="9"/>
    <x v="1153"/>
    <x v="19"/>
    <x v="5"/>
  </r>
  <r>
    <x v="295"/>
    <x v="8"/>
    <x v="43"/>
    <s v="Lewis Cellars"/>
    <x v="12"/>
    <x v="1153"/>
    <x v="1650"/>
    <x v="1"/>
  </r>
  <r>
    <x v="5124"/>
    <x v="0"/>
    <x v="150"/>
    <s v="Château Jean Gue"/>
    <x v="9"/>
    <x v="1153"/>
    <x v="334"/>
    <x v="5"/>
  </r>
  <r>
    <x v="1445"/>
    <x v="0"/>
    <x v="96"/>
    <s v="Château Lestage Chevillon"/>
    <x v="3"/>
    <x v="1153"/>
    <x v="2040"/>
    <x v="5"/>
  </r>
  <r>
    <x v="5125"/>
    <x v="14"/>
    <x v="88"/>
    <s v="Salwey"/>
    <x v="5"/>
    <x v="1153"/>
    <x v="2154"/>
    <x v="4"/>
  </r>
  <r>
    <x v="392"/>
    <x v="7"/>
    <x v="80"/>
    <s v="Palacio de Primavera"/>
    <x v="4"/>
    <x v="1154"/>
    <x v="124"/>
    <x v="2"/>
  </r>
  <r>
    <x v="5126"/>
    <x v="1"/>
    <x v="2"/>
    <s v="Bibi Graetz"/>
    <x v="5"/>
    <x v="1154"/>
    <x v="2136"/>
    <x v="8"/>
  </r>
  <r>
    <x v="5127"/>
    <x v="7"/>
    <x v="80"/>
    <s v="Bodegas Valdemar"/>
    <x v="3"/>
    <x v="1154"/>
    <x v="168"/>
    <x v="4"/>
  </r>
  <r>
    <x v="5128"/>
    <x v="7"/>
    <x v="574"/>
    <s v="Artadi"/>
    <x v="5"/>
    <x v="1154"/>
    <x v="1496"/>
    <x v="1"/>
  </r>
  <r>
    <x v="238"/>
    <x v="0"/>
    <x v="47"/>
    <s v="Les Jamelles"/>
    <x v="3"/>
    <x v="1155"/>
    <x v="351"/>
    <x v="7"/>
  </r>
  <r>
    <x v="5129"/>
    <x v="9"/>
    <x v="19"/>
    <s v="Quinta das Tecedeiras"/>
    <x v="0"/>
    <x v="1155"/>
    <x v="2155"/>
    <x v="2"/>
  </r>
  <r>
    <x v="5130"/>
    <x v="7"/>
    <x v="80"/>
    <s v="Bodegas Olarra"/>
    <x v="9"/>
    <x v="1155"/>
    <x v="1149"/>
    <x v="5"/>
  </r>
  <r>
    <x v="662"/>
    <x v="0"/>
    <x v="29"/>
    <s v="Château Langoa Barton"/>
    <x v="5"/>
    <x v="1155"/>
    <x v="1130"/>
    <x v="14"/>
  </r>
  <r>
    <x v="4228"/>
    <x v="0"/>
    <x v="140"/>
    <s v="Domaine Trapet"/>
    <x v="7"/>
    <x v="1156"/>
    <x v="2156"/>
    <x v="5"/>
  </r>
  <r>
    <x v="5131"/>
    <x v="0"/>
    <x v="29"/>
    <s v="Château du Glana"/>
    <x v="2"/>
    <x v="1156"/>
    <x v="2157"/>
    <x v="8"/>
  </r>
  <r>
    <x v="5132"/>
    <x v="1"/>
    <x v="106"/>
    <s v="Cesari"/>
    <x v="9"/>
    <x v="1156"/>
    <x v="292"/>
    <x v="4"/>
  </r>
  <r>
    <x v="5133"/>
    <x v="1"/>
    <x v="214"/>
    <s v="Antonelli San Marco"/>
    <x v="4"/>
    <x v="1156"/>
    <x v="422"/>
    <x v="2"/>
  </r>
  <r>
    <x v="5134"/>
    <x v="1"/>
    <x v="18"/>
    <s v="San Marzano"/>
    <x v="12"/>
    <x v="1156"/>
    <x v="155"/>
    <x v="1"/>
  </r>
  <r>
    <x v="1448"/>
    <x v="0"/>
    <x v="29"/>
    <s v="Château Ducru-Beaucaillou"/>
    <x v="1"/>
    <x v="1157"/>
    <x v="2158"/>
    <x v="13"/>
  </r>
  <r>
    <x v="5135"/>
    <x v="1"/>
    <x v="12"/>
    <s v="Nero Grande"/>
    <x v="7"/>
    <x v="1157"/>
    <x v="20"/>
    <x v="7"/>
  </r>
  <r>
    <x v="1028"/>
    <x v="5"/>
    <x v="14"/>
    <s v="Yellow Tail"/>
    <x v="10"/>
    <x v="1157"/>
    <x v="1112"/>
    <x v="3"/>
  </r>
  <r>
    <x v="26"/>
    <x v="0"/>
    <x v="23"/>
    <s v="Château Beau-Sejour Becot"/>
    <x v="1"/>
    <x v="1157"/>
    <x v="619"/>
    <x v="8"/>
  </r>
  <r>
    <x v="5136"/>
    <x v="7"/>
    <x v="44"/>
    <s v="Atalaya"/>
    <x v="9"/>
    <x v="1157"/>
    <x v="1168"/>
    <x v="3"/>
  </r>
  <r>
    <x v="669"/>
    <x v="0"/>
    <x v="23"/>
    <s v="Château Canon-La-Gaffelière"/>
    <x v="0"/>
    <x v="1157"/>
    <x v="795"/>
    <x v="0"/>
  </r>
  <r>
    <x v="18"/>
    <x v="8"/>
    <x v="392"/>
    <s v="Louis M. Martini"/>
    <x v="9"/>
    <x v="1158"/>
    <x v="198"/>
    <x v="2"/>
  </r>
  <r>
    <x v="4277"/>
    <x v="0"/>
    <x v="97"/>
    <s v="Domaine de Chevalier"/>
    <x v="1"/>
    <x v="1159"/>
    <x v="2159"/>
    <x v="2"/>
  </r>
  <r>
    <x v="4277"/>
    <x v="0"/>
    <x v="97"/>
    <s v="Château Malartic-Lagravière"/>
    <x v="7"/>
    <x v="1159"/>
    <x v="1087"/>
    <x v="2"/>
  </r>
  <r>
    <x v="5137"/>
    <x v="9"/>
    <x v="41"/>
    <s v="Herdade dos Grous"/>
    <x v="0"/>
    <x v="1159"/>
    <x v="2160"/>
    <x v="1"/>
  </r>
  <r>
    <x v="5138"/>
    <x v="6"/>
    <x v="15"/>
    <s v="Kanonkop"/>
    <x v="6"/>
    <x v="1160"/>
    <x v="89"/>
    <x v="7"/>
  </r>
  <r>
    <x v="3507"/>
    <x v="0"/>
    <x v="257"/>
    <s v="Château Villa Bel Air"/>
    <x v="2"/>
    <x v="1161"/>
    <x v="1502"/>
    <x v="5"/>
  </r>
  <r>
    <x v="5139"/>
    <x v="1"/>
    <x v="22"/>
    <s v="Rocca delle Macìe"/>
    <x v="5"/>
    <x v="1161"/>
    <x v="229"/>
    <x v="4"/>
  </r>
  <r>
    <x v="5140"/>
    <x v="8"/>
    <x v="43"/>
    <s v="Dominus"/>
    <x v="0"/>
    <x v="1161"/>
    <x v="392"/>
    <x v="6"/>
  </r>
  <r>
    <x v="5141"/>
    <x v="1"/>
    <x v="98"/>
    <s v="Vivaldi"/>
    <x v="2"/>
    <x v="1162"/>
    <x v="2161"/>
    <x v="8"/>
  </r>
  <r>
    <x v="5142"/>
    <x v="8"/>
    <x v="43"/>
    <s v="Dominus"/>
    <x v="2"/>
    <x v="1162"/>
    <x v="730"/>
    <x v="8"/>
  </r>
  <r>
    <x v="5143"/>
    <x v="4"/>
    <x v="346"/>
    <s v="Errazuriz"/>
    <x v="9"/>
    <x v="1162"/>
    <x v="260"/>
    <x v="5"/>
  </r>
  <r>
    <x v="5144"/>
    <x v="1"/>
    <x v="2"/>
    <s v="Tenuta Sette Ponti"/>
    <x v="7"/>
    <x v="1163"/>
    <x v="2162"/>
    <x v="5"/>
  </r>
  <r>
    <x v="5145"/>
    <x v="6"/>
    <x v="64"/>
    <s v="Rupert &amp; Rothschild"/>
    <x v="0"/>
    <x v="1163"/>
    <x v="2163"/>
    <x v="2"/>
  </r>
  <r>
    <x v="5146"/>
    <x v="1"/>
    <x v="2"/>
    <s v="Castello Nipozzano"/>
    <x v="0"/>
    <x v="1163"/>
    <x v="616"/>
    <x v="16"/>
  </r>
  <r>
    <x v="5147"/>
    <x v="1"/>
    <x v="2"/>
    <s v="Castello Nipozzano"/>
    <x v="5"/>
    <x v="1163"/>
    <x v="2164"/>
    <x v="2"/>
  </r>
  <r>
    <x v="5148"/>
    <x v="8"/>
    <x v="43"/>
    <s v="Dominus"/>
    <x v="14"/>
    <x v="1164"/>
    <x v="2165"/>
    <x v="5"/>
  </r>
  <r>
    <x v="5149"/>
    <x v="1"/>
    <x v="60"/>
    <s v="Donnafugata"/>
    <x v="5"/>
    <x v="1164"/>
    <x v="41"/>
    <x v="4"/>
  </r>
  <r>
    <x v="996"/>
    <x v="0"/>
    <x v="36"/>
    <s v="Château la Vieille Cure"/>
    <x v="2"/>
    <x v="1164"/>
    <x v="737"/>
    <x v="9"/>
  </r>
  <r>
    <x v="5150"/>
    <x v="1"/>
    <x v="234"/>
    <s v="Mesa"/>
    <x v="4"/>
    <x v="1164"/>
    <x v="150"/>
    <x v="1"/>
  </r>
  <r>
    <x v="5151"/>
    <x v="7"/>
    <x v="39"/>
    <s v="Marqués de Riscal"/>
    <x v="6"/>
    <x v="1164"/>
    <x v="2166"/>
    <x v="7"/>
  </r>
  <r>
    <x v="5152"/>
    <x v="0"/>
    <x v="237"/>
    <s v="Domaine François Buffet"/>
    <x v="2"/>
    <x v="1165"/>
    <x v="2167"/>
    <x v="0"/>
  </r>
  <r>
    <x v="5153"/>
    <x v="14"/>
    <x v="73"/>
    <s v="Knipser"/>
    <x v="5"/>
    <x v="1165"/>
    <x v="1755"/>
    <x v="2"/>
  </r>
  <r>
    <x v="5154"/>
    <x v="1"/>
    <x v="2"/>
    <s v="Petra"/>
    <x v="5"/>
    <x v="1165"/>
    <x v="124"/>
    <x v="7"/>
  </r>
  <r>
    <x v="5155"/>
    <x v="7"/>
    <x v="115"/>
    <s v="Pinord"/>
    <x v="4"/>
    <x v="1165"/>
    <x v="216"/>
    <x v="6"/>
  </r>
  <r>
    <x v="3122"/>
    <x v="2"/>
    <x v="65"/>
    <s v="Salzl Seewinkelhof"/>
    <x v="2"/>
    <x v="1165"/>
    <x v="959"/>
    <x v="1"/>
  </r>
  <r>
    <x v="5156"/>
    <x v="7"/>
    <x v="114"/>
    <s v="Volver"/>
    <x v="4"/>
    <x v="1165"/>
    <x v="2168"/>
    <x v="7"/>
  </r>
  <r>
    <x v="5157"/>
    <x v="0"/>
    <x v="323"/>
    <s v="Jean-Luc Baldès"/>
    <x v="10"/>
    <x v="1165"/>
    <x v="172"/>
    <x v="2"/>
  </r>
  <r>
    <x v="260"/>
    <x v="6"/>
    <x v="15"/>
    <s v="Middelvlei"/>
    <x v="2"/>
    <x v="1165"/>
    <x v="152"/>
    <x v="1"/>
  </r>
  <r>
    <x v="5158"/>
    <x v="14"/>
    <x v="88"/>
    <s v="Weingut Holger Koch"/>
    <x v="2"/>
    <x v="1165"/>
    <x v="2169"/>
    <x v="2"/>
  </r>
  <r>
    <x v="5159"/>
    <x v="1"/>
    <x v="148"/>
    <s v="Mastroberardino"/>
    <x v="5"/>
    <x v="1165"/>
    <x v="247"/>
    <x v="5"/>
  </r>
  <r>
    <x v="5160"/>
    <x v="1"/>
    <x v="22"/>
    <s v="Cinciole"/>
    <x v="9"/>
    <x v="1165"/>
    <x v="1808"/>
    <x v="8"/>
  </r>
  <r>
    <x v="238"/>
    <x v="14"/>
    <x v="73"/>
    <s v="Andreas Bender"/>
    <x v="5"/>
    <x v="1165"/>
    <x v="352"/>
    <x v="7"/>
  </r>
  <r>
    <x v="5161"/>
    <x v="14"/>
    <x v="73"/>
    <s v="Dr. Bürklin-Wolf"/>
    <x v="8"/>
    <x v="1165"/>
    <x v="297"/>
    <x v="5"/>
  </r>
  <r>
    <x v="5162"/>
    <x v="1"/>
    <x v="49"/>
    <s v="Prunotto"/>
    <x v="12"/>
    <x v="1165"/>
    <x v="400"/>
    <x v="8"/>
  </r>
  <r>
    <x v="5163"/>
    <x v="0"/>
    <x v="128"/>
    <s v="M. Chapoutier"/>
    <x v="1"/>
    <x v="1165"/>
    <x v="1233"/>
    <x v="2"/>
  </r>
  <r>
    <x v="110"/>
    <x v="7"/>
    <x v="109"/>
    <s v="Finca Sobreno"/>
    <x v="4"/>
    <x v="1165"/>
    <x v="372"/>
    <x v="4"/>
  </r>
  <r>
    <x v="5164"/>
    <x v="1"/>
    <x v="60"/>
    <s v="Zabu"/>
    <x v="4"/>
    <x v="1165"/>
    <x v="2170"/>
    <x v="3"/>
  </r>
  <r>
    <x v="5165"/>
    <x v="8"/>
    <x v="84"/>
    <s v="L'Ecole No 41"/>
    <x v="2"/>
    <x v="1165"/>
    <x v="2171"/>
    <x v="2"/>
  </r>
  <r>
    <x v="5166"/>
    <x v="1"/>
    <x v="12"/>
    <s v="San Marzano"/>
    <x v="9"/>
    <x v="1165"/>
    <x v="2172"/>
    <x v="3"/>
  </r>
  <r>
    <x v="2660"/>
    <x v="14"/>
    <x v="73"/>
    <s v="August Kesseler"/>
    <x v="2"/>
    <x v="1165"/>
    <x v="1317"/>
    <x v="6"/>
  </r>
  <r>
    <x v="5167"/>
    <x v="1"/>
    <x v="100"/>
    <s v="Colterenzio (Schreckbichl)"/>
    <x v="1"/>
    <x v="1165"/>
    <x v="868"/>
    <x v="4"/>
  </r>
  <r>
    <x v="5168"/>
    <x v="14"/>
    <x v="73"/>
    <s v="Wageck-Pfaffmann"/>
    <x v="13"/>
    <x v="1165"/>
    <x v="20"/>
    <x v="5"/>
  </r>
  <r>
    <x v="5169"/>
    <x v="1"/>
    <x v="12"/>
    <s v="Tagaro"/>
    <x v="5"/>
    <x v="1165"/>
    <x v="82"/>
    <x v="7"/>
  </r>
  <r>
    <x v="5170"/>
    <x v="7"/>
    <x v="295"/>
    <s v="Edetària"/>
    <x v="2"/>
    <x v="1165"/>
    <x v="265"/>
    <x v="4"/>
  </r>
  <r>
    <x v="5171"/>
    <x v="7"/>
    <x v="114"/>
    <s v="Bleda"/>
    <x v="2"/>
    <x v="1165"/>
    <x v="186"/>
    <x v="7"/>
  </r>
  <r>
    <x v="5172"/>
    <x v="8"/>
    <x v="43"/>
    <s v="Black Stallion"/>
    <x v="0"/>
    <x v="1165"/>
    <x v="1815"/>
    <x v="6"/>
  </r>
  <r>
    <x v="5173"/>
    <x v="14"/>
    <x v="166"/>
    <s v="Weingut Nelles 1479"/>
    <x v="3"/>
    <x v="1165"/>
    <x v="230"/>
    <x v="4"/>
  </r>
  <r>
    <x v="5174"/>
    <x v="0"/>
    <x v="152"/>
    <s v="Château Lauduc"/>
    <x v="5"/>
    <x v="1165"/>
    <x v="593"/>
    <x v="4"/>
  </r>
  <r>
    <x v="106"/>
    <x v="0"/>
    <x v="23"/>
    <s v="Clos Dubreuil"/>
    <x v="7"/>
    <x v="1165"/>
    <x v="392"/>
    <x v="5"/>
  </r>
  <r>
    <x v="4242"/>
    <x v="0"/>
    <x v="378"/>
    <s v="Joseph Drouhin"/>
    <x v="6"/>
    <x v="1165"/>
    <x v="1108"/>
    <x v="1"/>
  </r>
  <r>
    <x v="5175"/>
    <x v="5"/>
    <x v="191"/>
    <s v="Bremerton"/>
    <x v="5"/>
    <x v="1165"/>
    <x v="791"/>
    <x v="2"/>
  </r>
  <r>
    <x v="5176"/>
    <x v="4"/>
    <x v="402"/>
    <s v="Errazuriz"/>
    <x v="7"/>
    <x v="1165"/>
    <x v="1417"/>
    <x v="1"/>
  </r>
  <r>
    <x v="1290"/>
    <x v="1"/>
    <x v="49"/>
    <s v="Pio Cesare"/>
    <x v="1"/>
    <x v="1165"/>
    <x v="2173"/>
    <x v="4"/>
  </r>
  <r>
    <x v="5177"/>
    <x v="1"/>
    <x v="129"/>
    <s v="Elvio Cogno"/>
    <x v="6"/>
    <x v="1165"/>
    <x v="460"/>
    <x v="7"/>
  </r>
  <r>
    <x v="5178"/>
    <x v="1"/>
    <x v="49"/>
    <s v="Bruno Giacosa"/>
    <x v="15"/>
    <x v="1165"/>
    <x v="1728"/>
    <x v="2"/>
  </r>
  <r>
    <x v="5179"/>
    <x v="7"/>
    <x v="80"/>
    <s v="Altos de Rioja"/>
    <x v="6"/>
    <x v="1165"/>
    <x v="1191"/>
    <x v="7"/>
  </r>
  <r>
    <x v="5180"/>
    <x v="5"/>
    <x v="229"/>
    <s v="Kilikanoon"/>
    <x v="7"/>
    <x v="1165"/>
    <x v="826"/>
    <x v="4"/>
  </r>
  <r>
    <x v="2291"/>
    <x v="0"/>
    <x v="23"/>
    <s v="Château Clos Saint Martin"/>
    <x v="1"/>
    <x v="1165"/>
    <x v="1200"/>
    <x v="9"/>
  </r>
  <r>
    <x v="5181"/>
    <x v="0"/>
    <x v="5"/>
    <s v="Château de Saint Cosme"/>
    <x v="5"/>
    <x v="1166"/>
    <x v="314"/>
    <x v="5"/>
  </r>
  <r>
    <x v="5182"/>
    <x v="8"/>
    <x v="159"/>
    <s v="Wente"/>
    <x v="2"/>
    <x v="1166"/>
    <x v="872"/>
    <x v="2"/>
  </r>
  <r>
    <x v="5183"/>
    <x v="0"/>
    <x v="26"/>
    <s v="Cos d'Estournel"/>
    <x v="15"/>
    <x v="1166"/>
    <x v="1978"/>
    <x v="9"/>
  </r>
  <r>
    <x v="5184"/>
    <x v="7"/>
    <x v="80"/>
    <s v="La Rioja Alta"/>
    <x v="1"/>
    <x v="1166"/>
    <x v="2174"/>
    <x v="8"/>
  </r>
  <r>
    <x v="28"/>
    <x v="3"/>
    <x v="62"/>
    <s v="Stoneleigh"/>
    <x v="13"/>
    <x v="1166"/>
    <x v="835"/>
    <x v="4"/>
  </r>
  <r>
    <x v="5185"/>
    <x v="9"/>
    <x v="225"/>
    <s v="Mouchão"/>
    <x v="2"/>
    <x v="1167"/>
    <x v="1741"/>
    <x v="5"/>
  </r>
  <r>
    <x v="5186"/>
    <x v="8"/>
    <x v="575"/>
    <s v="Quintessa"/>
    <x v="14"/>
    <x v="1168"/>
    <x v="2175"/>
    <x v="4"/>
  </r>
  <r>
    <x v="5187"/>
    <x v="1"/>
    <x v="49"/>
    <s v="Vite Colte"/>
    <x v="2"/>
    <x v="1168"/>
    <x v="5"/>
    <x v="8"/>
  </r>
  <r>
    <x v="5188"/>
    <x v="0"/>
    <x v="29"/>
    <s v="Château Ducru-Beaucaillou"/>
    <x v="12"/>
    <x v="1168"/>
    <x v="2176"/>
    <x v="12"/>
  </r>
  <r>
    <x v="5189"/>
    <x v="0"/>
    <x v="97"/>
    <s v="Château Haut-Bailly"/>
    <x v="7"/>
    <x v="1169"/>
    <x v="774"/>
    <x v="8"/>
  </r>
  <r>
    <x v="5190"/>
    <x v="5"/>
    <x v="10"/>
    <s v="Henschke"/>
    <x v="5"/>
    <x v="1169"/>
    <x v="247"/>
    <x v="4"/>
  </r>
  <r>
    <x v="5191"/>
    <x v="1"/>
    <x v="2"/>
    <s v="Ruffino"/>
    <x v="6"/>
    <x v="1169"/>
    <x v="1684"/>
    <x v="5"/>
  </r>
  <r>
    <x v="5192"/>
    <x v="0"/>
    <x v="97"/>
    <s v="Château Malartic-Lagravière"/>
    <x v="7"/>
    <x v="1169"/>
    <x v="2177"/>
    <x v="0"/>
  </r>
  <r>
    <x v="5193"/>
    <x v="0"/>
    <x v="50"/>
    <s v="Château Pichon Baron"/>
    <x v="5"/>
    <x v="1169"/>
    <x v="2178"/>
    <x v="14"/>
  </r>
  <r>
    <x v="5194"/>
    <x v="1"/>
    <x v="136"/>
    <s v="Farnese"/>
    <x v="6"/>
    <x v="1170"/>
    <x v="329"/>
    <x v="7"/>
  </r>
  <r>
    <x v="5195"/>
    <x v="1"/>
    <x v="8"/>
    <s v="Santa Cristina"/>
    <x v="4"/>
    <x v="1170"/>
    <x v="149"/>
    <x v="1"/>
  </r>
  <r>
    <x v="5196"/>
    <x v="4"/>
    <x v="208"/>
    <s v="Emiliana"/>
    <x v="4"/>
    <x v="1170"/>
    <x v="727"/>
    <x v="1"/>
  </r>
  <r>
    <x v="5197"/>
    <x v="0"/>
    <x v="74"/>
    <s v="Château Malescasse"/>
    <x v="4"/>
    <x v="1170"/>
    <x v="796"/>
    <x v="15"/>
  </r>
  <r>
    <x v="5198"/>
    <x v="1"/>
    <x v="106"/>
    <s v="Prà"/>
    <x v="5"/>
    <x v="1170"/>
    <x v="175"/>
    <x v="1"/>
  </r>
  <r>
    <x v="1113"/>
    <x v="6"/>
    <x v="220"/>
    <s v="Durbanville Hills"/>
    <x v="6"/>
    <x v="1170"/>
    <x v="1157"/>
    <x v="1"/>
  </r>
  <r>
    <x v="5199"/>
    <x v="7"/>
    <x v="80"/>
    <s v="Castillo Clavijo"/>
    <x v="6"/>
    <x v="1170"/>
    <x v="3"/>
    <x v="5"/>
  </r>
  <r>
    <x v="5200"/>
    <x v="1"/>
    <x v="335"/>
    <s v="Tenuta San Guido"/>
    <x v="15"/>
    <x v="1171"/>
    <x v="2179"/>
    <x v="5"/>
  </r>
  <r>
    <x v="5201"/>
    <x v="6"/>
    <x v="15"/>
    <s v="Delaire Graff"/>
    <x v="7"/>
    <x v="1172"/>
    <x v="114"/>
    <x v="1"/>
  </r>
  <r>
    <x v="860"/>
    <x v="0"/>
    <x v="50"/>
    <s v="Château Pichon Longueville Comtesse de Lalande"/>
    <x v="1"/>
    <x v="1172"/>
    <x v="797"/>
    <x v="8"/>
  </r>
  <r>
    <x v="5202"/>
    <x v="1"/>
    <x v="49"/>
    <s v="Vite Colte"/>
    <x v="9"/>
    <x v="1172"/>
    <x v="5"/>
    <x v="6"/>
  </r>
  <r>
    <x v="225"/>
    <x v="1"/>
    <x v="132"/>
    <s v="Leone de Castris"/>
    <x v="2"/>
    <x v="1172"/>
    <x v="1911"/>
    <x v="4"/>
  </r>
  <r>
    <x v="1825"/>
    <x v="0"/>
    <x v="50"/>
    <s v="Château Pontet-Canet"/>
    <x v="7"/>
    <x v="1173"/>
    <x v="1200"/>
    <x v="6"/>
  </r>
  <r>
    <x v="5189"/>
    <x v="0"/>
    <x v="97"/>
    <s v="Château La Garde"/>
    <x v="9"/>
    <x v="1173"/>
    <x v="568"/>
    <x v="8"/>
  </r>
  <r>
    <x v="5203"/>
    <x v="7"/>
    <x v="39"/>
    <s v="Abadia Retuerta"/>
    <x v="12"/>
    <x v="1173"/>
    <x v="2180"/>
    <x v="5"/>
  </r>
  <r>
    <x v="5204"/>
    <x v="8"/>
    <x v="209"/>
    <s v="Domaine Drouhin"/>
    <x v="1"/>
    <x v="1173"/>
    <x v="2181"/>
    <x v="5"/>
  </r>
  <r>
    <x v="655"/>
    <x v="1"/>
    <x v="171"/>
    <s v="Poliziano"/>
    <x v="9"/>
    <x v="1174"/>
    <x v="505"/>
    <x v="7"/>
  </r>
  <r>
    <x v="5205"/>
    <x v="7"/>
    <x v="127"/>
    <s v="El Circo"/>
    <x v="6"/>
    <x v="1174"/>
    <x v="477"/>
    <x v="7"/>
  </r>
  <r>
    <x v="5206"/>
    <x v="1"/>
    <x v="296"/>
    <s v="Colterenzio (Schreckbichl)"/>
    <x v="9"/>
    <x v="1175"/>
    <x v="303"/>
    <x v="4"/>
  </r>
  <r>
    <x v="5207"/>
    <x v="17"/>
    <x v="142"/>
    <s v="Château Purcari"/>
    <x v="15"/>
    <x v="1175"/>
    <x v="2182"/>
    <x v="4"/>
  </r>
  <r>
    <x v="5208"/>
    <x v="7"/>
    <x v="224"/>
    <s v="Proyecto Garnachas de España"/>
    <x v="9"/>
    <x v="1175"/>
    <x v="140"/>
    <x v="1"/>
  </r>
  <r>
    <x v="5209"/>
    <x v="12"/>
    <x v="53"/>
    <s v="Bodega Toneles"/>
    <x v="6"/>
    <x v="1175"/>
    <x v="87"/>
    <x v="4"/>
  </r>
  <r>
    <x v="1445"/>
    <x v="0"/>
    <x v="96"/>
    <s v="Château Patache d'Aux"/>
    <x v="4"/>
    <x v="1175"/>
    <x v="2183"/>
    <x v="5"/>
  </r>
  <r>
    <x v="279"/>
    <x v="1"/>
    <x v="79"/>
    <s v="Capo Zafferano"/>
    <x v="2"/>
    <x v="1175"/>
    <x v="1478"/>
    <x v="7"/>
  </r>
  <r>
    <x v="183"/>
    <x v="1"/>
    <x v="119"/>
    <s v="Zeni"/>
    <x v="7"/>
    <x v="1175"/>
    <x v="183"/>
    <x v="4"/>
  </r>
  <r>
    <x v="5210"/>
    <x v="6"/>
    <x v="15"/>
    <s v="Kanonkop"/>
    <x v="12"/>
    <x v="1175"/>
    <x v="2184"/>
    <x v="4"/>
  </r>
  <r>
    <x v="5211"/>
    <x v="7"/>
    <x v="109"/>
    <s v="Bajoz"/>
    <x v="4"/>
    <x v="1175"/>
    <x v="467"/>
    <x v="7"/>
  </r>
  <r>
    <x v="5212"/>
    <x v="0"/>
    <x v="29"/>
    <s v="Château Gruaud Larose"/>
    <x v="12"/>
    <x v="1176"/>
    <x v="2185"/>
    <x v="23"/>
  </r>
  <r>
    <x v="860"/>
    <x v="0"/>
    <x v="50"/>
    <s v="Château Duhart-Milon"/>
    <x v="7"/>
    <x v="1176"/>
    <x v="2186"/>
    <x v="8"/>
  </r>
  <r>
    <x v="5213"/>
    <x v="1"/>
    <x v="2"/>
    <s v="Biserno"/>
    <x v="2"/>
    <x v="1176"/>
    <x v="2187"/>
    <x v="7"/>
  </r>
  <r>
    <x v="5214"/>
    <x v="3"/>
    <x v="311"/>
    <s v="Waipara Hills"/>
    <x v="6"/>
    <x v="1177"/>
    <x v="202"/>
    <x v="1"/>
  </r>
  <r>
    <x v="5215"/>
    <x v="5"/>
    <x v="14"/>
    <s v="Rawson's Retreat"/>
    <x v="3"/>
    <x v="1177"/>
    <x v="18"/>
    <x v="3"/>
  </r>
  <r>
    <x v="5216"/>
    <x v="1"/>
    <x v="264"/>
    <s v="Ottella"/>
    <x v="7"/>
    <x v="1177"/>
    <x v="130"/>
    <x v="4"/>
  </r>
  <r>
    <x v="4080"/>
    <x v="1"/>
    <x v="100"/>
    <s v="St. Michael-Eppan"/>
    <x v="3"/>
    <x v="1177"/>
    <x v="2188"/>
    <x v="3"/>
  </r>
  <r>
    <x v="5217"/>
    <x v="1"/>
    <x v="2"/>
    <s v="Tenuta CastelGiocondo"/>
    <x v="2"/>
    <x v="1177"/>
    <x v="2189"/>
    <x v="2"/>
  </r>
  <r>
    <x v="5218"/>
    <x v="7"/>
    <x v="58"/>
    <s v="Monteabellon"/>
    <x v="9"/>
    <x v="1177"/>
    <x v="1137"/>
    <x v="7"/>
  </r>
  <r>
    <x v="5219"/>
    <x v="0"/>
    <x v="101"/>
    <s v="André Brunel"/>
    <x v="9"/>
    <x v="1177"/>
    <x v="125"/>
    <x v="25"/>
  </r>
  <r>
    <x v="5220"/>
    <x v="1"/>
    <x v="154"/>
    <s v="Bruni"/>
    <x v="0"/>
    <x v="1177"/>
    <x v="313"/>
    <x v="2"/>
  </r>
  <r>
    <x v="5221"/>
    <x v="1"/>
    <x v="365"/>
    <s v="Azienda Agricola Lunelli"/>
    <x v="15"/>
    <x v="1177"/>
    <x v="1080"/>
    <x v="2"/>
  </r>
  <r>
    <x v="5222"/>
    <x v="14"/>
    <x v="88"/>
    <s v="Freiherr von Gleichenstein"/>
    <x v="3"/>
    <x v="1177"/>
    <x v="176"/>
    <x v="5"/>
  </r>
  <r>
    <x v="5223"/>
    <x v="0"/>
    <x v="576"/>
    <s v="Louis Jadot"/>
    <x v="5"/>
    <x v="1177"/>
    <x v="2190"/>
    <x v="0"/>
  </r>
  <r>
    <x v="5224"/>
    <x v="0"/>
    <x v="23"/>
    <s v="Château Destieux"/>
    <x v="0"/>
    <x v="1177"/>
    <x v="2025"/>
    <x v="8"/>
  </r>
  <r>
    <x v="5225"/>
    <x v="0"/>
    <x v="52"/>
    <s v="Château de Saint Cosme"/>
    <x v="1"/>
    <x v="1177"/>
    <x v="242"/>
    <x v="2"/>
  </r>
  <r>
    <x v="5226"/>
    <x v="7"/>
    <x v="80"/>
    <s v="D. Mateos"/>
    <x v="1"/>
    <x v="1177"/>
    <x v="1968"/>
    <x v="4"/>
  </r>
  <r>
    <x v="5227"/>
    <x v="12"/>
    <x v="328"/>
    <s v="Michel Torino"/>
    <x v="6"/>
    <x v="1177"/>
    <x v="2191"/>
    <x v="7"/>
  </r>
  <r>
    <x v="5228"/>
    <x v="0"/>
    <x v="5"/>
    <s v="Château de Saint Cosme"/>
    <x v="1"/>
    <x v="1177"/>
    <x v="1450"/>
    <x v="2"/>
  </r>
  <r>
    <x v="5229"/>
    <x v="1"/>
    <x v="77"/>
    <s v="Podere le Ripi"/>
    <x v="5"/>
    <x v="1177"/>
    <x v="891"/>
    <x v="4"/>
  </r>
  <r>
    <x v="2597"/>
    <x v="6"/>
    <x v="15"/>
    <s v="Raats"/>
    <x v="9"/>
    <x v="1177"/>
    <x v="1219"/>
    <x v="4"/>
  </r>
  <r>
    <x v="5230"/>
    <x v="0"/>
    <x v="312"/>
    <s v="Faiveley"/>
    <x v="7"/>
    <x v="1177"/>
    <x v="1730"/>
    <x v="6"/>
  </r>
  <r>
    <x v="5231"/>
    <x v="0"/>
    <x v="454"/>
    <s v="Comte de Thun"/>
    <x v="9"/>
    <x v="1177"/>
    <x v="606"/>
    <x v="16"/>
  </r>
  <r>
    <x v="5232"/>
    <x v="6"/>
    <x v="15"/>
    <s v="Rainbow's End"/>
    <x v="5"/>
    <x v="1177"/>
    <x v="589"/>
    <x v="1"/>
  </r>
  <r>
    <x v="44"/>
    <x v="6"/>
    <x v="15"/>
    <s v="Helderberg"/>
    <x v="9"/>
    <x v="1177"/>
    <x v="2170"/>
    <x v="7"/>
  </r>
  <r>
    <x v="5233"/>
    <x v="1"/>
    <x v="2"/>
    <s v="Argiano"/>
    <x v="0"/>
    <x v="1177"/>
    <x v="2192"/>
    <x v="29"/>
  </r>
  <r>
    <x v="5234"/>
    <x v="1"/>
    <x v="2"/>
    <s v="Tenuta dei Sette Cieli"/>
    <x v="7"/>
    <x v="1177"/>
    <x v="1291"/>
    <x v="2"/>
  </r>
  <r>
    <x v="5235"/>
    <x v="6"/>
    <x v="260"/>
    <s v="Painted Wolf"/>
    <x v="6"/>
    <x v="1177"/>
    <x v="207"/>
    <x v="6"/>
  </r>
  <r>
    <x v="5236"/>
    <x v="1"/>
    <x v="415"/>
    <s v="Librandi"/>
    <x v="10"/>
    <x v="1177"/>
    <x v="2036"/>
    <x v="7"/>
  </r>
  <r>
    <x v="5237"/>
    <x v="1"/>
    <x v="22"/>
    <s v="Tenuta Degli Dei"/>
    <x v="4"/>
    <x v="1177"/>
    <x v="175"/>
    <x v="4"/>
  </r>
  <r>
    <x v="674"/>
    <x v="0"/>
    <x v="57"/>
    <s v="Château Pontac Lynch"/>
    <x v="7"/>
    <x v="1177"/>
    <x v="2193"/>
    <x v="4"/>
  </r>
  <r>
    <x v="5238"/>
    <x v="1"/>
    <x v="95"/>
    <s v="Rivetti Massimo"/>
    <x v="2"/>
    <x v="1177"/>
    <x v="2194"/>
    <x v="5"/>
  </r>
  <r>
    <x v="5239"/>
    <x v="0"/>
    <x v="182"/>
    <s v="Château Maris"/>
    <x v="9"/>
    <x v="1177"/>
    <x v="1577"/>
    <x v="1"/>
  </r>
  <r>
    <x v="1562"/>
    <x v="0"/>
    <x v="93"/>
    <s v="Domaine de l'Horizon"/>
    <x v="9"/>
    <x v="1177"/>
    <x v="2195"/>
    <x v="5"/>
  </r>
  <r>
    <x v="5240"/>
    <x v="7"/>
    <x v="80"/>
    <s v="Vivanco"/>
    <x v="7"/>
    <x v="1177"/>
    <x v="2196"/>
    <x v="2"/>
  </r>
  <r>
    <x v="5241"/>
    <x v="0"/>
    <x v="151"/>
    <s v="Château la Négly"/>
    <x v="5"/>
    <x v="1177"/>
    <x v="114"/>
    <x v="7"/>
  </r>
  <r>
    <x v="5242"/>
    <x v="1"/>
    <x v="509"/>
    <s v="Drei Donà - Tenuta La Palazza"/>
    <x v="4"/>
    <x v="1177"/>
    <x v="112"/>
    <x v="1"/>
  </r>
  <r>
    <x v="5243"/>
    <x v="1"/>
    <x v="324"/>
    <s v="Torre Alle Tolfe"/>
    <x v="3"/>
    <x v="1177"/>
    <x v="89"/>
    <x v="1"/>
  </r>
  <r>
    <x v="5244"/>
    <x v="7"/>
    <x v="115"/>
    <s v="Torres"/>
    <x v="10"/>
    <x v="1177"/>
    <x v="848"/>
    <x v="1"/>
  </r>
  <r>
    <x v="5245"/>
    <x v="14"/>
    <x v="212"/>
    <s v="Markus Molitor"/>
    <x v="5"/>
    <x v="1177"/>
    <x v="720"/>
    <x v="8"/>
  </r>
  <r>
    <x v="5246"/>
    <x v="1"/>
    <x v="116"/>
    <s v="Tenuta Meraviglia"/>
    <x v="1"/>
    <x v="1177"/>
    <x v="226"/>
    <x v="4"/>
  </r>
  <r>
    <x v="445"/>
    <x v="0"/>
    <x v="0"/>
    <s v="Château Tour Maillet"/>
    <x v="7"/>
    <x v="1177"/>
    <x v="2197"/>
    <x v="4"/>
  </r>
  <r>
    <x v="5247"/>
    <x v="0"/>
    <x v="86"/>
    <s v="Château Etang des Colombes"/>
    <x v="6"/>
    <x v="1177"/>
    <x v="792"/>
    <x v="2"/>
  </r>
  <r>
    <x v="5248"/>
    <x v="1"/>
    <x v="100"/>
    <s v="Elena Walch"/>
    <x v="4"/>
    <x v="1177"/>
    <x v="155"/>
    <x v="7"/>
  </r>
  <r>
    <x v="5249"/>
    <x v="0"/>
    <x v="297"/>
    <s v="Denis Durantou"/>
    <x v="2"/>
    <x v="1177"/>
    <x v="932"/>
    <x v="4"/>
  </r>
  <r>
    <x v="5250"/>
    <x v="9"/>
    <x v="41"/>
    <s v="Herdade da Calada"/>
    <x v="6"/>
    <x v="1177"/>
    <x v="329"/>
    <x v="1"/>
  </r>
  <r>
    <x v="5251"/>
    <x v="0"/>
    <x v="47"/>
    <s v="Paul Mas"/>
    <x v="4"/>
    <x v="1178"/>
    <x v="708"/>
    <x v="1"/>
  </r>
  <r>
    <x v="481"/>
    <x v="7"/>
    <x v="213"/>
    <s v="Señorio de Los Llanos"/>
    <x v="10"/>
    <x v="1179"/>
    <x v="268"/>
    <x v="8"/>
  </r>
  <r>
    <x v="5252"/>
    <x v="1"/>
    <x v="18"/>
    <s v="Lorusso Michele"/>
    <x v="12"/>
    <x v="1179"/>
    <x v="782"/>
    <x v="1"/>
  </r>
  <r>
    <x v="5253"/>
    <x v="7"/>
    <x v="80"/>
    <s v="Ramón Bilbao"/>
    <x v="5"/>
    <x v="1179"/>
    <x v="2198"/>
    <x v="4"/>
  </r>
  <r>
    <x v="5224"/>
    <x v="0"/>
    <x v="23"/>
    <s v="Château Fonroque"/>
    <x v="7"/>
    <x v="1180"/>
    <x v="1771"/>
    <x v="8"/>
  </r>
  <r>
    <x v="5254"/>
    <x v="0"/>
    <x v="96"/>
    <s v="Mouton Cadet"/>
    <x v="6"/>
    <x v="1181"/>
    <x v="27"/>
    <x v="4"/>
  </r>
  <r>
    <x v="94"/>
    <x v="8"/>
    <x v="43"/>
    <s v="Napa Cellars"/>
    <x v="7"/>
    <x v="1181"/>
    <x v="100"/>
    <x v="4"/>
  </r>
  <r>
    <x v="5255"/>
    <x v="8"/>
    <x v="43"/>
    <s v="Paul Hobbs"/>
    <x v="0"/>
    <x v="1181"/>
    <x v="2199"/>
    <x v="4"/>
  </r>
  <r>
    <x v="297"/>
    <x v="7"/>
    <x v="58"/>
    <s v="Viña Pedrosa"/>
    <x v="0"/>
    <x v="1181"/>
    <x v="2200"/>
    <x v="8"/>
  </r>
  <r>
    <x v="5256"/>
    <x v="1"/>
    <x v="79"/>
    <s v="Masca del Tacco"/>
    <x v="0"/>
    <x v="1182"/>
    <x v="2049"/>
    <x v="2"/>
  </r>
  <r>
    <x v="967"/>
    <x v="0"/>
    <x v="26"/>
    <s v="Château de Pez"/>
    <x v="2"/>
    <x v="1182"/>
    <x v="25"/>
    <x v="2"/>
  </r>
  <r>
    <x v="91"/>
    <x v="0"/>
    <x v="74"/>
    <s v="Château Cambon La Pelouse"/>
    <x v="9"/>
    <x v="1182"/>
    <x v="283"/>
    <x v="2"/>
  </r>
  <r>
    <x v="5257"/>
    <x v="7"/>
    <x v="115"/>
    <s v="Torres"/>
    <x v="1"/>
    <x v="1183"/>
    <x v="2117"/>
    <x v="2"/>
  </r>
  <r>
    <x v="5258"/>
    <x v="1"/>
    <x v="12"/>
    <s v="Latentia Winery"/>
    <x v="9"/>
    <x v="1183"/>
    <x v="2201"/>
    <x v="4"/>
  </r>
  <r>
    <x v="5259"/>
    <x v="0"/>
    <x v="93"/>
    <s v="Domaine Lafage"/>
    <x v="9"/>
    <x v="1183"/>
    <x v="3"/>
    <x v="1"/>
  </r>
  <r>
    <x v="5260"/>
    <x v="12"/>
    <x v="167"/>
    <s v="Salentein"/>
    <x v="12"/>
    <x v="1184"/>
    <x v="226"/>
    <x v="2"/>
  </r>
  <r>
    <x v="4103"/>
    <x v="4"/>
    <x v="283"/>
    <s v="Casas del Bosque"/>
    <x v="9"/>
    <x v="1185"/>
    <x v="48"/>
    <x v="1"/>
  </r>
  <r>
    <x v="342"/>
    <x v="8"/>
    <x v="122"/>
    <s v="Chateau Ste. Michelle"/>
    <x v="9"/>
    <x v="1186"/>
    <x v="2202"/>
    <x v="4"/>
  </r>
  <r>
    <x v="5261"/>
    <x v="4"/>
    <x v="208"/>
    <s v="Casillero del Diablo"/>
    <x v="4"/>
    <x v="1187"/>
    <x v="884"/>
    <x v="7"/>
  </r>
  <r>
    <x v="5262"/>
    <x v="1"/>
    <x v="303"/>
    <s v="Allegrini"/>
    <x v="5"/>
    <x v="1188"/>
    <x v="130"/>
    <x v="5"/>
  </r>
  <r>
    <x v="5263"/>
    <x v="1"/>
    <x v="171"/>
    <s v="La Braccesca"/>
    <x v="4"/>
    <x v="1189"/>
    <x v="230"/>
    <x v="2"/>
  </r>
  <r>
    <x v="5264"/>
    <x v="1"/>
    <x v="381"/>
    <s v="Torrevento"/>
    <x v="4"/>
    <x v="1189"/>
    <x v="49"/>
    <x v="2"/>
  </r>
  <r>
    <x v="440"/>
    <x v="1"/>
    <x v="91"/>
    <s v="La Gerla"/>
    <x v="1"/>
    <x v="1189"/>
    <x v="632"/>
    <x v="8"/>
  </r>
  <r>
    <x v="110"/>
    <x v="7"/>
    <x v="58"/>
    <s v="Bodegas Imperiales - Abadía de San Quirce"/>
    <x v="5"/>
    <x v="1189"/>
    <x v="538"/>
    <x v="4"/>
  </r>
  <r>
    <x v="5265"/>
    <x v="1"/>
    <x v="335"/>
    <s v="Tenuta San Guido"/>
    <x v="14"/>
    <x v="1190"/>
    <x v="407"/>
    <x v="0"/>
  </r>
  <r>
    <x v="5266"/>
    <x v="2"/>
    <x v="175"/>
    <s v="Keringer"/>
    <x v="4"/>
    <x v="1191"/>
    <x v="18"/>
    <x v="7"/>
  </r>
  <r>
    <x v="5267"/>
    <x v="12"/>
    <x v="147"/>
    <s v="Andeluna"/>
    <x v="7"/>
    <x v="1191"/>
    <x v="320"/>
    <x v="8"/>
  </r>
  <r>
    <x v="5268"/>
    <x v="2"/>
    <x v="279"/>
    <s v="Gesellmann"/>
    <x v="6"/>
    <x v="1191"/>
    <x v="5"/>
    <x v="1"/>
  </r>
  <r>
    <x v="732"/>
    <x v="0"/>
    <x v="152"/>
    <s v="Château Fortuneau"/>
    <x v="3"/>
    <x v="1191"/>
    <x v="276"/>
    <x v="2"/>
  </r>
  <r>
    <x v="5269"/>
    <x v="1"/>
    <x v="303"/>
    <s v="Zeni"/>
    <x v="2"/>
    <x v="1191"/>
    <x v="1161"/>
    <x v="7"/>
  </r>
  <r>
    <x v="5270"/>
    <x v="14"/>
    <x v="88"/>
    <s v="Salwey"/>
    <x v="2"/>
    <x v="1191"/>
    <x v="137"/>
    <x v="6"/>
  </r>
  <r>
    <x v="5271"/>
    <x v="0"/>
    <x v="5"/>
    <s v="Château de Saint Cosme"/>
    <x v="0"/>
    <x v="1191"/>
    <x v="242"/>
    <x v="15"/>
  </r>
  <r>
    <x v="867"/>
    <x v="0"/>
    <x v="23"/>
    <s v="Gracia"/>
    <x v="14"/>
    <x v="1191"/>
    <x v="2203"/>
    <x v="9"/>
  </r>
  <r>
    <x v="1113"/>
    <x v="6"/>
    <x v="143"/>
    <s v="Swartland Winery"/>
    <x v="9"/>
    <x v="1191"/>
    <x v="18"/>
    <x v="1"/>
  </r>
  <r>
    <x v="5272"/>
    <x v="1"/>
    <x v="91"/>
    <s v="Capanna"/>
    <x v="1"/>
    <x v="1191"/>
    <x v="125"/>
    <x v="8"/>
  </r>
  <r>
    <x v="5273"/>
    <x v="0"/>
    <x v="47"/>
    <s v="Famille Cros Pujol"/>
    <x v="13"/>
    <x v="1191"/>
    <x v="13"/>
    <x v="2"/>
  </r>
  <r>
    <x v="236"/>
    <x v="0"/>
    <x v="50"/>
    <s v="Château Duhart-Milon"/>
    <x v="5"/>
    <x v="1191"/>
    <x v="2204"/>
    <x v="1"/>
  </r>
  <r>
    <x v="501"/>
    <x v="0"/>
    <x v="26"/>
    <s v="Château de Pez"/>
    <x v="9"/>
    <x v="1191"/>
    <x v="2205"/>
    <x v="1"/>
  </r>
  <r>
    <x v="5274"/>
    <x v="2"/>
    <x v="577"/>
    <s v="Johannes Zillinger"/>
    <x v="9"/>
    <x v="1191"/>
    <x v="1512"/>
    <x v="4"/>
  </r>
  <r>
    <x v="3782"/>
    <x v="6"/>
    <x v="89"/>
    <s v="Anthonij Rupert"/>
    <x v="2"/>
    <x v="1191"/>
    <x v="108"/>
    <x v="0"/>
  </r>
  <r>
    <x v="2507"/>
    <x v="1"/>
    <x v="49"/>
    <s v="Vietti"/>
    <x v="1"/>
    <x v="1191"/>
    <x v="2206"/>
    <x v="6"/>
  </r>
  <r>
    <x v="5275"/>
    <x v="6"/>
    <x v="64"/>
    <s v="Vilafonté"/>
    <x v="14"/>
    <x v="1191"/>
    <x v="1348"/>
    <x v="1"/>
  </r>
  <r>
    <x v="1048"/>
    <x v="0"/>
    <x v="0"/>
    <s v="Château Hosanna"/>
    <x v="12"/>
    <x v="1191"/>
    <x v="493"/>
    <x v="5"/>
  </r>
  <r>
    <x v="5276"/>
    <x v="1"/>
    <x v="110"/>
    <s v="Baglio del Cristo di Campobello"/>
    <x v="7"/>
    <x v="1191"/>
    <x v="1371"/>
    <x v="2"/>
  </r>
  <r>
    <x v="343"/>
    <x v="0"/>
    <x v="23"/>
    <s v="Château Péby Faugères"/>
    <x v="15"/>
    <x v="1191"/>
    <x v="1914"/>
    <x v="11"/>
  </r>
  <r>
    <x v="5277"/>
    <x v="14"/>
    <x v="88"/>
    <s v="Ziereisen"/>
    <x v="13"/>
    <x v="1191"/>
    <x v="225"/>
    <x v="4"/>
  </r>
  <r>
    <x v="5278"/>
    <x v="7"/>
    <x v="127"/>
    <s v="Bodegas Care"/>
    <x v="3"/>
    <x v="1191"/>
    <x v="2207"/>
    <x v="7"/>
  </r>
  <r>
    <x v="5279"/>
    <x v="1"/>
    <x v="116"/>
    <s v="Poggio Al Tesoro"/>
    <x v="0"/>
    <x v="1191"/>
    <x v="220"/>
    <x v="15"/>
  </r>
  <r>
    <x v="1542"/>
    <x v="0"/>
    <x v="152"/>
    <s v="Château Lézin"/>
    <x v="3"/>
    <x v="1191"/>
    <x v="1409"/>
    <x v="4"/>
  </r>
  <r>
    <x v="4703"/>
    <x v="0"/>
    <x v="96"/>
    <s v="Château La Cardonne"/>
    <x v="3"/>
    <x v="1191"/>
    <x v="41"/>
    <x v="0"/>
  </r>
  <r>
    <x v="5280"/>
    <x v="20"/>
    <x v="240"/>
    <s v="Hermon"/>
    <x v="13"/>
    <x v="1191"/>
    <x v="390"/>
    <x v="7"/>
  </r>
  <r>
    <x v="5281"/>
    <x v="1"/>
    <x v="106"/>
    <s v="Tinazzi"/>
    <x v="0"/>
    <x v="1191"/>
    <x v="665"/>
    <x v="1"/>
  </r>
  <r>
    <x v="5282"/>
    <x v="1"/>
    <x v="98"/>
    <s v="Sartori"/>
    <x v="0"/>
    <x v="1191"/>
    <x v="2208"/>
    <x v="8"/>
  </r>
  <r>
    <x v="5283"/>
    <x v="14"/>
    <x v="73"/>
    <s v="Weingut Metzger"/>
    <x v="0"/>
    <x v="1191"/>
    <x v="1632"/>
    <x v="2"/>
  </r>
  <r>
    <x v="5284"/>
    <x v="0"/>
    <x v="442"/>
    <s v="Domaine Ratte"/>
    <x v="7"/>
    <x v="1191"/>
    <x v="83"/>
    <x v="4"/>
  </r>
  <r>
    <x v="5285"/>
    <x v="7"/>
    <x v="81"/>
    <s v="Vinícola del Priorat"/>
    <x v="7"/>
    <x v="1191"/>
    <x v="667"/>
    <x v="8"/>
  </r>
  <r>
    <x v="5286"/>
    <x v="6"/>
    <x v="15"/>
    <s v="Thelema"/>
    <x v="0"/>
    <x v="1191"/>
    <x v="316"/>
    <x v="6"/>
  </r>
  <r>
    <x v="5287"/>
    <x v="1"/>
    <x v="190"/>
    <s v="Virna"/>
    <x v="9"/>
    <x v="1191"/>
    <x v="1039"/>
    <x v="4"/>
  </r>
  <r>
    <x v="5288"/>
    <x v="7"/>
    <x v="66"/>
    <s v="El Grifo"/>
    <x v="3"/>
    <x v="1191"/>
    <x v="673"/>
    <x v="7"/>
  </r>
  <r>
    <x v="295"/>
    <x v="24"/>
    <x v="300"/>
    <s v="Suvla"/>
    <x v="10"/>
    <x v="1191"/>
    <x v="672"/>
    <x v="1"/>
  </r>
  <r>
    <x v="5289"/>
    <x v="1"/>
    <x v="22"/>
    <s v="Tenuta Degli Dei"/>
    <x v="4"/>
    <x v="1191"/>
    <x v="1361"/>
    <x v="2"/>
  </r>
  <r>
    <x v="382"/>
    <x v="6"/>
    <x v="15"/>
    <s v="Peter Falke"/>
    <x v="7"/>
    <x v="1191"/>
    <x v="415"/>
    <x v="4"/>
  </r>
  <r>
    <x v="4468"/>
    <x v="0"/>
    <x v="57"/>
    <s v="Château Labégorce"/>
    <x v="9"/>
    <x v="1191"/>
    <x v="789"/>
    <x v="1"/>
  </r>
  <r>
    <x v="5290"/>
    <x v="7"/>
    <x v="109"/>
    <s v="Telmo Rodriguez"/>
    <x v="2"/>
    <x v="1191"/>
    <x v="971"/>
    <x v="6"/>
  </r>
  <r>
    <x v="5291"/>
    <x v="0"/>
    <x v="42"/>
    <s v="Clos Basté"/>
    <x v="4"/>
    <x v="1191"/>
    <x v="385"/>
    <x v="4"/>
  </r>
  <r>
    <x v="5292"/>
    <x v="1"/>
    <x v="113"/>
    <s v="Stefano Accordini"/>
    <x v="9"/>
    <x v="1191"/>
    <x v="2118"/>
    <x v="7"/>
  </r>
  <r>
    <x v="882"/>
    <x v="1"/>
    <x v="91"/>
    <s v="Capanna"/>
    <x v="0"/>
    <x v="1191"/>
    <x v="1043"/>
    <x v="2"/>
  </r>
  <r>
    <x v="5293"/>
    <x v="1"/>
    <x v="154"/>
    <s v="Grillesino"/>
    <x v="5"/>
    <x v="1191"/>
    <x v="954"/>
    <x v="4"/>
  </r>
  <r>
    <x v="5294"/>
    <x v="0"/>
    <x v="578"/>
    <s v="LePlan-Vermeersch"/>
    <x v="4"/>
    <x v="1191"/>
    <x v="1293"/>
    <x v="7"/>
  </r>
  <r>
    <x v="5295"/>
    <x v="7"/>
    <x v="164"/>
    <s v="Galmes I Ribot"/>
    <x v="6"/>
    <x v="1191"/>
    <x v="695"/>
    <x v="5"/>
  </r>
  <r>
    <x v="5296"/>
    <x v="14"/>
    <x v="88"/>
    <s v="Weingut Holger Koch"/>
    <x v="9"/>
    <x v="1191"/>
    <x v="1685"/>
    <x v="1"/>
  </r>
  <r>
    <x v="5297"/>
    <x v="1"/>
    <x v="136"/>
    <s v="Torre dei Beati"/>
    <x v="0"/>
    <x v="1191"/>
    <x v="2209"/>
    <x v="4"/>
  </r>
  <r>
    <x v="5298"/>
    <x v="14"/>
    <x v="73"/>
    <s v="Anselmann"/>
    <x v="6"/>
    <x v="1191"/>
    <x v="461"/>
    <x v="4"/>
  </r>
  <r>
    <x v="5299"/>
    <x v="8"/>
    <x v="489"/>
    <s v="Hedges Family Estate"/>
    <x v="2"/>
    <x v="1192"/>
    <x v="2210"/>
    <x v="6"/>
  </r>
  <r>
    <x v="5300"/>
    <x v="1"/>
    <x v="298"/>
    <s v="La Braccesca"/>
    <x v="9"/>
    <x v="1192"/>
    <x v="146"/>
    <x v="1"/>
  </r>
  <r>
    <x v="5301"/>
    <x v="4"/>
    <x v="346"/>
    <s v="Errazuriz"/>
    <x v="2"/>
    <x v="1192"/>
    <x v="260"/>
    <x v="1"/>
  </r>
  <r>
    <x v="5302"/>
    <x v="0"/>
    <x v="26"/>
    <s v="Cos d'Estournel"/>
    <x v="1"/>
    <x v="1193"/>
    <x v="1145"/>
    <x v="0"/>
  </r>
  <r>
    <x v="5303"/>
    <x v="7"/>
    <x v="58"/>
    <s v="Pago de Los Capellanes"/>
    <x v="0"/>
    <x v="1193"/>
    <x v="4"/>
    <x v="4"/>
  </r>
  <r>
    <x v="5304"/>
    <x v="1"/>
    <x v="190"/>
    <s v="Gaja"/>
    <x v="7"/>
    <x v="1193"/>
    <x v="1291"/>
    <x v="1"/>
  </r>
  <r>
    <x v="177"/>
    <x v="1"/>
    <x v="91"/>
    <s v="Camigliano"/>
    <x v="5"/>
    <x v="1193"/>
    <x v="2145"/>
    <x v="5"/>
  </r>
  <r>
    <x v="5305"/>
    <x v="1"/>
    <x v="79"/>
    <s v="Vigneti del Salento"/>
    <x v="0"/>
    <x v="1194"/>
    <x v="741"/>
    <x v="1"/>
  </r>
  <r>
    <x v="5306"/>
    <x v="1"/>
    <x v="352"/>
    <s v="Braida"/>
    <x v="9"/>
    <x v="1195"/>
    <x v="1138"/>
    <x v="4"/>
  </r>
  <r>
    <x v="1410"/>
    <x v="0"/>
    <x v="97"/>
    <s v="Château La Louvière"/>
    <x v="9"/>
    <x v="1195"/>
    <x v="2211"/>
    <x v="5"/>
  </r>
  <r>
    <x v="5307"/>
    <x v="8"/>
    <x v="17"/>
    <s v="Beringer"/>
    <x v="4"/>
    <x v="1195"/>
    <x v="19"/>
    <x v="7"/>
  </r>
  <r>
    <x v="5308"/>
    <x v="0"/>
    <x v="50"/>
    <s v="Château Mouton Rothschild"/>
    <x v="12"/>
    <x v="1195"/>
    <x v="2212"/>
    <x v="31"/>
  </r>
  <r>
    <x v="5309"/>
    <x v="0"/>
    <x v="47"/>
    <s v="Paul Mas"/>
    <x v="9"/>
    <x v="1196"/>
    <x v="77"/>
    <x v="7"/>
  </r>
  <r>
    <x v="1248"/>
    <x v="0"/>
    <x v="57"/>
    <s v="Château d'Issan"/>
    <x v="7"/>
    <x v="1197"/>
    <x v="2213"/>
    <x v="14"/>
  </r>
  <r>
    <x v="5310"/>
    <x v="5"/>
    <x v="34"/>
    <s v="Taylors / Wakefield"/>
    <x v="7"/>
    <x v="1197"/>
    <x v="1889"/>
    <x v="1"/>
  </r>
  <r>
    <x v="1711"/>
    <x v="1"/>
    <x v="113"/>
    <s v="Speri"/>
    <x v="6"/>
    <x v="1198"/>
    <x v="168"/>
    <x v="7"/>
  </r>
  <r>
    <x v="1206"/>
    <x v="0"/>
    <x v="150"/>
    <s v="Château de la Commanderie"/>
    <x v="5"/>
    <x v="1198"/>
    <x v="1694"/>
    <x v="4"/>
  </r>
  <r>
    <x v="5311"/>
    <x v="1"/>
    <x v="2"/>
    <s v="Poggio San Polo"/>
    <x v="4"/>
    <x v="1198"/>
    <x v="3"/>
    <x v="4"/>
  </r>
  <r>
    <x v="5312"/>
    <x v="0"/>
    <x v="23"/>
    <s v="Château Pavie"/>
    <x v="15"/>
    <x v="1199"/>
    <x v="2214"/>
    <x v="15"/>
  </r>
  <r>
    <x v="5313"/>
    <x v="0"/>
    <x v="29"/>
    <s v="Château Ducru-Beaucaillou"/>
    <x v="12"/>
    <x v="1199"/>
    <x v="2215"/>
    <x v="22"/>
  </r>
  <r>
    <x v="69"/>
    <x v="0"/>
    <x v="57"/>
    <s v="Château Rauzan-Gassies"/>
    <x v="0"/>
    <x v="1199"/>
    <x v="2216"/>
    <x v="9"/>
  </r>
  <r>
    <x v="5314"/>
    <x v="4"/>
    <x v="208"/>
    <s v="Trio"/>
    <x v="3"/>
    <x v="1200"/>
    <x v="56"/>
    <x v="7"/>
  </r>
  <r>
    <x v="5315"/>
    <x v="1"/>
    <x v="2"/>
    <s v="Isole e Olena"/>
    <x v="1"/>
    <x v="1200"/>
    <x v="758"/>
    <x v="2"/>
  </r>
  <r>
    <x v="5316"/>
    <x v="9"/>
    <x v="41"/>
    <s v="Herdade do Rocim"/>
    <x v="6"/>
    <x v="1200"/>
    <x v="612"/>
    <x v="0"/>
  </r>
  <r>
    <x v="5317"/>
    <x v="1"/>
    <x v="119"/>
    <s v="Lenotti"/>
    <x v="7"/>
    <x v="1200"/>
    <x v="830"/>
    <x v="10"/>
  </r>
  <r>
    <x v="5318"/>
    <x v="1"/>
    <x v="60"/>
    <s v="Gulfi"/>
    <x v="5"/>
    <x v="1201"/>
    <x v="1845"/>
    <x v="0"/>
  </r>
  <r>
    <x v="5319"/>
    <x v="7"/>
    <x v="317"/>
    <s v="Marqués de Griñon"/>
    <x v="5"/>
    <x v="1201"/>
    <x v="970"/>
    <x v="6"/>
  </r>
  <r>
    <x v="5320"/>
    <x v="13"/>
    <x v="353"/>
    <s v="Alira"/>
    <x v="6"/>
    <x v="1201"/>
    <x v="422"/>
    <x v="6"/>
  </r>
  <r>
    <x v="5321"/>
    <x v="1"/>
    <x v="116"/>
    <s v="Poggio Al Tesoro"/>
    <x v="15"/>
    <x v="1201"/>
    <x v="961"/>
    <x v="11"/>
  </r>
  <r>
    <x v="5322"/>
    <x v="4"/>
    <x v="149"/>
    <s v="Encierra"/>
    <x v="0"/>
    <x v="1201"/>
    <x v="1985"/>
    <x v="4"/>
  </r>
  <r>
    <x v="5323"/>
    <x v="0"/>
    <x v="150"/>
    <s v="Denis Durantou"/>
    <x v="9"/>
    <x v="1201"/>
    <x v="293"/>
    <x v="2"/>
  </r>
  <r>
    <x v="5324"/>
    <x v="9"/>
    <x v="41"/>
    <s v="Herdade Grande"/>
    <x v="15"/>
    <x v="1201"/>
    <x v="136"/>
    <x v="6"/>
  </r>
  <r>
    <x v="5325"/>
    <x v="1"/>
    <x v="95"/>
    <s v="La Spinetta"/>
    <x v="5"/>
    <x v="1201"/>
    <x v="304"/>
    <x v="5"/>
  </r>
  <r>
    <x v="260"/>
    <x v="6"/>
    <x v="220"/>
    <s v="Durbanville Hills"/>
    <x v="3"/>
    <x v="1201"/>
    <x v="42"/>
    <x v="1"/>
  </r>
  <r>
    <x v="5326"/>
    <x v="1"/>
    <x v="49"/>
    <s v="E. Pira &amp; Figli"/>
    <x v="5"/>
    <x v="1201"/>
    <x v="2217"/>
    <x v="2"/>
  </r>
  <r>
    <x v="5327"/>
    <x v="1"/>
    <x v="132"/>
    <s v="Caleo"/>
    <x v="4"/>
    <x v="1201"/>
    <x v="582"/>
    <x v="4"/>
  </r>
  <r>
    <x v="5328"/>
    <x v="1"/>
    <x v="303"/>
    <s v="Castelforte"/>
    <x v="4"/>
    <x v="1201"/>
    <x v="329"/>
    <x v="1"/>
  </r>
  <r>
    <x v="5329"/>
    <x v="0"/>
    <x v="323"/>
    <s v="Crocus"/>
    <x v="9"/>
    <x v="1201"/>
    <x v="2218"/>
    <x v="4"/>
  </r>
  <r>
    <x v="4541"/>
    <x v="0"/>
    <x v="0"/>
    <s v="Château Gazin"/>
    <x v="2"/>
    <x v="1201"/>
    <x v="402"/>
    <x v="1"/>
  </r>
  <r>
    <x v="5330"/>
    <x v="1"/>
    <x v="49"/>
    <s v="Borgogno"/>
    <x v="5"/>
    <x v="1201"/>
    <x v="2219"/>
    <x v="5"/>
  </r>
  <r>
    <x v="5331"/>
    <x v="6"/>
    <x v="68"/>
    <s v="Springfontein"/>
    <x v="2"/>
    <x v="1201"/>
    <x v="404"/>
    <x v="8"/>
  </r>
  <r>
    <x v="5332"/>
    <x v="0"/>
    <x v="13"/>
    <s v="Domaine de la Janasse"/>
    <x v="5"/>
    <x v="1201"/>
    <x v="89"/>
    <x v="1"/>
  </r>
  <r>
    <x v="5333"/>
    <x v="1"/>
    <x v="136"/>
    <s v="Cantina Tollo"/>
    <x v="6"/>
    <x v="1201"/>
    <x v="569"/>
    <x v="3"/>
  </r>
  <r>
    <x v="5334"/>
    <x v="1"/>
    <x v="116"/>
    <s v="Casa di Terra"/>
    <x v="1"/>
    <x v="1201"/>
    <x v="1425"/>
    <x v="8"/>
  </r>
  <r>
    <x v="5335"/>
    <x v="2"/>
    <x v="65"/>
    <s v="Paul Achs"/>
    <x v="6"/>
    <x v="1201"/>
    <x v="554"/>
    <x v="7"/>
  </r>
  <r>
    <x v="5336"/>
    <x v="0"/>
    <x v="533"/>
    <s v="Hudelot-Noëllat"/>
    <x v="0"/>
    <x v="1201"/>
    <x v="1273"/>
    <x v="6"/>
  </r>
  <r>
    <x v="5337"/>
    <x v="2"/>
    <x v="65"/>
    <s v="Leo Hillinger"/>
    <x v="6"/>
    <x v="1201"/>
    <x v="2016"/>
    <x v="2"/>
  </r>
  <r>
    <x v="5338"/>
    <x v="1"/>
    <x v="55"/>
    <s v="Pranzegg"/>
    <x v="7"/>
    <x v="1201"/>
    <x v="326"/>
    <x v="2"/>
  </r>
  <r>
    <x v="5339"/>
    <x v="1"/>
    <x v="8"/>
    <s v="Ruffino"/>
    <x v="3"/>
    <x v="1201"/>
    <x v="390"/>
    <x v="5"/>
  </r>
  <r>
    <x v="53"/>
    <x v="0"/>
    <x v="47"/>
    <s v="Domaines Astruc"/>
    <x v="17"/>
    <x v="1201"/>
    <x v="180"/>
    <x v="7"/>
  </r>
  <r>
    <x v="5340"/>
    <x v="1"/>
    <x v="2"/>
    <s v="Terre del Marchesato"/>
    <x v="0"/>
    <x v="1201"/>
    <x v="845"/>
    <x v="4"/>
  </r>
  <r>
    <x v="5341"/>
    <x v="0"/>
    <x v="23"/>
    <s v="La Mondotte"/>
    <x v="0"/>
    <x v="1201"/>
    <x v="2220"/>
    <x v="0"/>
  </r>
  <r>
    <x v="2233"/>
    <x v="1"/>
    <x v="100"/>
    <s v="Ritterhof"/>
    <x v="4"/>
    <x v="1201"/>
    <x v="1341"/>
    <x v="7"/>
  </r>
  <r>
    <x v="5342"/>
    <x v="6"/>
    <x v="15"/>
    <s v="Reyneke"/>
    <x v="2"/>
    <x v="1201"/>
    <x v="10"/>
    <x v="4"/>
  </r>
  <r>
    <x v="5343"/>
    <x v="2"/>
    <x v="65"/>
    <s v="Umathum"/>
    <x v="13"/>
    <x v="1201"/>
    <x v="213"/>
    <x v="4"/>
  </r>
  <r>
    <x v="5344"/>
    <x v="1"/>
    <x v="214"/>
    <s v="Falesco"/>
    <x v="2"/>
    <x v="1201"/>
    <x v="2221"/>
    <x v="5"/>
  </r>
  <r>
    <x v="5345"/>
    <x v="1"/>
    <x v="202"/>
    <s v="Drei Donà - Tenuta La Palazza"/>
    <x v="7"/>
    <x v="1201"/>
    <x v="954"/>
    <x v="2"/>
  </r>
  <r>
    <x v="5346"/>
    <x v="0"/>
    <x v="23"/>
    <s v="Clos Dubreuil"/>
    <x v="12"/>
    <x v="1201"/>
    <x v="2222"/>
    <x v="18"/>
  </r>
  <r>
    <x v="5347"/>
    <x v="2"/>
    <x v="279"/>
    <s v="Hans Igler"/>
    <x v="5"/>
    <x v="1201"/>
    <x v="2223"/>
    <x v="1"/>
  </r>
  <r>
    <x v="1404"/>
    <x v="0"/>
    <x v="74"/>
    <s v="Château Lacour Jacquet"/>
    <x v="7"/>
    <x v="1201"/>
    <x v="783"/>
    <x v="0"/>
  </r>
  <r>
    <x v="1262"/>
    <x v="2"/>
    <x v="65"/>
    <s v="Claus Preisinger"/>
    <x v="9"/>
    <x v="1201"/>
    <x v="299"/>
    <x v="4"/>
  </r>
  <r>
    <x v="5348"/>
    <x v="1"/>
    <x v="60"/>
    <s v="Gulfi"/>
    <x v="7"/>
    <x v="1201"/>
    <x v="1274"/>
    <x v="8"/>
  </r>
  <r>
    <x v="5349"/>
    <x v="0"/>
    <x v="152"/>
    <s v="Pezat"/>
    <x v="6"/>
    <x v="1201"/>
    <x v="665"/>
    <x v="9"/>
  </r>
  <r>
    <x v="5350"/>
    <x v="9"/>
    <x v="253"/>
    <s v="Quinta da Gandara"/>
    <x v="5"/>
    <x v="1201"/>
    <x v="1163"/>
    <x v="6"/>
  </r>
  <r>
    <x v="5351"/>
    <x v="1"/>
    <x v="579"/>
    <s v="Azienda Agricola Accornero"/>
    <x v="0"/>
    <x v="1201"/>
    <x v="244"/>
    <x v="2"/>
  </r>
  <r>
    <x v="5352"/>
    <x v="7"/>
    <x v="127"/>
    <s v="Jordán de Asso"/>
    <x v="4"/>
    <x v="1201"/>
    <x v="297"/>
    <x v="8"/>
  </r>
  <r>
    <x v="5353"/>
    <x v="14"/>
    <x v="189"/>
    <s v="Rudolf Fürst"/>
    <x v="9"/>
    <x v="1201"/>
    <x v="1406"/>
    <x v="4"/>
  </r>
  <r>
    <x v="2923"/>
    <x v="0"/>
    <x v="26"/>
    <s v="Château Meyney"/>
    <x v="7"/>
    <x v="1202"/>
    <x v="2224"/>
    <x v="5"/>
  </r>
  <r>
    <x v="5354"/>
    <x v="1"/>
    <x v="22"/>
    <s v="Villa Cerna"/>
    <x v="9"/>
    <x v="1202"/>
    <x v="1625"/>
    <x v="2"/>
  </r>
  <r>
    <x v="4645"/>
    <x v="0"/>
    <x v="97"/>
    <s v="Château Haut-Bailly"/>
    <x v="0"/>
    <x v="1203"/>
    <x v="2225"/>
    <x v="14"/>
  </r>
  <r>
    <x v="5355"/>
    <x v="0"/>
    <x v="97"/>
    <s v="Château Haut-Bergey"/>
    <x v="9"/>
    <x v="1204"/>
    <x v="2226"/>
    <x v="15"/>
  </r>
  <r>
    <x v="5356"/>
    <x v="8"/>
    <x v="43"/>
    <s v="Dominus"/>
    <x v="0"/>
    <x v="1205"/>
    <x v="392"/>
    <x v="5"/>
  </r>
  <r>
    <x v="2392"/>
    <x v="7"/>
    <x v="80"/>
    <s v="Montecillo"/>
    <x v="4"/>
    <x v="1205"/>
    <x v="87"/>
    <x v="0"/>
  </r>
  <r>
    <x v="1113"/>
    <x v="6"/>
    <x v="15"/>
    <s v="Neethlingshof Estate"/>
    <x v="2"/>
    <x v="1205"/>
    <x v="149"/>
    <x v="1"/>
  </r>
  <r>
    <x v="5357"/>
    <x v="8"/>
    <x v="345"/>
    <s v="Columbia Crest"/>
    <x v="2"/>
    <x v="1206"/>
    <x v="182"/>
    <x v="4"/>
  </r>
  <r>
    <x v="1404"/>
    <x v="0"/>
    <x v="74"/>
    <s v="Château Lanessan"/>
    <x v="3"/>
    <x v="1206"/>
    <x v="699"/>
    <x v="0"/>
  </r>
  <r>
    <x v="5358"/>
    <x v="1"/>
    <x v="24"/>
    <s v="Tommasi"/>
    <x v="4"/>
    <x v="1207"/>
    <x v="460"/>
    <x v="7"/>
  </r>
  <r>
    <x v="5359"/>
    <x v="4"/>
    <x v="173"/>
    <s v="Errazuriz"/>
    <x v="1"/>
    <x v="1207"/>
    <x v="300"/>
    <x v="4"/>
  </r>
  <r>
    <x v="5360"/>
    <x v="9"/>
    <x v="41"/>
    <s v="Monte da Ravasqueira"/>
    <x v="2"/>
    <x v="1207"/>
    <x v="2227"/>
    <x v="4"/>
  </r>
  <r>
    <x v="5361"/>
    <x v="9"/>
    <x v="19"/>
    <s v="Niepoort"/>
    <x v="5"/>
    <x v="1208"/>
    <x v="136"/>
    <x v="5"/>
  </r>
  <r>
    <x v="5362"/>
    <x v="1"/>
    <x v="207"/>
    <s v="Nino Negri"/>
    <x v="0"/>
    <x v="1208"/>
    <x v="1108"/>
    <x v="6"/>
  </r>
  <r>
    <x v="309"/>
    <x v="0"/>
    <x v="26"/>
    <s v="Château Meyney"/>
    <x v="2"/>
    <x v="1208"/>
    <x v="446"/>
    <x v="8"/>
  </r>
  <r>
    <x v="5363"/>
    <x v="6"/>
    <x v="15"/>
    <s v="Rust En Vrede"/>
    <x v="5"/>
    <x v="1208"/>
    <x v="1690"/>
    <x v="4"/>
  </r>
  <r>
    <x v="5364"/>
    <x v="1"/>
    <x v="110"/>
    <s v="Feudo Maccari"/>
    <x v="4"/>
    <x v="1209"/>
    <x v="56"/>
    <x v="1"/>
  </r>
  <r>
    <x v="5365"/>
    <x v="1"/>
    <x v="231"/>
    <s v="Indomito"/>
    <x v="9"/>
    <x v="1210"/>
    <x v="1008"/>
    <x v="7"/>
  </r>
  <r>
    <x v="5366"/>
    <x v="14"/>
    <x v="73"/>
    <s v="Schneider"/>
    <x v="1"/>
    <x v="1210"/>
    <x v="1251"/>
    <x v="4"/>
  </r>
  <r>
    <x v="5367"/>
    <x v="1"/>
    <x v="264"/>
    <s v="Zeni"/>
    <x v="12"/>
    <x v="1210"/>
    <x v="1159"/>
    <x v="2"/>
  </r>
  <r>
    <x v="5368"/>
    <x v="0"/>
    <x v="289"/>
    <s v="Louis Jadot"/>
    <x v="9"/>
    <x v="1210"/>
    <x v="167"/>
    <x v="1"/>
  </r>
  <r>
    <x v="5369"/>
    <x v="4"/>
    <x v="131"/>
    <s v="Carmen"/>
    <x v="2"/>
    <x v="1210"/>
    <x v="610"/>
    <x v="2"/>
  </r>
  <r>
    <x v="5370"/>
    <x v="4"/>
    <x v="208"/>
    <s v="Valdivieso"/>
    <x v="6"/>
    <x v="1210"/>
    <x v="593"/>
    <x v="7"/>
  </r>
  <r>
    <x v="5371"/>
    <x v="0"/>
    <x v="580"/>
    <s v="Vincent Girardin"/>
    <x v="0"/>
    <x v="1210"/>
    <x v="1291"/>
    <x v="2"/>
  </r>
  <r>
    <x v="5372"/>
    <x v="2"/>
    <x v="65"/>
    <s v="Lichtenberger &amp; González"/>
    <x v="7"/>
    <x v="1210"/>
    <x v="334"/>
    <x v="2"/>
  </r>
  <r>
    <x v="5373"/>
    <x v="0"/>
    <x v="432"/>
    <s v="Domaine Bryczek"/>
    <x v="2"/>
    <x v="1210"/>
    <x v="2228"/>
    <x v="5"/>
  </r>
  <r>
    <x v="5374"/>
    <x v="0"/>
    <x v="565"/>
    <s v="Domaine de l'Hortus"/>
    <x v="3"/>
    <x v="1210"/>
    <x v="186"/>
    <x v="3"/>
  </r>
  <r>
    <x v="5375"/>
    <x v="2"/>
    <x v="65"/>
    <s v="Feiler-Artinger"/>
    <x v="3"/>
    <x v="1210"/>
    <x v="2229"/>
    <x v="2"/>
  </r>
  <r>
    <x v="5376"/>
    <x v="6"/>
    <x v="143"/>
    <s v="David &amp; Nadia"/>
    <x v="2"/>
    <x v="1210"/>
    <x v="914"/>
    <x v="1"/>
  </r>
  <r>
    <x v="5377"/>
    <x v="0"/>
    <x v="13"/>
    <s v="Paul Jaboulet Aîné"/>
    <x v="4"/>
    <x v="1210"/>
    <x v="251"/>
    <x v="7"/>
  </r>
  <r>
    <x v="5378"/>
    <x v="0"/>
    <x v="74"/>
    <s v="Château de Camensac"/>
    <x v="6"/>
    <x v="1210"/>
    <x v="1335"/>
    <x v="2"/>
  </r>
  <r>
    <x v="5379"/>
    <x v="11"/>
    <x v="364"/>
    <s v="Miolo"/>
    <x v="18"/>
    <x v="1210"/>
    <x v="20"/>
    <x v="2"/>
  </r>
  <r>
    <x v="5380"/>
    <x v="0"/>
    <x v="290"/>
    <s v="Faiveley"/>
    <x v="5"/>
    <x v="1210"/>
    <x v="2230"/>
    <x v="0"/>
  </r>
  <r>
    <x v="5381"/>
    <x v="4"/>
    <x v="581"/>
    <s v="Santa Ema"/>
    <x v="4"/>
    <x v="1210"/>
    <x v="56"/>
    <x v="7"/>
  </r>
  <r>
    <x v="5382"/>
    <x v="2"/>
    <x v="65"/>
    <s v="Krutzler"/>
    <x v="7"/>
    <x v="1210"/>
    <x v="2089"/>
    <x v="9"/>
  </r>
  <r>
    <x v="5383"/>
    <x v="9"/>
    <x v="41"/>
    <s v="Herdade Grande"/>
    <x v="5"/>
    <x v="1210"/>
    <x v="124"/>
    <x v="6"/>
  </r>
  <r>
    <x v="5384"/>
    <x v="1"/>
    <x v="2"/>
    <s v="San Fabiano Calcinaia"/>
    <x v="7"/>
    <x v="1210"/>
    <x v="2231"/>
    <x v="18"/>
  </r>
  <r>
    <x v="1601"/>
    <x v="0"/>
    <x v="32"/>
    <s v="Domaine de Valmengaux"/>
    <x v="9"/>
    <x v="1210"/>
    <x v="703"/>
    <x v="5"/>
  </r>
  <r>
    <x v="5385"/>
    <x v="1"/>
    <x v="100"/>
    <s v="Manincor"/>
    <x v="1"/>
    <x v="1210"/>
    <x v="2232"/>
    <x v="2"/>
  </r>
  <r>
    <x v="437"/>
    <x v="1"/>
    <x v="582"/>
    <s v="Ca' Bolani"/>
    <x v="4"/>
    <x v="1210"/>
    <x v="176"/>
    <x v="4"/>
  </r>
  <r>
    <x v="5386"/>
    <x v="1"/>
    <x v="31"/>
    <s v="Batasiolo"/>
    <x v="6"/>
    <x v="1210"/>
    <x v="2233"/>
    <x v="1"/>
  </r>
  <r>
    <x v="5387"/>
    <x v="0"/>
    <x v="52"/>
    <s v="Delas"/>
    <x v="7"/>
    <x v="1210"/>
    <x v="348"/>
    <x v="2"/>
  </r>
  <r>
    <x v="5388"/>
    <x v="6"/>
    <x v="135"/>
    <s v="Mont du Toit"/>
    <x v="2"/>
    <x v="1210"/>
    <x v="955"/>
    <x v="2"/>
  </r>
  <r>
    <x v="5389"/>
    <x v="1"/>
    <x v="324"/>
    <s v="Panizzi"/>
    <x v="6"/>
    <x v="1210"/>
    <x v="460"/>
    <x v="5"/>
  </r>
  <r>
    <x v="5390"/>
    <x v="7"/>
    <x v="58"/>
    <s v="Venta Las Vacas"/>
    <x v="2"/>
    <x v="1210"/>
    <x v="154"/>
    <x v="7"/>
  </r>
  <r>
    <x v="5391"/>
    <x v="0"/>
    <x v="9"/>
    <s v="Château Coupe-Roses"/>
    <x v="6"/>
    <x v="1210"/>
    <x v="1907"/>
    <x v="5"/>
  </r>
  <r>
    <x v="5392"/>
    <x v="0"/>
    <x v="320"/>
    <s v="Domaine de l'Hortus"/>
    <x v="7"/>
    <x v="1210"/>
    <x v="2234"/>
    <x v="7"/>
  </r>
  <r>
    <x v="342"/>
    <x v="6"/>
    <x v="15"/>
    <s v="Delheim"/>
    <x v="6"/>
    <x v="1210"/>
    <x v="27"/>
    <x v="4"/>
  </r>
  <r>
    <x v="2912"/>
    <x v="4"/>
    <x v="40"/>
    <s v="Anderra"/>
    <x v="3"/>
    <x v="1210"/>
    <x v="637"/>
    <x v="7"/>
  </r>
  <r>
    <x v="5393"/>
    <x v="12"/>
    <x v="147"/>
    <s v="Andeluna"/>
    <x v="6"/>
    <x v="1210"/>
    <x v="705"/>
    <x v="4"/>
  </r>
  <r>
    <x v="5394"/>
    <x v="0"/>
    <x v="567"/>
    <s v="Louis Jadot"/>
    <x v="5"/>
    <x v="1210"/>
    <x v="2235"/>
    <x v="5"/>
  </r>
  <r>
    <x v="88"/>
    <x v="14"/>
    <x v="166"/>
    <s v="H. J. Kreuzberg"/>
    <x v="6"/>
    <x v="1210"/>
    <x v="460"/>
    <x v="2"/>
  </r>
  <r>
    <x v="5395"/>
    <x v="1"/>
    <x v="121"/>
    <s v="Guastaferro"/>
    <x v="4"/>
    <x v="1210"/>
    <x v="5"/>
    <x v="8"/>
  </r>
  <r>
    <x v="296"/>
    <x v="1"/>
    <x v="98"/>
    <s v="Villa Cavarena"/>
    <x v="4"/>
    <x v="1210"/>
    <x v="2236"/>
    <x v="8"/>
  </r>
  <r>
    <x v="2306"/>
    <x v="14"/>
    <x v="73"/>
    <s v="Friedrich Becker"/>
    <x v="2"/>
    <x v="1210"/>
    <x v="192"/>
    <x v="4"/>
  </r>
  <r>
    <x v="93"/>
    <x v="3"/>
    <x v="504"/>
    <s v="Elephant Hill"/>
    <x v="6"/>
    <x v="1210"/>
    <x v="313"/>
    <x v="1"/>
  </r>
  <r>
    <x v="5396"/>
    <x v="9"/>
    <x v="225"/>
    <s v="Azamor"/>
    <x v="9"/>
    <x v="1210"/>
    <x v="114"/>
    <x v="16"/>
  </r>
  <r>
    <x v="1647"/>
    <x v="14"/>
    <x v="88"/>
    <s v="Burg Ravensburg"/>
    <x v="6"/>
    <x v="1210"/>
    <x v="152"/>
    <x v="2"/>
  </r>
  <r>
    <x v="5397"/>
    <x v="1"/>
    <x v="95"/>
    <s v="Vite Colte"/>
    <x v="9"/>
    <x v="1210"/>
    <x v="175"/>
    <x v="4"/>
  </r>
  <r>
    <x v="5398"/>
    <x v="0"/>
    <x v="5"/>
    <s v="Domaine Santa Duc"/>
    <x v="5"/>
    <x v="1210"/>
    <x v="25"/>
    <x v="8"/>
  </r>
  <r>
    <x v="5399"/>
    <x v="2"/>
    <x v="279"/>
    <s v="Hans Igler"/>
    <x v="6"/>
    <x v="1210"/>
    <x v="2237"/>
    <x v="0"/>
  </r>
  <r>
    <x v="5400"/>
    <x v="7"/>
    <x v="85"/>
    <s v="Bodega Tandem"/>
    <x v="2"/>
    <x v="1210"/>
    <x v="283"/>
    <x v="6"/>
  </r>
  <r>
    <x v="5401"/>
    <x v="1"/>
    <x v="176"/>
    <s v="Moncaro"/>
    <x v="18"/>
    <x v="1210"/>
    <x v="387"/>
    <x v="4"/>
  </r>
  <r>
    <x v="5402"/>
    <x v="1"/>
    <x v="12"/>
    <s v="Vigneti del Salento"/>
    <x v="2"/>
    <x v="1210"/>
    <x v="46"/>
    <x v="2"/>
  </r>
  <r>
    <x v="2516"/>
    <x v="0"/>
    <x v="0"/>
    <s v="Château l'Eglise-Clinet"/>
    <x v="14"/>
    <x v="1210"/>
    <x v="2238"/>
    <x v="16"/>
  </r>
  <r>
    <x v="5403"/>
    <x v="1"/>
    <x v="349"/>
    <s v="Falesco"/>
    <x v="5"/>
    <x v="1210"/>
    <x v="2239"/>
    <x v="0"/>
  </r>
  <r>
    <x v="228"/>
    <x v="0"/>
    <x v="29"/>
    <s v="Château Langoa Barton"/>
    <x v="0"/>
    <x v="1211"/>
    <x v="1953"/>
    <x v="16"/>
  </r>
  <r>
    <x v="5404"/>
    <x v="12"/>
    <x v="403"/>
    <s v="Salentein"/>
    <x v="6"/>
    <x v="1212"/>
    <x v="884"/>
    <x v="7"/>
  </r>
  <r>
    <x v="5405"/>
    <x v="4"/>
    <x v="149"/>
    <s v="Caliterra"/>
    <x v="10"/>
    <x v="1213"/>
    <x v="3"/>
    <x v="4"/>
  </r>
  <r>
    <x v="229"/>
    <x v="0"/>
    <x v="97"/>
    <s v="Château de Fieuzal"/>
    <x v="5"/>
    <x v="1213"/>
    <x v="1457"/>
    <x v="11"/>
  </r>
  <r>
    <x v="5406"/>
    <x v="14"/>
    <x v="73"/>
    <s v="Friedrich Becker"/>
    <x v="9"/>
    <x v="1214"/>
    <x v="660"/>
    <x v="2"/>
  </r>
  <r>
    <x v="5407"/>
    <x v="7"/>
    <x v="82"/>
    <s v="Bodegas Victorianas"/>
    <x v="8"/>
    <x v="1214"/>
    <x v="2240"/>
    <x v="4"/>
  </r>
  <r>
    <x v="692"/>
    <x v="5"/>
    <x v="87"/>
    <s v="Rawson's Retreat"/>
    <x v="3"/>
    <x v="1215"/>
    <x v="82"/>
    <x v="1"/>
  </r>
  <r>
    <x v="5408"/>
    <x v="1"/>
    <x v="303"/>
    <s v="Castelforte"/>
    <x v="6"/>
    <x v="1215"/>
    <x v="80"/>
    <x v="2"/>
  </r>
  <r>
    <x v="5409"/>
    <x v="8"/>
    <x v="43"/>
    <s v="Francis Ford Coppola"/>
    <x v="4"/>
    <x v="1216"/>
    <x v="233"/>
    <x v="2"/>
  </r>
  <r>
    <x v="69"/>
    <x v="0"/>
    <x v="57"/>
    <s v="Château Siran"/>
    <x v="2"/>
    <x v="1216"/>
    <x v="660"/>
    <x v="9"/>
  </r>
  <r>
    <x v="5410"/>
    <x v="7"/>
    <x v="58"/>
    <s v="Bodegas La Horra"/>
    <x v="7"/>
    <x v="1216"/>
    <x v="1127"/>
    <x v="8"/>
  </r>
  <r>
    <x v="5411"/>
    <x v="17"/>
    <x v="142"/>
    <s v="Château Purcari"/>
    <x v="4"/>
    <x v="1216"/>
    <x v="256"/>
    <x v="1"/>
  </r>
  <r>
    <x v="881"/>
    <x v="1"/>
    <x v="49"/>
    <s v="Ceretto"/>
    <x v="0"/>
    <x v="1217"/>
    <x v="59"/>
    <x v="2"/>
  </r>
  <r>
    <x v="5412"/>
    <x v="7"/>
    <x v="81"/>
    <s v="Álvaro Palacios"/>
    <x v="0"/>
    <x v="1217"/>
    <x v="2241"/>
    <x v="1"/>
  </r>
  <r>
    <x v="5413"/>
    <x v="3"/>
    <x v="62"/>
    <s v="Craggy Range"/>
    <x v="5"/>
    <x v="1217"/>
    <x v="2242"/>
    <x v="4"/>
  </r>
  <r>
    <x v="1981"/>
    <x v="7"/>
    <x v="80"/>
    <s v="Ondarre"/>
    <x v="2"/>
    <x v="1218"/>
    <x v="505"/>
    <x v="5"/>
  </r>
  <r>
    <x v="5414"/>
    <x v="22"/>
    <x v="268"/>
    <s v="Château Musar"/>
    <x v="2"/>
    <x v="1219"/>
    <x v="114"/>
    <x v="4"/>
  </r>
  <r>
    <x v="507"/>
    <x v="0"/>
    <x v="50"/>
    <s v="Château Grand-Puy-Lacoste"/>
    <x v="1"/>
    <x v="1219"/>
    <x v="424"/>
    <x v="9"/>
  </r>
  <r>
    <x v="5415"/>
    <x v="1"/>
    <x v="339"/>
    <s v="Tommasi"/>
    <x v="2"/>
    <x v="1220"/>
    <x v="792"/>
    <x v="2"/>
  </r>
  <r>
    <x v="5416"/>
    <x v="1"/>
    <x v="2"/>
    <s v="Masseto"/>
    <x v="16"/>
    <x v="1221"/>
    <x v="2116"/>
    <x v="0"/>
  </r>
  <r>
    <x v="1297"/>
    <x v="0"/>
    <x v="23"/>
    <s v="Château Figeac"/>
    <x v="1"/>
    <x v="1222"/>
    <x v="2243"/>
    <x v="6"/>
  </r>
  <r>
    <x v="5417"/>
    <x v="1"/>
    <x v="154"/>
    <s v="Rocca di Frassinello"/>
    <x v="2"/>
    <x v="1222"/>
    <x v="124"/>
    <x v="2"/>
  </r>
  <r>
    <x v="5418"/>
    <x v="1"/>
    <x v="126"/>
    <s v="Avignonesi"/>
    <x v="0"/>
    <x v="1222"/>
    <x v="1292"/>
    <x v="8"/>
  </r>
  <r>
    <x v="5419"/>
    <x v="1"/>
    <x v="104"/>
    <s v="Monchiero Carbone"/>
    <x v="5"/>
    <x v="1223"/>
    <x v="1045"/>
    <x v="4"/>
  </r>
  <r>
    <x v="2456"/>
    <x v="0"/>
    <x v="23"/>
    <s v="Château Troplong Mondot"/>
    <x v="1"/>
    <x v="1223"/>
    <x v="2244"/>
    <x v="1"/>
  </r>
  <r>
    <x v="5420"/>
    <x v="14"/>
    <x v="73"/>
    <s v="Philipp Kuhn"/>
    <x v="9"/>
    <x v="1223"/>
    <x v="483"/>
    <x v="4"/>
  </r>
  <r>
    <x v="5421"/>
    <x v="1"/>
    <x v="116"/>
    <s v="La Madonnina"/>
    <x v="1"/>
    <x v="1223"/>
    <x v="1087"/>
    <x v="2"/>
  </r>
  <r>
    <x v="5422"/>
    <x v="1"/>
    <x v="2"/>
    <s v="Rocca di Montegrossi"/>
    <x v="5"/>
    <x v="1223"/>
    <x v="275"/>
    <x v="10"/>
  </r>
  <r>
    <x v="5423"/>
    <x v="6"/>
    <x v="68"/>
    <s v="Creation"/>
    <x v="5"/>
    <x v="1223"/>
    <x v="897"/>
    <x v="1"/>
  </r>
  <r>
    <x v="5424"/>
    <x v="1"/>
    <x v="2"/>
    <s v="La Spinetta"/>
    <x v="9"/>
    <x v="1223"/>
    <x v="191"/>
    <x v="4"/>
  </r>
  <r>
    <x v="5425"/>
    <x v="5"/>
    <x v="87"/>
    <s v="RedHeads"/>
    <x v="2"/>
    <x v="1223"/>
    <x v="422"/>
    <x v="4"/>
  </r>
  <r>
    <x v="5426"/>
    <x v="6"/>
    <x v="15"/>
    <s v="Hazendal"/>
    <x v="6"/>
    <x v="1223"/>
    <x v="286"/>
    <x v="1"/>
  </r>
  <r>
    <x v="5427"/>
    <x v="7"/>
    <x v="310"/>
    <s v="Castillo Perelada"/>
    <x v="7"/>
    <x v="1223"/>
    <x v="1278"/>
    <x v="8"/>
  </r>
  <r>
    <x v="5428"/>
    <x v="4"/>
    <x v="173"/>
    <s v="Errazuriz"/>
    <x v="1"/>
    <x v="1223"/>
    <x v="619"/>
    <x v="1"/>
  </r>
  <r>
    <x v="5429"/>
    <x v="1"/>
    <x v="211"/>
    <s v="Cecilia Beretta"/>
    <x v="9"/>
    <x v="1223"/>
    <x v="823"/>
    <x v="1"/>
  </r>
  <r>
    <x v="5430"/>
    <x v="1"/>
    <x v="12"/>
    <s v="Borgo Mastro"/>
    <x v="6"/>
    <x v="1223"/>
    <x v="323"/>
    <x v="4"/>
  </r>
  <r>
    <x v="5431"/>
    <x v="5"/>
    <x v="14"/>
    <s v="Tyrrell's"/>
    <x v="3"/>
    <x v="1223"/>
    <x v="3"/>
    <x v="1"/>
  </r>
  <r>
    <x v="5432"/>
    <x v="5"/>
    <x v="34"/>
    <s v="Chalk Hill"/>
    <x v="3"/>
    <x v="1223"/>
    <x v="230"/>
    <x v="1"/>
  </r>
  <r>
    <x v="2233"/>
    <x v="1"/>
    <x v="100"/>
    <s v="Colterenzio (Schreckbichl)"/>
    <x v="3"/>
    <x v="1223"/>
    <x v="2188"/>
    <x v="7"/>
  </r>
  <r>
    <x v="1431"/>
    <x v="7"/>
    <x v="80"/>
    <s v="Hacienda Grimon"/>
    <x v="2"/>
    <x v="1223"/>
    <x v="303"/>
    <x v="6"/>
  </r>
  <r>
    <x v="5433"/>
    <x v="0"/>
    <x v="238"/>
    <s v="Château La Tour de l'Évêque"/>
    <x v="2"/>
    <x v="1223"/>
    <x v="136"/>
    <x v="8"/>
  </r>
  <r>
    <x v="881"/>
    <x v="1"/>
    <x v="49"/>
    <s v="Coppo"/>
    <x v="7"/>
    <x v="1223"/>
    <x v="1777"/>
    <x v="2"/>
  </r>
  <r>
    <x v="5434"/>
    <x v="2"/>
    <x v="65"/>
    <s v="Moric"/>
    <x v="7"/>
    <x v="1223"/>
    <x v="2245"/>
    <x v="6"/>
  </r>
  <r>
    <x v="5435"/>
    <x v="5"/>
    <x v="583"/>
    <s v="Mount Langi Ghiran"/>
    <x v="3"/>
    <x v="1223"/>
    <x v="140"/>
    <x v="1"/>
  </r>
  <r>
    <x v="1206"/>
    <x v="0"/>
    <x v="150"/>
    <s v="Château Siaurac"/>
    <x v="3"/>
    <x v="1223"/>
    <x v="810"/>
    <x v="4"/>
  </r>
  <r>
    <x v="235"/>
    <x v="0"/>
    <x v="57"/>
    <s v="Château Rauzan-Ségla"/>
    <x v="5"/>
    <x v="1223"/>
    <x v="402"/>
    <x v="1"/>
  </r>
  <r>
    <x v="5436"/>
    <x v="7"/>
    <x v="308"/>
    <s v="Tarón"/>
    <x v="2"/>
    <x v="1223"/>
    <x v="114"/>
    <x v="6"/>
  </r>
  <r>
    <x v="5437"/>
    <x v="0"/>
    <x v="101"/>
    <s v="Tardieu-Laurent"/>
    <x v="2"/>
    <x v="1223"/>
    <x v="530"/>
    <x v="11"/>
  </r>
  <r>
    <x v="5438"/>
    <x v="0"/>
    <x v="289"/>
    <s v="Joseph Drouhin"/>
    <x v="6"/>
    <x v="1223"/>
    <x v="2246"/>
    <x v="1"/>
  </r>
  <r>
    <x v="5439"/>
    <x v="8"/>
    <x v="392"/>
    <s v="Francis Ford Coppola"/>
    <x v="9"/>
    <x v="1223"/>
    <x v="179"/>
    <x v="4"/>
  </r>
  <r>
    <x v="5440"/>
    <x v="1"/>
    <x v="22"/>
    <s v="Mazzei"/>
    <x v="5"/>
    <x v="1223"/>
    <x v="68"/>
    <x v="19"/>
  </r>
  <r>
    <x v="2456"/>
    <x v="0"/>
    <x v="23"/>
    <s v="Château Figeac"/>
    <x v="1"/>
    <x v="1223"/>
    <x v="1257"/>
    <x v="1"/>
  </r>
  <r>
    <x v="5441"/>
    <x v="7"/>
    <x v="39"/>
    <s v="Leda"/>
    <x v="6"/>
    <x v="1223"/>
    <x v="1"/>
    <x v="4"/>
  </r>
  <r>
    <x v="5442"/>
    <x v="1"/>
    <x v="116"/>
    <s v="Terre del Marchesato"/>
    <x v="1"/>
    <x v="1223"/>
    <x v="1274"/>
    <x v="5"/>
  </r>
  <r>
    <x v="5443"/>
    <x v="12"/>
    <x v="147"/>
    <s v="Domaine Bousquet"/>
    <x v="3"/>
    <x v="1223"/>
    <x v="1388"/>
    <x v="3"/>
  </r>
  <r>
    <x v="5444"/>
    <x v="0"/>
    <x v="101"/>
    <s v="Domaine de la Janasse"/>
    <x v="1"/>
    <x v="1223"/>
    <x v="226"/>
    <x v="1"/>
  </r>
  <r>
    <x v="692"/>
    <x v="12"/>
    <x v="147"/>
    <s v="Domaine Bousquet"/>
    <x v="13"/>
    <x v="1223"/>
    <x v="1029"/>
    <x v="1"/>
  </r>
  <r>
    <x v="5445"/>
    <x v="7"/>
    <x v="127"/>
    <s v="La Granja 360"/>
    <x v="3"/>
    <x v="1223"/>
    <x v="452"/>
    <x v="7"/>
  </r>
  <r>
    <x v="5446"/>
    <x v="9"/>
    <x v="225"/>
    <s v="Herdade Penedo Gordo"/>
    <x v="6"/>
    <x v="1223"/>
    <x v="251"/>
    <x v="7"/>
  </r>
  <r>
    <x v="5447"/>
    <x v="0"/>
    <x v="23"/>
    <s v="Château Belair-Monange"/>
    <x v="2"/>
    <x v="1223"/>
    <x v="744"/>
    <x v="2"/>
  </r>
  <r>
    <x v="342"/>
    <x v="7"/>
    <x v="317"/>
    <s v="Marqués de Griñon"/>
    <x v="0"/>
    <x v="1223"/>
    <x v="940"/>
    <x v="4"/>
  </r>
  <r>
    <x v="5448"/>
    <x v="0"/>
    <x v="245"/>
    <s v="Fortant"/>
    <x v="11"/>
    <x v="1223"/>
    <x v="1727"/>
    <x v="7"/>
  </r>
  <r>
    <x v="5449"/>
    <x v="9"/>
    <x v="19"/>
    <s v="Niepoort"/>
    <x v="9"/>
    <x v="1223"/>
    <x v="2247"/>
    <x v="16"/>
  </r>
  <r>
    <x v="177"/>
    <x v="1"/>
    <x v="91"/>
    <s v="Fattoria dei Barbi"/>
    <x v="5"/>
    <x v="1224"/>
    <x v="1606"/>
    <x v="5"/>
  </r>
  <r>
    <x v="101"/>
    <x v="8"/>
    <x v="17"/>
    <s v="Beringer"/>
    <x v="4"/>
    <x v="1224"/>
    <x v="2"/>
    <x v="1"/>
  </r>
  <r>
    <x v="967"/>
    <x v="0"/>
    <x v="26"/>
    <s v="Château Phélan Ségur"/>
    <x v="2"/>
    <x v="1224"/>
    <x v="944"/>
    <x v="2"/>
  </r>
  <r>
    <x v="5450"/>
    <x v="1"/>
    <x v="176"/>
    <s v="Velenosi"/>
    <x v="9"/>
    <x v="1224"/>
    <x v="82"/>
    <x v="4"/>
  </r>
  <r>
    <x v="57"/>
    <x v="8"/>
    <x v="122"/>
    <s v="Two Vines"/>
    <x v="3"/>
    <x v="1224"/>
    <x v="49"/>
    <x v="5"/>
  </r>
  <r>
    <x v="5451"/>
    <x v="7"/>
    <x v="81"/>
    <s v="Bodegas Mas Alta"/>
    <x v="7"/>
    <x v="1225"/>
    <x v="1357"/>
    <x v="1"/>
  </r>
  <r>
    <x v="2444"/>
    <x v="7"/>
    <x v="80"/>
    <s v="Hacienda López de Haro"/>
    <x v="6"/>
    <x v="1226"/>
    <x v="80"/>
    <x v="1"/>
  </r>
  <r>
    <x v="879"/>
    <x v="7"/>
    <x v="391"/>
    <s v="Museum"/>
    <x v="2"/>
    <x v="1226"/>
    <x v="1676"/>
    <x v="2"/>
  </r>
  <r>
    <x v="5452"/>
    <x v="12"/>
    <x v="167"/>
    <s v="O. Fournier"/>
    <x v="2"/>
    <x v="1227"/>
    <x v="303"/>
    <x v="14"/>
  </r>
  <r>
    <x v="5453"/>
    <x v="0"/>
    <x v="150"/>
    <s v="Château La Fleur de Boüard"/>
    <x v="9"/>
    <x v="1227"/>
    <x v="545"/>
    <x v="0"/>
  </r>
  <r>
    <x v="1542"/>
    <x v="0"/>
    <x v="152"/>
    <s v="Château David Beaulieu"/>
    <x v="6"/>
    <x v="1227"/>
    <x v="1388"/>
    <x v="4"/>
  </r>
  <r>
    <x v="604"/>
    <x v="6"/>
    <x v="260"/>
    <s v="Fleur du Cap"/>
    <x v="4"/>
    <x v="1227"/>
    <x v="597"/>
    <x v="4"/>
  </r>
  <r>
    <x v="5454"/>
    <x v="12"/>
    <x v="53"/>
    <s v="Trivento"/>
    <x v="17"/>
    <x v="1228"/>
    <x v="884"/>
    <x v="5"/>
  </r>
  <r>
    <x v="5455"/>
    <x v="5"/>
    <x v="10"/>
    <s v="Grant Burge"/>
    <x v="5"/>
    <x v="1229"/>
    <x v="1209"/>
    <x v="4"/>
  </r>
  <r>
    <x v="5456"/>
    <x v="1"/>
    <x v="79"/>
    <s v="Cantina Sava"/>
    <x v="9"/>
    <x v="1230"/>
    <x v="1350"/>
    <x v="1"/>
  </r>
  <r>
    <x v="5457"/>
    <x v="0"/>
    <x v="165"/>
    <s v="Domaine Mathieu &amp; Camille Lapierre"/>
    <x v="2"/>
    <x v="1230"/>
    <x v="695"/>
    <x v="7"/>
  </r>
  <r>
    <x v="5458"/>
    <x v="0"/>
    <x v="47"/>
    <s v="Gérard Bertrand"/>
    <x v="4"/>
    <x v="1230"/>
    <x v="399"/>
    <x v="1"/>
  </r>
  <r>
    <x v="5459"/>
    <x v="7"/>
    <x v="80"/>
    <s v="Ramón Bilbao"/>
    <x v="0"/>
    <x v="1231"/>
    <x v="1018"/>
    <x v="8"/>
  </r>
  <r>
    <x v="1867"/>
    <x v="8"/>
    <x v="489"/>
    <s v="Col Solare"/>
    <x v="0"/>
    <x v="1231"/>
    <x v="669"/>
    <x v="6"/>
  </r>
  <r>
    <x v="5460"/>
    <x v="8"/>
    <x v="204"/>
    <s v="Robert Mondavi"/>
    <x v="1"/>
    <x v="1232"/>
    <x v="2248"/>
    <x v="9"/>
  </r>
  <r>
    <x v="309"/>
    <x v="0"/>
    <x v="26"/>
    <s v="Château Le Crock"/>
    <x v="2"/>
    <x v="1233"/>
    <x v="2249"/>
    <x v="8"/>
  </r>
  <r>
    <x v="532"/>
    <x v="1"/>
    <x v="2"/>
    <s v="Orma"/>
    <x v="1"/>
    <x v="1233"/>
    <x v="2250"/>
    <x v="2"/>
  </r>
  <r>
    <x v="5461"/>
    <x v="1"/>
    <x v="2"/>
    <s v="Castello Nipozzano"/>
    <x v="12"/>
    <x v="1233"/>
    <x v="1619"/>
    <x v="2"/>
  </r>
  <r>
    <x v="1981"/>
    <x v="7"/>
    <x v="80"/>
    <s v="El Meson"/>
    <x v="5"/>
    <x v="1234"/>
    <x v="765"/>
    <x v="5"/>
  </r>
  <r>
    <x v="77"/>
    <x v="0"/>
    <x v="23"/>
    <s v="Lynsolence"/>
    <x v="0"/>
    <x v="1234"/>
    <x v="290"/>
    <x v="11"/>
  </r>
  <r>
    <x v="295"/>
    <x v="6"/>
    <x v="15"/>
    <s v="Neil Ellis"/>
    <x v="4"/>
    <x v="1234"/>
    <x v="992"/>
    <x v="1"/>
  </r>
  <r>
    <x v="5462"/>
    <x v="2"/>
    <x v="65"/>
    <s v="Ernst Triebaumer"/>
    <x v="6"/>
    <x v="1234"/>
    <x v="2251"/>
    <x v="4"/>
  </r>
  <r>
    <x v="81"/>
    <x v="0"/>
    <x v="23"/>
    <s v="Château Haut-Pontet"/>
    <x v="5"/>
    <x v="1234"/>
    <x v="2252"/>
    <x v="2"/>
  </r>
  <r>
    <x v="5463"/>
    <x v="7"/>
    <x v="115"/>
    <s v="Torres"/>
    <x v="3"/>
    <x v="1234"/>
    <x v="594"/>
    <x v="1"/>
  </r>
  <r>
    <x v="5464"/>
    <x v="9"/>
    <x v="41"/>
    <s v="Quinta da Plansel"/>
    <x v="2"/>
    <x v="1234"/>
    <x v="2161"/>
    <x v="9"/>
  </r>
  <r>
    <x v="5465"/>
    <x v="1"/>
    <x v="48"/>
    <s v="Elvio Cogno"/>
    <x v="4"/>
    <x v="1234"/>
    <x v="463"/>
    <x v="1"/>
  </r>
  <r>
    <x v="620"/>
    <x v="1"/>
    <x v="91"/>
    <s v="Altesino"/>
    <x v="12"/>
    <x v="1234"/>
    <x v="2253"/>
    <x v="9"/>
  </r>
  <r>
    <x v="5466"/>
    <x v="20"/>
    <x v="240"/>
    <s v="Hermon"/>
    <x v="6"/>
    <x v="1234"/>
    <x v="2085"/>
    <x v="3"/>
  </r>
  <r>
    <x v="5467"/>
    <x v="1"/>
    <x v="22"/>
    <s v="Istine"/>
    <x v="4"/>
    <x v="1234"/>
    <x v="852"/>
    <x v="6"/>
  </r>
  <r>
    <x v="5468"/>
    <x v="0"/>
    <x v="199"/>
    <s v="M. Chapoutier"/>
    <x v="4"/>
    <x v="1234"/>
    <x v="86"/>
    <x v="7"/>
  </r>
  <r>
    <x v="5469"/>
    <x v="0"/>
    <x v="584"/>
    <s v="Antonin Rodet"/>
    <x v="17"/>
    <x v="1234"/>
    <x v="1306"/>
    <x v="5"/>
  </r>
  <r>
    <x v="1196"/>
    <x v="1"/>
    <x v="129"/>
    <s v="E. Pira &amp; Figli"/>
    <x v="9"/>
    <x v="1234"/>
    <x v="86"/>
    <x v="7"/>
  </r>
  <r>
    <x v="5470"/>
    <x v="0"/>
    <x v="372"/>
    <s v="Faiveley"/>
    <x v="1"/>
    <x v="1234"/>
    <x v="2254"/>
    <x v="5"/>
  </r>
  <r>
    <x v="5471"/>
    <x v="1"/>
    <x v="110"/>
    <s v="Montedidio"/>
    <x v="9"/>
    <x v="1234"/>
    <x v="193"/>
    <x v="7"/>
  </r>
  <r>
    <x v="1445"/>
    <x v="0"/>
    <x v="96"/>
    <s v="Château du Perier"/>
    <x v="10"/>
    <x v="1234"/>
    <x v="2255"/>
    <x v="5"/>
  </r>
  <r>
    <x v="5472"/>
    <x v="1"/>
    <x v="2"/>
    <s v="Poggio delle Faine"/>
    <x v="9"/>
    <x v="1234"/>
    <x v="276"/>
    <x v="5"/>
  </r>
  <r>
    <x v="5473"/>
    <x v="1"/>
    <x v="2"/>
    <s v="Petra"/>
    <x v="2"/>
    <x v="1234"/>
    <x v="165"/>
    <x v="0"/>
  </r>
  <r>
    <x v="5474"/>
    <x v="1"/>
    <x v="60"/>
    <s v="Tasca d'Almerita"/>
    <x v="3"/>
    <x v="1234"/>
    <x v="1081"/>
    <x v="1"/>
  </r>
  <r>
    <x v="5475"/>
    <x v="1"/>
    <x v="91"/>
    <s v="Tenute Silvio Nardi"/>
    <x v="7"/>
    <x v="1234"/>
    <x v="824"/>
    <x v="8"/>
  </r>
  <r>
    <x v="873"/>
    <x v="0"/>
    <x v="23"/>
    <s v="Clos Dubreuil"/>
    <x v="6"/>
    <x v="1234"/>
    <x v="348"/>
    <x v="6"/>
  </r>
  <r>
    <x v="5476"/>
    <x v="1"/>
    <x v="187"/>
    <s v="Surrau"/>
    <x v="4"/>
    <x v="1234"/>
    <x v="752"/>
    <x v="2"/>
  </r>
  <r>
    <x v="5477"/>
    <x v="0"/>
    <x v="532"/>
    <s v="Domaine des Perdrix"/>
    <x v="1"/>
    <x v="1234"/>
    <x v="1279"/>
    <x v="6"/>
  </r>
  <r>
    <x v="5478"/>
    <x v="13"/>
    <x v="353"/>
    <s v="Alira"/>
    <x v="6"/>
    <x v="1234"/>
    <x v="89"/>
    <x v="2"/>
  </r>
  <r>
    <x v="5479"/>
    <x v="7"/>
    <x v="80"/>
    <s v="Larchago"/>
    <x v="13"/>
    <x v="1234"/>
    <x v="82"/>
    <x v="7"/>
  </r>
  <r>
    <x v="5480"/>
    <x v="0"/>
    <x v="32"/>
    <s v="Château Monplaisir"/>
    <x v="18"/>
    <x v="1234"/>
    <x v="468"/>
    <x v="1"/>
  </r>
  <r>
    <x v="5481"/>
    <x v="0"/>
    <x v="259"/>
    <s v="Château de Nages"/>
    <x v="9"/>
    <x v="1234"/>
    <x v="46"/>
    <x v="4"/>
  </r>
  <r>
    <x v="5482"/>
    <x v="1"/>
    <x v="126"/>
    <s v="Boscarelli"/>
    <x v="12"/>
    <x v="1234"/>
    <x v="1588"/>
    <x v="2"/>
  </r>
  <r>
    <x v="5483"/>
    <x v="7"/>
    <x v="80"/>
    <s v="El Coto"/>
    <x v="2"/>
    <x v="1234"/>
    <x v="176"/>
    <x v="4"/>
  </r>
  <r>
    <x v="5484"/>
    <x v="1"/>
    <x v="48"/>
    <s v="Elio Filippino"/>
    <x v="1"/>
    <x v="1234"/>
    <x v="2256"/>
    <x v="2"/>
  </r>
  <r>
    <x v="939"/>
    <x v="0"/>
    <x v="74"/>
    <s v="Château Larrivaux"/>
    <x v="2"/>
    <x v="1234"/>
    <x v="76"/>
    <x v="4"/>
  </r>
  <r>
    <x v="5485"/>
    <x v="6"/>
    <x v="15"/>
    <s v="Morgenster Estate"/>
    <x v="7"/>
    <x v="1234"/>
    <x v="534"/>
    <x v="8"/>
  </r>
  <r>
    <x v="5486"/>
    <x v="8"/>
    <x v="194"/>
    <s v="Domaine de la Côte"/>
    <x v="7"/>
    <x v="1234"/>
    <x v="464"/>
    <x v="6"/>
  </r>
  <r>
    <x v="1921"/>
    <x v="7"/>
    <x v="58"/>
    <s v="Sei Solo"/>
    <x v="1"/>
    <x v="1234"/>
    <x v="2257"/>
    <x v="4"/>
  </r>
  <r>
    <x v="5487"/>
    <x v="1"/>
    <x v="585"/>
    <s v="Santadi"/>
    <x v="3"/>
    <x v="1234"/>
    <x v="49"/>
    <x v="7"/>
  </r>
  <r>
    <x v="5488"/>
    <x v="8"/>
    <x v="396"/>
    <s v="K Vintners"/>
    <x v="2"/>
    <x v="1234"/>
    <x v="2258"/>
    <x v="1"/>
  </r>
  <r>
    <x v="5489"/>
    <x v="0"/>
    <x v="35"/>
    <s v="Cave de Tain"/>
    <x v="6"/>
    <x v="1234"/>
    <x v="279"/>
    <x v="5"/>
  </r>
  <r>
    <x v="5490"/>
    <x v="5"/>
    <x v="34"/>
    <s v="Fox Creek"/>
    <x v="9"/>
    <x v="1234"/>
    <x v="76"/>
    <x v="2"/>
  </r>
  <r>
    <x v="5491"/>
    <x v="7"/>
    <x v="58"/>
    <s v="Portia"/>
    <x v="2"/>
    <x v="1234"/>
    <x v="324"/>
    <x v="7"/>
  </r>
  <r>
    <x v="5492"/>
    <x v="7"/>
    <x v="58"/>
    <s v="Vega Real"/>
    <x v="3"/>
    <x v="1234"/>
    <x v="319"/>
    <x v="2"/>
  </r>
  <r>
    <x v="5493"/>
    <x v="1"/>
    <x v="424"/>
    <s v="Villa Sparina"/>
    <x v="3"/>
    <x v="1234"/>
    <x v="2259"/>
    <x v="0"/>
  </r>
  <r>
    <x v="5494"/>
    <x v="14"/>
    <x v="166"/>
    <s v="Jean Stodden"/>
    <x v="9"/>
    <x v="1234"/>
    <x v="2260"/>
    <x v="1"/>
  </r>
  <r>
    <x v="5495"/>
    <x v="7"/>
    <x v="66"/>
    <s v="El Grifo"/>
    <x v="7"/>
    <x v="1234"/>
    <x v="1053"/>
    <x v="2"/>
  </r>
  <r>
    <x v="5496"/>
    <x v="0"/>
    <x v="150"/>
    <s v="Vignoble Mingot"/>
    <x v="6"/>
    <x v="1234"/>
    <x v="2261"/>
    <x v="4"/>
  </r>
  <r>
    <x v="5497"/>
    <x v="10"/>
    <x v="475"/>
    <s v="Hummel"/>
    <x v="6"/>
    <x v="1234"/>
    <x v="56"/>
    <x v="1"/>
  </r>
  <r>
    <x v="5498"/>
    <x v="7"/>
    <x v="81"/>
    <s v="Álvaro Palacios"/>
    <x v="0"/>
    <x v="1234"/>
    <x v="2262"/>
    <x v="21"/>
  </r>
  <r>
    <x v="5499"/>
    <x v="1"/>
    <x v="79"/>
    <s v="Felline"/>
    <x v="7"/>
    <x v="1234"/>
    <x v="192"/>
    <x v="4"/>
  </r>
  <r>
    <x v="5500"/>
    <x v="0"/>
    <x v="128"/>
    <s v="M. Chapoutier"/>
    <x v="12"/>
    <x v="1234"/>
    <x v="2263"/>
    <x v="19"/>
  </r>
  <r>
    <x v="5501"/>
    <x v="1"/>
    <x v="235"/>
    <s v="Statti"/>
    <x v="9"/>
    <x v="1234"/>
    <x v="56"/>
    <x v="7"/>
  </r>
  <r>
    <x v="342"/>
    <x v="8"/>
    <x v="17"/>
    <s v="Spellbound"/>
    <x v="4"/>
    <x v="1235"/>
    <x v="337"/>
    <x v="4"/>
  </r>
  <r>
    <x v="5502"/>
    <x v="4"/>
    <x v="40"/>
    <s v="Santa Rita"/>
    <x v="8"/>
    <x v="1236"/>
    <x v="351"/>
    <x v="2"/>
  </r>
  <r>
    <x v="231"/>
    <x v="12"/>
    <x v="53"/>
    <s v="Dante Robino"/>
    <x v="10"/>
    <x v="1236"/>
    <x v="1224"/>
    <x v="1"/>
  </r>
  <r>
    <x v="5503"/>
    <x v="7"/>
    <x v="80"/>
    <s v="Palacios Remondo"/>
    <x v="7"/>
    <x v="1237"/>
    <x v="1887"/>
    <x v="2"/>
  </r>
  <r>
    <x v="5504"/>
    <x v="9"/>
    <x v="19"/>
    <s v="Niepoort"/>
    <x v="7"/>
    <x v="1237"/>
    <x v="128"/>
    <x v="2"/>
  </r>
  <r>
    <x v="5505"/>
    <x v="0"/>
    <x v="97"/>
    <s v="Château Haut-Bailly"/>
    <x v="7"/>
    <x v="1237"/>
    <x v="2264"/>
    <x v="0"/>
  </r>
  <r>
    <x v="5506"/>
    <x v="0"/>
    <x v="497"/>
    <s v="Famille Perrin"/>
    <x v="9"/>
    <x v="1238"/>
    <x v="48"/>
    <x v="4"/>
  </r>
  <r>
    <x v="5507"/>
    <x v="1"/>
    <x v="586"/>
    <s v="Schola Sarmenti"/>
    <x v="5"/>
    <x v="1239"/>
    <x v="2265"/>
    <x v="4"/>
  </r>
  <r>
    <x v="1694"/>
    <x v="6"/>
    <x v="15"/>
    <s v="Alto Estate"/>
    <x v="4"/>
    <x v="1239"/>
    <x v="286"/>
    <x v="1"/>
  </r>
  <r>
    <x v="295"/>
    <x v="8"/>
    <x v="17"/>
    <s v="Woodhaven"/>
    <x v="5"/>
    <x v="1239"/>
    <x v="18"/>
    <x v="1"/>
  </r>
  <r>
    <x v="5508"/>
    <x v="1"/>
    <x v="48"/>
    <s v="Batasiolo"/>
    <x v="5"/>
    <x v="1239"/>
    <x v="1149"/>
    <x v="1"/>
  </r>
  <r>
    <x v="3885"/>
    <x v="0"/>
    <x v="97"/>
    <s v="Château de Fieuzal"/>
    <x v="5"/>
    <x v="1240"/>
    <x v="71"/>
    <x v="14"/>
  </r>
  <r>
    <x v="5509"/>
    <x v="1"/>
    <x v="24"/>
    <s v="Tinazzi"/>
    <x v="0"/>
    <x v="1241"/>
    <x v="137"/>
    <x v="1"/>
  </r>
  <r>
    <x v="5510"/>
    <x v="8"/>
    <x v="43"/>
    <s v="Stag's Leap Wine Cellars"/>
    <x v="15"/>
    <x v="1241"/>
    <x v="2266"/>
    <x v="2"/>
  </r>
  <r>
    <x v="5511"/>
    <x v="0"/>
    <x v="74"/>
    <s v="Château de Camensac"/>
    <x v="4"/>
    <x v="1242"/>
    <x v="244"/>
    <x v="5"/>
  </r>
  <r>
    <x v="5512"/>
    <x v="8"/>
    <x v="43"/>
    <s v="Stag's Leap Wine Cellars"/>
    <x v="15"/>
    <x v="1243"/>
    <x v="400"/>
    <x v="6"/>
  </r>
  <r>
    <x v="5513"/>
    <x v="5"/>
    <x v="87"/>
    <s v="Penfolds"/>
    <x v="14"/>
    <x v="1243"/>
    <x v="1260"/>
    <x v="16"/>
  </r>
  <r>
    <x v="57"/>
    <x v="6"/>
    <x v="15"/>
    <s v="Kanonkop"/>
    <x v="0"/>
    <x v="1243"/>
    <x v="2138"/>
    <x v="5"/>
  </r>
  <r>
    <x v="5514"/>
    <x v="12"/>
    <x v="53"/>
    <s v="Caro (Catena and Rothschild)"/>
    <x v="0"/>
    <x v="1244"/>
    <x v="1665"/>
    <x v="4"/>
  </r>
  <r>
    <x v="5515"/>
    <x v="2"/>
    <x v="175"/>
    <s v="Judith Beck"/>
    <x v="4"/>
    <x v="1244"/>
    <x v="20"/>
    <x v="1"/>
  </r>
  <r>
    <x v="5516"/>
    <x v="0"/>
    <x v="52"/>
    <s v="E. Guigal"/>
    <x v="0"/>
    <x v="1244"/>
    <x v="618"/>
    <x v="2"/>
  </r>
  <r>
    <x v="93"/>
    <x v="6"/>
    <x v="233"/>
    <s v="Iona"/>
    <x v="4"/>
    <x v="1245"/>
    <x v="5"/>
    <x v="1"/>
  </r>
  <r>
    <x v="5517"/>
    <x v="0"/>
    <x v="195"/>
    <s v="Château Puybarbe"/>
    <x v="9"/>
    <x v="1245"/>
    <x v="140"/>
    <x v="2"/>
  </r>
  <r>
    <x v="5518"/>
    <x v="7"/>
    <x v="27"/>
    <s v="Castaño"/>
    <x v="13"/>
    <x v="1245"/>
    <x v="2267"/>
    <x v="4"/>
  </r>
  <r>
    <x v="5519"/>
    <x v="7"/>
    <x v="63"/>
    <s v="Finca Constancia"/>
    <x v="3"/>
    <x v="1245"/>
    <x v="505"/>
    <x v="1"/>
  </r>
  <r>
    <x v="5520"/>
    <x v="1"/>
    <x v="256"/>
    <s v="Nino Negri"/>
    <x v="9"/>
    <x v="1245"/>
    <x v="681"/>
    <x v="2"/>
  </r>
  <r>
    <x v="2355"/>
    <x v="1"/>
    <x v="8"/>
    <s v="Montellori"/>
    <x v="6"/>
    <x v="1245"/>
    <x v="505"/>
    <x v="4"/>
  </r>
  <r>
    <x v="437"/>
    <x v="1"/>
    <x v="100"/>
    <s v="Tramin"/>
    <x v="4"/>
    <x v="1245"/>
    <x v="91"/>
    <x v="4"/>
  </r>
  <r>
    <x v="5521"/>
    <x v="6"/>
    <x v="205"/>
    <s v="Flagstone"/>
    <x v="4"/>
    <x v="1245"/>
    <x v="170"/>
    <x v="3"/>
  </r>
  <r>
    <x v="5522"/>
    <x v="9"/>
    <x v="19"/>
    <s v="Quinta da Romaneira"/>
    <x v="1"/>
    <x v="1245"/>
    <x v="2268"/>
    <x v="1"/>
  </r>
  <r>
    <x v="5523"/>
    <x v="6"/>
    <x v="15"/>
    <s v="Guardian Peak"/>
    <x v="3"/>
    <x v="1245"/>
    <x v="20"/>
    <x v="7"/>
  </r>
  <r>
    <x v="5524"/>
    <x v="0"/>
    <x v="454"/>
    <s v="Comte de Thun"/>
    <x v="6"/>
    <x v="1245"/>
    <x v="672"/>
    <x v="16"/>
  </r>
  <r>
    <x v="5525"/>
    <x v="7"/>
    <x v="587"/>
    <s v="F. Schatz"/>
    <x v="7"/>
    <x v="1245"/>
    <x v="1755"/>
    <x v="6"/>
  </r>
  <r>
    <x v="882"/>
    <x v="1"/>
    <x v="2"/>
    <s v="Uccelliera"/>
    <x v="0"/>
    <x v="1245"/>
    <x v="1424"/>
    <x v="2"/>
  </r>
  <r>
    <x v="1100"/>
    <x v="1"/>
    <x v="91"/>
    <s v="San Filippo"/>
    <x v="7"/>
    <x v="1245"/>
    <x v="262"/>
    <x v="0"/>
  </r>
  <r>
    <x v="5526"/>
    <x v="1"/>
    <x v="49"/>
    <s v="G.D. Vajra"/>
    <x v="7"/>
    <x v="1245"/>
    <x v="2269"/>
    <x v="2"/>
  </r>
  <r>
    <x v="5527"/>
    <x v="1"/>
    <x v="471"/>
    <s v="Livio Felluga"/>
    <x v="2"/>
    <x v="1245"/>
    <x v="175"/>
    <x v="4"/>
  </r>
  <r>
    <x v="5528"/>
    <x v="1"/>
    <x v="264"/>
    <s v="Zeni"/>
    <x v="2"/>
    <x v="1245"/>
    <x v="49"/>
    <x v="7"/>
  </r>
  <r>
    <x v="5529"/>
    <x v="7"/>
    <x v="71"/>
    <s v="Capçanes"/>
    <x v="5"/>
    <x v="1245"/>
    <x v="776"/>
    <x v="2"/>
  </r>
  <r>
    <x v="5530"/>
    <x v="1"/>
    <x v="121"/>
    <s v="Feudi di San Gregorio"/>
    <x v="2"/>
    <x v="1245"/>
    <x v="1979"/>
    <x v="6"/>
  </r>
  <r>
    <x v="5531"/>
    <x v="1"/>
    <x v="154"/>
    <s v="Fattoria di Magliano"/>
    <x v="4"/>
    <x v="1245"/>
    <x v="2270"/>
    <x v="0"/>
  </r>
  <r>
    <x v="5532"/>
    <x v="0"/>
    <x v="362"/>
    <s v="Tardieu-Laurent"/>
    <x v="4"/>
    <x v="1245"/>
    <x v="952"/>
    <x v="4"/>
  </r>
  <r>
    <x v="5533"/>
    <x v="12"/>
    <x v="53"/>
    <s v="Alta Vista"/>
    <x v="6"/>
    <x v="1245"/>
    <x v="56"/>
    <x v="3"/>
  </r>
  <r>
    <x v="5534"/>
    <x v="1"/>
    <x v="129"/>
    <s v="Mauro Molino"/>
    <x v="10"/>
    <x v="1245"/>
    <x v="13"/>
    <x v="7"/>
  </r>
  <r>
    <x v="5535"/>
    <x v="1"/>
    <x v="136"/>
    <s v="Cantina Tollo"/>
    <x v="9"/>
    <x v="1245"/>
    <x v="120"/>
    <x v="4"/>
  </r>
  <r>
    <x v="5536"/>
    <x v="0"/>
    <x v="247"/>
    <s v="Calmel &amp; Joseph"/>
    <x v="3"/>
    <x v="1245"/>
    <x v="1242"/>
    <x v="7"/>
  </r>
  <r>
    <x v="5537"/>
    <x v="19"/>
    <x v="419"/>
    <s v="Dveri Pax"/>
    <x v="2"/>
    <x v="1245"/>
    <x v="286"/>
    <x v="8"/>
  </r>
  <r>
    <x v="2925"/>
    <x v="7"/>
    <x v="80"/>
    <s v="El Meson"/>
    <x v="9"/>
    <x v="1245"/>
    <x v="177"/>
    <x v="4"/>
  </r>
  <r>
    <x v="5538"/>
    <x v="14"/>
    <x v="181"/>
    <s v="Kühling-Gillot"/>
    <x v="4"/>
    <x v="1245"/>
    <x v="152"/>
    <x v="2"/>
  </r>
  <r>
    <x v="5539"/>
    <x v="2"/>
    <x v="65"/>
    <s v="Leo Hillinger"/>
    <x v="5"/>
    <x v="1245"/>
    <x v="27"/>
    <x v="4"/>
  </r>
  <r>
    <x v="5540"/>
    <x v="1"/>
    <x v="136"/>
    <s v="Epicuro"/>
    <x v="10"/>
    <x v="1245"/>
    <x v="1818"/>
    <x v="7"/>
  </r>
  <r>
    <x v="5541"/>
    <x v="6"/>
    <x v="15"/>
    <s v="Stellenrust"/>
    <x v="3"/>
    <x v="1245"/>
    <x v="1818"/>
    <x v="7"/>
  </r>
  <r>
    <x v="5542"/>
    <x v="1"/>
    <x v="22"/>
    <s v="Rocca di Castagnoli"/>
    <x v="9"/>
    <x v="1245"/>
    <x v="810"/>
    <x v="2"/>
  </r>
  <r>
    <x v="5543"/>
    <x v="1"/>
    <x v="298"/>
    <s v="Avignonesi"/>
    <x v="5"/>
    <x v="1245"/>
    <x v="2271"/>
    <x v="4"/>
  </r>
  <r>
    <x v="5544"/>
    <x v="14"/>
    <x v="212"/>
    <s v="Markus Molitor"/>
    <x v="5"/>
    <x v="1245"/>
    <x v="298"/>
    <x v="16"/>
  </r>
  <r>
    <x v="5545"/>
    <x v="1"/>
    <x v="2"/>
    <s v="Tua Rita"/>
    <x v="0"/>
    <x v="1245"/>
    <x v="2206"/>
    <x v="2"/>
  </r>
  <r>
    <x v="5546"/>
    <x v="14"/>
    <x v="181"/>
    <s v="Adams"/>
    <x v="3"/>
    <x v="1245"/>
    <x v="821"/>
    <x v="4"/>
  </r>
  <r>
    <x v="5547"/>
    <x v="0"/>
    <x v="199"/>
    <s v="Delas"/>
    <x v="5"/>
    <x v="1245"/>
    <x v="25"/>
    <x v="0"/>
  </r>
  <r>
    <x v="5548"/>
    <x v="14"/>
    <x v="73"/>
    <s v="Weingut Metzger"/>
    <x v="9"/>
    <x v="1245"/>
    <x v="307"/>
    <x v="1"/>
  </r>
  <r>
    <x v="5549"/>
    <x v="1"/>
    <x v="177"/>
    <s v="Tenuta delle Terre Nere"/>
    <x v="2"/>
    <x v="1246"/>
    <x v="124"/>
    <x v="7"/>
  </r>
  <r>
    <x v="597"/>
    <x v="1"/>
    <x v="136"/>
    <s v="Zonin"/>
    <x v="3"/>
    <x v="1246"/>
    <x v="2272"/>
    <x v="7"/>
  </r>
  <r>
    <x v="1248"/>
    <x v="0"/>
    <x v="57"/>
    <s v="Château Cantenac Brown"/>
    <x v="7"/>
    <x v="1247"/>
    <x v="2273"/>
    <x v="14"/>
  </r>
  <r>
    <x v="5550"/>
    <x v="0"/>
    <x v="297"/>
    <s v="Château d'Aiguilhe"/>
    <x v="5"/>
    <x v="1247"/>
    <x v="2274"/>
    <x v="2"/>
  </r>
  <r>
    <x v="5551"/>
    <x v="4"/>
    <x v="40"/>
    <s v="Miguel Torres"/>
    <x v="4"/>
    <x v="1247"/>
    <x v="302"/>
    <x v="1"/>
  </r>
  <r>
    <x v="607"/>
    <x v="6"/>
    <x v="220"/>
    <s v="Diemersdal"/>
    <x v="5"/>
    <x v="1247"/>
    <x v="563"/>
    <x v="7"/>
  </r>
  <r>
    <x v="5552"/>
    <x v="5"/>
    <x v="34"/>
    <s v="Wirra Wirra"/>
    <x v="9"/>
    <x v="1247"/>
    <x v="1328"/>
    <x v="2"/>
  </r>
  <r>
    <x v="1252"/>
    <x v="0"/>
    <x v="101"/>
    <s v="Domaine de Beaurenard"/>
    <x v="0"/>
    <x v="1247"/>
    <x v="1437"/>
    <x v="4"/>
  </r>
  <r>
    <x v="1130"/>
    <x v="2"/>
    <x v="65"/>
    <s v="Heinrich"/>
    <x v="3"/>
    <x v="1248"/>
    <x v="328"/>
    <x v="2"/>
  </r>
  <r>
    <x v="101"/>
    <x v="8"/>
    <x v="17"/>
    <s v="Robert Mondavi Private Selection"/>
    <x v="2"/>
    <x v="1248"/>
    <x v="527"/>
    <x v="1"/>
  </r>
  <r>
    <x v="5553"/>
    <x v="1"/>
    <x v="61"/>
    <s v="Casa di Terra"/>
    <x v="9"/>
    <x v="1249"/>
    <x v="1373"/>
    <x v="4"/>
  </r>
  <r>
    <x v="1499"/>
    <x v="0"/>
    <x v="57"/>
    <s v="Château La Tour de Mons"/>
    <x v="2"/>
    <x v="1249"/>
    <x v="1174"/>
    <x v="2"/>
  </r>
  <r>
    <x v="5554"/>
    <x v="1"/>
    <x v="60"/>
    <s v="Cellaro"/>
    <x v="0"/>
    <x v="1250"/>
    <x v="1676"/>
    <x v="1"/>
  </r>
  <r>
    <x v="5555"/>
    <x v="4"/>
    <x v="40"/>
    <s v="Santa Rita"/>
    <x v="8"/>
    <x v="1250"/>
    <x v="23"/>
    <x v="4"/>
  </r>
  <r>
    <x v="2923"/>
    <x v="0"/>
    <x v="26"/>
    <s v="Château Haut-Beauséjour"/>
    <x v="2"/>
    <x v="1250"/>
    <x v="834"/>
    <x v="5"/>
  </r>
  <r>
    <x v="5556"/>
    <x v="1"/>
    <x v="352"/>
    <s v="Braida"/>
    <x v="4"/>
    <x v="1251"/>
    <x v="434"/>
    <x v="5"/>
  </r>
  <r>
    <x v="5557"/>
    <x v="5"/>
    <x v="69"/>
    <s v="Glaetzer"/>
    <x v="9"/>
    <x v="1251"/>
    <x v="258"/>
    <x v="4"/>
  </r>
  <r>
    <x v="5558"/>
    <x v="1"/>
    <x v="31"/>
    <s v="Coppo"/>
    <x v="5"/>
    <x v="1251"/>
    <x v="681"/>
    <x v="4"/>
  </r>
  <r>
    <x v="1431"/>
    <x v="7"/>
    <x v="213"/>
    <s v="Señorio de Los Llanos"/>
    <x v="13"/>
    <x v="1252"/>
    <x v="467"/>
    <x v="6"/>
  </r>
  <r>
    <x v="769"/>
    <x v="0"/>
    <x v="26"/>
    <s v="Château Montrose"/>
    <x v="12"/>
    <x v="1252"/>
    <x v="1960"/>
    <x v="9"/>
  </r>
  <r>
    <x v="5559"/>
    <x v="1"/>
    <x v="190"/>
    <s v="Gaja"/>
    <x v="15"/>
    <x v="1252"/>
    <x v="2275"/>
    <x v="0"/>
  </r>
  <r>
    <x v="187"/>
    <x v="1"/>
    <x v="91"/>
    <s v="Podere Brizio"/>
    <x v="0"/>
    <x v="1252"/>
    <x v="418"/>
    <x v="6"/>
  </r>
  <r>
    <x v="2665"/>
    <x v="7"/>
    <x v="80"/>
    <s v="La Maldita"/>
    <x v="6"/>
    <x v="1252"/>
    <x v="1242"/>
    <x v="7"/>
  </r>
  <r>
    <x v="5560"/>
    <x v="0"/>
    <x v="47"/>
    <s v="Les Jamelles"/>
    <x v="9"/>
    <x v="1252"/>
    <x v="351"/>
    <x v="1"/>
  </r>
  <r>
    <x v="101"/>
    <x v="8"/>
    <x v="17"/>
    <s v="Dark Horse"/>
    <x v="6"/>
    <x v="1253"/>
    <x v="1508"/>
    <x v="1"/>
  </r>
  <r>
    <x v="659"/>
    <x v="7"/>
    <x v="80"/>
    <s v="Don Sebastian"/>
    <x v="8"/>
    <x v="1254"/>
    <x v="1163"/>
    <x v="5"/>
  </r>
  <r>
    <x v="5561"/>
    <x v="1"/>
    <x v="110"/>
    <s v="Planeta"/>
    <x v="3"/>
    <x v="1254"/>
    <x v="1081"/>
    <x v="7"/>
  </r>
  <r>
    <x v="5562"/>
    <x v="1"/>
    <x v="24"/>
    <s v="Corte Figaretto"/>
    <x v="9"/>
    <x v="1254"/>
    <x v="176"/>
    <x v="7"/>
  </r>
  <r>
    <x v="5563"/>
    <x v="1"/>
    <x v="78"/>
    <s v="Gabbas"/>
    <x v="6"/>
    <x v="1254"/>
    <x v="89"/>
    <x v="7"/>
  </r>
  <r>
    <x v="260"/>
    <x v="6"/>
    <x v="260"/>
    <s v="Fairview"/>
    <x v="2"/>
    <x v="1254"/>
    <x v="175"/>
    <x v="1"/>
  </r>
  <r>
    <x v="5564"/>
    <x v="1"/>
    <x v="324"/>
    <s v="Poderi del Paradiso"/>
    <x v="7"/>
    <x v="1254"/>
    <x v="1647"/>
    <x v="2"/>
  </r>
  <r>
    <x v="2179"/>
    <x v="7"/>
    <x v="80"/>
    <s v="Viña Bujanda"/>
    <x v="9"/>
    <x v="1254"/>
    <x v="2040"/>
    <x v="6"/>
  </r>
  <r>
    <x v="5565"/>
    <x v="1"/>
    <x v="3"/>
    <s v="Sartori"/>
    <x v="20"/>
    <x v="1254"/>
    <x v="637"/>
    <x v="2"/>
  </r>
  <r>
    <x v="5566"/>
    <x v="12"/>
    <x v="53"/>
    <s v="The Beefsteak Club"/>
    <x v="6"/>
    <x v="1254"/>
    <x v="417"/>
    <x v="3"/>
  </r>
  <r>
    <x v="5567"/>
    <x v="1"/>
    <x v="106"/>
    <s v="Ottella"/>
    <x v="7"/>
    <x v="1254"/>
    <x v="1316"/>
    <x v="4"/>
  </r>
  <r>
    <x v="5568"/>
    <x v="0"/>
    <x v="46"/>
    <s v="Mas des Mas"/>
    <x v="9"/>
    <x v="1254"/>
    <x v="38"/>
    <x v="4"/>
  </r>
  <r>
    <x v="5569"/>
    <x v="3"/>
    <x v="360"/>
    <s v="Craggy Range"/>
    <x v="1"/>
    <x v="1254"/>
    <x v="360"/>
    <x v="5"/>
  </r>
  <r>
    <x v="5570"/>
    <x v="2"/>
    <x v="65"/>
    <s v="Umathum"/>
    <x v="2"/>
    <x v="1254"/>
    <x v="568"/>
    <x v="4"/>
  </r>
  <r>
    <x v="3902"/>
    <x v="6"/>
    <x v="64"/>
    <s v="Rupert &amp; Rothschild"/>
    <x v="7"/>
    <x v="1254"/>
    <x v="130"/>
    <x v="4"/>
  </r>
  <r>
    <x v="5571"/>
    <x v="1"/>
    <x v="588"/>
    <s v="Coppadoro"/>
    <x v="2"/>
    <x v="1254"/>
    <x v="2135"/>
    <x v="6"/>
  </r>
  <r>
    <x v="5572"/>
    <x v="0"/>
    <x v="323"/>
    <s v="Château du Cèdre"/>
    <x v="4"/>
    <x v="1254"/>
    <x v="130"/>
    <x v="1"/>
  </r>
  <r>
    <x v="5573"/>
    <x v="1"/>
    <x v="136"/>
    <s v="Casal Thaulero"/>
    <x v="9"/>
    <x v="1254"/>
    <x v="1426"/>
    <x v="7"/>
  </r>
  <r>
    <x v="2103"/>
    <x v="2"/>
    <x v="65"/>
    <s v="Claus Preisinger"/>
    <x v="7"/>
    <x v="1254"/>
    <x v="182"/>
    <x v="1"/>
  </r>
  <r>
    <x v="28"/>
    <x v="3"/>
    <x v="62"/>
    <s v="Te Whare Ra"/>
    <x v="9"/>
    <x v="1254"/>
    <x v="275"/>
    <x v="4"/>
  </r>
  <r>
    <x v="5574"/>
    <x v="5"/>
    <x v="87"/>
    <s v="Noon"/>
    <x v="7"/>
    <x v="1254"/>
    <x v="2230"/>
    <x v="0"/>
  </r>
  <r>
    <x v="5575"/>
    <x v="1"/>
    <x v="471"/>
    <s v="La Tunella"/>
    <x v="5"/>
    <x v="1254"/>
    <x v="2276"/>
    <x v="9"/>
  </r>
  <r>
    <x v="5576"/>
    <x v="1"/>
    <x v="49"/>
    <s v="Aldo Conterno"/>
    <x v="12"/>
    <x v="1254"/>
    <x v="2121"/>
    <x v="2"/>
  </r>
  <r>
    <x v="5577"/>
    <x v="7"/>
    <x v="44"/>
    <s v="Bodegas Piqueras"/>
    <x v="5"/>
    <x v="1254"/>
    <x v="72"/>
    <x v="1"/>
  </r>
  <r>
    <x v="5578"/>
    <x v="0"/>
    <x v="128"/>
    <s v="M. Chapoutier"/>
    <x v="0"/>
    <x v="1254"/>
    <x v="2277"/>
    <x v="25"/>
  </r>
  <r>
    <x v="5579"/>
    <x v="0"/>
    <x v="93"/>
    <s v="Domaine de l'Horizon"/>
    <x v="6"/>
    <x v="1254"/>
    <x v="1347"/>
    <x v="5"/>
  </r>
  <r>
    <x v="44"/>
    <x v="4"/>
    <x v="149"/>
    <s v="Montes Alpha"/>
    <x v="4"/>
    <x v="1254"/>
    <x v="684"/>
    <x v="7"/>
  </r>
  <r>
    <x v="5580"/>
    <x v="1"/>
    <x v="100"/>
    <s v="Klaus Lentsch"/>
    <x v="4"/>
    <x v="1254"/>
    <x v="347"/>
    <x v="5"/>
  </r>
  <r>
    <x v="5581"/>
    <x v="0"/>
    <x v="11"/>
    <s v="Mas Haut-Buis"/>
    <x v="6"/>
    <x v="1254"/>
    <x v="1946"/>
    <x v="6"/>
  </r>
  <r>
    <x v="5582"/>
    <x v="8"/>
    <x v="25"/>
    <s v="Craftwork"/>
    <x v="6"/>
    <x v="1254"/>
    <x v="673"/>
    <x v="5"/>
  </r>
  <r>
    <x v="5583"/>
    <x v="6"/>
    <x v="68"/>
    <s v="Bouchard Finlayson"/>
    <x v="1"/>
    <x v="1254"/>
    <x v="0"/>
    <x v="6"/>
  </r>
  <r>
    <x v="5584"/>
    <x v="7"/>
    <x v="28"/>
    <s v="Borsao"/>
    <x v="2"/>
    <x v="1255"/>
    <x v="1247"/>
    <x v="5"/>
  </r>
  <r>
    <x v="5585"/>
    <x v="4"/>
    <x v="131"/>
    <s v="Carmen"/>
    <x v="4"/>
    <x v="1255"/>
    <x v="285"/>
    <x v="2"/>
  </r>
  <r>
    <x v="225"/>
    <x v="1"/>
    <x v="132"/>
    <s v="Il Tauro"/>
    <x v="6"/>
    <x v="1256"/>
    <x v="775"/>
    <x v="4"/>
  </r>
  <r>
    <x v="91"/>
    <x v="0"/>
    <x v="74"/>
    <s v="Château Lanessan"/>
    <x v="6"/>
    <x v="1256"/>
    <x v="130"/>
    <x v="2"/>
  </r>
  <r>
    <x v="5586"/>
    <x v="1"/>
    <x v="48"/>
    <s v="Vietti"/>
    <x v="2"/>
    <x v="1257"/>
    <x v="130"/>
    <x v="1"/>
  </r>
  <r>
    <x v="5587"/>
    <x v="6"/>
    <x v="15"/>
    <s v="Morgenster Estate"/>
    <x v="7"/>
    <x v="1257"/>
    <x v="660"/>
    <x v="16"/>
  </r>
  <r>
    <x v="18"/>
    <x v="8"/>
    <x v="122"/>
    <s v="Chateau Ste. Michelle"/>
    <x v="9"/>
    <x v="1258"/>
    <x v="1079"/>
    <x v="2"/>
  </r>
  <r>
    <x v="1542"/>
    <x v="0"/>
    <x v="152"/>
    <s v="Château Pierrail"/>
    <x v="2"/>
    <x v="1259"/>
    <x v="202"/>
    <x v="4"/>
  </r>
  <r>
    <x v="5588"/>
    <x v="1"/>
    <x v="589"/>
    <s v="Capezzana"/>
    <x v="4"/>
    <x v="1259"/>
    <x v="20"/>
    <x v="4"/>
  </r>
  <r>
    <x v="44"/>
    <x v="4"/>
    <x v="149"/>
    <s v="Los Vascos"/>
    <x v="6"/>
    <x v="1260"/>
    <x v="47"/>
    <x v="7"/>
  </r>
  <r>
    <x v="154"/>
    <x v="7"/>
    <x v="80"/>
    <s v="Altos Ibéricos"/>
    <x v="9"/>
    <x v="1261"/>
    <x v="891"/>
    <x v="2"/>
  </r>
  <r>
    <x v="5589"/>
    <x v="7"/>
    <x v="80"/>
    <s v="Rolland &amp; Galarreta 'R&amp;G'"/>
    <x v="2"/>
    <x v="1262"/>
    <x v="1863"/>
    <x v="8"/>
  </r>
  <r>
    <x v="548"/>
    <x v="0"/>
    <x v="57"/>
    <s v="Château Labégorce"/>
    <x v="5"/>
    <x v="1262"/>
    <x v="1648"/>
    <x v="11"/>
  </r>
  <r>
    <x v="5590"/>
    <x v="4"/>
    <x v="173"/>
    <s v="Sena"/>
    <x v="12"/>
    <x v="1262"/>
    <x v="1988"/>
    <x v="5"/>
  </r>
  <r>
    <x v="96"/>
    <x v="1"/>
    <x v="77"/>
    <s v="Poggio San Polo"/>
    <x v="2"/>
    <x v="1262"/>
    <x v="646"/>
    <x v="2"/>
  </r>
  <r>
    <x v="5591"/>
    <x v="1"/>
    <x v="22"/>
    <s v="Ricasoli"/>
    <x v="0"/>
    <x v="1263"/>
    <x v="517"/>
    <x v="2"/>
  </r>
  <r>
    <x v="96"/>
    <x v="1"/>
    <x v="77"/>
    <s v="Argiano"/>
    <x v="9"/>
    <x v="1263"/>
    <x v="1045"/>
    <x v="2"/>
  </r>
  <r>
    <x v="1858"/>
    <x v="0"/>
    <x v="57"/>
    <s v="Château Brane-Cantenac"/>
    <x v="7"/>
    <x v="1264"/>
    <x v="1420"/>
    <x v="5"/>
  </r>
  <r>
    <x v="5592"/>
    <x v="5"/>
    <x v="87"/>
    <s v="Rosemount"/>
    <x v="10"/>
    <x v="1264"/>
    <x v="13"/>
    <x v="1"/>
  </r>
  <r>
    <x v="5593"/>
    <x v="0"/>
    <x v="290"/>
    <s v="Maison Roche de Bellene"/>
    <x v="5"/>
    <x v="1265"/>
    <x v="1044"/>
    <x v="8"/>
  </r>
  <r>
    <x v="5594"/>
    <x v="0"/>
    <x v="323"/>
    <s v="Jean-Luc Baldès"/>
    <x v="9"/>
    <x v="1265"/>
    <x v="932"/>
    <x v="4"/>
  </r>
  <r>
    <x v="2034"/>
    <x v="7"/>
    <x v="80"/>
    <s v="Marques de Mundaiz"/>
    <x v="4"/>
    <x v="1265"/>
    <x v="2278"/>
    <x v="2"/>
  </r>
  <r>
    <x v="93"/>
    <x v="20"/>
    <x v="240"/>
    <s v="Yarden"/>
    <x v="2"/>
    <x v="1265"/>
    <x v="1554"/>
    <x v="1"/>
  </r>
  <r>
    <x v="5595"/>
    <x v="2"/>
    <x v="244"/>
    <s v="Schloss Gobelsburg"/>
    <x v="6"/>
    <x v="1265"/>
    <x v="577"/>
    <x v="2"/>
  </r>
  <r>
    <x v="5596"/>
    <x v="9"/>
    <x v="120"/>
    <s v="Herdade do Rocim"/>
    <x v="2"/>
    <x v="1265"/>
    <x v="780"/>
    <x v="4"/>
  </r>
  <r>
    <x v="5597"/>
    <x v="0"/>
    <x v="47"/>
    <s v="Les Jamelles"/>
    <x v="9"/>
    <x v="1265"/>
    <x v="1207"/>
    <x v="1"/>
  </r>
  <r>
    <x v="5598"/>
    <x v="1"/>
    <x v="2"/>
    <s v="Ricasoli"/>
    <x v="8"/>
    <x v="1265"/>
    <x v="186"/>
    <x v="1"/>
  </r>
  <r>
    <x v="5599"/>
    <x v="0"/>
    <x v="259"/>
    <s v="Château Mourgues du Grès"/>
    <x v="2"/>
    <x v="1265"/>
    <x v="130"/>
    <x v="2"/>
  </r>
  <r>
    <x v="5600"/>
    <x v="12"/>
    <x v="53"/>
    <s v="Trapiche"/>
    <x v="9"/>
    <x v="1265"/>
    <x v="1344"/>
    <x v="7"/>
  </r>
  <r>
    <x v="5601"/>
    <x v="1"/>
    <x v="339"/>
    <s v="Collavini"/>
    <x v="5"/>
    <x v="1265"/>
    <x v="848"/>
    <x v="2"/>
  </r>
  <r>
    <x v="5602"/>
    <x v="0"/>
    <x v="227"/>
    <s v="Lionel Osmin &amp; Cie"/>
    <x v="10"/>
    <x v="1265"/>
    <x v="49"/>
    <x v="2"/>
  </r>
  <r>
    <x v="5603"/>
    <x v="7"/>
    <x v="85"/>
    <s v="Artadi"/>
    <x v="2"/>
    <x v="1265"/>
    <x v="702"/>
    <x v="2"/>
  </r>
  <r>
    <x v="5604"/>
    <x v="1"/>
    <x v="79"/>
    <s v="San Marzano"/>
    <x v="2"/>
    <x v="1265"/>
    <x v="127"/>
    <x v="7"/>
  </r>
  <r>
    <x v="5272"/>
    <x v="1"/>
    <x v="91"/>
    <s v="Poggio Antico"/>
    <x v="12"/>
    <x v="1265"/>
    <x v="2279"/>
    <x v="8"/>
  </r>
  <r>
    <x v="5605"/>
    <x v="1"/>
    <x v="91"/>
    <s v="Fattoria dei Barbi"/>
    <x v="7"/>
    <x v="1265"/>
    <x v="436"/>
    <x v="0"/>
  </r>
  <r>
    <x v="5606"/>
    <x v="0"/>
    <x v="26"/>
    <s v="Château Calon-Ségur"/>
    <x v="6"/>
    <x v="1265"/>
    <x v="462"/>
    <x v="5"/>
  </r>
  <r>
    <x v="330"/>
    <x v="0"/>
    <x v="0"/>
    <s v="Château Prieurs de la Commanderie"/>
    <x v="0"/>
    <x v="1265"/>
    <x v="262"/>
    <x v="8"/>
  </r>
  <r>
    <x v="5607"/>
    <x v="1"/>
    <x v="569"/>
    <s v="Lvnae"/>
    <x v="3"/>
    <x v="1265"/>
    <x v="2016"/>
    <x v="2"/>
  </r>
  <r>
    <x v="5608"/>
    <x v="0"/>
    <x v="445"/>
    <s v="Horgelus"/>
    <x v="9"/>
    <x v="1265"/>
    <x v="1824"/>
    <x v="7"/>
  </r>
  <r>
    <x v="5609"/>
    <x v="7"/>
    <x v="39"/>
    <s v="Telmo Rodriguez"/>
    <x v="2"/>
    <x v="1265"/>
    <x v="965"/>
    <x v="6"/>
  </r>
  <r>
    <x v="706"/>
    <x v="7"/>
    <x v="308"/>
    <s v="Tarón"/>
    <x v="13"/>
    <x v="1265"/>
    <x v="2280"/>
    <x v="7"/>
  </r>
  <r>
    <x v="5610"/>
    <x v="1"/>
    <x v="61"/>
    <s v="Gaja"/>
    <x v="0"/>
    <x v="1265"/>
    <x v="1523"/>
    <x v="4"/>
  </r>
  <r>
    <x v="79"/>
    <x v="4"/>
    <x v="40"/>
    <s v="Carmen"/>
    <x v="6"/>
    <x v="1265"/>
    <x v="72"/>
    <x v="1"/>
  </r>
  <r>
    <x v="5611"/>
    <x v="4"/>
    <x v="149"/>
    <s v="Polkura"/>
    <x v="13"/>
    <x v="1265"/>
    <x v="246"/>
    <x v="4"/>
  </r>
  <r>
    <x v="5612"/>
    <x v="24"/>
    <x v="590"/>
    <s v="Shiluh"/>
    <x v="5"/>
    <x v="1265"/>
    <x v="792"/>
    <x v="1"/>
  </r>
  <r>
    <x v="5613"/>
    <x v="1"/>
    <x v="471"/>
    <s v="Conte d'Attimis Maniago"/>
    <x v="2"/>
    <x v="1265"/>
    <x v="670"/>
    <x v="9"/>
  </r>
  <r>
    <x v="3672"/>
    <x v="1"/>
    <x v="129"/>
    <s v="Giacomo Fenocchio"/>
    <x v="3"/>
    <x v="1265"/>
    <x v="276"/>
    <x v="6"/>
  </r>
  <r>
    <x v="5614"/>
    <x v="0"/>
    <x v="32"/>
    <s v="Château Tour de Mirambeau"/>
    <x v="6"/>
    <x v="1265"/>
    <x v="20"/>
    <x v="4"/>
  </r>
  <r>
    <x v="5615"/>
    <x v="1"/>
    <x v="60"/>
    <s v="Antonini Ceresa"/>
    <x v="3"/>
    <x v="1265"/>
    <x v="395"/>
    <x v="1"/>
  </r>
  <r>
    <x v="5616"/>
    <x v="14"/>
    <x v="212"/>
    <s v="Markus Molitor"/>
    <x v="2"/>
    <x v="1265"/>
    <x v="275"/>
    <x v="6"/>
  </r>
  <r>
    <x v="4607"/>
    <x v="14"/>
    <x v="166"/>
    <s v="Meyer - Näkel"/>
    <x v="6"/>
    <x v="1265"/>
    <x v="2281"/>
    <x v="7"/>
  </r>
  <r>
    <x v="1376"/>
    <x v="0"/>
    <x v="23"/>
    <s v="Château La Fleur de Jaugue"/>
    <x v="7"/>
    <x v="1265"/>
    <x v="1125"/>
    <x v="8"/>
  </r>
  <r>
    <x v="5617"/>
    <x v="6"/>
    <x v="15"/>
    <s v="Rustenberg"/>
    <x v="0"/>
    <x v="1265"/>
    <x v="283"/>
    <x v="1"/>
  </r>
  <r>
    <x v="5618"/>
    <x v="1"/>
    <x v="265"/>
    <s v="Mezzacorona"/>
    <x v="6"/>
    <x v="1265"/>
    <x v="557"/>
    <x v="7"/>
  </r>
  <r>
    <x v="5619"/>
    <x v="6"/>
    <x v="15"/>
    <s v="Neil Ellis"/>
    <x v="1"/>
    <x v="1265"/>
    <x v="669"/>
    <x v="8"/>
  </r>
  <r>
    <x v="5620"/>
    <x v="6"/>
    <x v="15"/>
    <s v="Simonsig"/>
    <x v="17"/>
    <x v="1265"/>
    <x v="302"/>
    <x v="1"/>
  </r>
  <r>
    <x v="5621"/>
    <x v="1"/>
    <x v="79"/>
    <s v="Masseria Borgo dei Trulli"/>
    <x v="7"/>
    <x v="1265"/>
    <x v="140"/>
    <x v="7"/>
  </r>
  <r>
    <x v="5622"/>
    <x v="14"/>
    <x v="88"/>
    <s v="Heger"/>
    <x v="4"/>
    <x v="1265"/>
    <x v="146"/>
    <x v="5"/>
  </r>
  <r>
    <x v="5623"/>
    <x v="1"/>
    <x v="2"/>
    <s v="Poggio Al Tesoro"/>
    <x v="9"/>
    <x v="1265"/>
    <x v="19"/>
    <x v="7"/>
  </r>
  <r>
    <x v="167"/>
    <x v="0"/>
    <x v="0"/>
    <s v="Château Le Bon Pasteur"/>
    <x v="2"/>
    <x v="1265"/>
    <x v="1449"/>
    <x v="2"/>
  </r>
  <r>
    <x v="5624"/>
    <x v="1"/>
    <x v="31"/>
    <s v="Prunotto"/>
    <x v="4"/>
    <x v="1266"/>
    <x v="780"/>
    <x v="7"/>
  </r>
  <r>
    <x v="5625"/>
    <x v="0"/>
    <x v="497"/>
    <s v="Famille Perrin"/>
    <x v="4"/>
    <x v="1266"/>
    <x v="422"/>
    <x v="2"/>
  </r>
  <r>
    <x v="2540"/>
    <x v="12"/>
    <x v="53"/>
    <s v="Alamos"/>
    <x v="4"/>
    <x v="1267"/>
    <x v="636"/>
    <x v="3"/>
  </r>
  <r>
    <x v="5626"/>
    <x v="0"/>
    <x v="245"/>
    <s v="Fortant"/>
    <x v="9"/>
    <x v="1267"/>
    <x v="1733"/>
    <x v="1"/>
  </r>
  <r>
    <x v="5627"/>
    <x v="9"/>
    <x v="41"/>
    <s v="Monte do Pintor"/>
    <x v="2"/>
    <x v="1267"/>
    <x v="690"/>
    <x v="5"/>
  </r>
  <r>
    <x v="5628"/>
    <x v="7"/>
    <x v="28"/>
    <s v="Borsao"/>
    <x v="2"/>
    <x v="1267"/>
    <x v="140"/>
    <x v="2"/>
  </r>
  <r>
    <x v="5629"/>
    <x v="1"/>
    <x v="2"/>
    <s v="Antinori"/>
    <x v="14"/>
    <x v="1268"/>
    <x v="506"/>
    <x v="4"/>
  </r>
  <r>
    <x v="5630"/>
    <x v="5"/>
    <x v="206"/>
    <s v="Henschke"/>
    <x v="1"/>
    <x v="1269"/>
    <x v="1759"/>
    <x v="5"/>
  </r>
  <r>
    <x v="5631"/>
    <x v="1"/>
    <x v="339"/>
    <s v="Livio Felluga"/>
    <x v="4"/>
    <x v="1269"/>
    <x v="81"/>
    <x v="1"/>
  </r>
  <r>
    <x v="5632"/>
    <x v="7"/>
    <x v="58"/>
    <s v="Arzuaga"/>
    <x v="7"/>
    <x v="1270"/>
    <x v="2282"/>
    <x v="1"/>
  </r>
  <r>
    <x v="5633"/>
    <x v="9"/>
    <x v="41"/>
    <s v="Cortes de Cima"/>
    <x v="15"/>
    <x v="1271"/>
    <x v="619"/>
    <x v="5"/>
  </r>
  <r>
    <x v="5634"/>
    <x v="0"/>
    <x v="474"/>
    <s v="Château Cap d’Or"/>
    <x v="4"/>
    <x v="1272"/>
    <x v="289"/>
    <x v="5"/>
  </r>
  <r>
    <x v="5635"/>
    <x v="0"/>
    <x v="26"/>
    <s v="Cos d'Estournel"/>
    <x v="14"/>
    <x v="1272"/>
    <x v="2283"/>
    <x v="16"/>
  </r>
  <r>
    <x v="5636"/>
    <x v="0"/>
    <x v="297"/>
    <s v="Château d'Aiguilhe"/>
    <x v="9"/>
    <x v="1273"/>
    <x v="2284"/>
    <x v="0"/>
  </r>
  <r>
    <x v="5637"/>
    <x v="7"/>
    <x v="80"/>
    <s v="Ramón Bilbao"/>
    <x v="9"/>
    <x v="1273"/>
    <x v="1079"/>
    <x v="2"/>
  </r>
  <r>
    <x v="5638"/>
    <x v="1"/>
    <x v="126"/>
    <s v="Poliziano"/>
    <x v="1"/>
    <x v="1273"/>
    <x v="2106"/>
    <x v="2"/>
  </r>
  <r>
    <x v="5639"/>
    <x v="1"/>
    <x v="78"/>
    <s v="Argiolas"/>
    <x v="9"/>
    <x v="1273"/>
    <x v="1876"/>
    <x v="1"/>
  </r>
  <r>
    <x v="5640"/>
    <x v="1"/>
    <x v="61"/>
    <s v="Antinori"/>
    <x v="1"/>
    <x v="1274"/>
    <x v="2285"/>
    <x v="4"/>
  </r>
  <r>
    <x v="5641"/>
    <x v="7"/>
    <x v="156"/>
    <s v="Viñas del Vero"/>
    <x v="13"/>
    <x v="1274"/>
    <x v="323"/>
    <x v="4"/>
  </r>
  <r>
    <x v="5642"/>
    <x v="0"/>
    <x v="50"/>
    <s v="Château Duhart-Milon"/>
    <x v="0"/>
    <x v="1275"/>
    <x v="2286"/>
    <x v="15"/>
  </r>
  <r>
    <x v="5643"/>
    <x v="7"/>
    <x v="80"/>
    <s v="Bodegas Roda"/>
    <x v="2"/>
    <x v="1275"/>
    <x v="386"/>
    <x v="4"/>
  </r>
  <r>
    <x v="5644"/>
    <x v="0"/>
    <x v="26"/>
    <s v="Château Lafon-Rochet"/>
    <x v="9"/>
    <x v="1275"/>
    <x v="2287"/>
    <x v="0"/>
  </r>
  <r>
    <x v="5645"/>
    <x v="1"/>
    <x v="12"/>
    <s v="Conte di Campiano"/>
    <x v="5"/>
    <x v="1276"/>
    <x v="2288"/>
    <x v="2"/>
  </r>
  <r>
    <x v="1113"/>
    <x v="6"/>
    <x v="15"/>
    <s v="Kanonkop"/>
    <x v="7"/>
    <x v="1277"/>
    <x v="244"/>
    <x v="1"/>
  </r>
  <r>
    <x v="5646"/>
    <x v="1"/>
    <x v="264"/>
    <s v="Zenato"/>
    <x v="9"/>
    <x v="1277"/>
    <x v="168"/>
    <x v="2"/>
  </r>
  <r>
    <x v="5647"/>
    <x v="0"/>
    <x v="57"/>
    <s v="Château Giscours"/>
    <x v="7"/>
    <x v="1277"/>
    <x v="252"/>
    <x v="2"/>
  </r>
  <r>
    <x v="5648"/>
    <x v="4"/>
    <x v="208"/>
    <s v="Emiliana"/>
    <x v="6"/>
    <x v="1277"/>
    <x v="727"/>
    <x v="1"/>
  </r>
  <r>
    <x v="5649"/>
    <x v="1"/>
    <x v="231"/>
    <s v="Rocca del Dragone"/>
    <x v="0"/>
    <x v="1278"/>
    <x v="170"/>
    <x v="4"/>
  </r>
  <r>
    <x v="1496"/>
    <x v="7"/>
    <x v="180"/>
    <s v="Mesta"/>
    <x v="10"/>
    <x v="1278"/>
    <x v="180"/>
    <x v="3"/>
  </r>
  <r>
    <x v="440"/>
    <x v="1"/>
    <x v="91"/>
    <s v="San Filippo"/>
    <x v="7"/>
    <x v="1278"/>
    <x v="584"/>
    <x v="8"/>
  </r>
  <r>
    <x v="5650"/>
    <x v="6"/>
    <x v="15"/>
    <s v="Waterford Estate"/>
    <x v="3"/>
    <x v="1278"/>
    <x v="683"/>
    <x v="1"/>
  </r>
  <r>
    <x v="5651"/>
    <x v="0"/>
    <x v="151"/>
    <s v="Château la Négly"/>
    <x v="1"/>
    <x v="1278"/>
    <x v="892"/>
    <x v="5"/>
  </r>
  <r>
    <x v="5652"/>
    <x v="0"/>
    <x v="5"/>
    <s v="Château de Saint Cosme"/>
    <x v="1"/>
    <x v="1278"/>
    <x v="1072"/>
    <x v="0"/>
  </r>
  <r>
    <x v="5653"/>
    <x v="1"/>
    <x v="78"/>
    <s v="Sella &amp; Mosca"/>
    <x v="9"/>
    <x v="1278"/>
    <x v="1079"/>
    <x v="4"/>
  </r>
  <r>
    <x v="1812"/>
    <x v="0"/>
    <x v="0"/>
    <s v="Château Certan Marzelle"/>
    <x v="2"/>
    <x v="1278"/>
    <x v="338"/>
    <x v="10"/>
  </r>
  <r>
    <x v="5654"/>
    <x v="1"/>
    <x v="2"/>
    <s v="Poggio Bonelli"/>
    <x v="2"/>
    <x v="1278"/>
    <x v="2289"/>
    <x v="9"/>
  </r>
  <r>
    <x v="5655"/>
    <x v="1"/>
    <x v="119"/>
    <s v="Stefano Accordini"/>
    <x v="14"/>
    <x v="1278"/>
    <x v="402"/>
    <x v="8"/>
  </r>
  <r>
    <x v="2456"/>
    <x v="0"/>
    <x v="23"/>
    <s v="Château Valandraud"/>
    <x v="0"/>
    <x v="1278"/>
    <x v="1213"/>
    <x v="1"/>
  </r>
  <r>
    <x v="1290"/>
    <x v="1"/>
    <x v="49"/>
    <s v="Mauro Veglio"/>
    <x v="7"/>
    <x v="1278"/>
    <x v="661"/>
    <x v="4"/>
  </r>
  <r>
    <x v="5656"/>
    <x v="1"/>
    <x v="12"/>
    <s v="Tormaresca"/>
    <x v="6"/>
    <x v="1278"/>
    <x v="451"/>
    <x v="1"/>
  </r>
  <r>
    <x v="5657"/>
    <x v="7"/>
    <x v="141"/>
    <s v="Vegalfaro"/>
    <x v="2"/>
    <x v="1278"/>
    <x v="1160"/>
    <x v="4"/>
  </r>
  <r>
    <x v="5658"/>
    <x v="1"/>
    <x v="582"/>
    <s v="Zonin"/>
    <x v="18"/>
    <x v="1278"/>
    <x v="72"/>
    <x v="7"/>
  </r>
  <r>
    <x v="5659"/>
    <x v="1"/>
    <x v="230"/>
    <s v="Terre degli Svevi"/>
    <x v="7"/>
    <x v="1278"/>
    <x v="597"/>
    <x v="4"/>
  </r>
  <r>
    <x v="5660"/>
    <x v="5"/>
    <x v="591"/>
    <s v="Tyrrell's"/>
    <x v="9"/>
    <x v="1278"/>
    <x v="791"/>
    <x v="7"/>
  </r>
  <r>
    <x v="5661"/>
    <x v="1"/>
    <x v="190"/>
    <s v="Elio Altare"/>
    <x v="7"/>
    <x v="1278"/>
    <x v="1233"/>
    <x v="14"/>
  </r>
  <r>
    <x v="5662"/>
    <x v="0"/>
    <x v="242"/>
    <s v="Domaine de la Janasse"/>
    <x v="2"/>
    <x v="1278"/>
    <x v="89"/>
    <x v="1"/>
  </r>
  <r>
    <x v="5663"/>
    <x v="0"/>
    <x v="270"/>
    <s v="Terres Dorées"/>
    <x v="9"/>
    <x v="1278"/>
    <x v="652"/>
    <x v="1"/>
  </r>
  <r>
    <x v="5664"/>
    <x v="0"/>
    <x v="479"/>
    <s v="Marrenon"/>
    <x v="3"/>
    <x v="1278"/>
    <x v="9"/>
    <x v="1"/>
  </r>
  <r>
    <x v="4178"/>
    <x v="0"/>
    <x v="13"/>
    <s v="Domaine de Beaurenard"/>
    <x v="2"/>
    <x v="1278"/>
    <x v="19"/>
    <x v="7"/>
  </r>
  <r>
    <x v="5665"/>
    <x v="14"/>
    <x v="73"/>
    <s v="Philipp Kuhn"/>
    <x v="2"/>
    <x v="1278"/>
    <x v="1524"/>
    <x v="5"/>
  </r>
  <r>
    <x v="882"/>
    <x v="1"/>
    <x v="91"/>
    <s v="Salvioni"/>
    <x v="15"/>
    <x v="1278"/>
    <x v="480"/>
    <x v="2"/>
  </r>
  <r>
    <x v="196"/>
    <x v="0"/>
    <x v="29"/>
    <s v="Château Branaire-Ducru"/>
    <x v="9"/>
    <x v="1278"/>
    <x v="2290"/>
    <x v="1"/>
  </r>
  <r>
    <x v="5666"/>
    <x v="1"/>
    <x v="171"/>
    <s v="Salcheto"/>
    <x v="10"/>
    <x v="1278"/>
    <x v="695"/>
    <x v="1"/>
  </r>
  <r>
    <x v="5667"/>
    <x v="1"/>
    <x v="48"/>
    <s v="Enzo Boglietti"/>
    <x v="5"/>
    <x v="1278"/>
    <x v="100"/>
    <x v="4"/>
  </r>
  <r>
    <x v="5668"/>
    <x v="0"/>
    <x v="32"/>
    <s v="Château La Freynelle"/>
    <x v="13"/>
    <x v="1278"/>
    <x v="2"/>
    <x v="1"/>
  </r>
  <r>
    <x v="5669"/>
    <x v="0"/>
    <x v="128"/>
    <s v="Paul Jaboulet Aîné"/>
    <x v="2"/>
    <x v="1278"/>
    <x v="2220"/>
    <x v="5"/>
  </r>
  <r>
    <x v="5670"/>
    <x v="6"/>
    <x v="15"/>
    <s v="Stellenrust"/>
    <x v="6"/>
    <x v="1278"/>
    <x v="990"/>
    <x v="2"/>
  </r>
  <r>
    <x v="5671"/>
    <x v="0"/>
    <x v="86"/>
    <s v="Calmel &amp; Joseph"/>
    <x v="6"/>
    <x v="1278"/>
    <x v="186"/>
    <x v="1"/>
  </r>
  <r>
    <x v="5672"/>
    <x v="7"/>
    <x v="81"/>
    <s v="Mas Doix"/>
    <x v="1"/>
    <x v="1278"/>
    <x v="1417"/>
    <x v="2"/>
  </r>
  <r>
    <x v="5673"/>
    <x v="1"/>
    <x v="22"/>
    <s v="Cinciole"/>
    <x v="5"/>
    <x v="1278"/>
    <x v="1836"/>
    <x v="8"/>
  </r>
  <r>
    <x v="1487"/>
    <x v="1"/>
    <x v="95"/>
    <s v="Rivetti Massimo"/>
    <x v="7"/>
    <x v="1278"/>
    <x v="2291"/>
    <x v="4"/>
  </r>
  <r>
    <x v="5674"/>
    <x v="0"/>
    <x v="160"/>
    <s v="Château Plaisance"/>
    <x v="4"/>
    <x v="1278"/>
    <x v="302"/>
    <x v="0"/>
  </r>
  <r>
    <x v="5675"/>
    <x v="0"/>
    <x v="23"/>
    <s v="La Mondotte"/>
    <x v="0"/>
    <x v="1278"/>
    <x v="2292"/>
    <x v="8"/>
  </r>
  <r>
    <x v="5676"/>
    <x v="0"/>
    <x v="312"/>
    <s v="Domaine Bruno Clair"/>
    <x v="1"/>
    <x v="1278"/>
    <x v="1425"/>
    <x v="5"/>
  </r>
  <r>
    <x v="5677"/>
    <x v="0"/>
    <x v="13"/>
    <s v="Pierre Amadieu"/>
    <x v="4"/>
    <x v="1278"/>
    <x v="1738"/>
    <x v="4"/>
  </r>
  <r>
    <x v="2328"/>
    <x v="0"/>
    <x v="32"/>
    <s v="Château La Coudraie"/>
    <x v="3"/>
    <x v="1278"/>
    <x v="223"/>
    <x v="4"/>
  </r>
  <r>
    <x v="5678"/>
    <x v="4"/>
    <x v="149"/>
    <s v="Apaltagua"/>
    <x v="5"/>
    <x v="1278"/>
    <x v="2293"/>
    <x v="2"/>
  </r>
  <r>
    <x v="5679"/>
    <x v="7"/>
    <x v="468"/>
    <s v="Lar de Maía"/>
    <x v="9"/>
    <x v="1278"/>
    <x v="1350"/>
    <x v="4"/>
  </r>
  <r>
    <x v="5680"/>
    <x v="0"/>
    <x v="169"/>
    <s v="Lafran-Veyrolles"/>
    <x v="5"/>
    <x v="1278"/>
    <x v="179"/>
    <x v="8"/>
  </r>
  <r>
    <x v="5681"/>
    <x v="1"/>
    <x v="12"/>
    <s v="Ponte Lungo"/>
    <x v="2"/>
    <x v="1278"/>
    <x v="3"/>
    <x v="7"/>
  </r>
  <r>
    <x v="5682"/>
    <x v="1"/>
    <x v="91"/>
    <s v="Tenute Silvio Nardi"/>
    <x v="0"/>
    <x v="1278"/>
    <x v="774"/>
    <x v="9"/>
  </r>
  <r>
    <x v="5683"/>
    <x v="8"/>
    <x v="43"/>
    <s v="Orin Swift"/>
    <x v="12"/>
    <x v="1279"/>
    <x v="62"/>
    <x v="1"/>
  </r>
  <r>
    <x v="5684"/>
    <x v="7"/>
    <x v="45"/>
    <s v="Torres"/>
    <x v="5"/>
    <x v="1280"/>
    <x v="57"/>
    <x v="7"/>
  </r>
  <r>
    <x v="5685"/>
    <x v="1"/>
    <x v="12"/>
    <s v="Vigneti del Salento"/>
    <x v="2"/>
    <x v="1281"/>
    <x v="467"/>
    <x v="7"/>
  </r>
  <r>
    <x v="710"/>
    <x v="1"/>
    <x v="22"/>
    <s v="Banfi"/>
    <x v="4"/>
    <x v="1282"/>
    <x v="422"/>
    <x v="1"/>
  </r>
  <r>
    <x v="5686"/>
    <x v="8"/>
    <x v="194"/>
    <s v="Domaine de la Côte"/>
    <x v="0"/>
    <x v="1282"/>
    <x v="1127"/>
    <x v="5"/>
  </r>
  <r>
    <x v="5687"/>
    <x v="1"/>
    <x v="2"/>
    <s v="Tolaini"/>
    <x v="5"/>
    <x v="1282"/>
    <x v="2294"/>
    <x v="2"/>
  </r>
  <r>
    <x v="5688"/>
    <x v="9"/>
    <x v="19"/>
    <s v="Ramos Pinto"/>
    <x v="0"/>
    <x v="1282"/>
    <x v="136"/>
    <x v="2"/>
  </r>
  <r>
    <x v="5689"/>
    <x v="9"/>
    <x v="253"/>
    <s v="Niepoort"/>
    <x v="6"/>
    <x v="1282"/>
    <x v="1010"/>
    <x v="4"/>
  </r>
  <r>
    <x v="1452"/>
    <x v="0"/>
    <x v="23"/>
    <s v="Château Fleur Cardinale"/>
    <x v="1"/>
    <x v="1282"/>
    <x v="847"/>
    <x v="2"/>
  </r>
  <r>
    <x v="5690"/>
    <x v="1"/>
    <x v="91"/>
    <s v="Frescobaldi"/>
    <x v="7"/>
    <x v="1283"/>
    <x v="939"/>
    <x v="5"/>
  </r>
  <r>
    <x v="1248"/>
    <x v="0"/>
    <x v="57"/>
    <s v="Château Lascombes"/>
    <x v="2"/>
    <x v="1283"/>
    <x v="1995"/>
    <x v="14"/>
  </r>
  <r>
    <x v="5691"/>
    <x v="4"/>
    <x v="280"/>
    <s v="Miguel Torres"/>
    <x v="0"/>
    <x v="1284"/>
    <x v="2295"/>
    <x v="6"/>
  </r>
  <r>
    <x v="5692"/>
    <x v="0"/>
    <x v="46"/>
    <s v="Val d'Orbieu"/>
    <x v="3"/>
    <x v="1284"/>
    <x v="1038"/>
    <x v="1"/>
  </r>
  <r>
    <x v="5693"/>
    <x v="0"/>
    <x v="219"/>
    <s v="Château Puech-Haut"/>
    <x v="7"/>
    <x v="1284"/>
    <x v="210"/>
    <x v="1"/>
  </r>
  <r>
    <x v="57"/>
    <x v="8"/>
    <x v="261"/>
    <s v="Kunde"/>
    <x v="9"/>
    <x v="1285"/>
    <x v="41"/>
    <x v="5"/>
  </r>
  <r>
    <x v="18"/>
    <x v="0"/>
    <x v="47"/>
    <s v="Cadet d'Oc"/>
    <x v="8"/>
    <x v="1285"/>
    <x v="747"/>
    <x v="2"/>
  </r>
  <r>
    <x v="5694"/>
    <x v="5"/>
    <x v="34"/>
    <s v="Mitolo"/>
    <x v="2"/>
    <x v="1285"/>
    <x v="142"/>
    <x v="4"/>
  </r>
  <r>
    <x v="53"/>
    <x v="8"/>
    <x v="17"/>
    <s v="Gallo Family Vineyards"/>
    <x v="4"/>
    <x v="1285"/>
    <x v="571"/>
    <x v="7"/>
  </r>
  <r>
    <x v="2540"/>
    <x v="12"/>
    <x v="147"/>
    <s v="Domaine Bousquet"/>
    <x v="4"/>
    <x v="1286"/>
    <x v="452"/>
    <x v="3"/>
  </r>
  <r>
    <x v="5695"/>
    <x v="4"/>
    <x v="40"/>
    <s v="Cono Sur"/>
    <x v="6"/>
    <x v="1286"/>
    <x v="387"/>
    <x v="7"/>
  </r>
  <r>
    <x v="659"/>
    <x v="7"/>
    <x v="80"/>
    <s v="Cune (CVNE)"/>
    <x v="3"/>
    <x v="1287"/>
    <x v="477"/>
    <x v="5"/>
  </r>
  <r>
    <x v="5696"/>
    <x v="1"/>
    <x v="2"/>
    <s v="Brancaia"/>
    <x v="1"/>
    <x v="1288"/>
    <x v="1017"/>
    <x v="5"/>
  </r>
  <r>
    <x v="5697"/>
    <x v="4"/>
    <x v="592"/>
    <s v="Apaltagua"/>
    <x v="3"/>
    <x v="1288"/>
    <x v="460"/>
    <x v="7"/>
  </r>
  <r>
    <x v="5698"/>
    <x v="7"/>
    <x v="80"/>
    <s v="Altos de Rioja"/>
    <x v="9"/>
    <x v="1289"/>
    <x v="45"/>
    <x v="5"/>
  </r>
  <r>
    <x v="5699"/>
    <x v="1"/>
    <x v="2"/>
    <s v="Rocca di Montegrossi"/>
    <x v="5"/>
    <x v="1289"/>
    <x v="516"/>
    <x v="0"/>
  </r>
  <r>
    <x v="1542"/>
    <x v="0"/>
    <x v="152"/>
    <s v="Château Barit"/>
    <x v="6"/>
    <x v="1289"/>
    <x v="2296"/>
    <x v="4"/>
  </r>
  <r>
    <x v="5700"/>
    <x v="9"/>
    <x v="417"/>
    <s v="Casa Ermelinda Freitas"/>
    <x v="9"/>
    <x v="1289"/>
    <x v="1961"/>
    <x v="7"/>
  </r>
  <r>
    <x v="5701"/>
    <x v="0"/>
    <x v="130"/>
    <s v="Vindemio"/>
    <x v="4"/>
    <x v="1289"/>
    <x v="192"/>
    <x v="4"/>
  </r>
  <r>
    <x v="5702"/>
    <x v="0"/>
    <x v="285"/>
    <s v="Les Vins de Vienne - Cuilleron-Gaillard-Villard"/>
    <x v="0"/>
    <x v="1289"/>
    <x v="440"/>
    <x v="1"/>
  </r>
  <r>
    <x v="882"/>
    <x v="1"/>
    <x v="91"/>
    <s v="Talenti"/>
    <x v="0"/>
    <x v="1289"/>
    <x v="252"/>
    <x v="2"/>
  </r>
  <r>
    <x v="2855"/>
    <x v="14"/>
    <x v="73"/>
    <s v="Krebs"/>
    <x v="10"/>
    <x v="1289"/>
    <x v="959"/>
    <x v="4"/>
  </r>
  <r>
    <x v="445"/>
    <x v="0"/>
    <x v="0"/>
    <s v="Château l'Ecuyer"/>
    <x v="7"/>
    <x v="1289"/>
    <x v="1770"/>
    <x v="4"/>
  </r>
  <r>
    <x v="5703"/>
    <x v="0"/>
    <x v="101"/>
    <s v="Tardieu-Laurent"/>
    <x v="9"/>
    <x v="1289"/>
    <x v="336"/>
    <x v="4"/>
  </r>
  <r>
    <x v="5704"/>
    <x v="1"/>
    <x v="8"/>
    <s v="Col d'Orcia"/>
    <x v="3"/>
    <x v="1289"/>
    <x v="1137"/>
    <x v="1"/>
  </r>
  <r>
    <x v="81"/>
    <x v="0"/>
    <x v="23"/>
    <s v="Clos Trimoulet"/>
    <x v="7"/>
    <x v="1289"/>
    <x v="309"/>
    <x v="2"/>
  </r>
  <r>
    <x v="5705"/>
    <x v="1"/>
    <x v="139"/>
    <s v="Tedeschi"/>
    <x v="7"/>
    <x v="1289"/>
    <x v="175"/>
    <x v="4"/>
  </r>
  <r>
    <x v="5706"/>
    <x v="7"/>
    <x v="81"/>
    <s v="Costers del Priorat"/>
    <x v="2"/>
    <x v="1289"/>
    <x v="667"/>
    <x v="5"/>
  </r>
  <r>
    <x v="5707"/>
    <x v="0"/>
    <x v="23"/>
    <s v="Château l'Arrosee"/>
    <x v="7"/>
    <x v="1289"/>
    <x v="2297"/>
    <x v="12"/>
  </r>
  <r>
    <x v="5708"/>
    <x v="1"/>
    <x v="100"/>
    <s v="Franz Haas"/>
    <x v="7"/>
    <x v="1289"/>
    <x v="136"/>
    <x v="4"/>
  </r>
  <r>
    <x v="295"/>
    <x v="5"/>
    <x v="351"/>
    <s v="Deakin Estate"/>
    <x v="8"/>
    <x v="1289"/>
    <x v="180"/>
    <x v="1"/>
  </r>
  <r>
    <x v="5709"/>
    <x v="0"/>
    <x v="128"/>
    <s v="M. Chapoutier"/>
    <x v="12"/>
    <x v="1289"/>
    <x v="2298"/>
    <x v="19"/>
  </r>
  <r>
    <x v="5710"/>
    <x v="1"/>
    <x v="2"/>
    <s v="Isole e Olena"/>
    <x v="12"/>
    <x v="1289"/>
    <x v="1941"/>
    <x v="0"/>
  </r>
  <r>
    <x v="5711"/>
    <x v="1"/>
    <x v="586"/>
    <s v="Schola Sarmenti"/>
    <x v="12"/>
    <x v="1289"/>
    <x v="1823"/>
    <x v="4"/>
  </r>
  <r>
    <x v="5712"/>
    <x v="1"/>
    <x v="48"/>
    <s v="Gianfranco Alessandria"/>
    <x v="1"/>
    <x v="1289"/>
    <x v="1985"/>
    <x v="4"/>
  </r>
  <r>
    <x v="2321"/>
    <x v="1"/>
    <x v="136"/>
    <s v="Masseria Coste di Brenta"/>
    <x v="2"/>
    <x v="1289"/>
    <x v="2"/>
    <x v="4"/>
  </r>
  <r>
    <x v="5713"/>
    <x v="0"/>
    <x v="130"/>
    <s v="Vindemio"/>
    <x v="6"/>
    <x v="1289"/>
    <x v="40"/>
    <x v="2"/>
  </r>
  <r>
    <x v="5714"/>
    <x v="12"/>
    <x v="167"/>
    <s v="Salentein"/>
    <x v="0"/>
    <x v="1289"/>
    <x v="19"/>
    <x v="7"/>
  </r>
  <r>
    <x v="5715"/>
    <x v="1"/>
    <x v="2"/>
    <s v="Petra"/>
    <x v="5"/>
    <x v="1289"/>
    <x v="262"/>
    <x v="4"/>
  </r>
  <r>
    <x v="204"/>
    <x v="0"/>
    <x v="241"/>
    <s v="Roc d'Anglade"/>
    <x v="2"/>
    <x v="1289"/>
    <x v="918"/>
    <x v="4"/>
  </r>
  <r>
    <x v="5716"/>
    <x v="18"/>
    <x v="470"/>
    <s v="Vinattieri Ticinesi"/>
    <x v="10"/>
    <x v="1289"/>
    <x v="491"/>
    <x v="4"/>
  </r>
  <r>
    <x v="5717"/>
    <x v="7"/>
    <x v="58"/>
    <s v="O. Fournier"/>
    <x v="2"/>
    <x v="1289"/>
    <x v="1511"/>
    <x v="10"/>
  </r>
  <r>
    <x v="5718"/>
    <x v="0"/>
    <x v="46"/>
    <s v="Mas des Mas"/>
    <x v="9"/>
    <x v="1289"/>
    <x v="1160"/>
    <x v="1"/>
  </r>
  <r>
    <x v="4804"/>
    <x v="1"/>
    <x v="324"/>
    <s v="Palagetto"/>
    <x v="10"/>
    <x v="1289"/>
    <x v="170"/>
    <x v="7"/>
  </r>
  <r>
    <x v="5719"/>
    <x v="2"/>
    <x v="65"/>
    <s v="Ernst Triebaumer"/>
    <x v="9"/>
    <x v="1289"/>
    <x v="1278"/>
    <x v="6"/>
  </r>
  <r>
    <x v="5720"/>
    <x v="0"/>
    <x v="23"/>
    <s v="Château Laforge"/>
    <x v="4"/>
    <x v="1289"/>
    <x v="1017"/>
    <x v="20"/>
  </r>
  <r>
    <x v="5721"/>
    <x v="1"/>
    <x v="31"/>
    <s v="Vincenzo Bossotti"/>
    <x v="2"/>
    <x v="1289"/>
    <x v="988"/>
    <x v="4"/>
  </r>
  <r>
    <x v="5722"/>
    <x v="7"/>
    <x v="80"/>
    <s v="Franco-Espanolas"/>
    <x v="9"/>
    <x v="1290"/>
    <x v="359"/>
    <x v="16"/>
  </r>
  <r>
    <x v="3319"/>
    <x v="3"/>
    <x v="282"/>
    <s v="Sileni Estates"/>
    <x v="13"/>
    <x v="1290"/>
    <x v="1662"/>
    <x v="7"/>
  </r>
  <r>
    <x v="5723"/>
    <x v="0"/>
    <x v="321"/>
    <s v="Jean-Pierre Moueix"/>
    <x v="4"/>
    <x v="1291"/>
    <x v="2299"/>
    <x v="2"/>
  </r>
  <r>
    <x v="879"/>
    <x v="7"/>
    <x v="58"/>
    <s v="Tinto Pesquera"/>
    <x v="0"/>
    <x v="1291"/>
    <x v="136"/>
    <x v="2"/>
  </r>
  <r>
    <x v="5724"/>
    <x v="7"/>
    <x v="58"/>
    <s v="Áster"/>
    <x v="9"/>
    <x v="1292"/>
    <x v="807"/>
    <x v="6"/>
  </r>
  <r>
    <x v="943"/>
    <x v="1"/>
    <x v="95"/>
    <s v="Gaja"/>
    <x v="12"/>
    <x v="1293"/>
    <x v="2300"/>
    <x v="5"/>
  </r>
  <r>
    <x v="5725"/>
    <x v="0"/>
    <x v="30"/>
    <s v="Chanson"/>
    <x v="6"/>
    <x v="1293"/>
    <x v="2301"/>
    <x v="2"/>
  </r>
  <r>
    <x v="5726"/>
    <x v="1"/>
    <x v="256"/>
    <s v="Nino Negri"/>
    <x v="9"/>
    <x v="1293"/>
    <x v="85"/>
    <x v="4"/>
  </r>
  <r>
    <x v="5727"/>
    <x v="12"/>
    <x v="53"/>
    <s v="Trapiche"/>
    <x v="6"/>
    <x v="1294"/>
    <x v="767"/>
    <x v="3"/>
  </r>
  <r>
    <x v="5728"/>
    <x v="9"/>
    <x v="253"/>
    <s v="Niepoort"/>
    <x v="10"/>
    <x v="1294"/>
    <x v="1622"/>
    <x v="6"/>
  </r>
  <r>
    <x v="204"/>
    <x v="6"/>
    <x v="15"/>
    <s v="Alto Estate"/>
    <x v="4"/>
    <x v="1295"/>
    <x v="56"/>
    <x v="4"/>
  </r>
  <r>
    <x v="2533"/>
    <x v="7"/>
    <x v="58"/>
    <s v="Portia"/>
    <x v="3"/>
    <x v="1295"/>
    <x v="112"/>
    <x v="7"/>
  </r>
  <r>
    <x v="228"/>
    <x v="0"/>
    <x v="29"/>
    <s v="Château Ducru-Beaucaillou"/>
    <x v="16"/>
    <x v="1296"/>
    <x v="2302"/>
    <x v="16"/>
  </r>
  <r>
    <x v="5729"/>
    <x v="1"/>
    <x v="55"/>
    <s v="Pranzegg"/>
    <x v="2"/>
    <x v="1297"/>
    <x v="2303"/>
    <x v="6"/>
  </r>
  <r>
    <x v="5730"/>
    <x v="7"/>
    <x v="81"/>
    <s v="Casa Gran del Siurana"/>
    <x v="0"/>
    <x v="1297"/>
    <x v="910"/>
    <x v="0"/>
  </r>
  <r>
    <x v="5731"/>
    <x v="0"/>
    <x v="86"/>
    <s v="Famille Lignères - Château La Baronne"/>
    <x v="5"/>
    <x v="1297"/>
    <x v="146"/>
    <x v="1"/>
  </r>
  <r>
    <x v="241"/>
    <x v="1"/>
    <x v="48"/>
    <s v="Fratelli Revello"/>
    <x v="2"/>
    <x v="1297"/>
    <x v="522"/>
    <x v="7"/>
  </r>
  <r>
    <x v="5732"/>
    <x v="1"/>
    <x v="60"/>
    <s v="Andrero"/>
    <x v="9"/>
    <x v="1297"/>
    <x v="351"/>
    <x v="7"/>
  </r>
  <r>
    <x v="5733"/>
    <x v="5"/>
    <x v="69"/>
    <s v="Peter Lehmann"/>
    <x v="3"/>
    <x v="1297"/>
    <x v="2304"/>
    <x v="7"/>
  </r>
  <r>
    <x v="5734"/>
    <x v="0"/>
    <x v="395"/>
    <s v="Château Gigault"/>
    <x v="7"/>
    <x v="1297"/>
    <x v="275"/>
    <x v="11"/>
  </r>
  <r>
    <x v="5735"/>
    <x v="1"/>
    <x v="190"/>
    <s v="G.D. Vajra"/>
    <x v="4"/>
    <x v="1297"/>
    <x v="137"/>
    <x v="8"/>
  </r>
  <r>
    <x v="5736"/>
    <x v="1"/>
    <x v="100"/>
    <s v="Heinrich Mayr (Nusserhof)"/>
    <x v="5"/>
    <x v="1297"/>
    <x v="2305"/>
    <x v="6"/>
  </r>
  <r>
    <x v="1070"/>
    <x v="0"/>
    <x v="23"/>
    <s v="Château La Croix Chantecaille"/>
    <x v="4"/>
    <x v="1297"/>
    <x v="639"/>
    <x v="4"/>
  </r>
  <r>
    <x v="5737"/>
    <x v="0"/>
    <x v="57"/>
    <s v="Château Rauzan-Ségla"/>
    <x v="0"/>
    <x v="1297"/>
    <x v="1061"/>
    <x v="2"/>
  </r>
  <r>
    <x v="5738"/>
    <x v="1"/>
    <x v="12"/>
    <s v="Maestro Italiano"/>
    <x v="4"/>
    <x v="1297"/>
    <x v="731"/>
    <x v="1"/>
  </r>
  <r>
    <x v="5739"/>
    <x v="6"/>
    <x v="260"/>
    <s v="Glen Carlou"/>
    <x v="4"/>
    <x v="1297"/>
    <x v="82"/>
    <x v="7"/>
  </r>
  <r>
    <x v="5740"/>
    <x v="1"/>
    <x v="2"/>
    <s v="Terre del Marchesato"/>
    <x v="0"/>
    <x v="1297"/>
    <x v="868"/>
    <x v="2"/>
  </r>
  <r>
    <x v="5741"/>
    <x v="0"/>
    <x v="13"/>
    <s v="Anne-Sophie Pic et Michel Chapoutier"/>
    <x v="9"/>
    <x v="1297"/>
    <x v="49"/>
    <x v="1"/>
  </r>
  <r>
    <x v="5742"/>
    <x v="1"/>
    <x v="48"/>
    <s v="BelColle"/>
    <x v="3"/>
    <x v="1297"/>
    <x v="2306"/>
    <x v="1"/>
  </r>
  <r>
    <x v="5743"/>
    <x v="0"/>
    <x v="101"/>
    <s v="Château La Nerthe"/>
    <x v="15"/>
    <x v="1297"/>
    <x v="1292"/>
    <x v="4"/>
  </r>
  <r>
    <x v="5744"/>
    <x v="1"/>
    <x v="116"/>
    <s v="Ornellaia"/>
    <x v="14"/>
    <x v="1297"/>
    <x v="2307"/>
    <x v="1"/>
  </r>
  <r>
    <x v="5745"/>
    <x v="1"/>
    <x v="22"/>
    <s v="Fèlsina"/>
    <x v="1"/>
    <x v="1297"/>
    <x v="2308"/>
    <x v="6"/>
  </r>
  <r>
    <x v="5746"/>
    <x v="0"/>
    <x v="35"/>
    <s v="Château de Saint Cosme"/>
    <x v="9"/>
    <x v="1297"/>
    <x v="950"/>
    <x v="5"/>
  </r>
  <r>
    <x v="5747"/>
    <x v="0"/>
    <x v="128"/>
    <s v="Tardieu-Laurent"/>
    <x v="1"/>
    <x v="1297"/>
    <x v="1104"/>
    <x v="11"/>
  </r>
  <r>
    <x v="4080"/>
    <x v="1"/>
    <x v="100"/>
    <s v="Wilhelm Walch"/>
    <x v="7"/>
    <x v="1297"/>
    <x v="56"/>
    <x v="3"/>
  </r>
  <r>
    <x v="5748"/>
    <x v="1"/>
    <x v="100"/>
    <s v="St. Michael-Eppan"/>
    <x v="9"/>
    <x v="1297"/>
    <x v="2309"/>
    <x v="1"/>
  </r>
  <r>
    <x v="5749"/>
    <x v="0"/>
    <x v="86"/>
    <s v="Château de Caraguilhes"/>
    <x v="3"/>
    <x v="1297"/>
    <x v="364"/>
    <x v="3"/>
  </r>
  <r>
    <x v="38"/>
    <x v="6"/>
    <x v="15"/>
    <s v="Neethlingshof Estate"/>
    <x v="4"/>
    <x v="1297"/>
    <x v="2310"/>
    <x v="4"/>
  </r>
  <r>
    <x v="5750"/>
    <x v="2"/>
    <x v="197"/>
    <s v="Johanneshof Reinisch"/>
    <x v="5"/>
    <x v="1297"/>
    <x v="667"/>
    <x v="2"/>
  </r>
  <r>
    <x v="5751"/>
    <x v="14"/>
    <x v="189"/>
    <s v="Rudolf Fürst"/>
    <x v="4"/>
    <x v="1297"/>
    <x v="475"/>
    <x v="4"/>
  </r>
  <r>
    <x v="5752"/>
    <x v="2"/>
    <x v="279"/>
    <s v="Gesellmann"/>
    <x v="10"/>
    <x v="1297"/>
    <x v="2251"/>
    <x v="1"/>
  </r>
  <r>
    <x v="5753"/>
    <x v="2"/>
    <x v="65"/>
    <s v="Moric"/>
    <x v="6"/>
    <x v="1297"/>
    <x v="2311"/>
    <x v="1"/>
  </r>
  <r>
    <x v="5754"/>
    <x v="1"/>
    <x v="78"/>
    <s v="Vernaccia Oristano"/>
    <x v="5"/>
    <x v="1297"/>
    <x v="496"/>
    <x v="4"/>
  </r>
  <r>
    <x v="5755"/>
    <x v="14"/>
    <x v="88"/>
    <s v="Salwey"/>
    <x v="6"/>
    <x v="1297"/>
    <x v="192"/>
    <x v="2"/>
  </r>
  <r>
    <x v="5756"/>
    <x v="1"/>
    <x v="48"/>
    <s v="Monti"/>
    <x v="0"/>
    <x v="1297"/>
    <x v="21"/>
    <x v="10"/>
  </r>
  <r>
    <x v="5757"/>
    <x v="0"/>
    <x v="218"/>
    <s v="Singla"/>
    <x v="5"/>
    <x v="1297"/>
    <x v="361"/>
    <x v="2"/>
  </r>
  <r>
    <x v="5758"/>
    <x v="2"/>
    <x v="65"/>
    <s v="Esterházy"/>
    <x v="20"/>
    <x v="1297"/>
    <x v="207"/>
    <x v="1"/>
  </r>
  <r>
    <x v="5759"/>
    <x v="1"/>
    <x v="171"/>
    <s v="La Braccesca"/>
    <x v="3"/>
    <x v="1297"/>
    <x v="1672"/>
    <x v="7"/>
  </r>
  <r>
    <x v="5760"/>
    <x v="1"/>
    <x v="79"/>
    <s v="Felline"/>
    <x v="9"/>
    <x v="1297"/>
    <x v="19"/>
    <x v="1"/>
  </r>
  <r>
    <x v="5761"/>
    <x v="1"/>
    <x v="593"/>
    <s v="Caparzo"/>
    <x v="5"/>
    <x v="1297"/>
    <x v="5"/>
    <x v="6"/>
  </r>
  <r>
    <x v="5762"/>
    <x v="0"/>
    <x v="179"/>
    <s v="Château du Trignon"/>
    <x v="9"/>
    <x v="1297"/>
    <x v="307"/>
    <x v="9"/>
  </r>
  <r>
    <x v="5763"/>
    <x v="0"/>
    <x v="464"/>
    <s v="La Louvière"/>
    <x v="6"/>
    <x v="1297"/>
    <x v="1495"/>
    <x v="1"/>
  </r>
  <r>
    <x v="5764"/>
    <x v="6"/>
    <x v="15"/>
    <s v="Morgenster Estate"/>
    <x v="9"/>
    <x v="1297"/>
    <x v="877"/>
    <x v="0"/>
  </r>
  <r>
    <x v="5765"/>
    <x v="1"/>
    <x v="18"/>
    <s v="Varvaglione"/>
    <x v="9"/>
    <x v="1298"/>
    <x v="245"/>
    <x v="4"/>
  </r>
  <r>
    <x v="5766"/>
    <x v="0"/>
    <x v="199"/>
    <s v="Paul Jaboulet Aîné"/>
    <x v="2"/>
    <x v="1298"/>
    <x v="415"/>
    <x v="8"/>
  </r>
  <r>
    <x v="5767"/>
    <x v="9"/>
    <x v="359"/>
    <s v="Quinta do Zambujeiro"/>
    <x v="7"/>
    <x v="1298"/>
    <x v="185"/>
    <x v="6"/>
  </r>
  <r>
    <x v="5768"/>
    <x v="7"/>
    <x v="357"/>
    <s v="Abadal"/>
    <x v="6"/>
    <x v="1299"/>
    <x v="636"/>
    <x v="4"/>
  </r>
  <r>
    <x v="5769"/>
    <x v="22"/>
    <x v="268"/>
    <s v="Château Musar"/>
    <x v="0"/>
    <x v="1299"/>
    <x v="2312"/>
    <x v="29"/>
  </r>
  <r>
    <x v="5770"/>
    <x v="11"/>
    <x v="307"/>
    <s v="Lidio Carraro"/>
    <x v="6"/>
    <x v="1299"/>
    <x v="2313"/>
    <x v="4"/>
  </r>
  <r>
    <x v="357"/>
    <x v="0"/>
    <x v="29"/>
    <s v="Château Léoville Las Cases"/>
    <x v="14"/>
    <x v="1300"/>
    <x v="2314"/>
    <x v="11"/>
  </r>
  <r>
    <x v="5771"/>
    <x v="8"/>
    <x v="17"/>
    <s v="Beringer"/>
    <x v="6"/>
    <x v="1300"/>
    <x v="454"/>
    <x v="1"/>
  </r>
  <r>
    <x v="1381"/>
    <x v="1"/>
    <x v="98"/>
    <s v="Palazzo Maffei"/>
    <x v="7"/>
    <x v="1300"/>
    <x v="568"/>
    <x v="2"/>
  </r>
  <r>
    <x v="2912"/>
    <x v="4"/>
    <x v="149"/>
    <s v="Montes Alpha"/>
    <x v="7"/>
    <x v="1300"/>
    <x v="1486"/>
    <x v="7"/>
  </r>
  <r>
    <x v="5772"/>
    <x v="7"/>
    <x v="80"/>
    <s v="Franco-Espanolas"/>
    <x v="6"/>
    <x v="1300"/>
    <x v="747"/>
    <x v="4"/>
  </r>
  <r>
    <x v="5773"/>
    <x v="7"/>
    <x v="80"/>
    <s v="Bodegas Faustino"/>
    <x v="5"/>
    <x v="1301"/>
    <x v="38"/>
    <x v="16"/>
  </r>
  <r>
    <x v="5774"/>
    <x v="7"/>
    <x v="115"/>
    <s v="Jean Leon"/>
    <x v="9"/>
    <x v="1301"/>
    <x v="2246"/>
    <x v="1"/>
  </r>
  <r>
    <x v="5775"/>
    <x v="4"/>
    <x v="149"/>
    <s v="Los Vascos"/>
    <x v="9"/>
    <x v="1301"/>
    <x v="705"/>
    <x v="2"/>
  </r>
  <r>
    <x v="5776"/>
    <x v="8"/>
    <x v="17"/>
    <s v="Apothic"/>
    <x v="4"/>
    <x v="1302"/>
    <x v="1042"/>
    <x v="1"/>
  </r>
  <r>
    <x v="5777"/>
    <x v="1"/>
    <x v="256"/>
    <s v="Nino Negri"/>
    <x v="9"/>
    <x v="1302"/>
    <x v="181"/>
    <x v="2"/>
  </r>
  <r>
    <x v="5778"/>
    <x v="9"/>
    <x v="19"/>
    <s v="Niepoort"/>
    <x v="1"/>
    <x v="1303"/>
    <x v="438"/>
    <x v="6"/>
  </r>
  <r>
    <x v="5779"/>
    <x v="12"/>
    <x v="53"/>
    <s v="Kaiken"/>
    <x v="12"/>
    <x v="1304"/>
    <x v="1992"/>
    <x v="4"/>
  </r>
  <r>
    <x v="5780"/>
    <x v="8"/>
    <x v="111"/>
    <s v="DeLoach"/>
    <x v="7"/>
    <x v="1304"/>
    <x v="1340"/>
    <x v="2"/>
  </r>
  <r>
    <x v="5781"/>
    <x v="8"/>
    <x v="17"/>
    <s v="Fetzer"/>
    <x v="6"/>
    <x v="1305"/>
    <x v="686"/>
    <x v="1"/>
  </r>
  <r>
    <x v="1921"/>
    <x v="9"/>
    <x v="594"/>
    <s v="Quinta das Setencostas"/>
    <x v="2"/>
    <x v="1305"/>
    <x v="1469"/>
    <x v="4"/>
  </r>
  <r>
    <x v="2368"/>
    <x v="4"/>
    <x v="40"/>
    <s v="Anderra"/>
    <x v="10"/>
    <x v="1306"/>
    <x v="208"/>
    <x v="1"/>
  </r>
  <r>
    <x v="2328"/>
    <x v="0"/>
    <x v="32"/>
    <s v="Château Bel-Air"/>
    <x v="3"/>
    <x v="1307"/>
    <x v="235"/>
    <x v="4"/>
  </r>
  <r>
    <x v="5782"/>
    <x v="1"/>
    <x v="79"/>
    <s v="Vigneti del Salento"/>
    <x v="12"/>
    <x v="1307"/>
    <x v="25"/>
    <x v="2"/>
  </r>
  <r>
    <x v="5783"/>
    <x v="4"/>
    <x v="525"/>
    <s v="Almaviva"/>
    <x v="15"/>
    <x v="1307"/>
    <x v="2315"/>
    <x v="4"/>
  </r>
  <r>
    <x v="44"/>
    <x v="4"/>
    <x v="40"/>
    <s v="Antares"/>
    <x v="13"/>
    <x v="1307"/>
    <x v="2316"/>
    <x v="7"/>
  </r>
  <r>
    <x v="5784"/>
    <x v="0"/>
    <x v="259"/>
    <s v="Clos des Boutes"/>
    <x v="10"/>
    <x v="1308"/>
    <x v="13"/>
    <x v="7"/>
  </r>
  <r>
    <x v="5785"/>
    <x v="0"/>
    <x v="128"/>
    <s v="Cave de Tain"/>
    <x v="1"/>
    <x v="1308"/>
    <x v="1703"/>
    <x v="16"/>
  </r>
  <r>
    <x v="5786"/>
    <x v="0"/>
    <x v="32"/>
    <s v="Château Belle-Vue"/>
    <x v="4"/>
    <x v="1308"/>
    <x v="4"/>
    <x v="4"/>
  </r>
  <r>
    <x v="5787"/>
    <x v="14"/>
    <x v="73"/>
    <s v="Schneider"/>
    <x v="7"/>
    <x v="1308"/>
    <x v="415"/>
    <x v="2"/>
  </r>
  <r>
    <x v="5788"/>
    <x v="0"/>
    <x v="23"/>
    <s v="Vignobles Moreau"/>
    <x v="7"/>
    <x v="1308"/>
    <x v="897"/>
    <x v="5"/>
  </r>
  <r>
    <x v="5789"/>
    <x v="1"/>
    <x v="235"/>
    <s v="Tenuta Iuzzolini"/>
    <x v="7"/>
    <x v="1308"/>
    <x v="454"/>
    <x v="1"/>
  </r>
  <r>
    <x v="57"/>
    <x v="6"/>
    <x v="484"/>
    <s v="Bergsig Estate"/>
    <x v="6"/>
    <x v="1308"/>
    <x v="1299"/>
    <x v="5"/>
  </r>
  <r>
    <x v="5790"/>
    <x v="7"/>
    <x v="58"/>
    <s v="Urban"/>
    <x v="9"/>
    <x v="1308"/>
    <x v="673"/>
    <x v="2"/>
  </r>
  <r>
    <x v="5791"/>
    <x v="1"/>
    <x v="49"/>
    <s v="Brovia"/>
    <x v="0"/>
    <x v="1308"/>
    <x v="2317"/>
    <x v="0"/>
  </r>
  <r>
    <x v="5792"/>
    <x v="0"/>
    <x v="595"/>
    <s v="Domaine François Buffet"/>
    <x v="9"/>
    <x v="1308"/>
    <x v="2318"/>
    <x v="0"/>
  </r>
  <r>
    <x v="1955"/>
    <x v="1"/>
    <x v="190"/>
    <s v="Elio Filippino"/>
    <x v="5"/>
    <x v="1308"/>
    <x v="911"/>
    <x v="4"/>
  </r>
  <r>
    <x v="5793"/>
    <x v="0"/>
    <x v="33"/>
    <s v="Domaine Salmon"/>
    <x v="10"/>
    <x v="1308"/>
    <x v="2319"/>
    <x v="5"/>
  </r>
  <r>
    <x v="5526"/>
    <x v="1"/>
    <x v="49"/>
    <s v="Vietti"/>
    <x v="12"/>
    <x v="1308"/>
    <x v="1706"/>
    <x v="2"/>
  </r>
  <r>
    <x v="2597"/>
    <x v="6"/>
    <x v="89"/>
    <s v="Holden Manz"/>
    <x v="15"/>
    <x v="1308"/>
    <x v="226"/>
    <x v="4"/>
  </r>
  <r>
    <x v="5794"/>
    <x v="1"/>
    <x v="100"/>
    <s v="Nals Margreid"/>
    <x v="2"/>
    <x v="1308"/>
    <x v="178"/>
    <x v="7"/>
  </r>
  <r>
    <x v="196"/>
    <x v="0"/>
    <x v="29"/>
    <s v="Château Gruaud Larose"/>
    <x v="2"/>
    <x v="1308"/>
    <x v="174"/>
    <x v="1"/>
  </r>
  <r>
    <x v="5795"/>
    <x v="1"/>
    <x v="79"/>
    <s v="Cantolio"/>
    <x v="0"/>
    <x v="1308"/>
    <x v="661"/>
    <x v="4"/>
  </r>
  <r>
    <x v="5796"/>
    <x v="1"/>
    <x v="31"/>
    <s v="Pico Maccario"/>
    <x v="9"/>
    <x v="1308"/>
    <x v="130"/>
    <x v="1"/>
  </r>
  <r>
    <x v="5797"/>
    <x v="4"/>
    <x v="173"/>
    <s v="Errazuriz"/>
    <x v="9"/>
    <x v="1308"/>
    <x v="1272"/>
    <x v="4"/>
  </r>
  <r>
    <x v="5798"/>
    <x v="1"/>
    <x v="110"/>
    <s v="Cusumano"/>
    <x v="4"/>
    <x v="1308"/>
    <x v="855"/>
    <x v="1"/>
  </r>
  <r>
    <x v="1130"/>
    <x v="4"/>
    <x v="131"/>
    <s v="Antiyal"/>
    <x v="12"/>
    <x v="1308"/>
    <x v="2320"/>
    <x v="2"/>
  </r>
  <r>
    <x v="5799"/>
    <x v="0"/>
    <x v="152"/>
    <s v="Château Penin"/>
    <x v="6"/>
    <x v="1308"/>
    <x v="49"/>
    <x v="4"/>
  </r>
  <r>
    <x v="5800"/>
    <x v="0"/>
    <x v="510"/>
    <s v="Château Carbonneau"/>
    <x v="4"/>
    <x v="1308"/>
    <x v="168"/>
    <x v="4"/>
  </r>
  <r>
    <x v="5801"/>
    <x v="0"/>
    <x v="50"/>
    <s v="Château Grand-Puy-Lacoste"/>
    <x v="4"/>
    <x v="1308"/>
    <x v="293"/>
    <x v="4"/>
  </r>
  <r>
    <x v="3192"/>
    <x v="0"/>
    <x v="290"/>
    <s v="Domaine des Perdrix"/>
    <x v="0"/>
    <x v="1308"/>
    <x v="2321"/>
    <x v="4"/>
  </r>
  <r>
    <x v="5802"/>
    <x v="7"/>
    <x v="596"/>
    <s v="Martúe"/>
    <x v="2"/>
    <x v="1308"/>
    <x v="1383"/>
    <x v="16"/>
  </r>
  <r>
    <x v="5803"/>
    <x v="1"/>
    <x v="22"/>
    <s v="Cacchiano"/>
    <x v="7"/>
    <x v="1308"/>
    <x v="1314"/>
    <x v="16"/>
  </r>
  <r>
    <x v="5804"/>
    <x v="0"/>
    <x v="5"/>
    <s v="Château de Saint Cosme"/>
    <x v="1"/>
    <x v="1308"/>
    <x v="1450"/>
    <x v="5"/>
  </r>
  <r>
    <x v="5805"/>
    <x v="1"/>
    <x v="415"/>
    <s v="Scala"/>
    <x v="6"/>
    <x v="1308"/>
    <x v="56"/>
    <x v="8"/>
  </r>
  <r>
    <x v="5806"/>
    <x v="7"/>
    <x v="45"/>
    <s v="Can Grau Vell"/>
    <x v="9"/>
    <x v="1308"/>
    <x v="815"/>
    <x v="4"/>
  </r>
  <r>
    <x v="437"/>
    <x v="1"/>
    <x v="341"/>
    <s v="Attems"/>
    <x v="6"/>
    <x v="1308"/>
    <x v="92"/>
    <x v="4"/>
  </r>
  <r>
    <x v="943"/>
    <x v="1"/>
    <x v="95"/>
    <s v="Marco Bonfante"/>
    <x v="6"/>
    <x v="1308"/>
    <x v="2148"/>
    <x v="5"/>
  </r>
  <r>
    <x v="5807"/>
    <x v="1"/>
    <x v="296"/>
    <s v="Peter Sölva"/>
    <x v="9"/>
    <x v="1308"/>
    <x v="202"/>
    <x v="5"/>
  </r>
  <r>
    <x v="5808"/>
    <x v="7"/>
    <x v="80"/>
    <s v="Vivanco"/>
    <x v="9"/>
    <x v="1308"/>
    <x v="2239"/>
    <x v="4"/>
  </r>
  <r>
    <x v="5809"/>
    <x v="7"/>
    <x v="213"/>
    <s v="Viña Albali"/>
    <x v="13"/>
    <x v="1308"/>
    <x v="72"/>
    <x v="5"/>
  </r>
  <r>
    <x v="5810"/>
    <x v="2"/>
    <x v="197"/>
    <s v="Schlumberger"/>
    <x v="6"/>
    <x v="1308"/>
    <x v="175"/>
    <x v="2"/>
  </r>
  <r>
    <x v="5811"/>
    <x v="1"/>
    <x v="593"/>
    <s v="Col d'Orcia"/>
    <x v="5"/>
    <x v="1308"/>
    <x v="1573"/>
    <x v="5"/>
  </r>
  <r>
    <x v="5812"/>
    <x v="1"/>
    <x v="91"/>
    <s v="Ruffino"/>
    <x v="0"/>
    <x v="1309"/>
    <x v="397"/>
    <x v="6"/>
  </r>
  <r>
    <x v="5813"/>
    <x v="12"/>
    <x v="53"/>
    <s v="Trivento"/>
    <x v="10"/>
    <x v="1309"/>
    <x v="35"/>
    <x v="7"/>
  </r>
  <r>
    <x v="5814"/>
    <x v="9"/>
    <x v="41"/>
    <s v="Cortes de Cima"/>
    <x v="1"/>
    <x v="1310"/>
    <x v="448"/>
    <x v="6"/>
  </r>
  <r>
    <x v="232"/>
    <x v="0"/>
    <x v="26"/>
    <s v="Château Montrose"/>
    <x v="15"/>
    <x v="1310"/>
    <x v="1978"/>
    <x v="16"/>
  </r>
  <r>
    <x v="1505"/>
    <x v="7"/>
    <x v="58"/>
    <s v="Aalto"/>
    <x v="12"/>
    <x v="1310"/>
    <x v="1456"/>
    <x v="1"/>
  </r>
  <r>
    <x v="1888"/>
    <x v="0"/>
    <x v="47"/>
    <s v="Les Jamelles"/>
    <x v="9"/>
    <x v="1311"/>
    <x v="51"/>
    <x v="7"/>
  </r>
  <r>
    <x v="5815"/>
    <x v="1"/>
    <x v="597"/>
    <s v="Di Majo Norante"/>
    <x v="4"/>
    <x v="1311"/>
    <x v="422"/>
    <x v="6"/>
  </r>
  <r>
    <x v="5816"/>
    <x v="6"/>
    <x v="15"/>
    <s v="De Toren"/>
    <x v="0"/>
    <x v="1311"/>
    <x v="2322"/>
    <x v="5"/>
  </r>
  <r>
    <x v="5817"/>
    <x v="1"/>
    <x v="48"/>
    <s v="Fontanafredda"/>
    <x v="3"/>
    <x v="1312"/>
    <x v="1597"/>
    <x v="4"/>
  </r>
  <r>
    <x v="18"/>
    <x v="6"/>
    <x v="89"/>
    <s v="Boekenhoutskloof"/>
    <x v="1"/>
    <x v="1312"/>
    <x v="1992"/>
    <x v="2"/>
  </r>
  <r>
    <x v="5818"/>
    <x v="0"/>
    <x v="323"/>
    <s v="Château Combel La Serre"/>
    <x v="4"/>
    <x v="1313"/>
    <x v="1286"/>
    <x v="1"/>
  </r>
  <r>
    <x v="2925"/>
    <x v="7"/>
    <x v="80"/>
    <s v="Montecillo"/>
    <x v="6"/>
    <x v="1313"/>
    <x v="186"/>
    <x v="4"/>
  </r>
  <r>
    <x v="787"/>
    <x v="1"/>
    <x v="100"/>
    <s v="Franz Haas"/>
    <x v="2"/>
    <x v="1314"/>
    <x v="69"/>
    <x v="1"/>
  </r>
  <r>
    <x v="344"/>
    <x v="1"/>
    <x v="60"/>
    <s v="Barone Montalto"/>
    <x v="6"/>
    <x v="1315"/>
    <x v="967"/>
    <x v="7"/>
  </r>
  <r>
    <x v="858"/>
    <x v="0"/>
    <x v="101"/>
    <s v="Château Mont-Redon"/>
    <x v="7"/>
    <x v="1316"/>
    <x v="247"/>
    <x v="5"/>
  </r>
  <r>
    <x v="5819"/>
    <x v="9"/>
    <x v="41"/>
    <s v="Monte da Ravasqueira"/>
    <x v="2"/>
    <x v="1316"/>
    <x v="261"/>
    <x v="2"/>
  </r>
  <r>
    <x v="389"/>
    <x v="1"/>
    <x v="119"/>
    <s v="Cesari"/>
    <x v="7"/>
    <x v="1316"/>
    <x v="965"/>
    <x v="2"/>
  </r>
  <r>
    <x v="1699"/>
    <x v="0"/>
    <x v="169"/>
    <s v="La Bastide Blanche"/>
    <x v="4"/>
    <x v="1317"/>
    <x v="2183"/>
    <x v="2"/>
  </r>
  <r>
    <x v="5820"/>
    <x v="6"/>
    <x v="143"/>
    <s v="Badenhorst"/>
    <x v="4"/>
    <x v="1317"/>
    <x v="20"/>
    <x v="2"/>
  </r>
  <r>
    <x v="5821"/>
    <x v="12"/>
    <x v="53"/>
    <s v="Bodega Piedra Negra"/>
    <x v="9"/>
    <x v="1317"/>
    <x v="2323"/>
    <x v="1"/>
  </r>
  <r>
    <x v="5822"/>
    <x v="1"/>
    <x v="31"/>
    <s v="Michele Chiarlo"/>
    <x v="2"/>
    <x v="1317"/>
    <x v="154"/>
    <x v="4"/>
  </r>
  <r>
    <x v="5823"/>
    <x v="0"/>
    <x v="152"/>
    <s v="Château Croix Mouton"/>
    <x v="3"/>
    <x v="1317"/>
    <x v="2324"/>
    <x v="9"/>
  </r>
  <r>
    <x v="445"/>
    <x v="0"/>
    <x v="0"/>
    <s v="Château Plince"/>
    <x v="5"/>
    <x v="1318"/>
    <x v="59"/>
    <x v="4"/>
  </r>
  <r>
    <x v="5824"/>
    <x v="0"/>
    <x v="5"/>
    <s v="Château de Saint Cosme"/>
    <x v="2"/>
    <x v="1318"/>
    <x v="1274"/>
    <x v="16"/>
  </r>
  <r>
    <x v="5825"/>
    <x v="14"/>
    <x v="73"/>
    <s v="Hensel"/>
    <x v="2"/>
    <x v="1318"/>
    <x v="2299"/>
    <x v="4"/>
  </r>
  <r>
    <x v="5826"/>
    <x v="0"/>
    <x v="598"/>
    <s v="Château de l'Engarran"/>
    <x v="4"/>
    <x v="1318"/>
    <x v="1907"/>
    <x v="4"/>
  </r>
  <r>
    <x v="5827"/>
    <x v="2"/>
    <x v="65"/>
    <s v="Heinrich"/>
    <x v="1"/>
    <x v="1318"/>
    <x v="2325"/>
    <x v="2"/>
  </r>
  <r>
    <x v="5828"/>
    <x v="7"/>
    <x v="99"/>
    <s v="Guelbenzu"/>
    <x v="2"/>
    <x v="1318"/>
    <x v="127"/>
    <x v="4"/>
  </r>
  <r>
    <x v="5829"/>
    <x v="0"/>
    <x v="290"/>
    <s v="Domaine Robert Chevillon"/>
    <x v="7"/>
    <x v="1318"/>
    <x v="1703"/>
    <x v="6"/>
  </r>
  <r>
    <x v="5830"/>
    <x v="14"/>
    <x v="88"/>
    <s v="Weingut Holger Koch"/>
    <x v="6"/>
    <x v="1318"/>
    <x v="202"/>
    <x v="2"/>
  </r>
  <r>
    <x v="5831"/>
    <x v="7"/>
    <x v="295"/>
    <s v="Ramón Roqueta"/>
    <x v="2"/>
    <x v="1318"/>
    <x v="12"/>
    <x v="7"/>
  </r>
  <r>
    <x v="5832"/>
    <x v="5"/>
    <x v="34"/>
    <s v="d'Arenberg"/>
    <x v="4"/>
    <x v="1318"/>
    <x v="1373"/>
    <x v="1"/>
  </r>
  <r>
    <x v="53"/>
    <x v="6"/>
    <x v="64"/>
    <s v="Backsberg"/>
    <x v="4"/>
    <x v="1318"/>
    <x v="1341"/>
    <x v="7"/>
  </r>
  <r>
    <x v="5833"/>
    <x v="1"/>
    <x v="100"/>
    <s v="Alois Lageder"/>
    <x v="9"/>
    <x v="1318"/>
    <x v="1209"/>
    <x v="5"/>
  </r>
  <r>
    <x v="177"/>
    <x v="1"/>
    <x v="91"/>
    <s v="Cantine Luciani"/>
    <x v="2"/>
    <x v="1318"/>
    <x v="237"/>
    <x v="5"/>
  </r>
  <r>
    <x v="5834"/>
    <x v="1"/>
    <x v="78"/>
    <s v="Tenuta l'Ariosa"/>
    <x v="6"/>
    <x v="1318"/>
    <x v="202"/>
    <x v="2"/>
  </r>
  <r>
    <x v="5835"/>
    <x v="7"/>
    <x v="141"/>
    <s v="Vermador"/>
    <x v="3"/>
    <x v="1318"/>
    <x v="329"/>
    <x v="1"/>
  </r>
  <r>
    <x v="5836"/>
    <x v="7"/>
    <x v="80"/>
    <s v="Torre de Oña"/>
    <x v="9"/>
    <x v="1318"/>
    <x v="120"/>
    <x v="1"/>
  </r>
  <r>
    <x v="5837"/>
    <x v="1"/>
    <x v="190"/>
    <s v="Domenico Clerico"/>
    <x v="2"/>
    <x v="1318"/>
    <x v="1856"/>
    <x v="8"/>
  </r>
  <r>
    <x v="5838"/>
    <x v="12"/>
    <x v="147"/>
    <s v="Andeluna"/>
    <x v="10"/>
    <x v="1318"/>
    <x v="20"/>
    <x v="7"/>
  </r>
  <r>
    <x v="5839"/>
    <x v="1"/>
    <x v="24"/>
    <s v="Lenotti"/>
    <x v="2"/>
    <x v="1318"/>
    <x v="1565"/>
    <x v="7"/>
  </r>
  <r>
    <x v="5840"/>
    <x v="7"/>
    <x v="80"/>
    <s v="Barbarot"/>
    <x v="9"/>
    <x v="1318"/>
    <x v="283"/>
    <x v="2"/>
  </r>
  <r>
    <x v="5841"/>
    <x v="1"/>
    <x v="60"/>
    <s v="Vanitá"/>
    <x v="13"/>
    <x v="1318"/>
    <x v="245"/>
    <x v="3"/>
  </r>
  <r>
    <x v="5842"/>
    <x v="12"/>
    <x v="53"/>
    <s v="Dante Robino"/>
    <x v="17"/>
    <x v="1318"/>
    <x v="417"/>
    <x v="7"/>
  </r>
  <r>
    <x v="5843"/>
    <x v="6"/>
    <x v="89"/>
    <s v="Holden Manz"/>
    <x v="9"/>
    <x v="1318"/>
    <x v="286"/>
    <x v="5"/>
  </r>
  <r>
    <x v="5844"/>
    <x v="1"/>
    <x v="49"/>
    <s v="Domenico Clerico"/>
    <x v="0"/>
    <x v="1318"/>
    <x v="1343"/>
    <x v="0"/>
  </r>
  <r>
    <x v="5845"/>
    <x v="1"/>
    <x v="390"/>
    <s v="Arnaldo-Caprai"/>
    <x v="0"/>
    <x v="1318"/>
    <x v="2326"/>
    <x v="5"/>
  </r>
  <r>
    <x v="226"/>
    <x v="1"/>
    <x v="22"/>
    <s v="Zonin"/>
    <x v="4"/>
    <x v="1318"/>
    <x v="2327"/>
    <x v="4"/>
  </r>
  <r>
    <x v="5846"/>
    <x v="1"/>
    <x v="91"/>
    <s v="Gaja"/>
    <x v="15"/>
    <x v="1318"/>
    <x v="119"/>
    <x v="2"/>
  </r>
  <r>
    <x v="2262"/>
    <x v="0"/>
    <x v="23"/>
    <s v="Château Ausone"/>
    <x v="15"/>
    <x v="1318"/>
    <x v="2328"/>
    <x v="9"/>
  </r>
  <r>
    <x v="5847"/>
    <x v="1"/>
    <x v="95"/>
    <s v="Negro Angelo"/>
    <x v="7"/>
    <x v="1318"/>
    <x v="415"/>
    <x v="4"/>
  </r>
  <r>
    <x v="5848"/>
    <x v="1"/>
    <x v="12"/>
    <s v="Masseria Altemura"/>
    <x v="9"/>
    <x v="1319"/>
    <x v="89"/>
    <x v="4"/>
  </r>
  <r>
    <x v="5849"/>
    <x v="1"/>
    <x v="339"/>
    <s v="Masi"/>
    <x v="4"/>
    <x v="1319"/>
    <x v="137"/>
    <x v="9"/>
  </r>
  <r>
    <x v="1527"/>
    <x v="1"/>
    <x v="12"/>
    <s v="Epicuro"/>
    <x v="4"/>
    <x v="1319"/>
    <x v="1638"/>
    <x v="7"/>
  </r>
  <r>
    <x v="5850"/>
    <x v="11"/>
    <x v="307"/>
    <s v="Lidio Carraro"/>
    <x v="13"/>
    <x v="1319"/>
    <x v="97"/>
    <x v="8"/>
  </r>
  <r>
    <x v="5851"/>
    <x v="12"/>
    <x v="147"/>
    <s v="Domaine Bousquet"/>
    <x v="2"/>
    <x v="1319"/>
    <x v="2085"/>
    <x v="7"/>
  </r>
  <r>
    <x v="110"/>
    <x v="7"/>
    <x v="80"/>
    <s v="Sierra Cantabria"/>
    <x v="4"/>
    <x v="1320"/>
    <x v="207"/>
    <x v="4"/>
  </r>
  <r>
    <x v="110"/>
    <x v="7"/>
    <x v="58"/>
    <s v="Protos"/>
    <x v="7"/>
    <x v="1320"/>
    <x v="589"/>
    <x v="4"/>
  </r>
  <r>
    <x v="5852"/>
    <x v="11"/>
    <x v="307"/>
    <s v="Lidio Carraro"/>
    <x v="8"/>
    <x v="1321"/>
    <x v="263"/>
    <x v="0"/>
  </r>
  <r>
    <x v="5853"/>
    <x v="8"/>
    <x v="17"/>
    <s v="Apothic"/>
    <x v="9"/>
    <x v="1321"/>
    <x v="1723"/>
    <x v="7"/>
  </r>
  <r>
    <x v="5854"/>
    <x v="7"/>
    <x v="127"/>
    <s v="Marques de Villanueva"/>
    <x v="13"/>
    <x v="1321"/>
    <x v="1603"/>
    <x v="8"/>
  </r>
  <r>
    <x v="1981"/>
    <x v="7"/>
    <x v="80"/>
    <s v="Viña Real"/>
    <x v="9"/>
    <x v="1321"/>
    <x v="422"/>
    <x v="5"/>
  </r>
  <r>
    <x v="5855"/>
    <x v="6"/>
    <x v="15"/>
    <s v="Simonsig"/>
    <x v="4"/>
    <x v="1322"/>
    <x v="351"/>
    <x v="7"/>
  </r>
  <r>
    <x v="5856"/>
    <x v="1"/>
    <x v="2"/>
    <s v="Bibi Graetz"/>
    <x v="1"/>
    <x v="1323"/>
    <x v="2329"/>
    <x v="2"/>
  </r>
  <r>
    <x v="5857"/>
    <x v="12"/>
    <x v="403"/>
    <s v="Salentein"/>
    <x v="1"/>
    <x v="1324"/>
    <x v="418"/>
    <x v="4"/>
  </r>
  <r>
    <x v="5858"/>
    <x v="4"/>
    <x v="149"/>
    <s v="MontGras"/>
    <x v="9"/>
    <x v="1324"/>
    <x v="1341"/>
    <x v="1"/>
  </r>
  <r>
    <x v="5859"/>
    <x v="1"/>
    <x v="171"/>
    <s v="Avignonesi"/>
    <x v="3"/>
    <x v="1325"/>
    <x v="739"/>
    <x v="5"/>
  </r>
  <r>
    <x v="5860"/>
    <x v="4"/>
    <x v="131"/>
    <s v="Cono Sur"/>
    <x v="5"/>
    <x v="1325"/>
    <x v="652"/>
    <x v="4"/>
  </r>
  <r>
    <x v="1173"/>
    <x v="0"/>
    <x v="29"/>
    <s v="Château Lagrange"/>
    <x v="2"/>
    <x v="1326"/>
    <x v="1635"/>
    <x v="2"/>
  </r>
  <r>
    <x v="5861"/>
    <x v="0"/>
    <x v="599"/>
    <s v="Château Laulerie"/>
    <x v="9"/>
    <x v="1327"/>
    <x v="1990"/>
    <x v="7"/>
  </r>
  <r>
    <x v="1748"/>
    <x v="0"/>
    <x v="270"/>
    <s v="Domaine de Gry Sablon - Dominique Morel"/>
    <x v="6"/>
    <x v="1327"/>
    <x v="1509"/>
    <x v="1"/>
  </r>
  <r>
    <x v="5862"/>
    <x v="1"/>
    <x v="18"/>
    <s v="Vigneti Reale"/>
    <x v="6"/>
    <x v="1327"/>
    <x v="1165"/>
    <x v="1"/>
  </r>
  <r>
    <x v="5863"/>
    <x v="6"/>
    <x v="15"/>
    <s v="Dalla Cia"/>
    <x v="2"/>
    <x v="1327"/>
    <x v="972"/>
    <x v="4"/>
  </r>
  <r>
    <x v="5864"/>
    <x v="0"/>
    <x v="32"/>
    <s v="Château Bel-Air Perponcher"/>
    <x v="4"/>
    <x v="1327"/>
    <x v="144"/>
    <x v="1"/>
  </r>
  <r>
    <x v="5865"/>
    <x v="0"/>
    <x v="600"/>
    <s v="Vincent Girardin"/>
    <x v="0"/>
    <x v="1327"/>
    <x v="119"/>
    <x v="2"/>
  </r>
  <r>
    <x v="5866"/>
    <x v="14"/>
    <x v="189"/>
    <s v="Weingut Stadt Klingenberg"/>
    <x v="5"/>
    <x v="1327"/>
    <x v="385"/>
    <x v="4"/>
  </r>
  <r>
    <x v="5867"/>
    <x v="7"/>
    <x v="80"/>
    <s v="Baigorri"/>
    <x v="7"/>
    <x v="1327"/>
    <x v="2330"/>
    <x v="2"/>
  </r>
  <r>
    <x v="5868"/>
    <x v="1"/>
    <x v="177"/>
    <s v="Tenuta delle Terre Nere"/>
    <x v="12"/>
    <x v="1327"/>
    <x v="1572"/>
    <x v="1"/>
  </r>
  <r>
    <x v="606"/>
    <x v="0"/>
    <x v="57"/>
    <s v="Château Palmer"/>
    <x v="16"/>
    <x v="1327"/>
    <x v="2331"/>
    <x v="4"/>
  </r>
  <r>
    <x v="5869"/>
    <x v="8"/>
    <x v="398"/>
    <s v="Paul Hobbs"/>
    <x v="14"/>
    <x v="1327"/>
    <x v="2332"/>
    <x v="5"/>
  </r>
  <r>
    <x v="5870"/>
    <x v="6"/>
    <x v="260"/>
    <s v="Miles Mossop Wines"/>
    <x v="7"/>
    <x v="1327"/>
    <x v="24"/>
    <x v="4"/>
  </r>
  <r>
    <x v="5871"/>
    <x v="7"/>
    <x v="295"/>
    <s v="Edetària"/>
    <x v="0"/>
    <x v="1327"/>
    <x v="1018"/>
    <x v="6"/>
  </r>
  <r>
    <x v="5872"/>
    <x v="0"/>
    <x v="35"/>
    <s v="E. Guigal"/>
    <x v="0"/>
    <x v="1327"/>
    <x v="1250"/>
    <x v="4"/>
  </r>
  <r>
    <x v="5873"/>
    <x v="9"/>
    <x v="41"/>
    <s v="Quinta da Plansel"/>
    <x v="2"/>
    <x v="1327"/>
    <x v="593"/>
    <x v="5"/>
  </r>
  <r>
    <x v="5874"/>
    <x v="1"/>
    <x v="100"/>
    <s v="St. Michael-Eppan"/>
    <x v="7"/>
    <x v="1327"/>
    <x v="354"/>
    <x v="4"/>
  </r>
  <r>
    <x v="5875"/>
    <x v="1"/>
    <x v="48"/>
    <s v="Parusso"/>
    <x v="5"/>
    <x v="1327"/>
    <x v="1885"/>
    <x v="7"/>
  </r>
  <r>
    <x v="882"/>
    <x v="1"/>
    <x v="91"/>
    <s v="Caparzo"/>
    <x v="7"/>
    <x v="1327"/>
    <x v="100"/>
    <x v="2"/>
  </r>
  <r>
    <x v="1356"/>
    <x v="0"/>
    <x v="23"/>
    <s v="Château La Serre"/>
    <x v="2"/>
    <x v="1327"/>
    <x v="744"/>
    <x v="4"/>
  </r>
  <r>
    <x v="5876"/>
    <x v="1"/>
    <x v="100"/>
    <s v="Nals Margreid"/>
    <x v="5"/>
    <x v="1327"/>
    <x v="1108"/>
    <x v="4"/>
  </r>
  <r>
    <x v="5877"/>
    <x v="7"/>
    <x v="448"/>
    <s v="Las Moradas de San Martín"/>
    <x v="3"/>
    <x v="1327"/>
    <x v="1625"/>
    <x v="2"/>
  </r>
  <r>
    <x v="5878"/>
    <x v="6"/>
    <x v="260"/>
    <s v="Steenberg"/>
    <x v="2"/>
    <x v="1327"/>
    <x v="589"/>
    <x v="4"/>
  </r>
  <r>
    <x v="5879"/>
    <x v="1"/>
    <x v="18"/>
    <s v="Schola Sarmenti"/>
    <x v="5"/>
    <x v="1327"/>
    <x v="2002"/>
    <x v="7"/>
  </r>
  <r>
    <x v="5880"/>
    <x v="1"/>
    <x v="2"/>
    <s v="Petra"/>
    <x v="7"/>
    <x v="1327"/>
    <x v="165"/>
    <x v="4"/>
  </r>
  <r>
    <x v="5881"/>
    <x v="1"/>
    <x v="100"/>
    <s v="Colterenzio (Schreckbichl)"/>
    <x v="9"/>
    <x v="1327"/>
    <x v="1050"/>
    <x v="2"/>
  </r>
  <r>
    <x v="5882"/>
    <x v="1"/>
    <x v="154"/>
    <s v="Fattoria le Pupille"/>
    <x v="12"/>
    <x v="1327"/>
    <x v="774"/>
    <x v="1"/>
  </r>
  <r>
    <x v="706"/>
    <x v="7"/>
    <x v="141"/>
    <s v="Clos de Lôm"/>
    <x v="5"/>
    <x v="1327"/>
    <x v="434"/>
    <x v="7"/>
  </r>
  <r>
    <x v="5883"/>
    <x v="1"/>
    <x v="387"/>
    <s v="Villa di Vetrice"/>
    <x v="4"/>
    <x v="1327"/>
    <x v="292"/>
    <x v="2"/>
  </r>
  <r>
    <x v="5884"/>
    <x v="0"/>
    <x v="259"/>
    <s v="Château de Nages"/>
    <x v="9"/>
    <x v="1327"/>
    <x v="776"/>
    <x v="4"/>
  </r>
  <r>
    <x v="5885"/>
    <x v="1"/>
    <x v="61"/>
    <s v="Banfi"/>
    <x v="9"/>
    <x v="1327"/>
    <x v="142"/>
    <x v="1"/>
  </r>
  <r>
    <x v="5886"/>
    <x v="0"/>
    <x v="238"/>
    <s v="Château La Tour de l'Évêque"/>
    <x v="9"/>
    <x v="1327"/>
    <x v="130"/>
    <x v="5"/>
  </r>
  <r>
    <x v="0"/>
    <x v="0"/>
    <x v="0"/>
    <s v="Château Gombaude-Guillot"/>
    <x v="7"/>
    <x v="1327"/>
    <x v="1897"/>
    <x v="0"/>
  </r>
  <r>
    <x v="445"/>
    <x v="0"/>
    <x v="0"/>
    <s v="Château Lafleur-Gazin"/>
    <x v="1"/>
    <x v="1327"/>
    <x v="403"/>
    <x v="4"/>
  </r>
  <r>
    <x v="5887"/>
    <x v="0"/>
    <x v="23"/>
    <s v="Château Dassault"/>
    <x v="2"/>
    <x v="1327"/>
    <x v="493"/>
    <x v="22"/>
  </r>
  <r>
    <x v="4944"/>
    <x v="0"/>
    <x v="312"/>
    <s v="Domaine des Perdrix"/>
    <x v="0"/>
    <x v="1327"/>
    <x v="2333"/>
    <x v="4"/>
  </r>
  <r>
    <x v="260"/>
    <x v="5"/>
    <x v="343"/>
    <s v="Cape Mentelle"/>
    <x v="9"/>
    <x v="1327"/>
    <x v="43"/>
    <x v="1"/>
  </r>
  <r>
    <x v="4671"/>
    <x v="0"/>
    <x v="13"/>
    <s v="Domaine de la Janasse"/>
    <x v="4"/>
    <x v="1328"/>
    <x v="192"/>
    <x v="7"/>
  </r>
  <r>
    <x v="2270"/>
    <x v="0"/>
    <x v="323"/>
    <s v="Château du Cèdre"/>
    <x v="2"/>
    <x v="1328"/>
    <x v="27"/>
    <x v="5"/>
  </r>
  <r>
    <x v="342"/>
    <x v="8"/>
    <x v="522"/>
    <s v="Avalon"/>
    <x v="9"/>
    <x v="1329"/>
    <x v="1393"/>
    <x v="4"/>
  </r>
  <r>
    <x v="393"/>
    <x v="0"/>
    <x v="183"/>
    <s v="Château Poujeaux"/>
    <x v="9"/>
    <x v="1329"/>
    <x v="1274"/>
    <x v="5"/>
  </r>
  <r>
    <x v="154"/>
    <x v="7"/>
    <x v="80"/>
    <s v="Cune (CVNE)"/>
    <x v="6"/>
    <x v="1330"/>
    <x v="131"/>
    <x v="2"/>
  </r>
  <r>
    <x v="1888"/>
    <x v="1"/>
    <x v="60"/>
    <s v="Cusumano"/>
    <x v="2"/>
    <x v="1331"/>
    <x v="77"/>
    <x v="7"/>
  </r>
  <r>
    <x v="427"/>
    <x v="0"/>
    <x v="23"/>
    <s v="Château Teyssier"/>
    <x v="4"/>
    <x v="1332"/>
    <x v="1335"/>
    <x v="0"/>
  </r>
  <r>
    <x v="5888"/>
    <x v="8"/>
    <x v="43"/>
    <s v="Dominus"/>
    <x v="0"/>
    <x v="1332"/>
    <x v="402"/>
    <x v="2"/>
  </r>
  <r>
    <x v="5889"/>
    <x v="1"/>
    <x v="60"/>
    <s v="Luna Argenta"/>
    <x v="0"/>
    <x v="1332"/>
    <x v="736"/>
    <x v="7"/>
  </r>
  <r>
    <x v="1574"/>
    <x v="0"/>
    <x v="57"/>
    <s v="Château La Tour de Mons"/>
    <x v="9"/>
    <x v="1333"/>
    <x v="1352"/>
    <x v="8"/>
  </r>
  <r>
    <x v="2349"/>
    <x v="0"/>
    <x v="29"/>
    <s v="Château Talbot"/>
    <x v="2"/>
    <x v="1334"/>
    <x v="892"/>
    <x v="6"/>
  </r>
  <r>
    <x v="5890"/>
    <x v="1"/>
    <x v="61"/>
    <s v="Tenuta Argentiera"/>
    <x v="0"/>
    <x v="1334"/>
    <x v="1541"/>
    <x v="1"/>
  </r>
  <r>
    <x v="5891"/>
    <x v="6"/>
    <x v="205"/>
    <s v="Spier"/>
    <x v="4"/>
    <x v="1334"/>
    <x v="395"/>
    <x v="7"/>
  </r>
  <r>
    <x v="5892"/>
    <x v="5"/>
    <x v="34"/>
    <s v="d'Arenberg"/>
    <x v="5"/>
    <x v="1335"/>
    <x v="1274"/>
    <x v="4"/>
  </r>
  <r>
    <x v="317"/>
    <x v="4"/>
    <x v="283"/>
    <s v="Veramonte"/>
    <x v="3"/>
    <x v="1335"/>
    <x v="2170"/>
    <x v="2"/>
  </r>
  <r>
    <x v="5893"/>
    <x v="9"/>
    <x v="19"/>
    <s v="Niepoort"/>
    <x v="9"/>
    <x v="1336"/>
    <x v="303"/>
    <x v="4"/>
  </r>
  <r>
    <x v="5894"/>
    <x v="0"/>
    <x v="23"/>
    <s v="Château Canon"/>
    <x v="0"/>
    <x v="1337"/>
    <x v="1104"/>
    <x v="14"/>
  </r>
  <r>
    <x v="5895"/>
    <x v="1"/>
    <x v="106"/>
    <s v="Zeni"/>
    <x v="5"/>
    <x v="1337"/>
    <x v="2091"/>
    <x v="1"/>
  </r>
  <r>
    <x v="357"/>
    <x v="0"/>
    <x v="29"/>
    <s v="Château Ducru-Beaucaillou"/>
    <x v="15"/>
    <x v="1338"/>
    <x v="187"/>
    <x v="11"/>
  </r>
  <r>
    <x v="5644"/>
    <x v="0"/>
    <x v="26"/>
    <s v="Château Montrose"/>
    <x v="7"/>
    <x v="1338"/>
    <x v="506"/>
    <x v="0"/>
  </r>
  <r>
    <x v="5896"/>
    <x v="6"/>
    <x v="233"/>
    <s v="Iona"/>
    <x v="0"/>
    <x v="1339"/>
    <x v="137"/>
    <x v="2"/>
  </r>
  <r>
    <x v="5897"/>
    <x v="4"/>
    <x v="40"/>
    <s v="Santa Helena"/>
    <x v="10"/>
    <x v="1339"/>
    <x v="841"/>
    <x v="5"/>
  </r>
  <r>
    <x v="5898"/>
    <x v="0"/>
    <x v="101"/>
    <s v="Tardieu-Laurent"/>
    <x v="7"/>
    <x v="1339"/>
    <x v="1566"/>
    <x v="4"/>
  </r>
  <r>
    <x v="38"/>
    <x v="6"/>
    <x v="205"/>
    <s v="Cathedral"/>
    <x v="5"/>
    <x v="1339"/>
    <x v="189"/>
    <x v="4"/>
  </r>
  <r>
    <x v="2696"/>
    <x v="14"/>
    <x v="429"/>
    <s v="Kloster Eberbach"/>
    <x v="8"/>
    <x v="1339"/>
    <x v="285"/>
    <x v="7"/>
  </r>
  <r>
    <x v="5899"/>
    <x v="7"/>
    <x v="80"/>
    <s v="Luis Cañas"/>
    <x v="0"/>
    <x v="1339"/>
    <x v="63"/>
    <x v="2"/>
  </r>
  <r>
    <x v="295"/>
    <x v="6"/>
    <x v="220"/>
    <s v="Nitída"/>
    <x v="2"/>
    <x v="1339"/>
    <x v="792"/>
    <x v="1"/>
  </r>
  <r>
    <x v="5900"/>
    <x v="1"/>
    <x v="91"/>
    <s v="Valdicava"/>
    <x v="12"/>
    <x v="1339"/>
    <x v="1277"/>
    <x v="8"/>
  </r>
  <r>
    <x v="5901"/>
    <x v="7"/>
    <x v="63"/>
    <s v="Munoz"/>
    <x v="4"/>
    <x v="1339"/>
    <x v="70"/>
    <x v="5"/>
  </r>
  <r>
    <x v="5902"/>
    <x v="8"/>
    <x v="122"/>
    <s v="Columbia Crest"/>
    <x v="5"/>
    <x v="1339"/>
    <x v="519"/>
    <x v="2"/>
  </r>
  <r>
    <x v="38"/>
    <x v="6"/>
    <x v="15"/>
    <s v="Rainbow's End"/>
    <x v="9"/>
    <x v="1339"/>
    <x v="146"/>
    <x v="4"/>
  </r>
  <r>
    <x v="1028"/>
    <x v="6"/>
    <x v="205"/>
    <s v="Golden Kaan"/>
    <x v="13"/>
    <x v="1339"/>
    <x v="696"/>
    <x v="3"/>
  </r>
  <r>
    <x v="5903"/>
    <x v="4"/>
    <x v="131"/>
    <s v="Odfjell"/>
    <x v="6"/>
    <x v="1339"/>
    <x v="2040"/>
    <x v="7"/>
  </r>
  <r>
    <x v="5904"/>
    <x v="14"/>
    <x v="88"/>
    <s v="Heger"/>
    <x v="3"/>
    <x v="1339"/>
    <x v="87"/>
    <x v="6"/>
  </r>
  <r>
    <x v="53"/>
    <x v="0"/>
    <x v="601"/>
    <s v="Yvon Mau"/>
    <x v="3"/>
    <x v="1339"/>
    <x v="2334"/>
    <x v="7"/>
  </r>
  <r>
    <x v="5272"/>
    <x v="1"/>
    <x v="91"/>
    <s v="Caparzo"/>
    <x v="1"/>
    <x v="1339"/>
    <x v="1702"/>
    <x v="8"/>
  </r>
  <r>
    <x v="5905"/>
    <x v="1"/>
    <x v="95"/>
    <s v="Cascina Luisin"/>
    <x v="7"/>
    <x v="1339"/>
    <x v="606"/>
    <x v="8"/>
  </r>
  <r>
    <x v="5906"/>
    <x v="1"/>
    <x v="264"/>
    <s v="Gorgo"/>
    <x v="9"/>
    <x v="1339"/>
    <x v="40"/>
    <x v="2"/>
  </r>
  <r>
    <x v="2392"/>
    <x v="7"/>
    <x v="82"/>
    <s v="Finca Antigua"/>
    <x v="3"/>
    <x v="1339"/>
    <x v="668"/>
    <x v="0"/>
  </r>
  <r>
    <x v="5907"/>
    <x v="1"/>
    <x v="116"/>
    <s v="Tenuta Campo al Mare"/>
    <x v="9"/>
    <x v="1339"/>
    <x v="789"/>
    <x v="8"/>
  </r>
  <r>
    <x v="596"/>
    <x v="0"/>
    <x v="96"/>
    <s v="Château Tour Seran"/>
    <x v="9"/>
    <x v="1339"/>
    <x v="702"/>
    <x v="11"/>
  </r>
  <r>
    <x v="5908"/>
    <x v="14"/>
    <x v="88"/>
    <s v="Weingut Bercher"/>
    <x v="5"/>
    <x v="1339"/>
    <x v="365"/>
    <x v="0"/>
  </r>
  <r>
    <x v="2029"/>
    <x v="1"/>
    <x v="2"/>
    <s v="Orma"/>
    <x v="0"/>
    <x v="1339"/>
    <x v="867"/>
    <x v="1"/>
  </r>
  <r>
    <x v="5909"/>
    <x v="7"/>
    <x v="82"/>
    <s v="Pago de la Jaraba"/>
    <x v="9"/>
    <x v="1339"/>
    <x v="245"/>
    <x v="4"/>
  </r>
  <r>
    <x v="187"/>
    <x v="1"/>
    <x v="2"/>
    <s v="Tenuta Carlina La Togata"/>
    <x v="2"/>
    <x v="1339"/>
    <x v="1097"/>
    <x v="6"/>
  </r>
  <r>
    <x v="5910"/>
    <x v="6"/>
    <x v="157"/>
    <s v="Excelsior"/>
    <x v="5"/>
    <x v="1339"/>
    <x v="684"/>
    <x v="6"/>
  </r>
  <r>
    <x v="5911"/>
    <x v="6"/>
    <x v="15"/>
    <s v="Morgenster Estate"/>
    <x v="7"/>
    <x v="1339"/>
    <x v="534"/>
    <x v="5"/>
  </r>
  <r>
    <x v="5912"/>
    <x v="8"/>
    <x v="43"/>
    <s v="Francis Ford Coppola"/>
    <x v="5"/>
    <x v="1339"/>
    <x v="137"/>
    <x v="1"/>
  </r>
  <r>
    <x v="5913"/>
    <x v="1"/>
    <x v="126"/>
    <s v="Poggio Alla Sala"/>
    <x v="7"/>
    <x v="1339"/>
    <x v="4"/>
    <x v="6"/>
  </r>
  <r>
    <x v="5914"/>
    <x v="0"/>
    <x v="13"/>
    <s v="Pierre Amadieu"/>
    <x v="4"/>
    <x v="1339"/>
    <x v="42"/>
    <x v="7"/>
  </r>
  <r>
    <x v="5915"/>
    <x v="1"/>
    <x v="190"/>
    <s v="Gaja"/>
    <x v="15"/>
    <x v="1339"/>
    <x v="1821"/>
    <x v="5"/>
  </r>
  <r>
    <x v="5916"/>
    <x v="0"/>
    <x v="323"/>
    <s v="Lionel Osmin &amp; Cie"/>
    <x v="2"/>
    <x v="1339"/>
    <x v="3"/>
    <x v="4"/>
  </r>
  <r>
    <x v="5917"/>
    <x v="1"/>
    <x v="231"/>
    <s v="Feudi di San Gregorio"/>
    <x v="7"/>
    <x v="1339"/>
    <x v="2335"/>
    <x v="2"/>
  </r>
  <r>
    <x v="378"/>
    <x v="1"/>
    <x v="77"/>
    <s v="Podere Brizio"/>
    <x v="4"/>
    <x v="1339"/>
    <x v="27"/>
    <x v="1"/>
  </r>
  <r>
    <x v="5918"/>
    <x v="0"/>
    <x v="105"/>
    <s v="Domaine Boudau"/>
    <x v="9"/>
    <x v="1339"/>
    <x v="20"/>
    <x v="7"/>
  </r>
  <r>
    <x v="5919"/>
    <x v="0"/>
    <x v="568"/>
    <s v="Domaine des Roches Neuves"/>
    <x v="2"/>
    <x v="1340"/>
    <x v="27"/>
    <x v="7"/>
  </r>
  <r>
    <x v="5920"/>
    <x v="1"/>
    <x v="91"/>
    <s v="Tenuta Il Poggione"/>
    <x v="1"/>
    <x v="1340"/>
    <x v="2336"/>
    <x v="8"/>
  </r>
  <r>
    <x v="595"/>
    <x v="1"/>
    <x v="129"/>
    <s v="G.D. Vajra"/>
    <x v="9"/>
    <x v="1340"/>
    <x v="113"/>
    <x v="1"/>
  </r>
  <r>
    <x v="5921"/>
    <x v="6"/>
    <x v="15"/>
    <s v="Warwick"/>
    <x v="6"/>
    <x v="1340"/>
    <x v="727"/>
    <x v="1"/>
  </r>
  <r>
    <x v="410"/>
    <x v="0"/>
    <x v="50"/>
    <s v="Château Haut-Batailley"/>
    <x v="5"/>
    <x v="1341"/>
    <x v="1072"/>
    <x v="0"/>
  </r>
  <r>
    <x v="5922"/>
    <x v="7"/>
    <x v="82"/>
    <s v="Finca La Estacada"/>
    <x v="6"/>
    <x v="1341"/>
    <x v="1400"/>
    <x v="1"/>
  </r>
  <r>
    <x v="5923"/>
    <x v="0"/>
    <x v="32"/>
    <s v="Barons de Rothschild (Lafite)"/>
    <x v="3"/>
    <x v="1341"/>
    <x v="2337"/>
    <x v="2"/>
  </r>
  <r>
    <x v="5924"/>
    <x v="1"/>
    <x v="12"/>
    <s v="Masca del Tacco"/>
    <x v="7"/>
    <x v="1342"/>
    <x v="56"/>
    <x v="7"/>
  </r>
  <r>
    <x v="5925"/>
    <x v="5"/>
    <x v="10"/>
    <s v="Henschke"/>
    <x v="9"/>
    <x v="1342"/>
    <x v="247"/>
    <x v="2"/>
  </r>
  <r>
    <x v="5926"/>
    <x v="12"/>
    <x v="53"/>
    <s v="Kaiken"/>
    <x v="12"/>
    <x v="1343"/>
    <x v="674"/>
    <x v="5"/>
  </r>
  <r>
    <x v="5927"/>
    <x v="12"/>
    <x v="53"/>
    <s v="Viña Cobos"/>
    <x v="12"/>
    <x v="1343"/>
    <x v="788"/>
    <x v="5"/>
  </r>
  <r>
    <x v="5928"/>
    <x v="1"/>
    <x v="352"/>
    <s v="Prunotto"/>
    <x v="4"/>
    <x v="1344"/>
    <x v="2005"/>
    <x v="5"/>
  </r>
  <r>
    <x v="1344"/>
    <x v="0"/>
    <x v="183"/>
    <s v="Château Chasse-Spleen"/>
    <x v="2"/>
    <x v="1345"/>
    <x v="951"/>
    <x v="2"/>
  </r>
  <r>
    <x v="1711"/>
    <x v="1"/>
    <x v="139"/>
    <s v="Zonin"/>
    <x v="10"/>
    <x v="1346"/>
    <x v="2338"/>
    <x v="7"/>
  </r>
  <r>
    <x v="4430"/>
    <x v="0"/>
    <x v="57"/>
    <s v="Château Rauzan-Ségla"/>
    <x v="0"/>
    <x v="1346"/>
    <x v="464"/>
    <x v="10"/>
  </r>
  <r>
    <x v="5929"/>
    <x v="0"/>
    <x v="50"/>
    <s v="Château Plantey"/>
    <x v="5"/>
    <x v="1346"/>
    <x v="954"/>
    <x v="8"/>
  </r>
  <r>
    <x v="5930"/>
    <x v="0"/>
    <x v="50"/>
    <s v="Château Mouton Rothschild"/>
    <x v="15"/>
    <x v="1346"/>
    <x v="2339"/>
    <x v="8"/>
  </r>
  <r>
    <x v="5931"/>
    <x v="4"/>
    <x v="149"/>
    <s v="Montes"/>
    <x v="2"/>
    <x v="1347"/>
    <x v="2166"/>
    <x v="7"/>
  </r>
  <r>
    <x v="1480"/>
    <x v="1"/>
    <x v="22"/>
    <s v="Castello di Gabbiano"/>
    <x v="9"/>
    <x v="1347"/>
    <x v="385"/>
    <x v="5"/>
  </r>
  <r>
    <x v="410"/>
    <x v="0"/>
    <x v="50"/>
    <s v="Château Duhart-Milon"/>
    <x v="7"/>
    <x v="1348"/>
    <x v="2340"/>
    <x v="0"/>
  </r>
  <r>
    <x v="5932"/>
    <x v="0"/>
    <x v="30"/>
    <s v="Olivier Leflaive"/>
    <x v="4"/>
    <x v="1348"/>
    <x v="652"/>
    <x v="2"/>
  </r>
  <r>
    <x v="1888"/>
    <x v="1"/>
    <x v="60"/>
    <s v="Barone Montalto"/>
    <x v="4"/>
    <x v="1348"/>
    <x v="1499"/>
    <x v="7"/>
  </r>
  <r>
    <x v="5933"/>
    <x v="0"/>
    <x v="130"/>
    <s v="Demazet"/>
    <x v="10"/>
    <x v="1349"/>
    <x v="2341"/>
    <x v="2"/>
  </r>
  <r>
    <x v="5934"/>
    <x v="7"/>
    <x v="28"/>
    <s v="Cuevas de Arom"/>
    <x v="7"/>
    <x v="1349"/>
    <x v="2342"/>
    <x v="2"/>
  </r>
  <r>
    <x v="5935"/>
    <x v="0"/>
    <x v="101"/>
    <s v="André Brunel"/>
    <x v="12"/>
    <x v="1349"/>
    <x v="125"/>
    <x v="18"/>
  </r>
  <r>
    <x v="5936"/>
    <x v="0"/>
    <x v="23"/>
    <s v="Château Matras"/>
    <x v="0"/>
    <x v="1349"/>
    <x v="243"/>
    <x v="11"/>
  </r>
  <r>
    <x v="5937"/>
    <x v="8"/>
    <x v="398"/>
    <s v="Paul Hobbs"/>
    <x v="16"/>
    <x v="1349"/>
    <x v="2343"/>
    <x v="2"/>
  </r>
  <r>
    <x v="5938"/>
    <x v="5"/>
    <x v="34"/>
    <s v="Geoff Merrill"/>
    <x v="7"/>
    <x v="1349"/>
    <x v="684"/>
    <x v="8"/>
  </r>
  <r>
    <x v="5939"/>
    <x v="2"/>
    <x v="279"/>
    <s v="Weninger"/>
    <x v="4"/>
    <x v="1349"/>
    <x v="140"/>
    <x v="1"/>
  </r>
  <r>
    <x v="5940"/>
    <x v="5"/>
    <x v="69"/>
    <s v="Yalumba"/>
    <x v="5"/>
    <x v="1349"/>
    <x v="2344"/>
    <x v="5"/>
  </r>
  <r>
    <x v="1037"/>
    <x v="0"/>
    <x v="289"/>
    <s v="Terres Dorées"/>
    <x v="4"/>
    <x v="1349"/>
    <x v="27"/>
    <x v="7"/>
  </r>
  <r>
    <x v="28"/>
    <x v="14"/>
    <x v="166"/>
    <s v="Weingut Nelles 1479"/>
    <x v="10"/>
    <x v="1349"/>
    <x v="27"/>
    <x v="4"/>
  </r>
  <r>
    <x v="5941"/>
    <x v="0"/>
    <x v="23"/>
    <s v="Château Lafon La Tuilerie"/>
    <x v="4"/>
    <x v="1349"/>
    <x v="1272"/>
    <x v="5"/>
  </r>
  <r>
    <x v="5942"/>
    <x v="2"/>
    <x v="4"/>
    <s v="Markowitsch"/>
    <x v="3"/>
    <x v="1349"/>
    <x v="959"/>
    <x v="7"/>
  </r>
  <r>
    <x v="5943"/>
    <x v="0"/>
    <x v="236"/>
    <s v="Mas des Mas"/>
    <x v="9"/>
    <x v="1349"/>
    <x v="38"/>
    <x v="4"/>
  </r>
  <r>
    <x v="5944"/>
    <x v="0"/>
    <x v="199"/>
    <s v="Y/M - Yannick Alléno &amp; Michel Chapoutier"/>
    <x v="6"/>
    <x v="1349"/>
    <x v="516"/>
    <x v="5"/>
  </r>
  <r>
    <x v="5945"/>
    <x v="7"/>
    <x v="80"/>
    <s v="Luis Cañas"/>
    <x v="2"/>
    <x v="1349"/>
    <x v="2345"/>
    <x v="9"/>
  </r>
  <r>
    <x v="5946"/>
    <x v="1"/>
    <x v="269"/>
    <s v="Le Chiantigiane"/>
    <x v="3"/>
    <x v="1349"/>
    <x v="1191"/>
    <x v="1"/>
  </r>
  <r>
    <x v="5947"/>
    <x v="1"/>
    <x v="100"/>
    <s v="Ferruccio Carlotto"/>
    <x v="9"/>
    <x v="1349"/>
    <x v="2313"/>
    <x v="6"/>
  </r>
  <r>
    <x v="5948"/>
    <x v="0"/>
    <x v="5"/>
    <s v="Brusset"/>
    <x v="7"/>
    <x v="1349"/>
    <x v="1797"/>
    <x v="5"/>
  </r>
  <r>
    <x v="5949"/>
    <x v="14"/>
    <x v="88"/>
    <s v="Claus Schneider"/>
    <x v="9"/>
    <x v="1349"/>
    <x v="950"/>
    <x v="5"/>
  </r>
  <r>
    <x v="5950"/>
    <x v="12"/>
    <x v="167"/>
    <s v="Antonio Mas"/>
    <x v="6"/>
    <x v="1349"/>
    <x v="1293"/>
    <x v="4"/>
  </r>
  <r>
    <x v="191"/>
    <x v="9"/>
    <x v="41"/>
    <s v="Conde Villar"/>
    <x v="6"/>
    <x v="1349"/>
    <x v="329"/>
    <x v="7"/>
  </r>
  <r>
    <x v="5951"/>
    <x v="0"/>
    <x v="150"/>
    <s v="Denis Durantou"/>
    <x v="7"/>
    <x v="1349"/>
    <x v="71"/>
    <x v="9"/>
  </r>
  <r>
    <x v="5952"/>
    <x v="5"/>
    <x v="69"/>
    <s v="Schild Estate"/>
    <x v="0"/>
    <x v="1349"/>
    <x v="483"/>
    <x v="5"/>
  </r>
  <r>
    <x v="5953"/>
    <x v="8"/>
    <x v="122"/>
    <s v="Substance"/>
    <x v="5"/>
    <x v="1349"/>
    <x v="2346"/>
    <x v="6"/>
  </r>
  <r>
    <x v="5954"/>
    <x v="1"/>
    <x v="100"/>
    <s v="Terlan (Terlano)"/>
    <x v="7"/>
    <x v="1349"/>
    <x v="1197"/>
    <x v="1"/>
  </r>
  <r>
    <x v="5955"/>
    <x v="7"/>
    <x v="80"/>
    <s v="Tierras y Viñas"/>
    <x v="3"/>
    <x v="1349"/>
    <x v="770"/>
    <x v="8"/>
  </r>
  <r>
    <x v="5589"/>
    <x v="7"/>
    <x v="39"/>
    <s v="Ermita del Conde"/>
    <x v="5"/>
    <x v="1349"/>
    <x v="124"/>
    <x v="8"/>
  </r>
  <r>
    <x v="5956"/>
    <x v="7"/>
    <x v="81"/>
    <s v="Cims de Porrera"/>
    <x v="1"/>
    <x v="1349"/>
    <x v="2347"/>
    <x v="0"/>
  </r>
  <r>
    <x v="5957"/>
    <x v="0"/>
    <x v="150"/>
    <s v="Château de Viaud"/>
    <x v="5"/>
    <x v="1349"/>
    <x v="859"/>
    <x v="8"/>
  </r>
  <r>
    <x v="189"/>
    <x v="1"/>
    <x v="110"/>
    <s v="Masseria del Feudo"/>
    <x v="6"/>
    <x v="1349"/>
    <x v="47"/>
    <x v="1"/>
  </r>
  <r>
    <x v="2461"/>
    <x v="1"/>
    <x v="303"/>
    <s v="Torre d'Orti"/>
    <x v="9"/>
    <x v="1349"/>
    <x v="170"/>
    <x v="7"/>
  </r>
  <r>
    <x v="5958"/>
    <x v="7"/>
    <x v="81"/>
    <s v="Casa Gran del Siurana"/>
    <x v="9"/>
    <x v="1349"/>
    <x v="81"/>
    <x v="3"/>
  </r>
  <r>
    <x v="5959"/>
    <x v="9"/>
    <x v="19"/>
    <s v="Porta 6"/>
    <x v="2"/>
    <x v="1350"/>
    <x v="1306"/>
    <x v="1"/>
  </r>
  <r>
    <x v="5960"/>
    <x v="1"/>
    <x v="264"/>
    <s v="Zenato"/>
    <x v="9"/>
    <x v="1350"/>
    <x v="2348"/>
    <x v="4"/>
  </r>
  <r>
    <x v="79"/>
    <x v="4"/>
    <x v="149"/>
    <s v="Montes Alpha"/>
    <x v="2"/>
    <x v="1350"/>
    <x v="1746"/>
    <x v="1"/>
  </r>
  <r>
    <x v="5961"/>
    <x v="1"/>
    <x v="2"/>
    <s v="Avignonesi"/>
    <x v="9"/>
    <x v="1351"/>
    <x v="886"/>
    <x v="5"/>
  </r>
  <r>
    <x v="5962"/>
    <x v="1"/>
    <x v="187"/>
    <s v="Punica"/>
    <x v="7"/>
    <x v="1351"/>
    <x v="204"/>
    <x v="2"/>
  </r>
  <r>
    <x v="5963"/>
    <x v="7"/>
    <x v="45"/>
    <s v="Torres"/>
    <x v="0"/>
    <x v="1351"/>
    <x v="775"/>
    <x v="3"/>
  </r>
  <r>
    <x v="489"/>
    <x v="1"/>
    <x v="8"/>
    <s v="Ricasoli"/>
    <x v="3"/>
    <x v="1351"/>
    <x v="1195"/>
    <x v="7"/>
  </r>
  <r>
    <x v="5964"/>
    <x v="1"/>
    <x v="148"/>
    <s v="Feudi di San Gregorio"/>
    <x v="2"/>
    <x v="1352"/>
    <x v="816"/>
    <x v="5"/>
  </r>
  <r>
    <x v="5965"/>
    <x v="8"/>
    <x v="122"/>
    <s v="Charles Smith"/>
    <x v="3"/>
    <x v="1352"/>
    <x v="283"/>
    <x v="1"/>
  </r>
  <r>
    <x v="5966"/>
    <x v="4"/>
    <x v="346"/>
    <s v="Outer Limits"/>
    <x v="7"/>
    <x v="1353"/>
    <x v="883"/>
    <x v="4"/>
  </r>
  <r>
    <x v="5967"/>
    <x v="4"/>
    <x v="40"/>
    <s v="Miguel Torres"/>
    <x v="4"/>
    <x v="1354"/>
    <x v="2349"/>
    <x v="7"/>
  </r>
  <r>
    <x v="5968"/>
    <x v="1"/>
    <x v="258"/>
    <s v="Capezzana"/>
    <x v="9"/>
    <x v="1354"/>
    <x v="326"/>
    <x v="6"/>
  </r>
  <r>
    <x v="5969"/>
    <x v="6"/>
    <x v="15"/>
    <s v="Kaapzicht"/>
    <x v="0"/>
    <x v="1355"/>
    <x v="1649"/>
    <x v="2"/>
  </r>
  <r>
    <x v="1505"/>
    <x v="7"/>
    <x v="80"/>
    <s v="Gran Familia"/>
    <x v="3"/>
    <x v="1355"/>
    <x v="1032"/>
    <x v="1"/>
  </r>
  <r>
    <x v="5970"/>
    <x v="5"/>
    <x v="87"/>
    <s v="Penfolds"/>
    <x v="0"/>
    <x v="1356"/>
    <x v="2350"/>
    <x v="1"/>
  </r>
  <r>
    <x v="5971"/>
    <x v="1"/>
    <x v="79"/>
    <s v="Tommasi"/>
    <x v="9"/>
    <x v="1357"/>
    <x v="49"/>
    <x v="7"/>
  </r>
  <r>
    <x v="2368"/>
    <x v="4"/>
    <x v="40"/>
    <s v="Carmen"/>
    <x v="9"/>
    <x v="1357"/>
    <x v="72"/>
    <x v="1"/>
  </r>
  <r>
    <x v="440"/>
    <x v="1"/>
    <x v="91"/>
    <s v="Castello Romitorio"/>
    <x v="0"/>
    <x v="1358"/>
    <x v="864"/>
    <x v="8"/>
  </r>
  <r>
    <x v="5972"/>
    <x v="6"/>
    <x v="15"/>
    <s v="Muratie"/>
    <x v="2"/>
    <x v="1359"/>
    <x v="624"/>
    <x v="4"/>
  </r>
  <r>
    <x v="5973"/>
    <x v="0"/>
    <x v="218"/>
    <s v="Château de Jau"/>
    <x v="2"/>
    <x v="1359"/>
    <x v="89"/>
    <x v="7"/>
  </r>
  <r>
    <x v="5974"/>
    <x v="1"/>
    <x v="91"/>
    <s v="San Felice"/>
    <x v="15"/>
    <x v="1359"/>
    <x v="619"/>
    <x v="0"/>
  </r>
  <r>
    <x v="5975"/>
    <x v="14"/>
    <x v="429"/>
    <s v="Künstler"/>
    <x v="2"/>
    <x v="1359"/>
    <x v="551"/>
    <x v="6"/>
  </r>
  <r>
    <x v="5976"/>
    <x v="4"/>
    <x v="149"/>
    <s v="Los Vascos"/>
    <x v="2"/>
    <x v="1359"/>
    <x v="656"/>
    <x v="4"/>
  </r>
  <r>
    <x v="5977"/>
    <x v="0"/>
    <x v="568"/>
    <s v="Domaine des Roches Neuves"/>
    <x v="2"/>
    <x v="1359"/>
    <x v="27"/>
    <x v="1"/>
  </r>
  <r>
    <x v="167"/>
    <x v="0"/>
    <x v="0"/>
    <s v="Château Latour à Pomerol"/>
    <x v="7"/>
    <x v="1359"/>
    <x v="1200"/>
    <x v="2"/>
  </r>
  <r>
    <x v="5978"/>
    <x v="0"/>
    <x v="13"/>
    <s v="Clos du Caillou"/>
    <x v="2"/>
    <x v="1359"/>
    <x v="233"/>
    <x v="1"/>
  </r>
  <r>
    <x v="5979"/>
    <x v="2"/>
    <x v="421"/>
    <s v="Heinrich"/>
    <x v="3"/>
    <x v="1359"/>
    <x v="2351"/>
    <x v="4"/>
  </r>
  <r>
    <x v="5980"/>
    <x v="2"/>
    <x v="65"/>
    <s v="Moric"/>
    <x v="5"/>
    <x v="1359"/>
    <x v="136"/>
    <x v="2"/>
  </r>
  <r>
    <x v="5981"/>
    <x v="7"/>
    <x v="80"/>
    <s v="Telmo Rodriguez"/>
    <x v="9"/>
    <x v="1359"/>
    <x v="8"/>
    <x v="1"/>
  </r>
  <r>
    <x v="5982"/>
    <x v="7"/>
    <x v="115"/>
    <s v="Torres"/>
    <x v="1"/>
    <x v="1359"/>
    <x v="2352"/>
    <x v="18"/>
  </r>
  <r>
    <x v="5983"/>
    <x v="0"/>
    <x v="0"/>
    <s v="Château Gombaude-Guillot"/>
    <x v="7"/>
    <x v="1359"/>
    <x v="2353"/>
    <x v="2"/>
  </r>
  <r>
    <x v="241"/>
    <x v="1"/>
    <x v="48"/>
    <s v="G.D. Vajra"/>
    <x v="5"/>
    <x v="1359"/>
    <x v="2313"/>
    <x v="7"/>
  </r>
  <r>
    <x v="445"/>
    <x v="0"/>
    <x v="0"/>
    <s v="Château Latour à Pomerol"/>
    <x v="0"/>
    <x v="1359"/>
    <x v="1449"/>
    <x v="4"/>
  </r>
  <r>
    <x v="5984"/>
    <x v="0"/>
    <x v="445"/>
    <s v="Plaimont"/>
    <x v="13"/>
    <x v="1359"/>
    <x v="1247"/>
    <x v="1"/>
  </r>
  <r>
    <x v="2829"/>
    <x v="14"/>
    <x v="166"/>
    <s v="Winzergenossenschaft Mayschoss-Altenahr"/>
    <x v="9"/>
    <x v="1359"/>
    <x v="56"/>
    <x v="1"/>
  </r>
  <r>
    <x v="1542"/>
    <x v="0"/>
    <x v="152"/>
    <s v="Château Grand Pascaud"/>
    <x v="10"/>
    <x v="1359"/>
    <x v="586"/>
    <x v="4"/>
  </r>
  <r>
    <x v="167"/>
    <x v="0"/>
    <x v="0"/>
    <s v="Château Montviel"/>
    <x v="0"/>
    <x v="1359"/>
    <x v="366"/>
    <x v="2"/>
  </r>
  <r>
    <x v="5985"/>
    <x v="0"/>
    <x v="5"/>
    <s v="Château de Saint Cosme"/>
    <x v="1"/>
    <x v="1359"/>
    <x v="669"/>
    <x v="8"/>
  </r>
  <r>
    <x v="5986"/>
    <x v="1"/>
    <x v="100"/>
    <s v="Terlan (Terlano)"/>
    <x v="7"/>
    <x v="1359"/>
    <x v="1305"/>
    <x v="1"/>
  </r>
  <r>
    <x v="5987"/>
    <x v="7"/>
    <x v="80"/>
    <s v="Sierra Cantabria"/>
    <x v="9"/>
    <x v="1359"/>
    <x v="44"/>
    <x v="16"/>
  </r>
  <r>
    <x v="5988"/>
    <x v="1"/>
    <x v="190"/>
    <s v="Gaja"/>
    <x v="14"/>
    <x v="1359"/>
    <x v="2354"/>
    <x v="0"/>
  </r>
  <r>
    <x v="5989"/>
    <x v="1"/>
    <x v="136"/>
    <s v="Cantina Colle Moro"/>
    <x v="3"/>
    <x v="1359"/>
    <x v="467"/>
    <x v="2"/>
  </r>
  <r>
    <x v="5990"/>
    <x v="1"/>
    <x v="49"/>
    <s v="Mascarello Giuseppe e Figlio"/>
    <x v="1"/>
    <x v="1359"/>
    <x v="2355"/>
    <x v="0"/>
  </r>
  <r>
    <x v="5991"/>
    <x v="1"/>
    <x v="22"/>
    <s v="Ricasoli"/>
    <x v="0"/>
    <x v="1359"/>
    <x v="2356"/>
    <x v="4"/>
  </r>
  <r>
    <x v="220"/>
    <x v="1"/>
    <x v="49"/>
    <s v="Aldo Conterno"/>
    <x v="5"/>
    <x v="1359"/>
    <x v="943"/>
    <x v="2"/>
  </r>
  <r>
    <x v="5992"/>
    <x v="0"/>
    <x v="29"/>
    <s v="Château Saint-Pierre"/>
    <x v="0"/>
    <x v="1359"/>
    <x v="2357"/>
    <x v="24"/>
  </r>
  <r>
    <x v="5993"/>
    <x v="1"/>
    <x v="602"/>
    <s v="Bersano"/>
    <x v="5"/>
    <x v="1359"/>
    <x v="2358"/>
    <x v="5"/>
  </r>
  <r>
    <x v="5994"/>
    <x v="1"/>
    <x v="12"/>
    <s v="Varvaglione"/>
    <x v="3"/>
    <x v="1359"/>
    <x v="329"/>
    <x v="7"/>
  </r>
  <r>
    <x v="1356"/>
    <x v="0"/>
    <x v="23"/>
    <s v="Château Jean Faure"/>
    <x v="2"/>
    <x v="1359"/>
    <x v="1702"/>
    <x v="4"/>
  </r>
  <r>
    <x v="5995"/>
    <x v="1"/>
    <x v="129"/>
    <s v="Elio Grasso"/>
    <x v="13"/>
    <x v="1359"/>
    <x v="589"/>
    <x v="7"/>
  </r>
  <r>
    <x v="4728"/>
    <x v="2"/>
    <x v="65"/>
    <s v="Pittnauer"/>
    <x v="2"/>
    <x v="1359"/>
    <x v="2359"/>
    <x v="5"/>
  </r>
  <r>
    <x v="5996"/>
    <x v="1"/>
    <x v="95"/>
    <s v="Elio Filippino"/>
    <x v="6"/>
    <x v="1359"/>
    <x v="2360"/>
    <x v="6"/>
  </r>
  <r>
    <x v="5997"/>
    <x v="0"/>
    <x v="169"/>
    <s v="Château Pradeaux"/>
    <x v="5"/>
    <x v="1359"/>
    <x v="71"/>
    <x v="20"/>
  </r>
  <r>
    <x v="5998"/>
    <x v="1"/>
    <x v="49"/>
    <s v="Gianfranco Alessandria"/>
    <x v="5"/>
    <x v="1359"/>
    <x v="2361"/>
    <x v="5"/>
  </r>
  <r>
    <x v="5999"/>
    <x v="6"/>
    <x v="15"/>
    <s v="Beyerskloof"/>
    <x v="9"/>
    <x v="1360"/>
    <x v="422"/>
    <x v="1"/>
  </r>
  <r>
    <x v="6000"/>
    <x v="12"/>
    <x v="147"/>
    <s v="Andeluna"/>
    <x v="9"/>
    <x v="1360"/>
    <x v="250"/>
    <x v="5"/>
  </r>
  <r>
    <x v="6001"/>
    <x v="8"/>
    <x v="326"/>
    <s v="Ridge Vineyards"/>
    <x v="7"/>
    <x v="1360"/>
    <x v="1854"/>
    <x v="1"/>
  </r>
  <r>
    <x v="18"/>
    <x v="8"/>
    <x v="43"/>
    <s v="First Press"/>
    <x v="5"/>
    <x v="1361"/>
    <x v="2111"/>
    <x v="2"/>
  </r>
  <r>
    <x v="6002"/>
    <x v="4"/>
    <x v="173"/>
    <s v="Errazuriz"/>
    <x v="10"/>
    <x v="1361"/>
    <x v="176"/>
    <x v="2"/>
  </r>
  <r>
    <x v="6003"/>
    <x v="7"/>
    <x v="213"/>
    <s v="Pata Negra"/>
    <x v="3"/>
    <x v="1362"/>
    <x v="1565"/>
    <x v="8"/>
  </r>
  <r>
    <x v="6004"/>
    <x v="0"/>
    <x v="50"/>
    <s v="Château Lafite Rothschild"/>
    <x v="14"/>
    <x v="1363"/>
    <x v="2044"/>
    <x v="19"/>
  </r>
  <r>
    <x v="3084"/>
    <x v="1"/>
    <x v="22"/>
    <s v="Castello di Monsanto"/>
    <x v="5"/>
    <x v="1363"/>
    <x v="41"/>
    <x v="4"/>
  </r>
  <r>
    <x v="6005"/>
    <x v="1"/>
    <x v="79"/>
    <s v="San Marzano"/>
    <x v="1"/>
    <x v="1363"/>
    <x v="237"/>
    <x v="4"/>
  </r>
  <r>
    <x v="6006"/>
    <x v="0"/>
    <x v="50"/>
    <s v="Château Pichon Longueville Comtesse de Lalande"/>
    <x v="7"/>
    <x v="1363"/>
    <x v="2362"/>
    <x v="2"/>
  </r>
  <r>
    <x v="57"/>
    <x v="8"/>
    <x v="43"/>
    <s v="Gallo Signature Series"/>
    <x v="7"/>
    <x v="1363"/>
    <x v="2363"/>
    <x v="5"/>
  </r>
  <r>
    <x v="6007"/>
    <x v="0"/>
    <x v="13"/>
    <s v="Paul Jaboulet Aîné"/>
    <x v="6"/>
    <x v="1364"/>
    <x v="405"/>
    <x v="4"/>
  </r>
  <r>
    <x v="6008"/>
    <x v="1"/>
    <x v="49"/>
    <s v="Giacomo Fenocchio"/>
    <x v="0"/>
    <x v="1364"/>
    <x v="2364"/>
    <x v="8"/>
  </r>
  <r>
    <x v="6009"/>
    <x v="7"/>
    <x v="63"/>
    <s v="Osborne"/>
    <x v="6"/>
    <x v="1365"/>
    <x v="1112"/>
    <x v="7"/>
  </r>
  <r>
    <x v="6010"/>
    <x v="8"/>
    <x v="329"/>
    <s v="Michael David Winery"/>
    <x v="2"/>
    <x v="1366"/>
    <x v="12"/>
    <x v="1"/>
  </r>
  <r>
    <x v="5582"/>
    <x v="8"/>
    <x v="392"/>
    <s v="Buena Vista"/>
    <x v="2"/>
    <x v="1366"/>
    <x v="69"/>
    <x v="5"/>
  </r>
  <r>
    <x v="6011"/>
    <x v="1"/>
    <x v="24"/>
    <s v="Tenuta Sant'Antonio"/>
    <x v="2"/>
    <x v="1366"/>
    <x v="82"/>
    <x v="1"/>
  </r>
  <r>
    <x v="6012"/>
    <x v="1"/>
    <x v="355"/>
    <s v="Poderi dal Nespoli"/>
    <x v="6"/>
    <x v="1367"/>
    <x v="2280"/>
    <x v="1"/>
  </r>
  <r>
    <x v="6013"/>
    <x v="1"/>
    <x v="106"/>
    <s v="Santi"/>
    <x v="6"/>
    <x v="1368"/>
    <x v="1203"/>
    <x v="6"/>
  </r>
  <r>
    <x v="330"/>
    <x v="0"/>
    <x v="0"/>
    <s v="Château Chantalouette"/>
    <x v="2"/>
    <x v="1369"/>
    <x v="1114"/>
    <x v="8"/>
  </r>
  <r>
    <x v="6014"/>
    <x v="1"/>
    <x v="77"/>
    <s v="Il Valentiano"/>
    <x v="4"/>
    <x v="1370"/>
    <x v="1246"/>
    <x v="0"/>
  </r>
  <r>
    <x v="6015"/>
    <x v="8"/>
    <x v="122"/>
    <s v="Betz Family Winery"/>
    <x v="7"/>
    <x v="1370"/>
    <x v="2365"/>
    <x v="2"/>
  </r>
  <r>
    <x v="6016"/>
    <x v="1"/>
    <x v="349"/>
    <s v="Falesco"/>
    <x v="6"/>
    <x v="1370"/>
    <x v="170"/>
    <x v="1"/>
  </r>
  <r>
    <x v="2437"/>
    <x v="0"/>
    <x v="152"/>
    <s v="Château de la Cour d'Argent"/>
    <x v="3"/>
    <x v="1370"/>
    <x v="684"/>
    <x v="11"/>
  </r>
  <r>
    <x v="6017"/>
    <x v="2"/>
    <x v="279"/>
    <s v="Paul Kerschbaum"/>
    <x v="0"/>
    <x v="1370"/>
    <x v="2366"/>
    <x v="1"/>
  </r>
  <r>
    <x v="6018"/>
    <x v="1"/>
    <x v="2"/>
    <s v="Castello Nipozzano"/>
    <x v="7"/>
    <x v="1370"/>
    <x v="1070"/>
    <x v="4"/>
  </r>
  <r>
    <x v="18"/>
    <x v="6"/>
    <x v="157"/>
    <s v="Bon Courage"/>
    <x v="9"/>
    <x v="1370"/>
    <x v="638"/>
    <x v="2"/>
  </r>
  <r>
    <x v="6019"/>
    <x v="0"/>
    <x v="603"/>
    <s v="Domaine Maurel"/>
    <x v="6"/>
    <x v="1370"/>
    <x v="2348"/>
    <x v="4"/>
  </r>
  <r>
    <x v="6020"/>
    <x v="2"/>
    <x v="65"/>
    <s v="Nittnaus"/>
    <x v="9"/>
    <x v="1370"/>
    <x v="2313"/>
    <x v="1"/>
  </r>
  <r>
    <x v="6021"/>
    <x v="0"/>
    <x v="101"/>
    <s v="Tardieu-Laurent"/>
    <x v="7"/>
    <x v="1370"/>
    <x v="336"/>
    <x v="2"/>
  </r>
  <r>
    <x v="6022"/>
    <x v="6"/>
    <x v="15"/>
    <s v="De Trafford"/>
    <x v="2"/>
    <x v="1370"/>
    <x v="44"/>
    <x v="4"/>
  </r>
  <r>
    <x v="6023"/>
    <x v="1"/>
    <x v="450"/>
    <s v="ColleMassari"/>
    <x v="2"/>
    <x v="1370"/>
    <x v="2367"/>
    <x v="2"/>
  </r>
  <r>
    <x v="6024"/>
    <x v="0"/>
    <x v="47"/>
    <s v="Vignerons Catalans"/>
    <x v="6"/>
    <x v="1370"/>
    <x v="467"/>
    <x v="6"/>
  </r>
  <r>
    <x v="1356"/>
    <x v="0"/>
    <x v="23"/>
    <s v="Château Grand Mayne"/>
    <x v="1"/>
    <x v="1370"/>
    <x v="206"/>
    <x v="4"/>
  </r>
  <r>
    <x v="6025"/>
    <x v="14"/>
    <x v="73"/>
    <s v="Knipser"/>
    <x v="0"/>
    <x v="1370"/>
    <x v="1921"/>
    <x v="5"/>
  </r>
  <r>
    <x v="6026"/>
    <x v="7"/>
    <x v="115"/>
    <s v="Jean Leon"/>
    <x v="4"/>
    <x v="1370"/>
    <x v="568"/>
    <x v="5"/>
  </r>
  <r>
    <x v="260"/>
    <x v="5"/>
    <x v="251"/>
    <s v="Richland"/>
    <x v="13"/>
    <x v="1370"/>
    <x v="340"/>
    <x v="1"/>
  </r>
  <r>
    <x v="6027"/>
    <x v="0"/>
    <x v="401"/>
    <s v="Vergniol"/>
    <x v="13"/>
    <x v="1370"/>
    <x v="1472"/>
    <x v="5"/>
  </r>
  <r>
    <x v="6028"/>
    <x v="7"/>
    <x v="107"/>
    <s v="Tianna Negre"/>
    <x v="10"/>
    <x v="1370"/>
    <x v="576"/>
    <x v="1"/>
  </r>
  <r>
    <x v="6029"/>
    <x v="1"/>
    <x v="116"/>
    <s v="Donna Olimpia"/>
    <x v="1"/>
    <x v="1370"/>
    <x v="336"/>
    <x v="4"/>
  </r>
  <r>
    <x v="6030"/>
    <x v="14"/>
    <x v="429"/>
    <s v="August Kesseler"/>
    <x v="2"/>
    <x v="1370"/>
    <x v="1137"/>
    <x v="1"/>
  </r>
  <r>
    <x v="6031"/>
    <x v="0"/>
    <x v="101"/>
    <s v="Domaine de la Janasse"/>
    <x v="5"/>
    <x v="1370"/>
    <x v="1274"/>
    <x v="1"/>
  </r>
  <r>
    <x v="6032"/>
    <x v="7"/>
    <x v="85"/>
    <s v="Castillo de Enériz"/>
    <x v="3"/>
    <x v="1370"/>
    <x v="659"/>
    <x v="4"/>
  </r>
  <r>
    <x v="6033"/>
    <x v="18"/>
    <x v="604"/>
    <s v="Domaines Rouvinez"/>
    <x v="9"/>
    <x v="1370"/>
    <x v="1940"/>
    <x v="4"/>
  </r>
  <r>
    <x v="6034"/>
    <x v="0"/>
    <x v="101"/>
    <s v="Tardieu-Laurent"/>
    <x v="7"/>
    <x v="1370"/>
    <x v="2277"/>
    <x v="19"/>
  </r>
  <r>
    <x v="6035"/>
    <x v="0"/>
    <x v="605"/>
    <s v="Domaine des Comtes Lafon"/>
    <x v="7"/>
    <x v="1370"/>
    <x v="61"/>
    <x v="8"/>
  </r>
  <r>
    <x v="6036"/>
    <x v="6"/>
    <x v="15"/>
    <s v="Stark-Condé"/>
    <x v="0"/>
    <x v="1370"/>
    <x v="375"/>
    <x v="4"/>
  </r>
  <r>
    <x v="6037"/>
    <x v="7"/>
    <x v="16"/>
    <s v="Losada"/>
    <x v="1"/>
    <x v="1370"/>
    <x v="184"/>
    <x v="2"/>
  </r>
  <r>
    <x v="6038"/>
    <x v="4"/>
    <x v="267"/>
    <s v="Odfjell"/>
    <x v="2"/>
    <x v="1370"/>
    <x v="37"/>
    <x v="7"/>
  </r>
  <r>
    <x v="6039"/>
    <x v="7"/>
    <x v="63"/>
    <s v="Bodegas Fontana"/>
    <x v="4"/>
    <x v="1370"/>
    <x v="959"/>
    <x v="6"/>
  </r>
  <r>
    <x v="382"/>
    <x v="1"/>
    <x v="60"/>
    <s v="Feudi Branciforti dei Bordonaro"/>
    <x v="9"/>
    <x v="1370"/>
    <x v="9"/>
    <x v="4"/>
  </r>
  <r>
    <x v="2444"/>
    <x v="7"/>
    <x v="58"/>
    <s v="Tinto Pesquera"/>
    <x v="0"/>
    <x v="1371"/>
    <x v="691"/>
    <x v="1"/>
  </r>
  <r>
    <x v="6040"/>
    <x v="0"/>
    <x v="188"/>
    <s v="Château des Laurets"/>
    <x v="2"/>
    <x v="1371"/>
    <x v="1385"/>
    <x v="2"/>
  </r>
  <r>
    <x v="6041"/>
    <x v="6"/>
    <x v="406"/>
    <s v="Saronsberg"/>
    <x v="2"/>
    <x v="1371"/>
    <x v="2368"/>
    <x v="1"/>
  </r>
  <r>
    <x v="189"/>
    <x v="1"/>
    <x v="110"/>
    <s v="Stemmari"/>
    <x v="4"/>
    <x v="1372"/>
    <x v="2369"/>
    <x v="1"/>
  </r>
  <r>
    <x v="6042"/>
    <x v="8"/>
    <x v="159"/>
    <s v="Wente"/>
    <x v="5"/>
    <x v="1372"/>
    <x v="739"/>
    <x v="5"/>
  </r>
  <r>
    <x v="6043"/>
    <x v="9"/>
    <x v="225"/>
    <s v="Esporão"/>
    <x v="0"/>
    <x v="1373"/>
    <x v="2370"/>
    <x v="16"/>
  </r>
  <r>
    <x v="6044"/>
    <x v="0"/>
    <x v="29"/>
    <s v="Château Branaire-Ducru"/>
    <x v="2"/>
    <x v="1373"/>
    <x v="1749"/>
    <x v="0"/>
  </r>
  <r>
    <x v="317"/>
    <x v="6"/>
    <x v="15"/>
    <s v="Meerlust"/>
    <x v="7"/>
    <x v="1373"/>
    <x v="5"/>
    <x v="2"/>
  </r>
  <r>
    <x v="6045"/>
    <x v="8"/>
    <x v="204"/>
    <s v="Continuum"/>
    <x v="14"/>
    <x v="1374"/>
    <x v="1526"/>
    <x v="5"/>
  </r>
  <r>
    <x v="710"/>
    <x v="1"/>
    <x v="22"/>
    <s v="Rocca di Castagnoli"/>
    <x v="6"/>
    <x v="1374"/>
    <x v="124"/>
    <x v="1"/>
  </r>
  <r>
    <x v="6046"/>
    <x v="7"/>
    <x v="141"/>
    <s v="Torre Oria"/>
    <x v="2"/>
    <x v="1374"/>
    <x v="1832"/>
    <x v="2"/>
  </r>
  <r>
    <x v="6047"/>
    <x v="0"/>
    <x v="195"/>
    <s v="Château du Bousquet"/>
    <x v="9"/>
    <x v="1375"/>
    <x v="286"/>
    <x v="5"/>
  </r>
  <r>
    <x v="130"/>
    <x v="0"/>
    <x v="96"/>
    <s v="Château Patache d'Aux"/>
    <x v="4"/>
    <x v="1375"/>
    <x v="641"/>
    <x v="8"/>
  </r>
  <r>
    <x v="2084"/>
    <x v="0"/>
    <x v="297"/>
    <s v="Château Hyot"/>
    <x v="4"/>
    <x v="1375"/>
    <x v="30"/>
    <x v="4"/>
  </r>
  <r>
    <x v="6048"/>
    <x v="5"/>
    <x v="460"/>
    <s v="19 Crimes"/>
    <x v="2"/>
    <x v="1376"/>
    <x v="576"/>
    <x v="7"/>
  </r>
  <r>
    <x v="6049"/>
    <x v="12"/>
    <x v="358"/>
    <s v="Colomé"/>
    <x v="5"/>
    <x v="1377"/>
    <x v="2284"/>
    <x v="4"/>
  </r>
  <r>
    <x v="6050"/>
    <x v="4"/>
    <x v="40"/>
    <s v="Miguel Torres"/>
    <x v="4"/>
    <x v="1377"/>
    <x v="49"/>
    <x v="7"/>
  </r>
  <r>
    <x v="6051"/>
    <x v="1"/>
    <x v="79"/>
    <s v="Torrevento"/>
    <x v="5"/>
    <x v="1377"/>
    <x v="73"/>
    <x v="6"/>
  </r>
  <r>
    <x v="6052"/>
    <x v="6"/>
    <x v="157"/>
    <s v="Goedverwacht"/>
    <x v="6"/>
    <x v="1378"/>
    <x v="3"/>
    <x v="4"/>
  </r>
  <r>
    <x v="6053"/>
    <x v="1"/>
    <x v="606"/>
    <s v="Gagliole"/>
    <x v="2"/>
    <x v="1378"/>
    <x v="660"/>
    <x v="4"/>
  </r>
  <r>
    <x v="333"/>
    <x v="0"/>
    <x v="26"/>
    <s v="Château Tour des Termes"/>
    <x v="9"/>
    <x v="1378"/>
    <x v="275"/>
    <x v="4"/>
  </r>
  <r>
    <x v="6054"/>
    <x v="7"/>
    <x v="383"/>
    <s v="Venta d'Aubert"/>
    <x v="6"/>
    <x v="1378"/>
    <x v="856"/>
    <x v="5"/>
  </r>
  <r>
    <x v="6055"/>
    <x v="1"/>
    <x v="49"/>
    <s v="Vietti"/>
    <x v="1"/>
    <x v="1378"/>
    <x v="1342"/>
    <x v="2"/>
  </r>
  <r>
    <x v="6056"/>
    <x v="7"/>
    <x v="80"/>
    <s v="Muga"/>
    <x v="12"/>
    <x v="1378"/>
    <x v="1533"/>
    <x v="4"/>
  </r>
  <r>
    <x v="6057"/>
    <x v="7"/>
    <x v="63"/>
    <s v="Osborne"/>
    <x v="6"/>
    <x v="1378"/>
    <x v="1112"/>
    <x v="3"/>
  </r>
  <r>
    <x v="6058"/>
    <x v="15"/>
    <x v="607"/>
    <s v="Tsantali"/>
    <x v="5"/>
    <x v="1378"/>
    <x v="229"/>
    <x v="8"/>
  </r>
  <r>
    <x v="6059"/>
    <x v="1"/>
    <x v="100"/>
    <s v="Cantina Bolzano / Kellerei Bozen"/>
    <x v="0"/>
    <x v="1378"/>
    <x v="2361"/>
    <x v="1"/>
  </r>
  <r>
    <x v="6060"/>
    <x v="1"/>
    <x v="55"/>
    <s v="Madonna delle Vittorie"/>
    <x v="9"/>
    <x v="1378"/>
    <x v="739"/>
    <x v="4"/>
  </r>
  <r>
    <x v="6061"/>
    <x v="1"/>
    <x v="129"/>
    <s v="Ascheri"/>
    <x v="3"/>
    <x v="1378"/>
    <x v="2255"/>
    <x v="7"/>
  </r>
  <r>
    <x v="6062"/>
    <x v="1"/>
    <x v="573"/>
    <s v="Albino Armani"/>
    <x v="2"/>
    <x v="1378"/>
    <x v="2371"/>
    <x v="2"/>
  </r>
  <r>
    <x v="6063"/>
    <x v="1"/>
    <x v="177"/>
    <s v="Firriato"/>
    <x v="5"/>
    <x v="1378"/>
    <x v="1476"/>
    <x v="5"/>
  </r>
  <r>
    <x v="6064"/>
    <x v="1"/>
    <x v="49"/>
    <s v="Paolo Manzone"/>
    <x v="0"/>
    <x v="1378"/>
    <x v="2372"/>
    <x v="2"/>
  </r>
  <r>
    <x v="79"/>
    <x v="20"/>
    <x v="240"/>
    <s v="Gamla"/>
    <x v="2"/>
    <x v="1378"/>
    <x v="523"/>
    <x v="1"/>
  </r>
  <r>
    <x v="6065"/>
    <x v="0"/>
    <x v="456"/>
    <s v="Château de Roquefort"/>
    <x v="2"/>
    <x v="1378"/>
    <x v="292"/>
    <x v="8"/>
  </r>
  <r>
    <x v="2867"/>
    <x v="1"/>
    <x v="22"/>
    <s v="Tenuta Perano"/>
    <x v="9"/>
    <x v="1378"/>
    <x v="789"/>
    <x v="2"/>
  </r>
  <r>
    <x v="6066"/>
    <x v="15"/>
    <x v="608"/>
    <s v="Tsantali"/>
    <x v="3"/>
    <x v="1378"/>
    <x v="1341"/>
    <x v="0"/>
  </r>
  <r>
    <x v="6067"/>
    <x v="0"/>
    <x v="97"/>
    <s v="Château Haut-Brion"/>
    <x v="14"/>
    <x v="1378"/>
    <x v="2373"/>
    <x v="4"/>
  </r>
  <r>
    <x v="6068"/>
    <x v="1"/>
    <x v="24"/>
    <s v="Zenato"/>
    <x v="0"/>
    <x v="1378"/>
    <x v="2374"/>
    <x v="6"/>
  </r>
  <r>
    <x v="6069"/>
    <x v="2"/>
    <x v="279"/>
    <s v="Gesellmann"/>
    <x v="1"/>
    <x v="1378"/>
    <x v="1851"/>
    <x v="2"/>
  </r>
  <r>
    <x v="6070"/>
    <x v="1"/>
    <x v="83"/>
    <s v="Mezzacorona"/>
    <x v="5"/>
    <x v="1378"/>
    <x v="557"/>
    <x v="7"/>
  </r>
  <r>
    <x v="6071"/>
    <x v="5"/>
    <x v="191"/>
    <s v="Heartland"/>
    <x v="9"/>
    <x v="1378"/>
    <x v="1758"/>
    <x v="2"/>
  </r>
  <r>
    <x v="6072"/>
    <x v="1"/>
    <x v="266"/>
    <s v="Selva Capuzza"/>
    <x v="7"/>
    <x v="1378"/>
    <x v="1203"/>
    <x v="6"/>
  </r>
  <r>
    <x v="6073"/>
    <x v="7"/>
    <x v="107"/>
    <s v="Biniagual"/>
    <x v="2"/>
    <x v="1378"/>
    <x v="776"/>
    <x v="5"/>
  </r>
  <r>
    <x v="6074"/>
    <x v="6"/>
    <x v="205"/>
    <s v="Lourensford"/>
    <x v="4"/>
    <x v="1378"/>
    <x v="1100"/>
    <x v="7"/>
  </r>
  <r>
    <x v="6075"/>
    <x v="1"/>
    <x v="24"/>
    <s v="Colli Vicentini"/>
    <x v="2"/>
    <x v="1378"/>
    <x v="27"/>
    <x v="2"/>
  </r>
  <r>
    <x v="93"/>
    <x v="3"/>
    <x v="62"/>
    <s v="Curious Kiwi"/>
    <x v="10"/>
    <x v="1378"/>
    <x v="673"/>
    <x v="1"/>
  </r>
  <r>
    <x v="6076"/>
    <x v="7"/>
    <x v="80"/>
    <s v="Franco-Espanolas"/>
    <x v="6"/>
    <x v="1378"/>
    <x v="1306"/>
    <x v="5"/>
  </r>
  <r>
    <x v="6077"/>
    <x v="0"/>
    <x v="277"/>
    <s v="Louis Jadot"/>
    <x v="5"/>
    <x v="1378"/>
    <x v="39"/>
    <x v="2"/>
  </r>
  <r>
    <x v="6078"/>
    <x v="0"/>
    <x v="347"/>
    <s v="Bestheim"/>
    <x v="8"/>
    <x v="1378"/>
    <x v="20"/>
    <x v="1"/>
  </r>
  <r>
    <x v="6079"/>
    <x v="5"/>
    <x v="34"/>
    <s v="Mitolo"/>
    <x v="0"/>
    <x v="1378"/>
    <x v="971"/>
    <x v="2"/>
  </r>
  <r>
    <x v="2456"/>
    <x v="0"/>
    <x v="23"/>
    <s v="Château La Gaffelière"/>
    <x v="0"/>
    <x v="1378"/>
    <x v="2375"/>
    <x v="1"/>
  </r>
  <r>
    <x v="6080"/>
    <x v="0"/>
    <x v="401"/>
    <s v="Château du Courlat"/>
    <x v="6"/>
    <x v="1378"/>
    <x v="155"/>
    <x v="14"/>
  </r>
  <r>
    <x v="6081"/>
    <x v="9"/>
    <x v="253"/>
    <s v="Vinha Maria"/>
    <x v="5"/>
    <x v="1379"/>
    <x v="1091"/>
    <x v="1"/>
  </r>
  <r>
    <x v="6082"/>
    <x v="1"/>
    <x v="144"/>
    <s v="Lungarotti"/>
    <x v="3"/>
    <x v="1379"/>
    <x v="593"/>
    <x v="1"/>
  </r>
  <r>
    <x v="6083"/>
    <x v="1"/>
    <x v="18"/>
    <s v="Schola Sarmenti"/>
    <x v="5"/>
    <x v="1380"/>
    <x v="2376"/>
    <x v="1"/>
  </r>
  <r>
    <x v="6084"/>
    <x v="0"/>
    <x v="29"/>
    <s v="Château Léoville Las Cases"/>
    <x v="0"/>
    <x v="1381"/>
    <x v="1708"/>
    <x v="9"/>
  </r>
  <r>
    <x v="6085"/>
    <x v="6"/>
    <x v="15"/>
    <s v="De Toren"/>
    <x v="12"/>
    <x v="1382"/>
    <x v="519"/>
    <x v="4"/>
  </r>
  <r>
    <x v="238"/>
    <x v="1"/>
    <x v="100"/>
    <s v="St. Michael-Eppan"/>
    <x v="9"/>
    <x v="1383"/>
    <x v="81"/>
    <x v="7"/>
  </r>
  <r>
    <x v="6086"/>
    <x v="1"/>
    <x v="60"/>
    <s v="Donnafugata"/>
    <x v="9"/>
    <x v="1383"/>
    <x v="170"/>
    <x v="7"/>
  </r>
  <r>
    <x v="6087"/>
    <x v="1"/>
    <x v="49"/>
    <s v="Gaja"/>
    <x v="1"/>
    <x v="1383"/>
    <x v="1047"/>
    <x v="2"/>
  </r>
  <r>
    <x v="6088"/>
    <x v="5"/>
    <x v="34"/>
    <s v="d'Arenberg"/>
    <x v="7"/>
    <x v="1384"/>
    <x v="1649"/>
    <x v="5"/>
  </r>
  <r>
    <x v="6089"/>
    <x v="7"/>
    <x v="58"/>
    <s v="Vega Sicilia"/>
    <x v="16"/>
    <x v="1384"/>
    <x v="2377"/>
    <x v="25"/>
  </r>
  <r>
    <x v="6090"/>
    <x v="0"/>
    <x v="86"/>
    <s v="Château d’Aussières"/>
    <x v="9"/>
    <x v="1384"/>
    <x v="483"/>
    <x v="2"/>
  </r>
  <r>
    <x v="6091"/>
    <x v="9"/>
    <x v="253"/>
    <s v="Grão Vasco"/>
    <x v="13"/>
    <x v="1384"/>
    <x v="595"/>
    <x v="7"/>
  </r>
  <r>
    <x v="6092"/>
    <x v="0"/>
    <x v="128"/>
    <s v="M. Chapoutier"/>
    <x v="12"/>
    <x v="1385"/>
    <x v="2378"/>
    <x v="18"/>
  </r>
  <r>
    <x v="6093"/>
    <x v="0"/>
    <x v="321"/>
    <s v="Château Vieux Garrouilh"/>
    <x v="4"/>
    <x v="1385"/>
    <x v="1171"/>
    <x v="4"/>
  </r>
  <r>
    <x v="6094"/>
    <x v="0"/>
    <x v="165"/>
    <s v="Les Bertrand"/>
    <x v="5"/>
    <x v="1385"/>
    <x v="38"/>
    <x v="1"/>
  </r>
  <r>
    <x v="6095"/>
    <x v="0"/>
    <x v="290"/>
    <s v="Domaine Robert Chevillon"/>
    <x v="2"/>
    <x v="1385"/>
    <x v="1635"/>
    <x v="2"/>
  </r>
  <r>
    <x v="165"/>
    <x v="0"/>
    <x v="29"/>
    <s v="Château Ducru-Beaucaillou"/>
    <x v="15"/>
    <x v="1385"/>
    <x v="882"/>
    <x v="4"/>
  </r>
  <r>
    <x v="6096"/>
    <x v="7"/>
    <x v="273"/>
    <s v="Vegalfaro"/>
    <x v="7"/>
    <x v="1385"/>
    <x v="237"/>
    <x v="1"/>
  </r>
  <r>
    <x v="6097"/>
    <x v="0"/>
    <x v="199"/>
    <s v="Delas"/>
    <x v="5"/>
    <x v="1385"/>
    <x v="2379"/>
    <x v="9"/>
  </r>
  <r>
    <x v="6098"/>
    <x v="1"/>
    <x v="100"/>
    <s v="Cantina Kaltern"/>
    <x v="7"/>
    <x v="1385"/>
    <x v="579"/>
    <x v="4"/>
  </r>
  <r>
    <x v="5707"/>
    <x v="0"/>
    <x v="23"/>
    <s v="Clos de l'Oratoire"/>
    <x v="1"/>
    <x v="1385"/>
    <x v="226"/>
    <x v="12"/>
  </r>
  <r>
    <x v="6099"/>
    <x v="1"/>
    <x v="95"/>
    <s v="Cascina Luisin"/>
    <x v="0"/>
    <x v="1385"/>
    <x v="1330"/>
    <x v="5"/>
  </r>
  <r>
    <x v="6100"/>
    <x v="0"/>
    <x v="238"/>
    <s v="Château d'Esclans"/>
    <x v="7"/>
    <x v="1385"/>
    <x v="2380"/>
    <x v="4"/>
  </r>
  <r>
    <x v="6101"/>
    <x v="1"/>
    <x v="49"/>
    <s v="Borgogno"/>
    <x v="7"/>
    <x v="1385"/>
    <x v="1574"/>
    <x v="5"/>
  </r>
  <r>
    <x v="6102"/>
    <x v="0"/>
    <x v="323"/>
    <s v="Château Combel La Serre"/>
    <x v="6"/>
    <x v="1385"/>
    <x v="690"/>
    <x v="1"/>
  </r>
  <r>
    <x v="6103"/>
    <x v="7"/>
    <x v="80"/>
    <s v="Bodegas Roda"/>
    <x v="9"/>
    <x v="1385"/>
    <x v="142"/>
    <x v="1"/>
  </r>
  <r>
    <x v="6104"/>
    <x v="0"/>
    <x v="609"/>
    <s v="Joseph Drouhin"/>
    <x v="7"/>
    <x v="1385"/>
    <x v="2381"/>
    <x v="4"/>
  </r>
  <r>
    <x v="6105"/>
    <x v="1"/>
    <x v="126"/>
    <s v="Boscarelli"/>
    <x v="1"/>
    <x v="1385"/>
    <x v="125"/>
    <x v="6"/>
  </r>
  <r>
    <x v="655"/>
    <x v="1"/>
    <x v="171"/>
    <s v="Talosa"/>
    <x v="6"/>
    <x v="1385"/>
    <x v="168"/>
    <x v="7"/>
  </r>
  <r>
    <x v="6106"/>
    <x v="12"/>
    <x v="198"/>
    <s v="Doña Paula"/>
    <x v="10"/>
    <x v="1385"/>
    <x v="452"/>
    <x v="2"/>
  </r>
  <r>
    <x v="6107"/>
    <x v="8"/>
    <x v="111"/>
    <s v="Marimar Estate"/>
    <x v="7"/>
    <x v="1385"/>
    <x v="2382"/>
    <x v="4"/>
  </r>
  <r>
    <x v="6108"/>
    <x v="1"/>
    <x v="100"/>
    <s v="Tramin"/>
    <x v="0"/>
    <x v="1385"/>
    <x v="2383"/>
    <x v="1"/>
  </r>
  <r>
    <x v="6109"/>
    <x v="1"/>
    <x v="12"/>
    <s v="Z1N"/>
    <x v="5"/>
    <x v="1385"/>
    <x v="19"/>
    <x v="7"/>
  </r>
  <r>
    <x v="6110"/>
    <x v="7"/>
    <x v="127"/>
    <s v="Marques de Villanueva"/>
    <x v="4"/>
    <x v="1385"/>
    <x v="2240"/>
    <x v="7"/>
  </r>
  <r>
    <x v="6111"/>
    <x v="7"/>
    <x v="85"/>
    <s v="Bodegas Príncipe de Viana"/>
    <x v="18"/>
    <x v="1385"/>
    <x v="569"/>
    <x v="7"/>
  </r>
  <r>
    <x v="5352"/>
    <x v="7"/>
    <x v="80"/>
    <s v="Hacienda Grimon"/>
    <x v="6"/>
    <x v="1385"/>
    <x v="1812"/>
    <x v="8"/>
  </r>
  <r>
    <x v="6112"/>
    <x v="3"/>
    <x v="282"/>
    <s v="Alpha Domus"/>
    <x v="4"/>
    <x v="1385"/>
    <x v="311"/>
    <x v="4"/>
  </r>
  <r>
    <x v="6113"/>
    <x v="1"/>
    <x v="12"/>
    <s v="Tormaresca"/>
    <x v="6"/>
    <x v="1385"/>
    <x v="2384"/>
    <x v="1"/>
  </r>
  <r>
    <x v="6114"/>
    <x v="0"/>
    <x v="372"/>
    <s v="Louis Latour"/>
    <x v="1"/>
    <x v="1385"/>
    <x v="1425"/>
    <x v="2"/>
  </r>
  <r>
    <x v="6115"/>
    <x v="0"/>
    <x v="59"/>
    <s v="Famille Cros Pujol"/>
    <x v="9"/>
    <x v="1385"/>
    <x v="146"/>
    <x v="2"/>
  </r>
  <r>
    <x v="6116"/>
    <x v="0"/>
    <x v="169"/>
    <s v="Domaine de la Tour du Bon"/>
    <x v="9"/>
    <x v="1385"/>
    <x v="41"/>
    <x v="6"/>
  </r>
  <r>
    <x v="6117"/>
    <x v="7"/>
    <x v="58"/>
    <s v="Monteabellon"/>
    <x v="2"/>
    <x v="1385"/>
    <x v="311"/>
    <x v="4"/>
  </r>
  <r>
    <x v="6118"/>
    <x v="2"/>
    <x v="244"/>
    <s v="Weingut R&amp;A Pfaffl"/>
    <x v="6"/>
    <x v="1385"/>
    <x v="573"/>
    <x v="7"/>
  </r>
  <r>
    <x v="6119"/>
    <x v="1"/>
    <x v="298"/>
    <s v="La Braccesca"/>
    <x v="9"/>
    <x v="1385"/>
    <x v="673"/>
    <x v="7"/>
  </r>
  <r>
    <x v="6120"/>
    <x v="5"/>
    <x v="10"/>
    <s v="Peter Lehmann"/>
    <x v="4"/>
    <x v="1386"/>
    <x v="668"/>
    <x v="1"/>
  </r>
  <r>
    <x v="2328"/>
    <x v="0"/>
    <x v="32"/>
    <s v="Grand Bateau"/>
    <x v="3"/>
    <x v="1386"/>
    <x v="505"/>
    <x v="4"/>
  </r>
  <r>
    <x v="6121"/>
    <x v="8"/>
    <x v="43"/>
    <s v="Beringer"/>
    <x v="12"/>
    <x v="1387"/>
    <x v="1342"/>
    <x v="6"/>
  </r>
  <r>
    <x v="6122"/>
    <x v="7"/>
    <x v="80"/>
    <s v="Lan"/>
    <x v="5"/>
    <x v="1387"/>
    <x v="589"/>
    <x v="0"/>
  </r>
  <r>
    <x v="6123"/>
    <x v="7"/>
    <x v="80"/>
    <s v="La Rioja Alta"/>
    <x v="5"/>
    <x v="1387"/>
    <x v="10"/>
    <x v="0"/>
  </r>
  <r>
    <x v="6124"/>
    <x v="5"/>
    <x v="34"/>
    <s v="d'Arenberg"/>
    <x v="4"/>
    <x v="1388"/>
    <x v="1020"/>
    <x v="1"/>
  </r>
  <r>
    <x v="6125"/>
    <x v="1"/>
    <x v="269"/>
    <s v="Farnese"/>
    <x v="4"/>
    <x v="1388"/>
    <x v="2384"/>
    <x v="7"/>
  </r>
  <r>
    <x v="139"/>
    <x v="1"/>
    <x v="8"/>
    <s v="Castello di Gabbiano"/>
    <x v="3"/>
    <x v="1388"/>
    <x v="235"/>
    <x v="1"/>
  </r>
  <r>
    <x v="2410"/>
    <x v="7"/>
    <x v="80"/>
    <s v="Imperial"/>
    <x v="1"/>
    <x v="1389"/>
    <x v="1340"/>
    <x v="8"/>
  </r>
  <r>
    <x v="6126"/>
    <x v="4"/>
    <x v="40"/>
    <s v="Miguel Torres"/>
    <x v="13"/>
    <x v="1389"/>
    <x v="1149"/>
    <x v="2"/>
  </r>
  <r>
    <x v="6127"/>
    <x v="1"/>
    <x v="8"/>
    <s v="Ruffino"/>
    <x v="3"/>
    <x v="1390"/>
    <x v="527"/>
    <x v="2"/>
  </r>
  <r>
    <x v="6128"/>
    <x v="1"/>
    <x v="303"/>
    <s v="Allegrini"/>
    <x v="5"/>
    <x v="1390"/>
    <x v="548"/>
    <x v="4"/>
  </r>
  <r>
    <x v="6129"/>
    <x v="1"/>
    <x v="333"/>
    <s v="Cielo e Terra"/>
    <x v="5"/>
    <x v="1390"/>
    <x v="82"/>
    <x v="7"/>
  </r>
  <r>
    <x v="6130"/>
    <x v="7"/>
    <x v="58"/>
    <s v="Cepa 21"/>
    <x v="9"/>
    <x v="1390"/>
    <x v="2348"/>
    <x v="7"/>
  </r>
  <r>
    <x v="705"/>
    <x v="0"/>
    <x v="74"/>
    <s v="Château Sénéjac"/>
    <x v="6"/>
    <x v="1390"/>
    <x v="475"/>
    <x v="8"/>
  </r>
  <r>
    <x v="6131"/>
    <x v="7"/>
    <x v="80"/>
    <s v="Bodegas Faustino"/>
    <x v="5"/>
    <x v="1391"/>
    <x v="139"/>
    <x v="14"/>
  </r>
  <r>
    <x v="6132"/>
    <x v="5"/>
    <x v="87"/>
    <s v="Penfolds"/>
    <x v="1"/>
    <x v="1392"/>
    <x v="61"/>
    <x v="2"/>
  </r>
  <r>
    <x v="1590"/>
    <x v="0"/>
    <x v="169"/>
    <s v="La Bastide Blanche"/>
    <x v="2"/>
    <x v="1392"/>
    <x v="5"/>
    <x v="4"/>
  </r>
  <r>
    <x v="6133"/>
    <x v="8"/>
    <x v="43"/>
    <s v="The Prisoner"/>
    <x v="1"/>
    <x v="1393"/>
    <x v="1805"/>
    <x v="1"/>
  </r>
  <r>
    <x v="6134"/>
    <x v="12"/>
    <x v="53"/>
    <s v="Salentein"/>
    <x v="5"/>
    <x v="1394"/>
    <x v="983"/>
    <x v="4"/>
  </r>
  <r>
    <x v="449"/>
    <x v="0"/>
    <x v="74"/>
    <s v="Château Sociando-Mallet"/>
    <x v="2"/>
    <x v="1395"/>
    <x v="1093"/>
    <x v="5"/>
  </r>
  <r>
    <x v="1375"/>
    <x v="0"/>
    <x v="13"/>
    <s v="Domaine de la Janasse"/>
    <x v="6"/>
    <x v="1396"/>
    <x v="593"/>
    <x v="1"/>
  </r>
  <r>
    <x v="231"/>
    <x v="12"/>
    <x v="53"/>
    <s v="Tinto Negro (TintoNegro)"/>
    <x v="4"/>
    <x v="1396"/>
    <x v="81"/>
    <x v="1"/>
  </r>
  <r>
    <x v="512"/>
    <x v="0"/>
    <x v="29"/>
    <s v="Château Ducru-Beaucaillou"/>
    <x v="12"/>
    <x v="1397"/>
    <x v="2385"/>
    <x v="20"/>
  </r>
  <r>
    <x v="6135"/>
    <x v="7"/>
    <x v="134"/>
    <s v="Volver"/>
    <x v="2"/>
    <x v="1397"/>
    <x v="414"/>
    <x v="4"/>
  </r>
  <r>
    <x v="6136"/>
    <x v="0"/>
    <x v="344"/>
    <s v="Bouchard Père &amp; Fils"/>
    <x v="7"/>
    <x v="1397"/>
    <x v="1789"/>
    <x v="4"/>
  </r>
  <r>
    <x v="6137"/>
    <x v="0"/>
    <x v="566"/>
    <s v="Bruno Duchêne"/>
    <x v="5"/>
    <x v="1398"/>
    <x v="1739"/>
    <x v="1"/>
  </r>
  <r>
    <x v="6138"/>
    <x v="1"/>
    <x v="2"/>
    <s v="Tenuta dei Sette Cieli"/>
    <x v="9"/>
    <x v="1398"/>
    <x v="286"/>
    <x v="7"/>
  </r>
  <r>
    <x v="6139"/>
    <x v="11"/>
    <x v="610"/>
    <s v="Miolo"/>
    <x v="6"/>
    <x v="1398"/>
    <x v="192"/>
    <x v="8"/>
  </r>
  <r>
    <x v="6140"/>
    <x v="7"/>
    <x v="80"/>
    <s v="El Coto"/>
    <x v="13"/>
    <x v="1398"/>
    <x v="137"/>
    <x v="5"/>
  </r>
  <r>
    <x v="1532"/>
    <x v="9"/>
    <x v="253"/>
    <s v="Quinta da Ponte Pedrinha"/>
    <x v="9"/>
    <x v="1398"/>
    <x v="20"/>
    <x v="2"/>
  </r>
  <r>
    <x v="6141"/>
    <x v="0"/>
    <x v="105"/>
    <s v="Domaine Lafage"/>
    <x v="9"/>
    <x v="1398"/>
    <x v="1357"/>
    <x v="1"/>
  </r>
  <r>
    <x v="5057"/>
    <x v="1"/>
    <x v="22"/>
    <s v="San Felice"/>
    <x v="6"/>
    <x v="1398"/>
    <x v="302"/>
    <x v="7"/>
  </r>
  <r>
    <x v="6142"/>
    <x v="1"/>
    <x v="49"/>
    <s v="Pira Luigi"/>
    <x v="7"/>
    <x v="1398"/>
    <x v="669"/>
    <x v="9"/>
  </r>
  <r>
    <x v="6143"/>
    <x v="1"/>
    <x v="264"/>
    <s v="Paolo Cottini"/>
    <x v="5"/>
    <x v="1398"/>
    <x v="130"/>
    <x v="4"/>
  </r>
  <r>
    <x v="6144"/>
    <x v="1"/>
    <x v="611"/>
    <s v="Lenotti"/>
    <x v="2"/>
    <x v="1398"/>
    <x v="2188"/>
    <x v="1"/>
  </r>
  <r>
    <x v="5343"/>
    <x v="2"/>
    <x v="65"/>
    <s v="Weinbau Uwe Schiefer"/>
    <x v="3"/>
    <x v="1398"/>
    <x v="369"/>
    <x v="4"/>
  </r>
  <r>
    <x v="6145"/>
    <x v="14"/>
    <x v="73"/>
    <s v="Hensel"/>
    <x v="5"/>
    <x v="1398"/>
    <x v="192"/>
    <x v="4"/>
  </r>
  <r>
    <x v="2143"/>
    <x v="1"/>
    <x v="119"/>
    <s v="Villabella"/>
    <x v="0"/>
    <x v="1398"/>
    <x v="853"/>
    <x v="6"/>
  </r>
  <r>
    <x v="6146"/>
    <x v="0"/>
    <x v="50"/>
    <s v="Château Grand-Puy Ducasse"/>
    <x v="9"/>
    <x v="1398"/>
    <x v="712"/>
    <x v="6"/>
  </r>
  <r>
    <x v="6147"/>
    <x v="0"/>
    <x v="5"/>
    <s v="Château de Saint Cosme"/>
    <x v="1"/>
    <x v="1398"/>
    <x v="1450"/>
    <x v="6"/>
  </r>
  <r>
    <x v="3659"/>
    <x v="9"/>
    <x v="225"/>
    <s v="Vinha do Monte"/>
    <x v="6"/>
    <x v="1398"/>
    <x v="1812"/>
    <x v="7"/>
  </r>
  <r>
    <x v="6148"/>
    <x v="1"/>
    <x v="49"/>
    <s v="Brovia"/>
    <x v="1"/>
    <x v="1398"/>
    <x v="2173"/>
    <x v="0"/>
  </r>
  <r>
    <x v="6149"/>
    <x v="9"/>
    <x v="19"/>
    <s v="José Maria da Fonseca"/>
    <x v="9"/>
    <x v="1398"/>
    <x v="2386"/>
    <x v="2"/>
  </r>
  <r>
    <x v="6150"/>
    <x v="5"/>
    <x v="191"/>
    <s v="Bremerton"/>
    <x v="0"/>
    <x v="1398"/>
    <x v="730"/>
    <x v="2"/>
  </r>
  <r>
    <x v="6151"/>
    <x v="1"/>
    <x v="100"/>
    <s v="Tramin"/>
    <x v="5"/>
    <x v="1398"/>
    <x v="78"/>
    <x v="1"/>
  </r>
  <r>
    <x v="6152"/>
    <x v="0"/>
    <x v="1"/>
    <s v="Rocca Maura"/>
    <x v="9"/>
    <x v="1398"/>
    <x v="593"/>
    <x v="2"/>
  </r>
  <r>
    <x v="6153"/>
    <x v="2"/>
    <x v="4"/>
    <s v="Glatzer"/>
    <x v="4"/>
    <x v="1398"/>
    <x v="554"/>
    <x v="1"/>
  </r>
  <r>
    <x v="1921"/>
    <x v="7"/>
    <x v="109"/>
    <s v="Bodegas San Román"/>
    <x v="1"/>
    <x v="1399"/>
    <x v="313"/>
    <x v="4"/>
  </r>
  <r>
    <x v="3885"/>
    <x v="0"/>
    <x v="97"/>
    <s v="Château Smith Haut-Lafitte"/>
    <x v="0"/>
    <x v="1400"/>
    <x v="2387"/>
    <x v="14"/>
  </r>
  <r>
    <x v="295"/>
    <x v="8"/>
    <x v="17"/>
    <s v="Gallo Family Vineyards"/>
    <x v="3"/>
    <x v="1400"/>
    <x v="1508"/>
    <x v="1"/>
  </r>
  <r>
    <x v="6154"/>
    <x v="0"/>
    <x v="97"/>
    <s v="Domaine de Chevalier"/>
    <x v="7"/>
    <x v="1401"/>
    <x v="1772"/>
    <x v="5"/>
  </r>
  <r>
    <x v="6155"/>
    <x v="5"/>
    <x v="87"/>
    <s v="Penfolds"/>
    <x v="7"/>
    <x v="1401"/>
    <x v="1407"/>
    <x v="9"/>
  </r>
  <r>
    <x v="1584"/>
    <x v="0"/>
    <x v="57"/>
    <s v="Château Lascombes"/>
    <x v="1"/>
    <x v="1401"/>
    <x v="284"/>
    <x v="15"/>
  </r>
  <r>
    <x v="5582"/>
    <x v="8"/>
    <x v="17"/>
    <s v="Robert Mondavi Private Selection"/>
    <x v="6"/>
    <x v="1401"/>
    <x v="739"/>
    <x v="5"/>
  </r>
  <r>
    <x v="1502"/>
    <x v="0"/>
    <x v="96"/>
    <s v="Château Bourbon La Chapelle"/>
    <x v="6"/>
    <x v="1402"/>
    <x v="89"/>
    <x v="4"/>
  </r>
  <r>
    <x v="6156"/>
    <x v="0"/>
    <x v="26"/>
    <s v="Cos d'Estournel"/>
    <x v="7"/>
    <x v="1402"/>
    <x v="892"/>
    <x v="8"/>
  </r>
  <r>
    <x v="18"/>
    <x v="4"/>
    <x v="525"/>
    <s v="Marques de Casa Concha"/>
    <x v="2"/>
    <x v="1403"/>
    <x v="1451"/>
    <x v="2"/>
  </r>
  <r>
    <x v="6157"/>
    <x v="7"/>
    <x v="336"/>
    <s v="Raimat"/>
    <x v="3"/>
    <x v="1404"/>
    <x v="962"/>
    <x v="1"/>
  </r>
  <r>
    <x v="226"/>
    <x v="1"/>
    <x v="22"/>
    <s v="Castello di Gabbiano"/>
    <x v="3"/>
    <x v="1404"/>
    <x v="140"/>
    <x v="4"/>
  </r>
  <r>
    <x v="529"/>
    <x v="0"/>
    <x v="57"/>
    <s v="Château Rauzan-Ségla"/>
    <x v="12"/>
    <x v="1405"/>
    <x v="443"/>
    <x v="11"/>
  </r>
  <r>
    <x v="6158"/>
    <x v="7"/>
    <x v="80"/>
    <s v="La Rioja Alta"/>
    <x v="0"/>
    <x v="1405"/>
    <x v="124"/>
    <x v="2"/>
  </r>
  <r>
    <x v="692"/>
    <x v="8"/>
    <x v="17"/>
    <s v="Dark Horse"/>
    <x v="4"/>
    <x v="1405"/>
    <x v="1023"/>
    <x v="1"/>
  </r>
  <r>
    <x v="440"/>
    <x v="1"/>
    <x v="91"/>
    <s v="Tenuta di Sesta"/>
    <x v="7"/>
    <x v="1405"/>
    <x v="226"/>
    <x v="8"/>
  </r>
  <r>
    <x v="6159"/>
    <x v="1"/>
    <x v="407"/>
    <s v="Planeta"/>
    <x v="2"/>
    <x v="1406"/>
    <x v="391"/>
    <x v="0"/>
  </r>
  <r>
    <x v="116"/>
    <x v="0"/>
    <x v="0"/>
    <s v="Château Certan de May"/>
    <x v="0"/>
    <x v="1407"/>
    <x v="353"/>
    <x v="12"/>
  </r>
  <r>
    <x v="6160"/>
    <x v="1"/>
    <x v="49"/>
    <s v="Giacomo Fenocchio"/>
    <x v="7"/>
    <x v="1407"/>
    <x v="864"/>
    <x v="0"/>
  </r>
  <r>
    <x v="6161"/>
    <x v="0"/>
    <x v="0"/>
    <s v="Château Beauregard"/>
    <x v="4"/>
    <x v="1407"/>
    <x v="1330"/>
    <x v="14"/>
  </r>
  <r>
    <x v="6162"/>
    <x v="1"/>
    <x v="110"/>
    <s v="Donnafugata"/>
    <x v="6"/>
    <x v="1407"/>
    <x v="77"/>
    <x v="7"/>
  </r>
  <r>
    <x v="445"/>
    <x v="0"/>
    <x v="0"/>
    <s v="Château La Cabanne"/>
    <x v="2"/>
    <x v="1407"/>
    <x v="1588"/>
    <x v="4"/>
  </r>
  <r>
    <x v="6163"/>
    <x v="1"/>
    <x v="2"/>
    <s v="Antinori"/>
    <x v="15"/>
    <x v="1407"/>
    <x v="2388"/>
    <x v="28"/>
  </r>
  <r>
    <x v="6164"/>
    <x v="0"/>
    <x v="101"/>
    <s v="Domaine de la Solitude"/>
    <x v="1"/>
    <x v="1407"/>
    <x v="55"/>
    <x v="5"/>
  </r>
  <r>
    <x v="6165"/>
    <x v="1"/>
    <x v="49"/>
    <s v="Paolo Manzone"/>
    <x v="0"/>
    <x v="1407"/>
    <x v="59"/>
    <x v="5"/>
  </r>
  <r>
    <x v="236"/>
    <x v="0"/>
    <x v="50"/>
    <s v="Château Lynch-Bages"/>
    <x v="0"/>
    <x v="1407"/>
    <x v="676"/>
    <x v="1"/>
  </r>
  <r>
    <x v="6166"/>
    <x v="1"/>
    <x v="231"/>
    <s v="Villa Raiano"/>
    <x v="3"/>
    <x v="1407"/>
    <x v="112"/>
    <x v="1"/>
  </r>
  <r>
    <x v="6167"/>
    <x v="1"/>
    <x v="12"/>
    <s v="Tagaro"/>
    <x v="2"/>
    <x v="1407"/>
    <x v="647"/>
    <x v="1"/>
  </r>
  <r>
    <x v="1678"/>
    <x v="0"/>
    <x v="23"/>
    <s v="Château Moulin du Cadet"/>
    <x v="5"/>
    <x v="1407"/>
    <x v="1511"/>
    <x v="14"/>
  </r>
  <r>
    <x v="6168"/>
    <x v="7"/>
    <x v="80"/>
    <s v="Vivanco"/>
    <x v="2"/>
    <x v="1407"/>
    <x v="1286"/>
    <x v="5"/>
  </r>
  <r>
    <x v="6169"/>
    <x v="0"/>
    <x v="362"/>
    <s v="Tardieu-Laurent"/>
    <x v="4"/>
    <x v="1407"/>
    <x v="952"/>
    <x v="2"/>
  </r>
  <r>
    <x v="445"/>
    <x v="0"/>
    <x v="0"/>
    <s v="Château Petit-Village"/>
    <x v="5"/>
    <x v="1407"/>
    <x v="373"/>
    <x v="4"/>
  </r>
  <r>
    <x v="6170"/>
    <x v="15"/>
    <x v="608"/>
    <s v="Tsantali"/>
    <x v="3"/>
    <x v="1407"/>
    <x v="791"/>
    <x v="5"/>
  </r>
  <r>
    <x v="939"/>
    <x v="0"/>
    <x v="74"/>
    <s v="Château Malescasse"/>
    <x v="4"/>
    <x v="1407"/>
    <x v="41"/>
    <x v="4"/>
  </r>
  <r>
    <x v="6171"/>
    <x v="1"/>
    <x v="136"/>
    <s v="Col del Mondo"/>
    <x v="6"/>
    <x v="1407"/>
    <x v="1916"/>
    <x v="1"/>
  </r>
  <r>
    <x v="6172"/>
    <x v="1"/>
    <x v="8"/>
    <s v="Poggio Nicchiaia"/>
    <x v="4"/>
    <x v="1407"/>
    <x v="56"/>
    <x v="1"/>
  </r>
  <r>
    <x v="6173"/>
    <x v="1"/>
    <x v="100"/>
    <s v="Cantina Kaltern"/>
    <x v="4"/>
    <x v="1407"/>
    <x v="19"/>
    <x v="7"/>
  </r>
  <r>
    <x v="6174"/>
    <x v="7"/>
    <x v="81"/>
    <s v="Terroir Al Límit Soc. Lda"/>
    <x v="14"/>
    <x v="1407"/>
    <x v="2175"/>
    <x v="4"/>
  </r>
  <r>
    <x v="6175"/>
    <x v="0"/>
    <x v="23"/>
    <s v="Château La Serre"/>
    <x v="4"/>
    <x v="1407"/>
    <x v="336"/>
    <x v="6"/>
  </r>
  <r>
    <x v="6176"/>
    <x v="2"/>
    <x v="65"/>
    <s v="Paul Achs"/>
    <x v="10"/>
    <x v="1407"/>
    <x v="454"/>
    <x v="2"/>
  </r>
  <r>
    <x v="6177"/>
    <x v="6"/>
    <x v="15"/>
    <s v="Stark-Condé"/>
    <x v="4"/>
    <x v="1407"/>
    <x v="230"/>
    <x v="1"/>
  </r>
  <r>
    <x v="445"/>
    <x v="0"/>
    <x v="0"/>
    <s v="Château de Sales"/>
    <x v="9"/>
    <x v="1407"/>
    <x v="720"/>
    <x v="4"/>
  </r>
  <r>
    <x v="6178"/>
    <x v="7"/>
    <x v="58"/>
    <s v="Finca Villacreces"/>
    <x v="2"/>
    <x v="1408"/>
    <x v="810"/>
    <x v="8"/>
  </r>
  <r>
    <x v="6179"/>
    <x v="1"/>
    <x v="22"/>
    <s v="Ruffino"/>
    <x v="9"/>
    <x v="1409"/>
    <x v="1401"/>
    <x v="4"/>
  </r>
  <r>
    <x v="6180"/>
    <x v="7"/>
    <x v="27"/>
    <s v="Barahonda"/>
    <x v="2"/>
    <x v="1409"/>
    <x v="186"/>
    <x v="1"/>
  </r>
  <r>
    <x v="229"/>
    <x v="0"/>
    <x v="97"/>
    <s v="Château Pape Clément"/>
    <x v="15"/>
    <x v="1409"/>
    <x v="400"/>
    <x v="11"/>
  </r>
  <r>
    <x v="994"/>
    <x v="6"/>
    <x v="157"/>
    <s v="Arabella"/>
    <x v="9"/>
    <x v="1409"/>
    <x v="180"/>
    <x v="3"/>
  </r>
  <r>
    <x v="6181"/>
    <x v="0"/>
    <x v="50"/>
    <s v="Château Latour"/>
    <x v="16"/>
    <x v="1410"/>
    <x v="2389"/>
    <x v="12"/>
  </r>
  <r>
    <x v="3637"/>
    <x v="0"/>
    <x v="74"/>
    <s v="Château Cantemerle"/>
    <x v="2"/>
    <x v="1411"/>
    <x v="1018"/>
    <x v="2"/>
  </r>
  <r>
    <x v="6182"/>
    <x v="7"/>
    <x v="58"/>
    <s v="Arzuaga"/>
    <x v="0"/>
    <x v="1412"/>
    <x v="1291"/>
    <x v="8"/>
  </r>
  <r>
    <x v="6183"/>
    <x v="12"/>
    <x v="53"/>
    <s v="Kaiken"/>
    <x v="9"/>
    <x v="1412"/>
    <x v="1545"/>
    <x v="1"/>
  </r>
  <r>
    <x v="506"/>
    <x v="0"/>
    <x v="50"/>
    <s v="Château Pontet-Canet"/>
    <x v="1"/>
    <x v="1413"/>
    <x v="2390"/>
    <x v="5"/>
  </r>
  <r>
    <x v="6184"/>
    <x v="0"/>
    <x v="50"/>
    <s v="Château Duhart-Milon"/>
    <x v="7"/>
    <x v="1413"/>
    <x v="824"/>
    <x v="14"/>
  </r>
  <r>
    <x v="6185"/>
    <x v="1"/>
    <x v="2"/>
    <s v="Ricasoli"/>
    <x v="5"/>
    <x v="1413"/>
    <x v="1487"/>
    <x v="6"/>
  </r>
  <r>
    <x v="6186"/>
    <x v="7"/>
    <x v="114"/>
    <s v="Alceño"/>
    <x v="9"/>
    <x v="1414"/>
    <x v="745"/>
    <x v="5"/>
  </r>
  <r>
    <x v="6187"/>
    <x v="11"/>
    <x v="90"/>
    <s v="Lidio Carraro"/>
    <x v="2"/>
    <x v="1414"/>
    <x v="936"/>
    <x v="15"/>
  </r>
  <r>
    <x v="6188"/>
    <x v="0"/>
    <x v="86"/>
    <s v="Château Etang des Colombes"/>
    <x v="4"/>
    <x v="1415"/>
    <x v="489"/>
    <x v="7"/>
  </r>
  <r>
    <x v="44"/>
    <x v="4"/>
    <x v="40"/>
    <s v="Carmen"/>
    <x v="6"/>
    <x v="1415"/>
    <x v="72"/>
    <x v="7"/>
  </r>
  <r>
    <x v="6189"/>
    <x v="1"/>
    <x v="136"/>
    <s v="Citra"/>
    <x v="4"/>
    <x v="1415"/>
    <x v="452"/>
    <x v="1"/>
  </r>
  <r>
    <x v="6190"/>
    <x v="1"/>
    <x v="231"/>
    <s v="Nativ"/>
    <x v="2"/>
    <x v="1415"/>
    <x v="154"/>
    <x v="4"/>
  </r>
  <r>
    <x v="6191"/>
    <x v="1"/>
    <x v="154"/>
    <s v="Mazzei"/>
    <x v="2"/>
    <x v="1415"/>
    <x v="669"/>
    <x v="8"/>
  </r>
  <r>
    <x v="6192"/>
    <x v="1"/>
    <x v="100"/>
    <s v="Ignaz Niedrist"/>
    <x v="4"/>
    <x v="1415"/>
    <x v="1287"/>
    <x v="5"/>
  </r>
  <r>
    <x v="6193"/>
    <x v="7"/>
    <x v="58"/>
    <s v="Pago del Cielo"/>
    <x v="7"/>
    <x v="1415"/>
    <x v="702"/>
    <x v="2"/>
  </r>
  <r>
    <x v="236"/>
    <x v="0"/>
    <x v="50"/>
    <s v="Château Pontet-Canet"/>
    <x v="12"/>
    <x v="1415"/>
    <x v="676"/>
    <x v="1"/>
  </r>
  <r>
    <x v="6194"/>
    <x v="1"/>
    <x v="190"/>
    <s v="Aldo Conterno"/>
    <x v="0"/>
    <x v="1415"/>
    <x v="2108"/>
    <x v="4"/>
  </r>
  <r>
    <x v="1996"/>
    <x v="0"/>
    <x v="0"/>
    <s v="Château l'Eglise-Clinet"/>
    <x v="0"/>
    <x v="1415"/>
    <x v="2391"/>
    <x v="15"/>
  </r>
  <r>
    <x v="6195"/>
    <x v="0"/>
    <x v="105"/>
    <s v="Domaine Lafage"/>
    <x v="4"/>
    <x v="1415"/>
    <x v="168"/>
    <x v="7"/>
  </r>
  <r>
    <x v="6196"/>
    <x v="14"/>
    <x v="73"/>
    <s v="Hensel"/>
    <x v="1"/>
    <x v="1415"/>
    <x v="2299"/>
    <x v="4"/>
  </r>
  <r>
    <x v="6197"/>
    <x v="1"/>
    <x v="49"/>
    <s v="Vite Colte"/>
    <x v="2"/>
    <x v="1415"/>
    <x v="100"/>
    <x v="2"/>
  </r>
  <r>
    <x v="6198"/>
    <x v="0"/>
    <x v="86"/>
    <s v="Château Etang des Colombes"/>
    <x v="4"/>
    <x v="1415"/>
    <x v="1697"/>
    <x v="2"/>
  </r>
  <r>
    <x v="189"/>
    <x v="1"/>
    <x v="60"/>
    <s v="Fatascia"/>
    <x v="3"/>
    <x v="1415"/>
    <x v="1832"/>
    <x v="1"/>
  </r>
  <r>
    <x v="6199"/>
    <x v="9"/>
    <x v="19"/>
    <s v="Quinta da Romaneira"/>
    <x v="2"/>
    <x v="1415"/>
    <x v="155"/>
    <x v="4"/>
  </r>
  <r>
    <x v="6200"/>
    <x v="0"/>
    <x v="59"/>
    <s v="Saint Antonin"/>
    <x v="6"/>
    <x v="1415"/>
    <x v="89"/>
    <x v="1"/>
  </r>
  <r>
    <x v="6201"/>
    <x v="1"/>
    <x v="612"/>
    <s v="Castello Pomino"/>
    <x v="3"/>
    <x v="1415"/>
    <x v="292"/>
    <x v="6"/>
  </r>
  <r>
    <x v="6202"/>
    <x v="5"/>
    <x v="10"/>
    <s v="Grant Burge"/>
    <x v="13"/>
    <x v="1415"/>
    <x v="1564"/>
    <x v="1"/>
  </r>
  <r>
    <x v="6203"/>
    <x v="0"/>
    <x v="46"/>
    <s v="S. Delafont"/>
    <x v="4"/>
    <x v="1415"/>
    <x v="593"/>
    <x v="1"/>
  </r>
  <r>
    <x v="6204"/>
    <x v="0"/>
    <x v="363"/>
    <s v="Paul Jaboulet Aîné"/>
    <x v="6"/>
    <x v="1415"/>
    <x v="2313"/>
    <x v="2"/>
  </r>
  <r>
    <x v="6205"/>
    <x v="1"/>
    <x v="269"/>
    <s v="Cantine Mucci"/>
    <x v="1"/>
    <x v="1415"/>
    <x v="803"/>
    <x v="0"/>
  </r>
  <r>
    <x v="6206"/>
    <x v="7"/>
    <x v="316"/>
    <s v="Torres"/>
    <x v="12"/>
    <x v="1415"/>
    <x v="1766"/>
    <x v="2"/>
  </r>
  <r>
    <x v="968"/>
    <x v="0"/>
    <x v="36"/>
    <s v="Château Moulin Haut-Laroque"/>
    <x v="9"/>
    <x v="1415"/>
    <x v="2392"/>
    <x v="4"/>
  </r>
  <r>
    <x v="1344"/>
    <x v="0"/>
    <x v="183"/>
    <s v="Château Malmaison"/>
    <x v="6"/>
    <x v="1415"/>
    <x v="163"/>
    <x v="2"/>
  </r>
  <r>
    <x v="6207"/>
    <x v="6"/>
    <x v="205"/>
    <s v="4G Wine Estate"/>
    <x v="15"/>
    <x v="1415"/>
    <x v="2393"/>
    <x v="8"/>
  </r>
  <r>
    <x v="1343"/>
    <x v="4"/>
    <x v="149"/>
    <s v="TerraNoble"/>
    <x v="6"/>
    <x v="1415"/>
    <x v="82"/>
    <x v="7"/>
  </r>
  <r>
    <x v="873"/>
    <x v="0"/>
    <x v="23"/>
    <s v="Château Brun"/>
    <x v="2"/>
    <x v="1415"/>
    <x v="1127"/>
    <x v="6"/>
  </r>
  <r>
    <x v="6208"/>
    <x v="1"/>
    <x v="2"/>
    <s v="Brancaia"/>
    <x v="1"/>
    <x v="1415"/>
    <x v="744"/>
    <x v="4"/>
  </r>
  <r>
    <x v="6209"/>
    <x v="0"/>
    <x v="289"/>
    <s v="Terres Dorées"/>
    <x v="6"/>
    <x v="1415"/>
    <x v="309"/>
    <x v="7"/>
  </r>
  <r>
    <x v="6210"/>
    <x v="6"/>
    <x v="143"/>
    <s v="Boekenhoutskloof"/>
    <x v="3"/>
    <x v="1416"/>
    <x v="1459"/>
    <x v="1"/>
  </r>
  <r>
    <x v="6211"/>
    <x v="1"/>
    <x v="190"/>
    <s v="Vietti"/>
    <x v="2"/>
    <x v="1417"/>
    <x v="237"/>
    <x v="1"/>
  </r>
  <r>
    <x v="6212"/>
    <x v="1"/>
    <x v="381"/>
    <s v="Torrevento"/>
    <x v="9"/>
    <x v="1417"/>
    <x v="20"/>
    <x v="5"/>
  </r>
  <r>
    <x v="6213"/>
    <x v="5"/>
    <x v="14"/>
    <s v="19 Crimes"/>
    <x v="5"/>
    <x v="1418"/>
    <x v="765"/>
    <x v="3"/>
  </r>
  <r>
    <x v="6214"/>
    <x v="1"/>
    <x v="18"/>
    <s v="Menhir"/>
    <x v="9"/>
    <x v="1419"/>
    <x v="80"/>
    <x v="7"/>
  </r>
  <r>
    <x v="6215"/>
    <x v="7"/>
    <x v="58"/>
    <s v="Vega Sicilia"/>
    <x v="16"/>
    <x v="1420"/>
    <x v="1133"/>
    <x v="16"/>
  </r>
  <r>
    <x v="382"/>
    <x v="4"/>
    <x v="416"/>
    <s v="Marques de Casa Concha"/>
    <x v="2"/>
    <x v="1420"/>
    <x v="286"/>
    <x v="4"/>
  </r>
  <r>
    <x v="6216"/>
    <x v="7"/>
    <x v="80"/>
    <s v="Viñedos de Páganos"/>
    <x v="0"/>
    <x v="1421"/>
    <x v="1036"/>
    <x v="6"/>
  </r>
  <r>
    <x v="6217"/>
    <x v="12"/>
    <x v="613"/>
    <s v="El Enemigo"/>
    <x v="15"/>
    <x v="1421"/>
    <x v="348"/>
    <x v="5"/>
  </r>
  <r>
    <x v="6218"/>
    <x v="0"/>
    <x v="152"/>
    <s v="Château Pey La Tour"/>
    <x v="9"/>
    <x v="1422"/>
    <x v="521"/>
    <x v="4"/>
  </r>
  <r>
    <x v="6219"/>
    <x v="1"/>
    <x v="77"/>
    <s v="Tenuta CastelGiocondo"/>
    <x v="4"/>
    <x v="1422"/>
    <x v="646"/>
    <x v="4"/>
  </r>
  <r>
    <x v="6220"/>
    <x v="9"/>
    <x v="120"/>
    <s v="Quinta do Conde"/>
    <x v="9"/>
    <x v="1422"/>
    <x v="1962"/>
    <x v="1"/>
  </r>
  <r>
    <x v="1425"/>
    <x v="1"/>
    <x v="136"/>
    <s v="Masciarelli"/>
    <x v="6"/>
    <x v="1423"/>
    <x v="49"/>
    <x v="1"/>
  </r>
  <r>
    <x v="3327"/>
    <x v="7"/>
    <x v="80"/>
    <s v="Torre de Oña"/>
    <x v="2"/>
    <x v="1423"/>
    <x v="388"/>
    <x v="8"/>
  </r>
  <r>
    <x v="6221"/>
    <x v="1"/>
    <x v="12"/>
    <s v="Varvaglione"/>
    <x v="4"/>
    <x v="1424"/>
    <x v="329"/>
    <x v="1"/>
  </r>
  <r>
    <x v="6222"/>
    <x v="1"/>
    <x v="55"/>
    <s v="San Leonardo"/>
    <x v="6"/>
    <x v="1424"/>
    <x v="634"/>
    <x v="2"/>
  </r>
  <r>
    <x v="6223"/>
    <x v="11"/>
    <x v="21"/>
    <s v="Pizzato"/>
    <x v="3"/>
    <x v="1425"/>
    <x v="207"/>
    <x v="4"/>
  </r>
  <r>
    <x v="1635"/>
    <x v="0"/>
    <x v="29"/>
    <s v="Château Léoville Barton"/>
    <x v="0"/>
    <x v="1425"/>
    <x v="1273"/>
    <x v="8"/>
  </r>
  <r>
    <x v="706"/>
    <x v="7"/>
    <x v="80"/>
    <s v="Hacienda López de Haro"/>
    <x v="3"/>
    <x v="1426"/>
    <x v="962"/>
    <x v="7"/>
  </r>
  <r>
    <x v="6224"/>
    <x v="0"/>
    <x v="464"/>
    <s v="La Louvière"/>
    <x v="3"/>
    <x v="1426"/>
    <x v="297"/>
    <x v="4"/>
  </r>
  <r>
    <x v="6225"/>
    <x v="6"/>
    <x v="15"/>
    <s v="Boschendal"/>
    <x v="13"/>
    <x v="1426"/>
    <x v="2394"/>
    <x v="7"/>
  </r>
  <r>
    <x v="6226"/>
    <x v="1"/>
    <x v="324"/>
    <s v="Torre Alle Tolfe"/>
    <x v="6"/>
    <x v="1426"/>
    <x v="527"/>
    <x v="2"/>
  </r>
  <r>
    <x v="88"/>
    <x v="0"/>
    <x v="347"/>
    <s v="Hugel"/>
    <x v="3"/>
    <x v="1426"/>
    <x v="7"/>
    <x v="2"/>
  </r>
  <r>
    <x v="6227"/>
    <x v="4"/>
    <x v="173"/>
    <s v="Errazuriz"/>
    <x v="1"/>
    <x v="1426"/>
    <x v="1407"/>
    <x v="12"/>
  </r>
  <r>
    <x v="6228"/>
    <x v="6"/>
    <x v="614"/>
    <s v="Delheim"/>
    <x v="0"/>
    <x v="1426"/>
    <x v="517"/>
    <x v="4"/>
  </r>
  <r>
    <x v="211"/>
    <x v="14"/>
    <x v="73"/>
    <s v="Dr. Von Bassermann-Jordan"/>
    <x v="6"/>
    <x v="1426"/>
    <x v="2395"/>
    <x v="2"/>
  </r>
  <r>
    <x v="6229"/>
    <x v="3"/>
    <x v="62"/>
    <s v="The Kings Series"/>
    <x v="3"/>
    <x v="1426"/>
    <x v="326"/>
    <x v="1"/>
  </r>
  <r>
    <x v="6230"/>
    <x v="1"/>
    <x v="2"/>
    <s v="Caparzo"/>
    <x v="2"/>
    <x v="1426"/>
    <x v="259"/>
    <x v="3"/>
  </r>
  <r>
    <x v="6231"/>
    <x v="0"/>
    <x v="238"/>
    <s v="Estandon"/>
    <x v="6"/>
    <x v="1426"/>
    <x v="2396"/>
    <x v="4"/>
  </r>
  <r>
    <x v="6232"/>
    <x v="8"/>
    <x v="43"/>
    <s v="689 - Six Eight Nine"/>
    <x v="12"/>
    <x v="1426"/>
    <x v="94"/>
    <x v="1"/>
  </r>
  <r>
    <x v="6233"/>
    <x v="1"/>
    <x v="256"/>
    <s v="Aldo Rainoldi"/>
    <x v="9"/>
    <x v="1426"/>
    <x v="551"/>
    <x v="2"/>
  </r>
  <r>
    <x v="6234"/>
    <x v="0"/>
    <x v="374"/>
    <s v="La Croix Belle"/>
    <x v="7"/>
    <x v="1426"/>
    <x v="589"/>
    <x v="1"/>
  </r>
  <r>
    <x v="6235"/>
    <x v="0"/>
    <x v="52"/>
    <s v="Château de Saint Cosme"/>
    <x v="2"/>
    <x v="1426"/>
    <x v="242"/>
    <x v="14"/>
  </r>
  <r>
    <x v="6236"/>
    <x v="5"/>
    <x v="10"/>
    <s v="Langmeil"/>
    <x v="15"/>
    <x v="1426"/>
    <x v="2397"/>
    <x v="4"/>
  </r>
  <r>
    <x v="6237"/>
    <x v="5"/>
    <x v="34"/>
    <s v="RedHeads"/>
    <x v="9"/>
    <x v="1426"/>
    <x v="130"/>
    <x v="7"/>
  </r>
  <r>
    <x v="1429"/>
    <x v="1"/>
    <x v="49"/>
    <s v="Renato Ratti"/>
    <x v="0"/>
    <x v="1426"/>
    <x v="2398"/>
    <x v="5"/>
  </r>
  <r>
    <x v="6238"/>
    <x v="7"/>
    <x v="81"/>
    <s v="Pinord"/>
    <x v="6"/>
    <x v="1426"/>
    <x v="673"/>
    <x v="4"/>
  </r>
  <r>
    <x v="6239"/>
    <x v="7"/>
    <x v="81"/>
    <s v="Terroir Al Límit Soc. Lda"/>
    <x v="9"/>
    <x v="1426"/>
    <x v="311"/>
    <x v="7"/>
  </r>
  <r>
    <x v="6240"/>
    <x v="0"/>
    <x v="13"/>
    <s v="Paul Jaboulet Aîné"/>
    <x v="3"/>
    <x v="1426"/>
    <x v="1347"/>
    <x v="7"/>
  </r>
  <r>
    <x v="6241"/>
    <x v="0"/>
    <x v="59"/>
    <s v="Calmel &amp; Joseph"/>
    <x v="3"/>
    <x v="1426"/>
    <x v="186"/>
    <x v="4"/>
  </r>
  <r>
    <x v="2665"/>
    <x v="7"/>
    <x v="141"/>
    <s v="Clos de Lôm"/>
    <x v="9"/>
    <x v="1426"/>
    <x v="434"/>
    <x v="7"/>
  </r>
  <r>
    <x v="6242"/>
    <x v="1"/>
    <x v="269"/>
    <s v="Caldora"/>
    <x v="4"/>
    <x v="1426"/>
    <x v="694"/>
    <x v="7"/>
  </r>
  <r>
    <x v="6243"/>
    <x v="1"/>
    <x v="2"/>
    <s v="Castello di Ama"/>
    <x v="1"/>
    <x v="1426"/>
    <x v="2399"/>
    <x v="5"/>
  </r>
  <r>
    <x v="674"/>
    <x v="0"/>
    <x v="57"/>
    <s v="Château Les Barraillots"/>
    <x v="7"/>
    <x v="1426"/>
    <x v="237"/>
    <x v="4"/>
  </r>
  <r>
    <x v="53"/>
    <x v="5"/>
    <x v="87"/>
    <s v="Rawson's Retreat"/>
    <x v="13"/>
    <x v="1426"/>
    <x v="18"/>
    <x v="7"/>
  </r>
  <r>
    <x v="6244"/>
    <x v="0"/>
    <x v="47"/>
    <s v="Badet Clement"/>
    <x v="4"/>
    <x v="1426"/>
    <x v="903"/>
    <x v="7"/>
  </r>
  <r>
    <x v="916"/>
    <x v="12"/>
    <x v="198"/>
    <s v="Doña Paula"/>
    <x v="6"/>
    <x v="1427"/>
    <x v="302"/>
    <x v="4"/>
  </r>
  <r>
    <x v="6245"/>
    <x v="1"/>
    <x v="60"/>
    <s v="Cusumano"/>
    <x v="4"/>
    <x v="1427"/>
    <x v="302"/>
    <x v="4"/>
  </r>
  <r>
    <x v="2544"/>
    <x v="0"/>
    <x v="152"/>
    <s v="Château Croix Mouton"/>
    <x v="6"/>
    <x v="1428"/>
    <x v="20"/>
    <x v="5"/>
  </r>
  <r>
    <x v="6246"/>
    <x v="7"/>
    <x v="156"/>
    <s v="Viñas del Vero"/>
    <x v="10"/>
    <x v="1429"/>
    <x v="1023"/>
    <x v="7"/>
  </r>
  <r>
    <x v="226"/>
    <x v="1"/>
    <x v="22"/>
    <s v="Brancaia"/>
    <x v="4"/>
    <x v="1429"/>
    <x v="1"/>
    <x v="4"/>
  </r>
  <r>
    <x v="57"/>
    <x v="6"/>
    <x v="89"/>
    <s v="Boekenhoutskloof"/>
    <x v="1"/>
    <x v="1429"/>
    <x v="1804"/>
    <x v="5"/>
  </r>
  <r>
    <x v="88"/>
    <x v="4"/>
    <x v="283"/>
    <s v="Veramonte"/>
    <x v="3"/>
    <x v="1430"/>
    <x v="505"/>
    <x v="2"/>
  </r>
  <r>
    <x v="317"/>
    <x v="4"/>
    <x v="149"/>
    <s v="Montes Alpha"/>
    <x v="9"/>
    <x v="1430"/>
    <x v="699"/>
    <x v="2"/>
  </r>
  <r>
    <x v="6247"/>
    <x v="7"/>
    <x v="80"/>
    <s v="Hacienda López de Haro"/>
    <x v="2"/>
    <x v="1431"/>
    <x v="20"/>
    <x v="4"/>
  </r>
  <r>
    <x v="6248"/>
    <x v="7"/>
    <x v="82"/>
    <s v="Neleman"/>
    <x v="4"/>
    <x v="1432"/>
    <x v="35"/>
    <x v="7"/>
  </r>
  <r>
    <x v="6249"/>
    <x v="0"/>
    <x v="46"/>
    <s v="Alain Chabanon"/>
    <x v="3"/>
    <x v="1432"/>
    <x v="124"/>
    <x v="1"/>
  </r>
  <r>
    <x v="6250"/>
    <x v="1"/>
    <x v="22"/>
    <s v="Principe Corsini"/>
    <x v="7"/>
    <x v="1432"/>
    <x v="1763"/>
    <x v="6"/>
  </r>
  <r>
    <x v="1376"/>
    <x v="0"/>
    <x v="23"/>
    <s v="Château La Fleur d'Arthus"/>
    <x v="7"/>
    <x v="1432"/>
    <x v="2400"/>
    <x v="8"/>
  </r>
  <r>
    <x v="6251"/>
    <x v="0"/>
    <x v="32"/>
    <s v="Univitis"/>
    <x v="17"/>
    <x v="1432"/>
    <x v="80"/>
    <x v="4"/>
  </r>
  <r>
    <x v="6252"/>
    <x v="1"/>
    <x v="12"/>
    <s v="Luna Argenta"/>
    <x v="5"/>
    <x v="1432"/>
    <x v="680"/>
    <x v="3"/>
  </r>
  <r>
    <x v="6253"/>
    <x v="1"/>
    <x v="196"/>
    <s v="Bruni"/>
    <x v="6"/>
    <x v="1432"/>
    <x v="856"/>
    <x v="7"/>
  </r>
  <r>
    <x v="6254"/>
    <x v="14"/>
    <x v="181"/>
    <s v="Kühling-Gillot"/>
    <x v="5"/>
    <x v="1432"/>
    <x v="427"/>
    <x v="8"/>
  </r>
  <r>
    <x v="6255"/>
    <x v="9"/>
    <x v="376"/>
    <s v="Quinta do Casal Monteiro"/>
    <x v="3"/>
    <x v="1432"/>
    <x v="1643"/>
    <x v="2"/>
  </r>
  <r>
    <x v="6256"/>
    <x v="7"/>
    <x v="80"/>
    <s v="Altos Ibéricos"/>
    <x v="6"/>
    <x v="1432"/>
    <x v="2401"/>
    <x v="2"/>
  </r>
  <r>
    <x v="6257"/>
    <x v="6"/>
    <x v="64"/>
    <s v="Perdeberg"/>
    <x v="5"/>
    <x v="1432"/>
    <x v="455"/>
    <x v="1"/>
  </r>
  <r>
    <x v="6258"/>
    <x v="1"/>
    <x v="190"/>
    <s v="Paolo Manzone"/>
    <x v="9"/>
    <x v="1432"/>
    <x v="114"/>
    <x v="4"/>
  </r>
  <r>
    <x v="6259"/>
    <x v="1"/>
    <x v="2"/>
    <s v="Tenuta San Guido"/>
    <x v="7"/>
    <x v="1432"/>
    <x v="2402"/>
    <x v="7"/>
  </r>
  <r>
    <x v="6260"/>
    <x v="1"/>
    <x v="24"/>
    <s v="Astoria"/>
    <x v="2"/>
    <x v="1432"/>
    <x v="848"/>
    <x v="1"/>
  </r>
  <r>
    <x v="1113"/>
    <x v="6"/>
    <x v="15"/>
    <s v="Vriesenhof"/>
    <x v="6"/>
    <x v="1432"/>
    <x v="192"/>
    <x v="1"/>
  </r>
  <r>
    <x v="6261"/>
    <x v="6"/>
    <x v="15"/>
    <s v="Anura"/>
    <x v="4"/>
    <x v="1432"/>
    <x v="791"/>
    <x v="8"/>
  </r>
  <r>
    <x v="6262"/>
    <x v="1"/>
    <x v="2"/>
    <s v="Petra"/>
    <x v="5"/>
    <x v="1432"/>
    <x v="165"/>
    <x v="8"/>
  </r>
  <r>
    <x v="28"/>
    <x v="8"/>
    <x v="161"/>
    <s v="Ryder Estate"/>
    <x v="10"/>
    <x v="1432"/>
    <x v="27"/>
    <x v="4"/>
  </r>
  <r>
    <x v="1047"/>
    <x v="7"/>
    <x v="273"/>
    <s v="Marqués de Chivé"/>
    <x v="3"/>
    <x v="1432"/>
    <x v="15"/>
    <x v="5"/>
  </r>
  <r>
    <x v="6263"/>
    <x v="1"/>
    <x v="79"/>
    <s v="Emera"/>
    <x v="7"/>
    <x v="1432"/>
    <x v="85"/>
    <x v="1"/>
  </r>
  <r>
    <x v="6264"/>
    <x v="13"/>
    <x v="353"/>
    <s v="Alira"/>
    <x v="5"/>
    <x v="1432"/>
    <x v="422"/>
    <x v="6"/>
  </r>
  <r>
    <x v="6265"/>
    <x v="7"/>
    <x v="58"/>
    <s v="Tinto Pesquera"/>
    <x v="12"/>
    <x v="1432"/>
    <x v="2403"/>
    <x v="21"/>
  </r>
  <r>
    <x v="6266"/>
    <x v="1"/>
    <x v="55"/>
    <s v="Terre del Noce"/>
    <x v="6"/>
    <x v="1432"/>
    <x v="2369"/>
    <x v="7"/>
  </r>
  <r>
    <x v="6267"/>
    <x v="0"/>
    <x v="46"/>
    <s v="Clavel"/>
    <x v="4"/>
    <x v="1432"/>
    <x v="1946"/>
    <x v="7"/>
  </r>
  <r>
    <x v="6268"/>
    <x v="1"/>
    <x v="190"/>
    <s v="Gaja"/>
    <x v="12"/>
    <x v="1432"/>
    <x v="2404"/>
    <x v="6"/>
  </r>
  <r>
    <x v="1921"/>
    <x v="7"/>
    <x v="58"/>
    <s v="Bodegas Vilano"/>
    <x v="14"/>
    <x v="1432"/>
    <x v="876"/>
    <x v="4"/>
  </r>
  <r>
    <x v="6269"/>
    <x v="0"/>
    <x v="160"/>
    <s v="Château Teyssier"/>
    <x v="9"/>
    <x v="1432"/>
    <x v="672"/>
    <x v="6"/>
  </r>
  <r>
    <x v="6270"/>
    <x v="1"/>
    <x v="100"/>
    <s v="Tramin"/>
    <x v="1"/>
    <x v="1432"/>
    <x v="2405"/>
    <x v="1"/>
  </r>
  <r>
    <x v="44"/>
    <x v="6"/>
    <x v="15"/>
    <s v="Zonnebloem"/>
    <x v="6"/>
    <x v="1432"/>
    <x v="54"/>
    <x v="7"/>
  </r>
  <r>
    <x v="2233"/>
    <x v="1"/>
    <x v="296"/>
    <s v="Cantina Kaltern"/>
    <x v="6"/>
    <x v="1432"/>
    <x v="988"/>
    <x v="7"/>
  </r>
  <r>
    <x v="692"/>
    <x v="8"/>
    <x v="51"/>
    <s v="Two Vines"/>
    <x v="13"/>
    <x v="1432"/>
    <x v="451"/>
    <x v="1"/>
  </r>
  <r>
    <x v="6271"/>
    <x v="1"/>
    <x v="2"/>
    <s v="Podere le Ripi"/>
    <x v="9"/>
    <x v="1432"/>
    <x v="313"/>
    <x v="4"/>
  </r>
  <r>
    <x v="6272"/>
    <x v="1"/>
    <x v="49"/>
    <s v="Elvio Cogno"/>
    <x v="7"/>
    <x v="1432"/>
    <x v="669"/>
    <x v="6"/>
  </r>
  <r>
    <x v="6273"/>
    <x v="2"/>
    <x v="65"/>
    <s v="Heinrich"/>
    <x v="7"/>
    <x v="1432"/>
    <x v="2406"/>
    <x v="4"/>
  </r>
  <r>
    <x v="6274"/>
    <x v="1"/>
    <x v="38"/>
    <s v="Falesco"/>
    <x v="7"/>
    <x v="1433"/>
    <x v="1323"/>
    <x v="2"/>
  </r>
  <r>
    <x v="3561"/>
    <x v="0"/>
    <x v="50"/>
    <s v="Château Mouton Rothschild"/>
    <x v="12"/>
    <x v="1433"/>
    <x v="2407"/>
    <x v="30"/>
  </r>
  <r>
    <x v="2867"/>
    <x v="1"/>
    <x v="22"/>
    <s v="Castello di Gabbiano"/>
    <x v="9"/>
    <x v="1434"/>
    <x v="1957"/>
    <x v="2"/>
  </r>
  <r>
    <x v="138"/>
    <x v="1"/>
    <x v="77"/>
    <s v="Banfi"/>
    <x v="6"/>
    <x v="1434"/>
    <x v="124"/>
    <x v="7"/>
  </r>
  <r>
    <x v="662"/>
    <x v="0"/>
    <x v="29"/>
    <s v="Château Ducru-Beaucaillou"/>
    <x v="12"/>
    <x v="1435"/>
    <x v="2408"/>
    <x v="14"/>
  </r>
  <r>
    <x v="4835"/>
    <x v="1"/>
    <x v="79"/>
    <s v="Masseria Pietrosa"/>
    <x v="7"/>
    <x v="1436"/>
    <x v="178"/>
    <x v="1"/>
  </r>
  <r>
    <x v="2954"/>
    <x v="1"/>
    <x v="139"/>
    <s v="Zenato"/>
    <x v="9"/>
    <x v="1436"/>
    <x v="1447"/>
    <x v="1"/>
  </r>
  <r>
    <x v="6275"/>
    <x v="9"/>
    <x v="19"/>
    <s v="Lavradores de Feitoria"/>
    <x v="4"/>
    <x v="1437"/>
    <x v="988"/>
    <x v="2"/>
  </r>
  <r>
    <x v="529"/>
    <x v="0"/>
    <x v="57"/>
    <s v="Château Prieuré-Lichine"/>
    <x v="1"/>
    <x v="1438"/>
    <x v="243"/>
    <x v="11"/>
  </r>
  <r>
    <x v="6276"/>
    <x v="1"/>
    <x v="79"/>
    <s v="Cantine due Palme"/>
    <x v="2"/>
    <x v="1439"/>
    <x v="176"/>
    <x v="7"/>
  </r>
  <r>
    <x v="3637"/>
    <x v="0"/>
    <x v="74"/>
    <s v="Château La Tour Carnet"/>
    <x v="5"/>
    <x v="1439"/>
    <x v="1291"/>
    <x v="2"/>
  </r>
  <r>
    <x v="6277"/>
    <x v="5"/>
    <x v="69"/>
    <s v="Penfolds"/>
    <x v="5"/>
    <x v="1439"/>
    <x v="262"/>
    <x v="1"/>
  </r>
  <r>
    <x v="6278"/>
    <x v="0"/>
    <x v="29"/>
    <s v="Château Léoville Las Cases"/>
    <x v="7"/>
    <x v="1439"/>
    <x v="929"/>
    <x v="14"/>
  </r>
  <r>
    <x v="6279"/>
    <x v="1"/>
    <x v="49"/>
    <s v="Marchesi di Barolo"/>
    <x v="7"/>
    <x v="1440"/>
    <x v="326"/>
    <x v="2"/>
  </r>
  <r>
    <x v="6280"/>
    <x v="1"/>
    <x v="2"/>
    <s v="Castello Nipozzano"/>
    <x v="0"/>
    <x v="1440"/>
    <x v="567"/>
    <x v="8"/>
  </r>
  <r>
    <x v="6281"/>
    <x v="5"/>
    <x v="10"/>
    <s v="Peter Lehmann"/>
    <x v="6"/>
    <x v="1440"/>
    <x v="455"/>
    <x v="2"/>
  </r>
  <r>
    <x v="6282"/>
    <x v="1"/>
    <x v="31"/>
    <s v="Vinchio - Vaglio Serra"/>
    <x v="2"/>
    <x v="1441"/>
    <x v="5"/>
    <x v="0"/>
  </r>
  <r>
    <x v="776"/>
    <x v="11"/>
    <x v="21"/>
    <s v="Don Guerino"/>
    <x v="4"/>
    <x v="1441"/>
    <x v="113"/>
    <x v="4"/>
  </r>
  <r>
    <x v="1666"/>
    <x v="1"/>
    <x v="2"/>
    <s v="Masseto"/>
    <x v="19"/>
    <x v="1441"/>
    <x v="2409"/>
    <x v="4"/>
  </r>
  <r>
    <x v="6283"/>
    <x v="1"/>
    <x v="100"/>
    <s v="Ferruccio Carlotto"/>
    <x v="6"/>
    <x v="1441"/>
    <x v="660"/>
    <x v="0"/>
  </r>
  <r>
    <x v="6284"/>
    <x v="0"/>
    <x v="290"/>
    <s v="Domaine Robert Chevillon"/>
    <x v="1"/>
    <x v="1441"/>
    <x v="2410"/>
    <x v="0"/>
  </r>
  <r>
    <x v="6285"/>
    <x v="0"/>
    <x v="33"/>
    <s v="Domaine Vacheron"/>
    <x v="5"/>
    <x v="1441"/>
    <x v="1017"/>
    <x v="5"/>
  </r>
  <r>
    <x v="6286"/>
    <x v="14"/>
    <x v="166"/>
    <s v="Meyer - Näkel"/>
    <x v="9"/>
    <x v="1441"/>
    <x v="2411"/>
    <x v="1"/>
  </r>
  <r>
    <x v="352"/>
    <x v="0"/>
    <x v="0"/>
    <s v="Château Latour à Pomerol"/>
    <x v="0"/>
    <x v="1441"/>
    <x v="715"/>
    <x v="6"/>
  </r>
  <r>
    <x v="6287"/>
    <x v="0"/>
    <x v="101"/>
    <s v="Domaine de la Janasse"/>
    <x v="12"/>
    <x v="1441"/>
    <x v="744"/>
    <x v="1"/>
  </r>
  <r>
    <x v="6288"/>
    <x v="5"/>
    <x v="10"/>
    <s v="Peter Lehmann"/>
    <x v="6"/>
    <x v="1441"/>
    <x v="668"/>
    <x v="1"/>
  </r>
  <r>
    <x v="6289"/>
    <x v="7"/>
    <x v="164"/>
    <s v="Macià Batle"/>
    <x v="9"/>
    <x v="1441"/>
    <x v="428"/>
    <x v="4"/>
  </r>
  <r>
    <x v="6290"/>
    <x v="1"/>
    <x v="12"/>
    <s v="Lamadoro"/>
    <x v="10"/>
    <x v="1441"/>
    <x v="2412"/>
    <x v="7"/>
  </r>
  <r>
    <x v="6291"/>
    <x v="1"/>
    <x v="8"/>
    <s v="Trambusti"/>
    <x v="9"/>
    <x v="1441"/>
    <x v="192"/>
    <x v="1"/>
  </r>
  <r>
    <x v="6292"/>
    <x v="0"/>
    <x v="199"/>
    <s v="M. Chapoutier"/>
    <x v="1"/>
    <x v="1441"/>
    <x v="2413"/>
    <x v="5"/>
  </r>
  <r>
    <x v="6293"/>
    <x v="6"/>
    <x v="205"/>
    <s v="Leopard’s Leap"/>
    <x v="10"/>
    <x v="1441"/>
    <x v="2414"/>
    <x v="1"/>
  </r>
  <r>
    <x v="6294"/>
    <x v="1"/>
    <x v="24"/>
    <s v="Quintarelli Giuseppe"/>
    <x v="19"/>
    <x v="1441"/>
    <x v="2415"/>
    <x v="16"/>
  </r>
  <r>
    <x v="6295"/>
    <x v="1"/>
    <x v="196"/>
    <s v="Rocca delle Macìe"/>
    <x v="10"/>
    <x v="1441"/>
    <x v="765"/>
    <x v="0"/>
  </r>
  <r>
    <x v="6296"/>
    <x v="1"/>
    <x v="256"/>
    <s v="Mamete Prevostini"/>
    <x v="2"/>
    <x v="1441"/>
    <x v="37"/>
    <x v="5"/>
  </r>
  <r>
    <x v="6297"/>
    <x v="1"/>
    <x v="18"/>
    <s v="a6mani"/>
    <x v="4"/>
    <x v="1441"/>
    <x v="329"/>
    <x v="7"/>
  </r>
  <r>
    <x v="6298"/>
    <x v="3"/>
    <x v="504"/>
    <s v="Felton Road"/>
    <x v="0"/>
    <x v="1441"/>
    <x v="2364"/>
    <x v="1"/>
  </r>
  <r>
    <x v="1711"/>
    <x v="1"/>
    <x v="113"/>
    <s v="Cesari"/>
    <x v="3"/>
    <x v="1441"/>
    <x v="42"/>
    <x v="7"/>
  </r>
  <r>
    <x v="6299"/>
    <x v="0"/>
    <x v="13"/>
    <s v="Château de Saint Cosme"/>
    <x v="9"/>
    <x v="1441"/>
    <x v="27"/>
    <x v="7"/>
  </r>
  <r>
    <x v="4214"/>
    <x v="0"/>
    <x v="150"/>
    <s v="Château Les Hauts-Conseillants"/>
    <x v="2"/>
    <x v="1441"/>
    <x v="2416"/>
    <x v="6"/>
  </r>
  <r>
    <x v="6300"/>
    <x v="6"/>
    <x v="143"/>
    <s v="Swartland Winery"/>
    <x v="3"/>
    <x v="1441"/>
    <x v="2042"/>
    <x v="7"/>
  </r>
  <r>
    <x v="6301"/>
    <x v="1"/>
    <x v="100"/>
    <s v="St. Michael-Eppan"/>
    <x v="4"/>
    <x v="1441"/>
    <x v="2417"/>
    <x v="4"/>
  </r>
  <r>
    <x v="6302"/>
    <x v="7"/>
    <x v="164"/>
    <s v="Finca Son Bordils"/>
    <x v="9"/>
    <x v="1441"/>
    <x v="2418"/>
    <x v="8"/>
  </r>
  <r>
    <x v="6303"/>
    <x v="4"/>
    <x v="149"/>
    <s v="Caliterra"/>
    <x v="5"/>
    <x v="1441"/>
    <x v="1623"/>
    <x v="4"/>
  </r>
  <r>
    <x v="6304"/>
    <x v="4"/>
    <x v="40"/>
    <s v="Miguel Torres"/>
    <x v="3"/>
    <x v="1441"/>
    <x v="1157"/>
    <x v="7"/>
  </r>
  <r>
    <x v="18"/>
    <x v="6"/>
    <x v="15"/>
    <s v="Drostdy-Hof"/>
    <x v="13"/>
    <x v="1441"/>
    <x v="105"/>
    <x v="2"/>
  </r>
  <r>
    <x v="6305"/>
    <x v="0"/>
    <x v="52"/>
    <s v="Domaine Jean-Michel Stéphan"/>
    <x v="2"/>
    <x v="1441"/>
    <x v="1995"/>
    <x v="4"/>
  </r>
  <r>
    <x v="1262"/>
    <x v="2"/>
    <x v="65"/>
    <s v="Anita Nittnaus Hans"/>
    <x v="2"/>
    <x v="1441"/>
    <x v="2419"/>
    <x v="4"/>
  </r>
  <r>
    <x v="3733"/>
    <x v="7"/>
    <x v="420"/>
    <s v="Atlántida"/>
    <x v="2"/>
    <x v="1441"/>
    <x v="2420"/>
    <x v="5"/>
  </r>
  <r>
    <x v="6306"/>
    <x v="1"/>
    <x v="2"/>
    <s v="Villa Trasqua"/>
    <x v="4"/>
    <x v="1441"/>
    <x v="781"/>
    <x v="7"/>
  </r>
  <r>
    <x v="2854"/>
    <x v="0"/>
    <x v="74"/>
    <s v="Château Cantemerle"/>
    <x v="9"/>
    <x v="1441"/>
    <x v="1628"/>
    <x v="1"/>
  </r>
  <r>
    <x v="6307"/>
    <x v="0"/>
    <x v="13"/>
    <s v="Delas"/>
    <x v="2"/>
    <x v="1442"/>
    <x v="177"/>
    <x v="7"/>
  </r>
  <r>
    <x v="6308"/>
    <x v="5"/>
    <x v="87"/>
    <s v="Penfolds"/>
    <x v="9"/>
    <x v="1443"/>
    <x v="840"/>
    <x v="1"/>
  </r>
  <r>
    <x v="6309"/>
    <x v="0"/>
    <x v="97"/>
    <s v="Château de Fieuzal"/>
    <x v="7"/>
    <x v="1444"/>
    <x v="1141"/>
    <x v="9"/>
  </r>
  <r>
    <x v="6310"/>
    <x v="1"/>
    <x v="12"/>
    <s v="Vigneti del Salento"/>
    <x v="9"/>
    <x v="1445"/>
    <x v="2421"/>
    <x v="7"/>
  </r>
  <r>
    <x v="6311"/>
    <x v="1"/>
    <x v="91"/>
    <s v="Banfi"/>
    <x v="7"/>
    <x v="1445"/>
    <x v="25"/>
    <x v="6"/>
  </r>
  <r>
    <x v="6312"/>
    <x v="1"/>
    <x v="154"/>
    <s v="Tommasi"/>
    <x v="2"/>
    <x v="1446"/>
    <x v="523"/>
    <x v="4"/>
  </r>
  <r>
    <x v="3885"/>
    <x v="0"/>
    <x v="97"/>
    <s v="Château Pape Clément"/>
    <x v="1"/>
    <x v="1446"/>
    <x v="2422"/>
    <x v="14"/>
  </r>
  <r>
    <x v="6313"/>
    <x v="1"/>
    <x v="2"/>
    <s v="Castello di Gabbiano"/>
    <x v="2"/>
    <x v="1447"/>
    <x v="321"/>
    <x v="4"/>
  </r>
  <r>
    <x v="6314"/>
    <x v="0"/>
    <x v="321"/>
    <s v="Mouton Cadet"/>
    <x v="4"/>
    <x v="1447"/>
    <x v="782"/>
    <x v="4"/>
  </r>
  <r>
    <x v="3902"/>
    <x v="7"/>
    <x v="156"/>
    <s v="Enate"/>
    <x v="6"/>
    <x v="1448"/>
    <x v="56"/>
    <x v="4"/>
  </r>
  <r>
    <x v="6315"/>
    <x v="1"/>
    <x v="2"/>
    <s v="Tolaini"/>
    <x v="5"/>
    <x v="1448"/>
    <x v="142"/>
    <x v="5"/>
  </r>
  <r>
    <x v="1922"/>
    <x v="1"/>
    <x v="49"/>
    <s v="Giacomo Fenocchio"/>
    <x v="7"/>
    <x v="1449"/>
    <x v="440"/>
    <x v="6"/>
  </r>
  <r>
    <x v="6316"/>
    <x v="1"/>
    <x v="106"/>
    <s v="Vivaldi"/>
    <x v="4"/>
    <x v="1449"/>
    <x v="13"/>
    <x v="4"/>
  </r>
  <r>
    <x v="6317"/>
    <x v="28"/>
    <x v="527"/>
    <s v="Bessa Valley"/>
    <x v="2"/>
    <x v="1449"/>
    <x v="1881"/>
    <x v="2"/>
  </r>
  <r>
    <x v="6318"/>
    <x v="4"/>
    <x v="149"/>
    <s v="MontGras"/>
    <x v="9"/>
    <x v="1450"/>
    <x v="1911"/>
    <x v="7"/>
  </r>
  <r>
    <x v="229"/>
    <x v="0"/>
    <x v="97"/>
    <s v="Domaine de Chevalier"/>
    <x v="0"/>
    <x v="1450"/>
    <x v="1104"/>
    <x v="11"/>
  </r>
  <r>
    <x v="805"/>
    <x v="0"/>
    <x v="97"/>
    <s v="Château Pape Clément"/>
    <x v="0"/>
    <x v="1450"/>
    <x v="402"/>
    <x v="6"/>
  </r>
  <r>
    <x v="6319"/>
    <x v="6"/>
    <x v="15"/>
    <s v="Simonsig"/>
    <x v="9"/>
    <x v="1451"/>
    <x v="521"/>
    <x v="1"/>
  </r>
  <r>
    <x v="6320"/>
    <x v="6"/>
    <x v="299"/>
    <s v="Buitenverwachting"/>
    <x v="0"/>
    <x v="1451"/>
    <x v="175"/>
    <x v="8"/>
  </r>
  <r>
    <x v="6321"/>
    <x v="1"/>
    <x v="18"/>
    <s v="Masseria Pietrosa"/>
    <x v="12"/>
    <x v="1451"/>
    <x v="70"/>
    <x v="4"/>
  </r>
  <r>
    <x v="6322"/>
    <x v="7"/>
    <x v="273"/>
    <s v="Cerro Gallina"/>
    <x v="0"/>
    <x v="1451"/>
    <x v="1410"/>
    <x v="4"/>
  </r>
  <r>
    <x v="6323"/>
    <x v="6"/>
    <x v="15"/>
    <s v="Ernie Els"/>
    <x v="7"/>
    <x v="1451"/>
    <x v="1774"/>
    <x v="5"/>
  </r>
  <r>
    <x v="6324"/>
    <x v="0"/>
    <x v="13"/>
    <s v="Saint-Damien"/>
    <x v="4"/>
    <x v="1451"/>
    <x v="837"/>
    <x v="6"/>
  </r>
  <r>
    <x v="6325"/>
    <x v="1"/>
    <x v="48"/>
    <s v="Lo Zoccolaio"/>
    <x v="5"/>
    <x v="1451"/>
    <x v="286"/>
    <x v="2"/>
  </r>
  <r>
    <x v="6326"/>
    <x v="1"/>
    <x v="78"/>
    <s v="Santa Maria La Palma"/>
    <x v="13"/>
    <x v="1451"/>
    <x v="15"/>
    <x v="7"/>
  </r>
  <r>
    <x v="6327"/>
    <x v="7"/>
    <x v="107"/>
    <s v="4 Kilos Vinícola"/>
    <x v="9"/>
    <x v="1451"/>
    <x v="1150"/>
    <x v="7"/>
  </r>
  <r>
    <x v="6328"/>
    <x v="0"/>
    <x v="257"/>
    <s v="Rodrigues Lalande"/>
    <x v="4"/>
    <x v="1451"/>
    <x v="146"/>
    <x v="8"/>
  </r>
  <r>
    <x v="6329"/>
    <x v="1"/>
    <x v="18"/>
    <s v="Schola Sarmenti"/>
    <x v="15"/>
    <x v="1451"/>
    <x v="2423"/>
    <x v="4"/>
  </r>
  <r>
    <x v="6330"/>
    <x v="1"/>
    <x v="2"/>
    <s v="Teruzzi &amp; Puthod"/>
    <x v="2"/>
    <x v="1451"/>
    <x v="1547"/>
    <x v="4"/>
  </r>
  <r>
    <x v="6331"/>
    <x v="0"/>
    <x v="354"/>
    <s v="Olivier Leflaive"/>
    <x v="2"/>
    <x v="1451"/>
    <x v="2424"/>
    <x v="5"/>
  </r>
  <r>
    <x v="277"/>
    <x v="6"/>
    <x v="15"/>
    <s v="Aaldering"/>
    <x v="0"/>
    <x v="1451"/>
    <x v="326"/>
    <x v="2"/>
  </r>
  <r>
    <x v="6332"/>
    <x v="6"/>
    <x v="15"/>
    <s v="Tokara"/>
    <x v="7"/>
    <x v="1451"/>
    <x v="262"/>
    <x v="1"/>
  </r>
  <r>
    <x v="6333"/>
    <x v="6"/>
    <x v="64"/>
    <s v="Nederburg"/>
    <x v="4"/>
    <x v="1451"/>
    <x v="1981"/>
    <x v="4"/>
  </r>
  <r>
    <x v="563"/>
    <x v="2"/>
    <x v="175"/>
    <s v="Hannes Reeh"/>
    <x v="10"/>
    <x v="1451"/>
    <x v="176"/>
    <x v="7"/>
  </r>
  <r>
    <x v="6334"/>
    <x v="0"/>
    <x v="32"/>
    <s v="Château Lauduc"/>
    <x v="0"/>
    <x v="1451"/>
    <x v="1029"/>
    <x v="7"/>
  </r>
  <r>
    <x v="1947"/>
    <x v="0"/>
    <x v="30"/>
    <s v="Domaine des Perdrix"/>
    <x v="2"/>
    <x v="1451"/>
    <x v="1745"/>
    <x v="1"/>
  </r>
  <r>
    <x v="6335"/>
    <x v="1"/>
    <x v="22"/>
    <s v="Cinciole"/>
    <x v="4"/>
    <x v="1451"/>
    <x v="1808"/>
    <x v="6"/>
  </r>
  <r>
    <x v="1505"/>
    <x v="9"/>
    <x v="41"/>
    <s v="Terras de Estremoz"/>
    <x v="8"/>
    <x v="1451"/>
    <x v="260"/>
    <x v="1"/>
  </r>
  <r>
    <x v="6336"/>
    <x v="8"/>
    <x v="284"/>
    <s v="Patz &amp; Hall"/>
    <x v="1"/>
    <x v="1451"/>
    <x v="353"/>
    <x v="5"/>
  </r>
  <r>
    <x v="6337"/>
    <x v="14"/>
    <x v="88"/>
    <s v="Weingut Holger Koch"/>
    <x v="4"/>
    <x v="1451"/>
    <x v="684"/>
    <x v="4"/>
  </r>
  <r>
    <x v="6338"/>
    <x v="1"/>
    <x v="91"/>
    <s v="Talenti"/>
    <x v="1"/>
    <x v="1451"/>
    <x v="2425"/>
    <x v="6"/>
  </r>
  <r>
    <x v="6339"/>
    <x v="1"/>
    <x v="178"/>
    <s v="di Lenardo"/>
    <x v="9"/>
    <x v="1451"/>
    <x v="841"/>
    <x v="5"/>
  </r>
  <r>
    <x v="6340"/>
    <x v="0"/>
    <x v="183"/>
    <s v="Château Chasse-Spleen"/>
    <x v="9"/>
    <x v="1451"/>
    <x v="1093"/>
    <x v="1"/>
  </r>
  <r>
    <x v="6341"/>
    <x v="1"/>
    <x v="78"/>
    <s v="Mesa"/>
    <x v="10"/>
    <x v="1451"/>
    <x v="14"/>
    <x v="7"/>
  </r>
  <r>
    <x v="669"/>
    <x v="0"/>
    <x v="23"/>
    <s v="Château Figeac"/>
    <x v="12"/>
    <x v="1452"/>
    <x v="1213"/>
    <x v="0"/>
  </r>
  <r>
    <x v="2151"/>
    <x v="1"/>
    <x v="98"/>
    <s v="Zonin"/>
    <x v="0"/>
    <x v="1453"/>
    <x v="2426"/>
    <x v="4"/>
  </r>
  <r>
    <x v="6342"/>
    <x v="0"/>
    <x v="29"/>
    <s v="Château Léoville Las Cases"/>
    <x v="12"/>
    <x v="1454"/>
    <x v="1282"/>
    <x v="25"/>
  </r>
  <r>
    <x v="6343"/>
    <x v="12"/>
    <x v="53"/>
    <s v="Terrazas de los Andes"/>
    <x v="3"/>
    <x v="1454"/>
    <x v="551"/>
    <x v="4"/>
  </r>
  <r>
    <x v="6344"/>
    <x v="1"/>
    <x v="136"/>
    <s v="Feudi Bizantini"/>
    <x v="0"/>
    <x v="1454"/>
    <x v="589"/>
    <x v="4"/>
  </r>
  <r>
    <x v="775"/>
    <x v="7"/>
    <x v="80"/>
    <s v="Castillo de Albai"/>
    <x v="6"/>
    <x v="1455"/>
    <x v="127"/>
    <x v="2"/>
  </r>
  <r>
    <x v="6345"/>
    <x v="0"/>
    <x v="297"/>
    <s v="Château d'Aiguilhe"/>
    <x v="2"/>
    <x v="1455"/>
    <x v="667"/>
    <x v="9"/>
  </r>
  <r>
    <x v="6346"/>
    <x v="0"/>
    <x v="50"/>
    <s v="Château Mouton Rothschild"/>
    <x v="14"/>
    <x v="1455"/>
    <x v="2427"/>
    <x v="15"/>
  </r>
  <r>
    <x v="6347"/>
    <x v="5"/>
    <x v="87"/>
    <s v="Penfolds"/>
    <x v="0"/>
    <x v="1455"/>
    <x v="2428"/>
    <x v="4"/>
  </r>
  <r>
    <x v="1487"/>
    <x v="1"/>
    <x v="95"/>
    <s v="Prunotto"/>
    <x v="5"/>
    <x v="1455"/>
    <x v="100"/>
    <x v="4"/>
  </r>
  <r>
    <x v="6348"/>
    <x v="4"/>
    <x v="173"/>
    <s v="Errazuriz"/>
    <x v="9"/>
    <x v="1455"/>
    <x v="695"/>
    <x v="1"/>
  </r>
  <r>
    <x v="458"/>
    <x v="0"/>
    <x v="30"/>
    <s v="Labouré-Roi"/>
    <x v="10"/>
    <x v="1456"/>
    <x v="773"/>
    <x v="7"/>
  </r>
  <r>
    <x v="6349"/>
    <x v="1"/>
    <x v="113"/>
    <s v="Stefano Accordini"/>
    <x v="7"/>
    <x v="1457"/>
    <x v="1"/>
    <x v="1"/>
  </r>
  <r>
    <x v="6350"/>
    <x v="7"/>
    <x v="28"/>
    <s v="Alto Moncayo"/>
    <x v="1"/>
    <x v="1458"/>
    <x v="720"/>
    <x v="4"/>
  </r>
  <r>
    <x v="6351"/>
    <x v="1"/>
    <x v="61"/>
    <s v="Banfi"/>
    <x v="5"/>
    <x v="1458"/>
    <x v="27"/>
    <x v="4"/>
  </r>
  <r>
    <x v="1641"/>
    <x v="1"/>
    <x v="18"/>
    <s v="Itinera Prima Classe"/>
    <x v="2"/>
    <x v="1458"/>
    <x v="80"/>
    <x v="1"/>
  </r>
  <r>
    <x v="6352"/>
    <x v="1"/>
    <x v="379"/>
    <s v="Doppio Passo"/>
    <x v="5"/>
    <x v="1458"/>
    <x v="81"/>
    <x v="4"/>
  </r>
  <r>
    <x v="6353"/>
    <x v="1"/>
    <x v="349"/>
    <s v="Lungarotti"/>
    <x v="9"/>
    <x v="1459"/>
    <x v="625"/>
    <x v="7"/>
  </r>
  <r>
    <x v="6354"/>
    <x v="7"/>
    <x v="80"/>
    <s v="Muga"/>
    <x v="7"/>
    <x v="1459"/>
    <x v="178"/>
    <x v="4"/>
  </r>
  <r>
    <x v="6355"/>
    <x v="1"/>
    <x v="235"/>
    <s v="Statti"/>
    <x v="3"/>
    <x v="1459"/>
    <x v="576"/>
    <x v="1"/>
  </r>
  <r>
    <x v="3126"/>
    <x v="1"/>
    <x v="49"/>
    <s v="Vietti"/>
    <x v="1"/>
    <x v="1459"/>
    <x v="2429"/>
    <x v="0"/>
  </r>
  <r>
    <x v="6356"/>
    <x v="7"/>
    <x v="58"/>
    <s v="O. Fournier"/>
    <x v="5"/>
    <x v="1459"/>
    <x v="2430"/>
    <x v="11"/>
  </r>
  <r>
    <x v="6357"/>
    <x v="6"/>
    <x v="15"/>
    <s v="Morgenster Estate"/>
    <x v="5"/>
    <x v="1459"/>
    <x v="113"/>
    <x v="7"/>
  </r>
  <r>
    <x v="2328"/>
    <x v="0"/>
    <x v="32"/>
    <s v="Château de Camarsac"/>
    <x v="8"/>
    <x v="1459"/>
    <x v="235"/>
    <x v="4"/>
  </r>
  <r>
    <x v="6358"/>
    <x v="2"/>
    <x v="175"/>
    <s v="Keringer"/>
    <x v="4"/>
    <x v="1459"/>
    <x v="460"/>
    <x v="7"/>
  </r>
  <r>
    <x v="6359"/>
    <x v="0"/>
    <x v="30"/>
    <s v="Louis Jadot"/>
    <x v="4"/>
    <x v="1459"/>
    <x v="167"/>
    <x v="7"/>
  </r>
  <r>
    <x v="6360"/>
    <x v="0"/>
    <x v="374"/>
    <s v="La Croix Belle"/>
    <x v="6"/>
    <x v="1459"/>
    <x v="15"/>
    <x v="7"/>
  </r>
  <r>
    <x v="6361"/>
    <x v="7"/>
    <x v="81"/>
    <s v="Terroir Al Límit Soc. Lda"/>
    <x v="0"/>
    <x v="1459"/>
    <x v="271"/>
    <x v="4"/>
  </r>
  <r>
    <x v="6362"/>
    <x v="7"/>
    <x v="44"/>
    <s v="Intruso"/>
    <x v="3"/>
    <x v="1459"/>
    <x v="1256"/>
    <x v="2"/>
  </r>
  <r>
    <x v="2456"/>
    <x v="0"/>
    <x v="23"/>
    <s v="Château Canon-La-Gaffelière"/>
    <x v="7"/>
    <x v="1459"/>
    <x v="1650"/>
    <x v="1"/>
  </r>
  <r>
    <x v="6363"/>
    <x v="0"/>
    <x v="52"/>
    <s v="Paul Jaboulet Aîné"/>
    <x v="0"/>
    <x v="1459"/>
    <x v="1253"/>
    <x v="2"/>
  </r>
  <r>
    <x v="6364"/>
    <x v="0"/>
    <x v="128"/>
    <s v="Delas"/>
    <x v="12"/>
    <x v="1459"/>
    <x v="1772"/>
    <x v="4"/>
  </r>
  <r>
    <x v="6365"/>
    <x v="7"/>
    <x v="391"/>
    <s v="El Perdiguero"/>
    <x v="5"/>
    <x v="1459"/>
    <x v="2"/>
    <x v="4"/>
  </r>
  <r>
    <x v="1888"/>
    <x v="1"/>
    <x v="60"/>
    <s v="Fatascia"/>
    <x v="4"/>
    <x v="1459"/>
    <x v="291"/>
    <x v="7"/>
  </r>
  <r>
    <x v="6366"/>
    <x v="1"/>
    <x v="24"/>
    <s v="Villa Degli Olmi"/>
    <x v="4"/>
    <x v="1459"/>
    <x v="2306"/>
    <x v="1"/>
  </r>
  <r>
    <x v="6367"/>
    <x v="1"/>
    <x v="132"/>
    <s v="Il Tauro"/>
    <x v="6"/>
    <x v="1459"/>
    <x v="1112"/>
    <x v="1"/>
  </r>
  <r>
    <x v="6368"/>
    <x v="1"/>
    <x v="154"/>
    <s v="Tenute Guicciardini Strozzi"/>
    <x v="4"/>
    <x v="1459"/>
    <x v="848"/>
    <x v="1"/>
  </r>
  <r>
    <x v="295"/>
    <x v="6"/>
    <x v="64"/>
    <s v="Niel Joubert"/>
    <x v="4"/>
    <x v="1459"/>
    <x v="1395"/>
    <x v="1"/>
  </r>
  <r>
    <x v="6369"/>
    <x v="7"/>
    <x v="80"/>
    <s v="Azabache"/>
    <x v="4"/>
    <x v="1459"/>
    <x v="2"/>
    <x v="1"/>
  </r>
  <r>
    <x v="6370"/>
    <x v="2"/>
    <x v="65"/>
    <s v="Heinrich"/>
    <x v="0"/>
    <x v="1459"/>
    <x v="71"/>
    <x v="9"/>
  </r>
  <r>
    <x v="5724"/>
    <x v="7"/>
    <x v="109"/>
    <s v="Damalisco"/>
    <x v="3"/>
    <x v="1459"/>
    <x v="18"/>
    <x v="6"/>
  </r>
  <r>
    <x v="6371"/>
    <x v="7"/>
    <x v="114"/>
    <s v="Alceño"/>
    <x v="4"/>
    <x v="1459"/>
    <x v="49"/>
    <x v="4"/>
  </r>
  <r>
    <x v="6372"/>
    <x v="1"/>
    <x v="264"/>
    <s v="Masi"/>
    <x v="9"/>
    <x v="1460"/>
    <x v="673"/>
    <x v="2"/>
  </r>
  <r>
    <x v="6373"/>
    <x v="8"/>
    <x v="43"/>
    <s v="Opus One"/>
    <x v="14"/>
    <x v="1461"/>
    <x v="2377"/>
    <x v="4"/>
  </r>
  <r>
    <x v="6374"/>
    <x v="0"/>
    <x v="96"/>
    <s v="Château La Cardonne"/>
    <x v="3"/>
    <x v="1461"/>
    <x v="1335"/>
    <x v="14"/>
  </r>
  <r>
    <x v="6375"/>
    <x v="1"/>
    <x v="79"/>
    <s v="Gianfranco Fino"/>
    <x v="12"/>
    <x v="1462"/>
    <x v="2431"/>
    <x v="4"/>
  </r>
  <r>
    <x v="6376"/>
    <x v="4"/>
    <x v="40"/>
    <s v="Casillero del Diablo"/>
    <x v="6"/>
    <x v="1463"/>
    <x v="884"/>
    <x v="7"/>
  </r>
  <r>
    <x v="6377"/>
    <x v="1"/>
    <x v="190"/>
    <s v="La Spinetta"/>
    <x v="9"/>
    <x v="1464"/>
    <x v="1063"/>
    <x v="8"/>
  </r>
  <r>
    <x v="2536"/>
    <x v="0"/>
    <x v="57"/>
    <s v="Château Labégorce"/>
    <x v="2"/>
    <x v="1465"/>
    <x v="1252"/>
    <x v="5"/>
  </r>
  <r>
    <x v="437"/>
    <x v="8"/>
    <x v="122"/>
    <s v="14 Hands"/>
    <x v="9"/>
    <x v="1465"/>
    <x v="202"/>
    <x v="4"/>
  </r>
  <r>
    <x v="2191"/>
    <x v="0"/>
    <x v="32"/>
    <s v="Baron Philippe de Rothschild"/>
    <x v="3"/>
    <x v="1466"/>
    <x v="2432"/>
    <x v="1"/>
  </r>
  <r>
    <x v="6378"/>
    <x v="5"/>
    <x v="10"/>
    <s v="Yalumba"/>
    <x v="7"/>
    <x v="1467"/>
    <x v="2433"/>
    <x v="6"/>
  </r>
  <r>
    <x v="6379"/>
    <x v="1"/>
    <x v="31"/>
    <s v="La Spinetta"/>
    <x v="5"/>
    <x v="1468"/>
    <x v="810"/>
    <x v="4"/>
  </r>
  <r>
    <x v="6380"/>
    <x v="0"/>
    <x v="125"/>
    <s v="Joseph Drouhin"/>
    <x v="9"/>
    <x v="1469"/>
    <x v="361"/>
    <x v="4"/>
  </r>
  <r>
    <x v="6381"/>
    <x v="6"/>
    <x v="15"/>
    <s v="Vergelegen"/>
    <x v="9"/>
    <x v="1469"/>
    <x v="1021"/>
    <x v="5"/>
  </r>
  <r>
    <x v="6382"/>
    <x v="0"/>
    <x v="259"/>
    <s v="Château Mourgues du Grès"/>
    <x v="9"/>
    <x v="1469"/>
    <x v="19"/>
    <x v="2"/>
  </r>
  <r>
    <x v="6383"/>
    <x v="7"/>
    <x v="80"/>
    <s v="Campillo"/>
    <x v="7"/>
    <x v="1469"/>
    <x v="1053"/>
    <x v="8"/>
  </r>
  <r>
    <x v="6384"/>
    <x v="1"/>
    <x v="49"/>
    <s v="Domenico Clerico"/>
    <x v="0"/>
    <x v="1469"/>
    <x v="1572"/>
    <x v="0"/>
  </r>
  <r>
    <x v="6385"/>
    <x v="7"/>
    <x v="80"/>
    <s v="Benjamin de Rothschild - Vega Sicilia"/>
    <x v="15"/>
    <x v="1469"/>
    <x v="1080"/>
    <x v="2"/>
  </r>
  <r>
    <x v="6386"/>
    <x v="0"/>
    <x v="615"/>
    <s v="Domaine Saint Nicolas"/>
    <x v="3"/>
    <x v="1469"/>
    <x v="1685"/>
    <x v="5"/>
  </r>
  <r>
    <x v="6387"/>
    <x v="1"/>
    <x v="190"/>
    <s v="Gaja"/>
    <x v="15"/>
    <x v="1469"/>
    <x v="2434"/>
    <x v="9"/>
  </r>
  <r>
    <x v="6388"/>
    <x v="1"/>
    <x v="22"/>
    <s v="Bibbiano"/>
    <x v="2"/>
    <x v="1469"/>
    <x v="1696"/>
    <x v="5"/>
  </r>
  <r>
    <x v="6389"/>
    <x v="4"/>
    <x v="402"/>
    <s v="Errazuriz"/>
    <x v="7"/>
    <x v="1469"/>
    <x v="2435"/>
    <x v="2"/>
  </r>
  <r>
    <x v="6390"/>
    <x v="0"/>
    <x v="203"/>
    <s v="Richard Rottiers"/>
    <x v="2"/>
    <x v="1469"/>
    <x v="78"/>
    <x v="1"/>
  </r>
  <r>
    <x v="6391"/>
    <x v="1"/>
    <x v="49"/>
    <s v="Aldo Conterno"/>
    <x v="12"/>
    <x v="1469"/>
    <x v="2436"/>
    <x v="6"/>
  </r>
  <r>
    <x v="6392"/>
    <x v="0"/>
    <x v="459"/>
    <s v="Domaine Chanzy"/>
    <x v="7"/>
    <x v="1469"/>
    <x v="1066"/>
    <x v="1"/>
  </r>
  <r>
    <x v="6393"/>
    <x v="7"/>
    <x v="156"/>
    <s v="Enate"/>
    <x v="13"/>
    <x v="1469"/>
    <x v="180"/>
    <x v="7"/>
  </r>
  <r>
    <x v="6394"/>
    <x v="1"/>
    <x v="116"/>
    <s v="Tenuta Argentiera"/>
    <x v="15"/>
    <x v="1469"/>
    <x v="2437"/>
    <x v="14"/>
  </r>
  <r>
    <x v="6395"/>
    <x v="5"/>
    <x v="87"/>
    <s v="Farm Hand"/>
    <x v="6"/>
    <x v="1469"/>
    <x v="82"/>
    <x v="7"/>
  </r>
  <r>
    <x v="6396"/>
    <x v="1"/>
    <x v="177"/>
    <s v="Theresa Eccher"/>
    <x v="2"/>
    <x v="1469"/>
    <x v="2438"/>
    <x v="5"/>
  </r>
  <r>
    <x v="6397"/>
    <x v="0"/>
    <x v="23"/>
    <s v="Château Cafol"/>
    <x v="2"/>
    <x v="1469"/>
    <x v="688"/>
    <x v="4"/>
  </r>
  <r>
    <x v="6398"/>
    <x v="7"/>
    <x v="262"/>
    <s v="Bodegas Langa"/>
    <x v="2"/>
    <x v="1469"/>
    <x v="89"/>
    <x v="1"/>
  </r>
  <r>
    <x v="961"/>
    <x v="0"/>
    <x v="97"/>
    <s v="Château les Carmes Haut-Brion"/>
    <x v="2"/>
    <x v="1469"/>
    <x v="445"/>
    <x v="1"/>
  </r>
  <r>
    <x v="6399"/>
    <x v="1"/>
    <x v="24"/>
    <s v="Lenotti"/>
    <x v="9"/>
    <x v="1469"/>
    <x v="2384"/>
    <x v="7"/>
  </r>
  <r>
    <x v="6400"/>
    <x v="4"/>
    <x v="149"/>
    <s v="Viu Manent"/>
    <x v="1"/>
    <x v="1469"/>
    <x v="62"/>
    <x v="1"/>
  </r>
  <r>
    <x v="6401"/>
    <x v="1"/>
    <x v="223"/>
    <s v="Scanavino"/>
    <x v="3"/>
    <x v="1469"/>
    <x v="576"/>
    <x v="1"/>
  </r>
  <r>
    <x v="6402"/>
    <x v="1"/>
    <x v="126"/>
    <s v="Ruffino"/>
    <x v="6"/>
    <x v="1469"/>
    <x v="899"/>
    <x v="4"/>
  </r>
  <r>
    <x v="6403"/>
    <x v="0"/>
    <x v="315"/>
    <s v="Domaine Thénard"/>
    <x v="5"/>
    <x v="1469"/>
    <x v="2439"/>
    <x v="2"/>
  </r>
  <r>
    <x v="6404"/>
    <x v="1"/>
    <x v="450"/>
    <s v="ColleMassari"/>
    <x v="4"/>
    <x v="1469"/>
    <x v="455"/>
    <x v="1"/>
  </r>
  <r>
    <x v="6405"/>
    <x v="8"/>
    <x v="17"/>
    <s v="Motto"/>
    <x v="6"/>
    <x v="1469"/>
    <x v="260"/>
    <x v="1"/>
  </r>
  <r>
    <x v="6406"/>
    <x v="0"/>
    <x v="47"/>
    <s v="Gérard Bertrand"/>
    <x v="13"/>
    <x v="1469"/>
    <x v="1306"/>
    <x v="7"/>
  </r>
  <r>
    <x v="445"/>
    <x v="0"/>
    <x v="0"/>
    <s v="Château Lagrange"/>
    <x v="7"/>
    <x v="1469"/>
    <x v="94"/>
    <x v="4"/>
  </r>
  <r>
    <x v="6407"/>
    <x v="1"/>
    <x v="61"/>
    <s v="Ornellaia"/>
    <x v="1"/>
    <x v="1470"/>
    <x v="812"/>
    <x v="1"/>
  </r>
  <r>
    <x v="6408"/>
    <x v="8"/>
    <x v="56"/>
    <s v="Kendall-Jackson"/>
    <x v="4"/>
    <x v="1471"/>
    <x v="538"/>
    <x v="0"/>
  </r>
  <r>
    <x v="6409"/>
    <x v="0"/>
    <x v="29"/>
    <s v="Château Gloria"/>
    <x v="9"/>
    <x v="1471"/>
    <x v="692"/>
    <x v="6"/>
  </r>
  <r>
    <x v="6410"/>
    <x v="7"/>
    <x v="156"/>
    <s v="Viñas del Vero"/>
    <x v="13"/>
    <x v="1472"/>
    <x v="442"/>
    <x v="1"/>
  </r>
  <r>
    <x v="230"/>
    <x v="8"/>
    <x v="51"/>
    <s v="Red Diamond"/>
    <x v="3"/>
    <x v="1472"/>
    <x v="246"/>
    <x v="6"/>
  </r>
  <r>
    <x v="6411"/>
    <x v="0"/>
    <x v="445"/>
    <s v="Domaine de Pellehaut"/>
    <x v="9"/>
    <x v="1473"/>
    <x v="1565"/>
    <x v="7"/>
  </r>
  <r>
    <x v="6412"/>
    <x v="1"/>
    <x v="2"/>
    <s v="Banfi"/>
    <x v="9"/>
    <x v="1473"/>
    <x v="285"/>
    <x v="2"/>
  </r>
  <r>
    <x v="6413"/>
    <x v="1"/>
    <x v="2"/>
    <s v="Aia Vecchia"/>
    <x v="4"/>
    <x v="1474"/>
    <x v="1738"/>
    <x v="1"/>
  </r>
  <r>
    <x v="6414"/>
    <x v="1"/>
    <x v="22"/>
    <s v="Mazzei"/>
    <x v="0"/>
    <x v="1475"/>
    <x v="1437"/>
    <x v="2"/>
  </r>
  <r>
    <x v="6415"/>
    <x v="1"/>
    <x v="126"/>
    <s v="Ruffino"/>
    <x v="6"/>
    <x v="1475"/>
    <x v="714"/>
    <x v="5"/>
  </r>
  <r>
    <x v="6416"/>
    <x v="7"/>
    <x v="16"/>
    <s v="Raúl Pérez"/>
    <x v="7"/>
    <x v="1475"/>
    <x v="1176"/>
    <x v="4"/>
  </r>
  <r>
    <x v="6417"/>
    <x v="1"/>
    <x v="2"/>
    <s v="Luce della Vite"/>
    <x v="1"/>
    <x v="1476"/>
    <x v="174"/>
    <x v="5"/>
  </r>
  <r>
    <x v="6418"/>
    <x v="4"/>
    <x v="173"/>
    <s v="Errazuriz"/>
    <x v="12"/>
    <x v="1476"/>
    <x v="348"/>
    <x v="0"/>
  </r>
  <r>
    <x v="336"/>
    <x v="0"/>
    <x v="57"/>
    <s v="Château Malescot St. Exupery"/>
    <x v="1"/>
    <x v="1477"/>
    <x v="2440"/>
    <x v="9"/>
  </r>
  <r>
    <x v="6419"/>
    <x v="0"/>
    <x v="47"/>
    <s v="M. Chapoutier"/>
    <x v="3"/>
    <x v="1477"/>
    <x v="15"/>
    <x v="7"/>
  </r>
  <r>
    <x v="6420"/>
    <x v="4"/>
    <x v="131"/>
    <s v="Casas del Bosque"/>
    <x v="7"/>
    <x v="1477"/>
    <x v="81"/>
    <x v="1"/>
  </r>
  <r>
    <x v="659"/>
    <x v="7"/>
    <x v="58"/>
    <s v="Áster"/>
    <x v="9"/>
    <x v="1478"/>
    <x v="1160"/>
    <x v="5"/>
  </r>
  <r>
    <x v="57"/>
    <x v="8"/>
    <x v="43"/>
    <s v="Paul Hobbs"/>
    <x v="15"/>
    <x v="1478"/>
    <x v="355"/>
    <x v="5"/>
  </r>
  <r>
    <x v="6421"/>
    <x v="0"/>
    <x v="35"/>
    <s v="Delas"/>
    <x v="1"/>
    <x v="1479"/>
    <x v="59"/>
    <x v="0"/>
  </r>
  <r>
    <x v="6422"/>
    <x v="24"/>
    <x v="300"/>
    <s v="Suvla"/>
    <x v="4"/>
    <x v="1479"/>
    <x v="192"/>
    <x v="7"/>
  </r>
  <r>
    <x v="6423"/>
    <x v="0"/>
    <x v="605"/>
    <s v="Domaine des Comtes Lafon"/>
    <x v="12"/>
    <x v="1479"/>
    <x v="332"/>
    <x v="2"/>
  </r>
  <r>
    <x v="260"/>
    <x v="12"/>
    <x v="53"/>
    <s v="Argento"/>
    <x v="10"/>
    <x v="1479"/>
    <x v="319"/>
    <x v="1"/>
  </r>
  <r>
    <x v="6424"/>
    <x v="1"/>
    <x v="606"/>
    <s v="Fontodi"/>
    <x v="2"/>
    <x v="1479"/>
    <x v="776"/>
    <x v="6"/>
  </r>
  <r>
    <x v="6425"/>
    <x v="24"/>
    <x v="300"/>
    <s v="Suvla"/>
    <x v="0"/>
    <x v="1479"/>
    <x v="252"/>
    <x v="6"/>
  </r>
  <r>
    <x v="6426"/>
    <x v="0"/>
    <x v="455"/>
    <s v="Joseph Drouhin"/>
    <x v="6"/>
    <x v="1479"/>
    <x v="955"/>
    <x v="4"/>
  </r>
  <r>
    <x v="6427"/>
    <x v="1"/>
    <x v="154"/>
    <s v="Zonin"/>
    <x v="10"/>
    <x v="1479"/>
    <x v="855"/>
    <x v="7"/>
  </r>
  <r>
    <x v="6428"/>
    <x v="0"/>
    <x v="59"/>
    <s v="Calmel &amp; Joseph"/>
    <x v="6"/>
    <x v="1479"/>
    <x v="1242"/>
    <x v="1"/>
  </r>
  <r>
    <x v="1287"/>
    <x v="0"/>
    <x v="96"/>
    <s v="Château Leboscq"/>
    <x v="3"/>
    <x v="1479"/>
    <x v="695"/>
    <x v="2"/>
  </r>
  <r>
    <x v="6429"/>
    <x v="0"/>
    <x v="5"/>
    <s v="Château du Trignon"/>
    <x v="9"/>
    <x v="1479"/>
    <x v="2441"/>
    <x v="2"/>
  </r>
  <r>
    <x v="3091"/>
    <x v="1"/>
    <x v="49"/>
    <s v="Serre dei Roveri"/>
    <x v="13"/>
    <x v="1479"/>
    <x v="810"/>
    <x v="8"/>
  </r>
  <r>
    <x v="6430"/>
    <x v="0"/>
    <x v="238"/>
    <s v="Marchandise"/>
    <x v="9"/>
    <x v="1479"/>
    <x v="2442"/>
    <x v="7"/>
  </r>
  <r>
    <x v="6431"/>
    <x v="0"/>
    <x v="47"/>
    <s v="Gérard Bertrand"/>
    <x v="6"/>
    <x v="1479"/>
    <x v="399"/>
    <x v="7"/>
  </r>
  <r>
    <x v="6432"/>
    <x v="0"/>
    <x v="616"/>
    <s v="Joseph Drouhin"/>
    <x v="1"/>
    <x v="1479"/>
    <x v="645"/>
    <x v="1"/>
  </r>
  <r>
    <x v="6433"/>
    <x v="1"/>
    <x v="2"/>
    <s v="Poggio Argentiera"/>
    <x v="3"/>
    <x v="1479"/>
    <x v="35"/>
    <x v="4"/>
  </r>
  <r>
    <x v="6434"/>
    <x v="12"/>
    <x v="400"/>
    <s v="Bodega Finca Las Moras"/>
    <x v="6"/>
    <x v="1479"/>
    <x v="251"/>
    <x v="7"/>
  </r>
  <r>
    <x v="6435"/>
    <x v="0"/>
    <x v="47"/>
    <s v="Baron Philippe de Rothschild"/>
    <x v="10"/>
    <x v="1479"/>
    <x v="1356"/>
    <x v="1"/>
  </r>
  <r>
    <x v="6436"/>
    <x v="7"/>
    <x v="164"/>
    <s v="Cap Andritxol"/>
    <x v="9"/>
    <x v="1479"/>
    <x v="46"/>
    <x v="4"/>
  </r>
  <r>
    <x v="6437"/>
    <x v="0"/>
    <x v="183"/>
    <s v="Château Branas Grand Poujeaux"/>
    <x v="7"/>
    <x v="1479"/>
    <x v="1429"/>
    <x v="2"/>
  </r>
  <r>
    <x v="6438"/>
    <x v="0"/>
    <x v="218"/>
    <s v="Thunevin-Calvet"/>
    <x v="4"/>
    <x v="1479"/>
    <x v="78"/>
    <x v="5"/>
  </r>
  <r>
    <x v="6439"/>
    <x v="1"/>
    <x v="12"/>
    <s v="Masseria Borgo dei Trulli"/>
    <x v="9"/>
    <x v="1479"/>
    <x v="49"/>
    <x v="1"/>
  </r>
  <r>
    <x v="6440"/>
    <x v="0"/>
    <x v="151"/>
    <s v="Domaine de Boède"/>
    <x v="9"/>
    <x v="1479"/>
    <x v="1577"/>
    <x v="1"/>
  </r>
  <r>
    <x v="6441"/>
    <x v="6"/>
    <x v="143"/>
    <s v="David &amp; Nadia"/>
    <x v="5"/>
    <x v="1479"/>
    <x v="914"/>
    <x v="7"/>
  </r>
  <r>
    <x v="6442"/>
    <x v="0"/>
    <x v="128"/>
    <s v="E. Guigal"/>
    <x v="12"/>
    <x v="1479"/>
    <x v="2122"/>
    <x v="8"/>
  </r>
  <r>
    <x v="6443"/>
    <x v="13"/>
    <x v="67"/>
    <s v="Serve"/>
    <x v="7"/>
    <x v="1479"/>
    <x v="100"/>
    <x v="6"/>
  </r>
  <r>
    <x v="6444"/>
    <x v="7"/>
    <x v="80"/>
    <s v="Beronia"/>
    <x v="2"/>
    <x v="1479"/>
    <x v="1085"/>
    <x v="2"/>
  </r>
  <r>
    <x v="6445"/>
    <x v="4"/>
    <x v="149"/>
    <s v="Montes"/>
    <x v="12"/>
    <x v="1479"/>
    <x v="1130"/>
    <x v="1"/>
  </r>
  <r>
    <x v="6446"/>
    <x v="1"/>
    <x v="22"/>
    <s v="Mazzei"/>
    <x v="9"/>
    <x v="1480"/>
    <x v="22"/>
    <x v="9"/>
  </r>
  <r>
    <x v="6447"/>
    <x v="1"/>
    <x v="2"/>
    <s v="Petra"/>
    <x v="9"/>
    <x v="1480"/>
    <x v="81"/>
    <x v="1"/>
  </r>
  <r>
    <x v="6448"/>
    <x v="1"/>
    <x v="476"/>
    <s v="Di Majo Norante"/>
    <x v="4"/>
    <x v="1481"/>
    <x v="1020"/>
    <x v="6"/>
  </r>
  <r>
    <x v="6449"/>
    <x v="7"/>
    <x v="80"/>
    <s v="Monte Llano"/>
    <x v="4"/>
    <x v="1482"/>
    <x v="9"/>
    <x v="1"/>
  </r>
  <r>
    <x v="6450"/>
    <x v="1"/>
    <x v="79"/>
    <s v="Masca del Tacco"/>
    <x v="0"/>
    <x v="1482"/>
    <x v="155"/>
    <x v="2"/>
  </r>
  <r>
    <x v="6451"/>
    <x v="0"/>
    <x v="297"/>
    <s v="Château de Pitray"/>
    <x v="4"/>
    <x v="1482"/>
    <x v="455"/>
    <x v="2"/>
  </r>
  <r>
    <x v="5131"/>
    <x v="0"/>
    <x v="29"/>
    <s v="Château Lalande-Borie"/>
    <x v="5"/>
    <x v="1482"/>
    <x v="1114"/>
    <x v="8"/>
  </r>
  <r>
    <x v="1448"/>
    <x v="0"/>
    <x v="29"/>
    <s v="Château Léoville Barton"/>
    <x v="0"/>
    <x v="1483"/>
    <x v="1449"/>
    <x v="13"/>
  </r>
  <r>
    <x v="6452"/>
    <x v="1"/>
    <x v="2"/>
    <s v="Poggio Al Tesoro"/>
    <x v="5"/>
    <x v="1484"/>
    <x v="78"/>
    <x v="4"/>
  </r>
  <r>
    <x v="5511"/>
    <x v="0"/>
    <x v="74"/>
    <s v="Château Cantemerle"/>
    <x v="9"/>
    <x v="1485"/>
    <x v="1043"/>
    <x v="5"/>
  </r>
  <r>
    <x v="6453"/>
    <x v="0"/>
    <x v="130"/>
    <s v="Château Pesquie"/>
    <x v="9"/>
    <x v="1485"/>
    <x v="56"/>
    <x v="1"/>
  </r>
  <r>
    <x v="6154"/>
    <x v="0"/>
    <x v="97"/>
    <s v="Château Pape Clément"/>
    <x v="1"/>
    <x v="1486"/>
    <x v="353"/>
    <x v="5"/>
  </r>
  <r>
    <x v="6454"/>
    <x v="0"/>
    <x v="29"/>
    <s v="Château Gloria"/>
    <x v="7"/>
    <x v="1487"/>
    <x v="1598"/>
    <x v="11"/>
  </r>
  <r>
    <x v="38"/>
    <x v="8"/>
    <x v="17"/>
    <s v="Gallo Family Vineyards"/>
    <x v="3"/>
    <x v="1488"/>
    <x v="1508"/>
    <x v="4"/>
  </r>
  <r>
    <x v="6455"/>
    <x v="1"/>
    <x v="79"/>
    <s v="Pietra Pura"/>
    <x v="5"/>
    <x v="1488"/>
    <x v="1157"/>
    <x v="7"/>
  </r>
  <r>
    <x v="4293"/>
    <x v="0"/>
    <x v="74"/>
    <s v="Château Sociando-Mallet"/>
    <x v="5"/>
    <x v="1488"/>
    <x v="953"/>
    <x v="1"/>
  </r>
  <r>
    <x v="6456"/>
    <x v="6"/>
    <x v="15"/>
    <s v="Warwick"/>
    <x v="2"/>
    <x v="1488"/>
    <x v="1973"/>
    <x v="4"/>
  </r>
  <r>
    <x v="378"/>
    <x v="1"/>
    <x v="77"/>
    <s v="Poggio San Polo"/>
    <x v="4"/>
    <x v="1488"/>
    <x v="130"/>
    <x v="1"/>
  </r>
  <r>
    <x v="2032"/>
    <x v="6"/>
    <x v="15"/>
    <s v="Meerlust"/>
    <x v="2"/>
    <x v="1488"/>
    <x v="695"/>
    <x v="1"/>
  </r>
  <r>
    <x v="2306"/>
    <x v="14"/>
    <x v="73"/>
    <s v="Rings"/>
    <x v="6"/>
    <x v="1488"/>
    <x v="2443"/>
    <x v="4"/>
  </r>
  <r>
    <x v="6457"/>
    <x v="6"/>
    <x v="15"/>
    <s v="Simonsig"/>
    <x v="15"/>
    <x v="1488"/>
    <x v="993"/>
    <x v="0"/>
  </r>
  <r>
    <x v="5786"/>
    <x v="7"/>
    <x v="317"/>
    <s v="Marqués de Griñon"/>
    <x v="5"/>
    <x v="1488"/>
    <x v="940"/>
    <x v="4"/>
  </r>
  <r>
    <x v="6458"/>
    <x v="0"/>
    <x v="617"/>
    <s v="Frédéric Magnien"/>
    <x v="6"/>
    <x v="1488"/>
    <x v="4"/>
    <x v="4"/>
  </r>
  <r>
    <x v="6459"/>
    <x v="9"/>
    <x v="41"/>
    <s v="Monte Cascas"/>
    <x v="5"/>
    <x v="1488"/>
    <x v="260"/>
    <x v="5"/>
  </r>
  <r>
    <x v="6460"/>
    <x v="2"/>
    <x v="65"/>
    <s v="Anita Nittnaus Hans"/>
    <x v="7"/>
    <x v="1488"/>
    <x v="1575"/>
    <x v="7"/>
  </r>
  <r>
    <x v="6461"/>
    <x v="1"/>
    <x v="214"/>
    <s v="Antonelli San Marco"/>
    <x v="0"/>
    <x v="1488"/>
    <x v="1588"/>
    <x v="0"/>
  </r>
  <r>
    <x v="6462"/>
    <x v="7"/>
    <x v="45"/>
    <s v="Can Grau Vell"/>
    <x v="4"/>
    <x v="1488"/>
    <x v="1266"/>
    <x v="2"/>
  </r>
  <r>
    <x v="6463"/>
    <x v="0"/>
    <x v="270"/>
    <s v="Terres Dorées"/>
    <x v="9"/>
    <x v="1488"/>
    <x v="292"/>
    <x v="7"/>
  </r>
  <r>
    <x v="6464"/>
    <x v="0"/>
    <x v="93"/>
    <s v="Vignerons de Tautavel Vingrau"/>
    <x v="10"/>
    <x v="1488"/>
    <x v="1008"/>
    <x v="4"/>
  </r>
  <r>
    <x v="6465"/>
    <x v="1"/>
    <x v="139"/>
    <s v="Monte Dall'Ora"/>
    <x v="2"/>
    <x v="1488"/>
    <x v="891"/>
    <x v="6"/>
  </r>
  <r>
    <x v="6466"/>
    <x v="11"/>
    <x v="610"/>
    <s v="Salton"/>
    <x v="13"/>
    <x v="1488"/>
    <x v="40"/>
    <x v="6"/>
  </r>
  <r>
    <x v="939"/>
    <x v="0"/>
    <x v="74"/>
    <s v="Château Clement-Pichon"/>
    <x v="6"/>
    <x v="1488"/>
    <x v="925"/>
    <x v="4"/>
  </r>
  <r>
    <x v="6467"/>
    <x v="7"/>
    <x v="80"/>
    <s v="Bodegas Valdemar"/>
    <x v="9"/>
    <x v="1488"/>
    <x v="1210"/>
    <x v="2"/>
  </r>
  <r>
    <x v="6468"/>
    <x v="1"/>
    <x v="95"/>
    <s v="Elvio Cogno"/>
    <x v="2"/>
    <x v="1488"/>
    <x v="90"/>
    <x v="4"/>
  </r>
  <r>
    <x v="6469"/>
    <x v="6"/>
    <x v="135"/>
    <s v="Diemersfontein"/>
    <x v="2"/>
    <x v="1488"/>
    <x v="176"/>
    <x v="1"/>
  </r>
  <r>
    <x v="6470"/>
    <x v="0"/>
    <x v="218"/>
    <s v="Calmel &amp; Joseph"/>
    <x v="6"/>
    <x v="1488"/>
    <x v="1242"/>
    <x v="4"/>
  </r>
  <r>
    <x v="445"/>
    <x v="0"/>
    <x v="0"/>
    <s v="Château Bourgneuf (Vieux Château Bourgneuf)"/>
    <x v="5"/>
    <x v="1488"/>
    <x v="2444"/>
    <x v="4"/>
  </r>
  <r>
    <x v="6471"/>
    <x v="7"/>
    <x v="80"/>
    <s v="Baigorri"/>
    <x v="5"/>
    <x v="1489"/>
    <x v="801"/>
    <x v="16"/>
  </r>
  <r>
    <x v="6472"/>
    <x v="0"/>
    <x v="618"/>
    <s v="Bouchard Père &amp; Fils"/>
    <x v="9"/>
    <x v="1489"/>
    <x v="2445"/>
    <x v="4"/>
  </r>
  <r>
    <x v="6473"/>
    <x v="11"/>
    <x v="307"/>
    <s v="Lidio Carraro"/>
    <x v="2"/>
    <x v="1490"/>
    <x v="936"/>
    <x v="14"/>
  </r>
  <r>
    <x v="5313"/>
    <x v="0"/>
    <x v="29"/>
    <s v="Château Léoville Barton"/>
    <x v="0"/>
    <x v="1490"/>
    <x v="1449"/>
    <x v="22"/>
  </r>
  <r>
    <x v="6474"/>
    <x v="6"/>
    <x v="15"/>
    <s v="Rustenberg"/>
    <x v="5"/>
    <x v="1490"/>
    <x v="791"/>
    <x v="4"/>
  </r>
  <r>
    <x v="310"/>
    <x v="4"/>
    <x v="131"/>
    <s v="Santa Ema"/>
    <x v="2"/>
    <x v="1491"/>
    <x v="56"/>
    <x v="1"/>
  </r>
  <r>
    <x v="6475"/>
    <x v="1"/>
    <x v="60"/>
    <s v="Cusumano"/>
    <x v="4"/>
    <x v="1491"/>
    <x v="140"/>
    <x v="2"/>
  </r>
  <r>
    <x v="6476"/>
    <x v="7"/>
    <x v="58"/>
    <s v="Bodegas La Horra"/>
    <x v="5"/>
    <x v="1492"/>
    <x v="2324"/>
    <x v="5"/>
  </r>
  <r>
    <x v="6477"/>
    <x v="12"/>
    <x v="53"/>
    <s v="Trapiche"/>
    <x v="3"/>
    <x v="1493"/>
    <x v="57"/>
    <x v="7"/>
  </r>
  <r>
    <x v="440"/>
    <x v="1"/>
    <x v="91"/>
    <s v="Ciacci Piccolomini d'Aragona"/>
    <x v="1"/>
    <x v="1494"/>
    <x v="2108"/>
    <x v="8"/>
  </r>
  <r>
    <x v="6478"/>
    <x v="1"/>
    <x v="79"/>
    <s v="Varvaglione"/>
    <x v="1"/>
    <x v="1495"/>
    <x v="1160"/>
    <x v="4"/>
  </r>
  <r>
    <x v="6479"/>
    <x v="4"/>
    <x v="131"/>
    <s v="Santa Rita"/>
    <x v="5"/>
    <x v="1495"/>
    <x v="365"/>
    <x v="8"/>
  </r>
  <r>
    <x v="6480"/>
    <x v="4"/>
    <x v="40"/>
    <s v="Miguel Torres"/>
    <x v="9"/>
    <x v="1495"/>
    <x v="49"/>
    <x v="7"/>
  </r>
  <r>
    <x v="6481"/>
    <x v="0"/>
    <x v="388"/>
    <s v="Delas"/>
    <x v="5"/>
    <x v="1496"/>
    <x v="446"/>
    <x v="4"/>
  </r>
  <r>
    <x v="6482"/>
    <x v="6"/>
    <x v="484"/>
    <s v="Bergsig Estate"/>
    <x v="0"/>
    <x v="1496"/>
    <x v="2446"/>
    <x v="5"/>
  </r>
  <r>
    <x v="6483"/>
    <x v="8"/>
    <x v="393"/>
    <s v="L'Aventure"/>
    <x v="12"/>
    <x v="1496"/>
    <x v="506"/>
    <x v="6"/>
  </r>
  <r>
    <x v="6484"/>
    <x v="8"/>
    <x v="161"/>
    <s v="DeLoach"/>
    <x v="4"/>
    <x v="1496"/>
    <x v="258"/>
    <x v="2"/>
  </r>
  <r>
    <x v="6485"/>
    <x v="1"/>
    <x v="2"/>
    <s v="Russo"/>
    <x v="4"/>
    <x v="1496"/>
    <x v="40"/>
    <x v="1"/>
  </r>
  <r>
    <x v="6486"/>
    <x v="1"/>
    <x v="108"/>
    <s v="Patrizi"/>
    <x v="9"/>
    <x v="1496"/>
    <x v="767"/>
    <x v="1"/>
  </r>
  <r>
    <x v="236"/>
    <x v="0"/>
    <x v="50"/>
    <s v="Château Pichon Baron"/>
    <x v="1"/>
    <x v="1496"/>
    <x v="1841"/>
    <x v="1"/>
  </r>
  <r>
    <x v="6487"/>
    <x v="5"/>
    <x v="10"/>
    <s v="Peter Lehmann"/>
    <x v="7"/>
    <x v="1496"/>
    <x v="2447"/>
    <x v="2"/>
  </r>
  <r>
    <x v="5071"/>
    <x v="2"/>
    <x v="65"/>
    <s v="Salzl Seewinkelhof"/>
    <x v="2"/>
    <x v="1496"/>
    <x v="1100"/>
    <x v="1"/>
  </r>
  <r>
    <x v="6488"/>
    <x v="7"/>
    <x v="107"/>
    <s v="Biniagual"/>
    <x v="9"/>
    <x v="1496"/>
    <x v="791"/>
    <x v="5"/>
  </r>
  <r>
    <x v="6489"/>
    <x v="1"/>
    <x v="619"/>
    <s v="Braida"/>
    <x v="2"/>
    <x v="1496"/>
    <x v="455"/>
    <x v="3"/>
  </r>
  <r>
    <x v="6490"/>
    <x v="1"/>
    <x v="49"/>
    <s v="Borgogno"/>
    <x v="1"/>
    <x v="1496"/>
    <x v="2448"/>
    <x v="6"/>
  </r>
  <r>
    <x v="6491"/>
    <x v="14"/>
    <x v="88"/>
    <s v="Weingut Wöhrle"/>
    <x v="6"/>
    <x v="1496"/>
    <x v="1473"/>
    <x v="1"/>
  </r>
  <r>
    <x v="6492"/>
    <x v="1"/>
    <x v="190"/>
    <s v="Elvio Cogno"/>
    <x v="10"/>
    <x v="1496"/>
    <x v="155"/>
    <x v="7"/>
  </r>
  <r>
    <x v="295"/>
    <x v="13"/>
    <x v="506"/>
    <s v="La Cetate"/>
    <x v="9"/>
    <x v="1496"/>
    <x v="695"/>
    <x v="1"/>
  </r>
  <r>
    <x v="6493"/>
    <x v="1"/>
    <x v="110"/>
    <s v="Tenuta Gorghi Tondi"/>
    <x v="2"/>
    <x v="1496"/>
    <x v="3"/>
    <x v="7"/>
  </r>
  <r>
    <x v="277"/>
    <x v="6"/>
    <x v="64"/>
    <s v="Niel Joubert"/>
    <x v="10"/>
    <x v="1496"/>
    <x v="216"/>
    <x v="2"/>
  </r>
  <r>
    <x v="6494"/>
    <x v="7"/>
    <x v="81"/>
    <s v="Mas Doix"/>
    <x v="12"/>
    <x v="1496"/>
    <x v="2449"/>
    <x v="5"/>
  </r>
  <r>
    <x v="221"/>
    <x v="7"/>
    <x v="317"/>
    <s v="Lesegut"/>
    <x v="4"/>
    <x v="1496"/>
    <x v="765"/>
    <x v="2"/>
  </r>
  <r>
    <x v="6495"/>
    <x v="1"/>
    <x v="178"/>
    <s v="Schiopetto"/>
    <x v="7"/>
    <x v="1496"/>
    <x v="5"/>
    <x v="4"/>
  </r>
  <r>
    <x v="6496"/>
    <x v="1"/>
    <x v="49"/>
    <s v="Vietti"/>
    <x v="0"/>
    <x v="1496"/>
    <x v="2206"/>
    <x v="6"/>
  </r>
  <r>
    <x v="5071"/>
    <x v="2"/>
    <x v="65"/>
    <s v="Salzl Seewinkelhof"/>
    <x v="2"/>
    <x v="1496"/>
    <x v="229"/>
    <x v="1"/>
  </r>
  <r>
    <x v="6497"/>
    <x v="0"/>
    <x v="290"/>
    <s v="Domaine des Perdrix"/>
    <x v="12"/>
    <x v="1496"/>
    <x v="304"/>
    <x v="2"/>
  </r>
  <r>
    <x v="6498"/>
    <x v="7"/>
    <x v="81"/>
    <s v="Álvaro Palacios"/>
    <x v="14"/>
    <x v="1496"/>
    <x v="2389"/>
    <x v="15"/>
  </r>
  <r>
    <x v="6499"/>
    <x v="7"/>
    <x v="156"/>
    <s v="Viñas del Vero"/>
    <x v="10"/>
    <x v="1496"/>
    <x v="1023"/>
    <x v="4"/>
  </r>
  <r>
    <x v="1048"/>
    <x v="0"/>
    <x v="0"/>
    <s v="Château Certan de May"/>
    <x v="0"/>
    <x v="1496"/>
    <x v="797"/>
    <x v="5"/>
  </r>
  <r>
    <x v="6500"/>
    <x v="14"/>
    <x v="73"/>
    <s v="Weingut Metzger"/>
    <x v="4"/>
    <x v="1496"/>
    <x v="85"/>
    <x v="4"/>
  </r>
  <r>
    <x v="6501"/>
    <x v="0"/>
    <x v="23"/>
    <s v="La Mondotte"/>
    <x v="12"/>
    <x v="1496"/>
    <x v="2450"/>
    <x v="19"/>
  </r>
  <r>
    <x v="6502"/>
    <x v="1"/>
    <x v="31"/>
    <s v="Vite Colte"/>
    <x v="5"/>
    <x v="1497"/>
    <x v="684"/>
    <x v="4"/>
  </r>
  <r>
    <x v="6503"/>
    <x v="7"/>
    <x v="109"/>
    <s v="Teso La Monja"/>
    <x v="4"/>
    <x v="1497"/>
    <x v="40"/>
    <x v="4"/>
  </r>
  <r>
    <x v="6504"/>
    <x v="1"/>
    <x v="79"/>
    <s v="Varvaglione"/>
    <x v="5"/>
    <x v="1498"/>
    <x v="593"/>
    <x v="1"/>
  </r>
  <r>
    <x v="6505"/>
    <x v="7"/>
    <x v="420"/>
    <s v="Huerta de Albala"/>
    <x v="4"/>
    <x v="1499"/>
    <x v="895"/>
    <x v="4"/>
  </r>
  <r>
    <x v="1719"/>
    <x v="0"/>
    <x v="0"/>
    <s v="Château de Sales"/>
    <x v="2"/>
    <x v="1500"/>
    <x v="2451"/>
    <x v="9"/>
  </r>
  <r>
    <x v="6506"/>
    <x v="7"/>
    <x v="336"/>
    <s v="Raimat"/>
    <x v="10"/>
    <x v="1500"/>
    <x v="884"/>
    <x v="4"/>
  </r>
  <r>
    <x v="6507"/>
    <x v="2"/>
    <x v="65"/>
    <s v="Scheiblhofer"/>
    <x v="7"/>
    <x v="1500"/>
    <x v="1869"/>
    <x v="4"/>
  </r>
  <r>
    <x v="2424"/>
    <x v="1"/>
    <x v="116"/>
    <s v="Ornellaia"/>
    <x v="14"/>
    <x v="1501"/>
    <x v="1728"/>
    <x v="4"/>
  </r>
  <r>
    <x v="6508"/>
    <x v="8"/>
    <x v="284"/>
    <s v="Patz &amp; Hall"/>
    <x v="0"/>
    <x v="1501"/>
    <x v="362"/>
    <x v="4"/>
  </r>
  <r>
    <x v="6509"/>
    <x v="6"/>
    <x v="68"/>
    <s v="Stanford Hills"/>
    <x v="7"/>
    <x v="1502"/>
    <x v="81"/>
    <x v="2"/>
  </r>
  <r>
    <x v="93"/>
    <x v="8"/>
    <x v="284"/>
    <s v="Schug"/>
    <x v="9"/>
    <x v="1502"/>
    <x v="1384"/>
    <x v="1"/>
  </r>
  <r>
    <x v="6510"/>
    <x v="0"/>
    <x v="297"/>
    <s v="Domaine de l'A"/>
    <x v="7"/>
    <x v="1502"/>
    <x v="985"/>
    <x v="11"/>
  </r>
  <r>
    <x v="6511"/>
    <x v="1"/>
    <x v="95"/>
    <s v="Ceretto"/>
    <x v="5"/>
    <x v="1502"/>
    <x v="464"/>
    <x v="6"/>
  </r>
  <r>
    <x v="6512"/>
    <x v="7"/>
    <x v="58"/>
    <s v="Finca Torremilanos"/>
    <x v="4"/>
    <x v="1502"/>
    <x v="461"/>
    <x v="1"/>
  </r>
  <r>
    <x v="6513"/>
    <x v="12"/>
    <x v="302"/>
    <s v="Goyenechea"/>
    <x v="8"/>
    <x v="1502"/>
    <x v="15"/>
    <x v="1"/>
  </r>
  <r>
    <x v="6514"/>
    <x v="0"/>
    <x v="501"/>
    <s v="Camille Cayran"/>
    <x v="5"/>
    <x v="1502"/>
    <x v="1545"/>
    <x v="4"/>
  </r>
  <r>
    <x v="6515"/>
    <x v="1"/>
    <x v="98"/>
    <s v="Villa Cavarena"/>
    <x v="9"/>
    <x v="1502"/>
    <x v="2452"/>
    <x v="4"/>
  </r>
  <r>
    <x v="6516"/>
    <x v="1"/>
    <x v="79"/>
    <s v="Mottura"/>
    <x v="1"/>
    <x v="1502"/>
    <x v="695"/>
    <x v="7"/>
  </r>
  <r>
    <x v="6517"/>
    <x v="21"/>
    <x v="252"/>
    <s v="Mukhrani"/>
    <x v="2"/>
    <x v="1502"/>
    <x v="2453"/>
    <x v="2"/>
  </r>
  <r>
    <x v="6518"/>
    <x v="5"/>
    <x v="10"/>
    <s v="RedHeads"/>
    <x v="2"/>
    <x v="1502"/>
    <x v="292"/>
    <x v="4"/>
  </r>
  <r>
    <x v="342"/>
    <x v="6"/>
    <x v="15"/>
    <s v="Neethlingshof Estate"/>
    <x v="4"/>
    <x v="1502"/>
    <x v="988"/>
    <x v="4"/>
  </r>
  <r>
    <x v="6519"/>
    <x v="1"/>
    <x v="22"/>
    <s v="Dievole"/>
    <x v="5"/>
    <x v="1502"/>
    <x v="1001"/>
    <x v="4"/>
  </r>
  <r>
    <x v="6520"/>
    <x v="12"/>
    <x v="138"/>
    <s v="Bodega Finca Las Moras"/>
    <x v="10"/>
    <x v="1502"/>
    <x v="1112"/>
    <x v="7"/>
  </r>
  <r>
    <x v="6521"/>
    <x v="1"/>
    <x v="108"/>
    <s v="Araldica"/>
    <x v="3"/>
    <x v="1502"/>
    <x v="775"/>
    <x v="7"/>
  </r>
  <r>
    <x v="4178"/>
    <x v="0"/>
    <x v="13"/>
    <s v="Domaine de la Solitude"/>
    <x v="9"/>
    <x v="1502"/>
    <x v="1946"/>
    <x v="7"/>
  </r>
  <r>
    <x v="6522"/>
    <x v="0"/>
    <x v="13"/>
    <s v="Alain Voge"/>
    <x v="2"/>
    <x v="1502"/>
    <x v="210"/>
    <x v="4"/>
  </r>
  <r>
    <x v="6523"/>
    <x v="7"/>
    <x v="115"/>
    <s v="Jean Leon"/>
    <x v="1"/>
    <x v="1502"/>
    <x v="2454"/>
    <x v="8"/>
  </r>
  <r>
    <x v="882"/>
    <x v="1"/>
    <x v="91"/>
    <s v="Ciacci Piccolomini d'Aragona"/>
    <x v="0"/>
    <x v="1502"/>
    <x v="2455"/>
    <x v="2"/>
  </r>
  <r>
    <x v="6524"/>
    <x v="2"/>
    <x v="65"/>
    <s v="Kollwentz"/>
    <x v="12"/>
    <x v="1502"/>
    <x v="2456"/>
    <x v="2"/>
  </r>
  <r>
    <x v="6525"/>
    <x v="1"/>
    <x v="49"/>
    <s v="Elio Grasso"/>
    <x v="5"/>
    <x v="1502"/>
    <x v="669"/>
    <x v="5"/>
  </r>
  <r>
    <x v="6526"/>
    <x v="1"/>
    <x v="49"/>
    <s v="E. Pira &amp; Figli"/>
    <x v="0"/>
    <x v="1502"/>
    <x v="226"/>
    <x v="8"/>
  </r>
  <r>
    <x v="6527"/>
    <x v="0"/>
    <x v="0"/>
    <s v="Château Moulinet-Lasserre"/>
    <x v="1"/>
    <x v="1502"/>
    <x v="368"/>
    <x v="18"/>
  </r>
  <r>
    <x v="6528"/>
    <x v="1"/>
    <x v="223"/>
    <s v="Paolo Manzone"/>
    <x v="2"/>
    <x v="1502"/>
    <x v="114"/>
    <x v="4"/>
  </r>
  <r>
    <x v="1629"/>
    <x v="6"/>
    <x v="15"/>
    <s v="Laibach"/>
    <x v="9"/>
    <x v="1502"/>
    <x v="130"/>
    <x v="2"/>
  </r>
  <r>
    <x v="1410"/>
    <x v="0"/>
    <x v="97"/>
    <s v="Château Carbonnieux"/>
    <x v="5"/>
    <x v="1503"/>
    <x v="2457"/>
    <x v="5"/>
  </r>
  <r>
    <x v="6529"/>
    <x v="8"/>
    <x v="122"/>
    <s v="Charles Smith"/>
    <x v="4"/>
    <x v="1503"/>
    <x v="518"/>
    <x v="4"/>
  </r>
  <r>
    <x v="191"/>
    <x v="9"/>
    <x v="120"/>
    <s v="Quinta das Amoras"/>
    <x v="9"/>
    <x v="1504"/>
    <x v="989"/>
    <x v="7"/>
  </r>
  <r>
    <x v="449"/>
    <x v="0"/>
    <x v="74"/>
    <s v="Château Charmail"/>
    <x v="9"/>
    <x v="1504"/>
    <x v="137"/>
    <x v="5"/>
  </r>
  <r>
    <x v="1274"/>
    <x v="0"/>
    <x v="183"/>
    <s v="Château Chasse-Spleen"/>
    <x v="6"/>
    <x v="1504"/>
    <x v="1770"/>
    <x v="6"/>
  </r>
  <r>
    <x v="6530"/>
    <x v="6"/>
    <x v="205"/>
    <s v="Roodeberg"/>
    <x v="6"/>
    <x v="1505"/>
    <x v="1469"/>
    <x v="7"/>
  </r>
  <r>
    <x v="763"/>
    <x v="4"/>
    <x v="416"/>
    <s v="Marques de Casa Concha"/>
    <x v="2"/>
    <x v="1506"/>
    <x v="1541"/>
    <x v="2"/>
  </r>
  <r>
    <x v="6531"/>
    <x v="1"/>
    <x v="108"/>
    <s v="San Silvestro"/>
    <x v="9"/>
    <x v="1506"/>
    <x v="454"/>
    <x v="7"/>
  </r>
  <r>
    <x v="110"/>
    <x v="7"/>
    <x v="58"/>
    <s v="Portia"/>
    <x v="9"/>
    <x v="1507"/>
    <x v="848"/>
    <x v="4"/>
  </r>
  <r>
    <x v="440"/>
    <x v="1"/>
    <x v="91"/>
    <s v="Poggio Antico"/>
    <x v="12"/>
    <x v="1508"/>
    <x v="2458"/>
    <x v="8"/>
  </r>
  <r>
    <x v="6532"/>
    <x v="0"/>
    <x v="97"/>
    <s v="Château La Louvière"/>
    <x v="5"/>
    <x v="1509"/>
    <x v="519"/>
    <x v="29"/>
  </r>
  <r>
    <x v="6533"/>
    <x v="1"/>
    <x v="110"/>
    <s v="Mandrarossa"/>
    <x v="9"/>
    <x v="1509"/>
    <x v="387"/>
    <x v="7"/>
  </r>
  <r>
    <x v="28"/>
    <x v="2"/>
    <x v="65"/>
    <s v="Paul Achs"/>
    <x v="2"/>
    <x v="1509"/>
    <x v="231"/>
    <x v="4"/>
  </r>
  <r>
    <x v="6534"/>
    <x v="7"/>
    <x v="66"/>
    <s v="El Grifo"/>
    <x v="2"/>
    <x v="1509"/>
    <x v="258"/>
    <x v="1"/>
  </r>
  <r>
    <x v="6535"/>
    <x v="18"/>
    <x v="470"/>
    <s v="Castello di Morcote"/>
    <x v="5"/>
    <x v="1509"/>
    <x v="6"/>
    <x v="4"/>
  </r>
  <r>
    <x v="6536"/>
    <x v="7"/>
    <x v="80"/>
    <s v="Bodegas Valdemar"/>
    <x v="7"/>
    <x v="1509"/>
    <x v="954"/>
    <x v="4"/>
  </r>
  <r>
    <x v="6537"/>
    <x v="1"/>
    <x v="196"/>
    <s v="Roccapesta"/>
    <x v="5"/>
    <x v="1509"/>
    <x v="2459"/>
    <x v="6"/>
  </r>
  <r>
    <x v="6538"/>
    <x v="7"/>
    <x v="81"/>
    <s v="Bodegas Mas Alta"/>
    <x v="7"/>
    <x v="1509"/>
    <x v="1496"/>
    <x v="1"/>
  </r>
  <r>
    <x v="6539"/>
    <x v="2"/>
    <x v="279"/>
    <s v="Hans Igler"/>
    <x v="6"/>
    <x v="1509"/>
    <x v="577"/>
    <x v="8"/>
  </r>
  <r>
    <x v="6540"/>
    <x v="0"/>
    <x v="52"/>
    <s v="M. Chapoutier"/>
    <x v="1"/>
    <x v="1509"/>
    <x v="2033"/>
    <x v="12"/>
  </r>
  <r>
    <x v="6541"/>
    <x v="13"/>
    <x v="67"/>
    <s v="Budureasca"/>
    <x v="6"/>
    <x v="1509"/>
    <x v="460"/>
    <x v="4"/>
  </r>
  <r>
    <x v="235"/>
    <x v="0"/>
    <x v="57"/>
    <s v="Château Brane-Cantenac"/>
    <x v="2"/>
    <x v="1509"/>
    <x v="174"/>
    <x v="1"/>
  </r>
  <r>
    <x v="597"/>
    <x v="1"/>
    <x v="136"/>
    <s v="Caldora"/>
    <x v="6"/>
    <x v="1509"/>
    <x v="2460"/>
    <x v="7"/>
  </r>
  <r>
    <x v="6542"/>
    <x v="0"/>
    <x v="186"/>
    <s v="Bernard Baudry"/>
    <x v="2"/>
    <x v="1509"/>
    <x v="2461"/>
    <x v="1"/>
  </r>
  <r>
    <x v="6543"/>
    <x v="1"/>
    <x v="2"/>
    <s v="Rocca delle Macìe"/>
    <x v="5"/>
    <x v="1509"/>
    <x v="2095"/>
    <x v="10"/>
  </r>
  <r>
    <x v="6544"/>
    <x v="0"/>
    <x v="125"/>
    <s v="Louis Jadot"/>
    <x v="4"/>
    <x v="1509"/>
    <x v="986"/>
    <x v="2"/>
  </r>
  <r>
    <x v="6545"/>
    <x v="2"/>
    <x v="485"/>
    <s v="Winzer Krems"/>
    <x v="2"/>
    <x v="1509"/>
    <x v="124"/>
    <x v="4"/>
  </r>
  <r>
    <x v="6546"/>
    <x v="6"/>
    <x v="64"/>
    <s v="Backsberg"/>
    <x v="9"/>
    <x v="1509"/>
    <x v="124"/>
    <x v="1"/>
  </r>
  <r>
    <x v="6547"/>
    <x v="7"/>
    <x v="58"/>
    <s v="Sei Solo"/>
    <x v="1"/>
    <x v="1509"/>
    <x v="1060"/>
    <x v="1"/>
  </r>
  <r>
    <x v="6548"/>
    <x v="0"/>
    <x v="620"/>
    <s v="Domaine de Baron'arques"/>
    <x v="4"/>
    <x v="1509"/>
    <x v="2462"/>
    <x v="4"/>
  </r>
  <r>
    <x v="6549"/>
    <x v="0"/>
    <x v="245"/>
    <s v="Famille Lignères - Château La Baronne"/>
    <x v="2"/>
    <x v="1509"/>
    <x v="2463"/>
    <x v="5"/>
  </r>
  <r>
    <x v="6550"/>
    <x v="0"/>
    <x v="165"/>
    <s v="Les Bertrand"/>
    <x v="0"/>
    <x v="1509"/>
    <x v="38"/>
    <x v="7"/>
  </r>
  <r>
    <x v="6122"/>
    <x v="7"/>
    <x v="80"/>
    <s v="Viña Bujanda"/>
    <x v="7"/>
    <x v="1509"/>
    <x v="2464"/>
    <x v="0"/>
  </r>
  <r>
    <x v="6551"/>
    <x v="1"/>
    <x v="187"/>
    <s v="Capichera"/>
    <x v="12"/>
    <x v="1509"/>
    <x v="174"/>
    <x v="2"/>
  </r>
  <r>
    <x v="6552"/>
    <x v="7"/>
    <x v="262"/>
    <s v="Bodegas Langa"/>
    <x v="4"/>
    <x v="1509"/>
    <x v="186"/>
    <x v="1"/>
  </r>
  <r>
    <x v="1287"/>
    <x v="0"/>
    <x v="96"/>
    <s v="Château La Raze Beauvallet"/>
    <x v="4"/>
    <x v="1509"/>
    <x v="848"/>
    <x v="2"/>
  </r>
  <r>
    <x v="6553"/>
    <x v="0"/>
    <x v="218"/>
    <s v="Bad Boy (Mauvais Garçon)"/>
    <x v="2"/>
    <x v="1509"/>
    <x v="892"/>
    <x v="16"/>
  </r>
  <r>
    <x v="6554"/>
    <x v="1"/>
    <x v="49"/>
    <s v="Domenico Clerico"/>
    <x v="0"/>
    <x v="1509"/>
    <x v="2465"/>
    <x v="10"/>
  </r>
  <r>
    <x v="437"/>
    <x v="4"/>
    <x v="416"/>
    <s v="Marques de Casa Concha"/>
    <x v="2"/>
    <x v="1510"/>
    <x v="286"/>
    <x v="4"/>
  </r>
  <r>
    <x v="6555"/>
    <x v="1"/>
    <x v="230"/>
    <s v="Vigneti del Vulture"/>
    <x v="0"/>
    <x v="1511"/>
    <x v="473"/>
    <x v="4"/>
  </r>
  <r>
    <x v="6556"/>
    <x v="7"/>
    <x v="109"/>
    <s v="Matsu"/>
    <x v="2"/>
    <x v="1511"/>
    <x v="209"/>
    <x v="3"/>
  </r>
  <r>
    <x v="6557"/>
    <x v="12"/>
    <x v="486"/>
    <s v="Andeluna"/>
    <x v="1"/>
    <x v="1511"/>
    <x v="1066"/>
    <x v="5"/>
  </r>
  <r>
    <x v="6558"/>
    <x v="7"/>
    <x v="45"/>
    <s v="Torres"/>
    <x v="9"/>
    <x v="1512"/>
    <x v="1469"/>
    <x v="1"/>
  </r>
  <r>
    <x v="336"/>
    <x v="0"/>
    <x v="57"/>
    <s v="Château Lascombes"/>
    <x v="1"/>
    <x v="1512"/>
    <x v="355"/>
    <x v="9"/>
  </r>
  <r>
    <x v="6559"/>
    <x v="1"/>
    <x v="2"/>
    <s v="Luce della Vite"/>
    <x v="5"/>
    <x v="1512"/>
    <x v="280"/>
    <x v="1"/>
  </r>
  <r>
    <x v="6560"/>
    <x v="1"/>
    <x v="177"/>
    <s v="Cusumano"/>
    <x v="9"/>
    <x v="1513"/>
    <x v="275"/>
    <x v="5"/>
  </r>
  <r>
    <x v="6561"/>
    <x v="7"/>
    <x v="58"/>
    <s v="Áster"/>
    <x v="0"/>
    <x v="1513"/>
    <x v="2466"/>
    <x v="5"/>
  </r>
  <r>
    <x v="6562"/>
    <x v="9"/>
    <x v="417"/>
    <s v="José Maria da Fonseca"/>
    <x v="4"/>
    <x v="1513"/>
    <x v="15"/>
    <x v="7"/>
  </r>
  <r>
    <x v="6563"/>
    <x v="0"/>
    <x v="47"/>
    <s v="Baron Philippe de Rothschild"/>
    <x v="13"/>
    <x v="1513"/>
    <x v="647"/>
    <x v="1"/>
  </r>
  <r>
    <x v="1195"/>
    <x v="0"/>
    <x v="26"/>
    <s v="Château Haut-Marbuzet"/>
    <x v="0"/>
    <x v="1513"/>
    <x v="2277"/>
    <x v="11"/>
  </r>
  <r>
    <x v="6564"/>
    <x v="8"/>
    <x v="43"/>
    <s v="Orin Swift"/>
    <x v="15"/>
    <x v="1513"/>
    <x v="174"/>
    <x v="1"/>
  </r>
  <r>
    <x v="6565"/>
    <x v="0"/>
    <x v="29"/>
    <s v="Château Ducru-Beaucaillou"/>
    <x v="0"/>
    <x v="1514"/>
    <x v="663"/>
    <x v="9"/>
  </r>
  <r>
    <x v="6566"/>
    <x v="1"/>
    <x v="55"/>
    <s v="San Leonardo"/>
    <x v="1"/>
    <x v="1514"/>
    <x v="1477"/>
    <x v="9"/>
  </r>
  <r>
    <x v="6567"/>
    <x v="9"/>
    <x v="19"/>
    <s v="Quinta do Pégo"/>
    <x v="9"/>
    <x v="1515"/>
    <x v="699"/>
    <x v="2"/>
  </r>
  <r>
    <x v="6568"/>
    <x v="1"/>
    <x v="31"/>
    <s v="Braida"/>
    <x v="5"/>
    <x v="1515"/>
    <x v="2089"/>
    <x v="5"/>
  </r>
  <r>
    <x v="6569"/>
    <x v="1"/>
    <x v="95"/>
    <s v="Rivetti Massimo"/>
    <x v="9"/>
    <x v="1515"/>
    <x v="1644"/>
    <x v="2"/>
  </r>
  <r>
    <x v="692"/>
    <x v="4"/>
    <x v="283"/>
    <s v="Veramonte"/>
    <x v="3"/>
    <x v="1515"/>
    <x v="3"/>
    <x v="1"/>
  </r>
  <r>
    <x v="445"/>
    <x v="0"/>
    <x v="0"/>
    <s v="Château La Fleur-Pétrus"/>
    <x v="15"/>
    <x v="1515"/>
    <x v="1800"/>
    <x v="4"/>
  </r>
  <r>
    <x v="1818"/>
    <x v="0"/>
    <x v="74"/>
    <s v="Château Liversan"/>
    <x v="3"/>
    <x v="1515"/>
    <x v="899"/>
    <x v="14"/>
  </r>
  <r>
    <x v="6570"/>
    <x v="1"/>
    <x v="196"/>
    <s v="Fattoria le Pupille"/>
    <x v="2"/>
    <x v="1515"/>
    <x v="2417"/>
    <x v="4"/>
  </r>
  <r>
    <x v="6571"/>
    <x v="15"/>
    <x v="621"/>
    <s v="Sclavus (Sclavos)"/>
    <x v="2"/>
    <x v="1515"/>
    <x v="815"/>
    <x v="4"/>
  </r>
  <r>
    <x v="6572"/>
    <x v="0"/>
    <x v="556"/>
    <s v="Domaine François Lumpp"/>
    <x v="7"/>
    <x v="1515"/>
    <x v="517"/>
    <x v="4"/>
  </r>
  <r>
    <x v="1502"/>
    <x v="0"/>
    <x v="96"/>
    <s v="Clos Manou"/>
    <x v="5"/>
    <x v="1515"/>
    <x v="483"/>
    <x v="4"/>
  </r>
  <r>
    <x v="6573"/>
    <x v="7"/>
    <x v="102"/>
    <s v="Telmo Rodriguez"/>
    <x v="7"/>
    <x v="1515"/>
    <x v="560"/>
    <x v="5"/>
  </r>
  <r>
    <x v="190"/>
    <x v="0"/>
    <x v="32"/>
    <s v="Domaine de Cambes"/>
    <x v="1"/>
    <x v="1515"/>
    <x v="2467"/>
    <x v="2"/>
  </r>
  <r>
    <x v="6574"/>
    <x v="1"/>
    <x v="24"/>
    <s v="Lenotti"/>
    <x v="5"/>
    <x v="1515"/>
    <x v="695"/>
    <x v="2"/>
  </r>
  <r>
    <x v="6575"/>
    <x v="1"/>
    <x v="60"/>
    <s v="Baglio di Pianetto"/>
    <x v="9"/>
    <x v="1515"/>
    <x v="965"/>
    <x v="0"/>
  </r>
  <r>
    <x v="6576"/>
    <x v="0"/>
    <x v="101"/>
    <s v="Tardieu-Laurent"/>
    <x v="0"/>
    <x v="1515"/>
    <x v="108"/>
    <x v="11"/>
  </r>
  <r>
    <x v="1542"/>
    <x v="0"/>
    <x v="152"/>
    <s v="Château de la Cour d'Argent"/>
    <x v="4"/>
    <x v="1515"/>
    <x v="684"/>
    <x v="4"/>
  </r>
  <r>
    <x v="6577"/>
    <x v="1"/>
    <x v="214"/>
    <s v="SIGNÆ"/>
    <x v="5"/>
    <x v="1515"/>
    <x v="1"/>
    <x v="2"/>
  </r>
  <r>
    <x v="1678"/>
    <x v="0"/>
    <x v="23"/>
    <s v="Château Pavie Decesse"/>
    <x v="1"/>
    <x v="1515"/>
    <x v="2468"/>
    <x v="14"/>
  </r>
  <r>
    <x v="2291"/>
    <x v="0"/>
    <x v="23"/>
    <s v="Château La Fleur Morange"/>
    <x v="15"/>
    <x v="1515"/>
    <x v="1200"/>
    <x v="9"/>
  </r>
  <r>
    <x v="3624"/>
    <x v="0"/>
    <x v="342"/>
    <s v="Château Mayne Lalande"/>
    <x v="4"/>
    <x v="1515"/>
    <x v="1272"/>
    <x v="2"/>
  </r>
  <r>
    <x v="420"/>
    <x v="0"/>
    <x v="101"/>
    <s v="Château Maucoil"/>
    <x v="0"/>
    <x v="1515"/>
    <x v="2469"/>
    <x v="1"/>
  </r>
  <r>
    <x v="6578"/>
    <x v="1"/>
    <x v="264"/>
    <s v="Masi"/>
    <x v="4"/>
    <x v="1515"/>
    <x v="1459"/>
    <x v="1"/>
  </r>
  <r>
    <x v="279"/>
    <x v="1"/>
    <x v="79"/>
    <s v="Menhir"/>
    <x v="5"/>
    <x v="1515"/>
    <x v="557"/>
    <x v="7"/>
  </r>
  <r>
    <x v="1083"/>
    <x v="0"/>
    <x v="32"/>
    <s v="Château Vircoulon"/>
    <x v="3"/>
    <x v="1515"/>
    <x v="781"/>
    <x v="4"/>
  </r>
  <r>
    <x v="6579"/>
    <x v="7"/>
    <x v="45"/>
    <s v="Raimat"/>
    <x v="10"/>
    <x v="1515"/>
    <x v="20"/>
    <x v="1"/>
  </r>
  <r>
    <x v="6580"/>
    <x v="1"/>
    <x v="22"/>
    <s v="Rocca delle Macìe"/>
    <x v="5"/>
    <x v="1515"/>
    <x v="538"/>
    <x v="4"/>
  </r>
  <r>
    <x v="6581"/>
    <x v="10"/>
    <x v="20"/>
    <s v="Weninger"/>
    <x v="6"/>
    <x v="1515"/>
    <x v="1466"/>
    <x v="4"/>
  </r>
  <r>
    <x v="6582"/>
    <x v="1"/>
    <x v="424"/>
    <s v="Azienda Agricola Accornero"/>
    <x v="5"/>
    <x v="1515"/>
    <x v="19"/>
    <x v="4"/>
  </r>
  <r>
    <x v="6583"/>
    <x v="0"/>
    <x v="321"/>
    <s v="Baron Philippe de Rothschild"/>
    <x v="4"/>
    <x v="1515"/>
    <x v="469"/>
    <x v="5"/>
  </r>
  <r>
    <x v="6584"/>
    <x v="7"/>
    <x v="80"/>
    <s v="Vina Herminia"/>
    <x v="4"/>
    <x v="1515"/>
    <x v="460"/>
    <x v="4"/>
  </r>
  <r>
    <x v="6585"/>
    <x v="0"/>
    <x v="0"/>
    <s v="Château Trotanoy"/>
    <x v="0"/>
    <x v="1515"/>
    <x v="2381"/>
    <x v="5"/>
  </r>
  <r>
    <x v="129"/>
    <x v="0"/>
    <x v="29"/>
    <s v="Château Ducru-Beaucaillou"/>
    <x v="12"/>
    <x v="1516"/>
    <x v="854"/>
    <x v="15"/>
  </r>
  <r>
    <x v="1113"/>
    <x v="6"/>
    <x v="220"/>
    <s v="Diemersdal"/>
    <x v="5"/>
    <x v="1516"/>
    <x v="1393"/>
    <x v="1"/>
  </r>
  <r>
    <x v="4277"/>
    <x v="0"/>
    <x v="97"/>
    <s v="Château Latour-Martillac"/>
    <x v="7"/>
    <x v="1516"/>
    <x v="25"/>
    <x v="2"/>
  </r>
  <r>
    <x v="6586"/>
    <x v="8"/>
    <x v="145"/>
    <s v="Domaine Serene"/>
    <x v="0"/>
    <x v="1516"/>
    <x v="1635"/>
    <x v="6"/>
  </r>
  <r>
    <x v="6587"/>
    <x v="11"/>
    <x v="307"/>
    <s v="Lidio Carraro"/>
    <x v="2"/>
    <x v="1517"/>
    <x v="578"/>
    <x v="8"/>
  </r>
  <r>
    <x v="6588"/>
    <x v="0"/>
    <x v="26"/>
    <s v="Château Haut-Marbuzet"/>
    <x v="7"/>
    <x v="1517"/>
    <x v="2470"/>
    <x v="14"/>
  </r>
  <r>
    <x v="6589"/>
    <x v="7"/>
    <x v="80"/>
    <s v="Castillo de Albai"/>
    <x v="10"/>
    <x v="1518"/>
    <x v="259"/>
    <x v="7"/>
  </r>
  <r>
    <x v="342"/>
    <x v="8"/>
    <x v="17"/>
    <s v="Carnivor"/>
    <x v="9"/>
    <x v="1519"/>
    <x v="2471"/>
    <x v="4"/>
  </r>
  <r>
    <x v="6590"/>
    <x v="1"/>
    <x v="136"/>
    <s v="Farnese"/>
    <x v="4"/>
    <x v="1520"/>
    <x v="884"/>
    <x v="1"/>
  </r>
  <r>
    <x v="6591"/>
    <x v="1"/>
    <x v="622"/>
    <s v="Pratello"/>
    <x v="4"/>
    <x v="1521"/>
    <x v="146"/>
    <x v="2"/>
  </r>
  <r>
    <x v="6592"/>
    <x v="6"/>
    <x v="64"/>
    <s v="Rupert &amp; Rothschild"/>
    <x v="0"/>
    <x v="1522"/>
    <x v="397"/>
    <x v="5"/>
  </r>
  <r>
    <x v="3232"/>
    <x v="0"/>
    <x v="5"/>
    <s v="E. Guigal"/>
    <x v="2"/>
    <x v="1523"/>
    <x v="2472"/>
    <x v="4"/>
  </r>
  <r>
    <x v="6593"/>
    <x v="0"/>
    <x v="362"/>
    <s v="Domaine des Escaravailles"/>
    <x v="2"/>
    <x v="1523"/>
    <x v="27"/>
    <x v="1"/>
  </r>
  <r>
    <x v="6594"/>
    <x v="7"/>
    <x v="58"/>
    <s v="Lopez Cristobal"/>
    <x v="9"/>
    <x v="1523"/>
    <x v="27"/>
    <x v="2"/>
  </r>
  <r>
    <x v="6595"/>
    <x v="0"/>
    <x v="57"/>
    <s v="Château Labégorce"/>
    <x v="5"/>
    <x v="1523"/>
    <x v="64"/>
    <x v="11"/>
  </r>
  <r>
    <x v="6596"/>
    <x v="8"/>
    <x v="43"/>
    <s v="Black Stallion"/>
    <x v="15"/>
    <x v="1523"/>
    <x v="187"/>
    <x v="6"/>
  </r>
  <r>
    <x v="6597"/>
    <x v="1"/>
    <x v="91"/>
    <s v="La Gerla"/>
    <x v="7"/>
    <x v="1523"/>
    <x v="1941"/>
    <x v="9"/>
  </r>
  <r>
    <x v="6598"/>
    <x v="6"/>
    <x v="15"/>
    <s v="Dalla Cia"/>
    <x v="1"/>
    <x v="1523"/>
    <x v="415"/>
    <x v="2"/>
  </r>
  <r>
    <x v="4178"/>
    <x v="0"/>
    <x v="13"/>
    <s v="Rocca Maura"/>
    <x v="3"/>
    <x v="1523"/>
    <x v="2338"/>
    <x v="7"/>
  </r>
  <r>
    <x v="961"/>
    <x v="0"/>
    <x v="97"/>
    <s v="Château Picque Caillou"/>
    <x v="7"/>
    <x v="1523"/>
    <x v="1048"/>
    <x v="1"/>
  </r>
  <r>
    <x v="3626"/>
    <x v="11"/>
    <x v="21"/>
    <s v="Don Guerino"/>
    <x v="13"/>
    <x v="1523"/>
    <x v="113"/>
    <x v="8"/>
  </r>
  <r>
    <x v="6599"/>
    <x v="7"/>
    <x v="317"/>
    <s v="Marqués de Griñon"/>
    <x v="3"/>
    <x v="1523"/>
    <x v="1813"/>
    <x v="2"/>
  </r>
  <r>
    <x v="6600"/>
    <x v="2"/>
    <x v="4"/>
    <s v="Markowitsch"/>
    <x v="3"/>
    <x v="1523"/>
    <x v="1562"/>
    <x v="7"/>
  </r>
  <r>
    <x v="6601"/>
    <x v="4"/>
    <x v="149"/>
    <s v="Caliterra"/>
    <x v="2"/>
    <x v="1523"/>
    <x v="28"/>
    <x v="2"/>
  </r>
  <r>
    <x v="6602"/>
    <x v="6"/>
    <x v="15"/>
    <s v="Kleine Zalze"/>
    <x v="6"/>
    <x v="1523"/>
    <x v="124"/>
    <x v="1"/>
  </r>
  <r>
    <x v="2392"/>
    <x v="7"/>
    <x v="308"/>
    <s v="Tarón"/>
    <x v="2"/>
    <x v="1523"/>
    <x v="554"/>
    <x v="0"/>
  </r>
  <r>
    <x v="6603"/>
    <x v="1"/>
    <x v="95"/>
    <s v="La Spinetta"/>
    <x v="0"/>
    <x v="1523"/>
    <x v="304"/>
    <x v="8"/>
  </r>
  <r>
    <x v="6604"/>
    <x v="0"/>
    <x v="59"/>
    <s v="Saint Antonin"/>
    <x v="9"/>
    <x v="1523"/>
    <x v="252"/>
    <x v="9"/>
  </r>
  <r>
    <x v="6605"/>
    <x v="1"/>
    <x v="91"/>
    <s v="Antinori"/>
    <x v="12"/>
    <x v="1523"/>
    <x v="355"/>
    <x v="6"/>
  </r>
  <r>
    <x v="6606"/>
    <x v="1"/>
    <x v="60"/>
    <s v="Tenuta Rapitalà"/>
    <x v="2"/>
    <x v="1523"/>
    <x v="1020"/>
    <x v="1"/>
  </r>
  <r>
    <x v="6607"/>
    <x v="1"/>
    <x v="190"/>
    <s v="Gaja"/>
    <x v="1"/>
    <x v="1523"/>
    <x v="1427"/>
    <x v="5"/>
  </r>
  <r>
    <x v="5526"/>
    <x v="1"/>
    <x v="49"/>
    <s v="Elvio Cogno"/>
    <x v="5"/>
    <x v="1523"/>
    <x v="290"/>
    <x v="2"/>
  </r>
  <r>
    <x v="1028"/>
    <x v="12"/>
    <x v="53"/>
    <s v="Alamos"/>
    <x v="4"/>
    <x v="1523"/>
    <x v="82"/>
    <x v="3"/>
  </r>
  <r>
    <x v="6608"/>
    <x v="0"/>
    <x v="52"/>
    <s v="Delas"/>
    <x v="0"/>
    <x v="1523"/>
    <x v="744"/>
    <x v="5"/>
  </r>
  <r>
    <x v="2074"/>
    <x v="0"/>
    <x v="23"/>
    <s v="Château Pavie Decesse"/>
    <x v="12"/>
    <x v="1523"/>
    <x v="26"/>
    <x v="15"/>
  </r>
  <r>
    <x v="6609"/>
    <x v="14"/>
    <x v="73"/>
    <s v="Schneider"/>
    <x v="2"/>
    <x v="1523"/>
    <x v="1350"/>
    <x v="1"/>
  </r>
  <r>
    <x v="2328"/>
    <x v="0"/>
    <x v="32"/>
    <s v="Château Les Belles Murailles"/>
    <x v="6"/>
    <x v="1523"/>
    <x v="322"/>
    <x v="4"/>
  </r>
  <r>
    <x v="1114"/>
    <x v="0"/>
    <x v="169"/>
    <s v="Château Val d'Arenc"/>
    <x v="7"/>
    <x v="1523"/>
    <x v="292"/>
    <x v="2"/>
  </r>
  <r>
    <x v="2617"/>
    <x v="6"/>
    <x v="205"/>
    <s v="Golden Kaan"/>
    <x v="10"/>
    <x v="1523"/>
    <x v="696"/>
    <x v="3"/>
  </r>
  <r>
    <x v="6610"/>
    <x v="1"/>
    <x v="83"/>
    <s v="Azienda Agricola Pisoni"/>
    <x v="1"/>
    <x v="1523"/>
    <x v="2473"/>
    <x v="8"/>
  </r>
  <r>
    <x v="6611"/>
    <x v="2"/>
    <x v="421"/>
    <s v="Heinrich"/>
    <x v="4"/>
    <x v="1523"/>
    <x v="950"/>
    <x v="6"/>
  </r>
  <r>
    <x v="6612"/>
    <x v="8"/>
    <x v="623"/>
    <s v="The Hess Collection"/>
    <x v="7"/>
    <x v="1523"/>
    <x v="2474"/>
    <x v="2"/>
  </r>
  <r>
    <x v="6613"/>
    <x v="1"/>
    <x v="139"/>
    <s v="Monte Dall'Ora"/>
    <x v="7"/>
    <x v="1523"/>
    <x v="891"/>
    <x v="4"/>
  </r>
  <r>
    <x v="6614"/>
    <x v="4"/>
    <x v="149"/>
    <s v="Casa Silva"/>
    <x v="9"/>
    <x v="1523"/>
    <x v="911"/>
    <x v="3"/>
  </r>
  <r>
    <x v="6615"/>
    <x v="1"/>
    <x v="211"/>
    <s v="Santi"/>
    <x v="10"/>
    <x v="1523"/>
    <x v="105"/>
    <x v="4"/>
  </r>
  <r>
    <x v="6616"/>
    <x v="1"/>
    <x v="12"/>
    <s v="Amastuola"/>
    <x v="5"/>
    <x v="1523"/>
    <x v="81"/>
    <x v="2"/>
  </r>
  <r>
    <x v="196"/>
    <x v="0"/>
    <x v="29"/>
    <s v="Château Lagrange"/>
    <x v="5"/>
    <x v="1523"/>
    <x v="997"/>
    <x v="1"/>
  </r>
  <r>
    <x v="6617"/>
    <x v="7"/>
    <x v="141"/>
    <s v="Neleman"/>
    <x v="10"/>
    <x v="1523"/>
    <x v="1254"/>
    <x v="7"/>
  </r>
  <r>
    <x v="1421"/>
    <x v="1"/>
    <x v="106"/>
    <s v="Antiche Terre Venete"/>
    <x v="9"/>
    <x v="1523"/>
    <x v="169"/>
    <x v="1"/>
  </r>
  <r>
    <x v="6618"/>
    <x v="1"/>
    <x v="18"/>
    <s v="Caleo"/>
    <x v="10"/>
    <x v="1523"/>
    <x v="582"/>
    <x v="3"/>
  </r>
  <r>
    <x v="6619"/>
    <x v="1"/>
    <x v="22"/>
    <s v="Ruffino"/>
    <x v="5"/>
    <x v="1524"/>
    <x v="143"/>
    <x v="8"/>
  </r>
  <r>
    <x v="6620"/>
    <x v="1"/>
    <x v="49"/>
    <s v="Araldica"/>
    <x v="4"/>
    <x v="1525"/>
    <x v="1310"/>
    <x v="5"/>
  </r>
  <r>
    <x v="6621"/>
    <x v="9"/>
    <x v="225"/>
    <s v="Mouchão"/>
    <x v="4"/>
    <x v="1526"/>
    <x v="664"/>
    <x v="5"/>
  </r>
  <r>
    <x v="6622"/>
    <x v="1"/>
    <x v="2"/>
    <s v="Antinori"/>
    <x v="15"/>
    <x v="1527"/>
    <x v="2475"/>
    <x v="29"/>
  </r>
  <r>
    <x v="6623"/>
    <x v="1"/>
    <x v="450"/>
    <s v="ColleMassari"/>
    <x v="4"/>
    <x v="1527"/>
    <x v="146"/>
    <x v="2"/>
  </r>
  <r>
    <x v="6624"/>
    <x v="8"/>
    <x v="56"/>
    <s v="Kendall-Jackson"/>
    <x v="6"/>
    <x v="1528"/>
    <x v="796"/>
    <x v="8"/>
  </r>
  <r>
    <x v="6625"/>
    <x v="1"/>
    <x v="2"/>
    <s v="Antinori"/>
    <x v="14"/>
    <x v="1529"/>
    <x v="2476"/>
    <x v="18"/>
  </r>
  <r>
    <x v="6626"/>
    <x v="1"/>
    <x v="78"/>
    <s v="Vigneti Zanatta"/>
    <x v="9"/>
    <x v="1530"/>
    <x v="175"/>
    <x v="2"/>
  </r>
  <r>
    <x v="191"/>
    <x v="7"/>
    <x v="80"/>
    <s v="Rioja Vega"/>
    <x v="13"/>
    <x v="1530"/>
    <x v="569"/>
    <x v="7"/>
  </r>
  <r>
    <x v="6627"/>
    <x v="6"/>
    <x v="15"/>
    <s v="Beyerskloof"/>
    <x v="1"/>
    <x v="1530"/>
    <x v="1966"/>
    <x v="2"/>
  </r>
  <r>
    <x v="6628"/>
    <x v="1"/>
    <x v="256"/>
    <s v="Mamete Prevostini"/>
    <x v="6"/>
    <x v="1530"/>
    <x v="175"/>
    <x v="6"/>
  </r>
  <r>
    <x v="6629"/>
    <x v="7"/>
    <x v="213"/>
    <s v="Viña Albali"/>
    <x v="8"/>
    <x v="1530"/>
    <x v="253"/>
    <x v="16"/>
  </r>
  <r>
    <x v="6630"/>
    <x v="6"/>
    <x v="143"/>
    <s v="Lammershoek"/>
    <x v="4"/>
    <x v="1530"/>
    <x v="281"/>
    <x v="2"/>
  </r>
  <r>
    <x v="458"/>
    <x v="0"/>
    <x v="30"/>
    <s v="Ropiteau Freres"/>
    <x v="2"/>
    <x v="1530"/>
    <x v="1085"/>
    <x v="7"/>
  </r>
  <r>
    <x v="3731"/>
    <x v="1"/>
    <x v="324"/>
    <s v="Poderi del Paradiso"/>
    <x v="6"/>
    <x v="1530"/>
    <x v="2477"/>
    <x v="4"/>
  </r>
  <r>
    <x v="6631"/>
    <x v="7"/>
    <x v="262"/>
    <s v="Bodegas Ateca"/>
    <x v="7"/>
    <x v="1530"/>
    <x v="455"/>
    <x v="1"/>
  </r>
  <r>
    <x v="6632"/>
    <x v="1"/>
    <x v="49"/>
    <s v="Michele Chiarlo"/>
    <x v="2"/>
    <x v="1530"/>
    <x v="578"/>
    <x v="11"/>
  </r>
  <r>
    <x v="6633"/>
    <x v="1"/>
    <x v="95"/>
    <s v="Prunotto"/>
    <x v="5"/>
    <x v="1530"/>
    <x v="1043"/>
    <x v="4"/>
  </r>
  <r>
    <x v="6634"/>
    <x v="6"/>
    <x v="64"/>
    <s v="La Motte Wine Estate"/>
    <x v="15"/>
    <x v="1530"/>
    <x v="353"/>
    <x v="6"/>
  </r>
  <r>
    <x v="6635"/>
    <x v="1"/>
    <x v="2"/>
    <s v="Tenuta di Nozzole"/>
    <x v="7"/>
    <x v="1530"/>
    <x v="482"/>
    <x v="6"/>
  </r>
  <r>
    <x v="6636"/>
    <x v="3"/>
    <x v="62"/>
    <s v="Villa Maria"/>
    <x v="0"/>
    <x v="1530"/>
    <x v="1441"/>
    <x v="6"/>
  </r>
  <r>
    <x v="6637"/>
    <x v="0"/>
    <x v="128"/>
    <s v="Paul Jaboulet Aîné"/>
    <x v="7"/>
    <x v="1530"/>
    <x v="1078"/>
    <x v="1"/>
  </r>
  <r>
    <x v="6638"/>
    <x v="7"/>
    <x v="58"/>
    <s v="Condado de Oriza"/>
    <x v="6"/>
    <x v="1530"/>
    <x v="2394"/>
    <x v="7"/>
  </r>
  <r>
    <x v="6639"/>
    <x v="3"/>
    <x v="282"/>
    <s v="Alpha Domus"/>
    <x v="9"/>
    <x v="1530"/>
    <x v="385"/>
    <x v="5"/>
  </r>
  <r>
    <x v="1239"/>
    <x v="7"/>
    <x v="58"/>
    <s v="Lynus"/>
    <x v="5"/>
    <x v="1530"/>
    <x v="1060"/>
    <x v="6"/>
  </r>
  <r>
    <x v="6640"/>
    <x v="10"/>
    <x v="475"/>
    <s v="Heumann"/>
    <x v="6"/>
    <x v="1530"/>
    <x v="285"/>
    <x v="2"/>
  </r>
  <r>
    <x v="15"/>
    <x v="6"/>
    <x v="205"/>
    <s v="Laborie"/>
    <x v="13"/>
    <x v="1530"/>
    <x v="962"/>
    <x v="7"/>
  </r>
  <r>
    <x v="2291"/>
    <x v="0"/>
    <x v="23"/>
    <s v="Château de Ferrand"/>
    <x v="5"/>
    <x v="1531"/>
    <x v="1421"/>
    <x v="9"/>
  </r>
  <r>
    <x v="6641"/>
    <x v="1"/>
    <x v="24"/>
    <s v="Cecilia Beretta"/>
    <x v="2"/>
    <x v="1532"/>
    <x v="3"/>
    <x v="4"/>
  </r>
  <r>
    <x v="6642"/>
    <x v="0"/>
    <x v="13"/>
    <s v="M. Chapoutier"/>
    <x v="4"/>
    <x v="1533"/>
    <x v="40"/>
    <x v="7"/>
  </r>
  <r>
    <x v="1403"/>
    <x v="12"/>
    <x v="53"/>
    <s v="Catena Alta"/>
    <x v="1"/>
    <x v="1534"/>
    <x v="231"/>
    <x v="4"/>
  </r>
  <r>
    <x v="529"/>
    <x v="0"/>
    <x v="57"/>
    <s v="Château Palmer"/>
    <x v="16"/>
    <x v="1534"/>
    <x v="1937"/>
    <x v="11"/>
  </r>
  <r>
    <x v="6643"/>
    <x v="8"/>
    <x v="284"/>
    <s v="Marimar Estate"/>
    <x v="0"/>
    <x v="1534"/>
    <x v="1704"/>
    <x v="6"/>
  </r>
  <r>
    <x v="6644"/>
    <x v="4"/>
    <x v="40"/>
    <s v="Apaltagua"/>
    <x v="3"/>
    <x v="1535"/>
    <x v="80"/>
    <x v="7"/>
  </r>
  <r>
    <x v="1047"/>
    <x v="7"/>
    <x v="58"/>
    <s v="Bodega de Bardos"/>
    <x v="0"/>
    <x v="1535"/>
    <x v="124"/>
    <x v="5"/>
  </r>
  <r>
    <x v="6309"/>
    <x v="0"/>
    <x v="97"/>
    <s v="Château Malartic-Lagravière"/>
    <x v="0"/>
    <x v="1536"/>
    <x v="2156"/>
    <x v="9"/>
  </r>
  <r>
    <x v="6645"/>
    <x v="12"/>
    <x v="222"/>
    <s v="Pyros"/>
    <x v="5"/>
    <x v="1537"/>
    <x v="81"/>
    <x v="4"/>
  </r>
  <r>
    <x v="6646"/>
    <x v="7"/>
    <x v="16"/>
    <s v="Losada"/>
    <x v="5"/>
    <x v="1537"/>
    <x v="85"/>
    <x v="1"/>
  </r>
  <r>
    <x v="6647"/>
    <x v="7"/>
    <x v="58"/>
    <s v="Finca Villacreces"/>
    <x v="4"/>
    <x v="1537"/>
    <x v="162"/>
    <x v="7"/>
  </r>
  <r>
    <x v="6648"/>
    <x v="1"/>
    <x v="2"/>
    <s v="Banfi"/>
    <x v="3"/>
    <x v="1538"/>
    <x v="245"/>
    <x v="7"/>
  </r>
  <r>
    <x v="110"/>
    <x v="7"/>
    <x v="80"/>
    <s v="Rioja Vega"/>
    <x v="6"/>
    <x v="1538"/>
    <x v="82"/>
    <x v="4"/>
  </r>
  <r>
    <x v="6649"/>
    <x v="7"/>
    <x v="85"/>
    <s v="Bodegas Nekeas"/>
    <x v="6"/>
    <x v="1539"/>
    <x v="2478"/>
    <x v="4"/>
  </r>
  <r>
    <x v="4703"/>
    <x v="0"/>
    <x v="96"/>
    <s v="Château Haut Condissas"/>
    <x v="0"/>
    <x v="1539"/>
    <x v="2479"/>
    <x v="0"/>
  </r>
  <r>
    <x v="6650"/>
    <x v="7"/>
    <x v="80"/>
    <s v="Baron de Ley"/>
    <x v="7"/>
    <x v="1539"/>
    <x v="2480"/>
    <x v="9"/>
  </r>
  <r>
    <x v="1581"/>
    <x v="0"/>
    <x v="32"/>
    <s v="Château Bréjou"/>
    <x v="7"/>
    <x v="1539"/>
    <x v="40"/>
    <x v="7"/>
  </r>
  <r>
    <x v="6651"/>
    <x v="1"/>
    <x v="48"/>
    <s v="Vite Colte"/>
    <x v="2"/>
    <x v="1539"/>
    <x v="1495"/>
    <x v="4"/>
  </r>
  <r>
    <x v="1305"/>
    <x v="1"/>
    <x v="49"/>
    <s v="Mascarello Giuseppe e Figlio"/>
    <x v="0"/>
    <x v="1539"/>
    <x v="2355"/>
    <x v="0"/>
  </r>
  <r>
    <x v="6652"/>
    <x v="1"/>
    <x v="119"/>
    <s v="Monte Dall'Ora"/>
    <x v="15"/>
    <x v="1539"/>
    <x v="1230"/>
    <x v="0"/>
  </r>
  <r>
    <x v="6653"/>
    <x v="2"/>
    <x v="244"/>
    <s v="Weingut R&amp;A Pfaffl"/>
    <x v="6"/>
    <x v="1539"/>
    <x v="461"/>
    <x v="4"/>
  </r>
  <r>
    <x v="15"/>
    <x v="6"/>
    <x v="220"/>
    <s v="Durbanville Hills"/>
    <x v="10"/>
    <x v="1539"/>
    <x v="2481"/>
    <x v="7"/>
  </r>
  <r>
    <x v="1888"/>
    <x v="1"/>
    <x v="60"/>
    <s v="Zabu"/>
    <x v="6"/>
    <x v="1539"/>
    <x v="1530"/>
    <x v="7"/>
  </r>
  <r>
    <x v="6654"/>
    <x v="1"/>
    <x v="177"/>
    <s v="Firriato"/>
    <x v="6"/>
    <x v="1539"/>
    <x v="723"/>
    <x v="7"/>
  </r>
  <r>
    <x v="6655"/>
    <x v="7"/>
    <x v="80"/>
    <s v="Artadi"/>
    <x v="1"/>
    <x v="1539"/>
    <x v="857"/>
    <x v="2"/>
  </r>
  <r>
    <x v="6656"/>
    <x v="2"/>
    <x v="65"/>
    <s v="Moric"/>
    <x v="9"/>
    <x v="1539"/>
    <x v="136"/>
    <x v="5"/>
  </r>
  <r>
    <x v="6657"/>
    <x v="0"/>
    <x v="86"/>
    <s v="Château Etang des Colombes"/>
    <x v="9"/>
    <x v="1539"/>
    <x v="1697"/>
    <x v="5"/>
  </r>
  <r>
    <x v="6658"/>
    <x v="12"/>
    <x v="403"/>
    <s v="Salentein"/>
    <x v="12"/>
    <x v="1539"/>
    <x v="1854"/>
    <x v="1"/>
  </r>
  <r>
    <x v="6659"/>
    <x v="0"/>
    <x v="169"/>
    <s v="Domaines Bunan"/>
    <x v="1"/>
    <x v="1539"/>
    <x v="2155"/>
    <x v="0"/>
  </r>
  <r>
    <x v="6660"/>
    <x v="8"/>
    <x v="17"/>
    <s v="Fetzer"/>
    <x v="3"/>
    <x v="1539"/>
    <x v="170"/>
    <x v="1"/>
  </r>
  <r>
    <x v="6661"/>
    <x v="0"/>
    <x v="5"/>
    <s v="Domaine Les Pallières"/>
    <x v="7"/>
    <x v="1539"/>
    <x v="939"/>
    <x v="4"/>
  </r>
  <r>
    <x v="6662"/>
    <x v="1"/>
    <x v="126"/>
    <s v="Boscarelli"/>
    <x v="1"/>
    <x v="1539"/>
    <x v="1087"/>
    <x v="2"/>
  </r>
  <r>
    <x v="6663"/>
    <x v="1"/>
    <x v="255"/>
    <s v="Marco Felluga"/>
    <x v="0"/>
    <x v="1539"/>
    <x v="677"/>
    <x v="4"/>
  </r>
  <r>
    <x v="6664"/>
    <x v="6"/>
    <x v="143"/>
    <s v="Boekenhoutskloof"/>
    <x v="3"/>
    <x v="1539"/>
    <x v="149"/>
    <x v="3"/>
  </r>
  <r>
    <x v="6665"/>
    <x v="8"/>
    <x v="43"/>
    <s v="Francis Ford Coppola"/>
    <x v="2"/>
    <x v="1540"/>
    <x v="568"/>
    <x v="1"/>
  </r>
  <r>
    <x v="1635"/>
    <x v="0"/>
    <x v="29"/>
    <s v="Château Léoville Poyferré"/>
    <x v="0"/>
    <x v="1541"/>
    <x v="353"/>
    <x v="8"/>
  </r>
  <r>
    <x v="6666"/>
    <x v="7"/>
    <x v="63"/>
    <s v="Finca Constancia"/>
    <x v="3"/>
    <x v="1542"/>
    <x v="2482"/>
    <x v="2"/>
  </r>
  <r>
    <x v="6667"/>
    <x v="5"/>
    <x v="34"/>
    <s v="Taylors / Wakefield"/>
    <x v="7"/>
    <x v="1543"/>
    <x v="5"/>
    <x v="4"/>
  </r>
  <r>
    <x v="6668"/>
    <x v="8"/>
    <x v="170"/>
    <s v="Rancho Zabaco"/>
    <x v="5"/>
    <x v="1544"/>
    <x v="538"/>
    <x v="4"/>
  </r>
  <r>
    <x v="1182"/>
    <x v="0"/>
    <x v="50"/>
    <s v="Château Haut-Bages Libéral"/>
    <x v="0"/>
    <x v="1544"/>
    <x v="2277"/>
    <x v="11"/>
  </r>
  <r>
    <x v="6669"/>
    <x v="0"/>
    <x v="101"/>
    <s v="Domaine du Vieux Télégraphe"/>
    <x v="1"/>
    <x v="1544"/>
    <x v="2428"/>
    <x v="4"/>
  </r>
  <r>
    <x v="6670"/>
    <x v="1"/>
    <x v="49"/>
    <s v="Vietti"/>
    <x v="7"/>
    <x v="1544"/>
    <x v="6"/>
    <x v="2"/>
  </r>
  <r>
    <x v="221"/>
    <x v="9"/>
    <x v="41"/>
    <s v="Cortes de Cima"/>
    <x v="7"/>
    <x v="1544"/>
    <x v="792"/>
    <x v="2"/>
  </r>
  <r>
    <x v="1182"/>
    <x v="0"/>
    <x v="50"/>
    <s v="Château Grand-Puy-Lacoste"/>
    <x v="1"/>
    <x v="1544"/>
    <x v="432"/>
    <x v="11"/>
  </r>
  <r>
    <x v="6671"/>
    <x v="0"/>
    <x v="29"/>
    <s v="Château Lalande-Borie"/>
    <x v="2"/>
    <x v="1545"/>
    <x v="71"/>
    <x v="9"/>
  </r>
  <r>
    <x v="6672"/>
    <x v="8"/>
    <x v="25"/>
    <s v="Talbott"/>
    <x v="9"/>
    <x v="1545"/>
    <x v="1352"/>
    <x v="4"/>
  </r>
  <r>
    <x v="295"/>
    <x v="12"/>
    <x v="53"/>
    <s v="Catena"/>
    <x v="5"/>
    <x v="1546"/>
    <x v="634"/>
    <x v="1"/>
  </r>
  <r>
    <x v="6673"/>
    <x v="1"/>
    <x v="505"/>
    <s v="Farnese"/>
    <x v="1"/>
    <x v="1547"/>
    <x v="905"/>
    <x v="1"/>
  </r>
  <r>
    <x v="6674"/>
    <x v="8"/>
    <x v="43"/>
    <s v="Venge Vineyards"/>
    <x v="1"/>
    <x v="1547"/>
    <x v="6"/>
    <x v="4"/>
  </r>
  <r>
    <x v="6675"/>
    <x v="7"/>
    <x v="16"/>
    <s v="Dominio de Tares"/>
    <x v="4"/>
    <x v="1548"/>
    <x v="1137"/>
    <x v="1"/>
  </r>
  <r>
    <x v="732"/>
    <x v="0"/>
    <x v="152"/>
    <s v="Château Bolaire"/>
    <x v="6"/>
    <x v="1548"/>
    <x v="146"/>
    <x v="2"/>
  </r>
  <r>
    <x v="6676"/>
    <x v="1"/>
    <x v="129"/>
    <s v="Marchesi di Barolo"/>
    <x v="4"/>
    <x v="1548"/>
    <x v="175"/>
    <x v="5"/>
  </r>
  <r>
    <x v="6677"/>
    <x v="0"/>
    <x v="362"/>
    <s v="Famille Perrin"/>
    <x v="13"/>
    <x v="1548"/>
    <x v="695"/>
    <x v="2"/>
  </r>
  <r>
    <x v="6678"/>
    <x v="14"/>
    <x v="166"/>
    <s v="H. J. Kreuzberg"/>
    <x v="6"/>
    <x v="1548"/>
    <x v="181"/>
    <x v="4"/>
  </r>
  <r>
    <x v="6679"/>
    <x v="5"/>
    <x v="10"/>
    <s v="Langmeil"/>
    <x v="5"/>
    <x v="1548"/>
    <x v="2483"/>
    <x v="1"/>
  </r>
  <r>
    <x v="6680"/>
    <x v="8"/>
    <x v="43"/>
    <s v="Volker Eisele"/>
    <x v="12"/>
    <x v="1548"/>
    <x v="2484"/>
    <x v="8"/>
  </r>
  <r>
    <x v="1070"/>
    <x v="0"/>
    <x v="23"/>
    <s v="Château Puy-Blanquet"/>
    <x v="6"/>
    <x v="1548"/>
    <x v="10"/>
    <x v="4"/>
  </r>
  <r>
    <x v="6681"/>
    <x v="7"/>
    <x v="80"/>
    <s v="Marqués de Murrieta"/>
    <x v="0"/>
    <x v="1548"/>
    <x v="619"/>
    <x v="4"/>
  </r>
  <r>
    <x v="378"/>
    <x v="1"/>
    <x v="77"/>
    <s v="Tenuta di Sesta"/>
    <x v="9"/>
    <x v="1548"/>
    <x v="19"/>
    <x v="1"/>
  </r>
  <r>
    <x v="6682"/>
    <x v="6"/>
    <x v="15"/>
    <s v="Kleine Zalze"/>
    <x v="7"/>
    <x v="1548"/>
    <x v="2485"/>
    <x v="7"/>
  </r>
  <r>
    <x v="6683"/>
    <x v="6"/>
    <x v="15"/>
    <s v="Neethlingshof Estate"/>
    <x v="4"/>
    <x v="1548"/>
    <x v="699"/>
    <x v="7"/>
  </r>
  <r>
    <x v="6684"/>
    <x v="9"/>
    <x v="19"/>
    <s v="Niepoort"/>
    <x v="7"/>
    <x v="1548"/>
    <x v="621"/>
    <x v="11"/>
  </r>
  <r>
    <x v="6685"/>
    <x v="1"/>
    <x v="106"/>
    <s v="Torre d'Orti"/>
    <x v="7"/>
    <x v="1548"/>
    <x v="140"/>
    <x v="7"/>
  </r>
  <r>
    <x v="6686"/>
    <x v="0"/>
    <x v="46"/>
    <s v="Clavel"/>
    <x v="9"/>
    <x v="1548"/>
    <x v="821"/>
    <x v="4"/>
  </r>
  <r>
    <x v="110"/>
    <x v="7"/>
    <x v="80"/>
    <s v="Belezos"/>
    <x v="2"/>
    <x v="1548"/>
    <x v="202"/>
    <x v="4"/>
  </r>
  <r>
    <x v="1921"/>
    <x v="7"/>
    <x v="164"/>
    <s v="Mortitx"/>
    <x v="3"/>
    <x v="1548"/>
    <x v="56"/>
    <x v="4"/>
  </r>
  <r>
    <x v="606"/>
    <x v="0"/>
    <x v="57"/>
    <s v="Château Desmirail"/>
    <x v="9"/>
    <x v="1548"/>
    <x v="2094"/>
    <x v="4"/>
  </r>
  <r>
    <x v="230"/>
    <x v="6"/>
    <x v="233"/>
    <s v="Sutherland"/>
    <x v="9"/>
    <x v="1548"/>
    <x v="589"/>
    <x v="6"/>
  </r>
  <r>
    <x v="110"/>
    <x v="7"/>
    <x v="80"/>
    <s v="Viña Olabarri"/>
    <x v="3"/>
    <x v="1548"/>
    <x v="683"/>
    <x v="4"/>
  </r>
  <r>
    <x v="6687"/>
    <x v="1"/>
    <x v="352"/>
    <s v="Prunotto"/>
    <x v="7"/>
    <x v="1548"/>
    <x v="184"/>
    <x v="0"/>
  </r>
  <r>
    <x v="6688"/>
    <x v="3"/>
    <x v="193"/>
    <s v="Craggy Range"/>
    <x v="0"/>
    <x v="1548"/>
    <x v="360"/>
    <x v="4"/>
  </r>
  <r>
    <x v="5423"/>
    <x v="3"/>
    <x v="62"/>
    <s v="Villa Maria"/>
    <x v="9"/>
    <x v="1548"/>
    <x v="2080"/>
    <x v="1"/>
  </r>
  <r>
    <x v="6689"/>
    <x v="5"/>
    <x v="343"/>
    <s v="Domaine Naturaliste"/>
    <x v="4"/>
    <x v="1548"/>
    <x v="5"/>
    <x v="2"/>
  </r>
  <r>
    <x v="6690"/>
    <x v="5"/>
    <x v="69"/>
    <s v="Torbreck"/>
    <x v="1"/>
    <x v="1548"/>
    <x v="11"/>
    <x v="4"/>
  </r>
  <r>
    <x v="6691"/>
    <x v="1"/>
    <x v="2"/>
    <s v="Terenzi"/>
    <x v="9"/>
    <x v="1548"/>
    <x v="695"/>
    <x v="2"/>
  </r>
  <r>
    <x v="6692"/>
    <x v="7"/>
    <x v="16"/>
    <s v="Pittacum"/>
    <x v="3"/>
    <x v="1549"/>
    <x v="328"/>
    <x v="4"/>
  </r>
  <r>
    <x v="6693"/>
    <x v="7"/>
    <x v="58"/>
    <s v="Portia"/>
    <x v="2"/>
    <x v="1549"/>
    <x v="114"/>
    <x v="4"/>
  </r>
  <r>
    <x v="228"/>
    <x v="0"/>
    <x v="29"/>
    <s v="Château Léoville Poyferré"/>
    <x v="14"/>
    <x v="1550"/>
    <x v="882"/>
    <x v="16"/>
  </r>
  <r>
    <x v="6694"/>
    <x v="1"/>
    <x v="126"/>
    <s v="Lunadoro"/>
    <x v="7"/>
    <x v="1551"/>
    <x v="2313"/>
    <x v="2"/>
  </r>
  <r>
    <x v="295"/>
    <x v="8"/>
    <x v="17"/>
    <s v="Gnarly Head"/>
    <x v="9"/>
    <x v="1551"/>
    <x v="455"/>
    <x v="1"/>
  </r>
  <r>
    <x v="1421"/>
    <x v="1"/>
    <x v="106"/>
    <s v="Cecilia Beretta"/>
    <x v="2"/>
    <x v="1552"/>
    <x v="987"/>
    <x v="1"/>
  </r>
  <r>
    <x v="2185"/>
    <x v="0"/>
    <x v="5"/>
    <s v="E. Guigal"/>
    <x v="2"/>
    <x v="1552"/>
    <x v="183"/>
    <x v="2"/>
  </r>
  <r>
    <x v="507"/>
    <x v="0"/>
    <x v="50"/>
    <s v="Château Clerc Milon"/>
    <x v="0"/>
    <x v="1552"/>
    <x v="601"/>
    <x v="9"/>
  </r>
  <r>
    <x v="1173"/>
    <x v="0"/>
    <x v="29"/>
    <s v="Château Talbot"/>
    <x v="7"/>
    <x v="1552"/>
    <x v="2486"/>
    <x v="2"/>
  </r>
  <r>
    <x v="6695"/>
    <x v="0"/>
    <x v="57"/>
    <s v="Château Brane-Cantenac"/>
    <x v="2"/>
    <x v="1553"/>
    <x v="224"/>
    <x v="2"/>
  </r>
  <r>
    <x v="3827"/>
    <x v="0"/>
    <x v="57"/>
    <s v="Château Giscours"/>
    <x v="5"/>
    <x v="1553"/>
    <x v="1747"/>
    <x v="6"/>
  </r>
  <r>
    <x v="6696"/>
    <x v="1"/>
    <x v="79"/>
    <s v="Luccarelli"/>
    <x v="12"/>
    <x v="1554"/>
    <x v="309"/>
    <x v="4"/>
  </r>
  <r>
    <x v="6697"/>
    <x v="6"/>
    <x v="205"/>
    <s v="Fleur du Cap"/>
    <x v="13"/>
    <x v="1555"/>
    <x v="20"/>
    <x v="4"/>
  </r>
  <r>
    <x v="215"/>
    <x v="2"/>
    <x v="65"/>
    <s v="Judith Beck"/>
    <x v="9"/>
    <x v="1555"/>
    <x v="21"/>
    <x v="2"/>
  </r>
  <r>
    <x v="6698"/>
    <x v="9"/>
    <x v="19"/>
    <s v="Quinta do Portal"/>
    <x v="2"/>
    <x v="1555"/>
    <x v="455"/>
    <x v="1"/>
  </r>
  <r>
    <x v="2371"/>
    <x v="1"/>
    <x v="77"/>
    <s v="Poggio Landi"/>
    <x v="4"/>
    <x v="1555"/>
    <x v="124"/>
    <x v="4"/>
  </r>
  <r>
    <x v="1451"/>
    <x v="1"/>
    <x v="95"/>
    <s v="Bera"/>
    <x v="2"/>
    <x v="1555"/>
    <x v="1228"/>
    <x v="2"/>
  </r>
  <r>
    <x v="6699"/>
    <x v="2"/>
    <x v="65"/>
    <s v="Salzl Seewinkelhof"/>
    <x v="0"/>
    <x v="1555"/>
    <x v="2028"/>
    <x v="6"/>
  </r>
  <r>
    <x v="6700"/>
    <x v="3"/>
    <x v="282"/>
    <s v="Villa Maria"/>
    <x v="10"/>
    <x v="1555"/>
    <x v="285"/>
    <x v="4"/>
  </r>
  <r>
    <x v="6701"/>
    <x v="5"/>
    <x v="34"/>
    <s v="Mitolo"/>
    <x v="7"/>
    <x v="1555"/>
    <x v="2487"/>
    <x v="4"/>
  </r>
  <r>
    <x v="763"/>
    <x v="7"/>
    <x v="317"/>
    <s v="Marqués de Griñon"/>
    <x v="2"/>
    <x v="1555"/>
    <x v="769"/>
    <x v="2"/>
  </r>
  <r>
    <x v="6702"/>
    <x v="4"/>
    <x v="173"/>
    <s v="Errazuriz"/>
    <x v="0"/>
    <x v="1555"/>
    <x v="2488"/>
    <x v="4"/>
  </r>
  <r>
    <x v="6703"/>
    <x v="1"/>
    <x v="121"/>
    <s v="Nativ"/>
    <x v="0"/>
    <x v="1555"/>
    <x v="37"/>
    <x v="1"/>
  </r>
  <r>
    <x v="6704"/>
    <x v="2"/>
    <x v="244"/>
    <s v="Müller"/>
    <x v="3"/>
    <x v="1555"/>
    <x v="18"/>
    <x v="4"/>
  </r>
  <r>
    <x v="6705"/>
    <x v="5"/>
    <x v="10"/>
    <s v="Grant Burge"/>
    <x v="9"/>
    <x v="1555"/>
    <x v="1797"/>
    <x v="6"/>
  </r>
  <r>
    <x v="6706"/>
    <x v="0"/>
    <x v="13"/>
    <s v="Château de Saint Cosme"/>
    <x v="6"/>
    <x v="1555"/>
    <x v="56"/>
    <x v="3"/>
  </r>
  <r>
    <x v="1356"/>
    <x v="0"/>
    <x v="23"/>
    <s v="Château Cote de Baleau"/>
    <x v="5"/>
    <x v="1555"/>
    <x v="2489"/>
    <x v="4"/>
  </r>
  <r>
    <x v="6707"/>
    <x v="0"/>
    <x v="297"/>
    <s v="Clos Les Lunelles"/>
    <x v="9"/>
    <x v="1555"/>
    <x v="718"/>
    <x v="11"/>
  </r>
  <r>
    <x v="6708"/>
    <x v="1"/>
    <x v="2"/>
    <s v="Tenuta dei Sette Cieli"/>
    <x v="1"/>
    <x v="1555"/>
    <x v="1236"/>
    <x v="6"/>
  </r>
  <r>
    <x v="6709"/>
    <x v="0"/>
    <x v="13"/>
    <s v="Les Vins de Vienne - Cuilleron-Gaillard-Villard"/>
    <x v="4"/>
    <x v="1555"/>
    <x v="460"/>
    <x v="1"/>
  </r>
  <r>
    <x v="6710"/>
    <x v="6"/>
    <x v="15"/>
    <s v="Anura"/>
    <x v="9"/>
    <x v="1555"/>
    <x v="454"/>
    <x v="1"/>
  </r>
  <r>
    <x v="6711"/>
    <x v="7"/>
    <x v="80"/>
    <s v="Castillo de Cuzcurrita"/>
    <x v="1"/>
    <x v="1555"/>
    <x v="62"/>
    <x v="2"/>
  </r>
  <r>
    <x v="6712"/>
    <x v="1"/>
    <x v="31"/>
    <s v="Braida"/>
    <x v="1"/>
    <x v="1556"/>
    <x v="2089"/>
    <x v="4"/>
  </r>
  <r>
    <x v="1083"/>
    <x v="0"/>
    <x v="32"/>
    <s v="Mouton Cadet"/>
    <x v="3"/>
    <x v="1557"/>
    <x v="1347"/>
    <x v="4"/>
  </r>
  <r>
    <x v="6713"/>
    <x v="5"/>
    <x v="69"/>
    <s v="Glaetzer"/>
    <x v="7"/>
    <x v="1558"/>
    <x v="2490"/>
    <x v="4"/>
  </r>
  <r>
    <x v="6714"/>
    <x v="8"/>
    <x v="329"/>
    <s v="Michael David Winery"/>
    <x v="9"/>
    <x v="1558"/>
    <x v="38"/>
    <x v="4"/>
  </r>
  <r>
    <x v="6715"/>
    <x v="1"/>
    <x v="154"/>
    <s v="Le Mortelle"/>
    <x v="5"/>
    <x v="1559"/>
    <x v="641"/>
    <x v="4"/>
  </r>
  <r>
    <x v="754"/>
    <x v="0"/>
    <x v="74"/>
    <s v="Château Cambon La Pelouse"/>
    <x v="4"/>
    <x v="1560"/>
    <x v="1312"/>
    <x v="9"/>
  </r>
  <r>
    <x v="2617"/>
    <x v="5"/>
    <x v="14"/>
    <s v="Yellow Tail"/>
    <x v="3"/>
    <x v="1561"/>
    <x v="1112"/>
    <x v="3"/>
  </r>
  <r>
    <x v="6716"/>
    <x v="12"/>
    <x v="403"/>
    <s v="Salentein"/>
    <x v="10"/>
    <x v="1562"/>
    <x v="2042"/>
    <x v="4"/>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442F1B28-930E-7440-AAB1-7BEE7680CC6C}"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wine name, region, country">
  <location ref="T2:U14" firstHeaderRow="1" firstDataRow="1" firstDataCol="1"/>
  <pivotFields count="8">
    <pivotField axis="axisRow" showAll="0" measureFilter="1" sortType="descending">
      <items count="6718">
        <item x="884"/>
        <item x="4761"/>
        <item x="1609"/>
        <item x="1191"/>
        <item x="2423"/>
        <item x="4459"/>
        <item x="2036"/>
        <item x="5765"/>
        <item x="891"/>
        <item x="1773"/>
        <item x="299"/>
        <item x="49"/>
        <item x="2811"/>
        <item x="3334"/>
        <item x="6327"/>
        <item x="4769"/>
        <item x="3838"/>
        <item x="865"/>
        <item x="4219"/>
        <item x="4356"/>
        <item x="1611"/>
        <item x="5555"/>
        <item x="4528"/>
        <item x="2804"/>
        <item x="5502"/>
        <item x="593"/>
        <item x="3660"/>
        <item x="1801"/>
        <item x="483"/>
        <item x="2922"/>
        <item x="415"/>
        <item x="2537"/>
        <item x="5838"/>
        <item x="3653"/>
        <item x="5795"/>
        <item x="4031"/>
        <item x="1570"/>
        <item x="1551"/>
        <item x="1616"/>
        <item x="1512"/>
        <item x="3034"/>
        <item x="4896"/>
        <item x="504"/>
        <item x="2813"/>
        <item x="6289"/>
        <item x="353"/>
        <item x="4073"/>
        <item x="4759"/>
        <item x="2586"/>
        <item x="5860"/>
        <item x="5042"/>
        <item x="2880"/>
        <item x="3890"/>
        <item x="4628"/>
        <item x="5137"/>
        <item x="5845"/>
        <item x="4365"/>
        <item x="3891"/>
        <item x="4272"/>
        <item x="6129"/>
        <item x="3534"/>
        <item x="1672"/>
        <item x="609"/>
        <item x="2557"/>
        <item x="4815"/>
        <item x="823"/>
        <item x="5808"/>
        <item x="3000"/>
        <item x="4519"/>
        <item x="2325"/>
        <item x="1194"/>
        <item x="1784"/>
        <item x="3249"/>
        <item x="4486"/>
        <item x="300"/>
        <item x="742"/>
        <item x="4884"/>
        <item x="4909"/>
        <item x="5679"/>
        <item x="1139"/>
        <item x="5922"/>
        <item x="1306"/>
        <item x="1055"/>
        <item x="99"/>
        <item x="6005"/>
        <item x="1350"/>
        <item x="6714"/>
        <item x="3590"/>
        <item x="6046"/>
        <item x="1673"/>
        <item x="2997"/>
        <item x="5258"/>
        <item x="3540"/>
        <item x="3926"/>
        <item x="4507"/>
        <item x="2747"/>
        <item x="3677"/>
        <item x="6506"/>
        <item x="6157"/>
        <item x="2955"/>
        <item x="5095"/>
        <item x="5300"/>
        <item x="6119"/>
        <item x="3564"/>
        <item x="6349"/>
        <item x="5292"/>
        <item x="5525"/>
        <item x="3826"/>
        <item x="5143"/>
        <item x="5301"/>
        <item x="4345"/>
        <item x="2130"/>
        <item x="5590"/>
        <item x="4497"/>
        <item x="562"/>
        <item x="2195"/>
        <item x="2408"/>
        <item x="4899"/>
        <item x="709"/>
        <item x="2089"/>
        <item x="3912"/>
        <item x="5648"/>
        <item x="5196"/>
        <item x="2784"/>
        <item x="1315"/>
        <item x="255"/>
        <item x="1716"/>
        <item x="643"/>
        <item x="6170"/>
        <item x="3795"/>
        <item x="3151"/>
        <item x="2639"/>
        <item x="4786"/>
        <item x="3950"/>
        <item x="2781"/>
        <item x="6166"/>
        <item x="1994"/>
        <item x="5365"/>
        <item x="3095"/>
        <item x="6555"/>
        <item x="1082"/>
        <item x="6448"/>
        <item x="193"/>
        <item x="3325"/>
        <item x="780"/>
        <item x="4391"/>
        <item x="4065"/>
        <item x="3628"/>
        <item x="5852"/>
        <item x="2345"/>
        <item x="4542"/>
        <item x="5141"/>
        <item x="6316"/>
        <item x="2274"/>
        <item x="1061"/>
        <item x="2069"/>
        <item x="397"/>
        <item x="1097"/>
        <item x="4369"/>
        <item x="1112"/>
        <item x="4591"/>
        <item x="2748"/>
        <item x="6315"/>
        <item x="5687"/>
        <item x="694"/>
        <item x="734"/>
        <item x="5646"/>
        <item x="5960"/>
        <item x="715"/>
        <item x="2139"/>
        <item x="1214"/>
        <item x="2532"/>
        <item x="3452"/>
        <item x="5972"/>
        <item x="2856"/>
        <item x="284"/>
        <item x="5740"/>
        <item x="3105"/>
        <item x="1135"/>
        <item x="2514"/>
        <item x="682"/>
        <item x="5316"/>
        <item x="5627"/>
        <item x="2525"/>
        <item x="3659"/>
        <item x="2001"/>
        <item x="6621"/>
        <item x="1233"/>
        <item x="6356"/>
        <item x="722"/>
        <item x="3806"/>
        <item x="1653"/>
        <item x="983"/>
        <item x="1426"/>
        <item x="4799"/>
        <item x="4218"/>
        <item x="2302"/>
        <item x="2367"/>
        <item x="1630"/>
        <item x="152"/>
        <item x="800"/>
        <item x="2316"/>
        <item x="1657"/>
        <item x="3970"/>
        <item x="1076"/>
        <item x="160"/>
        <item x="6331"/>
        <item x="2666"/>
        <item x="4102"/>
        <item x="2374"/>
        <item x="4566"/>
        <item x="6560"/>
        <item x="971"/>
        <item x="4532"/>
        <item x="3681"/>
        <item x="2806"/>
        <item x="4670"/>
        <item x="4718"/>
        <item x="4446"/>
        <item x="2495"/>
        <item x="2948"/>
        <item x="6000"/>
        <item x="5393"/>
        <item x="4930"/>
        <item x="2520"/>
        <item x="1011"/>
        <item x="1042"/>
        <item x="5473"/>
        <item x="6262"/>
        <item x="2372"/>
        <item x="2271"/>
        <item x="6343"/>
        <item x="3725"/>
        <item x="2231"/>
        <item x="1268"/>
        <item x="5698"/>
        <item x="182"/>
        <item x="5179"/>
        <item x="3024"/>
        <item x="5114"/>
        <item x="2261"/>
        <item x="4814"/>
        <item x="5160"/>
        <item x="6335"/>
        <item x="1732"/>
        <item x="62"/>
        <item x="1067"/>
        <item x="296"/>
        <item x="2678"/>
        <item x="6515"/>
        <item x="4089"/>
        <item x="172"/>
        <item x="2386"/>
        <item x="1718"/>
        <item x="1381"/>
        <item x="2151"/>
        <item x="750"/>
        <item x="5317"/>
        <item x="4511"/>
        <item x="2021"/>
        <item x="2157"/>
        <item x="2143"/>
        <item x="233"/>
        <item x="389"/>
        <item x="183"/>
        <item x="2694"/>
        <item x="4435"/>
        <item x="3816"/>
        <item x="1764"/>
        <item x="5655"/>
        <item x="3372"/>
        <item x="5282"/>
        <item x="322"/>
        <item x="825"/>
        <item x="4719"/>
        <item x="4679"/>
        <item x="4898"/>
        <item x="5075"/>
        <item x="162"/>
        <item x="5063"/>
        <item x="3992"/>
        <item x="6271"/>
        <item x="4592"/>
        <item x="4811"/>
        <item x="3906"/>
        <item x="1170"/>
        <item x="2610"/>
        <item x="369"/>
        <item x="3981"/>
        <item x="3173"/>
        <item x="2280"/>
        <item x="2295"/>
        <item x="2534"/>
        <item x="592"/>
        <item x="1155"/>
        <item x="5130"/>
        <item x="4933"/>
        <item x="170"/>
        <item x="1171"/>
        <item x="4516"/>
        <item x="725"/>
        <item x="5447"/>
        <item x="3378"/>
        <item x="2003"/>
        <item x="4608"/>
        <item x="4735"/>
        <item x="3191"/>
        <item x="1218"/>
        <item x="5101"/>
        <item x="3579"/>
        <item x="1254"/>
        <item x="4055"/>
        <item x="5487"/>
        <item x="6514"/>
        <item x="1354"/>
        <item x="1886"/>
        <item x="2621"/>
        <item x="4629"/>
        <item x="5858"/>
        <item x="5742"/>
        <item x="111"/>
        <item x="5645"/>
        <item x="2905"/>
        <item x="3820"/>
        <item x="6531"/>
        <item x="4348"/>
        <item x="1901"/>
        <item x="5889"/>
        <item x="5135"/>
        <item x="1054"/>
        <item x="6252"/>
        <item x="4132"/>
        <item x="6645"/>
        <item x="589"/>
        <item x="5088"/>
        <item x="852"/>
        <item x="169"/>
        <item x="3522"/>
        <item x="831"/>
        <item x="4816"/>
        <item x="1459"/>
        <item x="321"/>
        <item x="1785"/>
        <item x="1843"/>
        <item x="406"/>
        <item x="3664"/>
        <item x="4257"/>
        <item x="4964"/>
        <item x="4590"/>
        <item x="5415"/>
        <item x="4569"/>
        <item x="2817"/>
        <item x="619"/>
        <item x="3094"/>
        <item x="6534"/>
        <item x="5903"/>
        <item x="4631"/>
        <item x="5681"/>
        <item x="3817"/>
        <item x="1380"/>
        <item x="4515"/>
        <item x="2759"/>
        <item x="1414"/>
        <item x="2715"/>
        <item x="1265"/>
        <item x="4380"/>
        <item x="1103"/>
        <item x="2941"/>
        <item x="5111"/>
        <item x="4079"/>
        <item x="2266"/>
        <item x="1075"/>
        <item x="5837"/>
        <item x="2903"/>
        <item x="4526"/>
        <item x="6538"/>
        <item x="5789"/>
        <item x="2390"/>
        <item x="1582"/>
        <item x="1389"/>
        <item x="4458"/>
        <item x="6573"/>
        <item x="442"/>
        <item x="4675"/>
        <item x="3400"/>
        <item x="4821"/>
        <item x="4124"/>
        <item x="5638"/>
        <item x="3631"/>
        <item x="6351"/>
        <item x="5885"/>
        <item x="1596"/>
        <item x="3416"/>
        <item x="5834"/>
        <item x="3370"/>
        <item x="585"/>
        <item x="6631"/>
        <item x="6102"/>
        <item x="6145"/>
        <item x="3586"/>
        <item x="3258"/>
        <item x="2210"/>
        <item x="5221"/>
        <item x="2965"/>
        <item x="3246"/>
        <item x="498"/>
        <item x="6049"/>
        <item x="4770"/>
        <item x="2072"/>
        <item x="6195"/>
        <item x="1016"/>
        <item x="5022"/>
        <item x="578"/>
        <item x="4392"/>
        <item x="1430"/>
        <item x="5909"/>
        <item x="3773"/>
        <item x="140"/>
        <item x="5828"/>
        <item x="202"/>
        <item x="5452"/>
        <item x="5562"/>
        <item x="2357"/>
        <item x="2606"/>
        <item x="1932"/>
        <item x="3320"/>
        <item x="4474"/>
        <item x="5580"/>
        <item x="430"/>
        <item x="258"/>
        <item x="2460"/>
        <item x="2581"/>
        <item x="6405"/>
        <item x="25"/>
        <item x="2449"/>
        <item x="6291"/>
        <item x="1064"/>
        <item x="4536"/>
        <item x="2024"/>
        <item x="6675"/>
        <item x="3923"/>
        <item x="5119"/>
        <item x="5997"/>
        <item x="2168"/>
        <item x="1296"/>
        <item x="1699"/>
        <item x="1590"/>
        <item x="348"/>
        <item x="1983"/>
        <item x="3347"/>
        <item x="5680"/>
        <item x="6116"/>
        <item x="1114"/>
        <item x="910"/>
        <item x="3526"/>
        <item x="4350"/>
        <item x="3174"/>
        <item x="5484"/>
        <item x="5840"/>
        <item x="1087"/>
        <item x="1382"/>
        <item x="128"/>
        <item x="943"/>
        <item x="1451"/>
        <item x="1487"/>
        <item x="2196"/>
        <item x="2798"/>
        <item x="948"/>
        <item x="5847"/>
        <item x="6511"/>
        <item x="547"/>
        <item x="1490"/>
        <item x="6468"/>
        <item x="2763"/>
        <item x="5068"/>
        <item x="2946"/>
        <item x="5003"/>
        <item x="6505"/>
        <item x="5038"/>
        <item x="125"/>
        <item x="171"/>
        <item x="5756"/>
        <item x="4406"/>
        <item x="3500"/>
        <item x="524"/>
        <item x="4268"/>
        <item x="627"/>
        <item x="2919"/>
        <item x="241"/>
        <item x="3936"/>
        <item x="399"/>
        <item x="2698"/>
        <item x="3279"/>
        <item x="1689"/>
        <item x="4078"/>
        <item x="652"/>
        <item x="4403"/>
        <item x="5508"/>
        <item x="4160"/>
        <item x="5001"/>
        <item x="156"/>
        <item x="5586"/>
        <item x="740"/>
        <item x="2123"/>
        <item x="2600"/>
        <item x="3656"/>
        <item x="1094"/>
        <item x="3245"/>
        <item x="4504"/>
        <item x="5558"/>
        <item x="3622"/>
        <item x="1398"/>
        <item x="1289"/>
        <item x="2229"/>
        <item x="3165"/>
        <item x="3457"/>
        <item x="5386"/>
        <item x="2066"/>
        <item x="1547"/>
        <item x="2642"/>
        <item x="5796"/>
        <item x="5493"/>
        <item x="2470"/>
        <item x="6521"/>
        <item x="5588"/>
        <item x="4858"/>
        <item x="401"/>
        <item x="2775"/>
        <item x="537"/>
        <item x="3"/>
        <item x="3147"/>
        <item x="520"/>
        <item x="6615"/>
        <item x="5061"/>
        <item x="6279"/>
        <item x="1805"/>
        <item x="1050"/>
        <item x="2257"/>
        <item x="3091"/>
        <item x="623"/>
        <item x="815"/>
        <item x="881"/>
        <item x="1290"/>
        <item x="6554"/>
        <item x="5844"/>
        <item x="3947"/>
        <item x="4424"/>
        <item x="3994"/>
        <item x="2871"/>
        <item x="1051"/>
        <item x="2436"/>
        <item x="697"/>
        <item x="2521"/>
        <item x="2507"/>
        <item x="543"/>
        <item x="4563"/>
        <item x="1922"/>
        <item x="220"/>
        <item x="5576"/>
        <item x="6391"/>
        <item x="4952"/>
        <item x="3485"/>
        <item x="4604"/>
        <item x="6160"/>
        <item x="6490"/>
        <item x="55"/>
        <item x="911"/>
        <item x="1682"/>
        <item x="3406"/>
        <item x="1302"/>
        <item x="549"/>
        <item x="6670"/>
        <item x="2106"/>
        <item x="3132"/>
        <item x="2308"/>
        <item x="6384"/>
        <item x="1429"/>
        <item x="4781"/>
        <item x="933"/>
        <item x="4720"/>
        <item x="5330"/>
        <item x="3807"/>
        <item x="3916"/>
        <item x="6525"/>
        <item x="4738"/>
        <item x="828"/>
        <item x="6496"/>
        <item x="6055"/>
        <item x="254"/>
        <item x="6101"/>
        <item x="1486"/>
        <item x="109"/>
        <item x="6165"/>
        <item x="6064"/>
        <item x="2966"/>
        <item x="693"/>
        <item x="2403"/>
        <item x="2347"/>
        <item x="886"/>
        <item x="3846"/>
        <item x="3126"/>
        <item x="3644"/>
        <item x="2137"/>
        <item x="5526"/>
        <item x="2807"/>
        <item x="5091"/>
        <item x="4191"/>
        <item x="3966"/>
        <item x="6008"/>
        <item x="868"/>
        <item x="2407"/>
        <item x="3929"/>
        <item x="3524"/>
        <item x="5990"/>
        <item x="4134"/>
        <item x="2496"/>
        <item x="4995"/>
        <item x="6142"/>
        <item x="1305"/>
        <item x="1116"/>
        <item x="3178"/>
        <item x="2092"/>
        <item x="2028"/>
        <item x="3359"/>
        <item x="4686"/>
        <item x="2314"/>
        <item x="4690"/>
        <item x="6592"/>
        <item x="5145"/>
        <item x="447"/>
        <item x="4476"/>
        <item x="3898"/>
        <item x="4091"/>
        <item x="1298"/>
        <item x="1823"/>
        <item x="2893"/>
        <item x="6434"/>
        <item x="4260"/>
        <item x="5052"/>
        <item x="381"/>
        <item x="1919"/>
        <item x="573"/>
        <item x="786"/>
        <item x="5714"/>
        <item x="6365"/>
        <item x="5835"/>
        <item x="4715"/>
        <item x="3010"/>
        <item x="6180"/>
        <item x="3758"/>
        <item x="3021"/>
        <item x="5962"/>
        <item x="642"/>
        <item x="3277"/>
        <item x="5108"/>
        <item x="5259"/>
        <item x="4950"/>
        <item x="712"/>
        <item x="4744"/>
        <item x="1787"/>
        <item x="1715"/>
        <item x="487"/>
        <item x="1405"/>
        <item x="4274"/>
        <item x="3487"/>
        <item x="6432"/>
        <item x="2688"/>
        <item x="6136"/>
        <item x="6104"/>
        <item x="1517"/>
        <item x="5406"/>
        <item x="5937"/>
        <item x="5869"/>
        <item x="3082"/>
        <item x="5566"/>
        <item x="4880"/>
        <item x="422"/>
        <item x="3281"/>
        <item x="4517"/>
        <item x="3710"/>
        <item x="3884"/>
        <item x="5244"/>
        <item x="6642"/>
        <item x="3539"/>
        <item x="4723"/>
        <item x="1567"/>
        <item x="1727"/>
        <item x="6202"/>
        <item x="1329"/>
        <item x="3363"/>
        <item x="6577"/>
        <item x="6475"/>
        <item x="6245"/>
        <item x="3989"/>
        <item x="1668"/>
        <item x="1998"/>
        <item x="4842"/>
        <item x="5861"/>
        <item x="4974"/>
        <item x="2000"/>
        <item x="433"/>
        <item x="338"/>
        <item x="31"/>
        <item x="6042"/>
        <item x="5182"/>
        <item x="1129"/>
        <item x="6491"/>
        <item x="6657"/>
        <item x="6198"/>
        <item x="4556"/>
        <item x="4441"/>
        <item x="1515"/>
        <item x="2180"/>
        <item x="836"/>
        <item x="6646"/>
        <item x="4501"/>
        <item x="398"/>
        <item x="2317"/>
        <item x="6507"/>
        <item x="1304"/>
        <item x="4363"/>
        <item x="5435"/>
        <item x="1832"/>
        <item x="4779"/>
        <item x="4465"/>
        <item x="4697"/>
        <item x="2250"/>
        <item x="6277"/>
        <item x="443"/>
        <item x="3757"/>
        <item x="2492"/>
        <item x="2062"/>
        <item x="5970"/>
        <item x="6155"/>
        <item x="6347"/>
        <item x="1952"/>
        <item x="6308"/>
        <item x="2475"/>
        <item x="1648"/>
        <item x="1488"/>
        <item x="2448"/>
        <item x="6713"/>
        <item x="3913"/>
        <item x="2822"/>
        <item x="4713"/>
        <item x="2086"/>
        <item x="1013"/>
        <item x="2604"/>
        <item x="794"/>
        <item x="6090"/>
        <item x="4765"/>
        <item x="3927"/>
        <item x="3975"/>
        <item x="1423"/>
        <item x="3145"/>
        <item x="5748"/>
        <item x="653"/>
        <item x="242"/>
        <item x="5277"/>
        <item x="3714"/>
        <item x="846"/>
        <item x="2070"/>
        <item x="2838"/>
        <item x="1647"/>
        <item x="5343"/>
        <item x="318"/>
        <item x="4400"/>
        <item x="4173"/>
        <item x="1617"/>
        <item x="5268"/>
        <item x="2916"/>
        <item x="6611"/>
        <item x="5979"/>
        <item x="4520"/>
        <item x="5375"/>
        <item x="5752"/>
        <item x="4401"/>
        <item x="6286"/>
        <item x="2546"/>
        <item x="2044"/>
        <item x="1566"/>
        <item x="3600"/>
        <item x="4521"/>
        <item x="4537"/>
        <item x="4299"/>
        <item x="2282"/>
        <item x="1935"/>
        <item x="6703"/>
        <item x="4096"/>
        <item x="2793"/>
        <item x="6322"/>
        <item x="1126"/>
        <item x="6422"/>
        <item x="5247"/>
        <item x="4864"/>
        <item x="1979"/>
        <item x="4050"/>
        <item x="1151"/>
        <item x="5334"/>
        <item x="880"/>
        <item x="554"/>
        <item x="2424"/>
        <item x="5744"/>
        <item x="5907"/>
        <item x="4879"/>
        <item x="3015"/>
        <item x="1991"/>
        <item x="75"/>
        <item x="1967"/>
        <item x="2721"/>
        <item x="1008"/>
        <item x="335"/>
        <item x="5965"/>
        <item x="1073"/>
        <item x="5668"/>
        <item x="2564"/>
        <item x="1695"/>
        <item x="1009"/>
        <item x="3596"/>
        <item x="1601"/>
        <item x="190"/>
        <item x="2328"/>
        <item x="1134"/>
        <item x="1581"/>
        <item x="3271"/>
        <item x="4121"/>
        <item x="346"/>
        <item x="2981"/>
        <item x="409"/>
        <item x="650"/>
        <item x="1083"/>
        <item x="2191"/>
        <item x="4144"/>
        <item x="3632"/>
        <item x="2437"/>
        <item x="5823"/>
        <item x="806"/>
        <item x="2544"/>
        <item x="732"/>
        <item x="1542"/>
        <item x="286"/>
        <item x="3266"/>
        <item x="4170"/>
        <item x="4483"/>
        <item x="5349"/>
        <item x="5573"/>
        <item x="555"/>
        <item x="5132"/>
        <item x="1535"/>
        <item x="1462"/>
        <item x="3080"/>
        <item x="2937"/>
        <item x="5201"/>
        <item x="4398"/>
        <item x="6715"/>
        <item x="1874"/>
        <item x="6359"/>
        <item x="5932"/>
        <item x="5072"/>
        <item x="6472"/>
        <item x="3523"/>
        <item x="4300"/>
        <item x="92"/>
        <item x="2400"/>
        <item x="932"/>
        <item x="729"/>
        <item x="1897"/>
        <item x="1947"/>
        <item x="5031"/>
        <item x="6489"/>
        <item x="6691"/>
        <item x="2607"/>
        <item x="1481"/>
        <item x="2099"/>
        <item x="3745"/>
        <item x="1153"/>
        <item x="5927"/>
        <item x="120"/>
        <item x="3340"/>
        <item x="2518"/>
        <item x="5544"/>
        <item x="3493"/>
        <item x="522"/>
        <item x="4803"/>
        <item x="5245"/>
        <item x="5616"/>
        <item x="5450"/>
        <item x="2038"/>
        <item x="373"/>
        <item x="6633"/>
        <item x="5351"/>
        <item x="6687"/>
        <item x="347"/>
        <item x="747"/>
        <item x="5465"/>
        <item x="6712"/>
        <item x="3867"/>
        <item x="777"/>
        <item x="6568"/>
        <item x="1045"/>
        <item x="1529"/>
        <item x="6272"/>
        <item x="2683"/>
        <item x="2565"/>
        <item x="4051"/>
        <item x="1545"/>
        <item x="2342"/>
        <item x="1704"/>
        <item x="3043"/>
        <item x="5048"/>
        <item x="3127"/>
        <item x="2132"/>
        <item x="515"/>
        <item x="1436"/>
        <item x="6372"/>
        <item x="2320"/>
        <item x="1779"/>
        <item x="3187"/>
        <item x="2827"/>
        <item x="2188"/>
        <item x="1456"/>
        <item x="1100"/>
        <item x="440"/>
        <item x="187"/>
        <item x="177"/>
        <item x="882"/>
        <item x="4081"/>
        <item x="3318"/>
        <item x="1137"/>
        <item x="4159"/>
        <item x="5097"/>
        <item x="3707"/>
        <item x="122"/>
        <item x="4795"/>
        <item x="2146"/>
        <item x="2124"/>
        <item x="1240"/>
        <item x="841"/>
        <item x="620"/>
        <item x="340"/>
        <item x="5272"/>
        <item x="3941"/>
        <item x="5900"/>
        <item x="6338"/>
        <item x="2047"/>
        <item x="1169"/>
        <item x="5920"/>
        <item x="3574"/>
        <item x="5605"/>
        <item x="1095"/>
        <item x="1224"/>
        <item x="1066"/>
        <item x="3668"/>
        <item x="5150"/>
        <item x="4130"/>
        <item x="4201"/>
        <item x="3159"/>
        <item x="2085"/>
        <item x="2714"/>
        <item x="5069"/>
        <item x="2839"/>
        <item x="4872"/>
        <item x="4052"/>
        <item x="2176"/>
        <item x="3184"/>
        <item x="2554"/>
        <item x="5353"/>
        <item x="4946"/>
        <item x="3088"/>
        <item x="4088"/>
        <item x="3896"/>
        <item x="5938"/>
        <item x="103"/>
        <item x="2885"/>
        <item x="4063"/>
        <item x="3304"/>
        <item x="2687"/>
        <item x="496"/>
        <item x="3028"/>
        <item x="5617"/>
        <item x="3872"/>
        <item x="4334"/>
        <item x="4335"/>
        <item x="5761"/>
        <item x="5906"/>
        <item x="1774"/>
        <item x="3808"/>
        <item x="2754"/>
        <item x="4993"/>
        <item x="4876"/>
        <item x="6379"/>
        <item x="5610"/>
        <item x="4053"/>
        <item x="302"/>
        <item x="6438"/>
        <item x="1370"/>
        <item x="2605"/>
        <item x="105"/>
        <item x="4113"/>
        <item x="3514"/>
        <item x="3605"/>
        <item x="6339"/>
        <item x="4295"/>
        <item x="118"/>
        <item x="1799"/>
        <item x="2597"/>
        <item x="5232"/>
        <item x="6357"/>
        <item x="473"/>
        <item x="5811"/>
        <item x="1949"/>
        <item x="2603"/>
        <item x="485"/>
        <item x="303"/>
        <item x="3902"/>
        <item x="2140"/>
        <item x="2268"/>
        <item x="3448"/>
        <item x="1634"/>
        <item x="5855"/>
        <item x="616"/>
        <item x="824"/>
        <item x="1120"/>
        <item x="1408"/>
        <item x="657"/>
        <item x="4195"/>
        <item x="3442"/>
        <item x="4071"/>
        <item x="4481"/>
        <item x="6376"/>
        <item x="4992"/>
        <item x="586"/>
        <item x="4676"/>
        <item x="1348"/>
        <item x="230"/>
        <item x="57"/>
        <item x="18"/>
        <item x="342"/>
        <item x="295"/>
        <item x="44"/>
        <item x="1028"/>
        <item x="3345"/>
        <item x="301"/>
        <item x="5910"/>
        <item x="2800"/>
        <item x="4473"/>
        <item x="6420"/>
        <item x="610"/>
        <item x="3038"/>
        <item x="1399"/>
        <item x="1659"/>
        <item x="2258"/>
        <item x="914"/>
        <item x="1705"/>
        <item x="3928"/>
        <item x="2889"/>
        <item x="3341"/>
        <item x="2023"/>
        <item x="2466"/>
        <item x="5710"/>
        <item x="453"/>
        <item x="2848"/>
        <item x="5529"/>
        <item x="5983"/>
        <item x="3842"/>
        <item x="2270"/>
        <item x="4513"/>
        <item x="4785"/>
        <item x="5916"/>
        <item x="3046"/>
        <item x="2450"/>
        <item x="2292"/>
        <item x="613"/>
        <item x="3736"/>
        <item x="1650"/>
        <item x="3613"/>
        <item x="6537"/>
        <item x="5013"/>
        <item x="3510"/>
        <item x="6298"/>
        <item x="3883"/>
        <item x="761"/>
        <item x="1276"/>
        <item x="2159"/>
        <item x="4768"/>
        <item x="5649"/>
        <item x="4812"/>
        <item x="2417"/>
        <item x="4667"/>
        <item x="6219"/>
        <item x="5049"/>
        <item x="2184"/>
        <item x="4587"/>
        <item x="2117"/>
        <item x="3218"/>
        <item x="5213"/>
        <item x="2992"/>
        <item x="4488"/>
        <item x="3166"/>
        <item x="3224"/>
        <item x="814"/>
        <item x="1788"/>
        <item x="941"/>
        <item x="5974"/>
        <item x="2650"/>
        <item x="4509"/>
        <item x="6295"/>
        <item x="5690"/>
        <item x="5216"/>
        <item x="6249"/>
        <item x="2441"/>
        <item x="1951"/>
        <item x="6488"/>
        <item x="5402"/>
        <item x="1128"/>
        <item x="4249"/>
        <item x="1444"/>
        <item x="2339"/>
        <item x="4639"/>
        <item x="4221"/>
        <item x="919"/>
        <item x="4655"/>
        <item x="5211"/>
        <item x="2348"/>
        <item x="2234"/>
        <item x="1475"/>
        <item x="1427"/>
        <item x="3940"/>
        <item x="1862"/>
        <item x="5961"/>
        <item x="2918"/>
        <item x="5933"/>
        <item x="1817"/>
        <item x="198"/>
        <item x="778"/>
        <item x="2242"/>
        <item x="59"/>
        <item x="3482"/>
        <item x="4716"/>
        <item x="3346"/>
        <item x="601"/>
        <item x="5839"/>
        <item x="922"/>
        <item x="2064"/>
        <item x="2002"/>
        <item x="4258"/>
        <item x="379"/>
        <item x="2930"/>
        <item x="5854"/>
        <item x="6360"/>
        <item x="27"/>
        <item x="6075"/>
        <item x="5261"/>
        <item x="3447"/>
        <item x="2368"/>
        <item x="2912"/>
        <item x="1599"/>
        <item x="4466"/>
        <item x="3999"/>
        <item x="833"/>
        <item x="3055"/>
        <item x="804"/>
        <item x="5968"/>
        <item x="478"/>
        <item x="6600"/>
        <item x="5514"/>
        <item x="3761"/>
        <item x="719"/>
        <item x="1789"/>
        <item x="4627"/>
        <item x="3738"/>
        <item x="1342"/>
        <item x="6479"/>
        <item x="4212"/>
        <item x="6185"/>
        <item x="739"/>
        <item x="768"/>
        <item x="3615"/>
        <item x="6424"/>
        <item x="3881"/>
        <item x="3296"/>
        <item x="5123"/>
        <item x="6062"/>
        <item x="3443"/>
        <item x="2528"/>
        <item x="3849"/>
        <item x="4668"/>
        <item x="1646"/>
        <item x="5385"/>
        <item x="1906"/>
        <item x="6212"/>
        <item x="5264"/>
        <item x="3456"/>
        <item x="2134"/>
        <item x="1229"/>
        <item x="1737"/>
        <item x="6070"/>
        <item x="5120"/>
        <item x="1341"/>
        <item x="2836"/>
        <item x="3985"/>
        <item x="5618"/>
        <item x="486"/>
        <item x="5757"/>
        <item x="2351"/>
        <item x="2240"/>
        <item x="1369"/>
        <item x="5591"/>
        <item x="5991"/>
        <item x="6414"/>
        <item x="3998"/>
        <item x="3300"/>
        <item x="173"/>
        <item x="1288"/>
        <item x="1102"/>
        <item x="6345"/>
        <item x="5636"/>
        <item x="5550"/>
        <item x="2084"/>
        <item x="3665"/>
        <item x="4722"/>
        <item x="1345"/>
        <item x="4338"/>
        <item x="2832"/>
        <item x="2693"/>
        <item x="3384"/>
        <item x="3635"/>
        <item x="3455"/>
        <item x="641"/>
        <item x="5073"/>
        <item x="3556"/>
        <item x="3694"/>
        <item x="6063"/>
        <item x="6200"/>
        <item x="3835"/>
        <item x="5293"/>
        <item x="2050"/>
        <item x="1310"/>
        <item x="3740"/>
        <item x="6193"/>
        <item x="3209"/>
        <item x="4700"/>
        <item x="1326"/>
        <item x="821"/>
        <item x="2502"/>
        <item x="4358"/>
        <item x="3319"/>
        <item x="949"/>
        <item x="959"/>
        <item x="6575"/>
        <item x="450"/>
        <item x="3278"/>
        <item x="3877"/>
        <item x="4181"/>
        <item x="474"/>
        <item x="2464"/>
        <item x="5436"/>
        <item x="5315"/>
        <item x="3136"/>
        <item x="6485"/>
        <item x="3001"/>
        <item x="1836"/>
        <item x="2799"/>
        <item x="6711"/>
        <item x="3982"/>
        <item x="3031"/>
        <item x="2756"/>
        <item x="102"/>
        <item x="5079"/>
        <item x="854"/>
        <item x="5384"/>
        <item x="2874"/>
        <item x="1175"/>
        <item x="3553"/>
        <item x="1931"/>
        <item x="3811"/>
        <item x="2571"/>
        <item x="2846"/>
        <item x="2695"/>
        <item x="1058"/>
        <item x="6481"/>
        <item x="308"/>
        <item x="4198"/>
        <item x="4802"/>
        <item x="3098"/>
        <item x="1015"/>
        <item x="4414"/>
        <item x="5457"/>
        <item x="1864"/>
        <item x="6114"/>
        <item x="5090"/>
        <item x="5516"/>
        <item x="855"/>
        <item x="2453"/>
        <item x="4046"/>
        <item x="2821"/>
        <item x="6077"/>
        <item x="5368"/>
        <item x="4729"/>
        <item x="3889"/>
        <item x="5957"/>
        <item x="1241"/>
        <item x="1593"/>
        <item x="6115"/>
        <item x="5936"/>
        <item x="3016"/>
        <item x="5059"/>
        <item x="3701"/>
        <item x="5496"/>
        <item x="5788"/>
        <item x="6595"/>
        <item x="4892"/>
        <item x="5323"/>
        <item x="4606"/>
        <item x="6251"/>
        <item x="6033"/>
        <item x="3251"/>
        <item x="3404"/>
        <item x="5249"/>
        <item x="4772"/>
        <item x="52"/>
        <item x="6027"/>
        <item x="36"/>
        <item x="1109"/>
        <item x="4000"/>
        <item x="5674"/>
        <item x="6397"/>
        <item x="3139"/>
        <item x="1808"/>
        <item x="505"/>
        <item x="6529"/>
        <item x="6328"/>
        <item x="3198"/>
        <item x="866"/>
        <item x="3120"/>
        <item x="4633"/>
        <item x="6669"/>
        <item x="146"/>
        <item x="654"/>
        <item x="2472"/>
        <item x="6031"/>
        <item x="3380"/>
        <item x="3863"/>
        <item x="5437"/>
        <item x="1215"/>
        <item x="4828"/>
        <item x="858"/>
        <item x="390"/>
        <item x="1252"/>
        <item x="420"/>
        <item x="4172"/>
        <item x="4244"/>
        <item x="5078"/>
        <item x="1272"/>
        <item x="673"/>
        <item x="2779"/>
        <item x="2628"/>
        <item x="2412"/>
        <item x="5444"/>
        <item x="2667"/>
        <item x="2366"/>
        <item x="6164"/>
        <item x="5898"/>
        <item x="4360"/>
        <item x="4298"/>
        <item x="147"/>
        <item x="4368"/>
        <item x="2118"/>
        <item x="3083"/>
        <item x="4843"/>
        <item x="1733"/>
        <item x="2332"/>
        <item x="3446"/>
        <item x="1869"/>
        <item x="6287"/>
        <item x="2971"/>
        <item x="2713"/>
        <item x="1859"/>
        <item x="3841"/>
        <item x="8"/>
        <item x="2355"/>
        <item x="139"/>
        <item x="489"/>
        <item x="2068"/>
        <item x="2154"/>
        <item x="649"/>
        <item x="733"/>
        <item x="226"/>
        <item x="710"/>
        <item x="5057"/>
        <item x="2076"/>
        <item x="3419"/>
        <item x="2659"/>
        <item x="3933"/>
        <item x="4169"/>
        <item x="3180"/>
        <item x="4316"/>
        <item x="3171"/>
        <item x="535"/>
        <item x="1480"/>
        <item x="2867"/>
        <item x="3084"/>
        <item x="1312"/>
        <item x="1902"/>
        <item x="4579"/>
        <item x="6519"/>
        <item x="1637"/>
        <item x="756"/>
        <item x="1504"/>
        <item x="6226"/>
        <item x="3731"/>
        <item x="5243"/>
        <item x="4804"/>
        <item x="5564"/>
        <item x="3231"/>
        <item x="5704"/>
        <item x="1060"/>
        <item x="1243"/>
        <item x="10"/>
        <item x="5339"/>
        <item x="3578"/>
        <item x="2853"/>
        <item x="2645"/>
        <item x="2224"/>
        <item x="3848"/>
        <item x="5883"/>
        <item x="1980"/>
        <item x="4712"/>
        <item x="6127"/>
        <item x="5195"/>
        <item x="738"/>
        <item x="631"/>
        <item x="3240"/>
        <item x="2414"/>
        <item x="400"/>
        <item x="1936"/>
        <item x="2972"/>
        <item x="1729"/>
        <item x="2816"/>
        <item x="3572"/>
        <item x="6545"/>
        <item x="4784"/>
        <item x="1117"/>
        <item x="5426"/>
        <item x="361"/>
        <item x="2712"/>
        <item x="5552"/>
        <item x="4311"/>
        <item x="3588"/>
        <item x="4938"/>
        <item x="1437"/>
        <item x="1891"/>
        <item x="4578"/>
        <item x="5822"/>
        <item x="2346"/>
        <item x="622"/>
        <item x="1700"/>
        <item x="1309"/>
        <item x="3986"/>
        <item x="2364"/>
        <item x="3551"/>
        <item x="5236"/>
        <item x="4114"/>
        <item x="5805"/>
        <item x="2652"/>
        <item x="2108"/>
        <item x="3955"/>
        <item x="3921"/>
        <item x="6281"/>
        <item x="850"/>
        <item x="306"/>
        <item x="3252"/>
        <item x="5956"/>
        <item x="6398"/>
        <item x="974"/>
        <item x="6334"/>
        <item x="3993"/>
        <item x="3115"/>
        <item x="6530"/>
        <item x="2569"/>
        <item x="3875"/>
        <item x="5863"/>
        <item x="3948"/>
        <item x="3153"/>
        <item x="1913"/>
        <item x="5706"/>
        <item x="3297"/>
        <item x="4859"/>
        <item x="826"/>
        <item x="3517"/>
        <item x="3956"/>
        <item x="385"/>
        <item x="6015"/>
        <item x="3870"/>
        <item x="2594"/>
        <item x="3110"/>
        <item x="4939"/>
        <item x="4576"/>
        <item x="1890"/>
        <item x="1915"/>
        <item x="5155"/>
        <item x="3852"/>
        <item x="2670"/>
        <item x="2530"/>
        <item x="6278"/>
        <item x="6084"/>
        <item x="2519"/>
        <item x="5085"/>
        <item x="3657"/>
        <item x="3428"/>
        <item x="1428"/>
        <item x="1308"/>
        <item x="4155"/>
        <item x="3702"/>
        <item x="4323"/>
        <item x="5332"/>
        <item x="1492"/>
        <item x="5594"/>
        <item x="1530"/>
        <item x="3468"/>
        <item x="1044"/>
        <item x="6237"/>
        <item x="396"/>
        <item x="749"/>
        <item x="6648"/>
        <item x="3152"/>
        <item x="690"/>
        <item x="3056"/>
        <item x="6111"/>
        <item x="3658"/>
        <item x="2884"/>
        <item x="3469"/>
        <item x="407"/>
        <item x="1914"/>
        <item x="6698"/>
        <item x="161"/>
        <item x="2304"/>
        <item x="2497"/>
        <item x="5880"/>
        <item x="368"/>
        <item x="5535"/>
        <item x="6517"/>
        <item x="1223"/>
        <item x="4283"/>
        <item x="351"/>
        <item x="3543"/>
        <item x="752"/>
        <item x="5281"/>
        <item x="456"/>
        <item x="766"/>
        <item x="3516"/>
        <item x="5745"/>
        <item x="5084"/>
        <item x="4777"/>
        <item x="2409"/>
        <item x="4678"/>
        <item x="908"/>
        <item x="107"/>
        <item x="3777"/>
        <item x="5320"/>
        <item x="1415"/>
        <item x="304"/>
        <item x="439"/>
        <item x="1190"/>
        <item x="955"/>
        <item x="289"/>
        <item x="5127"/>
        <item x="1997"/>
        <item x="810"/>
        <item x="2181"/>
        <item x="3792"/>
        <item x="1537"/>
        <item x="60"/>
        <item x="4862"/>
        <item x="325"/>
        <item x="4227"/>
        <item x="678"/>
        <item x="3491"/>
        <item x="20"/>
        <item x="1069"/>
        <item x="1136"/>
        <item x="197"/>
        <item x="717"/>
        <item x="3283"/>
        <item x="4449"/>
        <item x="1751"/>
        <item x="5754"/>
        <item x="2272"/>
        <item x="1924"/>
        <item x="1226"/>
        <item x="6188"/>
        <item x="5749"/>
        <item x="4067"/>
        <item x="4584"/>
        <item x="1519"/>
        <item x="2987"/>
        <item x="2248"/>
        <item x="978"/>
        <item x="2221"/>
        <item x="6476"/>
        <item x="2913"/>
        <item x="5410"/>
        <item x="4560"/>
        <item x="2284"/>
        <item x="5342"/>
        <item x="3436"/>
        <item x="1483"/>
        <item x="5981"/>
        <item x="1968"/>
        <item x="3100"/>
        <item x="897"/>
        <item x="3119"/>
        <item x="2717"/>
        <item x="5470"/>
        <item x="4243"/>
        <item x="5408"/>
        <item x="5328"/>
        <item x="1407"/>
        <item x="1500"/>
        <item x="1285"/>
        <item x="1283"/>
        <item x="5635"/>
        <item x="5183"/>
        <item x="5302"/>
        <item x="3375"/>
        <item x="4319"/>
        <item x="1969"/>
        <item x="3850"/>
        <item x="4877"/>
        <item x="2454"/>
        <item x="5988"/>
        <item x="6268"/>
        <item x="3306"/>
        <item x="2232"/>
        <item x="1965"/>
        <item x="5528"/>
        <item x="1548"/>
        <item x="1856"/>
        <item x="1514"/>
        <item x="6493"/>
        <item x="5639"/>
        <item x="4325"/>
        <item x="87"/>
        <item x="5429"/>
        <item x="3952"/>
        <item x="6483"/>
        <item x="3974"/>
        <item x="1894"/>
        <item x="2025"/>
        <item x="4242"/>
        <item x="4375"/>
        <item x="1953"/>
        <item x="6544"/>
        <item x="205"/>
        <item x="6380"/>
        <item x="6406"/>
        <item x="4580"/>
        <item x="1388"/>
        <item x="4104"/>
        <item x="4657"/>
        <item x="3576"/>
        <item x="3393"/>
        <item x="6305"/>
        <item x="1078"/>
        <item x="1183"/>
        <item x="4868"/>
        <item x="6540"/>
        <item x="4318"/>
        <item x="4527"/>
        <item x="3037"/>
        <item x="58"/>
        <item x="2967"/>
        <item x="2872"/>
        <item x="1245"/>
        <item x="276"/>
        <item x="4940"/>
        <item x="3463"/>
        <item x="1802"/>
        <item x="6047"/>
        <item x="2083"/>
        <item x="6707"/>
        <item x="3853"/>
        <item x="5608"/>
        <item x="5433"/>
        <item x="5886"/>
        <item x="4793"/>
        <item x="6430"/>
        <item x="3798"/>
        <item x="6709"/>
        <item x="6522"/>
        <item x="425"/>
        <item x="1446"/>
        <item x="4178"/>
        <item x="5677"/>
        <item x="3437"/>
        <item x="1439"/>
        <item x="3429"/>
        <item x="4016"/>
        <item x="5036"/>
        <item x="6299"/>
        <item x="5978"/>
        <item x="4743"/>
        <item x="4245"/>
        <item x="163"/>
        <item x="3045"/>
        <item x="4273"/>
        <item x="1375"/>
        <item x="4671"/>
        <item x="5914"/>
        <item x="5377"/>
        <item x="2579"/>
        <item x="4107"/>
        <item x="3560"/>
        <item x="5762"/>
        <item x="375"/>
        <item x="2624"/>
        <item x="5918"/>
        <item x="4680"/>
        <item x="3104"/>
        <item x="5973"/>
        <item x="3667"/>
        <item x="2535"/>
        <item x="4186"/>
        <item x="3679"/>
        <item x="2381"/>
        <item x="3825"/>
        <item x="5741"/>
        <item x="2428"/>
        <item x="2582"/>
        <item x="5294"/>
        <item x="1852"/>
        <item x="2545"/>
        <item x="2522"/>
        <item x="5039"/>
        <item x="807"/>
        <item x="1474"/>
        <item x="6140"/>
        <item x="4982"/>
        <item x="5175"/>
        <item x="89"/>
        <item x="3354"/>
        <item x="3930"/>
        <item x="155"/>
        <item x="2767"/>
        <item x="3634"/>
        <item x="3415"/>
        <item x="4965"/>
        <item x="2057"/>
        <item x="2144"/>
        <item x="6068"/>
        <item x="3700"/>
        <item x="2719"/>
        <item x="5584"/>
        <item x="5628"/>
        <item x="5352"/>
        <item x="5724"/>
        <item x="659"/>
        <item x="154"/>
        <item x="110"/>
        <item x="2444"/>
        <item x="5029"/>
        <item x="3506"/>
        <item x="1863"/>
        <item x="5483"/>
        <item x="2482"/>
        <item x="1368"/>
        <item x="1417"/>
        <item x="775"/>
        <item x="602"/>
        <item x="3832"/>
        <item x="4339"/>
        <item x="337"/>
        <item x="3699"/>
        <item x="3265"/>
        <item x="3953"/>
        <item x="6369"/>
        <item x="6083"/>
        <item x="5879"/>
        <item x="6651"/>
        <item x="1757"/>
        <item x="4699"/>
        <item x="4778"/>
        <item x="6565"/>
        <item x="1086"/>
        <item x="1053"/>
        <item x="5255"/>
        <item x="3208"/>
        <item x="6292"/>
        <item x="3575"/>
        <item x="645"/>
        <item x="5766"/>
        <item x="4861"/>
        <item x="3726"/>
        <item x="1442"/>
        <item x="461"/>
        <item x="3230"/>
        <item x="1198"/>
        <item x="5468"/>
        <item x="1559"/>
        <item x="918"/>
        <item x="1244"/>
        <item x="4402"/>
        <item x="2219"/>
        <item x="5367"/>
        <item x="4961"/>
        <item x="5043"/>
        <item x="1775"/>
        <item x="4776"/>
        <item x="6412"/>
        <item x="1494"/>
        <item x="1643"/>
        <item x="1525"/>
        <item x="5020"/>
        <item x="1651"/>
        <item x="3041"/>
        <item x="6264"/>
        <item x="3040"/>
        <item x="40"/>
        <item x="5107"/>
        <item x="4288"/>
        <item x="4321"/>
        <item x="5517"/>
        <item x="2415"/>
        <item x="2447"/>
        <item x="5595"/>
        <item x="47"/>
        <item x="5066"/>
        <item x="6443"/>
        <item x="4747"/>
        <item x="3513"/>
        <item x="14"/>
        <item x="4021"/>
        <item x="5743"/>
        <item x="894"/>
        <item x="3321"/>
        <item x="3234"/>
        <item x="1172"/>
        <item x="5538"/>
        <item x="6017"/>
        <item x="4265"/>
        <item x="452"/>
        <item x="4450"/>
        <item x="3020"/>
        <item x="3592"/>
        <item x="4177"/>
        <item x="2560"/>
        <item x="4394"/>
        <item x="2963"/>
        <item x="937"/>
        <item x="6034"/>
        <item x="6576"/>
        <item x="6021"/>
        <item x="5703"/>
        <item x="2723"/>
        <item x="2045"/>
        <item x="6152"/>
        <item x="4154"/>
        <item x="5480"/>
        <item x="3587"/>
        <item x="2809"/>
        <item x="5734"/>
        <item x="429"/>
        <item x="4439"/>
        <item x="2631"/>
        <item x="3857"/>
        <item x="3636"/>
        <item x="2380"/>
        <item x="3051"/>
        <item x="1469"/>
        <item x="629"/>
        <item x="3242"/>
        <item x="1176"/>
        <item x="5850"/>
        <item x="4586"/>
        <item x="5770"/>
        <item x="2910"/>
        <item x="3039"/>
        <item x="2501"/>
        <item x="6087"/>
        <item x="3751"/>
        <item x="6681"/>
        <item x="3728"/>
        <item x="2148"/>
        <item x="5728"/>
        <item x="5689"/>
        <item x="6091"/>
        <item x="3470"/>
        <item x="5776"/>
        <item x="6313"/>
        <item x="4044"/>
        <item x="5054"/>
        <item x="5096"/>
        <item x="6146"/>
        <item x="1910"/>
        <item x="689"/>
        <item x="1092"/>
        <item x="5874"/>
        <item x="5321"/>
        <item x="5279"/>
        <item x="2932"/>
        <item x="2090"/>
        <item x="1964"/>
        <item x="1328"/>
        <item x="788"/>
        <item x="2738"/>
        <item x="3616"/>
        <item x="192"/>
        <item x="1654"/>
        <item x="3675"/>
        <item x="11"/>
        <item x="4434"/>
        <item x="3971"/>
        <item x="5543"/>
        <item x="6232"/>
        <item x="4216"/>
        <item x="6665"/>
        <item x="1526"/>
        <item x="413"/>
        <item x="2633"/>
        <item x="1003"/>
        <item x="3465"/>
        <item x="5409"/>
        <item x="4256"/>
        <item x="5912"/>
        <item x="269"/>
        <item x="3908"/>
        <item x="791"/>
        <item x="5592"/>
        <item x="2285"/>
        <item x="5056"/>
        <item x="6329"/>
        <item x="4188"/>
        <item x="4622"/>
        <item x="3602"/>
        <item x="5246"/>
        <item x="5653"/>
        <item x="5439"/>
        <item x="1857"/>
        <item x="3169"/>
        <item x="3356"/>
        <item x="3450"/>
        <item x="1352"/>
        <item x="387"/>
        <item x="4296"/>
        <item x="2019"/>
        <item x="6332"/>
        <item x="67"/>
        <item x="1595"/>
        <item x="5891"/>
        <item x="5798"/>
        <item x="200"/>
        <item x="6361"/>
        <item x="6024"/>
        <item x="6494"/>
        <item x="5672"/>
        <item x="4252"/>
        <item x="3672"/>
        <item x="2182"/>
        <item x="595"/>
        <item x="3360"/>
        <item x="1196"/>
        <item x="6676"/>
        <item x="4324"/>
        <item x="1958"/>
        <item x="2404"/>
        <item x="1865"/>
        <item x="5995"/>
        <item x="2701"/>
        <item x="6061"/>
        <item x="4654"/>
        <item x="1418"/>
        <item x="2056"/>
        <item x="2135"/>
        <item x="1728"/>
        <item x="2228"/>
        <item x="2706"/>
        <item x="703"/>
        <item x="2718"/>
        <item x="332"/>
        <item x="4015"/>
        <item x="2568"/>
        <item x="4385"/>
        <item x="3275"/>
        <item x="1216"/>
        <item x="3144"/>
        <item x="3722"/>
        <item x="6426"/>
        <item x="3764"/>
        <item x="2048"/>
        <item x="6364"/>
        <item x="2558"/>
        <item x="1717"/>
        <item x="4602"/>
        <item x="3585"/>
        <item x="4197"/>
        <item x="1644"/>
        <item x="4097"/>
        <item x="6149"/>
        <item x="377"/>
        <item x="1523"/>
        <item x="5005"/>
        <item x="6039"/>
        <item x="5148"/>
        <item x="2376"/>
        <item x="383"/>
        <item x="4665"/>
        <item x="3207"/>
        <item x="2244"/>
        <item x="1674"/>
        <item x="3269"/>
        <item x="3089"/>
        <item x="4548"/>
        <item x="4023"/>
        <item x="6227"/>
        <item x="6418"/>
        <item x="1406"/>
        <item x="359"/>
        <item x="5359"/>
        <item x="5428"/>
        <item x="3133"/>
        <item x="2541"/>
        <item x="6107"/>
        <item x="6250"/>
        <item x="945"/>
        <item x="6643"/>
        <item x="1012"/>
        <item x="1827"/>
        <item x="6153"/>
        <item x="3779"/>
        <item x="4032"/>
        <item x="2725"/>
        <item x="5298"/>
        <item x="2702"/>
        <item x="5778"/>
        <item x="2593"/>
        <item x="1491"/>
        <item x="2990"/>
        <item x="2622"/>
        <item x="1385"/>
        <item x="1744"/>
        <item x="4425"/>
        <item x="6567"/>
        <item x="5449"/>
        <item x="6684"/>
        <item x="4492"/>
        <item x="5361"/>
        <item x="5504"/>
        <item x="2931"/>
        <item x="5129"/>
        <item x="2529"/>
        <item x="4653"/>
        <item x="511"/>
        <item x="2869"/>
        <item x="4623"/>
        <item x="3434"/>
        <item x="3914"/>
        <item x="859"/>
        <item x="5893"/>
        <item x="5065"/>
        <item x="4019"/>
        <item x="665"/>
        <item x="247"/>
        <item x="3861"/>
        <item x="5283"/>
        <item x="3843"/>
        <item x="4733"/>
        <item x="3177"/>
        <item x="5554"/>
        <item x="801"/>
        <item x="2845"/>
        <item x="3583"/>
        <item x="1476"/>
        <item x="6044"/>
        <item x="4644"/>
        <item x="2354"/>
        <item x="2469"/>
        <item x="4062"/>
        <item x="3328"/>
        <item x="6660"/>
        <item x="2636"/>
        <item x="1522"/>
        <item x="1470"/>
        <item x="1118"/>
        <item x="864"/>
        <item x="3845"/>
        <item x="5477"/>
        <item x="4106"/>
        <item x="1898"/>
        <item x="5335"/>
        <item x="4222"/>
        <item x="2451"/>
        <item x="5479"/>
        <item x="1540"/>
        <item x="5253"/>
        <item x="6601"/>
        <item x="783"/>
        <item x="6303"/>
        <item x="1319"/>
        <item x="764"/>
        <item x="3748"/>
        <item x="6673"/>
        <item x="4314"/>
        <item x="3873"/>
        <item x="842"/>
        <item x="2375"/>
        <item x="6487"/>
        <item x="2938"/>
        <item x="4108"/>
        <item x="4529"/>
        <item x="3068"/>
        <item x="5577"/>
        <item x="1550"/>
        <item x="3753"/>
        <item x="50"/>
        <item x="6354"/>
        <item x="3879"/>
        <item x="2338"/>
        <item x="212"/>
        <item x="4284"/>
        <item x="4871"/>
        <item x="6400"/>
        <item x="975"/>
        <item x="6247"/>
        <item x="3164"/>
        <item x="6556"/>
        <item x="1849"/>
        <item x="3472"/>
        <item x="6216"/>
        <item x="4919"/>
        <item x="970"/>
        <item x="3426"/>
        <item x="2127"/>
        <item x="6599"/>
        <item x="6260"/>
        <item x="2340"/>
        <item x="3170"/>
        <item x="1465"/>
        <item x="827"/>
        <item x="3793"/>
        <item x="2294"/>
        <item x="3433"/>
        <item x="1669"/>
        <item x="4009"/>
        <item x="2786"/>
        <item x="4870"/>
        <item x="6587"/>
        <item x="479"/>
        <item x="5376"/>
        <item x="5451"/>
        <item x="209"/>
        <item x="4250"/>
        <item x="1316"/>
        <item x="362"/>
        <item x="2225"/>
        <item x="4558"/>
        <item x="5427"/>
        <item x="2833"/>
        <item x="4077"/>
        <item x="4734"/>
        <item x="913"/>
        <item x="1830"/>
        <item x="4588"/>
        <item x="928"/>
        <item x="6317"/>
        <item x="4004"/>
        <item x="2109"/>
        <item x="767"/>
        <item x="2611"/>
        <item x="1032"/>
        <item x="926"/>
        <item x="5783"/>
        <item x="2387"/>
        <item x="6396"/>
        <item x="518"/>
        <item x="687"/>
        <item x="6442"/>
        <item x="6092"/>
        <item x="5500"/>
        <item x="5709"/>
        <item x="720"/>
        <item x="2"/>
        <item x="6375"/>
        <item x="2107"/>
        <item x="6585"/>
        <item x="4308"/>
        <item x="1544"/>
        <item x="6043"/>
        <item x="5086"/>
        <item x="1793"/>
        <item x="257"/>
        <item x="2022"/>
        <item x="6697"/>
        <item x="3267"/>
        <item x="3744"/>
        <item x="4635"/>
        <item x="3813"/>
        <item x="6197"/>
        <item x="3619"/>
        <item x="2311"/>
        <item x="6002"/>
        <item x="916"/>
        <item x="4704"/>
        <item x="1110"/>
        <item x="4561"/>
        <item x="2468"/>
        <item x="1990"/>
        <item x="3315"/>
        <item x="5050"/>
        <item x="2538"/>
        <item x="457"/>
        <item x="5165"/>
        <item x="1749"/>
        <item x="785"/>
        <item x="1416"/>
        <item x="3799"/>
        <item x="668"/>
        <item x="628"/>
        <item x="4651"/>
        <item x="1059"/>
        <item x="5363"/>
        <item x="3253"/>
        <item x="3059"/>
        <item x="4830"/>
        <item x="471"/>
        <item x="3706"/>
        <item x="2758"/>
        <item x="2637"/>
        <item x="2399"/>
        <item x="4926"/>
        <item x="124"/>
        <item x="4666"/>
        <item x="5758"/>
        <item x="3780"/>
        <item x="3161"/>
        <item x="1620"/>
        <item x="4543"/>
        <item x="1614"/>
        <item x="1457"/>
        <item x="5549"/>
        <item x="371"/>
        <item x="2004"/>
        <item x="1503"/>
        <item x="849"/>
        <item x="550"/>
        <item x="1056"/>
        <item x="3601"/>
        <item x="2043"/>
        <item x="2860"/>
        <item x="4237"/>
        <item x="5572"/>
        <item x="4082"/>
        <item x="5134"/>
        <item x="3767"/>
        <item x="136"/>
        <item x="2278"/>
        <item x="3025"/>
        <item x="3418"/>
        <item x="5178"/>
        <item x="1693"/>
        <item x="6580"/>
        <item x="2943"/>
        <item x="1974"/>
        <item x="5379"/>
        <item x="1780"/>
        <item x="3205"/>
        <item x="3488"/>
        <item x="2656"/>
        <item x="3008"/>
        <item x="3238"/>
        <item x="6590"/>
        <item x="1260"/>
        <item x="5194"/>
        <item x="3557"/>
        <item x="6125"/>
        <item x="4813"/>
        <item x="3494"/>
        <item x="2602"/>
        <item x="2515"/>
        <item x="4937"/>
        <item x="6223"/>
        <item x="65"/>
        <item x="5510"/>
        <item x="5269"/>
        <item x="3712"/>
        <item x="4567"/>
        <item x="4101"/>
        <item x="3608"/>
        <item x="809"/>
        <item x="1686"/>
        <item x="4853"/>
        <item x="3776"/>
        <item x="5908"/>
        <item x="2733"/>
        <item x="4832"/>
        <item x="1954"/>
        <item x="6627"/>
        <item x="237"/>
        <item x="3125"/>
        <item x="2104"/>
        <item x="6172"/>
        <item x="4006"/>
        <item x="4060"/>
        <item x="5103"/>
        <item x="426"/>
        <item x="5455"/>
        <item x="534"/>
        <item x="646"/>
        <item x="6073"/>
        <item x="2572"/>
        <item x="3963"/>
        <item x="222"/>
        <item x="5498"/>
        <item x="5007"/>
        <item x="3549"/>
        <item x="281"/>
        <item x="6561"/>
        <item x="1188"/>
        <item x="1604"/>
        <item x="3427"/>
        <item x="5871"/>
        <item x="1460"/>
        <item x="1383"/>
        <item x="1300"/>
        <item x="4056"/>
        <item x="3996"/>
        <item x="782"/>
        <item x="5836"/>
        <item x="5087"/>
        <item x="4230"/>
        <item x="5624"/>
        <item x="1770"/>
        <item x="6458"/>
        <item x="3383"/>
        <item x="2297"/>
        <item x="5984"/>
        <item x="4615"/>
        <item x="1748"/>
        <item x="6463"/>
        <item x="3760"/>
        <item x="1036"/>
        <item x="2983"/>
        <item x="4343"/>
        <item x="5700"/>
        <item x="1068"/>
        <item x="4707"/>
        <item x="6620"/>
        <item x="4349"/>
        <item x="3983"/>
        <item x="5060"/>
        <item x="2433"/>
        <item x="6445"/>
        <item x="2164"/>
        <item x="5440"/>
        <item x="6446"/>
        <item x="2141"/>
        <item x="1142"/>
        <item x="2739"/>
        <item x="757"/>
        <item x="1690"/>
        <item x="3625"/>
        <item x="2770"/>
        <item x="5289"/>
        <item x="5237"/>
        <item x="1819"/>
        <item x="5732"/>
        <item x="4171"/>
        <item x="3374"/>
        <item x="818"/>
        <item x="3548"/>
        <item x="5771"/>
        <item x="1918"/>
        <item x="5307"/>
        <item x="2985"/>
        <item x="5768"/>
        <item x="4973"/>
        <item x="123"/>
        <item x="4801"/>
        <item x="1435"/>
        <item x="1395"/>
        <item x="4423"/>
        <item x="3547"/>
        <item x="1377"/>
        <item x="2644"/>
        <item x="3250"/>
        <item x="542"/>
        <item x="4020"/>
        <item x="2155"/>
        <item x="459"/>
        <item x="1360"/>
        <item x="2878"/>
        <item x="1743"/>
        <item x="4467"/>
        <item x="6552"/>
        <item x="4874"/>
        <item x="3594"/>
        <item x="5989"/>
        <item x="5238"/>
        <item x="6569"/>
        <item x="1723"/>
        <item x="1396"/>
        <item x="46"/>
        <item x="1466"/>
        <item x="1266"/>
        <item x="1988"/>
        <item x="996"/>
        <item x="1539"/>
        <item x="973"/>
        <item x="365"/>
        <item x="4098"/>
        <item x="326"/>
        <item x="968"/>
        <item x="5523"/>
        <item x="1627"/>
        <item x="86"/>
        <item x="3520"/>
        <item x="3081"/>
        <item x="4564"/>
        <item x="19"/>
        <item x="1639"/>
        <item x="5168"/>
        <item x="3116"/>
        <item x="6085"/>
        <item x="3545"/>
        <item x="883"/>
        <item x="2834"/>
        <item x="3445"/>
        <item x="6701"/>
        <item x="3243"/>
        <item x="1707"/>
        <item x="6370"/>
        <item x="1950"/>
        <item x="2612"/>
        <item x="2887"/>
        <item x="4220"/>
        <item x="6273"/>
        <item x="6355"/>
        <item x="5501"/>
        <item x="3412"/>
        <item x="4863"/>
        <item x="1714"/>
        <item x="4989"/>
        <item x="875"/>
        <item x="4157"/>
        <item x="2830"/>
        <item x="6220"/>
        <item x="1033"/>
        <item x="4463"/>
        <item x="5785"/>
        <item x="112"/>
        <item x="441"/>
        <item x="6336"/>
        <item x="4158"/>
        <item x="6148"/>
        <item x="4848"/>
        <item x="6499"/>
        <item x="2752"/>
        <item x="6350"/>
        <item x="4754"/>
        <item x="2665"/>
        <item x="43"/>
        <item x="3272"/>
        <item x="3316"/>
        <item x="1553"/>
        <item x="1826"/>
        <item x="1084"/>
        <item x="6362"/>
        <item x="1307"/>
        <item x="4327"/>
        <item x="2041"/>
        <item x="670"/>
        <item x="5106"/>
        <item x="2686"/>
        <item x="1005"/>
        <item x="744"/>
        <item x="992"/>
        <item x="4958"/>
        <item x="4313"/>
        <item x="1366"/>
        <item x="2485"/>
        <item x="1192"/>
        <item x="5993"/>
        <item x="5383"/>
        <item x="3303"/>
        <item x="3201"/>
        <item x="5422"/>
        <item x="5699"/>
        <item x="695"/>
        <item x="5122"/>
        <item x="5028"/>
        <item x="3197"/>
        <item x="3322"/>
        <item x="2674"/>
        <item x="1881"/>
        <item x="1353"/>
        <item x="4228"/>
        <item x="252"/>
        <item x="565"/>
        <item x="930"/>
        <item x="1600"/>
        <item x="1205"/>
        <item x="6001"/>
        <item x="3402"/>
        <item x="3108"/>
        <item x="1680"/>
        <item x="1710"/>
        <item x="4692"/>
        <item x="3899"/>
        <item x="4142"/>
        <item x="5"/>
        <item x="5181"/>
        <item x="2185"/>
        <item x="3232"/>
        <item x="246"/>
        <item x="4330"/>
        <item x="4068"/>
        <item x="3687"/>
        <item x="4454"/>
        <item x="2547"/>
        <item x="4688"/>
        <item x="4248"/>
        <item x="374"/>
        <item x="5985"/>
        <item x="6147"/>
        <item x="5804"/>
        <item x="5228"/>
        <item x="4894"/>
        <item x="2583"/>
        <item x="5398"/>
        <item x="1379"/>
        <item x="6661"/>
        <item x="1411"/>
        <item x="3973"/>
        <item x="6429"/>
        <item x="4370"/>
        <item x="5271"/>
        <item x="5824"/>
        <item x="5652"/>
        <item x="4545"/>
        <item x="4285"/>
        <item x="278"/>
        <item x="4593"/>
        <item x="3097"/>
        <item x="3377"/>
        <item x="444"/>
        <item x="6688"/>
        <item x="1443"/>
        <item x="527"/>
        <item x="6598"/>
        <item x="6394"/>
        <item x="3858"/>
        <item x="3101"/>
        <item x="5499"/>
        <item x="2596"/>
        <item x="6582"/>
        <item x="3643"/>
        <item x="1104"/>
        <item x="6572"/>
        <item x="4603"/>
        <item x="1227"/>
        <item x="6403"/>
        <item x="5026"/>
        <item x="345"/>
        <item x="4709"/>
        <item x="4024"/>
        <item x="1755"/>
        <item x="2949"/>
        <item x="3053"/>
        <item x="6581"/>
        <item x="1871"/>
        <item x="2973"/>
        <item x="3868"/>
        <item x="6553"/>
        <item x="4953"/>
        <item x="3650"/>
        <item x="3640"/>
        <item x="1249"/>
        <item x="1181"/>
        <item x="4054"/>
        <item x="3797"/>
        <item x="6704"/>
        <item x="1292"/>
        <item x="3554"/>
        <item x="2474"/>
        <item x="3071"/>
        <item x="6032"/>
        <item x="5319"/>
        <item x="2956"/>
        <item x="2263"/>
        <item x="2627"/>
        <item x="4204"/>
        <item x="1841"/>
        <item x="3497"/>
        <item x="5955"/>
        <item x="263"/>
        <item x="6217"/>
        <item x="4143"/>
        <item x="3216"/>
        <item x="4354"/>
        <item x="4003"/>
        <item x="1966"/>
        <item x="4211"/>
        <item x="132"/>
        <item x="3894"/>
        <item x="2276"/>
        <item x="108"/>
        <item x="3292"/>
        <item x="5987"/>
        <item x="2742"/>
        <item x="481"/>
        <item x="3887"/>
        <item x="979"/>
        <item x="3247"/>
        <item x="310"/>
        <item x="3630"/>
        <item x="6629"/>
        <item x="5585"/>
        <item x="4029"/>
        <item x="2016"/>
        <item x="5897"/>
        <item x="4271"/>
        <item x="2780"/>
        <item x="901"/>
        <item x="484"/>
        <item x="3458"/>
        <item x="6122"/>
        <item x="6383"/>
        <item x="5381"/>
        <item x="735"/>
        <item x="78"/>
        <item x="5809"/>
        <item x="2360"/>
        <item x="1507"/>
        <item x="3581"/>
        <item x="1413"/>
        <item x="4421"/>
        <item x="194"/>
        <item x="6644"/>
        <item x="4936"/>
        <item x="2915"/>
        <item x="5260"/>
        <item x="2506"/>
        <item x="3280"/>
        <item x="5391"/>
        <item x="4841"/>
        <item x="624"/>
        <item x="1892"/>
        <item x="1792"/>
        <item x="977"/>
        <item x="3840"/>
        <item x="195"/>
        <item x="890"/>
        <item x="2273"/>
        <item x="4886"/>
        <item x="497"/>
        <item x="838"/>
        <item x="4415"/>
        <item x="1271"/>
        <item x="4837"/>
        <item x="1626"/>
        <item x="2209"/>
        <item x="1071"/>
        <item x="6181"/>
        <item x="5849"/>
        <item x="2788"/>
        <item x="4366"/>
        <item x="5071"/>
        <item x="5070"/>
        <item x="1655"/>
        <item x="2353"/>
        <item x="5324"/>
        <item x="6459"/>
        <item x="4925"/>
        <item x="5775"/>
        <item x="3831"/>
        <item x="3291"/>
        <item x="3264"/>
        <item x="3117"/>
        <item x="2142"/>
        <item x="5664"/>
        <item x="2396"/>
        <item x="2131"/>
        <item x="5418"/>
        <item x="3752"/>
        <item x="5513"/>
        <item x="2110"/>
        <item x="477"/>
        <item x="1237"/>
        <item x="6206"/>
        <item x="3969"/>
        <item x="5358"/>
        <item x="5067"/>
        <item x="3791"/>
        <item x="2873"/>
        <item x="1464"/>
        <item x="3507"/>
        <item x="802"/>
        <item x="3017"/>
        <item x="6052"/>
        <item x="6065"/>
        <item x="1847"/>
        <item x="5490"/>
        <item x="4945"/>
        <item x="6441"/>
        <item x="2766"/>
        <item x="3072"/>
        <item x="494"/>
        <item x="2087"/>
        <item x="5826"/>
        <item x="5568"/>
        <item x="5718"/>
        <item x="1186"/>
        <item x="5678"/>
        <item x="2116"/>
        <item x="895"/>
        <item x="5663"/>
        <item x="4329"/>
        <item x="2457"/>
        <item x="5866"/>
        <item x="3724"/>
        <item x="6296"/>
        <item x="2175"/>
        <item x="1441"/>
        <item x="3769"/>
        <item x="559"/>
        <item x="3183"/>
        <item x="2726"/>
        <item x="4575"/>
        <item x="5944"/>
        <item x="5015"/>
        <item x="2491"/>
        <item x="6259"/>
        <item x="4390"/>
        <item x="1543"/>
        <item x="5357"/>
        <item x="5570"/>
        <item x="1739"/>
        <item x="166"/>
        <item x="3337"/>
        <item x="4235"/>
        <item x="3102"/>
        <item x="2731"/>
        <item x="6679"/>
        <item x="6634"/>
        <item x="6469"/>
        <item x="6411"/>
        <item x="964"/>
        <item x="2230"/>
        <item x="5753"/>
        <item x="1753"/>
        <item x="4890"/>
        <item x="935"/>
        <item x="4359"/>
        <item x="1501"/>
        <item x="1039"/>
        <item x="4508"/>
        <item x="4125"/>
        <item x="5511"/>
        <item x="3637"/>
        <item x="1065"/>
        <item x="2854"/>
        <item x="2934"/>
        <item x="683"/>
        <item x="5197"/>
        <item x="1080"/>
        <item x="1818"/>
        <item x="1585"/>
        <item x="754"/>
        <item x="1404"/>
        <item x="705"/>
        <item x="2677"/>
        <item x="449"/>
        <item x="91"/>
        <item x="939"/>
        <item x="4293"/>
        <item x="5739"/>
        <item x="3032"/>
        <item x="6447"/>
        <item x="5154"/>
        <item x="917"/>
        <item x="30"/>
        <item x="6176"/>
        <item x="4251"/>
        <item x="3739"/>
        <item x="2103"/>
        <item x="6358"/>
        <item x="4954"/>
        <item x="4014"/>
        <item x="5925"/>
        <item x="5190"/>
        <item x="6609"/>
        <item x="4681"/>
        <item x="4927"/>
        <item x="4289"/>
        <item x="3397"/>
        <item x="4928"/>
        <item x="6231"/>
        <item x="3691"/>
        <item x="4461"/>
        <item x="577"/>
        <item x="1833"/>
        <item x="3248"/>
        <item x="2027"/>
        <item x="1985"/>
        <item x="3836"/>
        <item x="5669"/>
        <item x="213"/>
        <item x="6637"/>
        <item x="2011"/>
        <item x="5578"/>
        <item x="2397"/>
        <item x="5163"/>
        <item x="3066"/>
        <item x="4238"/>
        <item x="5747"/>
        <item x="1035"/>
        <item x="5539"/>
        <item x="3332"/>
        <item x="432"/>
        <item x="5945"/>
        <item x="6239"/>
        <item x="6130"/>
        <item x="2796"/>
        <item x="5939"/>
        <item x="5414"/>
        <item x="6069"/>
        <item x="5222"/>
        <item x="5825"/>
        <item x="6196"/>
        <item x="3509"/>
        <item x="934"/>
        <item x="5366"/>
        <item x="5750"/>
        <item x="4976"/>
        <item x="5814"/>
        <item x="4397"/>
        <item x="3804"/>
        <item x="2888"/>
        <item x="1846"/>
        <item x="912"/>
        <item x="386"/>
        <item x="174"/>
        <item x="3964"/>
        <item x="224"/>
        <item x="1373"/>
        <item x="608"/>
        <item x="4234"/>
        <item x="6131"/>
        <item x="5773"/>
        <item x="4905"/>
        <item x="4613"/>
        <item x="5102"/>
        <item x="2953"/>
        <item x="4162"/>
        <item x="319"/>
        <item x="1961"/>
        <item x="5166"/>
        <item x="35"/>
        <item x="1854"/>
        <item x="5729"/>
        <item x="6482"/>
        <item x="2653"/>
        <item x="3202"/>
        <item x="1928"/>
        <item x="2166"/>
        <item x="790"/>
        <item x="951"/>
        <item x="2422"/>
        <item x="6696"/>
        <item x="5556"/>
        <item x="5306"/>
        <item x="2689"/>
        <item x="3550"/>
        <item x="6208"/>
        <item x="4638"/>
        <item x="3901"/>
        <item x="1713"/>
        <item x="1853"/>
        <item x="3093"/>
        <item x="2729"/>
        <item x="5191"/>
        <item x="2707"/>
        <item x="6194"/>
        <item x="2741"/>
        <item x="5034"/>
        <item x="4105"/>
        <item x="2900"/>
        <item x="2728"/>
        <item x="491"/>
        <item x="3077"/>
        <item x="4794"/>
        <item x="5424"/>
        <item x="6109"/>
        <item x="570"/>
        <item x="4306"/>
        <item x="5164"/>
        <item x="4689"/>
        <item x="6344"/>
        <item x="5807"/>
        <item x="5340"/>
        <item x="1063"/>
        <item x="3689"/>
        <item x="5696"/>
        <item x="4443"/>
        <item x="4290"/>
        <item x="4167"/>
        <item x="4148"/>
        <item x="3794"/>
        <item x="4451"/>
        <item x="4192"/>
        <item x="1613"/>
        <item x="1361"/>
        <item x="4903"/>
        <item x="2881"/>
        <item x="3287"/>
        <item x="4742"/>
        <item x="4164"/>
        <item x="1105"/>
        <item x="5633"/>
        <item x="4376"/>
        <item x="1768"/>
        <item x="5234"/>
        <item x="3905"/>
        <item x="4305"/>
        <item x="1085"/>
        <item x="1187"/>
        <item x="134"/>
        <item x="3810"/>
        <item x="4269"/>
        <item x="4600"/>
        <item x="2753"/>
        <item x="5515"/>
        <item x="3060"/>
        <item x="3003"/>
        <item x="1079"/>
        <item x="4987"/>
        <item x="6536"/>
        <item x="685"/>
        <item x="2574"/>
        <item x="6466"/>
        <item x="5476"/>
        <item x="5708"/>
        <item x="5764"/>
        <item x="4166"/>
        <item x="341"/>
        <item x="2808"/>
        <item x="3214"/>
        <item x="1225"/>
        <item x="3401"/>
        <item x="4573"/>
        <item x="4386"/>
        <item x="6509"/>
        <item x="2434"/>
        <item x="3067"/>
        <item x="1088"/>
        <item x="6667"/>
        <item x="5310"/>
        <item x="1740"/>
        <item x="1661"/>
        <item x="2452"/>
        <item x="2994"/>
        <item x="1144"/>
        <item x="488"/>
        <item x="5694"/>
        <item x="4259"/>
        <item x="4731"/>
        <item x="3389"/>
        <item x="634"/>
        <item x="6474"/>
        <item x="1021"/>
        <item x="2708"/>
        <item x="2651"/>
        <item x="227"/>
        <item x="1665"/>
        <item x="1393"/>
        <item x="1038"/>
        <item x="1960"/>
        <item x="5481"/>
        <item x="4971"/>
        <item x="3075"/>
        <item x="2494"/>
        <item x="1072"/>
        <item x="3090"/>
        <item x="3182"/>
        <item x="3949"/>
        <item x="5171"/>
        <item x="3351"/>
        <item x="5876"/>
        <item x="1010"/>
        <item x="1575"/>
        <item x="3459"/>
        <item x="4210"/>
        <item x="5138"/>
        <item x="2385"/>
        <item x="1735"/>
        <item x="1293"/>
        <item x="4656"/>
        <item x="762"/>
        <item x="6672"/>
        <item x="5546"/>
        <item x="6460"/>
        <item x="419"/>
        <item x="5153"/>
        <item x="822"/>
        <item x="24"/>
        <item x="3096"/>
        <item x="3107"/>
        <item x="2178"/>
        <item x="3759"/>
        <item x="2592"/>
        <item x="679"/>
        <item x="5074"/>
        <item x="2727"/>
        <item x="4658"/>
        <item x="3212"/>
        <item x="1534"/>
        <item x="5497"/>
        <item x="2479"/>
        <item x="3692"/>
        <item x="3288"/>
        <item x="765"/>
        <item x="1798"/>
        <item x="2058"/>
        <item x="3746"/>
        <item x="5630"/>
        <item x="2647"/>
        <item x="1554"/>
        <item x="1378"/>
        <item x="1168"/>
        <item x="3847"/>
        <item x="4923"/>
        <item x="5053"/>
        <item x="5665"/>
        <item x="201"/>
        <item x="6025"/>
        <item x="3074"/>
        <item x="100"/>
        <item x="4027"/>
        <item x="5541"/>
        <item x="5548"/>
        <item x="4583"/>
        <item x="4161"/>
        <item x="3790"/>
        <item x="2960"/>
        <item x="4990"/>
        <item x="708"/>
        <item x="3546"/>
        <item x="5082"/>
        <item x="2755"/>
        <item x="6205"/>
        <item x="2418"/>
        <item x="1019"/>
        <item x="3604"/>
        <item x="4374"/>
        <item x="5651"/>
        <item x="4469"/>
        <item x="1786"/>
        <item x="6677"/>
        <item x="6243"/>
        <item x="2824"/>
        <item x="5575"/>
        <item x="3654"/>
        <item x="5329"/>
        <item x="713"/>
        <item x="6498"/>
        <item x="3289"/>
        <item x="4525"/>
        <item x="4810"/>
        <item x="314"/>
        <item x="2609"/>
        <item x="3290"/>
        <item x="1402"/>
        <item x="2761"/>
        <item x="6353"/>
        <item x="2147"/>
        <item x="1364"/>
        <item x="538"/>
        <item x="4970"/>
        <item x="4387"/>
        <item x="892"/>
        <item x="74"/>
        <item x="6037"/>
        <item x="17"/>
        <item x="4110"/>
        <item x="2704"/>
        <item x="6324"/>
        <item x="4845"/>
        <item x="4725"/>
        <item x="3141"/>
        <item x="2896"/>
        <item x="5397"/>
        <item x="4844"/>
        <item x="1179"/>
        <item x="952"/>
        <item x="5951"/>
        <item x="588"/>
        <item x="2570"/>
        <item x="3483"/>
        <item x="3669"/>
        <item x="3229"/>
        <item x="3698"/>
        <item x="5378"/>
        <item x="4099"/>
        <item x="5486"/>
        <item x="3603"/>
        <item x="4753"/>
        <item x="3009"/>
        <item x="2113"/>
        <item x="1572"/>
        <item x="837"/>
        <item x="618"/>
        <item x="6702"/>
        <item x="3565"/>
        <item x="3167"/>
        <item x="1589"/>
        <item x="3441"/>
        <item x="3979"/>
        <item x="5241"/>
        <item x="2337"/>
        <item x="6649"/>
        <item x="6467"/>
        <item x="594"/>
        <item x="4647"/>
        <item x="5208"/>
        <item x="3781"/>
        <item x="1763"/>
        <item x="2365"/>
        <item x="1724"/>
        <item x="493"/>
        <item x="1141"/>
        <item x="6128"/>
        <item x="1004"/>
        <item x="4673"/>
        <item x="3335"/>
        <item x="2289"/>
        <item x="2588"/>
        <item x="6137"/>
        <item x="4955"/>
        <item x="70"/>
        <item x="6502"/>
        <item x="2478"/>
        <item x="465"/>
        <item x="5763"/>
        <item x="4165"/>
        <item x="2481"/>
        <item x="1520"/>
        <item x="2663"/>
        <item x="2052"/>
        <item x="5226"/>
        <item x="4748"/>
        <item x="5231"/>
        <item x="1461"/>
        <item x="2391"/>
        <item x="2632"/>
        <item x="1365"/>
        <item x="701"/>
        <item x="3486"/>
        <item x="1677"/>
        <item x="516"/>
        <item x="5524"/>
        <item x="1558"/>
        <item x="4139"/>
        <item x="4780"/>
        <item x="2105"/>
        <item x="2876"/>
        <item x="6593"/>
        <item x="3092"/>
        <item x="6655"/>
        <item x="4550"/>
        <item x="3002"/>
        <item x="1140"/>
        <item x="1970"/>
        <item x="3775"/>
        <item x="3954"/>
        <item x="4818"/>
        <item x="4857"/>
        <item x="2914"/>
        <item x="2625"/>
        <item x="1017"/>
        <item x="6390"/>
        <item x="3388"/>
        <item x="1903"/>
        <item x="1250"/>
        <item x="463"/>
        <item x="5561"/>
        <item x="4682"/>
        <item x="5647"/>
        <item x="4010"/>
        <item x="1489"/>
        <item x="1941"/>
        <item x="2145"/>
        <item x="4730"/>
        <item x="210"/>
        <item x="4022"/>
        <item x="4824"/>
        <item x="1621"/>
        <item x="5661"/>
        <item x="931"/>
        <item x="2303"/>
        <item x="6319"/>
        <item x="63"/>
        <item x="1783"/>
        <item x="3721"/>
        <item x="5801"/>
        <item x="748"/>
        <item x="1318"/>
        <item x="5167"/>
        <item x="956"/>
        <item x="1482"/>
        <item x="4706"/>
        <item x="2013"/>
        <item x="2078"/>
        <item x="6640"/>
        <item x="6413"/>
        <item x="3829"/>
        <item x="4907"/>
        <item x="5947"/>
        <item x="1211"/>
        <item x="2233"/>
        <item x="4080"/>
        <item x="1816"/>
        <item x="4659"/>
        <item x="1453"/>
        <item x="6301"/>
        <item x="5058"/>
        <item x="4962"/>
        <item x="2394"/>
        <item x="6059"/>
        <item x="539"/>
        <item x="4889"/>
        <item x="5124"/>
        <item x="3035"/>
        <item x="5453"/>
        <item x="4214"/>
        <item x="275"/>
        <item x="1334"/>
        <item x="1206"/>
        <item x="2795"/>
        <item x="1362"/>
        <item x="5217"/>
        <item x="6616"/>
        <item x="3661"/>
        <item x="2431"/>
        <item x="3237"/>
        <item x="3435"/>
        <item x="1269"/>
        <item x="3206"/>
        <item x="3121"/>
        <item x="5534"/>
        <item x="4524"/>
        <item x="6377"/>
        <item x="2979"/>
        <item x="2539"/>
        <item x="1955"/>
        <item x="820"/>
        <item x="2059"/>
        <item x="1721"/>
        <item x="5093"/>
        <item x="2149"/>
        <item x="3262"/>
        <item x="1940"/>
        <item x="208"/>
        <item x="1029"/>
        <item x="4523"/>
        <item x="6520"/>
        <item x="3729"/>
        <item x="6050"/>
        <item x="5551"/>
        <item x="6389"/>
        <item x="4151"/>
        <item x="5176"/>
        <item x="1546"/>
        <item x="5338"/>
        <item x="3645"/>
        <item x="5204"/>
        <item x="3571"/>
        <item x="5136"/>
        <item x="6161"/>
        <item x="469"/>
        <item x="6326"/>
        <item x="4018"/>
        <item x="1982"/>
        <item x="3012"/>
        <item x="4749"/>
        <item x="2323"/>
        <item x="3189"/>
        <item x="1995"/>
        <item x="3942"/>
        <item x="2744"/>
        <item x="2227"/>
        <item x="2245"/>
        <item x="6464"/>
        <item x="4918"/>
        <item x="217"/>
        <item x="566"/>
        <item x="3026"/>
        <item x="6542"/>
        <item x="6097"/>
        <item x="5547"/>
        <item x="3925"/>
        <item x="4001"/>
        <item x="6224"/>
        <item x="2958"/>
        <item x="2823"/>
        <item x="3895"/>
        <item x="950"/>
        <item x="4264"/>
        <item x="1946"/>
        <item x="718"/>
        <item x="4342"/>
        <item x="5976"/>
        <item x="1645"/>
        <item x="2567"/>
        <item x="2177"/>
        <item x="3399"/>
        <item x="4924"/>
        <item x="5374"/>
        <item x="4025"/>
        <item x="1221"/>
        <item x="2005"/>
        <item x="3599"/>
        <item x="4535"/>
        <item x="1878"/>
        <item x="6267"/>
        <item x="4790"/>
        <item x="997"/>
        <item x="6144"/>
        <item x="4935"/>
        <item x="2988"/>
        <item x="1962"/>
        <item x="4510"/>
        <item x="3193"/>
        <item x="5784"/>
        <item x="4462"/>
        <item x="1631"/>
        <item x="1419"/>
        <item x="5818"/>
        <item x="4427"/>
        <item x="898"/>
        <item x="5080"/>
        <item x="3379"/>
        <item x="4994"/>
        <item x="6654"/>
        <item x="3228"/>
        <item x="6407"/>
        <item x="4457"/>
        <item x="803"/>
        <item x="2173"/>
        <item x="5777"/>
        <item x="5726"/>
        <item x="4472"/>
        <item x="4303"/>
        <item x="4823"/>
        <item x="2749"/>
        <item x="151"/>
        <item x="6141"/>
        <item x="1387"/>
        <item x="3259"/>
        <item x="3027"/>
        <item x="6710"/>
        <item x="5923"/>
        <item x="626"/>
        <item x="2299"/>
        <item x="1804"/>
        <item x="3431"/>
        <item x="1267"/>
        <item x="4717"/>
        <item x="114"/>
        <item x="328"/>
        <item x="3099"/>
        <item x="2576"/>
        <item x="4775"/>
        <item x="691"/>
        <item x="3033"/>
        <item x="3062"/>
        <item x="3194"/>
        <item x="3682"/>
        <item x="4294"/>
        <item x="5012"/>
        <item x="1556"/>
        <item x="3394"/>
        <item x="3409"/>
        <item x="3946"/>
        <item x="5935"/>
        <item x="5219"/>
        <item x="5599"/>
        <item x="5581"/>
        <item x="3774"/>
        <item x="3156"/>
        <item x="2921"/>
        <item x="2803"/>
        <item x="313"/>
        <item x="6563"/>
        <item x="4206"/>
        <item x="6435"/>
        <item x="5110"/>
        <item x="5829"/>
        <item x="1937"/>
        <item x="1093"/>
        <item x="5731"/>
        <item x="2341"/>
        <item x="2344"/>
        <item x="4093"/>
        <item x="5284"/>
        <item x="2684"/>
        <item x="239"/>
        <item x="5388"/>
        <item x="5017"/>
        <item x="1986"/>
        <item x="874"/>
        <item x="4957"/>
        <item x="571"/>
        <item x="4033"/>
        <item x="4094"/>
        <item x="2865"/>
        <item x="2711"/>
        <item x="2789"/>
        <item x="2033"/>
        <item x="4834"/>
        <item x="3538"/>
        <item x="1552"/>
        <item x="6686"/>
        <item x="1987"/>
        <item x="4007"/>
        <item x="1295"/>
        <item x="6440"/>
        <item x="3754"/>
        <item x="2098"/>
        <item x="3395"/>
        <item x="4773"/>
        <item x="4379"/>
        <item x="5948"/>
        <item x="598"/>
        <item x="2329"/>
        <item x="72"/>
        <item x="6363"/>
        <item x="2477"/>
        <item x="3652"/>
        <item x="3123"/>
        <item x="4669"/>
        <item x="2566"/>
        <item x="6174"/>
        <item x="1624"/>
        <item x="12"/>
        <item x="1049"/>
        <item x="4549"/>
        <item x="2870"/>
        <item x="4677"/>
        <item x="3011"/>
        <item x="5239"/>
        <item x="1563"/>
        <item x="2691"/>
        <item x="990"/>
        <item x="3854"/>
        <item x="924"/>
        <item x="5977"/>
        <item x="2835"/>
        <item x="4695"/>
        <item x="4751"/>
        <item x="1154"/>
        <item x="2974"/>
        <item x="1098"/>
        <item x="1197"/>
        <item x="5412"/>
        <item x="2673"/>
        <item x="5671"/>
        <item x="844"/>
        <item x="6470"/>
        <item x="3217"/>
        <item x="6241"/>
        <item x="6428"/>
        <item x="2692"/>
        <item x="4312"/>
        <item x="4522"/>
        <item x="1942"/>
        <item x="737"/>
        <item x="5536"/>
        <item x="5193"/>
        <item x="3620"/>
        <item x="6284"/>
        <item x="3268"/>
        <item x="4663"/>
        <item x="2119"/>
        <item x="677"/>
        <item x="3567"/>
        <item x="5467"/>
        <item x="2378"/>
        <item x="6450"/>
        <item x="847"/>
        <item x="3934"/>
        <item x="808"/>
        <item x="3438"/>
        <item x="2623"/>
        <item x="1772"/>
        <item x="6297"/>
        <item x="4910"/>
        <item x="1111"/>
        <item x="4254"/>
        <item x="5563"/>
        <item x="666"/>
        <item x="2039"/>
        <item x="2318"/>
        <item x="503"/>
        <item x="4482"/>
        <item x="3783"/>
        <item x="6261"/>
        <item x="5172"/>
        <item x="3134"/>
        <item x="1734"/>
        <item x="6548"/>
        <item x="2745"/>
        <item x="5833"/>
        <item x="3552"/>
        <item x="1"/>
        <item x="4224"/>
        <item x="4326"/>
        <item x="3809"/>
        <item x="4362"/>
        <item x="82"/>
        <item x="5288"/>
        <item x="4208"/>
        <item x="1506"/>
        <item x="3624"/>
        <item x="2163"/>
        <item x="4860"/>
        <item x="3892"/>
        <item x="1742"/>
        <item x="2724"/>
        <item x="4552"/>
        <item x="6270"/>
        <item x="1683"/>
        <item x="4119"/>
        <item x="2212"/>
        <item x="4847"/>
        <item x="3143"/>
        <item x="3111"/>
        <item x="3915"/>
        <item x="3086"/>
        <item x="4595"/>
        <item x="3614"/>
        <item x="6512"/>
        <item x="1541"/>
        <item x="4634"/>
        <item x="3696"/>
        <item x="1159"/>
        <item x="1615"/>
        <item x="811"/>
        <item x="2886"/>
        <item x="3562"/>
        <item x="5587"/>
        <item x="1976"/>
        <item x="4396"/>
        <item x="1738"/>
        <item x="3273"/>
        <item x="1212"/>
        <item x="2618"/>
        <item x="5924"/>
        <item x="3920"/>
        <item x="3114"/>
        <item x="6439"/>
        <item x="1619"/>
        <item x="2080"/>
        <item x="1561"/>
        <item x="6417"/>
        <item x="4442"/>
        <item x="5037"/>
        <item x="4574"/>
        <item x="6559"/>
        <item x="5641"/>
        <item x="6020"/>
        <item x="5117"/>
        <item x="5420"/>
        <item x="4064"/>
        <item x="5432"/>
        <item x="2964"/>
        <item x="2843"/>
        <item x="3647"/>
        <item x="5276"/>
        <item x="2111"/>
        <item x="6080"/>
        <item x="5434"/>
        <item x="5008"/>
        <item x="6258"/>
        <item x="2613"/>
        <item x="2944"/>
        <item x="3348"/>
        <item x="2094"/>
        <item x="1338"/>
        <item x="4413"/>
        <item x="667"/>
        <item x="2060"/>
        <item x="1573"/>
        <item x="3569"/>
        <item x="6385"/>
        <item x="264"/>
        <item x="564"/>
        <item x="4059"/>
        <item x="5469"/>
        <item x="2601"/>
        <item x="1726"/>
        <item x="5400"/>
        <item x="6072"/>
        <item x="5291"/>
        <item x="925"/>
        <item x="2947"/>
        <item x="2102"/>
        <item x="3029"/>
        <item x="3342"/>
        <item x="4196"/>
        <item x="495"/>
        <item x="4852"/>
        <item x="2812"/>
        <item x="4456"/>
        <item x="248"/>
        <item x="2772"/>
        <item x="6604"/>
        <item x="4246"/>
        <item x="2722"/>
        <item x="5926"/>
        <item x="5779"/>
        <item x="1131"/>
        <item x="1800"/>
        <item x="408"/>
        <item x="3179"/>
        <item x="2894"/>
        <item x="1403"/>
        <item x="231"/>
        <item x="316"/>
        <item x="2540"/>
        <item x="4344"/>
        <item x="4705"/>
        <item x="863"/>
        <item x="256"/>
        <item x="4389"/>
        <item x="1339"/>
        <item x="4202"/>
        <item x="1944"/>
        <item x="4092"/>
        <item x="451"/>
        <item x="3261"/>
        <item x="4726"/>
        <item x="792"/>
        <item x="117"/>
        <item x="1602"/>
        <item x="4618"/>
        <item x="5862"/>
        <item x="4182"/>
        <item x="5612"/>
        <item x="2820"/>
        <item x="1057"/>
        <item x="6455"/>
        <item x="2552"/>
        <item x="6333"/>
        <item x="5691"/>
        <item x="6551"/>
        <item x="3314"/>
        <item x="1089"/>
        <item x="5579"/>
        <item x="3398"/>
        <item x="5442"/>
        <item x="3508"/>
        <item x="5403"/>
        <item x="2505"/>
        <item x="572"/>
        <item x="5417"/>
        <item x="4320"/>
        <item x="6433"/>
        <item x="1040"/>
        <item x="529"/>
        <item x="1584"/>
        <item x="4430"/>
        <item x="1248"/>
        <item x="464"/>
        <item x="336"/>
        <item x="436"/>
        <item x="2100"/>
        <item x="3827"/>
        <item x="1858"/>
        <item x="1839"/>
        <item x="606"/>
        <item x="235"/>
        <item x="548"/>
        <item x="3365"/>
        <item x="69"/>
        <item x="2246"/>
        <item x="1574"/>
        <item x="1509"/>
        <item x="2536"/>
        <item x="1499"/>
        <item x="674"/>
        <item x="4468"/>
        <item x="259"/>
        <item x="6695"/>
        <item x="3886"/>
        <item x="4378"/>
        <item x="2550"/>
        <item x="6"/>
        <item x="3801"/>
        <item x="6419"/>
        <item x="2920"/>
        <item x="2363"/>
        <item x="360"/>
        <item x="6159"/>
        <item x="3649"/>
        <item x="4072"/>
        <item x="2907"/>
        <item x="5895"/>
        <item x="1577"/>
        <item x="4310"/>
        <item x="3972"/>
        <item x="625"/>
        <item x="29"/>
        <item x="3610"/>
        <item x="4180"/>
        <item x="354"/>
        <item x="6253"/>
        <item x="4232"/>
        <item x="647"/>
        <item x="142"/>
        <item x="2682"/>
        <item x="5441"/>
        <item x="2138"/>
        <item x="2384"/>
        <item x="1701"/>
        <item x="2088"/>
        <item x="5257"/>
        <item x="1521"/>
        <item x="214"/>
        <item x="2750"/>
        <item x="6558"/>
        <item x="5463"/>
        <item x="2438"/>
        <item x="989"/>
        <item x="2255"/>
        <item x="5831"/>
        <item x="6574"/>
        <item x="4581"/>
        <item x="2584"/>
        <item x="721"/>
        <item x="5705"/>
        <item x="4026"/>
        <item x="1433"/>
        <item x="4851"/>
        <item x="3410"/>
        <item x="4960"/>
        <item x="3422"/>
        <item x="942"/>
        <item x="1259"/>
        <item x="5870"/>
        <item x="2488"/>
        <item x="2526"/>
        <item x="4133"/>
        <item x="1791"/>
        <item x="2204"/>
        <item x="6348"/>
        <item x="3909"/>
        <item x="969"/>
        <item x="5051"/>
        <item x="2467"/>
        <item x="2543"/>
        <item x="2020"/>
        <item x="2668"/>
        <item x="3787"/>
        <item x="240"/>
        <item x="4287"/>
        <item x="1588"/>
        <item x="3414"/>
        <item x="5297"/>
        <item x="4361"/>
        <item x="1002"/>
        <item x="1165"/>
        <item x="4687"/>
        <item x="596"/>
        <item x="6374"/>
        <item x="552"/>
        <item x="639"/>
        <item x="4703"/>
        <item x="130"/>
        <item x="1972"/>
        <item x="1445"/>
        <item x="1287"/>
        <item x="1502"/>
        <item x="2615"/>
        <item x="1132"/>
        <item x="2487"/>
        <item x="3607"/>
        <item x="995"/>
        <item x="4487"/>
        <item x="4533"/>
        <item x="3897"/>
        <item x="4808"/>
        <item x="5395"/>
        <item x="446"/>
        <item x="711"/>
        <item x="4239"/>
        <item x="907"/>
        <item x="148"/>
        <item x="4630"/>
        <item x="2071"/>
        <item x="4969"/>
        <item x="311"/>
        <item x="2861"/>
        <item x="6392"/>
        <item x="2969"/>
        <item x="1023"/>
        <item x="4764"/>
        <item x="3818"/>
        <item x="2008"/>
        <item x="3052"/>
        <item x="2427"/>
        <item x="4741"/>
        <item x="2976"/>
        <item x="921"/>
        <item x="4701"/>
        <item x="4411"/>
        <item x="84"/>
        <item x="5602"/>
        <item x="2826"/>
        <item x="1279"/>
        <item x="584"/>
        <item x="5774"/>
        <item x="2901"/>
        <item x="4286"/>
        <item x="3530"/>
        <item x="3727"/>
        <item x="4912"/>
        <item x="3188"/>
        <item x="1349"/>
        <item x="5314"/>
        <item x="6473"/>
        <item x="1014"/>
        <item x="3160"/>
        <item x="5953"/>
        <item x="4136"/>
        <item x="2619"/>
        <item x="4377"/>
        <item x="3782"/>
        <item x="1752"/>
        <item x="517"/>
        <item x="317"/>
        <item x="437"/>
        <item x="692"/>
        <item x="53"/>
        <item x="2213"/>
        <item x="3789"/>
        <item x="4865"/>
        <item x="4972"/>
        <item x="6266"/>
        <item x="5658"/>
        <item x="2055"/>
        <item x="6026"/>
        <item x="3390"/>
        <item x="121"/>
        <item x="3763"/>
        <item x="5286"/>
        <item x="2818"/>
        <item x="3662"/>
        <item x="5986"/>
        <item x="292"/>
        <item x="4043"/>
        <item x="2927"/>
        <item x="3079"/>
        <item x="1899"/>
        <item x="4850"/>
        <item x="1401"/>
        <item x="746"/>
        <item x="726"/>
        <item x="3876"/>
        <item x="1594"/>
        <item x="1887"/>
        <item x="1371"/>
        <item x="6066"/>
        <item x="1420"/>
        <item x="1020"/>
        <item x="4302"/>
        <item x="4040"/>
        <item x="4625"/>
        <item x="4120"/>
        <item x="5488"/>
        <item x="2049"/>
        <item x="6591"/>
        <item x="4500"/>
        <item x="6265"/>
        <item x="4914"/>
        <item x="490"/>
        <item x="5803"/>
        <item x="1883"/>
        <item x="6029"/>
        <item x="4030"/>
        <item x="2216"/>
        <item x="6528"/>
        <item x="5459"/>
        <item x="2358"/>
        <item x="1579"/>
        <item x="2208"/>
        <item x="4997"/>
        <item x="4916"/>
        <item x="5537"/>
        <item x="2061"/>
        <item x="4544"/>
        <item x="6221"/>
        <item x="5994"/>
        <item x="2473"/>
        <item x="2172"/>
        <item x="6368"/>
        <item x="5928"/>
        <item x="3814"/>
        <item x="3103"/>
        <item x="4405"/>
        <item x="4447"/>
        <item x="2710"/>
        <item x="2122"/>
        <item x="4883"/>
        <item x="636"/>
        <item x="2580"/>
        <item x="696"/>
        <item x="2462"/>
        <item x="567"/>
        <item x="2998"/>
        <item x="4494"/>
        <item x="1177"/>
        <item x="4384"/>
        <item x="6269"/>
        <item x="4131"/>
        <item x="638"/>
        <item x="312"/>
        <item x="4037"/>
        <item x="2161"/>
        <item x="4217"/>
        <item x="1851"/>
        <item x="6449"/>
        <item x="2746"/>
        <item x="1099"/>
        <item x="3778"/>
        <item x="6623"/>
        <item x="5133"/>
        <item x="530"/>
        <item x="5344"/>
        <item x="6492"/>
        <item x="2053"/>
        <item x="1358"/>
        <item x="2321"/>
        <item x="1425"/>
        <item x="597"/>
        <item x="4199"/>
        <item x="5540"/>
        <item x="980"/>
        <item x="4805"/>
        <item x="2599"/>
        <item x="2705"/>
        <item x="5407"/>
        <item x="5147"/>
        <item x="367"/>
        <item x="4438"/>
        <item x="656"/>
        <item x="4048"/>
        <item x="6274"/>
        <item x="966"/>
        <item x="2819"/>
        <item x="4496"/>
        <item x="3274"/>
        <item x="1081"/>
        <item x="4557"/>
        <item x="4598"/>
        <item x="1291"/>
        <item x="5198"/>
        <item x="1471"/>
        <item x="5601"/>
        <item x="5047"/>
        <item x="5553"/>
        <item x="546"/>
        <item x="3049"/>
        <item x="1861"/>
        <item x="6570"/>
        <item x="5373"/>
        <item x="2578"/>
        <item x="1037"/>
        <item x="2486"/>
        <item x="6209"/>
        <item x="5438"/>
        <item x="2815"/>
        <item x="5146"/>
        <item x="6280"/>
        <item x="5461"/>
        <item x="6018"/>
        <item x="4152"/>
        <item x="2079"/>
        <item x="5024"/>
        <item x="6203"/>
        <item x="2288"/>
        <item x="944"/>
        <item x="2757"/>
        <item x="423"/>
        <item x="1133"/>
        <item x="2504"/>
        <item x="6659"/>
        <item x="1320"/>
        <item x="6437"/>
        <item x="4407"/>
        <item x="1270"/>
        <item x="661"/>
        <item x="1274"/>
        <item x="393"/>
        <item x="1344"/>
        <item x="2133"/>
        <item x="6340"/>
        <item x="2305"/>
        <item x="499"/>
        <item x="5280"/>
        <item x="4789"/>
        <item x="2037"/>
        <item x="5466"/>
        <item x="2207"/>
        <item x="6612"/>
        <item x="3527"/>
        <item x="5560"/>
        <item x="2458"/>
        <item x="1325"/>
        <item x="4530"/>
        <item x="5116"/>
        <item x="878"/>
        <item x="5372"/>
        <item x="5027"/>
        <item x="972"/>
        <item x="1877"/>
        <item x="3219"/>
        <item x="1372"/>
        <item x="5692"/>
        <item x="4503"/>
        <item x="3196"/>
        <item x="3703"/>
        <item x="6606"/>
        <item x="3313"/>
        <item x="4975"/>
        <item x="5140"/>
        <item x="5356"/>
        <item x="5888"/>
        <item x="2153"/>
        <item x="4875"/>
        <item x="3298"/>
        <item x="2542"/>
        <item x="1778"/>
        <item x="3504"/>
        <item x="4347"/>
        <item x="556"/>
        <item x="4538"/>
        <item x="3326"/>
        <item x="3254"/>
        <item x="6401"/>
        <item x="1440"/>
        <item x="2895"/>
        <item x="2899"/>
        <item x="2333"/>
        <item x="4147"/>
        <item x="2801"/>
        <item x="1610"/>
        <item x="417"/>
        <item x="1394"/>
        <item x="5287"/>
        <item x="5109"/>
        <item x="3421"/>
        <item x="4605"/>
        <item x="6302"/>
        <item x="5430"/>
        <item x="372"/>
        <item x="1618"/>
        <item x="3310"/>
        <item x="5685"/>
        <item x="1712"/>
        <item x="2844"/>
        <item x="4341"/>
        <item x="482"/>
        <item x="3968"/>
        <item x="2267"/>
        <item x="509"/>
        <item x="5207"/>
        <item x="1124"/>
        <item x="2858"/>
        <item x="5656"/>
        <item x="271"/>
        <item x="3244"/>
        <item x="1524"/>
        <item x="5364"/>
        <item x="982"/>
        <item x="3617"/>
        <item x="5711"/>
        <item x="249"/>
        <item x="5030"/>
        <item x="4309"/>
        <item x="73"/>
        <item x="2690"/>
        <item x="5841"/>
        <item x="3311"/>
        <item x="2293"/>
        <item x="189"/>
        <item x="344"/>
        <item x="2866"/>
        <item x="1275"/>
        <item x="774"/>
        <item x="3223"/>
        <item x="2662"/>
        <item x="4393"/>
        <item x="5348"/>
        <item x="5318"/>
        <item x="1963"/>
        <item x="5021"/>
        <item x="6012"/>
        <item x="3498"/>
        <item x="3106"/>
        <item x="6636"/>
        <item x="1671"/>
        <item x="5607"/>
        <item x="1386"/>
        <item x="2743"/>
        <item x="3233"/>
        <item x="2517"/>
        <item x="2648"/>
        <item x="2336"/>
        <item x="157"/>
        <item x="793"/>
        <item x="6234"/>
        <item x="960"/>
        <item x="1340"/>
        <item x="76"/>
        <item x="3112"/>
        <item x="5574"/>
        <item x="5000"/>
        <item x="2814"/>
        <item x="4809"/>
        <item x="2253"/>
        <item x="2638"/>
        <item x="5242"/>
        <item x="4213"/>
        <item x="3432"/>
        <item x="5842"/>
        <item x="3737"/>
        <item x="4419"/>
        <item x="6248"/>
        <item x="4479"/>
        <item x="4149"/>
        <item x="5336"/>
        <item x="3495"/>
        <item x="5380"/>
        <item x="1043"/>
        <item x="6497"/>
        <item x="3192"/>
        <item x="1412"/>
        <item x="5593"/>
        <item x="6134"/>
        <item x="2158"/>
        <item x="2379"/>
        <item x="4128"/>
        <item x="2792"/>
        <item x="6477"/>
        <item x="3918"/>
        <item x="61"/>
        <item x="5600"/>
        <item x="1667"/>
        <item x="510"/>
        <item x="514"/>
        <item x="3678"/>
        <item x="5083"/>
        <item x="5666"/>
        <item x="4839"/>
        <item x="795"/>
        <item x="2764"/>
        <item x="745"/>
        <item x="684"/>
        <item x="2082"/>
        <item x="2951"/>
        <item x="4409"/>
        <item x="6150"/>
        <item x="4122"/>
        <item x="3369"/>
        <item x="2031"/>
        <item x="1477"/>
        <item x="1583"/>
        <item x="3158"/>
        <item x="1189"/>
        <item x="5077"/>
        <item x="3888"/>
        <item x="2382"/>
        <item x="22"/>
        <item x="5431"/>
        <item x="3241"/>
        <item x="5220"/>
        <item x="3612"/>
        <item x="3957"/>
        <item x="5896"/>
        <item x="127"/>
        <item x="621"/>
        <item x="1761"/>
        <item x="5285"/>
        <item x="5421"/>
        <item x="4825"/>
        <item x="5094"/>
        <item x="1989"/>
        <item x="953"/>
        <item x="2890"/>
        <item x="2186"/>
        <item x="4882"/>
        <item x="2790"/>
        <item x="6373"/>
        <item x="370"/>
        <item x="5144"/>
        <item x="4978"/>
        <item x="115"/>
        <item x="3018"/>
        <item x="1925"/>
        <item x="4819"/>
        <item x="1152"/>
        <item x="6395"/>
        <item x="6617"/>
        <item x="6571"/>
        <item x="3785"/>
        <item x="5875"/>
        <item x="350"/>
        <item x="1123"/>
        <item x="3492"/>
        <item x="6038"/>
        <item x="5934"/>
        <item x="4614"/>
        <item x="4988"/>
        <item x="3568"/>
        <item x="4792"/>
        <item x="3138"/>
        <item x="5142"/>
        <item x="3163"/>
        <item x="3735"/>
        <item x="2093"/>
        <item x="3786"/>
        <item x="4404"/>
        <item x="270"/>
        <item x="6143"/>
        <item x="3364"/>
        <item x="5187"/>
        <item x="5202"/>
        <item x="3478"/>
        <item x="6694"/>
        <item x="3294"/>
        <item x="3076"/>
        <item x="253"/>
        <item x="5657"/>
        <item x="6096"/>
        <item x="4229"/>
        <item x="4279"/>
        <item x="5290"/>
        <item x="1927"/>
        <item x="1424"/>
        <item x="5203"/>
        <item x="2658"/>
        <item x="6156"/>
        <item x="1174"/>
        <item x="2187"/>
        <item x="4980"/>
        <item x="6113"/>
        <item x="699"/>
        <item x="5262"/>
        <item x="5092"/>
        <item x="2249"/>
        <item x="4141"/>
        <item x="376"/>
        <item x="5683"/>
        <item x="298"/>
        <item x="6321"/>
        <item x="3336"/>
        <item x="3855"/>
        <item x="3357"/>
        <item x="4437"/>
        <item x="4388"/>
        <item x="4728"/>
        <item x="215"/>
        <item x="1262"/>
        <item x="797"/>
        <item x="3376"/>
        <item x="3976"/>
        <item x="2393"/>
        <item x="2226"/>
        <item x="1754"/>
        <item x="6478"/>
        <item x="6504"/>
        <item x="6564"/>
        <item x="6007"/>
        <item x="6240"/>
        <item x="716"/>
        <item x="6666"/>
        <item x="5519"/>
        <item x="6256"/>
        <item x="5240"/>
        <item x="5913"/>
        <item x="4083"/>
        <item x="3417"/>
        <item x="3784"/>
        <item x="2810"/>
        <item x="2455"/>
        <item x="3519"/>
        <item x="2716"/>
        <item x="5267"/>
        <item x="1473"/>
        <item x="3329"/>
        <item x="6557"/>
        <item x="2015"/>
        <item x="4934"/>
        <item x="1222"/>
        <item x="1934"/>
        <item x="2128"/>
        <item x="1820"/>
        <item x="1920"/>
        <item x="637"/>
        <item x="3871"/>
        <item x="2220"/>
        <item x="6486"/>
        <item x="4986"/>
        <item x="2081"/>
        <item x="6167"/>
        <item x="4904"/>
        <item x="5946"/>
        <item x="3157"/>
        <item x="3997"/>
        <item x="2290"/>
        <item x="2096"/>
        <item x="5917"/>
        <item x="903"/>
        <item x="1182"/>
        <item x="5642"/>
        <item x="66"/>
        <item x="6184"/>
        <item x="507"/>
        <item x="410"/>
        <item x="860"/>
        <item x="1825"/>
        <item x="506"/>
        <item x="1872"/>
        <item x="1434"/>
        <item x="236"/>
        <item x="2018"/>
        <item x="5308"/>
        <item x="3561"/>
        <item x="1586"/>
        <item x="6004"/>
        <item x="4991"/>
        <item x="6346"/>
        <item x="4436"/>
        <item x="5930"/>
        <item x="3023"/>
        <item x="56"/>
        <item x="5929"/>
        <item x="2575"/>
        <item x="3536"/>
        <item x="5210"/>
        <item x="4512"/>
        <item x="576"/>
        <item x="6106"/>
        <item x="3471"/>
        <item x="4412"/>
        <item x="680"/>
        <item x="3960"/>
        <item x="1893"/>
        <item x="5650"/>
        <item x="3466"/>
        <item x="2841"/>
        <item x="2942"/>
        <item x="5609"/>
        <item x="4135"/>
        <item x="2279"/>
        <item x="741"/>
        <item x="4381"/>
        <item x="1923"/>
        <item x="5235"/>
        <item x="6330"/>
        <item x="3535"/>
        <item x="4489"/>
        <item x="4601"/>
        <item x="5248"/>
        <item x="4739"/>
        <item x="5545"/>
        <item x="6211"/>
        <item x="2794"/>
        <item x="403"/>
        <item x="4008"/>
        <item x="5531"/>
        <item x="2740"/>
        <item x="2398"/>
        <item x="6562"/>
        <item x="4416"/>
        <item x="2236"/>
        <item x="3533"/>
        <item x="1978"/>
        <item x="3980"/>
        <item x="2993"/>
        <item x="5382"/>
        <item x="2419"/>
        <item x="1164"/>
        <item x="3036"/>
        <item x="229"/>
        <item x="438"/>
        <item x="135"/>
        <item x="3885"/>
        <item x="6309"/>
        <item x="5192"/>
        <item x="1731"/>
        <item x="805"/>
        <item x="6154"/>
        <item x="4277"/>
        <item x="999"/>
        <item x="454"/>
        <item x="4577"/>
        <item x="4641"/>
        <item x="4648"/>
        <item x="4049"/>
        <item x="3355"/>
        <item x="5089"/>
        <item x="3042"/>
        <item x="3453"/>
        <item x="6067"/>
        <item x="6532"/>
        <item x="2201"/>
        <item x="5355"/>
        <item x="4645"/>
        <item x="4138"/>
        <item x="5505"/>
        <item x="5189"/>
        <item x="1794"/>
        <item x="1410"/>
        <item x="3823"/>
        <item x="1860"/>
        <item x="961"/>
        <item x="4085"/>
        <item x="3257"/>
        <item x="2171"/>
        <item x="760"/>
        <item x="4502"/>
        <item x="5157"/>
        <item x="3598"/>
        <item x="4829"/>
        <item x="4757"/>
        <item x="1945"/>
        <item x="681"/>
        <item x="2909"/>
        <item x="6692"/>
        <item x="1578"/>
        <item x="5295"/>
        <item x="2067"/>
        <item x="2101"/>
        <item x="5786"/>
        <item x="4353"/>
        <item x="1409"/>
        <item x="3256"/>
        <item x="5848"/>
        <item x="2426"/>
        <item x="5673"/>
        <item x="4783"/>
        <item x="4231"/>
        <item x="3537"/>
        <item x="113"/>
        <item x="5943"/>
        <item x="676"/>
        <item x="4664"/>
        <item x="1844"/>
        <item x="845"/>
        <item x="159"/>
        <item x="920"/>
        <item x="4070"/>
        <item x="6605"/>
        <item x="1956"/>
        <item x="4838"/>
        <item x="2202"/>
        <item x="5256"/>
        <item x="1815"/>
        <item x="2222"/>
        <item x="4240"/>
        <item x="2950"/>
        <item x="4572"/>
        <item x="4426"/>
        <item x="5392"/>
        <item x="6255"/>
        <item x="5518"/>
        <item x="6549"/>
        <item x="4205"/>
        <item x="1606"/>
        <item x="3937"/>
        <item x="976"/>
        <item x="4737"/>
        <item x="614"/>
        <item x="1708"/>
        <item x="2549"/>
        <item x="186"/>
        <item x="1702"/>
        <item x="131"/>
        <item x="5846"/>
        <item x="1580"/>
        <item x="1193"/>
        <item x="2077"/>
        <item x="2198"/>
        <item x="1148"/>
        <item x="5169"/>
        <item x="4111"/>
        <item x="1900"/>
        <item x="1207"/>
        <item x="877"/>
        <item x="3580"/>
        <item x="4551"/>
        <item x="3939"/>
        <item x="6283"/>
        <item x="2286"/>
        <item x="363"/>
        <item x="787"/>
        <item x="1253"/>
        <item x="5735"/>
        <item x="2042"/>
        <item x="327"/>
        <item x="5158"/>
        <item x="5081"/>
        <item x="2660"/>
        <item x="902"/>
        <item x="88"/>
        <item x="28"/>
        <item x="93"/>
        <item x="238"/>
        <item x="3210"/>
        <item x="2669"/>
        <item x="33"/>
        <item x="458"/>
        <item x="3907"/>
        <item x="4624"/>
        <item x="3162"/>
        <item x="6484"/>
        <item x="6078"/>
        <item x="5411"/>
        <item x="4714"/>
        <item x="5830"/>
        <item x="6337"/>
        <item x="5296"/>
        <item x="5725"/>
        <item x="2573"/>
        <item x="3666"/>
        <item x="4266"/>
        <item x="1007"/>
        <item x="4215"/>
        <item x="5697"/>
        <item x="1706"/>
        <item x="3755"/>
        <item x="5954"/>
        <item x="5413"/>
        <item x="632"/>
        <item x="6293"/>
        <item x="1449"/>
        <item x="2205"/>
        <item x="929"/>
        <item x="813"/>
        <item x="1629"/>
        <item x="604"/>
        <item x="1113"/>
        <item x="607"/>
        <item x="994"/>
        <item x="583"/>
        <item x="2125"/>
        <item x="1006"/>
        <item x="6579"/>
        <item x="4095"/>
        <item x="405"/>
        <item x="2911"/>
        <item x="1837"/>
        <item x="4963"/>
        <item x="104"/>
        <item x="3054"/>
        <item x="2902"/>
        <item x="5464"/>
        <item x="4460"/>
        <item x="5873"/>
        <item x="4585"/>
        <item x="4332"/>
        <item x="4455"/>
        <item x="2075"/>
        <item x="4674"/>
        <item x="4187"/>
        <item x="2553"/>
        <item x="394"/>
        <item x="755"/>
        <item x="2589"/>
        <item x="3362"/>
        <item x="5521"/>
        <item x="5654"/>
        <item x="5542"/>
        <item x="3528"/>
        <item x="663"/>
        <item x="3990"/>
        <item x="2327"/>
        <item x="288"/>
        <item x="6312"/>
        <item x="2503"/>
        <item x="4417"/>
        <item x="915"/>
        <item x="6311"/>
        <item x="3338"/>
        <item x="1158"/>
        <item x="2322"/>
        <item x="2275"/>
        <item x="4740"/>
        <item x="3477"/>
        <item x="4207"/>
        <item x="175"/>
        <item x="324"/>
        <item x="2773"/>
        <item x="6023"/>
        <item x="5456"/>
        <item x="580"/>
        <item x="2259"/>
        <item x="4966"/>
        <item x="1810"/>
        <item x="1973"/>
        <item x="5100"/>
        <item x="116"/>
        <item x="6527"/>
        <item x="1108"/>
        <item x="560"/>
        <item x="1996"/>
        <item x="1812"/>
        <item x="1607"/>
        <item x="2516"/>
        <item x="1719"/>
        <item x="0"/>
        <item x="330"/>
        <item x="352"/>
        <item x="1048"/>
        <item x="167"/>
        <item x="445"/>
        <item x="4541"/>
        <item x="4612"/>
        <item x="3396"/>
        <item x="6201"/>
        <item x="909"/>
        <item x="2548"/>
        <item x="4555"/>
        <item x="2620"/>
        <item x="5055"/>
        <item x="5185"/>
        <item x="6244"/>
        <item x="6210"/>
        <item x="6664"/>
        <item x="5250"/>
        <item x="6716"/>
        <item x="4881"/>
        <item x="5404"/>
        <item x="3006"/>
        <item x="4637"/>
        <item x="1959"/>
        <item x="1321"/>
        <item x="6288"/>
        <item x="6120"/>
        <item x="2999"/>
        <item x="2330"/>
        <item x="6177"/>
        <item x="1896"/>
        <item x="184"/>
        <item x="5715"/>
        <item x="476"/>
        <item x="3481"/>
        <item x="2264"/>
        <item x="1052"/>
        <item x="1831"/>
        <item x="784"/>
        <item x="3582"/>
        <item x="3181"/>
        <item x="3922"/>
        <item x="1166"/>
        <item x="2170"/>
        <item x="3796"/>
        <item x="3878"/>
        <item x="3676"/>
        <item x="4562"/>
        <item x="6547"/>
        <item x="6451"/>
        <item x="1709"/>
        <item x="6699"/>
        <item x="2778"/>
        <item x="3195"/>
        <item x="4193"/>
        <item x="2679"/>
        <item x="6081"/>
        <item x="6541"/>
        <item x="5868"/>
        <item x="5174"/>
        <item x="3065"/>
        <item x="4328"/>
        <item x="4534"/>
        <item x="2765"/>
        <item x="1895"/>
        <item x="5693"/>
        <item x="582"/>
        <item x="876"/>
        <item x="472"/>
        <item x="1756"/>
        <item x="3235"/>
        <item x="6693"/>
        <item x="5491"/>
        <item x="2982"/>
        <item x="1074"/>
        <item x="6051"/>
        <item x="2837"/>
        <item x="1641"/>
        <item x="581"/>
        <item x="4276"/>
        <item x="4835"/>
        <item x="279"/>
        <item x="3967"/>
        <item x="4280"/>
        <item x="5305"/>
        <item x="6310"/>
        <item x="3270"/>
        <item x="3904"/>
        <item x="3741"/>
        <item x="6618"/>
        <item x="2906"/>
        <item x="1251"/>
        <item x="707"/>
        <item x="2608"/>
        <item x="2840"/>
        <item x="2446"/>
        <item x="4849"/>
        <item x="6341"/>
        <item x="5354"/>
        <item x="872"/>
        <item x="6543"/>
        <item x="5857"/>
        <item x="6658"/>
        <item x="1062"/>
        <item x="4702"/>
        <item x="431"/>
        <item x="1681"/>
        <item x="2561"/>
        <item x="2936"/>
        <item x="3815"/>
        <item x="331"/>
        <item x="1692"/>
        <item x="5958"/>
        <item x="5730"/>
        <item x="1696"/>
        <item x="6700"/>
        <item x="1000"/>
        <item x="4873"/>
        <item x="4636"/>
        <item x="3307"/>
        <item x="6121"/>
        <item x="4422"/>
        <item x="1759"/>
        <item x="5810"/>
        <item x="5180"/>
        <item x="2435"/>
        <item x="243"/>
        <item x="5503"/>
        <item x="6045"/>
        <item x="2073"/>
        <item x="16"/>
        <item x="203"/>
        <item x="6041"/>
        <item x="402"/>
        <item x="1077"/>
        <item x="1146"/>
        <item x="3175"/>
        <item x="2402"/>
        <item x="6233"/>
        <item x="6647"/>
        <item x="1096"/>
        <item x="5345"/>
        <item x="1638"/>
        <item x="4540"/>
        <item x="5018"/>
        <item x="6290"/>
        <item x="1628"/>
        <item x="3685"/>
        <item x="404"/>
        <item x="3064"/>
        <item x="6040"/>
        <item x="3480"/>
        <item x="6546"/>
        <item x="2863"/>
        <item x="2480"/>
        <item x="3464"/>
        <item x="6094"/>
        <item x="6550"/>
        <item x="2300"/>
        <item x="2362"/>
        <item x="536"/>
        <item x="3200"/>
        <item x="1246"/>
        <item x="2952"/>
        <item x="4559"/>
        <item x="4758"/>
        <item x="455"/>
        <item x="1809"/>
        <item x="3137"/>
        <item x="3830"/>
        <item x="2868"/>
        <item x="2977"/>
        <item x="3425"/>
        <item x="6318"/>
        <item x="6366"/>
        <item x="2734"/>
        <item x="3910"/>
        <item x="2411"/>
        <item x="3405"/>
        <item x="1720"/>
        <item x="885"/>
        <item x="4127"/>
        <item x="1975"/>
        <item x="4420"/>
        <item x="2489"/>
        <item x="428"/>
        <item x="6173"/>
        <item x="6098"/>
        <item x="4752"/>
        <item x="6187"/>
        <item x="1438"/>
        <item x="6214"/>
        <item x="5004"/>
        <item x="1228"/>
        <item x="5905"/>
        <item x="6099"/>
        <item x="1790"/>
        <item x="5817"/>
        <item x="5045"/>
        <item x="2732"/>
        <item x="4282"/>
        <item x="1658"/>
        <item x="5815"/>
        <item x="4827"/>
        <item x="6028"/>
        <item x="5611"/>
        <item x="6058"/>
        <item x="862"/>
        <item x="3862"/>
        <item x="1760"/>
        <item x="2459"/>
        <item x="4661"/>
        <item x="6169"/>
        <item x="5532"/>
        <item x="3413"/>
        <item x="4626"/>
        <item x="2879"/>
        <item x="1746"/>
        <item x="5659"/>
        <item x="4041"/>
        <item x="6610"/>
        <item x="6689"/>
        <item x="3301"/>
        <item x="4226"/>
        <item x="4241"/>
        <item x="5853"/>
        <item x="1867"/>
        <item x="1130"/>
        <item x="1992"/>
        <item x="2032"/>
        <item x="3176"/>
        <item x="7"/>
        <item x="988"/>
        <item x="4798"/>
        <item x="1722"/>
        <item x="6048"/>
        <item x="861"/>
        <item x="1528"/>
        <item x="5299"/>
        <item x="3366"/>
        <item x="6238"/>
        <item x="280"/>
        <item x="2152"/>
        <item x="3651"/>
        <item x="4036"/>
        <item x="1633"/>
        <item x="1882"/>
        <item x="2641"/>
        <item x="6386"/>
        <item x="5527"/>
        <item x="2978"/>
        <item x="4153"/>
        <item x="5713"/>
        <item x="5701"/>
        <item x="965"/>
        <item x="5474"/>
        <item x="4771"/>
        <item x="3559"/>
        <item x="2877"/>
        <item x="2735"/>
        <item x="5104"/>
        <item x="3959"/>
        <item x="2392"/>
        <item x="297"/>
        <item x="1431"/>
        <item x="1047"/>
        <item x="879"/>
        <item x="1929"/>
        <item x="5959"/>
        <item x="4901"/>
        <item x="1813"/>
        <item x="1234"/>
        <item x="3626"/>
        <item x="521"/>
        <item x="525"/>
        <item x="2769"/>
        <item x="5405"/>
        <item x="4103"/>
        <item x="1343"/>
        <item x="1301"/>
        <item x="4621"/>
        <item x="434"/>
        <item x="6614"/>
        <item x="513"/>
        <item x="5495"/>
        <item x="731"/>
        <item x="6126"/>
        <item x="5688"/>
        <item x="1938"/>
        <item x="5023"/>
        <item x="3671"/>
        <item x="2995"/>
        <item x="4646"/>
        <item x="4750"/>
        <item x="3697"/>
        <item x="3135"/>
        <item x="4236"/>
        <item x="704"/>
        <item x="5931"/>
        <item x="4506"/>
        <item x="3674"/>
        <item x="776"/>
        <item x="2223"/>
        <item x="938"/>
        <item x="1531"/>
        <item x="5982"/>
        <item x="2307"/>
        <item x="3771"/>
        <item x="6182"/>
        <item x="388"/>
        <item x="3146"/>
        <item x="4304"/>
        <item x="4763"/>
        <item x="380"/>
        <item x="3019"/>
        <item x="1247"/>
        <item x="1454"/>
        <item x="6471"/>
        <item x="3812"/>
        <item x="4913"/>
        <item x="5899"/>
        <item x="832"/>
        <item x="1162"/>
        <item x="3544"/>
        <item x="5025"/>
        <item x="3154"/>
        <item x="4711"/>
        <item x="672"/>
        <item x="1472"/>
        <item x="4932"/>
        <item x="3129"/>
        <item x="1598"/>
        <item x="2777"/>
        <item x="5303"/>
        <item x="2420"/>
        <item x="4951"/>
        <item x="3680"/>
        <item x="3837"/>
        <item x="6006"/>
        <item x="3128"/>
        <item x="3078"/>
        <item x="500"/>
        <item x="6656"/>
        <item x="5980"/>
        <item x="4174"/>
        <item x="5614"/>
        <item x="5864"/>
        <item x="4650"/>
        <item x="5460"/>
        <item x="3988"/>
        <item x="492"/>
        <item x="4038"/>
        <item x="2940"/>
        <item x="3013"/>
        <item x="2425"/>
        <item x="2587"/>
        <item x="2831"/>
        <item x="4126"/>
        <item x="6218"/>
        <item x="4691"/>
        <item x="265"/>
        <item x="5851"/>
        <item x="5821"/>
        <item x="1564"/>
        <item x="5254"/>
        <item x="6381"/>
        <item x="4855"/>
        <item x="2828"/>
        <item x="391"/>
        <item x="3511"/>
        <item x="5423"/>
        <item x="2405"/>
        <item x="4315"/>
        <item x="2768"/>
        <item x="4076"/>
        <item x="4331"/>
        <item x="3109"/>
        <item x="758"/>
        <item x="6314"/>
        <item x="4336"/>
        <item x="4337"/>
        <item x="3577"/>
        <item x="671"/>
        <item x="5458"/>
        <item x="1736"/>
        <item x="6431"/>
        <item x="2700"/>
        <item x="6425"/>
        <item x="3962"/>
        <item x="4762"/>
        <item x="3919"/>
        <item x="2097"/>
        <item x="4185"/>
        <item x="4471"/>
        <item x="1516"/>
        <item x="2012"/>
        <item x="4571"/>
        <item x="2361"/>
        <item x="6117"/>
        <item x="6178"/>
        <item x="71"/>
        <item x="1670"/>
        <item x="5390"/>
        <item x="5218"/>
        <item x="3130"/>
        <item x="4075"/>
        <item x="5492"/>
        <item x="2939"/>
        <item x="5632"/>
        <item x="1303"/>
        <item x="3749"/>
        <item x="5099"/>
        <item x="4203"/>
        <item x="1180"/>
        <item x="1797"/>
        <item x="3350"/>
        <item x="5790"/>
        <item x="4977"/>
        <item x="1450"/>
        <item x="5399"/>
        <item x="6539"/>
        <item x="4"/>
        <item x="6404"/>
        <item x="1835"/>
        <item x="958"/>
        <item x="6589"/>
        <item x="5772"/>
        <item x="5722"/>
        <item x="158"/>
        <item x="6076"/>
        <item x="6650"/>
        <item x="3866"/>
        <item x="2034"/>
        <item x="2925"/>
        <item x="2852"/>
        <item x="5199"/>
        <item x="4885"/>
        <item x="6584"/>
        <item x="5867"/>
        <item x="4410"/>
        <item x="2509"/>
        <item x="4278"/>
        <item x="528"/>
        <item x="2410"/>
        <item x="3627"/>
        <item x="1807"/>
        <item x="1555"/>
        <item x="4840"/>
        <item x="2389"/>
        <item x="834"/>
        <item x="4190"/>
        <item x="3474"/>
        <item x="574"/>
        <item x="688"/>
        <item x="3570"/>
        <item x="3327"/>
        <item x="2179"/>
        <item x="1981"/>
        <item x="392"/>
        <item x="2471"/>
        <item x="2591"/>
        <item x="6444"/>
        <item x="3371"/>
        <item x="1912"/>
        <item x="414"/>
        <item x="3584"/>
        <item x="3865"/>
        <item x="5637"/>
        <item x="1273"/>
        <item x="2247"/>
        <item x="5567"/>
        <item x="97"/>
        <item x="3057"/>
        <item x="462"/>
        <item x="3917"/>
        <item x="4490"/>
        <item x="2006"/>
        <item x="1115"/>
        <item x="3142"/>
        <item x="5118"/>
        <item x="1231"/>
        <item x="796"/>
        <item x="1213"/>
        <item x="5151"/>
        <item x="6352"/>
        <item x="1904"/>
        <item x="98"/>
        <item x="1447"/>
        <item x="2791"/>
        <item x="3618"/>
        <item x="3239"/>
        <item x="4931"/>
        <item x="6179"/>
        <item x="6619"/>
        <item x="819"/>
        <item x="6597"/>
        <item x="991"/>
        <item x="4672"/>
        <item x="4047"/>
        <item x="181"/>
        <item x="2493"/>
        <item x="1687"/>
        <item x="6495"/>
        <item x="39"/>
        <item x="3958"/>
        <item x="2533"/>
        <item x="6410"/>
        <item x="6246"/>
        <item x="6638"/>
        <item x="4806"/>
        <item x="3353"/>
        <item x="1855"/>
        <item x="2203"/>
        <item x="412"/>
        <item x="1258"/>
        <item x="658"/>
        <item x="1597"/>
        <item x="5333"/>
        <item x="2857"/>
        <item x="5507"/>
        <item x="1161"/>
        <item x="1642"/>
        <item x="4223"/>
        <item x="1782"/>
        <item x="2214"/>
        <item x="723"/>
        <item x="617"/>
        <item x="1685"/>
        <item x="984"/>
        <item x="1422"/>
        <item x="1255"/>
        <item x="2672"/>
        <item x="3063"/>
        <item x="4594"/>
        <item x="1993"/>
        <item x="126"/>
        <item x="3085"/>
        <item x="3606"/>
        <item x="42"/>
        <item x="6503"/>
        <item x="2635"/>
        <item x="1027"/>
        <item x="6371"/>
        <item x="2442"/>
        <item x="2508"/>
        <item x="3225"/>
        <item x="1478"/>
        <item x="5716"/>
        <item x="4891"/>
        <item x="290"/>
        <item x="1747"/>
        <item x="2296"/>
        <item x="1769"/>
        <item x="54"/>
        <item x="5667"/>
        <item x="5105"/>
        <item x="4652"/>
        <item x="3869"/>
        <item x="1284"/>
        <item x="2461"/>
        <item x="4642"/>
        <item x="2630"/>
        <item x="4382"/>
        <item x="6014"/>
        <item x="4087"/>
        <item x="1536"/>
        <item x="2654"/>
        <item x="96"/>
        <item x="2371"/>
        <item x="378"/>
        <item x="138"/>
        <item x="686"/>
        <item x="267"/>
        <item x="5859"/>
        <item x="773"/>
        <item x="587"/>
        <item x="4710"/>
        <item x="655"/>
        <item x="355"/>
        <item x="887"/>
        <item x="3597"/>
        <item x="2959"/>
        <item x="1612"/>
        <item x="5401"/>
        <item x="839"/>
        <item x="2298"/>
        <item x="3859"/>
        <item x="1557"/>
        <item x="2968"/>
        <item x="1697"/>
        <item x="2413"/>
        <item x="4109"/>
        <item x="3392"/>
        <item x="2585"/>
        <item x="1679"/>
        <item x="4069"/>
        <item x="4836"/>
        <item x="3822"/>
        <item x="714"/>
        <item x="5485"/>
        <item x="871"/>
        <item x="5911"/>
        <item x="5769"/>
        <item x="2160"/>
        <item x="2891"/>
        <item x="1468"/>
        <item x="2265"/>
        <item x="1337"/>
        <item x="3715"/>
        <item x="3349"/>
        <item x="4275"/>
        <item x="3709"/>
        <item x="3331"/>
        <item x="2334"/>
        <item x="2217"/>
        <item x="6510"/>
        <item x="1332"/>
        <item x="480"/>
        <item x="1562"/>
        <item x="700"/>
        <item x="204"/>
        <item x="1694"/>
        <item x="1636"/>
        <item x="3542"/>
        <item x="6320"/>
        <item x="3501"/>
        <item x="5270"/>
        <item x="1281"/>
        <item x="5125"/>
        <item x="1107"/>
        <item x="5173"/>
        <item x="2957"/>
        <item x="3641"/>
        <item x="736"/>
        <item x="261"/>
        <item x="6082"/>
        <item x="4732"/>
        <item x="3155"/>
        <item x="1845"/>
        <item x="575"/>
        <item x="1840"/>
        <item x="5942"/>
        <item x="5311"/>
        <item x="4599"/>
        <item x="2283"/>
        <item x="3638"/>
        <item x="4968"/>
        <item x="3293"/>
        <item x="2313"/>
        <item x="5660"/>
        <item x="1031"/>
        <item x="6151"/>
        <item x="1565"/>
        <item x="5780"/>
        <item x="164"/>
        <item x="962"/>
        <item x="2697"/>
        <item x="4408"/>
        <item x="6663"/>
        <item x="5462"/>
        <item x="3387"/>
        <item x="5719"/>
        <item x="4150"/>
        <item x="5186"/>
        <item x="4531"/>
        <item x="85"/>
        <item x="6100"/>
        <item x="2961"/>
        <item x="4066"/>
        <item x="4485"/>
        <item x="5512"/>
        <item x="3833"/>
        <item x="3623"/>
        <item x="6436"/>
        <item x="5263"/>
        <item x="5759"/>
        <item x="1278"/>
        <item x="41"/>
        <item x="3190"/>
        <item x="3339"/>
        <item x="3719"/>
        <item x="5882"/>
        <item x="2241"/>
        <item x="568"/>
        <item x="448"/>
        <item x="3069"/>
        <item x="3987"/>
        <item x="4649"/>
        <item x="4475"/>
        <item x="3050"/>
        <item x="6461"/>
        <item x="4440"/>
        <item x="6235"/>
        <item x="1397"/>
        <item x="5225"/>
        <item x="1691"/>
        <item x="6706"/>
        <item x="2114"/>
        <item x="1463"/>
        <item x="5746"/>
        <item x="4478"/>
        <item x="545"/>
        <item x="3742"/>
        <item x="5489"/>
        <item x="1322"/>
        <item x="4797"/>
        <item x="2500"/>
        <item x="5723"/>
        <item x="6093"/>
        <item x="6583"/>
        <item x="1294"/>
        <item x="5887"/>
        <item x="5707"/>
        <item x="1311"/>
        <item x="1765"/>
        <item x="343"/>
        <item x="2074"/>
        <item x="1203"/>
        <item x="1678"/>
        <item x="1884"/>
        <item x="2291"/>
        <item x="2215"/>
        <item x="5224"/>
        <item x="6175"/>
        <item x="526"/>
        <item x="1452"/>
        <item x="1356"/>
        <item x="1662"/>
        <item x="896"/>
        <item x="3087"/>
        <item x="119"/>
        <item x="6501"/>
        <item x="5121"/>
        <item x="531"/>
        <item x="5312"/>
        <item x="5894"/>
        <item x="1230"/>
        <item x="2262"/>
        <item x="5341"/>
        <item x="669"/>
        <item x="5675"/>
        <item x="26"/>
        <item x="1297"/>
        <item x="234"/>
        <item x="315"/>
        <item x="591"/>
        <item x="2456"/>
        <item x="5346"/>
        <item x="5720"/>
        <item x="77"/>
        <item x="3260"/>
        <item x="3655"/>
        <item x="2897"/>
        <item x="2883"/>
        <item x="867"/>
        <item x="427"/>
        <item x="1376"/>
        <item x="873"/>
        <item x="5941"/>
        <item x="106"/>
        <item x="81"/>
        <item x="1122"/>
        <item x="1070"/>
        <item x="2035"/>
        <item x="6307"/>
        <item x="268"/>
        <item x="1351"/>
        <item x="232"/>
        <item x="769"/>
        <item x="5644"/>
        <item x="603"/>
        <item x="2904"/>
        <item x="2774"/>
        <item x="1868"/>
        <item x="1842"/>
        <item x="3951"/>
        <item x="1664"/>
        <item x="1195"/>
        <item x="6588"/>
        <item x="771"/>
        <item x="1101"/>
        <item x="266"/>
        <item x="309"/>
        <item x="1324"/>
        <item x="2923"/>
        <item x="967"/>
        <item x="333"/>
        <item x="501"/>
        <item x="5606"/>
        <item x="1811"/>
        <item x="5634"/>
        <item x="3022"/>
        <item x="5035"/>
        <item x="5002"/>
        <item x="4922"/>
        <item x="4616"/>
        <item x="840"/>
        <item x="1018"/>
        <item x="5872"/>
        <item x="5212"/>
        <item x="5992"/>
        <item x="5313"/>
        <item x="5188"/>
        <item x="3361"/>
        <item x="512"/>
        <item x="1448"/>
        <item x="6342"/>
        <item x="357"/>
        <item x="129"/>
        <item x="660"/>
        <item x="662"/>
        <item x="228"/>
        <item x="32"/>
        <item x="133"/>
        <item x="1635"/>
        <item x="2349"/>
        <item x="1185"/>
        <item x="1173"/>
        <item x="165"/>
        <item x="196"/>
        <item x="6454"/>
        <item x="1026"/>
        <item x="6671"/>
        <item x="5131"/>
        <item x="6409"/>
        <item x="4418"/>
        <item x="4137"/>
        <item x="4432"/>
        <item x="4949"/>
        <item x="6421"/>
        <item x="4660"/>
        <item x="4364"/>
        <item x="3756"/>
        <item x="4183"/>
        <item x="2388"/>
        <item x="3977"/>
        <item x="3819"/>
        <item x="3573"/>
        <item x="3475"/>
        <item x="4800"/>
        <item x="4145"/>
        <item x="5327"/>
        <item x="250"/>
        <item x="1911"/>
        <item x="1632"/>
        <item x="2805"/>
        <item x="2842"/>
        <item x="1829"/>
        <item x="225"/>
        <item x="6367"/>
        <item x="3711"/>
        <item x="600"/>
        <item x="1591"/>
        <item x="2260"/>
        <item x="5827"/>
        <item x="2970"/>
        <item x="5996"/>
        <item x="5033"/>
        <item x="2476"/>
        <item x="3005"/>
        <item x="5998"/>
        <item x="2150"/>
        <item x="6566"/>
        <item x="64"/>
        <item x="4568"/>
        <item x="5113"/>
        <item x="1022"/>
        <item x="5721"/>
        <item x="5684"/>
        <item x="5963"/>
        <item x="6285"/>
        <item x="3299"/>
        <item x="5793"/>
        <item x="37"/>
        <item x="5006"/>
        <item x="1608"/>
        <item x="4727"/>
        <item x="141"/>
        <item x="5794"/>
        <item x="2211"/>
        <item x="4760"/>
        <item x="2928"/>
        <item x="6276"/>
        <item x="3766"/>
        <item x="1905"/>
        <item x="1663"/>
        <item x="475"/>
        <item x="6427"/>
        <item x="6242"/>
        <item x="2640"/>
        <item x="1121"/>
        <item x="6230"/>
        <item x="3844"/>
        <item x="3717"/>
        <item x="2563"/>
        <item x="899"/>
        <item x="4372"/>
        <item x="51"/>
        <item x="245"/>
        <item x="3286"/>
        <item x="1510"/>
        <item x="1030"/>
        <item x="5603"/>
        <item x="2709"/>
        <item x="5967"/>
        <item x="6480"/>
        <item x="6304"/>
        <item x="502"/>
        <item x="3558"/>
        <item x="5371"/>
        <item x="2254"/>
        <item x="149"/>
        <item x="3670"/>
        <item x="4146"/>
        <item x="424"/>
        <item x="1025"/>
        <item x="857"/>
        <item x="5621"/>
        <item x="2200"/>
        <item x="2864"/>
        <item x="1355"/>
        <item x="1046"/>
        <item x="6628"/>
        <item x="3061"/>
        <item x="1458"/>
        <item x="2326"/>
        <item x="2782"/>
        <item x="4920"/>
        <item x="4984"/>
        <item x="5265"/>
        <item x="5200"/>
        <item x="4281"/>
        <item x="3788"/>
        <item x="779"/>
        <item x="541"/>
        <item x="1822"/>
        <item x="1675"/>
        <item x="5919"/>
        <item x="6465"/>
        <item x="6613"/>
        <item x="615"/>
        <item x="5394"/>
        <item x="4956"/>
        <item x="6079"/>
        <item x="3515"/>
        <item x="2649"/>
        <item x="3732"/>
        <item x="6011"/>
        <item x="3302"/>
        <item x="2429"/>
        <item x="3874"/>
        <item x="4317"/>
        <item x="4856"/>
        <item x="2484"/>
        <item x="3765"/>
        <item x="6500"/>
        <item x="90"/>
        <item x="2551"/>
        <item x="2465"/>
        <item x="6708"/>
        <item x="6674"/>
        <item x="1282"/>
        <item x="4597"/>
        <item x="5820"/>
        <item x="2054"/>
        <item x="4766"/>
        <item x="4028"/>
        <item x="3541"/>
        <item x="3723"/>
        <item x="6162"/>
        <item x="3113"/>
        <item x="5737"/>
        <item x="2136"/>
        <item x="6608"/>
        <item x="5387"/>
        <item x="6139"/>
        <item x="5643"/>
        <item x="6103"/>
        <item x="4887"/>
        <item x="2850"/>
        <item x="2091"/>
        <item x="5170"/>
        <item x="4947"/>
        <item x="3211"/>
        <item x="2167"/>
        <item x="6168"/>
        <item x="664"/>
        <item x="2785"/>
        <item x="2040"/>
        <item x="3750"/>
        <item x="1127"/>
        <item x="1359"/>
        <item x="3073"/>
        <item x="5227"/>
        <item x="5396"/>
        <item x="4395"/>
        <item x="2490"/>
        <item x="904"/>
        <item x="4480"/>
        <item x="4477"/>
        <item x="5597"/>
        <item x="2511"/>
        <item x="781"/>
        <item x="5901"/>
        <item x="4168"/>
        <item x="1879"/>
        <item x="411"/>
        <item x="4767"/>
        <item x="3642"/>
        <item x="5877"/>
        <item x="2962"/>
        <item x="3683"/>
        <item x="2010"/>
        <item x="2315"/>
        <item x="3148"/>
        <item x="1821"/>
        <item x="5800"/>
        <item x="3686"/>
        <item x="3368"/>
        <item x="4589"/>
        <item x="2319"/>
        <item x="6578"/>
        <item x="137"/>
        <item x="1479"/>
        <item x="3802"/>
        <item x="1235"/>
        <item x="5275"/>
        <item x="1357"/>
        <item x="1236"/>
        <item x="985"/>
        <item x="5530"/>
        <item x="4610"/>
        <item x="2862"/>
        <item x="4042"/>
        <item x="4428"/>
        <item x="179"/>
        <item x="1208"/>
        <item x="329"/>
        <item x="830"/>
        <item x="4693"/>
        <item x="4061"/>
        <item x="5362"/>
        <item x="4074"/>
        <item x="1157"/>
        <item x="4895"/>
        <item x="1034"/>
        <item x="6086"/>
        <item x="4979"/>
        <item x="5215"/>
        <item x="4998"/>
        <item x="2331"/>
        <item x="2324"/>
        <item x="4553"/>
        <item x="3317"/>
        <item x="3473"/>
        <item x="3839"/>
        <item x="4399"/>
        <item x="277"/>
        <item x="38"/>
        <item x="260"/>
        <item x="15"/>
        <item x="2617"/>
        <item x="1391"/>
        <item x="5952"/>
        <item x="3323"/>
        <item x="1926"/>
        <item x="4685"/>
        <item x="1848"/>
        <item x="1286"/>
        <item x="5615"/>
        <item x="307"/>
        <item x="640"/>
        <item x="3880"/>
        <item x="294"/>
        <item x="3131"/>
        <item x="2183"/>
        <item x="6323"/>
        <item x="6019"/>
        <item x="3044"/>
        <item x="4878"/>
        <item x="460"/>
        <item x="3149"/>
        <item x="553"/>
        <item x="2356"/>
        <item x="2935"/>
        <item x="1125"/>
        <item x="1317"/>
        <item x="3352"/>
        <item x="4724"/>
        <item x="3505"/>
        <item x="2199"/>
        <item x="4609"/>
        <item x="4788"/>
        <item x="6263"/>
        <item x="2439"/>
        <item x="5760"/>
        <item x="364"/>
        <item x="1497"/>
        <item x="1323"/>
        <item x="3673"/>
        <item x="856"/>
        <item x="4013"/>
        <item x="981"/>
        <item x="4774"/>
        <item x="4123"/>
        <item x="5950"/>
        <item x="1202"/>
        <item x="3168"/>
        <item x="1201"/>
        <item x="2760"/>
        <item x="2359"/>
        <item x="3720"/>
        <item x="3734"/>
        <item x="6199"/>
        <item x="1238"/>
        <item x="4448"/>
        <item x="557"/>
        <item x="6189"/>
        <item x="4505"/>
        <item x="4929"/>
        <item x="4429"/>
        <item x="1336"/>
        <item x="5304"/>
        <item x="435"/>
        <item x="4948"/>
        <item x="1280"/>
        <item x="2671"/>
        <item x="5126"/>
        <item x="5044"/>
        <item x="2513"/>
        <item x="5229"/>
        <item x="2238"/>
        <item x="2440"/>
        <item x="3312"/>
        <item x="1263"/>
        <item x="6009"/>
        <item x="6057"/>
        <item x="5233"/>
        <item x="3555"/>
        <item x="5252"/>
        <item x="4491"/>
        <item x="5115"/>
        <item x="2685"/>
        <item x="3420"/>
        <item x="2675"/>
        <item x="5064"/>
        <item x="6508"/>
        <item x="3991"/>
        <item x="178"/>
        <item x="6641"/>
        <item x="2559"/>
        <item x="605"/>
        <item x="635"/>
        <item x="5915"/>
        <item x="3593"/>
        <item x="6387"/>
        <item x="1210"/>
        <item x="853"/>
        <item x="5011"/>
        <item x="590"/>
        <item x="3407"/>
        <item x="5702"/>
        <item x="1930"/>
        <item x="2063"/>
        <item x="1625"/>
        <item x="4867"/>
        <item x="4996"/>
        <item x="2046"/>
        <item x="2206"/>
        <item x="3864"/>
        <item x="4796"/>
        <item x="1041"/>
        <item x="2306"/>
        <item x="339"/>
        <item x="4607"/>
        <item x="2847"/>
        <item x="3943"/>
        <item x="3945"/>
        <item x="3932"/>
        <item x="4554"/>
        <item x="5494"/>
        <item x="5755"/>
        <item x="2555"/>
        <item x="4086"/>
        <item x="3762"/>
        <item x="4908"/>
        <item x="5975"/>
        <item x="1916"/>
        <item x="6254"/>
        <item x="211"/>
        <item x="2855"/>
        <item x="2829"/>
        <item x="2696"/>
        <item x="3263"/>
        <item x="611"/>
        <item x="4745"/>
        <item x="4383"/>
        <item x="2416"/>
        <item x="3944"/>
        <item x="5559"/>
        <item x="6607"/>
        <item x="3344"/>
        <item x="4495"/>
        <item x="6071"/>
        <item x="5717"/>
        <item x="3609"/>
        <item x="1999"/>
        <item x="5419"/>
        <item x="2165"/>
        <item x="5206"/>
        <item x="508"/>
        <item x="6132"/>
        <item x="5337"/>
        <item x="2421"/>
        <item x="3503"/>
        <item x="2432"/>
        <item x="2980"/>
        <item x="4156"/>
        <item x="5686"/>
        <item x="4999"/>
        <item x="5878"/>
        <item x="1432"/>
        <item x="3489"/>
        <item x="21"/>
        <item x="5787"/>
        <item x="4322"/>
        <item x="2112"/>
        <item x="6524"/>
        <item x="5969"/>
        <item x="2802"/>
        <item x="5571"/>
        <item x="3484"/>
        <item x="4163"/>
        <item x="6516"/>
        <item x="3633"/>
        <item x="2524"/>
        <item x="48"/>
        <item x="4464"/>
        <item x="2984"/>
        <item x="2699"/>
        <item x="6652"/>
        <item x="551"/>
        <item x="3900"/>
        <item x="6325"/>
        <item x="5016"/>
        <item x="283"/>
        <item x="3525"/>
        <item x="4117"/>
        <item x="5604"/>
        <item x="3860"/>
        <item x="150"/>
        <item x="3386"/>
        <item x="5736"/>
        <item x="6192"/>
        <item x="2664"/>
        <item x="4112"/>
        <item x="4902"/>
        <item x="6171"/>
        <item x="4116"/>
        <item x="5971"/>
        <item x="3124"/>
        <item x="2406"/>
        <item x="4057"/>
        <item x="1384"/>
        <item x="2287"/>
        <item x="3595"/>
        <item x="2256"/>
        <item x="3893"/>
        <item x="4333"/>
        <item x="2395"/>
        <item x="1091"/>
        <item x="5999"/>
        <item x="4736"/>
        <item x="1467"/>
        <item x="3499"/>
        <item x="4817"/>
        <item x="5802"/>
        <item x="1374"/>
        <item x="2614"/>
        <item x="763"/>
        <item x="382"/>
        <item x="79"/>
        <item x="1888"/>
        <item x="2523"/>
        <item x="6022"/>
        <item x="2174"/>
        <item x="6533"/>
        <item x="4846"/>
        <item x="2350"/>
        <item x="851"/>
        <item x="1873"/>
        <item x="4301"/>
        <item x="579"/>
        <item x="3518"/>
        <item x="2875"/>
        <item x="751"/>
        <item x="4900"/>
        <item x="3496"/>
        <item x="4826"/>
        <item x="4340"/>
        <item x="1346"/>
        <item x="2017"/>
        <item x="1256"/>
        <item x="1592"/>
        <item x="3467"/>
        <item x="4683"/>
        <item x="2430"/>
        <item x="4012"/>
        <item x="3358"/>
        <item x="5149"/>
        <item x="3343"/>
        <item x="5471"/>
        <item x="1908"/>
        <item x="3589"/>
        <item x="1493"/>
        <item x="5446"/>
        <item x="6393"/>
        <item x="6626"/>
        <item x="6135"/>
        <item x="5964"/>
        <item x="273"/>
        <item x="2730"/>
        <item x="5159"/>
        <item x="2235"/>
        <item x="869"/>
        <item x="3382"/>
        <item x="1750"/>
        <item x="5569"/>
        <item x="1571"/>
        <item x="349"/>
        <item x="4514"/>
        <item x="2598"/>
        <item x="1656"/>
        <item x="5445"/>
        <item x="244"/>
        <item x="3222"/>
        <item x="4611"/>
        <item x="4035"/>
        <item x="4118"/>
        <item x="5589"/>
        <item x="4452"/>
        <item x="963"/>
        <item x="3284"/>
        <item x="727"/>
        <item x="706"/>
        <item x="1496"/>
        <item x="3961"/>
        <item x="6110"/>
        <item x="1828"/>
        <item x="2991"/>
        <item x="285"/>
        <item x="3521"/>
        <item x="4176"/>
        <item x="675"/>
        <item x="216"/>
        <item x="6191"/>
        <item x="418"/>
        <item x="2237"/>
        <item x="5812"/>
        <item x="927"/>
        <item x="1484"/>
        <item x="5014"/>
        <item x="5640"/>
        <item x="3805"/>
        <item x="2510"/>
        <item x="3663"/>
        <item x="6415"/>
        <item x="6402"/>
        <item x="4539"/>
        <item x="1200"/>
        <item x="1777"/>
        <item x="1119"/>
        <item x="5139"/>
        <item x="1217"/>
        <item x="612"/>
        <item x="2239"/>
        <item x="6625"/>
        <item x="1495"/>
        <item x="3070"/>
        <item x="6060"/>
        <item x="2194"/>
        <item x="2121"/>
        <item x="889"/>
        <item x="4547"/>
        <item x="4921"/>
        <item x="848"/>
        <item x="798"/>
        <item x="4058"/>
        <item x="5767"/>
        <item x="1688"/>
        <item x="3047"/>
        <item x="817"/>
        <item x="5062"/>
        <item x="905"/>
        <item x="180"/>
        <item x="4194"/>
        <item x="6382"/>
        <item x="4617"/>
        <item x="4005"/>
        <item x="4959"/>
        <item x="2986"/>
        <item x="3007"/>
        <item x="6222"/>
        <item x="3236"/>
        <item x="2787"/>
        <item x="4893"/>
        <item x="45"/>
        <item x="3502"/>
        <item x="5626"/>
        <item x="3309"/>
        <item x="3965"/>
        <item x="1538"/>
        <item x="1933"/>
        <item x="1850"/>
        <item x="2498"/>
        <item x="1511"/>
        <item x="1330"/>
        <item x="630"/>
        <item x="1866"/>
        <item x="4355"/>
        <item x="5448"/>
        <item x="3704"/>
        <item x="2771"/>
        <item x="4209"/>
        <item x="651"/>
        <item x="2189"/>
        <item x="3215"/>
        <item x="6680"/>
        <item x="5856"/>
        <item x="906"/>
        <item x="4570"/>
        <item x="5583"/>
        <item x="2401"/>
        <item x="772"/>
        <item x="6112"/>
        <item x="1143"/>
        <item x="188"/>
        <item x="3118"/>
        <item x="2281"/>
        <item x="2369"/>
        <item x="1184"/>
        <item x="1876"/>
        <item x="1299"/>
        <item x="770"/>
        <item x="1676"/>
        <item x="1264"/>
        <item x="4017"/>
        <item x="6518"/>
        <item x="2531"/>
        <item x="6030"/>
        <item x="6088"/>
        <item x="5892"/>
        <item x="1781"/>
        <item x="6074"/>
        <item x="6257"/>
        <item x="6207"/>
        <item x="6690"/>
        <item x="4084"/>
        <item x="5921"/>
        <item x="835"/>
        <item x="6124"/>
        <item x="6236"/>
        <item x="6457"/>
        <item x="1257"/>
        <item x="870"/>
        <item x="5620"/>
        <item x="900"/>
        <item x="3381"/>
        <item x="3708"/>
        <item x="6705"/>
        <item x="6630"/>
        <item x="1684"/>
        <item x="4011"/>
        <item x="3924"/>
        <item x="3385"/>
        <item x="4911"/>
        <item x="6229"/>
        <item x="1885"/>
        <item x="4565"/>
        <item x="1971"/>
        <item x="1400"/>
        <item x="3629"/>
        <item x="1518"/>
        <item x="5112"/>
        <item x="698"/>
        <item x="923"/>
        <item x="4433"/>
        <item x="5832"/>
        <item x="4189"/>
        <item x="829"/>
        <item x="1741"/>
        <item x="4596"/>
        <item x="6639"/>
        <item x="1167"/>
        <item x="5940"/>
        <item x="1533"/>
        <item x="6225"/>
        <item x="3454"/>
        <item x="6133"/>
        <item x="358"/>
        <item x="5425"/>
        <item x="334"/>
        <item x="6010"/>
        <item x="1569"/>
        <item x="4698"/>
        <item x="6683"/>
        <item x="6378"/>
        <item x="5046"/>
        <item x="2243"/>
        <item x="5040"/>
        <item x="4351"/>
        <item x="533"/>
        <item x="4357"/>
        <item x="3430"/>
        <item x="3424"/>
        <item x="6213"/>
        <item x="2335"/>
        <item x="4498"/>
        <item x="986"/>
        <item x="4184"/>
        <item x="4270"/>
        <item x="3591"/>
        <item x="2129"/>
        <item x="3305"/>
        <item x="3255"/>
        <item x="2751"/>
        <item x="1703"/>
        <item x="3718"/>
        <item x="4352"/>
        <item x="2312"/>
        <item x="2892"/>
        <item x="466"/>
        <item x="6036"/>
        <item x="2169"/>
        <item x="1138"/>
        <item x="2065"/>
        <item x="2595"/>
        <item x="6535"/>
        <item x="3931"/>
        <item x="6163"/>
        <item x="6622"/>
        <item x="5629"/>
        <item x="1587"/>
        <item x="3282"/>
        <item x="4291"/>
        <item x="5670"/>
        <item x="2026"/>
        <item x="4869"/>
        <item x="4756"/>
        <item x="3733"/>
        <item x="4499"/>
        <item x="1758"/>
        <item x="4708"/>
        <item x="1880"/>
        <item x="293"/>
        <item x="4582"/>
        <item x="998"/>
        <item x="1957"/>
        <item x="3462"/>
        <item x="1239"/>
        <item x="4307"/>
        <item x="221"/>
        <item x="1921"/>
        <item x="1505"/>
        <item x="191"/>
        <item x="6594"/>
        <item x="759"/>
        <item x="2736"/>
        <item x="218"/>
        <item x="4470"/>
        <item x="633"/>
        <item x="4831"/>
        <item x="2655"/>
        <item x="2162"/>
        <item x="168"/>
        <item x="5695"/>
        <item x="2156"/>
        <item x="2383"/>
        <item x="5209"/>
        <item x="4179"/>
        <item x="3639"/>
        <item x="2898"/>
        <item x="3803"/>
        <item x="4262"/>
        <item x="6056"/>
        <item x="4267"/>
        <item x="6632"/>
        <item x="789"/>
        <item x="4888"/>
        <item x="1803"/>
        <item x="2762"/>
        <item x="5416"/>
        <item x="4346"/>
        <item x="5472"/>
        <item x="532"/>
        <item x="1666"/>
        <item x="2029"/>
        <item x="3460"/>
        <item x="1220"/>
        <item x="3330"/>
        <item x="1649"/>
        <item x="2445"/>
        <item x="3834"/>
        <item x="6635"/>
        <item x="6452"/>
        <item x="5623"/>
        <item x="544"/>
        <item x="144"/>
        <item x="4696"/>
        <item x="1767"/>
        <item x="644"/>
        <item x="2373"/>
        <item x="5598"/>
        <item x="468"/>
        <item x="4200"/>
        <item x="724"/>
        <item x="3851"/>
        <item x="1532"/>
        <item x="1640"/>
        <item x="5522"/>
        <item x="3403"/>
        <item x="5350"/>
        <item x="9"/>
        <item x="5799"/>
        <item x="3186"/>
        <item x="5751"/>
        <item x="416"/>
        <item x="947"/>
        <item x="6306"/>
        <item x="6462"/>
        <item x="5806"/>
        <item x="6596"/>
        <item x="3688"/>
        <item x="3730"/>
        <item x="1939"/>
        <item x="753"/>
        <item x="4493"/>
        <item x="4632"/>
        <item x="4002"/>
        <item x="1814"/>
        <item x="1603"/>
        <item x="185"/>
        <item x="6275"/>
        <item x="2926"/>
        <item x="5454"/>
        <item x="5813"/>
        <item x="3058"/>
        <item x="561"/>
        <item x="5478"/>
        <item x="4917"/>
        <item x="5041"/>
        <item x="2269"/>
        <item x="1549"/>
        <item x="274"/>
        <item x="1834"/>
        <item x="1331"/>
        <item x="2851"/>
        <item x="6456"/>
        <item x="2095"/>
        <item x="4833"/>
        <item x="4292"/>
        <item x="4175"/>
        <item x="4684"/>
        <item x="730"/>
        <item x="940"/>
        <item x="2577"/>
        <item x="4906"/>
        <item x="1392"/>
        <item x="3221"/>
        <item x="6186"/>
        <item x="3220"/>
        <item x="893"/>
        <item x="3566"/>
        <item x="1145"/>
        <item x="1001"/>
        <item x="6183"/>
        <item x="1160"/>
        <item x="3821"/>
        <item x="6416"/>
        <item x="5331"/>
        <item x="3684"/>
        <item x="3204"/>
        <item x="3824"/>
        <item x="1776"/>
        <item x="6215"/>
        <item x="799"/>
        <item x="6089"/>
        <item x="5019"/>
        <item x="282"/>
        <item x="3203"/>
        <item x="6678"/>
        <item x="6108"/>
        <item x="2590"/>
        <item x="4225"/>
        <item x="4854"/>
        <item x="3747"/>
        <item x="2989"/>
        <item x="2634"/>
        <item x="4822"/>
        <item x="816"/>
        <item x="6204"/>
        <item x="4140"/>
        <item x="3768"/>
        <item x="1766"/>
        <item x="2616"/>
        <item x="3695"/>
        <item x="1917"/>
        <item x="2030"/>
        <item x="3693"/>
        <item x="421"/>
        <item x="3479"/>
        <item x="3308"/>
        <item x="1725"/>
        <item x="1313"/>
        <item x="2370"/>
        <item x="6003"/>
        <item x="2309"/>
        <item x="3451"/>
        <item x="4100"/>
        <item x="5596"/>
        <item x="2737"/>
        <item x="6053"/>
        <item x="4444"/>
        <item x="356"/>
        <item x="5781"/>
        <item x="1209"/>
        <item x="3324"/>
        <item x="3199"/>
        <item x="4431"/>
        <item x="1199"/>
        <item x="954"/>
        <item x="3882"/>
        <item x="1652"/>
        <item x="2882"/>
        <item x="2007"/>
        <item x="1711"/>
        <item x="4721"/>
        <item x="1730"/>
        <item x="2527"/>
        <item x="4755"/>
        <item x="569"/>
        <item x="1660"/>
        <item x="1984"/>
        <item x="2643"/>
        <item x="2301"/>
        <item x="1277"/>
        <item x="143"/>
        <item x="95"/>
        <item x="523"/>
        <item x="6013"/>
        <item x="153"/>
        <item x="3172"/>
        <item x="1333"/>
        <item x="1560"/>
        <item x="3227"/>
        <item x="1421"/>
        <item x="6685"/>
        <item x="251"/>
        <item x="3984"/>
        <item x="2954"/>
        <item x="1149"/>
        <item x="1508"/>
        <item x="287"/>
        <item x="2115"/>
        <item x="5520"/>
        <item x="3828"/>
        <item x="4640"/>
        <item x="3226"/>
        <item x="3140"/>
        <item x="3531"/>
        <item x="4297"/>
        <item x="6513"/>
        <item x="5278"/>
        <item x="5010"/>
        <item x="558"/>
        <item x="3439"/>
        <item x="3461"/>
        <item x="2661"/>
        <item x="946"/>
        <item x="2252"/>
        <item x="1622"/>
        <item x="6190"/>
        <item x="5274"/>
        <item x="1363"/>
        <item x="4866"/>
        <item x="4985"/>
        <item x="3150"/>
        <item x="1178"/>
        <item x="1909"/>
        <item x="2310"/>
        <item x="6294"/>
        <item x="4820"/>
        <item x="272"/>
        <item x="3713"/>
        <item x="6399"/>
        <item x="2908"/>
        <item x="3903"/>
        <item x="2924"/>
        <item x="1147"/>
        <item x="223"/>
        <item x="3367"/>
        <item x="1824"/>
        <item x="728"/>
        <item x="3978"/>
        <item x="6453"/>
        <item x="1948"/>
        <item x="6054"/>
        <item x="6228"/>
        <item x="323"/>
        <item x="1806"/>
        <item x="3048"/>
        <item x="3490"/>
        <item x="1605"/>
        <item x="4233"/>
        <item x="3444"/>
        <item x="1568"/>
        <item x="5631"/>
        <item x="2190"/>
        <item x="1314"/>
        <item x="5389"/>
        <item x="4981"/>
        <item x="3030"/>
        <item x="702"/>
        <item x="3014"/>
        <item x="5032"/>
        <item x="1943"/>
        <item x="3529"/>
        <item x="1219"/>
        <item x="6526"/>
        <item x="5326"/>
        <item x="1762"/>
        <item x="1875"/>
        <item x="2499"/>
        <item x="4034"/>
        <item x="4662"/>
        <item x="3213"/>
        <item x="3185"/>
        <item x="4371"/>
        <item x="5009"/>
        <item x="3995"/>
        <item x="4039"/>
        <item x="2657"/>
        <item x="4941"/>
        <item x="1513"/>
        <item x="6095"/>
        <item x="2562"/>
        <item x="4045"/>
        <item x="4115"/>
        <item x="4897"/>
        <item x="5162"/>
        <item x="395"/>
        <item x="470"/>
        <item x="219"/>
        <item x="5177"/>
        <item x="34"/>
        <item x="4694"/>
        <item x="3716"/>
        <item x="3440"/>
        <item x="519"/>
        <item x="2996"/>
        <item x="3938"/>
        <item x="1796"/>
        <item x="4453"/>
        <item x="5613"/>
        <item x="1838"/>
        <item x="5738"/>
        <item x="6388"/>
        <item x="6282"/>
        <item x="5782"/>
        <item x="2193"/>
        <item x="1907"/>
        <item x="1498"/>
        <item x="2859"/>
        <item x="5251"/>
        <item x="5309"/>
        <item x="3532"/>
        <item x="3004"/>
        <item x="2352"/>
        <item x="5076"/>
        <item x="4247"/>
        <item x="4484"/>
        <item x="3911"/>
        <item x="5682"/>
        <item x="5475"/>
        <item x="3646"/>
        <item x="83"/>
        <item x="4791"/>
        <item x="4643"/>
        <item x="4983"/>
        <item x="2483"/>
        <item x="4129"/>
        <item x="1870"/>
        <item x="1150"/>
        <item x="320"/>
        <item x="5161"/>
        <item x="2825"/>
        <item x="843"/>
        <item x="3743"/>
        <item x="2945"/>
        <item x="5797"/>
        <item x="1232"/>
        <item x="5890"/>
        <item x="1623"/>
        <item x="1347"/>
        <item x="5273"/>
        <item x="5565"/>
        <item x="987"/>
        <item x="5881"/>
        <item x="1261"/>
        <item x="2009"/>
        <item x="3295"/>
        <item x="5791"/>
        <item x="5098"/>
        <item x="3563"/>
        <item x="5662"/>
        <item x="4943"/>
        <item x="957"/>
        <item x="6158"/>
        <item x="145"/>
        <item x="5184"/>
        <item x="6123"/>
        <item x="1242"/>
        <item x="4445"/>
        <item x="1485"/>
        <item x="1455"/>
        <item x="1090"/>
        <item x="4263"/>
        <item x="2277"/>
        <item x="5128"/>
        <item x="2626"/>
        <item x="1795"/>
        <item x="540"/>
        <item x="2014"/>
        <item x="2197"/>
        <item x="5322"/>
        <item x="4253"/>
        <item x="6682"/>
        <item x="6602"/>
        <item x="1163"/>
        <item x="5727"/>
        <item x="3476"/>
        <item x="3648"/>
        <item x="1106"/>
        <item x="2797"/>
        <item x="2126"/>
        <item x="5819"/>
        <item x="5360"/>
        <item x="2218"/>
        <item x="2849"/>
        <item x="2917"/>
        <item x="1024"/>
        <item x="4620"/>
        <item x="3800"/>
        <item x="3411"/>
        <item x="2933"/>
        <item x="2051"/>
        <item x="2192"/>
        <item x="1367"/>
        <item x="206"/>
        <item x="5482"/>
        <item x="6105"/>
        <item x="6662"/>
        <item x="2251"/>
        <item x="2680"/>
        <item x="5625"/>
        <item x="5506"/>
        <item x="3449"/>
        <item x="6408"/>
        <item x="6624"/>
        <item x="2120"/>
        <item x="3333"/>
        <item x="5509"/>
        <item x="6523"/>
        <item x="4367"/>
        <item x="176"/>
        <item x="3856"/>
        <item x="5443"/>
        <item x="1698"/>
        <item x="23"/>
        <item x="3423"/>
        <item x="5843"/>
        <item x="6016"/>
        <item x="199"/>
        <item x="936"/>
        <item x="648"/>
        <item x="2929"/>
        <item x="5712"/>
        <item x="5904"/>
        <item x="5622"/>
        <item x="4942"/>
        <item x="5533"/>
        <item x="5205"/>
        <item x="5792"/>
        <item x="5223"/>
        <item x="2681"/>
        <item x="5865"/>
        <item x="5152"/>
        <item x="3770"/>
        <item x="2463"/>
        <item x="6035"/>
        <item x="6423"/>
        <item x="4518"/>
        <item x="3276"/>
        <item x="5676"/>
        <item x="5230"/>
        <item x="1204"/>
        <item x="1771"/>
        <item x="4944"/>
        <item x="2676"/>
        <item x="3391"/>
        <item x="5884"/>
        <item x="2443"/>
        <item x="1889"/>
        <item x="2783"/>
        <item x="5347"/>
        <item x="366"/>
        <item x="5325"/>
        <item x="6603"/>
        <item x="1327"/>
        <item x="2646"/>
        <item x="4807"/>
        <item x="3935"/>
        <item x="5214"/>
        <item x="1335"/>
        <item x="5557"/>
        <item x="1390"/>
        <item x="5902"/>
        <item x="5619"/>
        <item x="5949"/>
        <item x="4746"/>
        <item x="2512"/>
        <item x="305"/>
        <item x="743"/>
        <item x="5966"/>
        <item x="3373"/>
        <item x="5733"/>
        <item x="4787"/>
        <item x="5370"/>
        <item x="6300"/>
        <item x="5369"/>
        <item x="599"/>
        <item x="2975"/>
        <item x="3408"/>
        <item x="1745"/>
        <item x="2377"/>
        <item x="5156"/>
        <item x="384"/>
        <item x="6586"/>
        <item x="262"/>
        <item x="2776"/>
        <item x="6138"/>
        <item x="207"/>
        <item x="5816"/>
        <item x="4255"/>
        <item x="3512"/>
        <item x="1156"/>
        <item x="4546"/>
        <item x="1977"/>
        <item x="993"/>
        <item x="1576"/>
        <item x="291"/>
        <item x="2556"/>
        <item x="3690"/>
        <item x="13"/>
        <item x="888"/>
        <item x="4261"/>
        <item x="5582"/>
        <item x="68"/>
        <item x="94"/>
        <item x="101"/>
        <item x="1527"/>
        <item x="6668"/>
        <item x="4782"/>
        <item x="2720"/>
        <item x="2629"/>
        <item x="3705"/>
        <item x="812"/>
        <item x="80"/>
        <item x="563"/>
        <item x="4090"/>
        <item x="4373"/>
        <item x="4619"/>
        <item x="4967"/>
        <item x="2703"/>
        <item x="4915"/>
        <item x="5266"/>
        <item x="3122"/>
        <item x="3772"/>
        <item x="6653"/>
        <item x="6118"/>
        <item x="3621"/>
        <item x="2343"/>
        <item x="467"/>
        <item x="3611"/>
        <item x="3285"/>
        <item t="default"/>
      </items>
      <autoSortScope>
        <pivotArea dataOnly="0" outline="0" fieldPosition="0">
          <references count="1">
            <reference field="4294967294" count="1" selected="0">
              <x v="0"/>
            </reference>
          </references>
        </pivotArea>
      </autoSortScope>
    </pivotField>
    <pivotField axis="axisRow" showAll="0">
      <items count="31">
        <item x="12"/>
        <item x="5"/>
        <item x="2"/>
        <item x="11"/>
        <item x="28"/>
        <item x="29"/>
        <item x="4"/>
        <item x="26"/>
        <item x="25"/>
        <item x="0"/>
        <item x="21"/>
        <item x="14"/>
        <item x="15"/>
        <item x="10"/>
        <item x="20"/>
        <item x="1"/>
        <item x="22"/>
        <item x="16"/>
        <item x="17"/>
        <item x="3"/>
        <item x="9"/>
        <item x="13"/>
        <item x="27"/>
        <item x="19"/>
        <item x="6"/>
        <item x="7"/>
        <item x="18"/>
        <item x="24"/>
        <item x="8"/>
        <item x="23"/>
        <item t="default"/>
      </items>
    </pivotField>
    <pivotField axis="axisRow" showAll="0">
      <items count="625">
        <item x="438"/>
        <item x="505"/>
        <item x="346"/>
        <item x="402"/>
        <item x="173"/>
        <item x="330"/>
        <item x="608"/>
        <item x="230"/>
        <item x="517"/>
        <item x="166"/>
        <item x="552"/>
        <item x="185"/>
        <item x="594"/>
        <item x="41"/>
        <item x="225"/>
        <item x="326"/>
        <item x="488"/>
        <item x="134"/>
        <item x="44"/>
        <item x="564"/>
        <item x="354"/>
        <item x="347"/>
        <item x="98"/>
        <item x="119"/>
        <item x="210"/>
        <item x="292"/>
        <item x="224"/>
        <item x="442"/>
        <item x="375"/>
        <item x="118"/>
        <item x="601"/>
        <item x="88"/>
        <item x="281"/>
        <item x="383"/>
        <item x="169"/>
        <item x="95"/>
        <item x="48"/>
        <item x="31"/>
        <item x="424"/>
        <item x="579"/>
        <item x="589"/>
        <item x="3"/>
        <item x="211"/>
        <item x="611"/>
        <item x="49"/>
        <item x="10"/>
        <item x="69"/>
        <item x="165"/>
        <item x="203"/>
        <item x="609"/>
        <item x="499"/>
        <item x="616"/>
        <item x="371"/>
        <item x="344"/>
        <item x="268"/>
        <item x="622"/>
        <item x="599"/>
        <item x="16"/>
        <item x="597"/>
        <item x="107"/>
        <item x="395"/>
        <item x="61"/>
        <item x="335"/>
        <item x="116"/>
        <item x="446"/>
        <item x="359"/>
        <item x="32"/>
        <item x="152"/>
        <item x="557"/>
        <item x="514"/>
        <item x="30"/>
        <item x="571"/>
        <item x="618"/>
        <item x="500"/>
        <item x="619"/>
        <item x="484"/>
        <item x="379"/>
        <item x="455"/>
        <item x="91"/>
        <item x="65"/>
        <item x="422"/>
        <item x="227"/>
        <item x="603"/>
        <item x="158"/>
        <item x="201"/>
        <item x="420"/>
        <item x="358"/>
        <item x="323"/>
        <item x="501"/>
        <item x="235"/>
        <item x="262"/>
        <item x="328"/>
        <item x="17"/>
        <item x="263"/>
        <item x="610"/>
        <item x="231"/>
        <item x="28"/>
        <item x="596"/>
        <item x="78"/>
        <item x="340"/>
        <item x="254"/>
        <item x="314"/>
        <item x="234"/>
        <item x="127"/>
        <item x="258"/>
        <item x="4"/>
        <item x="283"/>
        <item x="381"/>
        <item x="123"/>
        <item x="63"/>
        <item x="39"/>
        <item x="297"/>
        <item x="45"/>
        <item x="161"/>
        <item x="504"/>
        <item x="40"/>
        <item x="413"/>
        <item x="370"/>
        <item x="112"/>
        <item x="431"/>
        <item x="482"/>
        <item x="478"/>
        <item x="101"/>
        <item x="8"/>
        <item x="22"/>
        <item x="324"/>
        <item x="387"/>
        <item x="186"/>
        <item x="502"/>
        <item x="391"/>
        <item x="415"/>
        <item x="405"/>
        <item x="229"/>
        <item x="427"/>
        <item x="439"/>
        <item x="260"/>
        <item x="149"/>
        <item x="548"/>
        <item x="606"/>
        <item x="569"/>
        <item x="309"/>
        <item x="471"/>
        <item x="524"/>
        <item x="285"/>
        <item x="255"/>
        <item x="122"/>
        <item x="162"/>
        <item x="316"/>
        <item x="299"/>
        <item x="334"/>
        <item x="550"/>
        <item x="368"/>
        <item x="246"/>
        <item x="86"/>
        <item x="388"/>
        <item x="350"/>
        <item x="372"/>
        <item x="298"/>
        <item x="365"/>
        <item x="215"/>
        <item x="336"/>
        <item x="259"/>
        <item x="526"/>
        <item x="378"/>
        <item x="545"/>
        <item x="125"/>
        <item x="566"/>
        <item x="52"/>
        <item x="318"/>
        <item x="463"/>
        <item x="93"/>
        <item x="174"/>
        <item x="195"/>
        <item x="445"/>
        <item x="238"/>
        <item x="374"/>
        <item x="531"/>
        <item x="105"/>
        <item x="218"/>
        <item x="409"/>
        <item x="454"/>
        <item x="13"/>
        <item x="434"/>
        <item x="534"/>
        <item x="578"/>
        <item x="179"/>
        <item x="519"/>
        <item x="433"/>
        <item x="563"/>
        <item x="199"/>
        <item x="280"/>
        <item x="385"/>
        <item x="544"/>
        <item x="506"/>
        <item x="253"/>
        <item x="467"/>
        <item x="560"/>
        <item x="67"/>
        <item x="304"/>
        <item x="339"/>
        <item x="540"/>
        <item x="129"/>
        <item x="317"/>
        <item x="19"/>
        <item x="397"/>
        <item x="170"/>
        <item x="209"/>
        <item x="220"/>
        <item x="532"/>
        <item x="206"/>
        <item x="233"/>
        <item x="509"/>
        <item x="310"/>
        <item x="307"/>
        <item x="177"/>
        <item x="449"/>
        <item x="155"/>
        <item x="59"/>
        <item x="617"/>
        <item x="270"/>
        <item x="331"/>
        <item x="232"/>
        <item x="189"/>
        <item x="89"/>
        <item x="582"/>
        <item x="469"/>
        <item x="341"/>
        <item x="36"/>
        <item x="70"/>
        <item x="240"/>
        <item x="241"/>
        <item x="266"/>
        <item x="249"/>
        <item x="553"/>
        <item x="140"/>
        <item x="440"/>
        <item x="5"/>
        <item x="193"/>
        <item x="472"/>
        <item x="512"/>
        <item x="168"/>
        <item x="315"/>
        <item x="542"/>
        <item x="556"/>
        <item x="503"/>
        <item x="200"/>
        <item x="583"/>
        <item x="490"/>
        <item x="257"/>
        <item x="598"/>
        <item x="423"/>
        <item x="486"/>
        <item x="74"/>
        <item x="282"/>
        <item x="591"/>
        <item x="539"/>
        <item x="75"/>
        <item x="247"/>
        <item x="128"/>
        <item x="345"/>
        <item x="216"/>
        <item x="121"/>
        <item x="239"/>
        <item x="187"/>
        <item x="7"/>
        <item x="294"/>
        <item x="114"/>
        <item x="252"/>
        <item x="373"/>
        <item x="554"/>
        <item x="485"/>
        <item x="151"/>
        <item x="356"/>
        <item x="82"/>
        <item x="250"/>
        <item x="366"/>
        <item x="150"/>
        <item x="190"/>
        <item x="191"/>
        <item x="46"/>
        <item x="245"/>
        <item x="66"/>
        <item x="38"/>
        <item x="477"/>
        <item x="581"/>
        <item x="377"/>
        <item x="562"/>
        <item x="620"/>
        <item x="1"/>
        <item x="120"/>
        <item x="342"/>
        <item x="159"/>
        <item x="329"/>
        <item x="615"/>
        <item x="426"/>
        <item x="559"/>
        <item x="267"/>
        <item x="172"/>
        <item x="479"/>
        <item x="293"/>
        <item x="198"/>
        <item x="401"/>
        <item x="584"/>
        <item x="42"/>
        <item x="448"/>
        <item x="131"/>
        <item x="217"/>
        <item x="412"/>
        <item x="464"/>
        <item x="164"/>
        <item x="410"/>
        <item x="286"/>
        <item x="154"/>
        <item x="343"/>
        <item x="57"/>
        <item x="62"/>
        <item x="536"/>
        <item x="360"/>
        <item x="92"/>
        <item x="515"/>
        <item x="523"/>
        <item x="494"/>
        <item x="34"/>
        <item x="456"/>
        <item x="96"/>
        <item x="275"/>
        <item x="56"/>
        <item x="53"/>
        <item x="407"/>
        <item x="192"/>
        <item x="287"/>
        <item x="459"/>
        <item x="466"/>
        <item x="9"/>
        <item x="182"/>
        <item x="279"/>
        <item x="476"/>
        <item x="352"/>
        <item x="585"/>
        <item x="160"/>
        <item x="450"/>
        <item x="214"/>
        <item x="390"/>
        <item x="136"/>
        <item x="389"/>
        <item x="25"/>
        <item x="408"/>
        <item x="551"/>
        <item x="71"/>
        <item x="196"/>
        <item x="432"/>
        <item x="289"/>
        <item x="212"/>
        <item x="277"/>
        <item x="183"/>
        <item x="623"/>
        <item x="353"/>
        <item x="351"/>
        <item x="278"/>
        <item x="461"/>
        <item x="521"/>
        <item x="522"/>
        <item x="43"/>
        <item x="586"/>
        <item x="85"/>
        <item x="223"/>
        <item x="529"/>
        <item x="137"/>
        <item x="175"/>
        <item x="421"/>
        <item x="518"/>
        <item x="547"/>
        <item x="244"/>
        <item x="411"/>
        <item x="602"/>
        <item x="146"/>
        <item x="290"/>
        <item x="533"/>
        <item x="332"/>
        <item x="457"/>
        <item x="204"/>
        <item x="572"/>
        <item x="558"/>
        <item x="513"/>
        <item x="319"/>
        <item x="465"/>
        <item x="367"/>
        <item x="425"/>
        <item x="64"/>
        <item x="487"/>
        <item x="541"/>
        <item x="516"/>
        <item x="393"/>
        <item x="243"/>
        <item x="50"/>
        <item x="47"/>
        <item x="527"/>
        <item x="498"/>
        <item x="222"/>
        <item x="115"/>
        <item x="417"/>
        <item x="535"/>
        <item x="97"/>
        <item x="416"/>
        <item x="236"/>
        <item x="73"/>
        <item x="436"/>
        <item x="320"/>
        <item x="108"/>
        <item x="357"/>
        <item x="437"/>
        <item x="221"/>
        <item x="0"/>
        <item x="612"/>
        <item x="272"/>
        <item x="520"/>
        <item x="338"/>
        <item x="79"/>
        <item x="81"/>
        <item x="369"/>
        <item x="428"/>
        <item x="525"/>
        <item x="12"/>
        <item x="188"/>
        <item x="208"/>
        <item x="607"/>
        <item x="362"/>
        <item x="489"/>
        <item x="507"/>
        <item x="429"/>
        <item x="181"/>
        <item x="386"/>
        <item x="538"/>
        <item x="58"/>
        <item x="99"/>
        <item x="364"/>
        <item x="80"/>
        <item x="574"/>
        <item x="308"/>
        <item x="251"/>
        <item x="473"/>
        <item x="157"/>
        <item x="530"/>
        <item x="104"/>
        <item x="202"/>
        <item x="77"/>
        <item x="171"/>
        <item x="176"/>
        <item x="264"/>
        <item x="355"/>
        <item x="54"/>
        <item x="288"/>
        <item x="111"/>
        <item x="575"/>
        <item x="443"/>
        <item x="453"/>
        <item x="325"/>
        <item x="382"/>
        <item x="219"/>
        <item x="321"/>
        <item x="23"/>
        <item x="26"/>
        <item x="493"/>
        <item x="474"/>
        <item x="565"/>
        <item x="35"/>
        <item x="29"/>
        <item x="511"/>
        <item x="510"/>
        <item x="18"/>
        <item x="132"/>
        <item x="361"/>
        <item x="184"/>
        <item x="592"/>
        <item x="613"/>
        <item x="570"/>
        <item x="291"/>
        <item x="138"/>
        <item x="302"/>
        <item x="588"/>
        <item x="33"/>
        <item x="418"/>
        <item x="593"/>
        <item x="404"/>
        <item x="414"/>
        <item x="483"/>
        <item x="103"/>
        <item x="580"/>
        <item x="276"/>
        <item x="301"/>
        <item x="394"/>
        <item x="274"/>
        <item x="568"/>
        <item x="567"/>
        <item x="226"/>
        <item x="480"/>
        <item x="495"/>
        <item x="21"/>
        <item x="306"/>
        <item x="110"/>
        <item x="587"/>
        <item x="614"/>
        <item x="621"/>
        <item x="452"/>
        <item x="156"/>
        <item x="284"/>
        <item x="392"/>
        <item x="261"/>
        <item x="20"/>
        <item x="87"/>
        <item x="142"/>
        <item x="14"/>
        <item x="327"/>
        <item x="590"/>
        <item x="305"/>
        <item x="398"/>
        <item x="194"/>
        <item x="94"/>
        <item x="419"/>
        <item x="15"/>
        <item x="451"/>
        <item x="447"/>
        <item x="435"/>
        <item x="100"/>
        <item x="143"/>
        <item x="384"/>
        <item x="348"/>
        <item x="528"/>
        <item x="148"/>
        <item x="376"/>
        <item x="265"/>
        <item x="295"/>
        <item x="11"/>
        <item x="546"/>
        <item x="380"/>
        <item x="37"/>
        <item x="269"/>
        <item x="60"/>
        <item x="197"/>
        <item x="300"/>
        <item x="470"/>
        <item x="468"/>
        <item x="144"/>
        <item x="481"/>
        <item x="109"/>
        <item x="2"/>
        <item x="561"/>
        <item x="83"/>
        <item x="296"/>
        <item x="406"/>
        <item x="400"/>
        <item x="403"/>
        <item x="147"/>
        <item x="180"/>
        <item x="167"/>
        <item x="349"/>
        <item x="273"/>
        <item x="363"/>
        <item x="337"/>
        <item x="604"/>
        <item x="573"/>
        <item x="322"/>
        <item x="102"/>
        <item x="213"/>
        <item x="90"/>
        <item x="141"/>
        <item x="124"/>
        <item x="133"/>
        <item x="543"/>
        <item x="139"/>
        <item x="113"/>
        <item x="106"/>
        <item x="76"/>
        <item x="153"/>
        <item x="207"/>
        <item x="256"/>
        <item x="444"/>
        <item x="508"/>
        <item x="313"/>
        <item x="496"/>
        <item x="24"/>
        <item x="462"/>
        <item x="178"/>
        <item x="130"/>
        <item x="303"/>
        <item x="460"/>
        <item x="55"/>
        <item x="475"/>
        <item x="72"/>
        <item x="242"/>
        <item x="333"/>
        <item x="555"/>
        <item x="126"/>
        <item x="228"/>
        <item x="497"/>
        <item x="549"/>
        <item x="537"/>
        <item x="237"/>
        <item x="595"/>
        <item x="576"/>
        <item x="441"/>
        <item x="600"/>
        <item x="605"/>
        <item x="312"/>
        <item x="492"/>
        <item x="430"/>
        <item x="491"/>
        <item x="117"/>
        <item x="458"/>
        <item x="396"/>
        <item x="311"/>
        <item x="6"/>
        <item x="68"/>
        <item x="84"/>
        <item x="51"/>
        <item x="577"/>
        <item x="135"/>
        <item x="205"/>
        <item x="248"/>
        <item x="145"/>
        <item x="163"/>
        <item x="399"/>
        <item x="27"/>
        <item x="271"/>
        <item t="default"/>
      </items>
    </pivotField>
    <pivotField showAll="0"/>
    <pivotField dataField="1" showAll="0"/>
    <pivotField showAll="0"/>
    <pivotField showAll="0"/>
    <pivotField showAll="0"/>
  </pivotFields>
  <rowFields count="3">
    <field x="0"/>
    <field x="2"/>
    <field x="1"/>
  </rowFields>
  <rowItems count="12">
    <i>
      <x v="6412"/>
    </i>
    <i r="1">
      <x v="580"/>
    </i>
    <i r="2">
      <x v="15"/>
    </i>
    <i>
      <x v="3064"/>
    </i>
    <i r="1">
      <x v="418"/>
    </i>
    <i r="2">
      <x v="25"/>
    </i>
    <i>
      <x v="609"/>
    </i>
    <i r="1">
      <x v="44"/>
    </i>
    <i r="2">
      <x v="15"/>
    </i>
    <i>
      <x v="673"/>
    </i>
    <i r="1">
      <x v="515"/>
    </i>
    <i r="2">
      <x v="28"/>
    </i>
  </rowItems>
  <colItems count="1">
    <i/>
  </colItems>
  <dataFields count="1">
    <dataField name="Average Rating" fld="4" subtotal="average" baseField="0" baseItem="0"/>
  </dataFields>
  <formats count="1">
    <format dxfId="0">
      <pivotArea field="0" type="button" dataOnly="0" labelOnly="1" outline="0" axis="axisRow" fieldPosition="0"/>
    </format>
  </formats>
  <pivotTableStyleInfo name="PivotStyleLight2" showRowHeaders="1" showColHeaders="1" showRowStripes="0" showColStripes="0" showLastColumn="1"/>
  <filters count="1">
    <filter fld="0" type="count" evalOrder="-1" id="10"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CCBF045C-7CD4-8A46-B708-E44128163FA2}"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untry">
  <location ref="M2:R12" firstHeaderRow="0" firstDataRow="1" firstDataCol="1"/>
  <pivotFields count="8">
    <pivotField showAll="0"/>
    <pivotField axis="axisRow" showAll="0" measureFilter="1" sortType="descending">
      <items count="31">
        <item x="12"/>
        <item x="5"/>
        <item x="2"/>
        <item x="11"/>
        <item x="28"/>
        <item x="29"/>
        <item x="4"/>
        <item x="26"/>
        <item x="25"/>
        <item x="0"/>
        <item x="21"/>
        <item x="14"/>
        <item x="15"/>
        <item x="10"/>
        <item x="20"/>
        <item x="1"/>
        <item x="22"/>
        <item x="16"/>
        <item x="17"/>
        <item x="3"/>
        <item x="9"/>
        <item x="13"/>
        <item x="27"/>
        <item x="19"/>
        <item x="6"/>
        <item x="7"/>
        <item x="18"/>
        <item x="24"/>
        <item x="8"/>
        <item x="2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dataField="1" showAll="0"/>
    <pivotField showAll="0"/>
  </pivotFields>
  <rowFields count="1">
    <field x="1"/>
  </rowFields>
  <rowItems count="10">
    <i>
      <x v="18"/>
    </i>
    <i>
      <x v="16"/>
    </i>
    <i>
      <x v="10"/>
    </i>
    <i>
      <x v="8"/>
    </i>
    <i>
      <x v="28"/>
    </i>
    <i>
      <x v="9"/>
    </i>
    <i>
      <x v="15"/>
    </i>
    <i>
      <x v="20"/>
    </i>
    <i>
      <x v="24"/>
    </i>
    <i>
      <x v="1"/>
    </i>
  </rowItems>
  <colFields count="1">
    <field x="-2"/>
  </colFields>
  <colItems count="5">
    <i>
      <x/>
    </i>
    <i i="1">
      <x v="1"/>
    </i>
    <i i="2">
      <x v="2"/>
    </i>
    <i i="3">
      <x v="3"/>
    </i>
    <i i="4">
      <x v="4"/>
    </i>
  </colItems>
  <dataFields count="5">
    <dataField name="Average Rating" fld="4" subtotal="average" baseField="0" baseItem="0"/>
    <dataField name="Total ratings" fld="5" baseField="0" baseItem="0"/>
    <dataField name="Lowest Price" fld="6" subtotal="min" baseField="0" baseItem="0"/>
    <dataField name="Average Price" fld="6" subtotal="average" baseField="0" baseItem="0"/>
    <dataField name="Highest Price" fld="6" subtotal="max" baseField="0" baseItem="0"/>
  </dataFields>
  <formats count="11">
    <format dxfId="11">
      <pivotArea collapsedLevelsAreSubtotals="1" fieldPosition="0">
        <references count="1">
          <reference field="1" count="7">
            <x v="8"/>
            <x v="9"/>
            <x v="10"/>
            <x v="15"/>
            <x v="16"/>
            <x v="18"/>
            <x v="28"/>
          </reference>
        </references>
      </pivotArea>
    </format>
    <format dxfId="10">
      <pivotArea field="1" type="button" dataOnly="0" labelOnly="1" outline="0" axis="axisRow" fieldPosition="0"/>
    </format>
    <format dxfId="9">
      <pivotArea dataOnly="0" labelOnly="1" outline="0" fieldPosition="0">
        <references count="1">
          <reference field="4294967294" count="5">
            <x v="0"/>
            <x v="1"/>
            <x v="2"/>
            <x v="3"/>
            <x v="4"/>
          </reference>
        </references>
      </pivotArea>
    </format>
    <format dxfId="8">
      <pivotArea type="all" dataOnly="0" outline="0" fieldPosition="0"/>
    </format>
    <format dxfId="7">
      <pivotArea outline="0" collapsedLevelsAreSubtotals="1" fieldPosition="0"/>
    </format>
    <format dxfId="6">
      <pivotArea field="1" type="button" dataOnly="0" labelOnly="1" outline="0" axis="axisRow" fieldPosition="0"/>
    </format>
    <format dxfId="5">
      <pivotArea dataOnly="0" labelOnly="1" fieldPosition="0">
        <references count="1">
          <reference field="1" count="7">
            <x v="8"/>
            <x v="9"/>
            <x v="10"/>
            <x v="15"/>
            <x v="16"/>
            <x v="18"/>
            <x v="28"/>
          </reference>
        </references>
      </pivotArea>
    </format>
    <format dxfId="4">
      <pivotArea dataOnly="0" labelOnly="1" outline="0" fieldPosition="0">
        <references count="1">
          <reference field="4294967294" count="5">
            <x v="0"/>
            <x v="1"/>
            <x v="2"/>
            <x v="3"/>
            <x v="4"/>
          </reference>
        </references>
      </pivotArea>
    </format>
    <format dxfId="3">
      <pivotArea dataOnly="0" labelOnly="1" outline="0" fieldPosition="0">
        <references count="1">
          <reference field="4294967294" count="1">
            <x v="0"/>
          </reference>
        </references>
      </pivotArea>
    </format>
    <format dxfId="2">
      <pivotArea dataOnly="0" labelOnly="1" outline="0" fieldPosition="0">
        <references count="1">
          <reference field="4294967294" count="1">
            <x v="0"/>
          </reference>
        </references>
      </pivotArea>
    </format>
    <format dxfId="1">
      <pivotArea dataOnly="0" labelOnly="1" outline="0" fieldPosition="0">
        <references count="1">
          <reference field="4294967294" count="1">
            <x v="4"/>
          </reference>
        </references>
      </pivotArea>
    </format>
  </formats>
  <pivotTableStyleInfo name="PivotStyleLight2" showRowHeaders="1" showColHeaders="1" showRowStripes="0" showColStripes="0" showLastColumn="1"/>
  <filters count="1">
    <filter fld="1" type="count" evalOrder="-1" id="1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18314D87-0F1F-EC48-BDEA-D9EA1F5A6323}"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untry">
  <location ref="I2:J12" firstHeaderRow="1" firstDataRow="1" firstDataCol="1"/>
  <pivotFields count="8">
    <pivotField showAll="0"/>
    <pivotField axis="axisRow" dataField="1" showAll="0" measureFilter="1" sortType="descending">
      <items count="31">
        <item x="12"/>
        <item x="5"/>
        <item x="2"/>
        <item x="11"/>
        <item x="28"/>
        <item x="29"/>
        <item x="4"/>
        <item x="26"/>
        <item x="25"/>
        <item x="0"/>
        <item x="21"/>
        <item x="14"/>
        <item x="15"/>
        <item x="10"/>
        <item x="20"/>
        <item x="1"/>
        <item x="22"/>
        <item x="16"/>
        <item x="17"/>
        <item x="3"/>
        <item x="9"/>
        <item x="13"/>
        <item x="27"/>
        <item x="19"/>
        <item x="6"/>
        <item x="7"/>
        <item x="18"/>
        <item x="24"/>
        <item x="8"/>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
  </rowFields>
  <rowItems count="10">
    <i>
      <x v="15"/>
    </i>
    <i>
      <x v="9"/>
    </i>
    <i>
      <x v="25"/>
    </i>
    <i>
      <x v="24"/>
    </i>
    <i>
      <x v="28"/>
    </i>
    <i>
      <x v="6"/>
    </i>
    <i>
      <x v="11"/>
    </i>
    <i>
      <x/>
    </i>
    <i>
      <x v="1"/>
    </i>
    <i>
      <x v="20"/>
    </i>
  </rowItems>
  <colItems count="1">
    <i/>
  </colItems>
  <dataFields count="1">
    <dataField name="Selection Available" fld="1" subtotal="count" baseField="0" baseItem="0"/>
  </dataFields>
  <formats count="10">
    <format dxfId="21">
      <pivotArea collapsedLevelsAreSubtotals="1" fieldPosition="0">
        <references count="1">
          <reference field="1" count="7">
            <x v="6"/>
            <x v="9"/>
            <x v="11"/>
            <x v="15"/>
            <x v="24"/>
            <x v="25"/>
            <x v="28"/>
          </reference>
        </references>
      </pivotArea>
    </format>
    <format dxfId="20">
      <pivotArea field="1" type="button" dataOnly="0" labelOnly="1" outline="0" axis="axisRow"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1" type="button" dataOnly="0" labelOnly="1" outline="0" axis="axisRow" fieldPosition="0"/>
    </format>
    <format dxfId="15">
      <pivotArea dataOnly="0" labelOnly="1" fieldPosition="0">
        <references count="1">
          <reference field="1" count="7">
            <x v="6"/>
            <x v="9"/>
            <x v="11"/>
            <x v="15"/>
            <x v="24"/>
            <x v="25"/>
            <x v="28"/>
          </reference>
        </references>
      </pivotArea>
    </format>
    <format dxfId="14">
      <pivotArea dataOnly="0" labelOnly="1" outline="0" axis="axisValues" fieldPosition="0"/>
    </format>
    <format dxfId="13">
      <pivotArea dataOnly="0" labelOnly="1" outline="0" axis="axisValues" fieldPosition="0"/>
    </format>
    <format dxfId="12">
      <pivotArea collapsedLevelsAreSubtotals="1" fieldPosition="0">
        <references count="1">
          <reference field="1" count="1">
            <x v="15"/>
          </reference>
        </references>
      </pivotArea>
    </format>
  </formats>
  <pivotTableStyleInfo name="PivotStyleLight2" showRowHeaders="1" showColHeaders="1" showRowStripes="0" showColStripes="0" showLastColumn="1"/>
  <filters count="1">
    <filter fld="1" type="count" evalOrder="-1" id="2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ED3F23F-2044-9348-8D9E-8C41D91293C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W2:Y35" firstHeaderRow="0" firstDataRow="1" firstDataCol="1"/>
  <pivotFields count="8">
    <pivotField showAll="0"/>
    <pivotField multipleItemSelectionAllowed="1" showAll="0">
      <items count="31">
        <item h="1" x="12"/>
        <item h="1" x="5"/>
        <item h="1" x="2"/>
        <item h="1" x="11"/>
        <item h="1" x="28"/>
        <item h="1" x="29"/>
        <item h="1" x="4"/>
        <item h="1" x="26"/>
        <item h="1" x="25"/>
        <item x="0"/>
        <item h="1" x="21"/>
        <item h="1" x="14"/>
        <item h="1" x="15"/>
        <item h="1" x="10"/>
        <item h="1" x="20"/>
        <item h="1" x="1"/>
        <item h="1" x="22"/>
        <item h="1" x="16"/>
        <item h="1" x="17"/>
        <item h="1" x="3"/>
        <item h="1" x="9"/>
        <item h="1" x="13"/>
        <item h="1" x="27"/>
        <item h="1" x="19"/>
        <item h="1" x="6"/>
        <item h="1" x="7"/>
        <item h="1" x="18"/>
        <item h="1" x="24"/>
        <item h="1" x="8"/>
        <item h="1" x="23"/>
        <item t="default"/>
      </items>
    </pivotField>
    <pivotField showAll="0"/>
    <pivotField showAll="0"/>
    <pivotField dataField="1" showAll="0">
      <items count="25">
        <item x="23"/>
        <item x="21"/>
        <item x="22"/>
        <item x="20"/>
        <item x="11"/>
        <item x="18"/>
        <item x="17"/>
        <item x="8"/>
        <item x="13"/>
        <item x="10"/>
        <item x="3"/>
        <item x="6"/>
        <item x="4"/>
        <item x="9"/>
        <item x="2"/>
        <item x="5"/>
        <item x="7"/>
        <item x="0"/>
        <item x="1"/>
        <item x="12"/>
        <item x="15"/>
        <item x="14"/>
        <item x="16"/>
        <item x="19"/>
        <item t="default"/>
      </items>
    </pivotField>
    <pivotField dataField="1" showAll="0">
      <items count="1564">
        <item x="631"/>
        <item x="658"/>
        <item x="683"/>
        <item x="704"/>
        <item x="727"/>
        <item x="747"/>
        <item x="761"/>
        <item x="782"/>
        <item x="800"/>
        <item x="821"/>
        <item x="838"/>
        <item x="851"/>
        <item x="871"/>
        <item x="890"/>
        <item x="911"/>
        <item x="927"/>
        <item x="938"/>
        <item x="952"/>
        <item x="966"/>
        <item x="981"/>
        <item x="993"/>
        <item x="1006"/>
        <item x="1018"/>
        <item x="1031"/>
        <item x="1044"/>
        <item x="1056"/>
        <item x="1070"/>
        <item x="1084"/>
        <item x="1098"/>
        <item x="1113"/>
        <item x="1125"/>
        <item x="1140"/>
        <item x="1153"/>
        <item x="1165"/>
        <item x="1177"/>
        <item x="1191"/>
        <item x="1201"/>
        <item x="1210"/>
        <item x="1223"/>
        <item x="1234"/>
        <item x="1245"/>
        <item x="1254"/>
        <item x="1265"/>
        <item x="1278"/>
        <item x="1289"/>
        <item x="1297"/>
        <item x="1308"/>
        <item x="1318"/>
        <item x="1327"/>
        <item x="1339"/>
        <item x="1349"/>
        <item x="1359"/>
        <item x="1370"/>
        <item x="1378"/>
        <item x="1385"/>
        <item x="1398"/>
        <item x="1407"/>
        <item x="1415"/>
        <item x="1426"/>
        <item x="1432"/>
        <item x="1441"/>
        <item x="1451"/>
        <item x="1459"/>
        <item x="1469"/>
        <item x="1479"/>
        <item x="1488"/>
        <item x="1496"/>
        <item x="1502"/>
        <item x="1509"/>
        <item x="1515"/>
        <item x="1523"/>
        <item x="1530"/>
        <item x="1539"/>
        <item x="1548"/>
        <item x="1555"/>
        <item x="0"/>
        <item x="7"/>
        <item x="14"/>
        <item x="24"/>
        <item x="32"/>
        <item x="39"/>
        <item x="46"/>
        <item x="55"/>
        <item x="65"/>
        <item x="74"/>
        <item x="80"/>
        <item x="86"/>
        <item x="94"/>
        <item x="99"/>
        <item x="104"/>
        <item x="110"/>
        <item x="116"/>
        <item x="123"/>
        <item x="130"/>
        <item x="137"/>
        <item x="143"/>
        <item x="149"/>
        <item x="155"/>
        <item x="164"/>
        <item x="167"/>
        <item x="173"/>
        <item x="181"/>
        <item x="186"/>
        <item x="193"/>
        <item x="196"/>
        <item x="201"/>
        <item x="207"/>
        <item x="214"/>
        <item x="217"/>
        <item x="223"/>
        <item x="227"/>
        <item x="230"/>
        <item x="237"/>
        <item x="243"/>
        <item x="247"/>
        <item x="251"/>
        <item x="257"/>
        <item x="265"/>
        <item x="272"/>
        <item x="277"/>
        <item x="281"/>
        <item x="285"/>
        <item x="289"/>
        <item x="295"/>
        <item x="302"/>
        <item x="308"/>
        <item x="312"/>
        <item x="317"/>
        <item x="321"/>
        <item x="326"/>
        <item x="330"/>
        <item x="331"/>
        <item x="337"/>
        <item x="343"/>
        <item x="346"/>
        <item x="351"/>
        <item x="356"/>
        <item x="359"/>
        <item x="365"/>
        <item x="369"/>
        <item x="373"/>
        <item x="379"/>
        <item x="382"/>
        <item x="386"/>
        <item x="389"/>
        <item x="395"/>
        <item x="400"/>
        <item x="406"/>
        <item x="410"/>
        <item x="413"/>
        <item x="415"/>
        <item x="420"/>
        <item x="422"/>
        <item x="427"/>
        <item x="429"/>
        <item x="433"/>
        <item x="438"/>
        <item x="441"/>
        <item x="443"/>
        <item x="446"/>
        <item x="450"/>
        <item x="454"/>
        <item x="459"/>
        <item x="463"/>
        <item x="465"/>
        <item x="469"/>
        <item x="473"/>
        <item x="477"/>
        <item x="479"/>
        <item x="482"/>
        <item x="487"/>
        <item x="489"/>
        <item x="493"/>
        <item x="496"/>
        <item x="498"/>
        <item x="500"/>
        <item x="505"/>
        <item x="509"/>
        <item x="512"/>
        <item x="515"/>
        <item x="516"/>
        <item x="517"/>
        <item x="521"/>
        <item x="524"/>
        <item x="527"/>
        <item x="530"/>
        <item x="535"/>
        <item x="539"/>
        <item x="541"/>
        <item x="543"/>
        <item x="546"/>
        <item x="547"/>
        <item x="551"/>
        <item x="552"/>
        <item x="554"/>
        <item x="555"/>
        <item x="559"/>
        <item x="562"/>
        <item x="565"/>
        <item x="568"/>
        <item x="573"/>
        <item x="576"/>
        <item x="578"/>
        <item x="580"/>
        <item x="583"/>
        <item x="585"/>
        <item x="590"/>
        <item x="592"/>
        <item x="594"/>
        <item x="598"/>
        <item x="600"/>
        <item x="602"/>
        <item x="603"/>
        <item x="605"/>
        <item x="608"/>
        <item x="611"/>
        <item x="613"/>
        <item x="615"/>
        <item x="616"/>
        <item x="620"/>
        <item x="622"/>
        <item x="624"/>
        <item x="627"/>
        <item x="629"/>
        <item x="630"/>
        <item x="632"/>
        <item x="633"/>
        <item x="636"/>
        <item x="639"/>
        <item x="642"/>
        <item x="647"/>
        <item x="649"/>
        <item x="652"/>
        <item x="653"/>
        <item x="655"/>
        <item x="659"/>
        <item x="663"/>
        <item x="666"/>
        <item x="668"/>
        <item x="669"/>
        <item x="671"/>
        <item x="674"/>
        <item x="678"/>
        <item x="680"/>
        <item x="681"/>
        <item x="684"/>
        <item x="686"/>
        <item x="688"/>
        <item x="690"/>
        <item x="691"/>
        <item x="695"/>
        <item x="696"/>
        <item x="698"/>
        <item x="701"/>
        <item x="702"/>
        <item x="705"/>
        <item x="707"/>
        <item x="709"/>
        <item x="711"/>
        <item x="713"/>
        <item x="714"/>
        <item x="717"/>
        <item x="721"/>
        <item x="722"/>
        <item x="726"/>
        <item x="728"/>
        <item x="731"/>
        <item x="732"/>
        <item x="734"/>
        <item x="736"/>
        <item x="739"/>
        <item x="740"/>
        <item x="742"/>
        <item x="744"/>
        <item x="745"/>
        <item x="748"/>
        <item x="749"/>
        <item x="750"/>
        <item x="751"/>
        <item x="752"/>
        <item x="753"/>
        <item x="755"/>
        <item x="757"/>
        <item x="758"/>
        <item x="759"/>
        <item x="762"/>
        <item x="764"/>
        <item x="767"/>
        <item x="770"/>
        <item x="771"/>
        <item x="772"/>
        <item x="773"/>
        <item x="777"/>
        <item x="779"/>
        <item x="780"/>
        <item x="783"/>
        <item x="784"/>
        <item x="786"/>
        <item x="788"/>
        <item x="790"/>
        <item x="792"/>
        <item x="793"/>
        <item x="796"/>
        <item x="797"/>
        <item x="798"/>
        <item x="801"/>
        <item x="802"/>
        <item x="804"/>
        <item x="805"/>
        <item x="806"/>
        <item x="808"/>
        <item x="812"/>
        <item x="813"/>
        <item x="815"/>
        <item x="817"/>
        <item x="822"/>
        <item x="823"/>
        <item x="825"/>
        <item x="826"/>
        <item x="829"/>
        <item x="831"/>
        <item x="833"/>
        <item x="834"/>
        <item x="835"/>
        <item x="837"/>
        <item x="839"/>
        <item x="840"/>
        <item x="841"/>
        <item x="842"/>
        <item x="843"/>
        <item x="844"/>
        <item x="845"/>
        <item x="847"/>
        <item x="849"/>
        <item x="850"/>
        <item x="852"/>
        <item x="855"/>
        <item x="857"/>
        <item x="859"/>
        <item x="860"/>
        <item x="862"/>
        <item x="864"/>
        <item x="865"/>
        <item x="868"/>
        <item x="870"/>
        <item x="872"/>
        <item x="874"/>
        <item x="875"/>
        <item x="876"/>
        <item x="879"/>
        <item x="880"/>
        <item x="882"/>
        <item x="883"/>
        <item x="884"/>
        <item x="888"/>
        <item x="891"/>
        <item x="892"/>
        <item x="895"/>
        <item x="897"/>
        <item x="898"/>
        <item x="899"/>
        <item x="901"/>
        <item x="904"/>
        <item x="906"/>
        <item x="909"/>
        <item x="912"/>
        <item x="914"/>
        <item x="915"/>
        <item x="916"/>
        <item x="917"/>
        <item x="918"/>
        <item x="920"/>
        <item x="923"/>
        <item x="925"/>
        <item x="926"/>
        <item x="928"/>
        <item x="929"/>
        <item x="930"/>
        <item x="931"/>
        <item x="932"/>
        <item x="933"/>
        <item x="934"/>
        <item x="935"/>
        <item x="936"/>
        <item x="937"/>
        <item x="939"/>
        <item x="940"/>
        <item x="941"/>
        <item x="942"/>
        <item x="945"/>
        <item x="947"/>
        <item x="948"/>
        <item x="949"/>
        <item x="951"/>
        <item x="953"/>
        <item x="954"/>
        <item x="957"/>
        <item x="958"/>
        <item x="959"/>
        <item x="960"/>
        <item x="961"/>
        <item x="962"/>
        <item x="963"/>
        <item x="965"/>
        <item x="967"/>
        <item x="968"/>
        <item x="969"/>
        <item x="970"/>
        <item x="972"/>
        <item x="973"/>
        <item x="974"/>
        <item x="976"/>
        <item x="977"/>
        <item x="980"/>
        <item x="982"/>
        <item x="983"/>
        <item x="985"/>
        <item x="986"/>
        <item x="987"/>
        <item x="988"/>
        <item x="989"/>
        <item x="990"/>
        <item x="991"/>
        <item x="992"/>
        <item x="994"/>
        <item x="995"/>
        <item x="996"/>
        <item x="997"/>
        <item x="998"/>
        <item x="1000"/>
        <item x="1001"/>
        <item x="1002"/>
        <item x="1003"/>
        <item x="1004"/>
        <item x="1007"/>
        <item x="1008"/>
        <item x="1009"/>
        <item x="1010"/>
        <item x="1012"/>
        <item x="1013"/>
        <item x="1014"/>
        <item x="1015"/>
        <item x="1016"/>
        <item x="1017"/>
        <item x="1019"/>
        <item x="1020"/>
        <item x="1021"/>
        <item x="1022"/>
        <item x="1024"/>
        <item x="1025"/>
        <item x="1026"/>
        <item x="1027"/>
        <item x="1028"/>
        <item x="1030"/>
        <item x="1032"/>
        <item x="1033"/>
        <item x="1034"/>
        <item x="1035"/>
        <item x="1036"/>
        <item x="1038"/>
        <item x="1039"/>
        <item x="1041"/>
        <item x="1042"/>
        <item x="1043"/>
        <item x="1045"/>
        <item x="1046"/>
        <item x="1047"/>
        <item x="1048"/>
        <item x="1049"/>
        <item x="1050"/>
        <item x="1051"/>
        <item x="1053"/>
        <item x="1054"/>
        <item x="1055"/>
        <item x="1057"/>
        <item x="1058"/>
        <item x="1060"/>
        <item x="1061"/>
        <item x="1062"/>
        <item x="1065"/>
        <item x="1066"/>
        <item x="1067"/>
        <item x="1068"/>
        <item x="1069"/>
        <item x="1071"/>
        <item x="1072"/>
        <item x="1074"/>
        <item x="1077"/>
        <item x="1078"/>
        <item x="1079"/>
        <item x="1080"/>
        <item x="1081"/>
        <item x="1082"/>
        <item x="1083"/>
        <item x="1085"/>
        <item x="1086"/>
        <item x="1088"/>
        <item x="1089"/>
        <item x="1090"/>
        <item x="1091"/>
        <item x="1094"/>
        <item x="1095"/>
        <item x="1097"/>
        <item x="1099"/>
        <item x="1101"/>
        <item x="1102"/>
        <item x="1104"/>
        <item x="1105"/>
        <item x="1107"/>
        <item x="1108"/>
        <item x="1109"/>
        <item x="1110"/>
        <item x="1112"/>
        <item x="1114"/>
        <item x="1115"/>
        <item x="1116"/>
        <item x="1117"/>
        <item x="1118"/>
        <item x="1119"/>
        <item x="1121"/>
        <item x="1122"/>
        <item x="1124"/>
        <item x="1126"/>
        <item x="1127"/>
        <item x="1129"/>
        <item x="1130"/>
        <item x="1131"/>
        <item x="1132"/>
        <item x="1133"/>
        <item x="1134"/>
        <item x="1136"/>
        <item x="1137"/>
        <item x="1141"/>
        <item x="1142"/>
        <item x="1143"/>
        <item x="1145"/>
        <item x="1146"/>
        <item x="1147"/>
        <item x="1149"/>
        <item x="1150"/>
        <item x="1151"/>
        <item x="1152"/>
        <item x="1154"/>
        <item x="1155"/>
        <item x="1156"/>
        <item x="1157"/>
        <item x="1159"/>
        <item x="1160"/>
        <item x="1161"/>
        <item x="1162"/>
        <item x="1163"/>
        <item x="1164"/>
        <item x="1166"/>
        <item x="1167"/>
        <item x="1168"/>
        <item x="1169"/>
        <item x="1170"/>
        <item x="1172"/>
        <item x="1173"/>
        <item x="1174"/>
        <item x="1175"/>
        <item x="1176"/>
        <item x="1178"/>
        <item x="1179"/>
        <item x="1180"/>
        <item x="1181"/>
        <item x="1182"/>
        <item x="1183"/>
        <item x="1184"/>
        <item x="1185"/>
        <item x="1189"/>
        <item x="1192"/>
        <item x="1193"/>
        <item x="1195"/>
        <item x="1196"/>
        <item x="1197"/>
        <item x="1198"/>
        <item x="1199"/>
        <item x="1200"/>
        <item x="1202"/>
        <item x="1203"/>
        <item x="1204"/>
        <item x="1205"/>
        <item x="1206"/>
        <item x="1207"/>
        <item x="1208"/>
        <item x="1209"/>
        <item x="1211"/>
        <item x="1213"/>
        <item x="1214"/>
        <item x="1215"/>
        <item x="1216"/>
        <item x="1217"/>
        <item x="1219"/>
        <item x="1220"/>
        <item x="1221"/>
        <item x="1222"/>
        <item x="1224"/>
        <item x="1225"/>
        <item x="1226"/>
        <item x="1227"/>
        <item x="1228"/>
        <item x="1229"/>
        <item x="1230"/>
        <item x="1231"/>
        <item x="1232"/>
        <item x="1233"/>
        <item x="1235"/>
        <item x="1236"/>
        <item x="1237"/>
        <item x="1238"/>
        <item x="1239"/>
        <item x="1240"/>
        <item x="1241"/>
        <item x="1242"/>
        <item x="1243"/>
        <item x="1244"/>
        <item x="1246"/>
        <item x="1247"/>
        <item x="1248"/>
        <item x="1249"/>
        <item x="1250"/>
        <item x="1251"/>
        <item x="1252"/>
        <item x="1253"/>
        <item x="1255"/>
        <item x="1256"/>
        <item x="1257"/>
        <item x="1259"/>
        <item x="1260"/>
        <item x="1262"/>
        <item x="1263"/>
        <item x="1264"/>
        <item x="1266"/>
        <item x="1267"/>
        <item x="1269"/>
        <item x="1270"/>
        <item x="1271"/>
        <item x="1272"/>
        <item x="1273"/>
        <item x="1274"/>
        <item x="1275"/>
        <item x="1277"/>
        <item x="1279"/>
        <item x="1281"/>
        <item x="1282"/>
        <item x="1283"/>
        <item x="1284"/>
        <item x="1285"/>
        <item x="1286"/>
        <item x="1288"/>
        <item x="1290"/>
        <item x="1291"/>
        <item x="1292"/>
        <item x="1293"/>
        <item x="1294"/>
        <item x="1295"/>
        <item x="1296"/>
        <item x="1298"/>
        <item x="1299"/>
        <item x="1300"/>
        <item x="1301"/>
        <item x="1302"/>
        <item x="1303"/>
        <item x="1304"/>
        <item x="1305"/>
        <item x="1306"/>
        <item x="1307"/>
        <item x="1309"/>
        <item x="1310"/>
        <item x="1311"/>
        <item x="1312"/>
        <item x="1313"/>
        <item x="1314"/>
        <item x="1315"/>
        <item x="1316"/>
        <item x="1317"/>
        <item x="1319"/>
        <item x="1320"/>
        <item x="1321"/>
        <item x="1322"/>
        <item x="1323"/>
        <item x="1324"/>
        <item x="1325"/>
        <item x="1326"/>
        <item x="1328"/>
        <item x="1329"/>
        <item x="1331"/>
        <item x="1332"/>
        <item x="1333"/>
        <item x="1334"/>
        <item x="1335"/>
        <item x="1336"/>
        <item x="1337"/>
        <item x="1338"/>
        <item x="1340"/>
        <item x="1341"/>
        <item x="1342"/>
        <item x="1343"/>
        <item x="1344"/>
        <item x="1345"/>
        <item x="1346"/>
        <item x="1347"/>
        <item x="1348"/>
        <item x="1350"/>
        <item x="1351"/>
        <item x="1352"/>
        <item x="1353"/>
        <item x="1354"/>
        <item x="1355"/>
        <item x="1356"/>
        <item x="1357"/>
        <item x="1358"/>
        <item x="1360"/>
        <item x="1361"/>
        <item x="1362"/>
        <item x="1363"/>
        <item x="1364"/>
        <item x="1365"/>
        <item x="1366"/>
        <item x="1367"/>
        <item x="1368"/>
        <item x="1369"/>
        <item x="1371"/>
        <item x="1372"/>
        <item x="1373"/>
        <item x="1374"/>
        <item x="1375"/>
        <item x="1377"/>
        <item x="1379"/>
        <item x="1380"/>
        <item x="1381"/>
        <item x="1382"/>
        <item x="1383"/>
        <item x="1384"/>
        <item x="1386"/>
        <item x="1387"/>
        <item x="1388"/>
        <item x="1389"/>
        <item x="1390"/>
        <item x="1392"/>
        <item x="1394"/>
        <item x="1395"/>
        <item x="1396"/>
        <item x="1397"/>
        <item x="1399"/>
        <item x="1400"/>
        <item x="1401"/>
        <item x="1402"/>
        <item x="1404"/>
        <item x="1405"/>
        <item x="1406"/>
        <item x="1408"/>
        <item x="1409"/>
        <item x="1410"/>
        <item x="1411"/>
        <item x="1412"/>
        <item x="1413"/>
        <item x="1414"/>
        <item x="1416"/>
        <item x="1417"/>
        <item x="1418"/>
        <item x="1419"/>
        <item x="1420"/>
        <item x="1421"/>
        <item x="1422"/>
        <item x="1423"/>
        <item x="1424"/>
        <item x="1425"/>
        <item x="1427"/>
        <item x="1428"/>
        <item x="1429"/>
        <item x="1430"/>
        <item x="1431"/>
        <item x="1433"/>
        <item x="1434"/>
        <item x="1435"/>
        <item x="1436"/>
        <item x="1437"/>
        <item x="1438"/>
        <item x="1439"/>
        <item x="1440"/>
        <item x="1442"/>
        <item x="1443"/>
        <item x="1444"/>
        <item x="1445"/>
        <item x="1446"/>
        <item x="1447"/>
        <item x="1448"/>
        <item x="1449"/>
        <item x="1450"/>
        <item x="1452"/>
        <item x="1453"/>
        <item x="1454"/>
        <item x="1455"/>
        <item x="1456"/>
        <item x="1457"/>
        <item x="1458"/>
        <item x="1460"/>
        <item x="1461"/>
        <item x="1462"/>
        <item x="1464"/>
        <item x="1465"/>
        <item x="1466"/>
        <item x="1467"/>
        <item x="1468"/>
        <item x="1470"/>
        <item x="1471"/>
        <item x="1472"/>
        <item x="1473"/>
        <item x="1474"/>
        <item x="1475"/>
        <item x="1476"/>
        <item x="1477"/>
        <item x="1478"/>
        <item x="1480"/>
        <item x="1481"/>
        <item x="1482"/>
        <item x="1483"/>
        <item x="1484"/>
        <item x="1485"/>
        <item x="1486"/>
        <item x="1487"/>
        <item x="1489"/>
        <item x="1490"/>
        <item x="1491"/>
        <item x="1492"/>
        <item x="1493"/>
        <item x="1494"/>
        <item x="1495"/>
        <item x="1497"/>
        <item x="1498"/>
        <item x="1499"/>
        <item x="1500"/>
        <item x="1501"/>
        <item x="1503"/>
        <item x="1504"/>
        <item x="1505"/>
        <item x="1506"/>
        <item x="1507"/>
        <item x="1508"/>
        <item x="1510"/>
        <item x="1511"/>
        <item x="1512"/>
        <item x="1513"/>
        <item x="1514"/>
        <item x="1516"/>
        <item x="1517"/>
        <item x="1518"/>
        <item x="1520"/>
        <item x="1521"/>
        <item x="1522"/>
        <item x="1524"/>
        <item x="1525"/>
        <item x="1526"/>
        <item x="1527"/>
        <item x="1528"/>
        <item x="1529"/>
        <item x="1531"/>
        <item x="1532"/>
        <item x="1533"/>
        <item x="1534"/>
        <item x="1535"/>
        <item x="1536"/>
        <item x="1537"/>
        <item x="1538"/>
        <item x="1540"/>
        <item x="1541"/>
        <item x="1542"/>
        <item x="1543"/>
        <item x="1544"/>
        <item x="1545"/>
        <item x="1546"/>
        <item x="1547"/>
        <item x="1549"/>
        <item x="1550"/>
        <item x="1551"/>
        <item x="1552"/>
        <item x="1553"/>
        <item x="1554"/>
        <item x="1556"/>
        <item x="1558"/>
        <item x="1559"/>
        <item x="1560"/>
        <item x="1561"/>
        <item x="1562"/>
        <item x="1"/>
        <item x="2"/>
        <item x="3"/>
        <item x="4"/>
        <item x="5"/>
        <item x="6"/>
        <item x="8"/>
        <item x="9"/>
        <item x="10"/>
        <item x="11"/>
        <item x="12"/>
        <item x="13"/>
        <item x="15"/>
        <item x="16"/>
        <item x="17"/>
        <item x="18"/>
        <item x="19"/>
        <item x="20"/>
        <item x="21"/>
        <item x="22"/>
        <item x="23"/>
        <item x="25"/>
        <item x="26"/>
        <item x="27"/>
        <item x="28"/>
        <item x="29"/>
        <item x="30"/>
        <item x="31"/>
        <item x="33"/>
        <item x="34"/>
        <item x="35"/>
        <item x="36"/>
        <item x="37"/>
        <item x="38"/>
        <item x="40"/>
        <item x="41"/>
        <item x="42"/>
        <item x="43"/>
        <item x="44"/>
        <item x="45"/>
        <item x="47"/>
        <item x="48"/>
        <item x="49"/>
        <item x="50"/>
        <item x="51"/>
        <item x="52"/>
        <item x="54"/>
        <item x="56"/>
        <item x="57"/>
        <item x="58"/>
        <item x="59"/>
        <item x="60"/>
        <item x="61"/>
        <item x="62"/>
        <item x="63"/>
        <item x="66"/>
        <item x="67"/>
        <item x="68"/>
        <item x="69"/>
        <item x="70"/>
        <item x="71"/>
        <item x="72"/>
        <item x="73"/>
        <item x="75"/>
        <item x="76"/>
        <item x="77"/>
        <item x="78"/>
        <item x="79"/>
        <item x="81"/>
        <item x="82"/>
        <item x="83"/>
        <item x="84"/>
        <item x="85"/>
        <item x="87"/>
        <item x="88"/>
        <item x="89"/>
        <item x="90"/>
        <item x="91"/>
        <item x="93"/>
        <item x="95"/>
        <item x="96"/>
        <item x="97"/>
        <item x="98"/>
        <item x="100"/>
        <item x="101"/>
        <item x="102"/>
        <item x="103"/>
        <item x="105"/>
        <item x="107"/>
        <item x="108"/>
        <item x="109"/>
        <item x="111"/>
        <item x="112"/>
        <item x="113"/>
        <item x="114"/>
        <item x="115"/>
        <item x="117"/>
        <item x="118"/>
        <item x="119"/>
        <item x="120"/>
        <item x="121"/>
        <item x="122"/>
        <item x="124"/>
        <item x="125"/>
        <item x="126"/>
        <item x="127"/>
        <item x="128"/>
        <item x="129"/>
        <item x="131"/>
        <item x="132"/>
        <item x="133"/>
        <item x="134"/>
        <item x="135"/>
        <item x="136"/>
        <item x="138"/>
        <item x="139"/>
        <item x="141"/>
        <item x="142"/>
        <item x="144"/>
        <item x="145"/>
        <item x="146"/>
        <item x="148"/>
        <item x="150"/>
        <item x="151"/>
        <item x="152"/>
        <item x="153"/>
        <item x="154"/>
        <item x="156"/>
        <item x="157"/>
        <item x="158"/>
        <item x="159"/>
        <item x="160"/>
        <item x="161"/>
        <item x="162"/>
        <item x="163"/>
        <item x="165"/>
        <item x="166"/>
        <item x="168"/>
        <item x="169"/>
        <item x="170"/>
        <item x="171"/>
        <item x="172"/>
        <item x="174"/>
        <item x="175"/>
        <item x="176"/>
        <item x="177"/>
        <item x="178"/>
        <item x="179"/>
        <item x="180"/>
        <item x="182"/>
        <item x="183"/>
        <item x="184"/>
        <item x="185"/>
        <item x="187"/>
        <item x="188"/>
        <item x="189"/>
        <item x="190"/>
        <item x="191"/>
        <item x="194"/>
        <item x="195"/>
        <item x="197"/>
        <item x="198"/>
        <item x="199"/>
        <item x="200"/>
        <item x="202"/>
        <item x="203"/>
        <item x="204"/>
        <item x="205"/>
        <item x="206"/>
        <item x="208"/>
        <item x="209"/>
        <item x="211"/>
        <item x="212"/>
        <item x="213"/>
        <item x="215"/>
        <item x="216"/>
        <item x="218"/>
        <item x="219"/>
        <item x="220"/>
        <item x="221"/>
        <item x="222"/>
        <item x="224"/>
        <item x="225"/>
        <item x="226"/>
        <item x="228"/>
        <item x="229"/>
        <item x="231"/>
        <item x="232"/>
        <item x="233"/>
        <item x="234"/>
        <item x="235"/>
        <item x="236"/>
        <item x="238"/>
        <item x="239"/>
        <item x="240"/>
        <item x="241"/>
        <item x="242"/>
        <item x="244"/>
        <item x="245"/>
        <item x="246"/>
        <item x="248"/>
        <item x="249"/>
        <item x="250"/>
        <item x="252"/>
        <item x="253"/>
        <item x="254"/>
        <item x="255"/>
        <item x="256"/>
        <item x="258"/>
        <item x="259"/>
        <item x="260"/>
        <item x="261"/>
        <item x="263"/>
        <item x="264"/>
        <item x="266"/>
        <item x="267"/>
        <item x="268"/>
        <item x="269"/>
        <item x="270"/>
        <item x="271"/>
        <item x="273"/>
        <item x="274"/>
        <item x="275"/>
        <item x="276"/>
        <item x="278"/>
        <item x="279"/>
        <item x="280"/>
        <item x="282"/>
        <item x="283"/>
        <item x="284"/>
        <item x="286"/>
        <item x="287"/>
        <item x="288"/>
        <item x="290"/>
        <item x="291"/>
        <item x="292"/>
        <item x="293"/>
        <item x="294"/>
        <item x="296"/>
        <item x="297"/>
        <item x="298"/>
        <item x="299"/>
        <item x="300"/>
        <item x="301"/>
        <item x="303"/>
        <item x="304"/>
        <item x="305"/>
        <item x="306"/>
        <item x="307"/>
        <item x="309"/>
        <item x="310"/>
        <item x="311"/>
        <item x="313"/>
        <item x="314"/>
        <item x="315"/>
        <item x="316"/>
        <item x="318"/>
        <item x="319"/>
        <item x="320"/>
        <item x="322"/>
        <item x="323"/>
        <item x="324"/>
        <item x="325"/>
        <item x="327"/>
        <item x="328"/>
        <item x="329"/>
        <item x="332"/>
        <item x="333"/>
        <item x="334"/>
        <item x="335"/>
        <item x="336"/>
        <item x="338"/>
        <item x="339"/>
        <item x="340"/>
        <item x="341"/>
        <item x="342"/>
        <item x="344"/>
        <item x="345"/>
        <item x="347"/>
        <item x="348"/>
        <item x="349"/>
        <item x="350"/>
        <item x="352"/>
        <item x="353"/>
        <item x="354"/>
        <item x="355"/>
        <item x="357"/>
        <item x="358"/>
        <item x="360"/>
        <item x="361"/>
        <item x="362"/>
        <item x="364"/>
        <item x="366"/>
        <item x="367"/>
        <item x="368"/>
        <item x="370"/>
        <item x="371"/>
        <item x="372"/>
        <item x="374"/>
        <item x="375"/>
        <item x="376"/>
        <item x="377"/>
        <item x="378"/>
        <item x="380"/>
        <item x="381"/>
        <item x="383"/>
        <item x="384"/>
        <item x="385"/>
        <item x="387"/>
        <item x="388"/>
        <item x="390"/>
        <item x="391"/>
        <item x="392"/>
        <item x="393"/>
        <item x="394"/>
        <item x="396"/>
        <item x="397"/>
        <item x="398"/>
        <item x="399"/>
        <item x="401"/>
        <item x="402"/>
        <item x="403"/>
        <item x="404"/>
        <item x="405"/>
        <item x="407"/>
        <item x="408"/>
        <item x="409"/>
        <item x="411"/>
        <item x="412"/>
        <item x="414"/>
        <item x="416"/>
        <item x="417"/>
        <item x="418"/>
        <item x="419"/>
        <item x="421"/>
        <item x="423"/>
        <item x="424"/>
        <item x="425"/>
        <item x="426"/>
        <item x="428"/>
        <item x="430"/>
        <item x="431"/>
        <item x="432"/>
        <item x="434"/>
        <item x="435"/>
        <item x="436"/>
        <item x="437"/>
        <item x="439"/>
        <item x="440"/>
        <item x="442"/>
        <item x="444"/>
        <item x="445"/>
        <item x="447"/>
        <item x="448"/>
        <item x="449"/>
        <item x="451"/>
        <item x="452"/>
        <item x="453"/>
        <item x="455"/>
        <item x="456"/>
        <item x="457"/>
        <item x="458"/>
        <item x="460"/>
        <item x="461"/>
        <item x="462"/>
        <item x="464"/>
        <item x="466"/>
        <item x="467"/>
        <item x="468"/>
        <item x="470"/>
        <item x="471"/>
        <item x="472"/>
        <item x="474"/>
        <item x="475"/>
        <item x="476"/>
        <item x="478"/>
        <item x="480"/>
        <item x="481"/>
        <item x="483"/>
        <item x="485"/>
        <item x="488"/>
        <item x="490"/>
        <item x="491"/>
        <item x="492"/>
        <item x="494"/>
        <item x="495"/>
        <item x="497"/>
        <item x="499"/>
        <item x="501"/>
        <item x="502"/>
        <item x="503"/>
        <item x="504"/>
        <item x="506"/>
        <item x="507"/>
        <item x="508"/>
        <item x="510"/>
        <item x="513"/>
        <item x="514"/>
        <item x="518"/>
        <item x="519"/>
        <item x="520"/>
        <item x="522"/>
        <item x="523"/>
        <item x="525"/>
        <item x="526"/>
        <item x="528"/>
        <item x="529"/>
        <item x="531"/>
        <item x="532"/>
        <item x="533"/>
        <item x="534"/>
        <item x="536"/>
        <item x="537"/>
        <item x="538"/>
        <item x="540"/>
        <item x="542"/>
        <item x="544"/>
        <item x="545"/>
        <item x="548"/>
        <item x="549"/>
        <item x="550"/>
        <item x="553"/>
        <item x="556"/>
        <item x="557"/>
        <item x="558"/>
        <item x="560"/>
        <item x="561"/>
        <item x="563"/>
        <item x="564"/>
        <item x="566"/>
        <item x="567"/>
        <item x="569"/>
        <item x="570"/>
        <item x="571"/>
        <item x="572"/>
        <item x="574"/>
        <item x="575"/>
        <item x="577"/>
        <item x="579"/>
        <item x="581"/>
        <item x="582"/>
        <item x="584"/>
        <item x="586"/>
        <item x="587"/>
        <item x="588"/>
        <item x="589"/>
        <item x="591"/>
        <item x="593"/>
        <item x="595"/>
        <item x="596"/>
        <item x="597"/>
        <item x="599"/>
        <item x="601"/>
        <item x="604"/>
        <item x="606"/>
        <item x="607"/>
        <item x="609"/>
        <item x="610"/>
        <item x="612"/>
        <item x="614"/>
        <item x="617"/>
        <item x="618"/>
        <item x="619"/>
        <item x="621"/>
        <item x="623"/>
        <item x="625"/>
        <item x="626"/>
        <item x="628"/>
        <item x="634"/>
        <item x="635"/>
        <item x="637"/>
        <item x="638"/>
        <item x="640"/>
        <item x="641"/>
        <item x="643"/>
        <item x="644"/>
        <item x="645"/>
        <item x="646"/>
        <item x="648"/>
        <item x="650"/>
        <item x="651"/>
        <item x="654"/>
        <item x="656"/>
        <item x="657"/>
        <item x="660"/>
        <item x="661"/>
        <item x="662"/>
        <item x="664"/>
        <item x="665"/>
        <item x="667"/>
        <item x="670"/>
        <item x="672"/>
        <item x="673"/>
        <item x="675"/>
        <item x="676"/>
        <item x="677"/>
        <item x="679"/>
        <item x="682"/>
        <item x="685"/>
        <item x="687"/>
        <item x="689"/>
        <item x="692"/>
        <item x="693"/>
        <item x="694"/>
        <item x="697"/>
        <item x="699"/>
        <item x="700"/>
        <item x="703"/>
        <item x="706"/>
        <item x="708"/>
        <item x="710"/>
        <item x="712"/>
        <item x="715"/>
        <item x="716"/>
        <item x="718"/>
        <item x="719"/>
        <item x="720"/>
        <item x="723"/>
        <item x="724"/>
        <item x="725"/>
        <item x="729"/>
        <item x="730"/>
        <item x="733"/>
        <item x="735"/>
        <item x="737"/>
        <item x="738"/>
        <item x="741"/>
        <item x="743"/>
        <item x="746"/>
        <item x="754"/>
        <item x="756"/>
        <item x="760"/>
        <item x="763"/>
        <item x="765"/>
        <item x="766"/>
        <item x="768"/>
        <item x="769"/>
        <item x="774"/>
        <item x="775"/>
        <item x="776"/>
        <item x="778"/>
        <item x="781"/>
        <item x="785"/>
        <item x="787"/>
        <item x="789"/>
        <item x="791"/>
        <item x="794"/>
        <item x="795"/>
        <item x="799"/>
        <item x="803"/>
        <item x="807"/>
        <item x="809"/>
        <item x="810"/>
        <item x="811"/>
        <item x="814"/>
        <item x="816"/>
        <item x="818"/>
        <item x="819"/>
        <item x="820"/>
        <item x="824"/>
        <item x="827"/>
        <item x="828"/>
        <item x="830"/>
        <item x="832"/>
        <item x="836"/>
        <item x="846"/>
        <item x="848"/>
        <item x="853"/>
        <item x="854"/>
        <item x="856"/>
        <item x="858"/>
        <item x="861"/>
        <item x="863"/>
        <item x="866"/>
        <item x="867"/>
        <item x="869"/>
        <item x="873"/>
        <item x="877"/>
        <item x="878"/>
        <item x="881"/>
        <item x="885"/>
        <item x="886"/>
        <item x="887"/>
        <item x="889"/>
        <item x="893"/>
        <item x="894"/>
        <item x="896"/>
        <item x="900"/>
        <item x="902"/>
        <item x="903"/>
        <item x="905"/>
        <item x="907"/>
        <item x="908"/>
        <item x="910"/>
        <item x="913"/>
        <item x="919"/>
        <item x="921"/>
        <item x="922"/>
        <item x="924"/>
        <item x="943"/>
        <item x="944"/>
        <item x="946"/>
        <item x="950"/>
        <item x="955"/>
        <item x="956"/>
        <item x="964"/>
        <item x="971"/>
        <item x="975"/>
        <item x="978"/>
        <item x="979"/>
        <item x="984"/>
        <item x="999"/>
        <item x="1005"/>
        <item x="1011"/>
        <item x="1023"/>
        <item x="1029"/>
        <item x="1037"/>
        <item x="1040"/>
        <item x="1052"/>
        <item x="1059"/>
        <item x="1063"/>
        <item x="1064"/>
        <item x="1073"/>
        <item x="1075"/>
        <item x="1076"/>
        <item x="1087"/>
        <item x="1092"/>
        <item x="1093"/>
        <item x="1096"/>
        <item x="1100"/>
        <item x="1103"/>
        <item x="1106"/>
        <item x="1111"/>
        <item x="1120"/>
        <item x="1123"/>
        <item x="1128"/>
        <item x="1135"/>
        <item x="1138"/>
        <item x="1139"/>
        <item x="1144"/>
        <item x="1148"/>
        <item x="1158"/>
        <item x="1171"/>
        <item x="1186"/>
        <item x="1187"/>
        <item x="1188"/>
        <item x="1190"/>
        <item x="1194"/>
        <item x="1212"/>
        <item x="1218"/>
        <item x="1258"/>
        <item x="1261"/>
        <item x="1268"/>
        <item x="1276"/>
        <item x="1280"/>
        <item x="1287"/>
        <item x="1330"/>
        <item x="1376"/>
        <item x="1391"/>
        <item x="1393"/>
        <item x="1403"/>
        <item x="1463"/>
        <item x="1519"/>
        <item x="1557"/>
        <item x="53"/>
        <item x="64"/>
        <item x="92"/>
        <item x="106"/>
        <item x="140"/>
        <item x="147"/>
        <item x="192"/>
        <item x="210"/>
        <item x="262"/>
        <item x="363"/>
        <item x="484"/>
        <item x="486"/>
        <item x="511"/>
        <item t="default"/>
      </items>
    </pivotField>
    <pivotField showAll="0"/>
    <pivotField axis="axisRow" showAll="0">
      <items count="33">
        <item x="27"/>
        <item x="28"/>
        <item x="23"/>
        <item x="31"/>
        <item x="30"/>
        <item x="26"/>
        <item x="24"/>
        <item x="21"/>
        <item x="29"/>
        <item x="22"/>
        <item x="12"/>
        <item x="18"/>
        <item x="20"/>
        <item x="13"/>
        <item x="25"/>
        <item x="19"/>
        <item x="11"/>
        <item x="15"/>
        <item x="10"/>
        <item x="14"/>
        <item x="16"/>
        <item x="9"/>
        <item x="0"/>
        <item x="8"/>
        <item x="6"/>
        <item x="5"/>
        <item x="2"/>
        <item x="4"/>
        <item x="1"/>
        <item x="7"/>
        <item x="3"/>
        <item x="17"/>
        <item t="default"/>
      </items>
    </pivotField>
  </pivotFields>
  <rowFields count="1">
    <field x="7"/>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Average Rating" fld="4" subtotal="average" baseField="0" baseItem="0"/>
    <dataField name="Total Ratings" fld="5" baseField="0" baseItem="0" numFmtId="164"/>
  </dataFields>
  <formats count="2">
    <format dxfId="23">
      <pivotArea outline="0" collapsedLevelsAreSubtotals="1" fieldPosition="0">
        <references count="1">
          <reference field="4294967294" count="1" selected="0">
            <x v="1"/>
          </reference>
        </references>
      </pivotArea>
    </format>
    <format dxfId="22">
      <pivotArea dataOnly="0" labelOnly="1" outline="0" fieldPosition="0">
        <references count="1">
          <reference field="4294967294" count="1">
            <x v="1"/>
          </reference>
        </references>
      </pivotArea>
    </format>
  </formats>
  <chartFormats count="38">
    <chartFormat chart="1" format="68" series="1">
      <pivotArea type="data" outline="0" fieldPosition="0">
        <references count="1">
          <reference field="7" count="1" selected="0">
            <x v="16"/>
          </reference>
        </references>
      </pivotArea>
    </chartFormat>
    <chartFormat chart="1" format="69" series="1">
      <pivotArea type="data" outline="0" fieldPosition="0">
        <references count="1">
          <reference field="7" count="1" selected="0">
            <x v="17"/>
          </reference>
        </references>
      </pivotArea>
    </chartFormat>
    <chartFormat chart="1" format="70" series="1">
      <pivotArea type="data" outline="0" fieldPosition="0">
        <references count="1">
          <reference field="7" count="1" selected="0">
            <x v="19"/>
          </reference>
        </references>
      </pivotArea>
    </chartFormat>
    <chartFormat chart="1" format="71" series="1">
      <pivotArea type="data" outline="0" fieldPosition="0">
        <references count="1">
          <reference field="7" count="1" selected="0">
            <x v="20"/>
          </reference>
        </references>
      </pivotArea>
    </chartFormat>
    <chartFormat chart="1" format="72" series="1">
      <pivotArea type="data" outline="0" fieldPosition="0">
        <references count="1">
          <reference field="7" count="1" selected="0">
            <x v="21"/>
          </reference>
        </references>
      </pivotArea>
    </chartFormat>
    <chartFormat chart="1" format="73" series="1">
      <pivotArea type="data" outline="0" fieldPosition="0">
        <references count="1">
          <reference field="7" count="1" selected="0">
            <x v="22"/>
          </reference>
        </references>
      </pivotArea>
    </chartFormat>
    <chartFormat chart="1" format="74" series="1">
      <pivotArea type="data" outline="0" fieldPosition="0">
        <references count="1">
          <reference field="7" count="1" selected="0">
            <x v="23"/>
          </reference>
        </references>
      </pivotArea>
    </chartFormat>
    <chartFormat chart="1" format="75" series="1">
      <pivotArea type="data" outline="0" fieldPosition="0">
        <references count="1">
          <reference field="7" count="1" selected="0">
            <x v="24"/>
          </reference>
        </references>
      </pivotArea>
    </chartFormat>
    <chartFormat chart="1" format="76" series="1">
      <pivotArea type="data" outline="0" fieldPosition="0">
        <references count="1">
          <reference field="7" count="1" selected="0">
            <x v="25"/>
          </reference>
        </references>
      </pivotArea>
    </chartFormat>
    <chartFormat chart="1" format="77" series="1">
      <pivotArea type="data" outline="0" fieldPosition="0">
        <references count="1">
          <reference field="7" count="1" selected="0">
            <x v="26"/>
          </reference>
        </references>
      </pivotArea>
    </chartFormat>
    <chartFormat chart="1" format="78" series="1">
      <pivotArea type="data" outline="0" fieldPosition="0">
        <references count="1">
          <reference field="7" count="1" selected="0">
            <x v="27"/>
          </reference>
        </references>
      </pivotArea>
    </chartFormat>
    <chartFormat chart="0" format="68" series="1">
      <pivotArea type="data" outline="0" fieldPosition="0">
        <references count="1">
          <reference field="7" count="1" selected="0">
            <x v="16"/>
          </reference>
        </references>
      </pivotArea>
    </chartFormat>
    <chartFormat chart="0" format="69" series="1">
      <pivotArea type="data" outline="0" fieldPosition="0">
        <references count="1">
          <reference field="7" count="1" selected="0">
            <x v="17"/>
          </reference>
        </references>
      </pivotArea>
    </chartFormat>
    <chartFormat chart="0" format="70" series="1">
      <pivotArea type="data" outline="0" fieldPosition="0">
        <references count="1">
          <reference field="7" count="1" selected="0">
            <x v="19"/>
          </reference>
        </references>
      </pivotArea>
    </chartFormat>
    <chartFormat chart="0" format="71" series="1">
      <pivotArea type="data" outline="0" fieldPosition="0">
        <references count="1">
          <reference field="7" count="1" selected="0">
            <x v="20"/>
          </reference>
        </references>
      </pivotArea>
    </chartFormat>
    <chartFormat chart="0" format="72" series="1">
      <pivotArea type="data" outline="0" fieldPosition="0">
        <references count="1">
          <reference field="7" count="1" selected="0">
            <x v="21"/>
          </reference>
        </references>
      </pivotArea>
    </chartFormat>
    <chartFormat chart="0" format="73" series="1">
      <pivotArea type="data" outline="0" fieldPosition="0">
        <references count="1">
          <reference field="7" count="1" selected="0">
            <x v="22"/>
          </reference>
        </references>
      </pivotArea>
    </chartFormat>
    <chartFormat chart="0" format="74" series="1">
      <pivotArea type="data" outline="0" fieldPosition="0">
        <references count="1">
          <reference field="7" count="1" selected="0">
            <x v="23"/>
          </reference>
        </references>
      </pivotArea>
    </chartFormat>
    <chartFormat chart="0" format="75" series="1">
      <pivotArea type="data" outline="0" fieldPosition="0">
        <references count="1">
          <reference field="7" count="1" selected="0">
            <x v="24"/>
          </reference>
        </references>
      </pivotArea>
    </chartFormat>
    <chartFormat chart="0" format="76" series="1">
      <pivotArea type="data" outline="0" fieldPosition="0">
        <references count="1">
          <reference field="7" count="1" selected="0">
            <x v="25"/>
          </reference>
        </references>
      </pivotArea>
    </chartFormat>
    <chartFormat chart="0" format="77" series="1">
      <pivotArea type="data" outline="0" fieldPosition="0">
        <references count="1">
          <reference field="7" count="1" selected="0">
            <x v="26"/>
          </reference>
        </references>
      </pivotArea>
    </chartFormat>
    <chartFormat chart="0" format="78" series="1">
      <pivotArea type="data" outline="0" fieldPosition="0">
        <references count="1">
          <reference field="7" count="1" selected="0">
            <x v="27"/>
          </reference>
        </references>
      </pivotArea>
    </chartFormat>
    <chartFormat chart="1" format="194" series="1">
      <pivotArea type="data" outline="0" fieldPosition="0">
        <references count="1">
          <reference field="4294967294" count="1" selected="0">
            <x v="0"/>
          </reference>
        </references>
      </pivotArea>
    </chartFormat>
    <chartFormat chart="0" format="188" series="1">
      <pivotArea type="data" outline="0" fieldPosition="0">
        <references count="1">
          <reference field="4294967294" count="1" selected="0">
            <x v="0"/>
          </reference>
        </references>
      </pivotArea>
    </chartFormat>
    <chartFormat chart="1" format="234" series="1">
      <pivotArea type="data" outline="0" fieldPosition="0">
        <references count="1">
          <reference field="4294967294" count="1" selected="0">
            <x v="1"/>
          </reference>
        </references>
      </pivotArea>
    </chartFormat>
    <chartFormat chart="0" format="228"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 chart="21" format="10">
      <pivotArea type="data" outline="0" fieldPosition="0">
        <references count="2">
          <reference field="4294967294" count="1" selected="0">
            <x v="0"/>
          </reference>
          <reference field="7" count="1" selected="0">
            <x v="7"/>
          </reference>
        </references>
      </pivotArea>
    </chartFormat>
    <chartFormat chart="21" format="11">
      <pivotArea type="data" outline="0" fieldPosition="0">
        <references count="2">
          <reference field="4294967294" count="1" selected="0">
            <x v="0"/>
          </reference>
          <reference field="7" count="1" selected="0">
            <x v="22"/>
          </reference>
        </references>
      </pivotArea>
    </chartFormat>
    <chartFormat chart="21" format="12">
      <pivotArea type="data" outline="0" fieldPosition="0">
        <references count="2">
          <reference field="4294967294" count="1" selected="0">
            <x v="0"/>
          </reference>
          <reference field="7" count="1" selected="0">
            <x v="24"/>
          </reference>
        </references>
      </pivotArea>
    </chartFormat>
    <chartFormat chart="21" format="13">
      <pivotArea type="data" outline="0" fieldPosition="0">
        <references count="2">
          <reference field="4294967294" count="1" selected="0">
            <x v="0"/>
          </reference>
          <reference field="7" count="1" selected="0">
            <x v="25"/>
          </reference>
        </references>
      </pivotArea>
    </chartFormat>
    <chartFormat chart="21" format="14">
      <pivotArea type="data" outline="0" fieldPosition="0">
        <references count="2">
          <reference field="4294967294" count="1" selected="0">
            <x v="0"/>
          </reference>
          <reference field="7" count="1" selected="0">
            <x v="26"/>
          </reference>
        </references>
      </pivotArea>
    </chartFormat>
    <chartFormat chart="21" format="15">
      <pivotArea type="data" outline="0" fieldPosition="0">
        <references count="2">
          <reference field="4294967294" count="1" selected="0">
            <x v="0"/>
          </reference>
          <reference field="7" count="1" selected="0">
            <x v="27"/>
          </reference>
        </references>
      </pivotArea>
    </chartFormat>
    <chartFormat chart="21" format="16">
      <pivotArea type="data" outline="0" fieldPosition="0">
        <references count="2">
          <reference field="4294967294" count="1" selected="0">
            <x v="0"/>
          </reference>
          <reference field="7" count="1" selected="0">
            <x v="28"/>
          </reference>
        </references>
      </pivotArea>
    </chartFormat>
    <chartFormat chart="21" format="17">
      <pivotArea type="data" outline="0" fieldPosition="0">
        <references count="2">
          <reference field="4294967294" count="1" selected="0">
            <x v="0"/>
          </reference>
          <reference field="7" count="1" selected="0">
            <x v="29"/>
          </reference>
        </references>
      </pivotArea>
    </chartFormat>
    <chartFormat chart="21" format="18">
      <pivotArea type="data" outline="0" fieldPosition="0">
        <references count="2">
          <reference field="4294967294" count="1" selected="0">
            <x v="0"/>
          </reference>
          <reference field="7" count="1" selected="0">
            <x v="30"/>
          </reference>
        </references>
      </pivotArea>
    </chartFormat>
    <chartFormat chart="21" format="19">
      <pivotArea type="data" outline="0" fieldPosition="0">
        <references count="2">
          <reference field="4294967294" count="1" selected="0">
            <x v="0"/>
          </reference>
          <reference field="7" count="1" selected="0">
            <x v="31"/>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purl.oclc.org/ooxml/officeDocument/relationships/hyperlink" Target="https://www.bing.com/images/search?form=xlimg&amp;q=South%20Africa" TargetMode="External"/><Relationship Id="rId21" Type="http://purl.oclc.org/ooxml/officeDocument/relationships/image" Target="../media/image7.bed9fc3690f3414a4850855fee332f1c"/><Relationship Id="rId42" Type="http://purl.oclc.org/ooxml/officeDocument/relationships/image" Target="../media/image14.7"/><Relationship Id="rId47" Type="http://purl.oclc.org/ooxml/officeDocument/relationships/hyperlink" Target="https://www.bing.com/images/search?form=xlimg&amp;q=New%20Zealand" TargetMode="External"/><Relationship Id="rId63" Type="http://purl.oclc.org/ooxml/officeDocument/relationships/image" Target="../media/image21.f7fdc0797674edd230ee73aba17b77d2"/><Relationship Id="rId68" Type="http://purl.oclc.org/ooxml/officeDocument/relationships/hyperlink" Target="https://www.bing.com/images/search?form=xlimg&amp;q=Georgia%20(country)" TargetMode="External"/><Relationship Id="rId84" Type="http://purl.oclc.org/ooxml/officeDocument/relationships/image" Target="../media/image28.2645723e4c6975ff4c578c04da130f2e"/><Relationship Id="rId89" Type="http://purl.oclc.org/ooxml/officeDocument/relationships/hyperlink" Target="https://www.bing.com/images/search?form=xlimg&amp;q=Canada" TargetMode="External"/><Relationship Id="rId16" Type="http://purl.oclc.org/ooxml/officeDocument/relationships/hyperlink" Target="https://www.bing.com/th?id=OSK.2d7b7af86f9a55648a4aec7fbe3969e6&amp;qlt=95" TargetMode="External"/><Relationship Id="rId11" Type="http://purl.oclc.org/ooxml/officeDocument/relationships/hyperlink" Target="https://www.bing.com/images/search?form=xlimg&amp;q=Chile" TargetMode="External"/><Relationship Id="rId32" Type="http://purl.oclc.org/ooxml/officeDocument/relationships/hyperlink" Target="https://www.bing.com/images/search?form=xlimg&amp;q=Austria" TargetMode="External"/><Relationship Id="rId37" Type="http://purl.oclc.org/ooxml/officeDocument/relationships/hyperlink" Target="https://www.bing.com/th?id=OSK.37868521ec6f61afb97b5ab07c93e834&amp;qlt=95" TargetMode="External"/><Relationship Id="rId53" Type="http://purl.oclc.org/ooxml/officeDocument/relationships/hyperlink" Target="https://www.bing.com/images/search?form=xlimg&amp;q=Hungary" TargetMode="External"/><Relationship Id="rId58" Type="http://purl.oclc.org/ooxml/officeDocument/relationships/hyperlink" Target="https://www.bing.com/th?id=OSK.fda9e53ebc3cfcb82bd9b5ab4f11c264&amp;qlt=95" TargetMode="External"/><Relationship Id="rId74" Type="http://purl.oclc.org/ooxml/officeDocument/relationships/hyperlink" Target="https://www.bing.com/images/search?form=xlimg&amp;q=Slovakia" TargetMode="External"/><Relationship Id="rId79" Type="http://purl.oclc.org/ooxml/officeDocument/relationships/hyperlink" Target="https://www.bing.com/th?id=OSK.7ea08d999100e33f03f970c4c3a5b798&amp;qlt=95" TargetMode="External"/><Relationship Id="rId5" Type="http://purl.oclc.org/ooxml/officeDocument/relationships/hyperlink" Target="https://www.bing.com/images/search?form=xlimg&amp;q=Italy" TargetMode="External"/><Relationship Id="rId90" Type="http://purl.oclc.org/ooxml/officeDocument/relationships/image" Target="../media/image30.f2dbd079068622692d8b57832120921d"/><Relationship Id="rId14" Type="http://purl.oclc.org/ooxml/officeDocument/relationships/hyperlink" Target="https://www.bing.com/images/search?form=xlimg&amp;q=Lebanon" TargetMode="External"/><Relationship Id="rId22" Type="http://purl.oclc.org/ooxml/officeDocument/relationships/hyperlink" Target="https://www.bing.com/th?id=OSK.08d481ce2e6378c8b3492a5438438208&amp;qlt=95" TargetMode="External"/><Relationship Id="rId27" Type="http://purl.oclc.org/ooxml/officeDocument/relationships/image" Target="../media/image9.5ca82a675c844491e9b0ecb82e975a85"/><Relationship Id="rId30" Type="http://purl.oclc.org/ooxml/officeDocument/relationships/image" Target="../media/image10.380316b6ec7e3f5c2fadae3206181af4"/><Relationship Id="rId35" Type="http://purl.oclc.org/ooxml/officeDocument/relationships/hyperlink" Target="https://www.bing.com/images/search?form=xlimg&amp;q=Argentina" TargetMode="External"/><Relationship Id="rId43" Type="http://purl.oclc.org/ooxml/officeDocument/relationships/hyperlink" Target="https://www.bing.com/th?id=OSK.8zn8I87SMZQID1yeREa5ylZshLmieZDX-S-9EZ_xfG8&amp;qlt=95" TargetMode="External"/><Relationship Id="rId48" Type="http://purl.oclc.org/ooxml/officeDocument/relationships/image" Target="../media/image16.b6a5970ae3dca3a8d37948add590bac6"/><Relationship Id="rId56" Type="http://purl.oclc.org/ooxml/officeDocument/relationships/hyperlink" Target="https://www.bing.com/images/search?form=xlimg&amp;q=Mexico" TargetMode="External"/><Relationship Id="rId64" Type="http://purl.oclc.org/ooxml/officeDocument/relationships/hyperlink" Target="https://www.bing.com/th?id=OSK.0335b9be8b1f63525cf0a898e3f23bed&amp;qlt=95" TargetMode="External"/><Relationship Id="rId69" Type="http://purl.oclc.org/ooxml/officeDocument/relationships/image" Target="../media/image23.c550b8301145c16d505c45b5c8026434"/><Relationship Id="rId77" Type="http://purl.oclc.org/ooxml/officeDocument/relationships/hyperlink" Target="https://www.bing.com/images/search?form=xlimg&amp;q=Bulgaria" TargetMode="External"/><Relationship Id="rId8" Type="http://purl.oclc.org/ooxml/officeDocument/relationships/hyperlink" Target="https://www.bing.com/images/search?form=xlimg&amp;q=Spain" TargetMode="External"/><Relationship Id="rId51" Type="http://purl.oclc.org/ooxml/officeDocument/relationships/image" Target="../media/image17.d603cc664aacae23506060091bb6f52d"/><Relationship Id="rId72" Type="http://purl.oclc.org/ooxml/officeDocument/relationships/image" Target="../media/image24.909e75f79c08029f7d3305071d2c5b94"/><Relationship Id="rId80" Type="http://purl.oclc.org/ooxml/officeDocument/relationships/hyperlink" Target="https://www.bing.com/images/search?form=xlimg&amp;q=Uruguay" TargetMode="External"/><Relationship Id="rId85" Type="http://purl.oclc.org/ooxml/officeDocument/relationships/hyperlink" Target="https://www.bing.com/th?id=OSK.0e6c478df6cde6a6638a941604998dae&amp;qlt=95" TargetMode="External"/><Relationship Id="rId3" Type="http://purl.oclc.org/ooxml/officeDocument/relationships/image" Target="../media/image1.IJoB2IAflCzjheZJfaz5mfzEWw5jRcoWEgDQz1yU2Yk"/><Relationship Id="rId12" Type="http://purl.oclc.org/ooxml/officeDocument/relationships/image" Target="../media/image4.79dcfcb50bb489b9abd805e3a32b4d69"/><Relationship Id="rId17" Type="http://purl.oclc.org/ooxml/officeDocument/relationships/hyperlink" Target="https://www.bing.com/images/search?form=xlimg&amp;q=Portugal" TargetMode="External"/><Relationship Id="rId25" Type="http://purl.oclc.org/ooxml/officeDocument/relationships/hyperlink" Target="https://www.bing.com/th?id=OSK.5ca82a675c844491e9b0ecb82e975a85&amp;qlt=95" TargetMode="External"/><Relationship Id="rId33" Type="http://purl.oclc.org/ooxml/officeDocument/relationships/image" Target="../media/image11.K6cXOoQ3uq"/><Relationship Id="rId38" Type="http://purl.oclc.org/ooxml/officeDocument/relationships/hyperlink" Target="https://www.bing.com/images/search?form=xlimg&amp;q=Greece" TargetMode="External"/><Relationship Id="rId46" Type="http://purl.oclc.org/ooxml/officeDocument/relationships/hyperlink" Target="https://www.bing.com/th?id=OSK.b6a5970ae3dca3a8d37948add590bac6&amp;qlt=95" TargetMode="External"/><Relationship Id="rId59" Type="http://purl.oclc.org/ooxml/officeDocument/relationships/hyperlink" Target="https://www.bing.com/images/search?form=xlimg&amp;q=Turkey" TargetMode="External"/><Relationship Id="rId67" Type="http://purl.oclc.org/ooxml/officeDocument/relationships/hyperlink" Target="https://www.bing.com/th?id=OSK.c550b8301145c16d505c45b5c8026434&amp;qlt=95" TargetMode="External"/><Relationship Id="rId20" Type="http://purl.oclc.org/ooxml/officeDocument/relationships/hyperlink" Target="https://www.bing.com/images/search?form=xlimg&amp;q=Australia" TargetMode="External"/><Relationship Id="rId41" Type="http://purl.oclc.org/ooxml/officeDocument/relationships/hyperlink" Target="https://www.bing.com/images/search?form=xlimg&amp;q=Germany" TargetMode="External"/><Relationship Id="rId54" Type="http://purl.oclc.org/ooxml/officeDocument/relationships/image" Target="../media/image18.V9Ct6b2Uo4yxlpB5i4rgN12yDN9zY"/><Relationship Id="rId62" Type="http://purl.oclc.org/ooxml/officeDocument/relationships/hyperlink" Target="https://www.bing.com/images/search?form=xlimg&amp;q=Switzerland" TargetMode="External"/><Relationship Id="rId70" Type="http://purl.oclc.org/ooxml/officeDocument/relationships/hyperlink" Target="https://www.bing.com/th?id=OSK.909e75f79c08029f7d3305071d2c5b94&amp;qlt=95" TargetMode="External"/><Relationship Id="rId75" Type="http://purl.oclc.org/ooxml/officeDocument/relationships/image" Target="../media/image25.d9b621cc7d88019e0d716dda1c17a307"/><Relationship Id="rId83" Type="http://purl.oclc.org/ooxml/officeDocument/relationships/hyperlink" Target="https://www.bing.com/images/search?form=xlimg&amp;q=Israel" TargetMode="External"/><Relationship Id="rId88" Type="http://purl.oclc.org/ooxml/officeDocument/relationships/hyperlink" Target="https://www.bing.com/th?id=OSK.f2dbd079068622692d8b57832120921d&amp;qlt=95" TargetMode="External"/><Relationship Id="rId1" Type="http://purl.oclc.org/ooxml/officeDocument/relationships/hyperlink" Target="https://www.bing.com/th?id=OSK.IJoB2IAflCzjheZJfaz5mfzEWw5jRcoWEgDQz1yU2Yk&amp;qlt=95" TargetMode="External"/><Relationship Id="rId6" Type="http://purl.oclc.org/ooxml/officeDocument/relationships/image" Target="../media/image2.YyStd3n6FeCyDWZVKn54i8IqezKRsFpq7XThd1PUiDk"/><Relationship Id="rId15" Type="http://purl.oclc.org/ooxml/officeDocument/relationships/image" Target="../media/image5.8e74392a9746afb6ff3d2cf8a35ab651"/><Relationship Id="rId23" Type="http://purl.oclc.org/ooxml/officeDocument/relationships/hyperlink" Target="https://www.bing.com/images/search?form=xlimg&amp;q=United%20States" TargetMode="External"/><Relationship Id="rId28" Type="http://purl.oclc.org/ooxml/officeDocument/relationships/hyperlink" Target="https://www.bing.com/th?id=OSK.380316b6ec7e3f5c2fadae3206181af4&amp;qlt=95" TargetMode="External"/><Relationship Id="rId36" Type="http://purl.oclc.org/ooxml/officeDocument/relationships/image" Target="../media/image12.1edc269d232791835391410ad86aef09"/><Relationship Id="rId49" Type="http://purl.oclc.org/ooxml/officeDocument/relationships/hyperlink" Target="https://www.bing.com/th?id=OSK.d603cc664aacae23506060091bb6f52d&amp;qlt=95" TargetMode="External"/><Relationship Id="rId57" Type="http://purl.oclc.org/ooxml/officeDocument/relationships/image" Target="../media/image19.cf17e786b97fde4860ff0b98a404701f"/><Relationship Id="rId10" Type="http://purl.oclc.org/ooxml/officeDocument/relationships/hyperlink" Target="https://www.bing.com/th?id=OSK.79dcfcb50bb489b9abd805e3a32b4d69&amp;qlt=95" TargetMode="External"/><Relationship Id="rId31" Type="http://purl.oclc.org/ooxml/officeDocument/relationships/hyperlink" Target="https://www.bing.com/th?id=OSK.K6cXOoQ3uq-EC3cRugPlGaZZFMyWOrULs9oxwlrZw8A&amp;qlt=95" TargetMode="External"/><Relationship Id="rId44" Type="http://purl.oclc.org/ooxml/officeDocument/relationships/hyperlink" Target="https://www.bing.com/images/search?form=xlimg&amp;q=Romania" TargetMode="External"/><Relationship Id="rId52" Type="http://purl.oclc.org/ooxml/officeDocument/relationships/hyperlink" Target="https://www.bing.com/th?id=OSK.V9Ct6b2Uo4yxlpB5i4rgN12yDN9zY-pClzktMqagyN0&amp;qlt=95" TargetMode="External"/><Relationship Id="rId60" Type="http://purl.oclc.org/ooxml/officeDocument/relationships/image" Target="../media/image20.fda9e53ebc3cfcb82bd9b5ab4f11c264"/><Relationship Id="rId65" Type="http://purl.oclc.org/ooxml/officeDocument/relationships/hyperlink" Target="https://www.bing.com/images/search?form=xlimg&amp;q=Moldova" TargetMode="External"/><Relationship Id="rId73" Type="http://purl.oclc.org/ooxml/officeDocument/relationships/hyperlink" Target="https://www.bing.com/th?id=OSK.d9b621cc7d88019e0d716dda1c17a307&amp;qlt=95" TargetMode="External"/><Relationship Id="rId78" Type="http://purl.oclc.org/ooxml/officeDocument/relationships/image" Target="../media/image26.54UFu"/><Relationship Id="rId81" Type="http://purl.oclc.org/ooxml/officeDocument/relationships/image" Target="../media/image27.7ea08d999100e33f03f970c4c3a5b798"/><Relationship Id="rId86" Type="http://purl.oclc.org/ooxml/officeDocument/relationships/hyperlink" Target="https://www.bing.com/images/search?form=xlimg&amp;q=China" TargetMode="External"/><Relationship Id="rId4" Type="http://purl.oclc.org/ooxml/officeDocument/relationships/hyperlink" Target="https://www.bing.com/th?id=OSK.YyStd3n6FeCyDWZVKn54i8IqezKRsFpq7XThd1PUiDk&amp;qlt=95" TargetMode="External"/><Relationship Id="rId9" Type="http://purl.oclc.org/ooxml/officeDocument/relationships/image" Target="../media/image3.2e5ae37a1125e977eb781fe1567bce8a"/><Relationship Id="rId13" Type="http://purl.oclc.org/ooxml/officeDocument/relationships/hyperlink" Target="https://www.bing.com/th?id=OSK.8e74392a9746afb6ff3d2cf8a35ab651&amp;qlt=95" TargetMode="External"/><Relationship Id="rId18" Type="http://purl.oclc.org/ooxml/officeDocument/relationships/image" Target="../media/image6.2d7b7af86f9a55648a4aec7fbe3969e6"/><Relationship Id="rId39" Type="http://purl.oclc.org/ooxml/officeDocument/relationships/image" Target="../media/image13.37868521ec6f61afb97b5ab07c93e834"/><Relationship Id="rId34" Type="http://purl.oclc.org/ooxml/officeDocument/relationships/hyperlink" Target="https://www.bing.com/th?id=OSK.1edc269d232791835391410ad86aef09&amp;qlt=95" TargetMode="External"/><Relationship Id="rId50" Type="http://purl.oclc.org/ooxml/officeDocument/relationships/hyperlink" Target="https://www.bing.com/images/search?form=xlimg&amp;q=Slovenia" TargetMode="External"/><Relationship Id="rId55" Type="http://purl.oclc.org/ooxml/officeDocument/relationships/hyperlink" Target="https://www.bing.com/th?id=OSK.cf17e786b97fde4860ff0b98a404701f&amp;qlt=95" TargetMode="External"/><Relationship Id="rId76" Type="http://purl.oclc.org/ooxml/officeDocument/relationships/hyperlink" Target="https://www.bing.com/th?id=OSK.54UFu-6T1b9DfU9KTfqEHizHE2tCDjdkjR2bduk3q9c&amp;qlt=95" TargetMode="External"/><Relationship Id="rId7" Type="http://purl.oclc.org/ooxml/officeDocument/relationships/hyperlink" Target="https://www.bing.com/th?id=OSK.2e5ae37a1125e977eb781fe1567bce8a&amp;qlt=95" TargetMode="External"/><Relationship Id="rId71" Type="http://purl.oclc.org/ooxml/officeDocument/relationships/hyperlink" Target="https://www.bing.com/images/search?form=xlimg&amp;q=Croatia" TargetMode="External"/><Relationship Id="rId2" Type="http://purl.oclc.org/ooxml/officeDocument/relationships/hyperlink" Target="https://www.bing.com/images/search?form=xlimg&amp;q=France" TargetMode="External"/><Relationship Id="rId29" Type="http://purl.oclc.org/ooxml/officeDocument/relationships/hyperlink" Target="https://www.bing.com/images/search?form=xlimg&amp;q=Brazil" TargetMode="External"/><Relationship Id="rId24" Type="http://purl.oclc.org/ooxml/officeDocument/relationships/image" Target="../media/image8.08d481ce2e6378c8b3492a5438438208"/><Relationship Id="rId40" Type="http://purl.oclc.org/ooxml/officeDocument/relationships/hyperlink" Target="https://www.bing.com/th?id=OSK.7_iYqjXftHmThTCYlh51zbqPoNnoe4Qk7UaH59Ba1Z0&amp;qlt=95" TargetMode="External"/><Relationship Id="rId45" Type="http://purl.oclc.org/ooxml/officeDocument/relationships/image" Target="../media/image15.8zn8I87SMZQID1yeREa5ylZshLmieZDX"/><Relationship Id="rId66" Type="http://purl.oclc.org/ooxml/officeDocument/relationships/image" Target="../media/image22.0335b9be8b1f63525cf0a898e3f23bed"/><Relationship Id="rId87" Type="http://purl.oclc.org/ooxml/officeDocument/relationships/image" Target="../media/image29.0e6c478df6cde6a6638a941604998dae"/><Relationship Id="rId61" Type="http://purl.oclc.org/ooxml/officeDocument/relationships/hyperlink" Target="https://www.bing.com/th?id=OSK.f7fdc0797674edd230ee73aba17b77d2&amp;qlt=95" TargetMode="External"/><Relationship Id="rId82" Type="http://purl.oclc.org/ooxml/officeDocument/relationships/hyperlink" Target="https://www.bing.com/th?id=OSK.2645723e4c6975ff4c578c04da130f2e&amp;qlt=95" TargetMode="External"/><Relationship Id="rId19" Type="http://purl.oclc.org/ooxml/officeDocument/relationships/hyperlink" Target="https://www.bing.com/th?id=OSK.bed9fc3690f3414a4850855fee332f1c&amp;qlt=95" TargetMode="External"/></Relationships>
</file>

<file path=xl/richData/rdRichValueTypes.xml><?xml version="1.0" encoding="utf-8"?>
<rvTypesInfo xmlns="http://schemas.microsoft.com/office/spreadsheetml/2017/richdata2" xmlns:mc="http://schemas.openxmlformats.org/markup-compatibility/2006" xmlns:x="http://purl.oclc.org/ooxml/spreadsheetml/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purl.oclc.org/ooxml/officeDocument/relationships">
  <webImageSrd>
    <address r:id="rId1"/>
    <moreImagesAddress r:id="rId2"/>
    <blip r:id="rId3"/>
  </webImageSrd>
  <webImageSrd>
    <address r:id="rId4"/>
    <moreImagesAddress r:id="rId5"/>
    <blip r:id="rId6"/>
  </webImageSrd>
  <webImageSrd>
    <address r:id="rId7"/>
    <moreImagesAddress r:id="rId8"/>
    <blip r:id="rId9"/>
  </webImageSrd>
  <webImageSrd>
    <address r:id="rId10"/>
    <moreImagesAddress r:id="rId11"/>
    <blip r:id="rId12"/>
  </webImageSrd>
  <webImageSrd>
    <address r:id="rId13"/>
    <moreImagesAddress r:id="rId14"/>
    <blip r:id="rId15"/>
  </webImageSrd>
  <webImageSrd>
    <address r:id="rId16"/>
    <moreImagesAddress r:id="rId17"/>
    <blip r:id="rId18"/>
  </webImageSrd>
  <webImageSrd>
    <address r:id="rId19"/>
    <moreImagesAddress r:id="rId20"/>
    <blip r:id="rId21"/>
  </webImageSrd>
  <webImageSrd>
    <address r:id="rId22"/>
    <moreImagesAddress r:id="rId23"/>
    <blip r:id="rId24"/>
  </webImageSrd>
  <webImageSrd>
    <address r:id="rId25"/>
    <moreImagesAddress r:id="rId26"/>
    <blip r:id="rId27"/>
  </webImageSrd>
  <webImageSrd>
    <address r:id="rId28"/>
    <moreImagesAddress r:id="rId29"/>
    <blip r:id="rId30"/>
  </webImageSrd>
  <webImageSrd>
    <address r:id="rId31"/>
    <moreImagesAddress r:id="rId32"/>
    <blip r:id="rId33"/>
  </webImageSrd>
  <webImageSrd>
    <address r:id="rId34"/>
    <moreImagesAddress r:id="rId35"/>
    <blip r:id="rId36"/>
  </webImageSrd>
  <webImageSrd>
    <address r:id="rId37"/>
    <moreImagesAddress r:id="rId38"/>
    <blip r:id="rId39"/>
  </webImageSrd>
  <webImageSrd>
    <address r:id="rId40"/>
    <moreImagesAddress r:id="rId41"/>
    <blip r:id="rId42"/>
  </webImageSrd>
  <webImageSrd>
    <address r:id="rId43"/>
    <moreImagesAddress r:id="rId44"/>
    <blip r:id="rId45"/>
  </webImageSrd>
  <webImageSrd>
    <address r:id="rId46"/>
    <moreImagesAddress r:id="rId47"/>
    <blip r:id="rId48"/>
  </webImageSrd>
  <webImageSrd>
    <address r:id="rId49"/>
    <moreImagesAddress r:id="rId50"/>
    <blip r:id="rId51"/>
  </webImageSrd>
  <webImageSrd>
    <address r:id="rId52"/>
    <moreImagesAddress r:id="rId53"/>
    <blip r:id="rId54"/>
  </webImageSrd>
  <webImageSrd>
    <address r:id="rId55"/>
    <moreImagesAddress r:id="rId56"/>
    <blip r:id="rId57"/>
  </webImageSrd>
  <webImageSrd>
    <address r:id="rId58"/>
    <moreImagesAddress r:id="rId59"/>
    <blip r:id="rId60"/>
  </webImageSrd>
  <webImageSrd>
    <address r:id="rId61"/>
    <moreImagesAddress r:id="rId62"/>
    <blip r:id="rId63"/>
  </webImageSrd>
  <webImageSrd>
    <address r:id="rId64"/>
    <moreImagesAddress r:id="rId65"/>
    <blip r:id="rId66"/>
  </webImageSrd>
  <webImageSrd>
    <address r:id="rId67"/>
    <moreImagesAddress r:id="rId68"/>
    <blip r:id="rId69"/>
  </webImageSrd>
  <webImageSrd>
    <address r:id="rId70"/>
    <moreImagesAddress r:id="rId71"/>
    <blip r:id="rId72"/>
  </webImageSrd>
  <webImageSrd>
    <address r:id="rId73"/>
    <moreImagesAddress r:id="rId74"/>
    <blip r:id="rId75"/>
  </webImageSrd>
  <webImageSrd>
    <address r:id="rId76"/>
    <moreImagesAddress r:id="rId77"/>
    <blip r:id="rId78"/>
  </webImageSrd>
  <webImageSrd>
    <address r:id="rId79"/>
    <moreImagesAddress r:id="rId80"/>
    <blip r:id="rId81"/>
  </webImageSrd>
  <webImageSrd>
    <address r:id="rId82"/>
    <moreImagesAddress r:id="rId83"/>
    <blip r:id="rId84"/>
  </webImageSrd>
  <webImageSrd>
    <address r:id="rId85"/>
    <moreImagesAddress r:id="rId86"/>
    <blip r:id="rId87"/>
  </webImageSrd>
  <webImageSrd>
    <address r:id="rId88"/>
    <moreImagesAddress r:id="rId89"/>
    <blip r:id="rId90"/>
  </webImageSrd>
</webImagesSrd>
</file>

<file path=xl/richData/rdarray.xml><?xml version="1.0" encoding="utf-8"?>
<arrayData xmlns="http://schemas.microsoft.com/office/spreadsheetml/2017/richdata2" count="94">
  <a r="2">
    <v t="r">20</v>
    <v t="r">21</v>
  </a>
  <a r="1">
    <v t="s">French language</v>
  </a>
  <a r="25">
    <v t="r">40</v>
    <v t="r">41</v>
    <v t="r">42</v>
    <v t="r">43</v>
    <v t="r">44</v>
    <v t="r">45</v>
    <v t="r">46</v>
    <v t="r">47</v>
    <v t="r">48</v>
    <v t="r">49</v>
    <v t="r">50</v>
    <v t="r">51</v>
    <v t="r">52</v>
    <v t="r">53</v>
    <v t="r">54</v>
    <v t="r">55</v>
    <v t="r">56</v>
    <v t="r">57</v>
    <v t="r">58</v>
    <v t="r">59</v>
    <v t="r">60</v>
    <v t="r">61</v>
    <v t="r">62</v>
    <v t="r">63</v>
    <v t="r">64</v>
  </a>
  <a r="1">
    <v t="s">Central European Time</v>
  </a>
  <a r="2">
    <v t="r">93</v>
    <v t="r">94</v>
  </a>
  <a r="1">
    <v t="s">Italian language</v>
  </a>
  <a r="20">
    <v t="r">111</v>
    <v t="r">112</v>
    <v t="r">113</v>
    <v t="r">114</v>
    <v t="r">115</v>
    <v t="r">116</v>
    <v t="r">117</v>
    <v t="r">118</v>
    <v t="r">119</v>
    <v t="r">120</v>
    <v t="r">121</v>
    <v t="r">122</v>
    <v t="r">123</v>
    <v t="r">124</v>
    <v t="r">125</v>
    <v t="r">126</v>
    <v t="r">127</v>
    <v t="r">128</v>
    <v t="r">129</v>
    <v t="r">130</v>
  </a>
  <a r="2">
    <v t="r">158</v>
    <v t="r">159</v>
  </a>
  <a r="1">
    <v t="s">Spanish language</v>
  </a>
  <a r="18">
    <v t="r">178</v>
    <v t="r">179</v>
    <v t="r">180</v>
    <v t="r">181</v>
    <v t="r">182</v>
    <v t="r">183</v>
    <v t="r">184</v>
    <v t="r">185</v>
    <v t="r">186</v>
    <v t="r">187</v>
    <v t="r">188</v>
    <v t="r">189</v>
    <v t="r">190</v>
    <v t="r">191</v>
    <v t="r">192</v>
    <v t="r">193</v>
    <v t="r">194</v>
    <v t="r">195</v>
  </a>
  <a r="1">
    <v t="r">223</v>
  </a>
  <a r="15">
    <v t="r">241</v>
    <v t="r">242</v>
    <v t="r">243</v>
    <v t="r">244</v>
    <v t="r">245</v>
    <v t="r">246</v>
    <v t="r">247</v>
    <v t="r">248</v>
    <v t="r">249</v>
    <v t="r">250</v>
    <v t="r">251</v>
    <v t="r">252</v>
    <v t="r">253</v>
    <v t="r">254</v>
    <v t="r">255</v>
  </a>
  <a r="1">
    <v t="r">283</v>
  </a>
  <a r="1">
    <v t="s">Arabic</v>
  </a>
  <a r="6">
    <v t="r">301</v>
    <v t="r">302</v>
    <v t="r">303</v>
    <v t="r">304</v>
    <v t="r">305</v>
    <v t="r">306</v>
  </a>
  <a r="2">
    <v t="r">334</v>
    <v t="r">335</v>
  </a>
  <a r="1">
    <v t="s">Portuguese language</v>
  </a>
  <a r="20">
    <v t="r">352</v>
    <v t="r">353</v>
    <v t="r">354</v>
    <v t="r">355</v>
    <v t="r">356</v>
    <v t="r">357</v>
    <v t="r">358</v>
    <v t="r">359</v>
    <v t="r">360</v>
    <v t="r">361</v>
    <v t="r">362</v>
    <v t="r">363</v>
    <v t="r">364</v>
    <v t="r">365</v>
    <v t="r">366</v>
    <v t="r">367</v>
    <v t="r">368</v>
    <v t="r">369</v>
    <v t="r">370</v>
    <v t="r">371</v>
  </a>
  <a r="2">
    <v t="r">399</v>
    <v t="r">400</v>
  </a>
  <a r="1">
    <v t="s">Australian English</v>
  </a>
  <a r="15">
    <v t="r">415</v>
    <v t="r">416</v>
    <v t="r">417</v>
    <v t="r">418</v>
    <v t="r">419</v>
    <v t="r">420</v>
    <v t="r">421</v>
    <v t="r">422</v>
    <v t="r">423</v>
    <v t="r">424</v>
    <v t="r">425</v>
    <v t="r">426</v>
    <v t="r">427</v>
    <v t="r">428</v>
    <v t="r">429</v>
  </a>
  <a r="4">
    <v t="r">458</v>
    <v t="r">459</v>
    <v t="r">460</v>
    <v t="r">461</v>
  </a>
  <a r="1">
    <v t="s">English language</v>
  </a>
  <a r="55">
    <v t="r">480</v>
    <v t="r">481</v>
    <v t="r">482</v>
    <v t="r">483</v>
    <v t="r">484</v>
    <v t="r">485</v>
    <v t="r">486</v>
    <v t="r">487</v>
    <v t="r">488</v>
    <v t="r">489</v>
    <v t="r">490</v>
    <v t="r">491</v>
    <v t="r">492</v>
    <v t="r">493</v>
    <v t="r">494</v>
    <v t="r">495</v>
    <v t="r">496</v>
    <v t="r">497</v>
    <v t="r">498</v>
    <v t="r">499</v>
    <v t="r">500</v>
    <v t="r">501</v>
    <v t="r">502</v>
    <v t="r">503</v>
    <v t="r">504</v>
    <v t="r">505</v>
    <v t="r">506</v>
    <v t="r">507</v>
    <v t="r">508</v>
    <v t="r">509</v>
    <v t="r">510</v>
    <v t="r">511</v>
    <v t="r">512</v>
    <v t="r">513</v>
    <v t="r">514</v>
    <v t="r">515</v>
    <v t="r">516</v>
    <v t="r">517</v>
    <v t="r">518</v>
    <v t="r">519</v>
    <v t="r">520</v>
    <v t="r">521</v>
    <v t="r">522</v>
    <v t="r">523</v>
    <v t="r">524</v>
    <v t="r">525</v>
    <v t="r">526</v>
    <v t="r">527</v>
    <v t="r">528</v>
    <v t="r">529</v>
    <v t="r">530</v>
    <v t="r">531</v>
    <v t="r">532</v>
    <v t="r">533</v>
    <v t="r">534</v>
  </a>
  <a r="6">
    <v t="s">Samoa Time Zone</v>
    <v t="s">Atlantic Time Zone</v>
    <v t="s">Central Time Zone</v>
    <v t="s">Alaska Time Zone</v>
    <v t="s">Mountain Time Zone</v>
    <v t="s">Chamorro Time Zone</v>
  </a>
  <a r="2">
    <v t="r">563</v>
    <v t="r">564</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581</v>
    <v t="r">582</v>
    <v t="r">583</v>
    <v t="r">584</v>
    <v t="r">585</v>
    <v t="r">586</v>
    <v t="r">587</v>
    <v t="r">588</v>
    <v t="r">589</v>
  </a>
  <a r="2">
    <v t="r">618</v>
    <v t="r">619</v>
  </a>
  <a r="27">
    <v t="r">635</v>
    <v t="r">636</v>
    <v t="r">637</v>
    <v t="r">638</v>
    <v t="r">639</v>
    <v t="r">640</v>
    <v t="r">641</v>
    <v t="r">642</v>
    <v t="r">643</v>
    <v t="r">644</v>
    <v t="r">645</v>
    <v t="r">646</v>
    <v t="r">647</v>
    <v t="r">648</v>
    <v t="r">649</v>
    <v t="r">650</v>
    <v t="r">651</v>
    <v t="r">652</v>
    <v t="r">653</v>
    <v t="r">654</v>
    <v t="r">655</v>
    <v t="r">656</v>
    <v t="r">657</v>
    <v t="r">658</v>
    <v t="r">659</v>
    <v t="r">660</v>
    <v t="r">661</v>
  </a>
  <a r="2">
    <v t="r">689</v>
    <v t="r">690</v>
  </a>
  <a r="4">
    <v t="s">Burgenland Croatian</v>
    <v t="s">Hungarian language</v>
    <v t="s">Slovene language</v>
    <v t="s">German language</v>
  </a>
  <a r="9">
    <v t="r">707</v>
    <v t="r">708</v>
    <v t="r">709</v>
    <v t="r">710</v>
    <v t="r">711</v>
    <v t="r">712</v>
    <v t="r">713</v>
    <v t="r">714</v>
    <v t="r">675</v>
  </a>
  <a r="2">
    <v t="r">742</v>
    <v t="r">743</v>
  </a>
  <a r="1">
    <v t="s">Rioplatense Spanish</v>
  </a>
  <a r="24">
    <v t="r">728</v>
    <v t="r">762</v>
    <v t="r">763</v>
    <v t="r">764</v>
    <v t="r">765</v>
    <v t="r">766</v>
    <v t="r">767</v>
    <v t="r">768</v>
    <v t="r">769</v>
    <v t="r">770</v>
    <v t="r">771</v>
    <v t="r">772</v>
    <v t="r">773</v>
    <v t="r">774</v>
    <v t="r">775</v>
    <v t="r">776</v>
    <v t="r">777</v>
    <v t="r">778</v>
    <v t="r">779</v>
    <v t="r">780</v>
    <v t="r">781</v>
    <v t="r">782</v>
    <v t="r">783</v>
    <v t="r">784</v>
  </a>
  <a r="1">
    <v t="s">Time in Argentina</v>
  </a>
  <a r="2">
    <v t="r">813</v>
    <v t="r">814</v>
  </a>
  <a r="1">
    <v t="s">Greek language</v>
  </a>
  <a r="12">
    <v t="r">831</v>
    <v t="r">832</v>
    <v t="r">833</v>
    <v t="r">834</v>
    <v t="r">835</v>
    <v t="r">836</v>
    <v t="r">837</v>
    <v t="r">838</v>
    <v t="r">839</v>
    <v t="r">840</v>
    <v t="r">841</v>
    <v t="r">842</v>
  </a>
  <a r="2">
    <v t="r">868</v>
    <v t="r">869</v>
  </a>
  <a r="1">
    <v t="s">German language</v>
  </a>
  <a r="15">
    <v t="r">887</v>
    <v t="r">888</v>
    <v t="r">856</v>
    <v t="r">889</v>
    <v t="r">890</v>
    <v t="r">891</v>
    <v t="r">892</v>
    <v t="r">893</v>
    <v t="r">894</v>
    <v t="r">895</v>
    <v t="r">896</v>
    <v t="r">897</v>
    <v t="r">898</v>
    <v t="r">899</v>
    <v t="r">900</v>
  </a>
  <a r="2">
    <v t="r">928</v>
    <v t="r">929</v>
  </a>
  <a r="1">
    <v t="s">Romanian language</v>
  </a>
  <a r="42">
    <v t="r">946</v>
    <v t="r">947</v>
    <v t="r">948</v>
    <v t="r">949</v>
    <v t="r">950</v>
    <v t="r">951</v>
    <v t="r">952</v>
    <v t="r">953</v>
    <v t="r">954</v>
    <v t="r">955</v>
    <v t="r">956</v>
    <v t="r">957</v>
    <v t="r">958</v>
    <v t="r">959</v>
    <v t="r">960</v>
    <v t="r">961</v>
    <v t="r">962</v>
    <v t="r">963</v>
    <v t="r">964</v>
    <v t="r">965</v>
    <v t="r">966</v>
    <v t="r">967</v>
    <v t="r">968</v>
    <v t="r">969</v>
    <v t="r">970</v>
    <v t="r">971</v>
    <v t="r">972</v>
    <v t="r">973</v>
    <v t="r">974</v>
    <v t="r">975</v>
    <v t="r">976</v>
    <v t="r">977</v>
    <v t="r">978</v>
    <v t="r">979</v>
    <v t="r">980</v>
    <v t="r">981</v>
    <v t="r">982</v>
    <v t="r">983</v>
    <v t="r">984</v>
    <v t="r">985</v>
    <v t="r">986</v>
    <v t="r">914</v>
  </a>
  <a r="2">
    <v t="r">399</v>
    <v t="r">1014</v>
  </a>
  <a r="2">
    <v t="s">New Zealand Sign Language</v>
    <v t="s">New Zealand English</v>
  </a>
  <a r="13">
    <v t="r">1026</v>
    <v t="r">1027</v>
    <v t="r">1028</v>
    <v t="r">1029</v>
    <v t="r">1030</v>
    <v t="r">1031</v>
    <v t="r">1032</v>
    <v t="r">1033</v>
    <v t="r">1034</v>
    <v t="r">1035</v>
    <v t="r">1036</v>
    <v t="r">1037</v>
    <v t="r">1038</v>
  </a>
  <a r="2">
    <v t="r">1066</v>
    <v t="r">1067</v>
  </a>
  <a r="1">
    <v t="s">Slovene language</v>
  </a>
  <a r="125">
    <v t="r">1084</v>
    <v t="r">1085</v>
    <v t="r">1086</v>
    <v t="r">1087</v>
    <v t="r">1088</v>
    <v t="r">1089</v>
    <v t="r">1090</v>
    <v t="r">1091</v>
    <v t="r">1092</v>
    <v t="r">1093</v>
    <v t="r">1094</v>
    <v t="r">1095</v>
    <v t="r">1096</v>
    <v t="r">1097</v>
    <v t="r">1098</v>
    <v t="r">1099</v>
    <v t="r">1100</v>
    <v t="r">1101</v>
    <v t="r">1102</v>
    <v t="r">1103</v>
    <v t="r">1104</v>
    <v t="r">1105</v>
    <v t="r">1106</v>
    <v t="r">1107</v>
    <v t="r">1108</v>
    <v t="r">1109</v>
    <v t="r">1110</v>
    <v t="r">1111</v>
    <v t="r">1112</v>
    <v t="r">1113</v>
    <v t="r">1114</v>
    <v t="r">1115</v>
    <v t="r">1116</v>
    <v t="r">1117</v>
    <v t="r">1118</v>
    <v t="r">1119</v>
    <v t="r">1120</v>
    <v t="r">1121</v>
    <v t="r">1122</v>
    <v t="r">1123</v>
    <v t="r">1124</v>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1156</v>
    <v t="r">1157</v>
    <v t="r">1158</v>
    <v t="r">1159</v>
    <v t="r">1160</v>
    <v t="r">1161</v>
    <v t="r">1162</v>
    <v t="r">1163</v>
    <v t="r">1164</v>
    <v t="r">1165</v>
    <v t="r">1166</v>
    <v t="r">1167</v>
    <v t="r">1168</v>
    <v t="r">1169</v>
    <v t="r">1170</v>
    <v t="r">1171</v>
    <v t="r">1172</v>
    <v t="r">1173</v>
    <v t="r">1174</v>
    <v t="r">1175</v>
    <v t="r">1176</v>
    <v t="r">1177</v>
    <v t="r">1178</v>
    <v t="r">1179</v>
    <v t="r">1180</v>
    <v t="r">1181</v>
    <v t="r">1182</v>
    <v t="r">1183</v>
    <v t="r">1184</v>
    <v t="r">1185</v>
    <v t="r">1186</v>
    <v t="r">1187</v>
    <v t="r">1188</v>
    <v t="r">1189</v>
    <v t="r">1190</v>
    <v t="r">1191</v>
    <v t="r">1192</v>
    <v t="r">1193</v>
    <v t="r">1194</v>
    <v t="r">1195</v>
    <v t="r">1196</v>
    <v t="r">1197</v>
    <v t="r">1198</v>
    <v t="r">1199</v>
    <v t="r">1200</v>
    <v t="r">1201</v>
    <v t="r">1202</v>
    <v t="r">1203</v>
    <v t="r">1204</v>
    <v t="r">1205</v>
    <v t="r">1206</v>
    <v t="r">1207</v>
    <v t="r">1208</v>
  </a>
  <a r="2">
    <v t="r">1234</v>
    <v t="r">1235</v>
  </a>
  <a r="1">
    <v t="s">Hungarian language</v>
  </a>
  <a r="19">
    <v t="r">1251</v>
    <v t="r">1252</v>
    <v t="r">1253</v>
    <v t="r">1254</v>
    <v t="r">1221</v>
    <v t="r">1255</v>
    <v t="r">1256</v>
    <v t="r">1257</v>
    <v t="r">1258</v>
    <v t="r">1259</v>
    <v t="r">1260</v>
    <v t="r">1261</v>
    <v t="r">1262</v>
    <v t="r">1263</v>
    <v t="r">1264</v>
    <v t="r">1265</v>
    <v t="r">1266</v>
    <v t="r">1267</v>
    <v t="r">1268</v>
  </a>
  <a r="2">
    <v t="r">1296</v>
    <v t="r">1297</v>
  </a>
  <a r="1">
    <v t="s">Mexican Spanish</v>
  </a>
  <a r="32">
    <v t="r">1282</v>
    <v t="r">1315</v>
    <v t="r">1316</v>
    <v t="r">1317</v>
    <v t="r">1318</v>
    <v t="r">1319</v>
    <v t="r">1320</v>
    <v t="r">1321</v>
    <v t="r">1322</v>
    <v t="r">1323</v>
    <v t="r">1324</v>
    <v t="r">1325</v>
    <v t="r">1326</v>
    <v t="r">1327</v>
    <v t="r">1328</v>
    <v t="r">1329</v>
    <v t="r">1330</v>
    <v t="r">1331</v>
    <v t="r">1332</v>
    <v t="r">1333</v>
    <v t="r">1334</v>
    <v t="r">1335</v>
    <v t="r">1336</v>
    <v t="r">1337</v>
    <v t="r">1338</v>
    <v t="r">1339</v>
    <v t="r">1340</v>
    <v t="r">1341</v>
    <v t="r">1342</v>
    <v t="r">1343</v>
    <v t="r">1344</v>
    <v t="r">1345</v>
  </a>
  <a r="4">
    <v t="s">Central Time Zone</v>
    <v t="s">Mountain Time Zone</v>
    <v t="s">Pacific Time Zone</v>
    <v t="s">Eastern Time Zone</v>
  </a>
  <a r="3">
    <v t="r">1375</v>
    <v t="r">1376</v>
    <v t="r">1377</v>
  </a>
  <a r="1">
    <v t="s">Turkish language</v>
  </a>
  <a r="81">
    <v t="r">1395</v>
    <v t="r">1396</v>
    <v t="r">1397</v>
    <v t="r">1398</v>
    <v t="r">1399</v>
    <v t="r">1400</v>
    <v t="r">1401</v>
    <v t="r">1402</v>
    <v t="r">1403</v>
    <v t="r">1404</v>
    <v t="r">1405</v>
    <v t="r">1406</v>
    <v t="r">1407</v>
    <v t="r">1408</v>
    <v t="r">1409</v>
    <v t="r">1410</v>
    <v t="r">1411</v>
    <v t="r">1412</v>
    <v t="r">1413</v>
    <v t="r">1414</v>
    <v t="r">1415</v>
    <v t="r">1416</v>
    <v t="r">1417</v>
    <v t="r">1418</v>
    <v t="r">1419</v>
    <v t="r">1420</v>
    <v t="r">1421</v>
    <v t="r">1422</v>
    <v t="r">1423</v>
    <v t="r">1424</v>
    <v t="r">1425</v>
    <v t="r">1426</v>
    <v t="r">1427</v>
    <v t="r">1428</v>
    <v t="r">1429</v>
    <v t="r">1430</v>
    <v t="r">1431</v>
    <v t="r">1432</v>
    <v t="r">1433</v>
    <v t="r">1434</v>
    <v t="r">1435</v>
    <v t="r">1436</v>
    <v t="r">1437</v>
    <v t="r">1438</v>
    <v t="r">1439</v>
    <v t="r">1440</v>
    <v t="r">1441</v>
    <v t="r">1442</v>
    <v t="r">1443</v>
    <v t="r">1444</v>
    <v t="r">1445</v>
    <v t="r">1446</v>
    <v t="r">1447</v>
    <v t="r">1448</v>
    <v t="r">1449</v>
    <v t="r">1450</v>
    <v t="r">1451</v>
    <v t="r">1452</v>
    <v t="r">1453</v>
    <v t="r">1454</v>
    <v t="r">1455</v>
    <v t="r">1456</v>
    <v t="r">1457</v>
    <v t="r">1458</v>
    <v t="r">1459</v>
    <v t="r">1460</v>
    <v t="r">1461</v>
    <v t="r">1462</v>
    <v t="r">1463</v>
    <v t="r">1464</v>
    <v t="r">1465</v>
    <v t="r">1466</v>
    <v t="r">1467</v>
    <v t="r">1468</v>
    <v t="r">1469</v>
    <v t="r">1470</v>
    <v t="r">1471</v>
    <v t="r">1472</v>
    <v t="r">1473</v>
    <v t="r">1474</v>
    <v t="r">1475</v>
  </a>
  <a r="7">
    <v t="r">1503</v>
    <v t="r">1504</v>
    <v t="r">1505</v>
    <v t="r">1506</v>
    <v t="r">1507</v>
    <v t="r">1508</v>
    <v t="r">1509</v>
  </a>
  <a r="4">
    <v t="s">Italian language</v>
    <v t="s">Romansh language</v>
    <v t="s">German language</v>
    <v t="s">French language</v>
  </a>
  <a r="24">
    <v t="r">1525</v>
    <v t="r">1526</v>
    <v t="r">1527</v>
    <v t="r">1528</v>
    <v t="r">1529</v>
    <v t="r">1530</v>
    <v t="r">1531</v>
    <v t="r">1532</v>
    <v t="r">1533</v>
    <v t="r">1534</v>
    <v t="r">1535</v>
    <v t="r">1536</v>
    <v t="r">1537</v>
    <v t="r">1538</v>
    <v t="r">1539</v>
    <v t="r">1540</v>
    <v t="r">1541</v>
    <v t="r">1542</v>
    <v t="r">1543</v>
    <v t="r">1544</v>
    <v t="r">1545</v>
    <v t="r">1546</v>
    <v t="r">1547</v>
    <v t="r">1548</v>
  </a>
  <a r="2">
    <v t="r">1575</v>
    <v t="r">1576</v>
  </a>
  <a r="33">
    <v t="r">1591</v>
    <v t="r">1592</v>
    <v t="r">1593</v>
    <v t="r">1594</v>
    <v t="r">1595</v>
    <v t="r">1596</v>
    <v t="r">1597</v>
    <v t="r">1598</v>
    <v t="r">1599</v>
    <v t="r">1600</v>
    <v t="r">1601</v>
    <v t="r">1602</v>
    <v t="r">1603</v>
    <v t="r">1604</v>
    <v t="r">1605</v>
    <v t="r">1606</v>
    <v t="r">1607</v>
    <v t="r">1608</v>
    <v t="r">1609</v>
    <v t="r">1610</v>
    <v t="r">1611</v>
    <v t="r">1612</v>
    <v t="r">1613</v>
    <v t="r">1614</v>
    <v t="r">1615</v>
    <v t="r">1616</v>
    <v t="r">1617</v>
    <v t="r">1618</v>
    <v t="r">1619</v>
    <v t="r">1620</v>
    <v t="r">1621</v>
    <v t="r">1622</v>
    <v t="r">1623</v>
  </a>
  <a r="2">
    <v t="r">1651</v>
    <v t="r">1652</v>
  </a>
  <a r="1">
    <v t="s">Georgian language</v>
  </a>
  <a r="11">
    <v t="r">1668</v>
    <v t="r">1669</v>
    <v t="r">1670</v>
    <v t="r">1671</v>
    <v t="r">1672</v>
    <v t="r">1673</v>
    <v t="r">1674</v>
    <v t="r">1675</v>
    <v t="r">1676</v>
    <v t="r">1677</v>
    <v t="r">1637</v>
  </a>
  <a r="1">
    <v t="s">Georgia Time</v>
  </a>
  <a r="2">
    <v t="r">1702</v>
    <v t="r">1703</v>
  </a>
  <a r="1">
    <v t="s">Croatian language</v>
  </a>
  <a r="21">
    <v t="r">1717</v>
    <v t="r">1718</v>
    <v t="r">1719</v>
    <v t="r">1720</v>
    <v t="r">1721</v>
    <v t="r">1722</v>
    <v t="r">1723</v>
    <v t="r">1724</v>
    <v t="r">1725</v>
    <v t="r">1726</v>
    <v t="r">1727</v>
    <v t="r">1728</v>
    <v t="r">1729</v>
    <v t="r">1730</v>
    <v t="r">1731</v>
    <v t="r">1732</v>
    <v t="r">1733</v>
    <v t="r">1734</v>
    <v t="r">1735</v>
    <v t="r">1736</v>
    <v t="r">1691</v>
  </a>
  <a r="2">
    <v t="r">1762</v>
    <v t="r">1763</v>
  </a>
  <a r="1">
    <v t="s">Slovak language</v>
  </a>
  <a r="8">
    <v t="r">1778</v>
    <v t="r">1779</v>
    <v t="r">1780</v>
    <v t="r">1781</v>
    <v t="r">1782</v>
    <v t="r">1783</v>
    <v t="r">1784</v>
    <v t="r">1785</v>
  </a>
  <a r="3">
    <v t="r">1812</v>
    <v t="r">1813</v>
    <v t="r">1814</v>
  </a>
  <a r="1">
    <v t="s">Bulgarian language</v>
  </a>
  <a r="28">
    <v t="r">1831</v>
    <v t="r">1832</v>
    <v t="r">1833</v>
    <v t="r">1834</v>
    <v t="r">1835</v>
    <v t="r">1836</v>
    <v t="r">1837</v>
    <v t="r">1838</v>
    <v t="r">1839</v>
    <v t="r">1840</v>
    <v t="r">1841</v>
    <v t="r">1842</v>
    <v t="r">1843</v>
    <v t="r">1844</v>
    <v t="r">1845</v>
    <v t="r">1846</v>
    <v t="r">1847</v>
    <v t="r">1848</v>
    <v t="r">1849</v>
    <v t="r">1850</v>
    <v t="r">1851</v>
    <v t="r">1852</v>
    <v t="r">1853</v>
    <v t="r">1854</v>
    <v t="r">1855</v>
    <v t="r">1856</v>
    <v t="r">1857</v>
    <v t="r">1858</v>
  </a>
  <a r="2">
    <v t="r">1885</v>
    <v t="r">1886</v>
  </a>
  <a r="2">
    <v t="s">Rioplatense Spanish</v>
    <v t="s">Uruguayan Sign Language</v>
  </a>
  <a r="19">
    <v t="r">1901</v>
    <v t="r">1902</v>
    <v t="r">1903</v>
    <v t="r">1904</v>
    <v t="r">1905</v>
    <v t="r">1906</v>
    <v t="r">1907</v>
    <v t="r">1908</v>
    <v t="r">1909</v>
    <v t="r">1910</v>
    <v t="r">1911</v>
    <v t="r">1912</v>
    <v t="r">1913</v>
    <v t="r">1914</v>
    <v t="r">1915</v>
    <v t="r">1916</v>
    <v t="r">1917</v>
    <v t="r">1918</v>
    <v t="r">1919</v>
  </a>
  <a r="3">
    <v t="r">1945</v>
    <v t="r">1946</v>
    <v t="r">1947</v>
  </a>
  <a r="1">
    <v t="s">Israeli (Modern) Hebrew</v>
  </a>
  <a r="6">
    <v t="r">1963</v>
    <v t="r">1964</v>
    <v t="r">1965</v>
    <v t="r">1966</v>
    <v t="r">1967</v>
    <v t="r">1968</v>
  </a>
  <a r="4">
    <v t="r">1997</v>
    <v t="r">1998</v>
    <v t="r">1999</v>
    <v t="r">2000</v>
  </a>
  <a r="1">
    <v t="s">Standard Chinese</v>
  </a>
  <a r="33">
    <v t="r">1982</v>
    <v t="r">2015</v>
    <v t="r">2016</v>
    <v t="r">2017</v>
    <v t="r">2018</v>
    <v t="r">2019</v>
    <v t="r">2020</v>
    <v t="r">2021</v>
    <v t="r">1996</v>
    <v t="r">2022</v>
    <v t="r">2023</v>
    <v t="r">2024</v>
    <v t="r">2025</v>
    <v t="r">2026</v>
    <v t="r">2027</v>
    <v t="r">2028</v>
    <v t="r">2029</v>
    <v t="r">2030</v>
    <v t="r">2031</v>
    <v t="r">2032</v>
    <v t="r">2033</v>
    <v t="r">2034</v>
    <v t="r">2035</v>
    <v t="r">2036</v>
    <v t="r">2037</v>
    <v t="r">2038</v>
    <v t="r">2039</v>
    <v t="r">2040</v>
    <v t="r">2041</v>
    <v t="r">2042</v>
    <v t="r">2043</v>
    <v t="r">2044</v>
    <v t="r">2045</v>
  </a>
  <a r="1">
    <v t="s">China Standard Time</v>
  </a>
  <a r="2">
    <v t="r">399</v>
    <v t="r">2073</v>
  </a>
  <a r="2">
    <v t="s">Canadian French</v>
    <v t="s">Canadian English</v>
  </a>
  <a r="13">
    <v t="r">2086</v>
    <v t="r">2087</v>
    <v t="r">2088</v>
    <v t="r">2089</v>
    <v t="r">2090</v>
    <v t="r">2091</v>
    <v t="r">2092</v>
    <v t="r">2093</v>
    <v t="r">2094</v>
    <v t="r">2095</v>
    <v t="r">2096</v>
    <v t="r">2097</v>
    <v t="r">2098</v>
  </a>
  <a r="6">
    <v t="s">Newfoundland Time Zone</v>
    <v t="s">Atlantic Time Zone</v>
    <v t="s">Central Time Zone</v>
    <v t="s">Mountain Time Zone</v>
    <v t="s">Pacific Time Zone</v>
    <v t="s">Eastern Time Zone</v>
  </a>
</arrayData>
</file>

<file path=xl/richData/rdrichvalue.xml><?xml version="1.0" encoding="utf-8"?>
<rvData xmlns="http://schemas.microsoft.com/office/spreadsheetml/2017/richdata" count="2107">
  <rv s="0">
    <v>536870912</v>
    <v>France</v>
    <v>c7bfe2de-4f82-e23c-ae42-8544b5b5c0ea</v>
    <v>en-GB</v>
    <v>Map</v>
  </rv>
  <rv s="1">
    <fb>0.524475441661716</fb>
    <v>23</v>
  </rv>
  <rv s="1">
    <fb>643801</fb>
    <v>24</v>
  </rv>
  <rv s="1">
    <fb>307000</fb>
    <v>24</v>
  </rv>
  <rv s="1">
    <fb>11.3</fb>
    <v>25</v>
  </rv>
  <rv s="1">
    <fb>33</fb>
    <v>26</v>
  </rv>
  <rv s="0">
    <v>536870912</v>
    <v>Paris</v>
    <v>85584d24-2116-5b98-89f9-5714db931ac6</v>
    <v>en-GB</v>
    <v>Map</v>
  </rv>
  <rv s="1">
    <fb>303275.56800000003</fb>
    <v>24</v>
  </rv>
  <rv s="1">
    <fb>110.04856675289</fb>
    <v>27</v>
  </rv>
  <rv s="1">
    <fb>1.1082549228829199E-2</fb>
    <v>23</v>
  </rv>
  <rv s="1">
    <fb>6939.5214736692897</fb>
    <v>24</v>
  </rv>
  <rv s="1">
    <fb>1.88</fb>
    <v>25</v>
  </rv>
  <rv s="1">
    <fb>0.31233278442262596</fb>
    <v>23</v>
  </rv>
  <rv s="1">
    <fb>46.487970872236403</fb>
    <v>28</v>
  </rv>
  <rv s="1">
    <fb>1.39</fb>
    <v>29</v>
  </rv>
  <rv s="1">
    <fb>2715518274227.4502</fb>
    <v>30</v>
  </rv>
  <rv s="1">
    <fb>1.0251076000000001</fb>
    <v>23</v>
  </rv>
  <rv s="1">
    <fb>0.65629000000000004</fb>
    <v>23</v>
  </rv>
  <rv s="2">
    <v>0</v>
    <v>21</v>
    <v>2</v>
    <v>7</v>
    <v>0</v>
    <v>Image of France</v>
  </rv>
  <rv s="1">
    <fb>3.4</fb>
    <v>28</v>
  </rv>
  <rv s="0">
    <v>805306368</v>
    <v>Emmanuel Macron (President)</v>
    <v>35be5a56-7a78-6352-b158-60da8f84c858</v>
    <v>en-GB</v>
    <v>Generic</v>
  </rv>
  <rv s="0">
    <v>805306368</v>
    <v>Élisabeth Borne (Prime minister)</v>
    <v>c29b2cc1-1c10-86a9-30a2-9ab14a3d6e89</v>
    <v>en-GB</v>
    <v>Generic</v>
  </rv>
  <rv s="3">
    <v>0</v>
  </rv>
  <rv s="4">
    <v>https://www.bing.com/search?q=france&amp;form=skydnc</v>
    <v>Learn more on Bing</v>
  </rv>
  <rv s="1">
    <fb>82.526829268292701</fb>
    <v>28</v>
  </rv>
  <rv s="1">
    <fb>2365950236659.3599</fb>
    <v>30</v>
  </rv>
  <rv s="1">
    <fb>8</fb>
    <v>28</v>
  </rv>
  <rv s="1">
    <fb>11.16</fb>
    <v>29</v>
  </rv>
  <rv s="3">
    <v>1</v>
  </rv>
  <rv s="1">
    <fb>6.7968269799999995E-2</fb>
    <v>23</v>
  </rv>
  <rv s="1">
    <fb>3.2671999999999999</fb>
    <v>25</v>
  </rv>
  <rv s="1">
    <fb>67935660</fb>
    <v>24</v>
  </rv>
  <rv s="1">
    <fb>0.21899999999999997</fb>
    <v>23</v>
  </rv>
  <rv s="1">
    <fb>0.25800000000000001</fb>
    <v>23</v>
  </rv>
  <rv s="1">
    <fb>0.4</fb>
    <v>23</v>
  </rv>
  <rv s="1">
    <fb>3.2000000000000001E-2</fb>
    <v>23</v>
  </rv>
  <rv s="1">
    <fb>8.1000000000000003E-2</fb>
    <v>23</v>
  </rv>
  <rv s="1">
    <fb>0.13</fb>
    <v>23</v>
  </rv>
  <rv s="1">
    <fb>0.16899999999999998</fb>
    <v>23</v>
  </rv>
  <rv s="1">
    <fb>0.55125999450683605</fb>
    <v>23</v>
  </rv>
  <rv s="0">
    <v>536870912</v>
    <v>Brittany</v>
    <v>809fb739-638d-2499-95bd-c8e5b10153ee</v>
    <v>en-GB</v>
    <v>Map</v>
  </rv>
  <rv s="0">
    <v>536870912</v>
    <v>Centre-Val de Loire</v>
    <v>6aafd8c4-aba3-0388-62a3-d302e77f40c4</v>
    <v>en-GB</v>
    <v>Map</v>
  </rv>
  <rv s="0">
    <v>536870912</v>
    <v>Corsica</v>
    <v>7dae6ff4-03ba-2162-da4b-d4cf544ad43f</v>
    <v>en-GB</v>
    <v>Map</v>
  </rv>
  <rv s="0">
    <v>536870912</v>
    <v>Île-de-France</v>
    <v>ba200862-fc37-6d22-3434-c6e709faa507</v>
    <v>en-GB</v>
    <v>Map</v>
  </rv>
  <rv s="0">
    <v>536870912</v>
    <v>Pays de la Loire</v>
    <v>a6129a88-a4cd-2b75-1a35-f5d0639f17ae</v>
    <v>en-GB</v>
    <v>Map</v>
  </rv>
  <rv s="0">
    <v>536870912</v>
    <v>Provence-Alpes-Côte d'Azur</v>
    <v>66cd1ae3-f633-45f9-93bd-73ca67bffb25</v>
    <v>en-GB</v>
    <v>Map</v>
  </rv>
  <rv s="0">
    <v>536870912</v>
    <v>Guadeloupe</v>
    <v>56b80aaa-d840-1a73-13ba-70eb9b61a642</v>
    <v>en-GB</v>
    <v>Map</v>
  </rv>
  <rv s="0">
    <v>536870912</v>
    <v>French Guiana</v>
    <v>328feb88-20d1-8674-1574-3ce8cc0bc9e9</v>
    <v>en-GB</v>
    <v>Map</v>
  </rv>
  <rv s="0">
    <v>536870912</v>
    <v>Martinique</v>
    <v>f245adef-ee09-9352-e265-2a287e5eadbe</v>
    <v>en-GB</v>
    <v>Map</v>
  </rv>
  <rv s="0">
    <v>536870912</v>
    <v>Mayotte</v>
    <v>545cc8bc-c211-076d-ee26-d2ff955eb394</v>
    <v>en-GB</v>
    <v>Map</v>
  </rv>
  <rv s="0">
    <v>536870912</v>
    <v>Réunion</v>
    <v>7d1fa0b0-e3d7-d903-d64d-489c03fd0a75</v>
    <v>en-GB</v>
    <v>Map</v>
  </rv>
  <rv s="0">
    <v>536870912</v>
    <v>French Polynesia</v>
    <v>340e15d5-6b74-8497-bbfa-4c1f323f5483</v>
    <v>en-GB</v>
    <v>Map</v>
  </rv>
  <rv s="0">
    <v>536870912</v>
    <v>French Southern and Antarctic Lands</v>
    <v>b9d52319-44ee-bf16-d95f-72397f26ce4a</v>
    <v>en-GB</v>
    <v>Map</v>
  </rv>
  <rv s="0">
    <v>536870912</v>
    <v>New Caledonia</v>
    <v>25b2aeab-b390-d01e-1f7f-90be767bd899</v>
    <v>en-GB</v>
    <v>Map</v>
  </rv>
  <rv s="0">
    <v>536870912</v>
    <v>Saint Barthélemy</v>
    <v>5c5081a9-306e-4f05-73a2-32b95a4b8600</v>
    <v>en-GB</v>
    <v>Map</v>
  </rv>
  <rv s="0">
    <v>536870912</v>
    <v>Collectivity of Saint Martin</v>
    <v>281a8fb2-1b63-4320-5d31-8f0fb46c4f1a</v>
    <v>en-GB</v>
    <v>Map</v>
  </rv>
  <rv s="0">
    <v>536870912</v>
    <v>Saint Pierre and Miquelon</v>
    <v>aa096cf4-a54e-cd44-7204-c28310ca40f4</v>
    <v>en-GB</v>
    <v>Map</v>
  </rv>
  <rv s="0">
    <v>536870912</v>
    <v>Wallis and Futuna</v>
    <v>db8aa235-58e4-9e3d-8799-6839f3d35025</v>
    <v>en-GB</v>
    <v>Map</v>
  </rv>
  <rv s="0">
    <v>536870912</v>
    <v>Grand Est</v>
    <v>e2f60e84-1701-6d84-e960-ba87138e3631</v>
    <v>en-GB</v>
    <v>Map</v>
  </rv>
  <rv s="0">
    <v>536870912</v>
    <v>New Aquitaine</v>
    <v>7955f423-af31-d2e0-f045-b14668178865</v>
    <v>en-GB</v>
    <v>Map</v>
  </rv>
  <rv s="0">
    <v>536870912</v>
    <v>Auvergne-Rhône-Alpes</v>
    <v>b53940d0-b739-faf5-78d1-93f189f878c9</v>
    <v>en-GB</v>
    <v>Map</v>
  </rv>
  <rv s="0">
    <v>536870912</v>
    <v>Bourgogne-Franche-Comté</v>
    <v>4bc8dff1-8d72-5341-f405-63c7be8c6672</v>
    <v>en-GB</v>
    <v>Map</v>
  </rv>
  <rv s="0">
    <v>536870912</v>
    <v>Occitania</v>
    <v>5105d172-dc70-689f-09ab-4163a747508a</v>
    <v>en-GB</v>
    <v>Map</v>
  </rv>
  <rv s="0">
    <v>536870912</v>
    <v>Hauts-de-France</v>
    <v>4eb2d0b0-8845-48d0-9343-9ba3e7fe81a0</v>
    <v>en-GB</v>
    <v>Map</v>
  </rv>
  <rv s="0">
    <v>536870912</v>
    <v>Clipperton Island</v>
    <v>15fb63fc-f501-7360-7d44-f26d1501209e</v>
    <v>en-GB</v>
    <v>Map</v>
  </rv>
  <rv s="3">
    <v>2</v>
  </rv>
  <rv s="1">
    <fb>0.24229980509910898</fb>
    <v>23</v>
  </rv>
  <rv s="3">
    <v>3</v>
  </rv>
  <rv s="1">
    <fb>0.60699999999999998</fb>
    <v>23</v>
  </rv>
  <rv s="1">
    <fb>8.4270000457763714E-2</fb>
    <v>31</v>
  </rv>
  <rv s="1">
    <fb>54123364</fb>
    <v>24</v>
  </rv>
  <rv s="5">
    <v>#VALUE!</v>
    <v>16</v>
    <v>17</v>
    <v>France</v>
    <v>19</v>
    <v>20</v>
    <v>Map</v>
    <v>21</v>
    <v>22</v>
    <v>en-GB</v>
    <v>c7bfe2de-4f82-e23c-ae42-8544b5b5c0ea</v>
    <v>536870912</v>
    <v>1</v>
    <v>FR</v>
    <v>1</v>
    <v>2</v>
    <v>3</v>
    <v>4</v>
    <v>5</v>
    <v>6</v>
    <v>7</v>
    <v>8</v>
    <v>9</v>
    <v>EUR</v>
    <v>France, officially the French Republic, is a country located primarily in Western Europe. It also includes overseas regions and territories in the Americas and the Atlantic, Pacific and Indian oceans, giving it one of the largest discontiguous ...</v>
    <v>10</v>
    <v>11</v>
    <v>12</v>
    <v>13</v>
    <v>14</v>
    <v>15</v>
    <v>16</v>
    <v>17</v>
    <v>18</v>
    <v>19</v>
    <v>6</v>
    <v>22</v>
    <v>23</v>
    <v>24</v>
    <v>25</v>
    <v>26</v>
    <v>27</v>
    <v>France</v>
    <v>La Marseillaise</v>
    <v>28</v>
    <v>République française</v>
    <v>29</v>
    <v>30</v>
    <v>31</v>
    <v>32</v>
    <v>33</v>
    <v>34</v>
    <v>35</v>
    <v>36</v>
    <v>37</v>
    <v>38</v>
    <v>39</v>
    <v>65</v>
    <v>66</v>
    <v>67</v>
    <v>68</v>
    <v>69</v>
    <v>France</v>
    <v>70</v>
    <v>mdp/vdpid/84</v>
  </rv>
  <rv s="2">
    <v>0</v>
    <v>21</v>
    <v>2</v>
    <v>3</v>
    <v>0</v>
    <v>Image of France</v>
  </rv>
  <rv s="0">
    <v>536870912</v>
    <v>Italy</v>
    <v>09e8f885-427b-8850-947d-202e0287b9e8</v>
    <v>en-GB</v>
    <v>Map</v>
  </rv>
  <rv s="1">
    <fb>0.432345141769226</fb>
    <v>23</v>
  </rv>
  <rv s="1">
    <fb>302068</fb>
    <v>24</v>
  </rv>
  <rv s="1">
    <fb>347000</fb>
    <v>24</v>
  </rv>
  <rv s="1">
    <fb>7.3</fb>
    <v>25</v>
  </rv>
  <rv s="1">
    <fb>39</fb>
    <v>26</v>
  </rv>
  <rv s="0">
    <v>536870912</v>
    <v>Rome</v>
    <v>5ed498af-fa85-2a88-874d-212494ddb06f</v>
    <v>en-GB</v>
    <v>Map</v>
  </rv>
  <rv s="1">
    <fb>320411.45899999997</fb>
    <v>24</v>
  </rv>
  <rv s="1">
    <fb>110.623595648239</fb>
    <v>27</v>
  </rv>
  <rv s="1">
    <fb>6.1124694376529102E-3</fb>
    <v>23</v>
  </rv>
  <rv s="1">
    <fb>5002.4066798773601</fb>
    <v>24</v>
  </rv>
  <rv s="1">
    <fb>1.29</fb>
    <v>25</v>
  </rv>
  <rv s="1">
    <fb>0.31790303272888798</fb>
    <v>23</v>
  </rv>
  <rv s="1">
    <fb>79.948454735494707</fb>
    <v>28</v>
  </rv>
  <rv s="1">
    <fb>1.61</fb>
    <v>29</v>
  </rv>
  <rv s="1">
    <fb>2001244392041.5701</fb>
    <v>30</v>
  </rv>
  <rv s="1">
    <fb>1.0187936</fb>
    <v>23</v>
  </rv>
  <rv s="1">
    <fb>0.61933000000000005</fb>
    <v>23</v>
  </rv>
  <rv s="2">
    <v>1</v>
    <v>21</v>
    <v>33</v>
    <v>7</v>
    <v>0</v>
    <v>Image of Italy</v>
  </rv>
  <rv s="1">
    <fb>2.6</fb>
    <v>28</v>
  </rv>
  <rv s="0">
    <v>805306368</v>
    <v>Sergio Mattarella (President)</v>
    <v>7b09388e-8b92-1261-db16-7c6882735fe1</v>
    <v>en-GB</v>
    <v>Generic</v>
  </rv>
  <rv s="0">
    <v>805306368</v>
    <v>Giorgia Meloni (Prime minister)</v>
    <v>5c9bb82e-e08f-f5eb-9f29-f20e75e8eb8f</v>
    <v>en-GB</v>
    <v>Generic</v>
  </rv>
  <rv s="3">
    <v>4</v>
  </rv>
  <rv s="4">
    <v>https://www.bing.com/search?q=italy&amp;form=skydnc</v>
    <v>Learn more on Bing</v>
  </rv>
  <rv s="1">
    <fb>82.946341463414697</fb>
    <v>28</v>
  </rv>
  <rv s="1">
    <fb>522087790000</fb>
    <v>30</v>
  </rv>
  <rv s="1">
    <fb>2</fb>
    <v>28</v>
  </rv>
  <rv s="3">
    <v>5</v>
  </rv>
  <rv s="1">
    <fb>0.2283268819</fb>
    <v>23</v>
  </rv>
  <rv s="1">
    <fb>3.9773999999999998</fb>
    <v>25</v>
  </rv>
  <rv s="1">
    <fb>58856847</fb>
    <v>24</v>
  </rv>
  <rv s="1">
    <fb>0.23</fb>
    <v>23</v>
  </rv>
  <rv s="1">
    <fb>0.26700000000000002</fb>
    <v>23</v>
  </rv>
  <rv s="1">
    <fb>0.42100000000000004</fb>
    <v>23</v>
  </rv>
  <rv s="1">
    <fb>1.9E-2</fb>
    <v>23</v>
  </rv>
  <rv s="1">
    <fb>0.06</fb>
    <v>23</v>
  </rv>
  <rv s="1">
    <fb>0.12</fb>
    <v>23</v>
  </rv>
  <rv s="1">
    <fb>0.495550003051758</fb>
    <v>23</v>
  </rv>
  <rv s="0">
    <v>536870912</v>
    <v>Abruzzo</v>
    <v>6d07734f-0734-da73-bda9-a2e9e44c1042</v>
    <v>en-GB</v>
    <v>Map</v>
  </rv>
  <rv s="0">
    <v>536870912</v>
    <v>Basilicata</v>
    <v>c286f639-68f8-3ed2-0119-87142c109b42</v>
    <v>en-GB</v>
    <v>Map</v>
  </rv>
  <rv s="0">
    <v>536870912</v>
    <v>Calabria</v>
    <v>87d05176-c03a-c209-fa72-dfafed738418</v>
    <v>en-GB</v>
    <v>Map</v>
  </rv>
  <rv s="0">
    <v>536870912</v>
    <v>Campania</v>
    <v>9933ef2b-24f2-a29d-6e4f-fe6bffe78694</v>
    <v>en-GB</v>
    <v>Map</v>
  </rv>
  <rv s="0">
    <v>536870912</v>
    <v>Emilia-Romagna</v>
    <v>129d3426-cfe5-9154-2989-f246e1aa5cec</v>
    <v>en-GB</v>
    <v>Map</v>
  </rv>
  <rv s="0">
    <v>536870912</v>
    <v>Friuli Venezia Giulia</v>
    <v>dfe11af7-836d-40cf-b176-995500a2a2fb</v>
    <v>en-GB</v>
    <v>Map</v>
  </rv>
  <rv s="0">
    <v>536870912</v>
    <v>Lazio</v>
    <v>e5d48b4e-72f5-da43-7854-da4784df7b51</v>
    <v>en-GB</v>
    <v>Map</v>
  </rv>
  <rv s="0">
    <v>536870912</v>
    <v>Liguria</v>
    <v>bc9d0bc0-7501-9ea0-5ffc-8d29df64f153</v>
    <v>en-GB</v>
    <v>Map</v>
  </rv>
  <rv s="0">
    <v>536870912</v>
    <v>Lombardy</v>
    <v>4e4d95c0-6e91-acd2-e10c-7165bc365e22</v>
    <v>en-GB</v>
    <v>Map</v>
  </rv>
  <rv s="0">
    <v>536870912</v>
    <v>Marche</v>
    <v>262ac8bf-0bbd-ba85-aef3-2130493eaa9b</v>
    <v>en-GB</v>
    <v>Map</v>
  </rv>
  <rv s="0">
    <v>536870912</v>
    <v>Molise</v>
    <v>048932e0-ef04-999e-a84f-326f5eaf1b11</v>
    <v>en-GB</v>
    <v>Map</v>
  </rv>
  <rv s="0">
    <v>536870912</v>
    <v>Piedmont</v>
    <v>1a1b261b-a6b1-8503-5262-e2f707fe58ce</v>
    <v>en-GB</v>
    <v>Map</v>
  </rv>
  <rv s="0">
    <v>536870912</v>
    <v>Apulia</v>
    <v>162619f7-7efb-76cc-0544-2da0306bd7c3</v>
    <v>en-GB</v>
    <v>Map</v>
  </rv>
  <rv s="0">
    <v>536870912</v>
    <v>Sardinia</v>
    <v>2ac543b8-3c5f-c1c2-9c26-7153eb61c3d0</v>
    <v>en-GB</v>
    <v>Map</v>
  </rv>
  <rv s="0">
    <v>536870912</v>
    <v>Sicily</v>
    <v>610fbc95-e594-a116-6d30-36286446a003</v>
    <v>en-GB</v>
    <v>Map</v>
  </rv>
  <rv s="0">
    <v>536870912</v>
    <v>Tuscany</v>
    <v>a8854f08-da35-486d-5bd1-760f4eeb3da0</v>
    <v>en-GB</v>
    <v>Map</v>
  </rv>
  <rv s="0">
    <v>536870912</v>
    <v>Trentino-Alto Adige/Südtirol</v>
    <v>b537e28d-6f0c-d8cf-1384-534def0737dd</v>
    <v>en-GB</v>
    <v>Map</v>
  </rv>
  <rv s="0">
    <v>536870912</v>
    <v>Umbria</v>
    <v>a75c12d3-c6a9-ea7c-e844-577d1cfe72dd</v>
    <v>en-GB</v>
    <v>Map</v>
  </rv>
  <rv s="0">
    <v>536870912</v>
    <v>Aosta Valley</v>
    <v>d9b216c7-5de6-eaf4-2383-5f7fc3075fdb</v>
    <v>en-GB</v>
    <v>Map</v>
  </rv>
  <rv s="0">
    <v>536870912</v>
    <v>Veneto</v>
    <v>6809e680-9adc-134d-ebe9-70b79f5adb5f</v>
    <v>en-GB</v>
    <v>Map</v>
  </rv>
  <rv s="3">
    <v>6</v>
  </rv>
  <rv s="1">
    <fb>0.24250464933068097</fb>
    <v>23</v>
  </rv>
  <rv s="1">
    <fb>0.59099999999999997</fb>
    <v>23</v>
  </rv>
  <rv s="1">
    <fb>9.8870000839233405E-2</fb>
    <v>31</v>
  </rv>
  <rv s="1">
    <fb>42651966</fb>
    <v>24</v>
  </rv>
  <rv s="6">
    <v>#VALUE!</v>
    <v>36</v>
    <v>37</v>
    <v>Italy</v>
    <v>19</v>
    <v>20</v>
    <v>Map</v>
    <v>21</v>
    <v>38</v>
    <v>en-GB</v>
    <v>09e8f885-427b-8850-947d-202e0287b9e8</v>
    <v>536870912</v>
    <v>1</v>
    <v>IT</v>
    <v>74</v>
    <v>75</v>
    <v>76</v>
    <v>77</v>
    <v>78</v>
    <v>79</v>
    <v>80</v>
    <v>81</v>
    <v>82</v>
    <v>EUR</v>
    <v>Italy, officially the Italian Republic, is a country in Southern and Western Europe. Located in the middle of the Mediterranean Sea, it consists of a peninsula delimited by the Alps and surrounded by several islands. Italy shares land borders ...</v>
    <v>83</v>
    <v>84</v>
    <v>85</v>
    <v>86</v>
    <v>87</v>
    <v>88</v>
    <v>89</v>
    <v>90</v>
    <v>91</v>
    <v>92</v>
    <v>79</v>
    <v>95</v>
    <v>96</v>
    <v>97</v>
    <v>98</v>
    <v>99</v>
    <v>Italy</v>
    <v>Il Canto degli Italiani</v>
    <v>100</v>
    <v>Repubblica Italiana</v>
    <v>101</v>
    <v>102</v>
    <v>103</v>
    <v>104</v>
    <v>105</v>
    <v>106</v>
    <v>107</v>
    <v>108</v>
    <v>109</v>
    <v>38</v>
    <v>110</v>
    <v>131</v>
    <v>132</v>
    <v>133</v>
    <v>134</v>
    <v>Italy</v>
    <v>135</v>
    <v>mdp/vdpid/118</v>
  </rv>
  <rv s="2">
    <v>1</v>
    <v>21</v>
    <v>33</v>
    <v>3</v>
    <v>0</v>
    <v>Image of Italy</v>
  </rv>
  <rv s="0">
    <v>536870912</v>
    <v>Spain</v>
    <v>1baf9d59-f443-e9f4-6e49-de048a073e3f</v>
    <v>en-GB</v>
    <v>Map</v>
  </rv>
  <rv s="1">
    <fb>0.52577247440306896</fb>
    <v>23</v>
  </rv>
  <rv s="1">
    <fb>505990</fb>
    <v>24</v>
  </rv>
  <rv s="1">
    <fb>196000</fb>
    <v>24</v>
  </rv>
  <rv s="1">
    <fb>7.9</fb>
    <v>25</v>
  </rv>
  <rv s="1">
    <fb>34</fb>
    <v>26</v>
  </rv>
  <rv s="0">
    <v>536870912</v>
    <v>Madrid</v>
    <v>a497c067-c4c6-4bf4-9a5d-34fd30589bda</v>
    <v>en-GB</v>
    <v>Map</v>
  </rv>
  <rv s="1">
    <fb>244002.18</fb>
    <v>24</v>
  </rv>
  <rv s="1">
    <fb>110.96151904206</fb>
    <v>27</v>
  </rv>
  <rv s="1">
    <fb>6.9953624171701497E-3</fb>
    <v>23</v>
  </rv>
  <rv s="1">
    <fb>5355.9870055822103</fb>
    <v>24</v>
  </rv>
  <rv s="1">
    <fb>1.26</fb>
    <v>25</v>
  </rv>
  <rv s="1">
    <fb>0.36936209528965797</fb>
    <v>23</v>
  </rv>
  <rv s="1">
    <fb>72.955546118337793</fb>
    <v>28</v>
  </rv>
  <rv s="1">
    <fb>1.26</fb>
    <v>29</v>
  </rv>
  <rv s="1">
    <fb>1394116310768.6299</fb>
    <v>30</v>
  </rv>
  <rv s="1">
    <fb>1.0271029</fb>
    <v>23</v>
  </rv>
  <rv s="1">
    <fb>0.88853009999999999</fb>
    <v>23</v>
  </rv>
  <rv s="2">
    <v>2</v>
    <v>21</v>
    <v>40</v>
    <v>7</v>
    <v>0</v>
    <v>Image of Spain</v>
  </rv>
  <rv s="1">
    <fb>2.5</fb>
    <v>28</v>
  </rv>
  <rv s="0">
    <v>805306368</v>
    <v>Felipe VI (Monarch)</v>
    <v>ec86fb82-ddbc-286a-d1a7-3644682c1efc</v>
    <v>en-GB</v>
    <v>Generic</v>
  </rv>
  <rv s="0">
    <v>805306368</v>
    <v>Pedro Sánchez (Prime minister)</v>
    <v>9e0d6cf3-f466-7b6f-0a92-aa23020fc120</v>
    <v>en-GB</v>
    <v>Generic</v>
  </rv>
  <rv s="3">
    <v>7</v>
  </rv>
  <rv s="4">
    <v>https://www.bing.com/search?q=spain&amp;form=skydnc</v>
    <v>Learn more on Bing</v>
  </rv>
  <rv s="1">
    <fb>83.334146341463395</fb>
    <v>28</v>
  </rv>
  <rv s="1">
    <fb>797285840000</fb>
    <v>30</v>
  </rv>
  <rv s="1">
    <fb>4</fb>
    <v>28</v>
  </rv>
  <rv s="1">
    <fb>5.6</fb>
    <v>29</v>
  </rv>
  <rv s="3">
    <v>8</v>
  </rv>
  <rv s="1">
    <fb>0.24229018520000001</fb>
    <v>23</v>
  </rv>
  <rv s="1">
    <fb>3.8723000000000001</fb>
    <v>25</v>
  </rv>
  <rv s="1">
    <fb>47615034</fb>
    <v>24</v>
  </rv>
  <rv s="1">
    <fb>0.23399999999999999</fb>
    <v>23</v>
  </rv>
  <rv s="1">
    <fb>0.254</fb>
    <v>23</v>
  </rv>
  <rv s="1">
    <fb>0.41</fb>
    <v>23</v>
  </rv>
  <rv s="1">
    <fb>2.1000000000000001E-2</fb>
    <v>23</v>
  </rv>
  <rv s="1">
    <fb>6.2E-2</fb>
    <v>23</v>
  </rv>
  <rv s="1">
    <fb>0.122</fb>
    <v>23</v>
  </rv>
  <rv s="1">
    <fb>0.17199999999999999</fb>
    <v>23</v>
  </rv>
  <rv s="1">
    <fb>0.57492000579834002</fb>
    <v>23</v>
  </rv>
  <rv s="0">
    <v>536870912</v>
    <v>Andalusia</v>
    <v>b009454b-b921-1477-fbf3-ea4c66d409b5</v>
    <v>en-GB</v>
    <v>Map</v>
  </rv>
  <rv s="0">
    <v>536870912</v>
    <v>Catalonia</v>
    <v>54afd4ed-d6c4-c6c9-2f8d-10440795b196</v>
    <v>en-GB</v>
    <v>Map</v>
  </rv>
  <rv s="0">
    <v>536870912</v>
    <v>Community of Madrid</v>
    <v>854c08ed-f6d7-c812-1a3f-46928ae0597e</v>
    <v>en-GB</v>
    <v>Map</v>
  </rv>
  <rv s="0">
    <v>536870912</v>
    <v>Land of Valencia</v>
    <v>d1a45f13-aca9-6854-cb23-92573a279216</v>
    <v>en-GB</v>
    <v>Map</v>
  </rv>
  <rv s="0">
    <v>536870912</v>
    <v>Galicia</v>
    <v>70c91f08-f55c-f98a-047e-aa9228ed4253</v>
    <v>en-GB</v>
    <v>Map</v>
  </rv>
  <rv s="0">
    <v>536870912</v>
    <v>Castile and León</v>
    <v>7fc8f34d-7f31-b8c6-34d4-545cb3920adf</v>
    <v>en-GB</v>
    <v>Map</v>
  </rv>
  <rv s="0">
    <v>536870912</v>
    <v>Basque Autonomous Community</v>
    <v>27cbb013-d521-0f66-7c87-67bad92e92f5</v>
    <v>en-GB</v>
    <v>Map</v>
  </rv>
  <rv s="0">
    <v>536870912</v>
    <v>Canary Islands</v>
    <v>e5f4f633-d27e-9012-be27-a85d7ed21999</v>
    <v>en-GB</v>
    <v>Map</v>
  </rv>
  <rv s="0">
    <v>536870912</v>
    <v>Castile-La Mancha</v>
    <v>1e79c598-5619-e707-75d9-40410db3c0b2</v>
    <v>en-GB</v>
    <v>Map</v>
  </rv>
  <rv s="0">
    <v>536870912</v>
    <v>Region of Murcia</v>
    <v>e697a468-5c9d-9a42-68ac-b04781a55abd</v>
    <v>en-GB</v>
    <v>Map</v>
  </rv>
  <rv s="0">
    <v>536870912</v>
    <v>Aragon</v>
    <v>66482df7-7a8d-eb53-1b74-7702eb8f6ab7</v>
    <v>en-GB</v>
    <v>Map</v>
  </rv>
  <rv s="0">
    <v>536870912</v>
    <v>Asturias</v>
    <v>6880b28a-27ed-46a3-3b3f-93553df34103</v>
    <v>en-GB</v>
    <v>Map</v>
  </rv>
  <rv s="0">
    <v>536870912</v>
    <v>Extremadura</v>
    <v>60c245e4-f9c9-d637-1ff7-50148c20166f</v>
    <v>en-GB</v>
    <v>Map</v>
  </rv>
  <rv s="0">
    <v>536870912</v>
    <v>Navarre</v>
    <v>bd2c46e0-0dec-2a95-cf06-e23728a2a0ed</v>
    <v>en-GB</v>
    <v>Map</v>
  </rv>
  <rv s="0">
    <v>536870912</v>
    <v>Cantabria</v>
    <v>ff0ffbe3-172a-ecd8-17cd-6f2f89c9d0dd</v>
    <v>en-GB</v>
    <v>Map</v>
  </rv>
  <rv s="0">
    <v>536870912</v>
    <v>La Rioja</v>
    <v>c27fd34e-d1ab-5145-cc6e-9d85b07f919e</v>
    <v>en-GB</v>
    <v>Map</v>
  </rv>
  <rv s="0">
    <v>536870912</v>
    <v>Ceuta</v>
    <v>4575b2d9-4933-9d93-b84d-3080054b3dda</v>
    <v>en-GB</v>
    <v>Map</v>
  </rv>
  <rv s="0">
    <v>536870912</v>
    <v>Melilla</v>
    <v>a67b3afb-47dd-d884-afd6-0794c4de12ba</v>
    <v>en-GB</v>
    <v>Map</v>
  </rv>
  <rv s="3">
    <v>9</v>
  </rv>
  <rv s="1">
    <fb>0.14248211393678101</fb>
    <v>23</v>
  </rv>
  <rv s="1">
    <fb>0.47</fb>
    <v>23</v>
  </rv>
  <rv s="1">
    <fb>0.13958999633789099</fb>
    <v>31</v>
  </rv>
  <rv s="1">
    <fb>37927409</fb>
    <v>24</v>
  </rv>
  <rv s="7">
    <v>#VALUE!</v>
    <v>43</v>
    <v>44</v>
    <v>Spain</v>
    <v>19</v>
    <v>20</v>
    <v>Map</v>
    <v>21</v>
    <v>45</v>
    <v>en-GB</v>
    <v>1baf9d59-f443-e9f4-6e49-de048a073e3f</v>
    <v>536870912</v>
    <v>1</v>
    <v>ES</v>
    <v>139</v>
    <v>140</v>
    <v>141</v>
    <v>142</v>
    <v>143</v>
    <v>144</v>
    <v>145</v>
    <v>146</v>
    <v>147</v>
    <v>EUR</v>
    <v>Spain, or the Kingdom of Spain, is a country located in Southwestern Europe, with parts of its territory in the Atlantic Ocean, the Mediterranean Sea and Africa. It is the largest country in Southern Europe and the fourth-most populous European ...</v>
    <v>148</v>
    <v>149</v>
    <v>150</v>
    <v>151</v>
    <v>152</v>
    <v>153</v>
    <v>154</v>
    <v>155</v>
    <v>156</v>
    <v>157</v>
    <v>144</v>
    <v>160</v>
    <v>161</v>
    <v>162</v>
    <v>163</v>
    <v>164</v>
    <v>165</v>
    <v>Spain</v>
    <v>Marcha Real</v>
    <v>166</v>
    <v>Reino de España</v>
    <v>167</v>
    <v>168</v>
    <v>169</v>
    <v>170</v>
    <v>171</v>
    <v>172</v>
    <v>173</v>
    <v>174</v>
    <v>175</v>
    <v>176</v>
    <v>177</v>
    <v>196</v>
    <v>197</v>
    <v>198</v>
    <v>199</v>
    <v>Spain</v>
    <v>200</v>
    <v>mdp/vdpid/217</v>
  </rv>
  <rv s="2">
    <v>2</v>
    <v>21</v>
    <v>40</v>
    <v>3</v>
    <v>0</v>
    <v>Image of Spain</v>
  </rv>
  <rv s="0">
    <v>536870912</v>
    <v>Chile</v>
    <v>604665af-d1f4-5c64-9b93-1ef5f0471308</v>
    <v>en-GB</v>
    <v>Map</v>
  </rv>
  <rv s="1">
    <fb>0.21171649832251302</fb>
    <v>23</v>
  </rv>
  <rv s="1">
    <fb>756102</fb>
    <v>24</v>
  </rv>
  <rv s="1">
    <fb>122000</fb>
    <v>24</v>
  </rv>
  <rv s="1">
    <fb>12.428000000000001</fb>
    <v>25</v>
  </rv>
  <rv s="1">
    <fb>56</fb>
    <v>26</v>
  </rv>
  <rv s="0">
    <v>536870912</v>
    <v>Santiago</v>
    <v>190dd277-52dd-5feb-5523-200c59886f8e</v>
    <v>en-GB</v>
    <v>Map</v>
  </rv>
  <rv s="1">
    <fb>85822.467999999993</fb>
    <v>24</v>
  </rv>
  <rv s="1">
    <fb>131.913566974844</fb>
    <v>27</v>
  </rv>
  <rv s="1">
    <fb>2.55754475703323E-2</fb>
    <v>23</v>
  </rv>
  <rv s="1">
    <fb>3879.6756048594998</fb>
    <v>24</v>
  </rv>
  <rv s="1">
    <fb>1.649</fb>
    <v>25</v>
  </rv>
  <rv s="1">
    <fb>0.24256925086238501</fb>
    <v>23</v>
  </rv>
  <rv s="1">
    <fb>74.647212262567805</fb>
    <v>28</v>
  </rv>
  <rv s="1">
    <fb>1.03</fb>
    <v>29</v>
  </rv>
  <rv s="1">
    <fb>282318159744.65002</fb>
    <v>30</v>
  </rv>
  <rv s="1">
    <fb>1.0143016</fb>
    <v>23</v>
  </rv>
  <rv s="1">
    <fb>0.88464419999999999</fb>
    <v>23</v>
  </rv>
  <rv s="2">
    <v>3</v>
    <v>21</v>
    <v>47</v>
    <v>7</v>
    <v>0</v>
    <v>Image of Chile</v>
  </rv>
  <rv s="1">
    <fb>6.2</fb>
    <v>28</v>
  </rv>
  <rv s="0">
    <v>805306368</v>
    <v>Gabriel Boric (President)</v>
    <v>a5b9649e-0dda-ce69-dd77-b90d92799948</v>
    <v>en-GB</v>
    <v>Generic</v>
  </rv>
  <rv s="3">
    <v>10</v>
  </rv>
  <rv s="4">
    <v>https://www.bing.com/search?q=chile&amp;form=skydnc</v>
    <v>Learn more on Bing</v>
  </rv>
  <rv s="1">
    <fb>80.042000000000002</fb>
    <v>28</v>
  </rv>
  <rv s="1">
    <fb>203791650000</fb>
    <v>30</v>
  </rv>
  <rv s="1">
    <fb>13</fb>
    <v>28</v>
  </rv>
  <rv s="1">
    <fb>2</fb>
    <v>29</v>
  </rv>
  <rv s="1">
    <fb>0.32240714050000002</fb>
    <v>23</v>
  </rv>
  <rv s="1">
    <fb>2.5912000000000002</fb>
    <v>25</v>
  </rv>
  <rv s="1">
    <fb>19603733</fb>
    <v>24</v>
  </rv>
  <rv s="1">
    <fb>0.19699999999999998</fb>
    <v>23</v>
  </rv>
  <rv s="1">
    <fb>0.36299999999999999</fb>
    <v>23</v>
  </rv>
  <rv s="1">
    <fb>0.51300000000000001</fb>
    <v>23</v>
  </rv>
  <rv s="1">
    <fb>2.3E-2</fb>
    <v>23</v>
  </rv>
  <rv s="1">
    <fb>5.7999999999999996E-2</fb>
    <v>23</v>
  </rv>
  <rv s="1">
    <fb>9.6999999999999989E-2</fb>
    <v>23</v>
  </rv>
  <rv s="1">
    <fb>0.13600000000000001</fb>
    <v>23</v>
  </rv>
  <rv s="1">
    <fb>0.62644001007080097</fb>
    <v>23</v>
  </rv>
  <rv s="0">
    <v>536870912</v>
    <v>Arica y Parinacota Region</v>
    <v>e82edc74-d7d4-52a9-63c9-da07aa4c8d07</v>
    <v>en-GB</v>
    <v>Map</v>
  </rv>
  <rv s="0">
    <v>536870912</v>
    <v>Tarapacá Region</v>
    <v>f71529e3-ca1d-662b-2695-7619691fe930</v>
    <v>en-GB</v>
    <v>Map</v>
  </rv>
  <rv s="0">
    <v>536870912</v>
    <v>Antofagasta Region</v>
    <v>0e94e649-e291-382e-a367-acb53290d201</v>
    <v>en-GB</v>
    <v>Map</v>
  </rv>
  <rv s="0">
    <v>536870912</v>
    <v>Atacama Region</v>
    <v>f345e54e-574a-13c9-92e8-8aee46fdab13</v>
    <v>en-GB</v>
    <v>Map</v>
  </rv>
  <rv s="0">
    <v>536870912</v>
    <v>Coquimbo Region</v>
    <v>76048cc3-d603-9c38-a167-a7ca5b8cbbc2</v>
    <v>en-GB</v>
    <v>Map</v>
  </rv>
  <rv s="0">
    <v>536870912</v>
    <v>Valparaíso Region</v>
    <v>16db3fa8-cd1b-2e46-c8fd-319a483e9f74</v>
    <v>en-GB</v>
    <v>Map</v>
  </rv>
  <rv s="0">
    <v>536870912</v>
    <v>O'Higgins Region</v>
    <v>a69b3fd5-459d-0124-d048-5d97d3c59ccc</v>
    <v>en-GB</v>
    <v>Map</v>
  </rv>
  <rv s="0">
    <v>536870912</v>
    <v>Maule Region</v>
    <v>1e2324a1-9cb4-35ae-b663-73c3f67a17d5</v>
    <v>en-GB</v>
    <v>Map</v>
  </rv>
  <rv s="0">
    <v>536870912</v>
    <v>Biobío Region</v>
    <v>e7f0592f-2534-c4f2-c1d3-fdea2c39f853</v>
    <v>en-GB</v>
    <v>Map</v>
  </rv>
  <rv s="0">
    <v>536870912</v>
    <v>Araucanía Region</v>
    <v>2d02ef0b-dd81-faa4-520b-0ec94f6d1f8e</v>
    <v>en-GB</v>
    <v>Map</v>
  </rv>
  <rv s="0">
    <v>536870912</v>
    <v>Los Ríos Region</v>
    <v>d63a8dc4-6856-1b2f-c860-14be52df0d59</v>
    <v>en-GB</v>
    <v>Map</v>
  </rv>
  <rv s="0">
    <v>536870912</v>
    <v>Los Lagos Region</v>
    <v>e02e6fdd-6c61-e5bb-60a2-e02511b76154</v>
    <v>en-GB</v>
    <v>Map</v>
  </rv>
  <rv s="0">
    <v>536870912</v>
    <v>Aysén Region</v>
    <v>f1dfad18-7a71-c02b-6499-9d48079ad086</v>
    <v>en-GB</v>
    <v>Map</v>
  </rv>
  <rv s="0">
    <v>536870912</v>
    <v>Magallanes Region</v>
    <v>bae16453-cc13-6536-3ecf-d010cdfe7779</v>
    <v>en-GB</v>
    <v>Map</v>
  </rv>
  <rv s="0">
    <v>536870912</v>
    <v>Santiago Metropolitan Region</v>
    <v>593b7d08-69b9-06ed-9b5c-adea6868ff88</v>
    <v>en-GB</v>
    <v>Map</v>
  </rv>
  <rv s="3">
    <v>11</v>
  </rv>
  <rv s="1">
    <fb>0.182194149378896</fb>
    <v>23</v>
  </rv>
  <rv s="1">
    <fb>0.34</fb>
    <v>23</v>
  </rv>
  <rv s="1">
    <fb>7.09000015258789E-2</fb>
    <v>31</v>
  </rv>
  <rv s="1">
    <fb>16610135</fb>
    <v>24</v>
  </rv>
  <rv s="7">
    <v>#VALUE!</v>
    <v>50</v>
    <v>44</v>
    <v>Chile</v>
    <v>19</v>
    <v>20</v>
    <v>Map</v>
    <v>21</v>
    <v>51</v>
    <v>en-GB</v>
    <v>604665af-d1f4-5c64-9b93-1ef5f0471308</v>
    <v>536870912</v>
    <v>1</v>
    <v>CL</v>
    <v>204</v>
    <v>205</v>
    <v>206</v>
    <v>207</v>
    <v>208</v>
    <v>209</v>
    <v>210</v>
    <v>211</v>
    <v>212</v>
    <v>CLF</v>
    <v>Chile, officially the Republic of Chile, is a country located in western South America. It is the southernmost country in the world and the closest to Antarctica, stretching along a narrow strip of land between the Andes Mountains and the ...</v>
    <v>213</v>
    <v>214</v>
    <v>215</v>
    <v>216</v>
    <v>217</v>
    <v>218</v>
    <v>219</v>
    <v>220</v>
    <v>221</v>
    <v>222</v>
    <v>209</v>
    <v>224</v>
    <v>225</v>
    <v>226</v>
    <v>227</v>
    <v>228</v>
    <v>229</v>
    <v>Chile</v>
    <v>National Anthem of Chile</v>
    <v>166</v>
    <v>Chile</v>
    <v>230</v>
    <v>231</v>
    <v>232</v>
    <v>233</v>
    <v>234</v>
    <v>235</v>
    <v>236</v>
    <v>237</v>
    <v>238</v>
    <v>239</v>
    <v>240</v>
    <v>256</v>
    <v>257</v>
    <v>258</v>
    <v>259</v>
    <v>Chile</v>
    <v>260</v>
    <v>mdp/vdpid/46</v>
  </rv>
  <rv s="2">
    <v>3</v>
    <v>21</v>
    <v>47</v>
    <v>3</v>
    <v>0</v>
    <v>Image of Chile</v>
  </rv>
  <rv s="0">
    <v>536870912</v>
    <v>Lebanon</v>
    <v>f2d30d7c-bea9-11b5-a8fe-a92d37480c87</v>
    <v>en-GB</v>
    <v>Map</v>
  </rv>
  <rv s="1">
    <fb>0.64320625610948201</fb>
    <v>23</v>
  </rv>
  <rv s="1">
    <fb>10452</fb>
    <v>24</v>
  </rv>
  <rv s="1">
    <fb>80000</fb>
    <v>24</v>
  </rv>
  <rv s="1">
    <fb>17.545000000000002</fb>
    <v>25</v>
  </rv>
  <rv s="1">
    <fb>961</fb>
    <v>26</v>
  </rv>
  <rv s="0">
    <v>536870912</v>
    <v>Beirut</v>
    <v>afaaff6f-4112-4894-7e7e-2ca7359df5cf</v>
    <v>en-GB</v>
    <v>Map</v>
  </rv>
  <rv s="1">
    <fb>24796.254000000001</fb>
    <v>24</v>
  </rv>
  <rv s="1">
    <fb>130.024611761339</fb>
    <v>27</v>
  </rv>
  <rv s="1">
    <fb>3.0053894939038001E-2</fb>
    <v>23</v>
  </rv>
  <rv s="1">
    <fb>2588.30067018927</fb>
    <v>24</v>
  </rv>
  <rv s="1">
    <fb>2.0870000000000002</fb>
    <v>25</v>
  </rv>
  <rv s="1">
    <fb>0.134291304870785</fb>
    <v>23</v>
  </rv>
  <rv s="1">
    <fb>97.621101107806794</fb>
    <v>28</v>
  </rv>
  <rv s="1">
    <fb>0.74</fb>
    <v>29</v>
  </rv>
  <rv s="1">
    <fb>53367042272.172501</fb>
    <v>30</v>
  </rv>
  <rv s="1">
    <fb>0.95052829999999999</fb>
    <v>23</v>
  </rv>
  <rv s="1">
    <fb>0.26255430000000002</fb>
    <v>23</v>
  </rv>
  <rv s="2">
    <v>4</v>
    <v>21</v>
    <v>53</v>
    <v>7</v>
    <v>0</v>
    <v>Image of Lebanon</v>
  </rv>
  <rv s="1">
    <fb>6.4</fb>
    <v>28</v>
  </rv>
  <rv s="0">
    <v>805306368</v>
    <v>Najib Mikati (Prime minister)</v>
    <v>e3d9f212-dd43-2e8d-545a-9835e48a1acd</v>
    <v>en-GB</v>
    <v>Generic</v>
  </rv>
  <rv s="3">
    <v>12</v>
  </rv>
  <rv s="4">
    <v>https://www.bing.com/search?q=lebanon&amp;form=skydnc</v>
    <v>Learn more on Bing</v>
  </rv>
  <rv s="1">
    <fb>78.875</fb>
    <v>28</v>
  </rv>
  <rv s="1">
    <fb>7735800000</fb>
    <v>30</v>
  </rv>
  <rv s="1">
    <fb>29</fb>
    <v>28</v>
  </rv>
  <rv s="1">
    <fb>2.15</fb>
    <v>29</v>
  </rv>
  <rv s="3">
    <v>13</v>
  </rv>
  <rv s="1">
    <fb>0.32069597230000002</fb>
    <v>23</v>
  </rv>
  <rv s="1">
    <fb>2.1038000000000001</fb>
    <v>25</v>
  </rv>
  <rv s="1">
    <fb>5489739</fb>
    <v>24</v>
  </rv>
  <rv s="1">
    <fb>0.22500000000000001</fb>
    <v>23</v>
  </rv>
  <rv s="1">
    <fb>0.248</fb>
    <v>23</v>
  </rv>
  <rv s="1">
    <fb>3.1E-2</fb>
    <v>23</v>
  </rv>
  <rv s="1">
    <fb>7.9000000000000001E-2</fb>
    <v>23</v>
  </rv>
  <rv s="1">
    <fb>0.127</fb>
    <v>23</v>
  </rv>
  <rv s="1">
    <fb>0.17</fb>
    <v>23</v>
  </rv>
  <rv s="1">
    <fb>0.47013000488281298</fb>
    <v>23</v>
  </rv>
  <rv s="0">
    <v>536870912</v>
    <v>Beirut Governorate</v>
    <v>51248dc1-d152-b73a-bc60-aab6ea034eb4</v>
    <v>en-GB</v>
    <v>Map</v>
  </rv>
  <rv s="0">
    <v>536870912</v>
    <v>Beqaa Governorate</v>
    <v>c9845962-193c-cf5c-bb2b-a1342db23cc0</v>
    <v>en-GB</v>
    <v>Map</v>
  </rv>
  <rv s="0">
    <v>536870912</v>
    <v>Mount Lebanon Governorate</v>
    <v>7677f064-de66-965a-3358-73cd8c1b8d48</v>
    <v>en-GB</v>
    <v>Map</v>
  </rv>
  <rv s="0">
    <v>536870912</v>
    <v>North Governorate</v>
    <v>638cd249-dbdd-b287-a3fb-c88a57e7cca0</v>
    <v>en-GB</v>
    <v>Map</v>
  </rv>
  <rv s="0">
    <v>536870912</v>
    <v>South Governorate</v>
    <v>c8fdcdf5-28fe-7307-75c0-2c2f1d3e1162</v>
    <v>en-GB</v>
    <v>Map</v>
  </rv>
  <rv s="0">
    <v>536870912</v>
    <v>Nabatieh Governorate</v>
    <v>99641455-8de4-a1c7-0c50-4e75b9f48b98</v>
    <v>en-GB</v>
    <v>Map</v>
  </rv>
  <rv s="3">
    <v>14</v>
  </rv>
  <rv s="1">
    <fb>0.153087429268704</fb>
    <v>23</v>
  </rv>
  <rv s="1">
    <fb>0.32200000000000001</fb>
    <v>23</v>
  </rv>
  <rv s="1">
    <fb>6.2290000915527298E-2</fb>
    <v>31</v>
  </rv>
  <rv s="1">
    <fb>6084994</fb>
    <v>24</v>
  </rv>
  <rv s="7">
    <v>#VALUE!</v>
    <v>56</v>
    <v>44</v>
    <v>Lebanon</v>
    <v>19</v>
    <v>20</v>
    <v>Map</v>
    <v>21</v>
    <v>57</v>
    <v>en-GB</v>
    <v>f2d30d7c-bea9-11b5-a8fe-a92d37480c87</v>
    <v>536870912</v>
    <v>1</v>
    <v>LB</v>
    <v>264</v>
    <v>265</v>
    <v>266</v>
    <v>267</v>
    <v>268</v>
    <v>269</v>
    <v>270</v>
    <v>271</v>
    <v>272</v>
    <v>LBP</v>
    <v>Lebanon, officially the Republic of Lebanon, is a country in West Asia. It is bordered by Syria to the north and east, by Israel to the south, and by the Mediterranean Sea to the west; Cyprus lies a short distance away from the country's ...</v>
    <v>273</v>
    <v>274</v>
    <v>275</v>
    <v>276</v>
    <v>277</v>
    <v>278</v>
    <v>279</v>
    <v>280</v>
    <v>281</v>
    <v>282</v>
    <v>269</v>
    <v>284</v>
    <v>285</v>
    <v>286</v>
    <v>287</v>
    <v>288</v>
    <v>289</v>
    <v>Lebanon</v>
    <v>Lebanese national anthem</v>
    <v>290</v>
    <v>République libanaise</v>
    <v>291</v>
    <v>292</v>
    <v>293</v>
    <v>294</v>
    <v>295</v>
    <v>34</v>
    <v>296</v>
    <v>297</v>
    <v>298</v>
    <v>299</v>
    <v>300</v>
    <v>307</v>
    <v>308</v>
    <v>309</v>
    <v>310</v>
    <v>Lebanon</v>
    <v>311</v>
    <v>mdp/vdpid/139</v>
  </rv>
  <rv s="2">
    <v>4</v>
    <v>21</v>
    <v>53</v>
    <v>3</v>
    <v>0</v>
    <v>Image of Lebanon</v>
  </rv>
  <rv s="0">
    <v>536870912</v>
    <v>Portugal</v>
    <v>9e917e65-c588-a0b7-f336-52fc6b5b2052</v>
    <v>en-GB</v>
    <v>Map</v>
  </rv>
  <rv s="1">
    <fb>0.39452940398253294</fb>
    <v>23</v>
  </rv>
  <rv s="1">
    <fb>92225</fb>
    <v>24</v>
  </rv>
  <rv s="1">
    <fb>52000</fb>
    <v>24</v>
  </rv>
  <rv s="1">
    <fb>8.5</fb>
    <v>25</v>
  </rv>
  <rv s="1">
    <fb>351</fb>
    <v>26</v>
  </rv>
  <rv s="0">
    <v>536870912</v>
    <v>Lisbon</v>
    <v>9d006cb5-bff4-48b4-9c83-443eaf418b11</v>
    <v>en-GB</v>
    <v>Map</v>
  </rv>
  <rv s="1">
    <fb>48741.764000000003</fb>
    <v>24</v>
  </rv>
  <rv s="1">
    <fb>110.624358614714</fb>
    <v>27</v>
  </rv>
  <rv s="1">
    <fb>3.3817841004612497E-3</fb>
    <v>23</v>
  </rv>
  <rv s="1">
    <fb>4662.6007998029399</fb>
    <v>24</v>
  </rv>
  <rv s="1">
    <fb>1.38</fb>
    <v>25</v>
  </rv>
  <rv s="1">
    <fb>0.34611423825368903</fb>
    <v>23</v>
  </rv>
  <rv s="1">
    <fb>77.024122555839</fb>
    <v>28</v>
  </rv>
  <rv s="1">
    <fb>1.54</fb>
    <v>29</v>
  </rv>
  <rv s="1">
    <fb>237686075634.698</fb>
    <v>30</v>
  </rv>
  <rv s="1">
    <fb>1.0618313000000001</fb>
    <v>23</v>
  </rv>
  <rv s="1">
    <fb>0.63935809999999993</fb>
    <v>23</v>
  </rv>
  <rv s="2">
    <v>5</v>
    <v>21</v>
    <v>59</v>
    <v>7</v>
    <v>0</v>
    <v>Image of Portugal</v>
  </rv>
  <rv s="1">
    <fb>3.1</fb>
    <v>28</v>
  </rv>
  <rv s="0">
    <v>805306368</v>
    <v>Marcelo Rebelo de Sousa (President)</v>
    <v>cd15af88-d571-7e9f-0e69-8c7f54821ed3</v>
    <v>en-GB</v>
    <v>Generic</v>
  </rv>
  <rv s="0">
    <v>805306368</v>
    <v>António Costa (Prime minister)</v>
    <v>461f25f6-d38c-4199-a2e3-c82f6d34e8cb</v>
    <v>en-GB</v>
    <v>Generic</v>
  </rv>
  <rv s="3">
    <v>15</v>
  </rv>
  <rv s="4">
    <v>https://www.bing.com/search?q=portugal&amp;form=skydnc</v>
    <v>Learn more on Bing</v>
  </rv>
  <rv s="1">
    <fb>81.3243902439024</fb>
    <v>28</v>
  </rv>
  <rv s="1">
    <fb>61933604857.411003</fb>
    <v>30</v>
  </rv>
  <rv s="1">
    <fb>3.78</fb>
    <v>29</v>
  </rv>
  <rv s="3">
    <v>16</v>
  </rv>
  <rv s="1">
    <fb>0.27650697260000001</fb>
    <v>23</v>
  </rv>
  <rv s="1">
    <fb>5.1239999999999997</fb>
    <v>25</v>
  </rv>
  <rv s="1">
    <fb>10379007</fb>
    <v>24</v>
  </rv>
  <rv s="1">
    <fb>0.221</fb>
    <v>23</v>
  </rv>
  <rv s="1">
    <fb>0.41600000000000004</fb>
    <v>23</v>
  </rv>
  <rv s="1">
    <fb>2.7000000000000003E-2</fb>
    <v>23</v>
  </rv>
  <rv s="1">
    <fb>7.400000000000001E-2</fb>
    <v>23</v>
  </rv>
  <rv s="1">
    <fb>0.124</fb>
    <v>23</v>
  </rv>
  <rv s="1">
    <fb>0.16500000000000001</fb>
    <v>23</v>
  </rv>
  <rv s="1">
    <fb>0.58811000823974602</fb>
    <v>23</v>
  </rv>
  <rv s="0">
    <v>536870912</v>
    <v>Lisbon District</v>
    <v>9aabe4c9-f2ff-745a-22b7-741589d147d3</v>
    <v>en-GB</v>
    <v>Map</v>
  </rv>
  <rv s="0">
    <v>536870912</v>
    <v>Leiria District</v>
    <v>1e45c3ae-38a6-3ec3-3187-2e72c0cad027</v>
    <v>en-GB</v>
    <v>Map</v>
  </rv>
  <rv s="0">
    <v>536870912</v>
    <v>Santarém District</v>
    <v>31ed3d3b-1669-48e6-9f45-7dff6e48107b</v>
    <v>en-GB</v>
    <v>Map</v>
  </rv>
  <rv s="0">
    <v>536870912</v>
    <v>Setúbal District</v>
    <v>2443fa57-ba7a-ca6f-6988-b7bb998c209d</v>
    <v>en-GB</v>
    <v>Map</v>
  </rv>
  <rv s="0">
    <v>536870912</v>
    <v>Beja District</v>
    <v>57132a4f-ab86-49cc-9a10-eea78fe194c6</v>
    <v>en-GB</v>
    <v>Map</v>
  </rv>
  <rv s="0">
    <v>536870912</v>
    <v>Faro District</v>
    <v>0f961e40-6a20-4ce7-9c8b-3c9484a39b31</v>
    <v>en-GB</v>
    <v>Map</v>
  </rv>
  <rv s="0">
    <v>536870912</v>
    <v>Évora District</v>
    <v>9f2c1154-ba9c-42db-b07d-6ac93b22f847</v>
    <v>en-GB</v>
    <v>Map</v>
  </rv>
  <rv s="0">
    <v>536870912</v>
    <v>Portalegre District</v>
    <v>0509a564-38fa-4a46-85bd-79ea9cfb105b</v>
    <v>en-GB</v>
    <v>Map</v>
  </rv>
  <rv s="0">
    <v>536870912</v>
    <v>Castelo Branco District</v>
    <v>fb4769a8-e791-44cf-b415-49b116c2d850</v>
    <v>en-GB</v>
    <v>Map</v>
  </rv>
  <rv s="0">
    <v>536870912</v>
    <v>Guarda District</v>
    <v>a6ab4e89-16d3-c736-2651-53af26e5c9fb</v>
    <v>en-GB</v>
    <v>Map</v>
  </rv>
  <rv s="0">
    <v>536870912</v>
    <v>Coimbra District</v>
    <v>eaabde58-df44-d3f2-fcaf-2eb0b0c892ca</v>
    <v>en-GB</v>
    <v>Map</v>
  </rv>
  <rv s="0">
    <v>536870912</v>
    <v>Aveiro District</v>
    <v>2448fddc-7ab4-4061-c990-7ee0e882b83f</v>
    <v>en-GB</v>
    <v>Map</v>
  </rv>
  <rv s="0">
    <v>536870912</v>
    <v>Viseu District</v>
    <v>4af2c91e-a2d9-03c8-4bcc-d0e611b7a836</v>
    <v>en-GB</v>
    <v>Map</v>
  </rv>
  <rv s="0">
    <v>536870912</v>
    <v>Bragança District</v>
    <v>511e9c5a-156c-4018-b440-d68a04fdd311</v>
    <v>en-GB</v>
    <v>Map</v>
  </rv>
  <rv s="0">
    <v>536870912</v>
    <v>Vila Real District</v>
    <v>16491095-1ede-45bc-b4f9-d0b768b902b4</v>
    <v>en-GB</v>
    <v>Map</v>
  </rv>
  <rv s="0">
    <v>536870912</v>
    <v>Porto District</v>
    <v>ab024f06-dfa0-f5d5-2ace-323a59e1c03f</v>
    <v>en-GB</v>
    <v>Map</v>
  </rv>
  <rv s="0">
    <v>536870912</v>
    <v>Braga District</v>
    <v>bf9b0bf5-80ec-1d9e-e2bb-f15cfff91b3f</v>
    <v>en-GB</v>
    <v>Map</v>
  </rv>
  <rv s="0">
    <v>536870912</v>
    <v>Viana do Castelo District</v>
    <v>e82c5675-25b8-35f8-dd22-1d162bbc45bd</v>
    <v>en-GB</v>
    <v>Map</v>
  </rv>
  <rv s="0">
    <v>536870912</v>
    <v>Madeira</v>
    <v>fd1c338d-a716-e095-102a-5ac3106ddd68</v>
    <v>en-GB</v>
    <v>Map</v>
  </rv>
  <rv s="0">
    <v>536870912</v>
    <v>Azores</v>
    <v>162558d5-afd4-4b00-9d00-54ad16880f8b</v>
    <v>en-GB</v>
    <v>Map</v>
  </rv>
  <rv s="3">
    <v>17</v>
  </rv>
  <rv s="1">
    <fb>0.227551770073532</fb>
    <v>23</v>
  </rv>
  <rv s="1">
    <fb>0.39799999999999996</fb>
    <v>23</v>
  </rv>
  <rv s="1">
    <fb>6.33400011062622E-2</fb>
    <v>31</v>
  </rv>
  <rv s="1">
    <fb>6753579</fb>
    <v>24</v>
  </rv>
  <rv s="7">
    <v>#VALUE!</v>
    <v>62</v>
    <v>44</v>
    <v>Portugal</v>
    <v>19</v>
    <v>20</v>
    <v>Map</v>
    <v>21</v>
    <v>63</v>
    <v>en-GB</v>
    <v>9e917e65-c588-a0b7-f336-52fc6b5b2052</v>
    <v>536870912</v>
    <v>1</v>
    <v>PT</v>
    <v>315</v>
    <v>316</v>
    <v>317</v>
    <v>318</v>
    <v>319</v>
    <v>320</v>
    <v>321</v>
    <v>322</v>
    <v>323</v>
    <v>EUR</v>
    <v>Portugal, officially the Portuguese Republic, is a country located on the Iberian Peninsula, in Southwestern Europe, and whose territory also includes the macaronesian archipelagos of the Azores and Madeira. It features the westernmost point in ...</v>
    <v>324</v>
    <v>325</v>
    <v>326</v>
    <v>327</v>
    <v>328</v>
    <v>329</v>
    <v>330</v>
    <v>331</v>
    <v>332</v>
    <v>333</v>
    <v>320</v>
    <v>336</v>
    <v>337</v>
    <v>338</v>
    <v>339</v>
    <v>26</v>
    <v>340</v>
    <v>Portugal</v>
    <v>A Portuguesa</v>
    <v>341</v>
    <v>Portugalská republika</v>
    <v>342</v>
    <v>343</v>
    <v>344</v>
    <v>345</v>
    <v>105</v>
    <v>346</v>
    <v>347</v>
    <v>348</v>
    <v>349</v>
    <v>350</v>
    <v>351</v>
    <v>372</v>
    <v>373</v>
    <v>374</v>
    <v>375</v>
    <v>Portugal</v>
    <v>376</v>
    <v>mdp/vdpid/193</v>
  </rv>
  <rv s="2">
    <v>5</v>
    <v>21</v>
    <v>59</v>
    <v>3</v>
    <v>0</v>
    <v>Image of Portugal</v>
  </rv>
  <rv s="0">
    <v>536870912</v>
    <v>Australia</v>
    <v>06de2191-243d-a83f-6990-2eb1c7f3382a</v>
    <v>en-GB</v>
    <v>Map</v>
  </rv>
  <rv s="1">
    <fb>0.48241944248714902</fb>
    <v>23</v>
  </rv>
  <rv s="1">
    <fb>7692024</fb>
    <v>24</v>
  </rv>
  <rv s="1">
    <fb>58000</fb>
    <v>24</v>
  </rv>
  <rv s="1">
    <fb>12.6</fb>
    <v>25</v>
  </rv>
  <rv s="1">
    <fb>61</fb>
    <v>26</v>
  </rv>
  <rv s="0">
    <v>536870912</v>
    <v>Canberra</v>
    <v>59ab58e3-2f00-9175-e7b8-76d910040855</v>
    <v>en-GB</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6</v>
    <v>21</v>
    <v>65</v>
    <v>7</v>
    <v>0</v>
    <v>Image of Australia</v>
  </rv>
  <rv s="0">
    <v>536870912</v>
    <v>Sydney</v>
    <v>3ecec2e8-2993-42e7-7299-f693bbe3b9b9</v>
    <v>en-GB</v>
    <v>Map</v>
  </rv>
  <rv s="0">
    <v>805306368</v>
    <v>Charles III (Monarch)</v>
    <v>afc6f6a9-5b55-9178-3e6f-2c8b6d16ee9c</v>
    <v>en-GB</v>
    <v>Generic</v>
  </rv>
  <rv s="0">
    <v>805306368</v>
    <v>Anthony Albanese (Prime minister)</v>
    <v>00f8b947-2f64-9828-df4d-5993583bdbe4</v>
    <v>en-GB</v>
    <v>Generic</v>
  </rv>
  <rv s="3">
    <v>18</v>
  </rv>
  <rv s="4">
    <v>https://www.bing.com/search?q=australia&amp;form=skydnc</v>
    <v>Learn more on Bing</v>
  </rv>
  <rv s="1">
    <fb>82.748780487804893</fb>
    <v>28</v>
  </rv>
  <rv s="1">
    <fb>1487598500000</fb>
    <v>30</v>
  </rv>
  <rv s="1">
    <fb>6</fb>
    <v>28</v>
  </rv>
  <rv s="1">
    <fb>13.59</fb>
    <v>29</v>
  </rv>
  <rv s="3">
    <v>19</v>
  </rv>
  <rv s="1">
    <fb>0.19558295019999999</fb>
    <v>23</v>
  </rv>
  <rv s="1">
    <fb>3.6778</fb>
    <v>25</v>
  </rv>
  <rv s="1">
    <fb>25978935</fb>
    <v>24</v>
  </rv>
  <rv s="1">
    <fb>0.27</fb>
    <v>23</v>
  </rv>
  <rv s="1">
    <fb>2.7999999999999997E-2</fb>
    <v>23</v>
  </rv>
  <rv s="1">
    <fb>0.161</fb>
    <v>23</v>
  </rv>
  <rv s="1">
    <fb>0.65517997741699208</fb>
    <v>23</v>
  </rv>
  <rv s="0">
    <v>536870912</v>
    <v>Australian Capital Territory</v>
    <v>c296eb2e-2c1a-16bf-bc37-164541ce7365</v>
    <v>en-GB</v>
    <v>Map</v>
  </rv>
  <rv s="0">
    <v>536870912</v>
    <v>New South Wales</v>
    <v>9143b1e4-782f-52c3-0f4a-cea5eaf6f36a</v>
    <v>en-GB</v>
    <v>Map</v>
  </rv>
  <rv s="0">
    <v>536870912</v>
    <v>Northern Territory</v>
    <v>20947ace-4dd4-0516-21df-2af8da517b06</v>
    <v>en-GB</v>
    <v>Map</v>
  </rv>
  <rv s="0">
    <v>536870912</v>
    <v>Queensland</v>
    <v>d8d1c6ea-bc68-82f2-5bb3-ae7aa11442b4</v>
    <v>en-GB</v>
    <v>Map</v>
  </rv>
  <rv s="0">
    <v>536870912</v>
    <v>South Australia</v>
    <v>202994ba-49c2-98c5-91fa-e0b05ffcf2da</v>
    <v>en-GB</v>
    <v>Map</v>
  </rv>
  <rv s="0">
    <v>536870912</v>
    <v>Tasmania</v>
    <v>8327961c-5e1c-9007-38cc-b90bc76e7bc3</v>
    <v>en-GB</v>
    <v>Map</v>
  </rv>
  <rv s="0">
    <v>536870912</v>
    <v>Victoria</v>
    <v>afad25fd-4cbc-2e30-7764-19bd8a1cb1bc</v>
    <v>en-GB</v>
    <v>Map</v>
  </rv>
  <rv s="0">
    <v>536870912</v>
    <v>Western Australia</v>
    <v>bf87c7cd-72cb-99af-809b-eb7577149dcd</v>
    <v>en-GB</v>
    <v>Map</v>
  </rv>
  <rv s="0">
    <v>536870912</v>
    <v>Christmas Island</v>
    <v>66788ba9-2bf3-1a5c-abea-c2feb1989f85</v>
    <v>en-GB</v>
    <v>Map</v>
  </rv>
  <rv s="0">
    <v>536870912</v>
    <v>Ashmore and Cartier Islands</v>
    <v>0cf3b96d-0c52-2057-50e3-f4d0baacc740</v>
    <v>en-GB</v>
    <v>Map</v>
  </rv>
  <rv s="0">
    <v>536870912</v>
    <v>Cocos (Keeling) Islands</v>
    <v>02bce610-1981-8169-049c-5f416771ad7e</v>
    <v>en-GB</v>
    <v>Map</v>
  </rv>
  <rv s="0">
    <v>536870912</v>
    <v>Coral Sea Islands</v>
    <v>12fcab3d-6815-b0bc-3cf7-b1396ef5cd47</v>
    <v>en-GB</v>
    <v>Map</v>
  </rv>
  <rv s="0">
    <v>536870912</v>
    <v>Heard Island and McDonald Islands</v>
    <v>fb1ed011-1cc6-3fa2-760a-a9290a0bfc5d</v>
    <v>en-GB</v>
    <v>Map</v>
  </rv>
  <rv s="0">
    <v>536870912</v>
    <v>Jervis Bay Territory</v>
    <v>e59341af-b7a6-b4f4-6a5d-590c58c94b7c</v>
    <v>en-GB</v>
    <v>Map</v>
  </rv>
  <rv s="0">
    <v>536870912</v>
    <v>Norfolk Island</v>
    <v>edf78bdd-d272-9969-118f-522fd065d490</v>
    <v>en-GB</v>
    <v>Map</v>
  </rv>
  <rv s="3">
    <v>20</v>
  </rv>
  <rv s="1">
    <fb>0.22985815296127299</fb>
    <v>23</v>
  </rv>
  <rv s="1">
    <fb>0.47399999999999998</fb>
    <v>23</v>
  </rv>
  <rv s="1">
    <fb>5.2680001258850098E-2</fb>
    <v>31</v>
  </rv>
  <rv s="1">
    <fb>21844756</fb>
    <v>24</v>
  </rv>
  <rv s="7">
    <v>#VALUE!</v>
    <v>68</v>
    <v>44</v>
    <v>Australia</v>
    <v>19</v>
    <v>20</v>
    <v>Map</v>
    <v>21</v>
    <v>69</v>
    <v>en-GB</v>
    <v>06de2191-243d-a83f-6990-2eb1c7f3382a</v>
    <v>536870912</v>
    <v>1</v>
    <v>AU</v>
    <v>380</v>
    <v>381</v>
    <v>382</v>
    <v>383</v>
    <v>384</v>
    <v>385</v>
    <v>386</v>
    <v>387</v>
    <v>388</v>
    <v>AUD</v>
    <v>Australia, officially the Commonwealth of Australia, is a sovereign country comprising the mainland of the Australian continent, the island of Tasmania, and numerous smaller islands. Australia is the largest country by area in Oceania and the ...</v>
    <v>389</v>
    <v>390</v>
    <v>391</v>
    <v>392</v>
    <v>393</v>
    <v>394</v>
    <v>395</v>
    <v>396</v>
    <v>397</v>
    <v>333</v>
    <v>398</v>
    <v>401</v>
    <v>402</v>
    <v>403</v>
    <v>404</v>
    <v>405</v>
    <v>406</v>
    <v>Australia</v>
    <v>Advance Australia Fair</v>
    <v>407</v>
    <v>Commonwealth of Australia</v>
    <v>408</v>
    <v>409</v>
    <v>410</v>
    <v>345</v>
    <v>411</v>
    <v>106</v>
    <v>412</v>
    <v>348</v>
    <v>175</v>
    <v>413</v>
    <v>414</v>
    <v>430</v>
    <v>431</v>
    <v>432</v>
    <v>433</v>
    <v>Australia</v>
    <v>434</v>
    <v>mdp/vdpid/12</v>
  </rv>
  <rv s="2">
    <v>6</v>
    <v>21</v>
    <v>65</v>
    <v>3</v>
    <v>0</v>
    <v>Image of Australia</v>
  </rv>
  <rv s="0">
    <v>536870912</v>
    <v>United States</v>
    <v>5232ed96-85b1-2edb-12c6-63e6c597a1de</v>
    <v>en-GB</v>
    <v>Map</v>
  </rv>
  <rv s="1">
    <fb>0.44369067999501505</fb>
    <v>23</v>
  </rv>
  <rv s="1">
    <fb>9826675</fb>
    <v>24</v>
  </rv>
  <rv s="1">
    <fb>1359000</fb>
    <v>24</v>
  </rv>
  <rv s="1">
    <fb>11.6</fb>
    <v>25</v>
  </rv>
  <rv s="1">
    <fb>1</fb>
    <v>26</v>
  </rv>
  <rv s="0">
    <v>536870912</v>
    <v>Washington, D.C.</v>
    <v>216726d1-8987-06d3-5eff-823da05c3d3c</v>
    <v>en-GB</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7</v>
    <v>21</v>
    <v>71</v>
    <v>7</v>
    <v>0</v>
    <v>Image of United States</v>
  </rv>
  <rv s="1">
    <fb>5.6</fb>
    <v>28</v>
  </rv>
  <rv s="0">
    <v>536870912</v>
    <v>New York City</v>
    <v>60d5dc2b-c915-460b-b722-c9e3485499ca</v>
    <v>en-GB</v>
    <v>Map</v>
  </rv>
  <rv s="0">
    <v>805306368</v>
    <v>Joe Biden (President)</v>
    <v>cad484f9-be75-7a78-12dd-16233f823cd7</v>
    <v>en-GB</v>
    <v>Generic</v>
  </rv>
  <rv s="0">
    <v>805306368</v>
    <v>Kamala Harris (Vice president)</v>
    <v>ef5cf66f-32b7-7271-286a-8e8313eda5c5</v>
    <v>en-GB</v>
    <v>Generic</v>
  </rv>
  <rv s="0">
    <v>805306368</v>
    <v>Mike Johnson (Speaker)</v>
    <v>0cdd8beb-6fa0-b09e-350a-8a9eef364ec7</v>
    <v>en-GB</v>
    <v>Generic</v>
  </rv>
  <rv s="0">
    <v>805306368</v>
    <v>John Roberts (Chief justice)</v>
    <v>af7f7f4b-fd5b-867d-e108-4b6ecf118076</v>
    <v>en-GB</v>
    <v>Generic</v>
  </rv>
  <rv s="3">
    <v>21</v>
  </rv>
  <rv s="4">
    <v>https://www.bing.com/search?q=united+states&amp;form=skydnc</v>
    <v>Learn more on Bing</v>
  </rv>
  <rv s="1">
    <fb>78.539024390243895</fb>
    <v>28</v>
  </rv>
  <rv s="1">
    <fb>30436313050000</fb>
    <v>30</v>
  </rv>
  <rv s="1">
    <fb>19</fb>
    <v>28</v>
  </rv>
  <rv s="1">
    <fb>7.25</fb>
    <v>29</v>
  </rv>
  <rv s="3">
    <v>22</v>
  </rv>
  <rv s="1">
    <fb>0.1108387988</fb>
    <v>23</v>
  </rv>
  <rv s="1">
    <fb>2.6120000000000001</fb>
    <v>25</v>
  </rv>
  <rv s="1">
    <fb>333287557</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en-GB</v>
    <v>Map</v>
  </rv>
  <rv s="0">
    <v>536870912</v>
    <v>Alaska</v>
    <v>31c4c7a1-54e7-4306-ac9b-f1b02e85bda5</v>
    <v>en-GB</v>
    <v>Map</v>
  </rv>
  <rv s="0">
    <v>536870912</v>
    <v>Arizona</v>
    <v>bf973f46-5962-4997-a7ba-a05f1aa2a9f9</v>
    <v>en-GB</v>
    <v>Map</v>
  </rv>
  <rv s="0">
    <v>536870912</v>
    <v>Arkansas</v>
    <v>b939db72-08f2-4ea6-a16a-a53bf32e6612</v>
    <v>en-GB</v>
    <v>Map</v>
  </rv>
  <rv s="0">
    <v>536870912</v>
    <v>California</v>
    <v>3009d91d-d582-4c34-85ba-772ba09e5be1</v>
    <v>en-GB</v>
    <v>Map</v>
  </rv>
  <rv s="0">
    <v>536870912</v>
    <v>Colorado</v>
    <v>a070c5c2-b22d-41d8-b869-f20e583c4f80</v>
    <v>en-GB</v>
    <v>Map</v>
  </rv>
  <rv s="0">
    <v>536870912</v>
    <v>Connecticut</v>
    <v>b3ca6523-435e-4a3b-8f78-1ad900a52cf8</v>
    <v>en-GB</v>
    <v>Map</v>
  </rv>
  <rv s="0">
    <v>536870912</v>
    <v>Delaware</v>
    <v>8ad617cc-3d7a-4b3c-a787-098de959ccc4</v>
    <v>en-GB</v>
    <v>Map</v>
  </rv>
  <rv s="0">
    <v>536870912</v>
    <v>Florida</v>
    <v>5fece3f4-e8e8-4159-843e-f725a930ad50</v>
    <v>en-GB</v>
    <v>Map</v>
  </rv>
  <rv s="0">
    <v>536870912</v>
    <v>Georgia</v>
    <v>84604bc7-2c47-4f8d-8ea5-b6ac8c018a20</v>
    <v>en-GB</v>
    <v>Map</v>
  </rv>
  <rv s="0">
    <v>536870912</v>
    <v>Hawaii</v>
    <v>b6f01eaf-aecf-44f6-b64d-1f6e982365c3</v>
    <v>en-GB</v>
    <v>Map</v>
  </rv>
  <rv s="0">
    <v>536870912</v>
    <v>Idaho</v>
    <v>ecd30387-20fa-4523-9045-e2860154b5e9</v>
    <v>en-GB</v>
    <v>Map</v>
  </rv>
  <rv s="0">
    <v>536870912</v>
    <v>Illinois</v>
    <v>4131acb8-628a-4241-8920-ca79eab9dade</v>
    <v>en-GB</v>
    <v>Map</v>
  </rv>
  <rv s="0">
    <v>536870912</v>
    <v>Indiana</v>
    <v>109f7e5a-efbb-4953-b4b8-cb812ce1ff5d</v>
    <v>en-GB</v>
    <v>Map</v>
  </rv>
  <rv s="0">
    <v>536870912</v>
    <v>Iowa</v>
    <v>77850824-b07a-487a-af58-37f9949afc27</v>
    <v>en-GB</v>
    <v>Map</v>
  </rv>
  <rv s="0">
    <v>536870912</v>
    <v>Kansas</v>
    <v>6e527b71-bd3e-4bc1-b1c0-59d288b4fd5e</v>
    <v>en-GB</v>
    <v>Map</v>
  </rv>
  <rv s="0">
    <v>536870912</v>
    <v>Kentucky</v>
    <v>108dfd18-4626-481a-8dfa-18f64e6eac84</v>
    <v>en-GB</v>
    <v>Map</v>
  </rv>
  <rv s="0">
    <v>536870912</v>
    <v>Louisiana</v>
    <v>0ca1e87f-e2f6-43fb-8deb-d22bd09a9cae</v>
    <v>en-GB</v>
    <v>Map</v>
  </rv>
  <rv s="0">
    <v>536870912</v>
    <v>Maine</v>
    <v>d62dd683-9cf9-4db9-a497-d810d529592b</v>
    <v>en-GB</v>
    <v>Map</v>
  </rv>
  <rv s="0">
    <v>536870912</v>
    <v>Maryland</v>
    <v>4c472f4d-06a8-4d90-8bb8-da4d168c73fe</v>
    <v>en-GB</v>
    <v>Map</v>
  </rv>
  <rv s="0">
    <v>536870912</v>
    <v>Massachusetts</v>
    <v>845219d5-3650-4199-b926-964ca27c863c</v>
    <v>en-GB</v>
    <v>Map</v>
  </rv>
  <rv s="0">
    <v>536870912</v>
    <v>Michigan</v>
    <v>162411c2-b757-495d-aa81-93942fae2f7e</v>
    <v>en-GB</v>
    <v>Map</v>
  </rv>
  <rv s="0">
    <v>536870912</v>
    <v>Minnesota</v>
    <v>77f97f6f-7e93-46e5-b486-6198effe8dea</v>
    <v>en-GB</v>
    <v>Map</v>
  </rv>
  <rv s="0">
    <v>536870912</v>
    <v>Mississippi</v>
    <v>6af619ca-217d-49c0-9a86-153fc7fbcd78</v>
    <v>en-GB</v>
    <v>Map</v>
  </rv>
  <rv s="0">
    <v>536870912</v>
    <v>Missouri</v>
    <v>6185f8cb-44e1-4da6-9bf0-b75286aeb591</v>
    <v>en-GB</v>
    <v>Map</v>
  </rv>
  <rv s="0">
    <v>536870912</v>
    <v>Montana</v>
    <v>447d6cd5-53f6-4c8f-bf6c-9ff228415c3b</v>
    <v>en-GB</v>
    <v>Map</v>
  </rv>
  <rv s="0">
    <v>536870912</v>
    <v>Nebraska</v>
    <v>3e64ff5d-6b40-4dbe-91b1-0e554e892496</v>
    <v>en-GB</v>
    <v>Map</v>
  </rv>
  <rv s="0">
    <v>536870912</v>
    <v>Nevada</v>
    <v>c2157d7e-617e-4517-80f8-1b08113afc14</v>
    <v>en-GB</v>
    <v>Map</v>
  </rv>
  <rv s="0">
    <v>536870912</v>
    <v>New Hampshire</v>
    <v>9ca71997-cc97-46eb-8911-fac32f80b0b1</v>
    <v>en-GB</v>
    <v>Map</v>
  </rv>
  <rv s="0">
    <v>536870912</v>
    <v>New Jersey</v>
    <v>05277898-b62b-4878-8632-09d29756a2ff</v>
    <v>en-GB</v>
    <v>Map</v>
  </rv>
  <rv s="0">
    <v>536870912</v>
    <v>New Mexico</v>
    <v>a16d3636-4349-41c7-a77e-89e34b26a8ad</v>
    <v>en-GB</v>
    <v>Map</v>
  </rv>
  <rv s="0">
    <v>536870912</v>
    <v>New York</v>
    <v>caeb7b9a-f5d7-4686-8fb5-cf7628296b13</v>
    <v>en-GB</v>
    <v>Map</v>
  </rv>
  <rv s="0">
    <v>536870912</v>
    <v>North Dakota</v>
    <v>77fbc744-3efe-4aa9-9e8e-f8034f06b941</v>
    <v>en-GB</v>
    <v>Map</v>
  </rv>
  <rv s="0">
    <v>536870912</v>
    <v>North Carolina</v>
    <v>9e2bf053-dd80-4646-8f26-65075e7085c0</v>
    <v>en-GB</v>
    <v>Map</v>
  </rv>
  <rv s="0">
    <v>536870912</v>
    <v>Ohio</v>
    <v>6f3df7da-1ef6-48e3-b2b3-b5b5fce3e846</v>
    <v>en-GB</v>
    <v>Map</v>
  </rv>
  <rv s="0">
    <v>536870912</v>
    <v>Oklahoma</v>
    <v>cbcf556f-952a-4665-bb95-0500b27f9976</v>
    <v>en-GB</v>
    <v>Map</v>
  </rv>
  <rv s="0">
    <v>536870912</v>
    <v>Oregon</v>
    <v>cacd36fd-7c62-43e2-a632-64a2a1811933</v>
    <v>en-GB</v>
    <v>Map</v>
  </rv>
  <rv s="0">
    <v>536870912</v>
    <v>Pennsylvania</v>
    <v>6304580e-c803-4266-818a-971619176547</v>
    <v>en-GB</v>
    <v>Map</v>
  </rv>
  <rv s="0">
    <v>536870912</v>
    <v>Rhode Island</v>
    <v>65a08f52-b469-4f7c-8353-9b3c0b2a5752</v>
    <v>en-GB</v>
    <v>Map</v>
  </rv>
  <rv s="0">
    <v>536870912</v>
    <v>South Dakota</v>
    <v>9cee0b65-d357-479e-a066-31c634648f47</v>
    <v>en-GB</v>
    <v>Map</v>
  </rv>
  <rv s="0">
    <v>536870912</v>
    <v>South Carolina</v>
    <v>810015e8-b10b-4232-9e2c-de87a67bd26e</v>
    <v>en-GB</v>
    <v>Map</v>
  </rv>
  <rv s="0">
    <v>536870912</v>
    <v>Tennessee</v>
    <v>9bbc9c72-1bf1-4ef6-b66d-a6cdef70f4f3</v>
    <v>en-GB</v>
    <v>Map</v>
  </rv>
  <rv s="0">
    <v>536870912</v>
    <v>Texas</v>
    <v>00a23ccd-3344-461c-8b9f-c2bb55be5815</v>
    <v>en-GB</v>
    <v>Map</v>
  </rv>
  <rv s="0">
    <v>536870912</v>
    <v>Utah</v>
    <v>c6705e44-d27f-4240-95a2-54e802e3b524</v>
    <v>en-GB</v>
    <v>Map</v>
  </rv>
  <rv s="0">
    <v>536870912</v>
    <v>Vermont</v>
    <v>221864cc-447e-4e78-847c-59e485d73bff</v>
    <v>en-GB</v>
    <v>Map</v>
  </rv>
  <rv s="0">
    <v>536870912</v>
    <v>Virginia</v>
    <v>7eee9976-e8a7-472c-ada1-007208abd678</v>
    <v>en-GB</v>
    <v>Map</v>
  </rv>
  <rv s="0">
    <v>536870912</v>
    <v>Washington</v>
    <v>982ad551-fd5d-45df-bd70-bf704dd576e4</v>
    <v>en-GB</v>
    <v>Map</v>
  </rv>
  <rv s="0">
    <v>536870912</v>
    <v>West Virginia</v>
    <v>8a47255a-fae3-4faa-aa32-c6f384cb6c1d</v>
    <v>en-GB</v>
    <v>Map</v>
  </rv>
  <rv s="0">
    <v>536870912</v>
    <v>Wisconsin</v>
    <v>cb4d2853-06f4-4467-8e7c-4e31cbb35cb2</v>
    <v>en-GB</v>
    <v>Map</v>
  </rv>
  <rv s="0">
    <v>536870912</v>
    <v>Wyoming</v>
    <v>bff03ad6-2b7f-400b-a76e-eb9fc4a93961</v>
    <v>en-GB</v>
    <v>Map</v>
  </rv>
  <rv s="0">
    <v>536870912</v>
    <v>American Samoa</v>
    <v>12d04d63-b9b5-855b-0821-b32474a729a4</v>
    <v>en-GB</v>
    <v>Map</v>
  </rv>
  <rv s="0">
    <v>536870912</v>
    <v>United States Virgin Islands</v>
    <v>38bd827b-bc00-140e-85be-46a96078429c</v>
    <v>en-GB</v>
    <v>Map</v>
  </rv>
  <rv s="0">
    <v>536870912</v>
    <v>Guam</v>
    <v>f842c067-b461-3084-6a3b-6c6c7431fc9a</v>
    <v>en-GB</v>
    <v>Map</v>
  </rv>
  <rv s="0">
    <v>536870912</v>
    <v>Northern Mariana Islands</v>
    <v>f4475436-adda-9ff0-b5fe-6c3dff0e26be</v>
    <v>en-GB</v>
    <v>Map</v>
  </rv>
  <rv s="0">
    <v>536870912</v>
    <v>Puerto Rico</v>
    <v>72752f4d-11d3-5470-b64e-b9e012b0520f</v>
    <v>en-GB</v>
    <v>Map</v>
  </rv>
  <rv s="3">
    <v>23</v>
  </rv>
  <rv s="1">
    <fb>9.5866513904898809E-2</fb>
    <v>23</v>
  </rv>
  <rv s="3">
    <v>24</v>
  </rv>
  <rv s="1">
    <fb>0.36599999999999999</fb>
    <v>23</v>
  </rv>
  <rv s="1">
    <fb>0.14699999999999999</fb>
    <v>31</v>
  </rv>
  <rv s="1">
    <fb>270663028</fb>
    <v>24</v>
  </rv>
  <rv s="5">
    <v>#VALUE!</v>
    <v>74</v>
    <v>17</v>
    <v>United States</v>
    <v>19</v>
    <v>20</v>
    <v>Map</v>
    <v>21</v>
    <v>75</v>
    <v>en-GB</v>
    <v>5232ed96-85b1-2edb-12c6-63e6c597a1de</v>
    <v>536870912</v>
    <v>1</v>
    <v>US</v>
    <v>438</v>
    <v>439</v>
    <v>440</v>
    <v>441</v>
    <v>442</v>
    <v>443</v>
    <v>444</v>
    <v>445</v>
    <v>446</v>
    <v>USD</v>
    <v>The United States of America, commonly known as the United States or America, is a country primarily located in North America. It consists of 50 states, a federal district, five major unincorporated territories, and nine Minor Outlying Islands. ...</v>
    <v>447</v>
    <v>448</v>
    <v>449</v>
    <v>450</v>
    <v>451</v>
    <v>452</v>
    <v>453</v>
    <v>454</v>
    <v>455</v>
    <v>456</v>
    <v>457</v>
    <v>462</v>
    <v>463</v>
    <v>464</v>
    <v>465</v>
    <v>466</v>
    <v>467</v>
    <v>United States</v>
    <v>The Star-Spangled Banner</v>
    <v>468</v>
    <v>the United States of America</v>
    <v>469</v>
    <v>470</v>
    <v>471</v>
    <v>472</v>
    <v>473</v>
    <v>474</v>
    <v>475</v>
    <v>476</v>
    <v>477</v>
    <v>478</v>
    <v>479</v>
    <v>535</v>
    <v>536</v>
    <v>537</v>
    <v>538</v>
    <v>539</v>
    <v>United States</v>
    <v>540</v>
    <v>mdp/vdpid/244</v>
  </rv>
  <rv s="2">
    <v>7</v>
    <v>21</v>
    <v>71</v>
    <v>3</v>
    <v>0</v>
    <v>Image of United States</v>
  </rv>
  <rv s="0">
    <v>536870912</v>
    <v>South Africa</v>
    <v>38a9fd4a-4f7c-6d91-d6dd-4eed3131672d</v>
    <v>en-GB</v>
    <v>Map</v>
  </rv>
  <rv s="1">
    <fb>0.79830020855830996</fb>
    <v>23</v>
  </rv>
  <rv s="1">
    <fb>1221037</fb>
    <v>24</v>
  </rv>
  <rv s="1">
    <fb>20.51</fb>
    <v>25</v>
  </rv>
  <rv s="1">
    <fb>27</fb>
    <v>26</v>
  </rv>
  <rv s="0">
    <v>536870912</v>
    <v>Pretoria</v>
    <v>3fa43cca-3409-4d81-f4f9-2df74e37e177</v>
    <v>en-GB</v>
    <v>Map</v>
  </rv>
  <rv s="1">
    <fb>476643.99400000001</fb>
    <v>24</v>
  </rv>
  <rv s="1">
    <fb>158.92793752218699</fb>
    <v>27</v>
  </rv>
  <rv s="1">
    <fb>4.1243507248623905E-2</fb>
    <v>23</v>
  </rv>
  <rv s="1">
    <fb>4197.9070469175304</fb>
    <v>24</v>
  </rv>
  <rv s="1">
    <fb>2.4049999999999998</fb>
    <v>25</v>
  </rv>
  <rv s="1">
    <fb>7.6177365240831296E-2</fb>
    <v>23</v>
  </rv>
  <rv s="1">
    <fb>86.791431691401598</fb>
    <v>28</v>
  </rv>
  <rv s="1">
    <fb>0.92</fb>
    <v>29</v>
  </rv>
  <rv s="1">
    <fb>351431649241.43903</fb>
    <v>30</v>
  </rv>
  <rv s="1">
    <fb>1.0086473</fb>
    <v>23</v>
  </rv>
  <rv s="1">
    <fb>0.22366029999999998</fb>
    <v>23</v>
  </rv>
  <rv s="2">
    <v>8</v>
    <v>21</v>
    <v>77</v>
    <v>7</v>
    <v>0</v>
    <v>Image of South Africa</v>
  </rv>
  <rv s="1">
    <fb>28.5</fb>
    <v>28</v>
  </rv>
  <rv s="0">
    <v>536870912</v>
    <v>Johannesburg</v>
    <v>fdf01f15-cb04-8b6c-43e6-a8b2138c0312</v>
    <v>en-GB</v>
    <v>Map</v>
  </rv>
  <rv s="0">
    <v>805306368</v>
    <v>Cyril Ramaphosa (President)</v>
    <v>c3bf14fa-ef5e-696f-af28-746c7d0b22a9</v>
    <v>en-GB</v>
    <v>Generic</v>
  </rv>
  <rv s="0">
    <v>805306368</v>
    <v>Ray Zondo (Chief justice)</v>
    <v>6777ea3b-220e-4ddf-83ca-57de231379fd</v>
    <v>en-GB</v>
    <v>Generic</v>
  </rv>
  <rv s="3">
    <v>25</v>
  </rv>
  <rv s="4">
    <v>https://www.bing.com/search?q=south+africa&amp;form=skydnc</v>
    <v>Learn more on Bing</v>
  </rv>
  <rv s="1">
    <fb>63.856999999999999</fb>
    <v>28</v>
  </rv>
  <rv s="1">
    <fb>1056341440000</fb>
    <v>30</v>
  </rv>
  <rv s="1">
    <fb>119</fb>
    <v>28</v>
  </rv>
  <rv s="3">
    <v>26</v>
  </rv>
  <rv s="1">
    <fb>7.6985469299999998E-2</fb>
    <v>23</v>
  </rv>
  <rv s="1">
    <fb>0.90539999999999998</fb>
    <v>25</v>
  </rv>
  <rv s="1">
    <fb>59893885</fb>
    <v>24</v>
  </rv>
  <rv s="1">
    <fb>0.505</fb>
    <v>23</v>
  </rv>
  <rv s="1">
    <fb>0.68200000000000005</fb>
    <v>23</v>
  </rv>
  <rv s="1">
    <fb>9.0000000000000011E-3</fb>
    <v>23</v>
  </rv>
  <rv s="1">
    <fb>2.4E-2</fb>
    <v>23</v>
  </rv>
  <rv s="1">
    <fb>4.8000000000000001E-2</fb>
    <v>23</v>
  </rv>
  <rv s="1">
    <fb>8.199999999999999E-2</fb>
    <v>23</v>
  </rv>
  <rv s="1">
    <fb>0.56016998291015596</fb>
    <v>23</v>
  </rv>
  <rv s="0">
    <v>536870912</v>
    <v>Eastern Cape</v>
    <v>52d32047-22e4-2498-c546-1854275462d0</v>
    <v>en-GB</v>
    <v>Map</v>
  </rv>
  <rv s="0">
    <v>536870912</v>
    <v>Free State</v>
    <v>a80d303a-f84e-1047-ecc5-821b167d82e2</v>
    <v>en-GB</v>
    <v>Map</v>
  </rv>
  <rv s="0">
    <v>536870912</v>
    <v>Gauteng</v>
    <v>adc304a6-9c62-702f-7ed7-29afec5c41a8</v>
    <v>en-GB</v>
    <v>Map</v>
  </rv>
  <rv s="0">
    <v>536870912</v>
    <v>KwaZulu-Natal</v>
    <v>b18f871a-4296-ec9f-bd43-fc7b0e94f309</v>
    <v>en-GB</v>
    <v>Map</v>
  </rv>
  <rv s="0">
    <v>536870912</v>
    <v>Limpopo</v>
    <v>1145af3c-da05-7eb5-c05e-8dbdf794ccd4</v>
    <v>en-GB</v>
    <v>Map</v>
  </rv>
  <rv s="0">
    <v>536870912</v>
    <v>Mpumalanga</v>
    <v>fe8e43ff-3125-ea79-5306-db1bee5c12d8</v>
    <v>en-GB</v>
    <v>Map</v>
  </rv>
  <rv s="0">
    <v>536870912</v>
    <v>North West Province</v>
    <v>a9ca554b-55e2-f0d1-dbe6-796b1fc29dff</v>
    <v>en-GB</v>
    <v>Map</v>
  </rv>
  <rv s="0">
    <v>536870912</v>
    <v>Northern Cape</v>
    <v>c7811f0b-afea-afb9-4c2d-695826b9ca98</v>
    <v>en-GB</v>
    <v>Map</v>
  </rv>
  <rv s="0">
    <v>536870912</v>
    <v>Western Cape</v>
    <v>c7b124b8-e75d-0b9b-5245-dda6bbb13800</v>
    <v>en-GB</v>
    <v>Map</v>
  </rv>
  <rv s="3">
    <v>27</v>
  </rv>
  <rv s="1">
    <fb>0.27465217966612804</fb>
    <v>23</v>
  </rv>
  <rv s="1">
    <fb>0.29199999999999998</fb>
    <v>23</v>
  </rv>
  <rv s="1">
    <fb>0.28180999755859398</fb>
    <v>31</v>
  </rv>
  <rv s="1">
    <fb>39149717</fb>
    <v>24</v>
  </rv>
  <rv s="6">
    <v>#VALUE!</v>
    <v>80</v>
    <v>37</v>
    <v>South Africa</v>
    <v>19</v>
    <v>20</v>
    <v>Map</v>
    <v>21</v>
    <v>81</v>
    <v>en-GB</v>
    <v>38a9fd4a-4f7c-6d91-d6dd-4eed3131672d</v>
    <v>536870912</v>
    <v>1</v>
    <v>ZA</v>
    <v>544</v>
    <v>545</v>
    <v>266</v>
    <v>546</v>
    <v>547</v>
    <v>548</v>
    <v>549</v>
    <v>550</v>
    <v>551</v>
    <v>ZAR</v>
    <v>South Africa, officially the Republic of South Africa, is the southernmost country in Africa. It is bounded to the south by 2,798 kilometres of coastline that stretches along the South Atlantic and Indian Oceans; to the north by the neighbouring ...</v>
    <v>552</v>
    <v>553</v>
    <v>554</v>
    <v>555</v>
    <v>556</v>
    <v>557</v>
    <v>558</v>
    <v>559</v>
    <v>560</v>
    <v>561</v>
    <v>562</v>
    <v>565</v>
    <v>566</v>
    <v>567</v>
    <v>568</v>
    <v>569</v>
    <v>South Africa</v>
    <v>National anthem of South Africa</v>
    <v>570</v>
    <v>Republic of South Africa</v>
    <v>571</v>
    <v>572</v>
    <v>573</v>
    <v>350</v>
    <v>574</v>
    <v>575</v>
    <v>576</v>
    <v>577</v>
    <v>578</v>
    <v>579</v>
    <v>580</v>
    <v>590</v>
    <v>591</v>
    <v>592</v>
    <v>593</v>
    <v>South Africa</v>
    <v>594</v>
    <v>mdp/vdpid/209</v>
  </rv>
  <rv s="2">
    <v>8</v>
    <v>21</v>
    <v>77</v>
    <v>3</v>
    <v>0</v>
    <v>Image of South Africa</v>
  </rv>
  <rv s="0">
    <v>536870912</v>
    <v>Brazil</v>
    <v>a828cf41-b938-49fe-7986-4b336618d413</v>
    <v>en-GB</v>
    <v>Map</v>
  </rv>
  <rv s="1">
    <fb>0.33924533448829503</fb>
    <v>23</v>
  </rv>
  <rv s="1">
    <fb>8515767</fb>
    <v>24</v>
  </rv>
  <rv s="1">
    <fb>730000</fb>
    <v>24</v>
  </rv>
  <rv s="1">
    <fb>13.923999999999999</fb>
    <v>25</v>
  </rv>
  <rv s="1">
    <fb>55</fb>
    <v>26</v>
  </rv>
  <rv s="0">
    <v>536870912</v>
    <v>Brasília</v>
    <v>0f4c1a26-f33c-b6de-a63f-578da6617369</v>
    <v>en-GB</v>
    <v>Map</v>
  </rv>
  <rv s="1">
    <fb>462298.69</fb>
    <v>24</v>
  </rv>
  <rv s="1">
    <fb>167.397860280061</fb>
    <v>27</v>
  </rv>
  <rv s="1">
    <fb>3.7329762121689397E-2</fb>
    <v>23</v>
  </rv>
  <rv s="1">
    <fb>2619.96061573831</fb>
    <v>24</v>
  </rv>
  <rv s="1">
    <fb>1.73</fb>
    <v>25</v>
  </rv>
  <rv s="1">
    <fb>0.58931054038338704</fb>
    <v>23</v>
  </rv>
  <rv s="1">
    <fb>59.1075326389753</fb>
    <v>28</v>
  </rv>
  <rv s="1">
    <fb>1.02</fb>
    <v>29</v>
  </rv>
  <rv s="1">
    <fb>1839758040765.6201</fb>
    <v>30</v>
  </rv>
  <rv s="1">
    <fb>1.1544783999999999</fb>
    <v>23</v>
  </rv>
  <rv s="1">
    <fb>0.513436</fb>
    <v>23</v>
  </rv>
  <rv s="2">
    <v>9</v>
    <v>21</v>
    <v>83</v>
    <v>7</v>
    <v>0</v>
    <v>Image of Brazil</v>
  </rv>
  <rv s="1">
    <fb>12.8</fb>
    <v>28</v>
  </rv>
  <rv s="0">
    <v>536870912</v>
    <v>São Paulo</v>
    <v>c6cf2f6e-626c-4267-ae48-9e13ea74d2b9</v>
    <v>en-GB</v>
    <v>Map</v>
  </rv>
  <rv s="0">
    <v>805306368</v>
    <v>Luiz Inácio Lula da Silva (President)</v>
    <v>d1dff6dd-e1d9-642a-4044-fc3f6765ae2b</v>
    <v>en-GB</v>
    <v>Generic</v>
  </rv>
  <rv s="0">
    <v>805306368</v>
    <v>Geraldo Alckmin (Vice president)</v>
    <v>ea2c259d-ca87-ae96-81e3-8e0b97870fa3</v>
    <v>en-GB</v>
    <v>Generic</v>
  </rv>
  <rv s="3">
    <v>28</v>
  </rv>
  <rv s="4">
    <v>https://www.bing.com/search?q=brazil&amp;form=skydnc</v>
    <v>Learn more on Bing</v>
  </rv>
  <rv s="1">
    <fb>75.671999999999997</fb>
    <v>28</v>
  </rv>
  <rv s="1">
    <fb>1187361690000</fb>
    <v>30</v>
  </rv>
  <rv s="1">
    <fb>60</fb>
    <v>28</v>
  </rv>
  <rv s="1">
    <fb>1.53</fb>
    <v>29</v>
  </rv>
  <rv s="1">
    <fb>0.28289823089999999</fb>
    <v>23</v>
  </rv>
  <rv s="1">
    <fb>2.1499000000000001</fb>
    <v>25</v>
  </rv>
  <rv s="1">
    <fb>215313498</fb>
    <v>24</v>
  </rv>
  <rv s="1">
    <fb>0.192</fb>
    <v>23</v>
  </rv>
  <rv s="1">
    <fb>0.42499999999999999</fb>
    <v>23</v>
  </rv>
  <rv s="1">
    <fb>0.58399999999999996</fb>
    <v>23</v>
  </rv>
  <rv s="1">
    <fb>0.01</fb>
    <v>23</v>
  </rv>
  <rv s="1">
    <fb>7.2999999999999995E-2</fb>
    <v>23</v>
  </rv>
  <rv s="1">
    <fb>0.63883998870849601</fb>
    <v>23</v>
  </rv>
  <rv s="0">
    <v>536870912</v>
    <v>Acre</v>
    <v>8960bf27-5261-01d1-4019-e7d898f67bb4</v>
    <v>en-GB</v>
    <v>Map</v>
  </rv>
  <rv s="0">
    <v>536870912</v>
    <v>Amapá</v>
    <v>28d39e09-4b9f-31f6-cc72-48b1f9be59db</v>
    <v>en-GB</v>
    <v>Map</v>
  </rv>
  <rv s="0">
    <v>536870912</v>
    <v>Amazonas</v>
    <v>f79e57ca-6fc1-5a6a-015b-38d90f33902f</v>
    <v>en-GB</v>
    <v>Map</v>
  </rv>
  <rv s="0">
    <v>536870912</v>
    <v>Pará</v>
    <v>7a0db70a-73db-e83d-e548-6fab7a523b35</v>
    <v>en-GB</v>
    <v>Map</v>
  </rv>
  <rv s="0">
    <v>536870912</v>
    <v>Rondônia</v>
    <v>25fbe5d5-9bc1-0ec2-ac78-2d9fe5b147dd</v>
    <v>en-GB</v>
    <v>Map</v>
  </rv>
  <rv s="0">
    <v>536870912</v>
    <v>Roraima</v>
    <v>3b8383a2-7c79-31f6-2359-bd9ba2099213</v>
    <v>en-GB</v>
    <v>Map</v>
  </rv>
  <rv s="0">
    <v>536870912</v>
    <v>Tocantins</v>
    <v>f7a46dfe-e192-d6f7-e5f8-084e555ba7cb</v>
    <v>en-GB</v>
    <v>Map</v>
  </rv>
  <rv s="0">
    <v>536870912</v>
    <v>Alagoas</v>
    <v>4e3f1ba4-1948-0514-728a-55b34ab027b4</v>
    <v>en-GB</v>
    <v>Map</v>
  </rv>
  <rv s="0">
    <v>536870912</v>
    <v>Bahia</v>
    <v>e904684f-6d5b-f7bb-c27d-bdb50a0ec8ab</v>
    <v>en-GB</v>
    <v>Map</v>
  </rv>
  <rv s="0">
    <v>536870912</v>
    <v>Ceará</v>
    <v>b598e20e-29fb-ccf6-be0e-2650e6ba40c5</v>
    <v>en-GB</v>
    <v>Map</v>
  </rv>
  <rv s="0">
    <v>536870912</v>
    <v>Maranhão</v>
    <v>98274980-9da4-ff5e-78a1-e512bb4179ca</v>
    <v>en-GB</v>
    <v>Map</v>
  </rv>
  <rv s="0">
    <v>536870912</v>
    <v>Paraíba</v>
    <v>f5be810b-3322-2252-c10f-35206d84b548</v>
    <v>en-GB</v>
    <v>Map</v>
  </rv>
  <rv s="0">
    <v>536870912</v>
    <v>Pernambuco</v>
    <v>5538aab1-15ae-294f-2c10-f5083201cca1</v>
    <v>en-GB</v>
    <v>Map</v>
  </rv>
  <rv s="0">
    <v>536870912</v>
    <v>Piauí</v>
    <v>ab11433a-8357-ae6d-67fe-8570cc271399</v>
    <v>en-GB</v>
    <v>Map</v>
  </rv>
  <rv s="0">
    <v>536870912</v>
    <v>Rio Grande do Norte</v>
    <v>4cccb40d-d26b-4493-e031-bcf803f1c2b1</v>
    <v>en-GB</v>
    <v>Map</v>
  </rv>
  <rv s="0">
    <v>536870912</v>
    <v>Sergipe</v>
    <v>a7f70762-a1ab-d5de-8bf0-3eb8532c1eb9</v>
    <v>en-GB</v>
    <v>Map</v>
  </rv>
  <rv s="0">
    <v>536870912</v>
    <v>Goiás</v>
    <v>38750702-647a-b72a-2cec-e4a55e078f36</v>
    <v>en-GB</v>
    <v>Map</v>
  </rv>
  <rv s="0">
    <v>536870912</v>
    <v>Mato Grosso</v>
    <v>af05c757-4d77-813e-b8eb-97635c07f37a</v>
    <v>en-GB</v>
    <v>Map</v>
  </rv>
  <rv s="0">
    <v>536870912</v>
    <v>Mato Grosso do Sul</v>
    <v>7de24933-1d79-fc85-387b-3ce7947910b6</v>
    <v>en-GB</v>
    <v>Map</v>
  </rv>
  <rv s="0">
    <v>536870912</v>
    <v>Espírito Santo</v>
    <v>dbc4d679-53e7-49d7-c6b3-88a4ca7f522f</v>
    <v>en-GB</v>
    <v>Map</v>
  </rv>
  <rv s="0">
    <v>536870912</v>
    <v>Minas Gerais</v>
    <v>974e2066-dee0-aecd-c973-50babb750033</v>
    <v>en-GB</v>
    <v>Map</v>
  </rv>
  <rv s="0">
    <v>536870912</v>
    <v>Rio de Janeiro</v>
    <v>3f5a22fa-26bd-86f9-0345-3a6206e8aab5</v>
    <v>en-GB</v>
    <v>Map</v>
  </rv>
  <rv s="0">
    <v>536870912</v>
    <v>São Paulo</v>
    <v>4d56ae2d-1aad-8c4f-dca2-4456acc12f89</v>
    <v>en-GB</v>
    <v>Map</v>
  </rv>
  <rv s="0">
    <v>536870912</v>
    <v>Paraná</v>
    <v>a33450c4-459a-0682-41ee-635b343dd785</v>
    <v>en-GB</v>
    <v>Map</v>
  </rv>
  <rv s="0">
    <v>536870912</v>
    <v>Rio Grande do Sul</v>
    <v>9644dbbf-be0c-de9c-a534-3d7ff4801a8b</v>
    <v>en-GB</v>
    <v>Map</v>
  </rv>
  <rv s="0">
    <v>536870912</v>
    <v>Santa Catarina</v>
    <v>6262969d-76c7-e65f-1be5-668011a93ff0</v>
    <v>en-GB</v>
    <v>Map</v>
  </rv>
  <rv s="0">
    <v>536870912</v>
    <v>Federal District</v>
    <v>88dfc3b6-8e7a-694d-61b2-96d14f226ec4</v>
    <v>en-GB</v>
    <v>Map</v>
  </rv>
  <rv s="3">
    <v>29</v>
  </rv>
  <rv s="1">
    <fb>0.14178605589771201</fb>
    <v>23</v>
  </rv>
  <rv s="1">
    <fb>0.65099999999999991</fb>
    <v>23</v>
  </rv>
  <rv s="1">
    <fb>0.12083000183105501</fb>
    <v>31</v>
  </rv>
  <rv s="1">
    <fb>183241641</fb>
    <v>24</v>
  </rv>
  <rv s="7">
    <v>#VALUE!</v>
    <v>86</v>
    <v>44</v>
    <v>Brazil</v>
    <v>19</v>
    <v>20</v>
    <v>Map</v>
    <v>21</v>
    <v>87</v>
    <v>en-GB</v>
    <v>a828cf41-b938-49fe-7986-4b336618d413</v>
    <v>536870912</v>
    <v>1</v>
    <v>BR</v>
    <v>598</v>
    <v>599</v>
    <v>600</v>
    <v>601</v>
    <v>602</v>
    <v>603</v>
    <v>604</v>
    <v>605</v>
    <v>606</v>
    <v>BRL</v>
    <v>Brazil, officially the Federative Republic of Brazil, is the largest country in South America and in Latin America. Brazil is the world's fifth-largest country by area and the seventh most populous. Its capital is Brasília, and its most populous ...</v>
    <v>607</v>
    <v>608</v>
    <v>609</v>
    <v>610</v>
    <v>611</v>
    <v>612</v>
    <v>613</v>
    <v>614</v>
    <v>615</v>
    <v>616</v>
    <v>617</v>
    <v>620</v>
    <v>621</v>
    <v>622</v>
    <v>623</v>
    <v>624</v>
    <v>625</v>
    <v>Brazil</v>
    <v>Brazilian National Anthem</v>
    <v>341</v>
    <v>República Federativa do Brasil</v>
    <v>626</v>
    <v>627</v>
    <v>628</v>
    <v>629</v>
    <v>630</v>
    <v>631</v>
    <v>632</v>
    <v>296</v>
    <v>633</v>
    <v>109</v>
    <v>634</v>
    <v>662</v>
    <v>663</v>
    <v>664</v>
    <v>665</v>
    <v>Brazil</v>
    <v>666</v>
    <v>mdp/vdpid/32</v>
  </rv>
  <rv s="2">
    <v>9</v>
    <v>21</v>
    <v>83</v>
    <v>3</v>
    <v>0</v>
    <v>Image of Brazil</v>
  </rv>
  <rv s="0">
    <v>536870912</v>
    <v>Austria</v>
    <v>c3f78b59-5e8d-133a-d0e2-ff2e71c4a5d5</v>
    <v>en-GB</v>
    <v>Map</v>
  </rv>
  <rv s="1">
    <fb>0.32356676139641499</fb>
    <v>23</v>
  </rv>
  <rv s="1">
    <fb>83878.990000000005</fb>
    <v>24</v>
  </rv>
  <rv s="1">
    <fb>21000</fb>
    <v>24</v>
  </rv>
  <rv s="1">
    <fb>9.6999999999999993</fb>
    <v>25</v>
  </rv>
  <rv s="1">
    <fb>43</fb>
    <v>26</v>
  </rv>
  <rv s="0">
    <v>536870912</v>
    <v>Vienna</v>
    <v>a844b6d2-ff6e-902b-d359-8f7db08f7bb9</v>
    <v>en-GB</v>
    <v>Map</v>
  </rv>
  <rv s="1">
    <fb>61447.919000000002</fb>
    <v>24</v>
  </rv>
  <rv s="1">
    <fb>118.057979804947</fb>
    <v>27</v>
  </rv>
  <rv s="1">
    <fb>1.5308955342270201E-2</fb>
    <v>23</v>
  </rv>
  <rv s="1">
    <fb>8355.8419518213395</fb>
    <v>24</v>
  </rv>
  <rv s="1">
    <fb>1.47</fb>
    <v>25</v>
  </rv>
  <rv s="1">
    <fb>0.46905712836916402</fb>
    <v>23</v>
  </rv>
  <rv s="1">
    <fb>65.661821989472699</fb>
    <v>28</v>
  </rv>
  <rv s="1">
    <fb>1.2</fb>
    <v>29</v>
  </rv>
  <rv s="1">
    <fb>446314739528.46997</fb>
    <v>30</v>
  </rv>
  <rv s="1">
    <fb>1.0311315000000001</fb>
    <v>23</v>
  </rv>
  <rv s="1">
    <fb>0.85057140000000009</fb>
    <v>23</v>
  </rv>
  <rv s="2">
    <v>10</v>
    <v>21</v>
    <v>89</v>
    <v>7</v>
    <v>0</v>
    <v>Image of Austria</v>
  </rv>
  <rv s="1">
    <fb>2.9</fb>
    <v>28</v>
  </rv>
  <rv s="0">
    <v>805306368</v>
    <v>Alexander Van der Bellen (President)</v>
    <v>09a88c4e-ba78-3b88-7539-fedb6d48b4a2</v>
    <v>en-GB</v>
    <v>Generic</v>
  </rv>
  <rv s="0">
    <v>805306368</v>
    <v>Karl Nehammer (Chancellor)</v>
    <v>de01442c-8ba7-ec2b-75d7-e647bde7e0ea</v>
    <v>en-GB</v>
    <v>Generic</v>
  </rv>
  <rv s="3">
    <v>30</v>
  </rv>
  <rv s="4">
    <v>https://www.bing.com/search?q=austria&amp;form=skydnc</v>
    <v>Learn more on Bing</v>
  </rv>
  <rv s="1">
    <fb>81.643902439024401</fb>
    <v>28</v>
  </rv>
  <rv s="1">
    <fb>133098220000</fb>
    <v>30</v>
  </rv>
  <rv s="1">
    <fb>5</fb>
    <v>28</v>
  </rv>
  <rv s="3">
    <v>31</v>
  </rv>
  <rv s="1">
    <fb>0.179240277</fb>
    <v>23</v>
  </rv>
  <rv s="1">
    <fb>5.1696999999999997</fb>
    <v>25</v>
  </rv>
  <rv s="1">
    <fb>9042528</fb>
    <v>24</v>
  </rv>
  <rv s="1">
    <fb>0.23100000000000001</fb>
    <v>23</v>
  </rv>
  <rv s="1">
    <fb>0.37799999999999995</fb>
    <v>23</v>
  </rv>
  <rv s="1">
    <fb>0.03</fb>
    <v>23</v>
  </rv>
  <rv s="1">
    <fb>0.08</fb>
    <v>23</v>
  </rv>
  <rv s="1">
    <fb>0.13300000000000001</fb>
    <v>23</v>
  </rv>
  <rv s="1">
    <fb>0.17800000000000002</fb>
    <v>23</v>
  </rv>
  <rv s="1">
    <fb>0.60683998107910198</fb>
    <v>23</v>
  </rv>
  <rv s="0">
    <v>536870912</v>
    <v>Burgenland</v>
    <v>20b1c17e-6204-a0df-6047-2725dec16761</v>
    <v>en-GB</v>
    <v>Map</v>
  </rv>
  <rv s="0">
    <v>536870912</v>
    <v>Carinthia</v>
    <v>5e37573b-7455-bff5-b6e2-1efd0b0d6059</v>
    <v>en-GB</v>
    <v>Map</v>
  </rv>
  <rv s="0">
    <v>536870912</v>
    <v>Lower Austria</v>
    <v>4dcd6132-5fe3-19ce-a37c-ff75732178e2</v>
    <v>en-GB</v>
    <v>Map</v>
  </rv>
  <rv s="0">
    <v>536870912</v>
    <v>Upper Austria</v>
    <v>5eda3d8d-2623-8c5c-71b9-98e76b245f37</v>
    <v>en-GB</v>
    <v>Map</v>
  </rv>
  <rv s="0">
    <v>536870912</v>
    <v>Salzburg</v>
    <v>f1e6feb1-ca38-e293-2657-06a535e7d8ed</v>
    <v>en-GB</v>
    <v>Map</v>
  </rv>
  <rv s="0">
    <v>536870912</v>
    <v>Styria</v>
    <v>27e5c768-8121-a58a-3641-f4576289d790</v>
    <v>en-GB</v>
    <v>Map</v>
  </rv>
  <rv s="0">
    <v>536870912</v>
    <v>Tyrol</v>
    <v>bbfb1e8f-7c58-8f12-9249-9ff4d210f1d6</v>
    <v>en-GB</v>
    <v>Map</v>
  </rv>
  <rv s="0">
    <v>536870912</v>
    <v>Vorarlberg</v>
    <v>515e6b8f-2ef0-2ac9-184c-2834f6770193</v>
    <v>en-GB</v>
    <v>Map</v>
  </rv>
  <rv s="3">
    <v>32</v>
  </rv>
  <rv s="1">
    <fb>0.25405547466329398</fb>
    <v>23</v>
  </rv>
  <rv s="1">
    <fb>0.51400000000000001</fb>
    <v>23</v>
  </rv>
  <rv s="1">
    <fb>4.6739997863769499E-2</fb>
    <v>31</v>
  </rv>
  <rv s="1">
    <fb>5194416</fb>
    <v>24</v>
  </rv>
  <rv s="8">
    <v>#VALUE!</v>
    <v>92</v>
    <v>93</v>
    <v>Austria</v>
    <v>19</v>
    <v>20</v>
    <v>Map</v>
    <v>21</v>
    <v>45</v>
    <v>en-GB</v>
    <v>c3f78b59-5e8d-133a-d0e2-ff2e71c4a5d5</v>
    <v>536870912</v>
    <v>1</v>
    <v>AT</v>
    <v>670</v>
    <v>671</v>
    <v>672</v>
    <v>673</v>
    <v>674</v>
    <v>675</v>
    <v>676</v>
    <v>677</v>
    <v>678</v>
    <v>EUR</v>
    <v>Austria, formally the Republic of Austria, is a landlocked country in Central Europe, lying in the Eastern Alps. It is a federation of nine federal states, one of which is the capital, Vienna, the most populous city and federal state. Austria is ...</v>
    <v>679</v>
    <v>680</v>
    <v>681</v>
    <v>682</v>
    <v>683</v>
    <v>684</v>
    <v>685</v>
    <v>686</v>
    <v>687</v>
    <v>688</v>
    <v>675</v>
    <v>691</v>
    <v>692</v>
    <v>693</v>
    <v>694</v>
    <v>695</v>
    <v>Austria</v>
    <v>Land der Berge, Land am Strome</v>
    <v>696</v>
    <v>Österreich</v>
    <v>697</v>
    <v>698</v>
    <v>699</v>
    <v>700</v>
    <v>104</v>
    <v>701</v>
    <v>702</v>
    <v>703</v>
    <v>704</v>
    <v>705</v>
    <v>706</v>
    <v>715</v>
    <v>716</v>
    <v>67</v>
    <v>717</v>
    <v>718</v>
    <v>Austria</v>
    <v>719</v>
    <v>mdp/vdpid/14</v>
  </rv>
  <rv s="2">
    <v>10</v>
    <v>21</v>
    <v>89</v>
    <v>3</v>
    <v>0</v>
    <v>Image of Austria</v>
  </rv>
  <rv s="0">
    <v>536870912</v>
    <v>Argentina</v>
    <v>87153d87-9bb0-166a-3d56-613bdc274e1b</v>
    <v>en-GB</v>
    <v>Map</v>
  </rv>
  <rv s="1">
    <fb>0.54335712119385104</fb>
    <v>23</v>
  </rv>
  <rv s="1">
    <fb>2780400</fb>
    <v>24</v>
  </rv>
  <rv s="1">
    <fb>105000</fb>
    <v>24</v>
  </rv>
  <rv s="1">
    <fb>17.021000000000001</fb>
    <v>25</v>
  </rv>
  <rv s="1">
    <fb>54</fb>
    <v>26</v>
  </rv>
  <rv s="0">
    <v>536870912</v>
    <v>Buenos Aires</v>
    <v>857a6814-3fe8-c414-84da-24018be87fce</v>
    <v>en-GB</v>
    <v>Map</v>
  </rv>
  <rv s="1">
    <fb>201347.636</fb>
    <v>24</v>
  </rv>
  <rv s="1">
    <fb>232.75109166666701</fb>
    <v>27</v>
  </rv>
  <rv s="1">
    <fb>0.53548304349234199</fb>
    <v>23</v>
  </rv>
  <rv s="1">
    <fb>3074.70207056563</fb>
    <v>24</v>
  </rv>
  <rv s="1">
    <fb>2.2610000000000001</fb>
    <v>25</v>
  </rv>
  <rv s="1">
    <fb>9.7984058182512504E-2</fb>
    <v>23</v>
  </rv>
  <rv s="1">
    <fb>87.722407479689195</fb>
    <v>28</v>
  </rv>
  <rv s="1">
    <fb>1.1000000000000001</fb>
    <v>29</v>
  </rv>
  <rv s="1">
    <fb>449663446954.073</fb>
    <v>30</v>
  </rv>
  <rv s="1">
    <fb>1.0974146</fb>
    <v>23</v>
  </rv>
  <rv s="1">
    <fb>0.89958519999999997</fb>
    <v>23</v>
  </rv>
  <rv s="2">
    <v>11</v>
    <v>21</v>
    <v>95</v>
    <v>7</v>
    <v>0</v>
    <v>Image of Argentina</v>
  </rv>
  <rv s="1">
    <fb>8.8000000000000007</fb>
    <v>28</v>
  </rv>
  <rv s="0">
    <v>805306368</v>
    <v>Javier Milei (President)</v>
    <v>9e292152-d659-8459-891a-e2e34df73a4f</v>
    <v>en-GB</v>
    <v>Generic</v>
  </rv>
  <rv s="0">
    <v>805306368</v>
    <v>Victoria Villarruel (Vice president)</v>
    <v>c9d496be-e912-ca9e-b72e-cd37e371c69a</v>
    <v>en-GB</v>
    <v>Generic</v>
  </rv>
  <rv s="3">
    <v>33</v>
  </rv>
  <rv s="4">
    <v>https://www.bing.com/search?q=argentina&amp;form=skydnc</v>
    <v>Learn more on Bing</v>
  </rv>
  <rv s="1">
    <fb>76.52</fb>
    <v>28</v>
  </rv>
  <rv s="1">
    <fb>39393540000</fb>
    <v>30</v>
  </rv>
  <rv s="1">
    <fb>39</fb>
    <v>28</v>
  </rv>
  <rv s="1">
    <fb>3.35</fb>
    <v>29</v>
  </rv>
  <rv s="3">
    <v>34</v>
  </rv>
  <rv s="1">
    <fb>0.17628076140000001</fb>
    <v>23</v>
  </rv>
  <rv s="1">
    <fb>3.96</fb>
    <v>25</v>
  </rv>
  <rv s="1">
    <fb>46234830</fb>
    <v>24</v>
  </rv>
  <rv s="1">
    <fb>0.23199999999999998</fb>
    <v>23</v>
  </rv>
  <rv s="1">
    <fb>0.29899999999999999</fb>
    <v>23</v>
  </rv>
  <rv s="1">
    <fb>0.46500000000000002</fb>
    <v>23</v>
  </rv>
  <rv s="1">
    <fb>1.8000000000000002E-2</fb>
    <v>23</v>
  </rv>
  <rv s="1">
    <fb>0.05</fb>
    <v>23</v>
  </rv>
  <rv s="1">
    <fb>9.9000000000000005E-2</fb>
    <v>23</v>
  </rv>
  <rv s="1">
    <fb>0.154</fb>
    <v>23</v>
  </rv>
  <rv s="1">
    <fb>0.61301998138427694</fb>
    <v>23</v>
  </rv>
  <rv s="0">
    <v>536870912</v>
    <v>Buenos Aires Province</v>
    <v>83e02b50-6d03-7c2c-eadf-7346066b2dea</v>
    <v>en-GB</v>
    <v>Map</v>
  </rv>
  <rv s="0">
    <v>536870912</v>
    <v>Catamarca Province</v>
    <v>3c1c44fb-1be4-0807-a41a-389b53882281</v>
    <v>en-GB</v>
    <v>Map</v>
  </rv>
  <rv s="0">
    <v>536870912</v>
    <v>Chaco Province</v>
    <v>7ba7eceb-7d6e-ca38-3de8-8edff91abe6c</v>
    <v>en-GB</v>
    <v>Map</v>
  </rv>
  <rv s="0">
    <v>536870912</v>
    <v>Córdoba Province</v>
    <v>ee360e95-eb6e-6500-1854-d0ba2979c8c5</v>
    <v>en-GB</v>
    <v>Map</v>
  </rv>
  <rv s="0">
    <v>536870912</v>
    <v>Corrientes Province</v>
    <v>370306e6-e553-7210-5bdd-cba530b5bb5e</v>
    <v>en-GB</v>
    <v>Map</v>
  </rv>
  <rv s="0">
    <v>536870912</v>
    <v>Entre Ríos Province</v>
    <v>8f271891-a2e7-4452-b33a-32b209204098</v>
    <v>en-GB</v>
    <v>Map</v>
  </rv>
  <rv s="0">
    <v>536870912</v>
    <v>Formosa Province</v>
    <v>2c10e13d-832d-d54f-08b1-364c9870d186</v>
    <v>en-GB</v>
    <v>Map</v>
  </rv>
  <rv s="0">
    <v>536870912</v>
    <v>Jujuy Province</v>
    <v>4336eba8-fc73-200e-9d91-4273dd01d498</v>
    <v>en-GB</v>
    <v>Map</v>
  </rv>
  <rv s="0">
    <v>536870912</v>
    <v>La Pampa Province</v>
    <v>44de277d-e840-a824-59d9-b6a9740aba03</v>
    <v>en-GB</v>
    <v>Map</v>
  </rv>
  <rv s="0">
    <v>536870912</v>
    <v>La Rioja Province</v>
    <v>dac821c4-934d-98a0-3515-ecf294d05f34</v>
    <v>en-GB</v>
    <v>Map</v>
  </rv>
  <rv s="0">
    <v>536870912</v>
    <v>Mendoza Province</v>
    <v>67d55d79-bbf5-f1ea-b2b6-9eaf7f8cbf5c</v>
    <v>en-GB</v>
    <v>Map</v>
  </rv>
  <rv s="0">
    <v>536870912</v>
    <v>Misiones Province</v>
    <v>b5dd089e-a58d-3344-220d-67d53fbe2b62</v>
    <v>en-GB</v>
    <v>Map</v>
  </rv>
  <rv s="0">
    <v>536870912</v>
    <v>Neuquén Province</v>
    <v>bf5efd04-a076-eedb-ad38-b133bbf30276</v>
    <v>en-GB</v>
    <v>Map</v>
  </rv>
  <rv s="0">
    <v>536870912</v>
    <v>Río Negro Province</v>
    <v>d2c8f222-11b8-dd86-e0ab-8d14cb406edc</v>
    <v>en-GB</v>
    <v>Map</v>
  </rv>
  <rv s="0">
    <v>536870912</v>
    <v>Salta Province</v>
    <v>f6ae2fbd-0520-148c-3526-8bf23d36cb82</v>
    <v>en-GB</v>
    <v>Map</v>
  </rv>
  <rv s="0">
    <v>536870912</v>
    <v>San Juan Province</v>
    <v>17fa2e93-239c-11e6-f03e-d1c2f5cce2fe</v>
    <v>en-GB</v>
    <v>Map</v>
  </rv>
  <rv s="0">
    <v>536870912</v>
    <v>San Luis Province</v>
    <v>5bdf188c-b213-ac45-dd24-12759c1ef35f</v>
    <v>en-GB</v>
    <v>Map</v>
  </rv>
  <rv s="0">
    <v>536870912</v>
    <v>Santa Cruz Province</v>
    <v>33b38460-8bb6-75dd-5a16-ccfffb6378dc</v>
    <v>en-GB</v>
    <v>Map</v>
  </rv>
  <rv s="0">
    <v>536870912</v>
    <v>Santa Fe Province</v>
    <v>7e0bc671-7ee3-bfe7-3fbf-0780b251b2f6</v>
    <v>en-GB</v>
    <v>Map</v>
  </rv>
  <rv s="0">
    <v>536870912</v>
    <v>Santiago del Estero Province</v>
    <v>ec88ec56-2be0-4304-ab71-391ce9c013de</v>
    <v>en-GB</v>
    <v>Map</v>
  </rv>
  <rv s="0">
    <v>536870912</v>
    <v>Tierra del Fuego Province, Argentina</v>
    <v>3bb8cbb1-ced9-fc53-1bf4-d1685a3435ea</v>
    <v>en-GB</v>
    <v>Map</v>
  </rv>
  <rv s="0">
    <v>536870912</v>
    <v>Tucumán Province</v>
    <v>4f81112c-c69e-b6cc-2acc-73c36fc9a0aa</v>
    <v>en-GB</v>
    <v>Map</v>
  </rv>
  <rv s="0">
    <v>536870912</v>
    <v>Chubut Province</v>
    <v>893cfb2e-6128-06e8-d927-6cdee06773f8</v>
    <v>en-GB</v>
    <v>Map</v>
  </rv>
  <rv s="3">
    <v>35</v>
  </rv>
  <rv s="1">
    <fb>0.10087499305375699</fb>
    <v>23</v>
  </rv>
  <rv s="3">
    <v>36</v>
  </rv>
  <rv s="1">
    <fb>1.0629999999999999</fb>
    <v>23</v>
  </rv>
  <rv s="1">
    <fb>9.7889995574951205E-2</fb>
    <v>31</v>
  </rv>
  <rv s="1">
    <fb>41339571</fb>
    <v>24</v>
  </rv>
  <rv s="5">
    <v>#VALUE!</v>
    <v>98</v>
    <v>17</v>
    <v>Argentina</v>
    <v>19</v>
    <v>20</v>
    <v>Map</v>
    <v>21</v>
    <v>99</v>
    <v>en-GB</v>
    <v>87153d87-9bb0-166a-3d56-613bdc274e1b</v>
    <v>536870912</v>
    <v>1</v>
    <v>AR</v>
    <v>723</v>
    <v>724</v>
    <v>725</v>
    <v>726</v>
    <v>727</v>
    <v>728</v>
    <v>729</v>
    <v>730</v>
    <v>731</v>
    <v>ARS</v>
    <v>Argentina, officially the Argentine Republic, is a country in the southern half of South America. Argentina covers an area of 2,780,400 km², making it the second-largest country in South America after Brazil, the fourth-largest country in the ...</v>
    <v>732</v>
    <v>733</v>
    <v>734</v>
    <v>735</v>
    <v>736</v>
    <v>737</v>
    <v>738</v>
    <v>739</v>
    <v>740</v>
    <v>741</v>
    <v>728</v>
    <v>744</v>
    <v>745</v>
    <v>746</v>
    <v>747</v>
    <v>748</v>
    <v>749</v>
    <v>Argentina</v>
    <v>Argentine National Anthem</v>
    <v>750</v>
    <v>República Argentina</v>
    <v>751</v>
    <v>752</v>
    <v>753</v>
    <v>754</v>
    <v>755</v>
    <v>756</v>
    <v>757</v>
    <v>758</v>
    <v>759</v>
    <v>760</v>
    <v>761</v>
    <v>785</v>
    <v>786</v>
    <v>787</v>
    <v>788</v>
    <v>789</v>
    <v>Argentina</v>
    <v>790</v>
    <v>mdp/vdpid/11</v>
  </rv>
  <rv s="2">
    <v>11</v>
    <v>21</v>
    <v>95</v>
    <v>3</v>
    <v>0</v>
    <v>Image of Argentina</v>
  </rv>
  <rv s="0">
    <v>536870912</v>
    <v>Greece</v>
    <v>9066947b-ad82-49f5-93ff-b3c4cbc4e36a</v>
    <v>en-GB</v>
    <v>Map</v>
  </rv>
  <rv s="1">
    <fb>0.47602792862684301</fb>
    <v>23</v>
  </rv>
  <rv s="1">
    <fb>131957</fb>
    <v>24</v>
  </rv>
  <rv s="1">
    <fb>146000</fb>
    <v>24</v>
  </rv>
  <rv s="1">
    <fb>8.1</fb>
    <v>25</v>
  </rv>
  <rv s="1">
    <fb>30</fb>
    <v>26</v>
  </rv>
  <rv s="0">
    <v>536870912</v>
    <v>Athens</v>
    <v>b6d809e2-f1da-2d70-de81-8e8c16391ded</v>
    <v>en-GB</v>
    <v>Map</v>
  </rv>
  <rv s="1">
    <fb>62434.341999999997</fb>
    <v>24</v>
  </rv>
  <rv s="1">
    <fb>101.869515066502</fb>
    <v>27</v>
  </rv>
  <rv s="1">
    <fb>1.7443010681330101E-3</fb>
    <v>23</v>
  </rv>
  <rv s="1">
    <fb>5062.6064215523202</fb>
    <v>24</v>
  </rv>
  <rv s="1">
    <fb>1.35</fb>
    <v>25</v>
  </rv>
  <rv s="1">
    <fb>0.31685026774025399</fb>
    <v>23</v>
  </rv>
  <rv s="1">
    <fb>82.574635133688304</fb>
    <v>28</v>
  </rv>
  <rv s="1">
    <fb>209852761468.681</fb>
    <v>30</v>
  </rv>
  <rv s="1">
    <fb>0.99553479999999994</fb>
    <v>23</v>
  </rv>
  <rv s="1">
    <fb>1.3660256999999998</fb>
    <v>23</v>
  </rv>
  <rv s="2">
    <v>12</v>
    <v>21</v>
    <v>101</v>
    <v>7</v>
    <v>0</v>
    <v>Image of Greece</v>
  </rv>
  <rv s="1">
    <fb>3.6</fb>
    <v>28</v>
  </rv>
  <rv s="0">
    <v>536870912</v>
    <v>Thessaloniki</v>
    <v>9a6eadfa-67d7-c9e8-ba6c-5e93db8f61d7</v>
    <v>en-GB</v>
    <v>Map</v>
  </rv>
  <rv s="0">
    <v>805306368</v>
    <v>Katerina Sakellaropoulou (President)</v>
    <v>462ce5ac-144c-7783-9c94-5cea4311427e</v>
    <v>en-GB</v>
    <v>Generic</v>
  </rv>
  <rv s="0">
    <v>805306368</v>
    <v>Kyriakos Mitsotakis (Prime minister)</v>
    <v>eea69f27-2379-cfc9-ae98-bda50d609c7e</v>
    <v>en-GB</v>
    <v>Generic</v>
  </rv>
  <rv s="3">
    <v>37</v>
  </rv>
  <rv s="4">
    <v>https://www.bing.com/search?q=greece&amp;form=skydnc</v>
    <v>Learn more on Bing</v>
  </rv>
  <rv s="1">
    <fb>81.287804878048803</fb>
    <v>28</v>
  </rv>
  <rv s="1">
    <fb>53653980000</fb>
    <v>30</v>
  </rv>
  <rv s="1">
    <fb>3</fb>
    <v>28</v>
  </rv>
  <rv s="1">
    <fb>4.46</fb>
    <v>29</v>
  </rv>
  <rv s="3">
    <v>38</v>
  </rv>
  <rv s="1">
    <fb>0.35461187979999997</fb>
    <v>23</v>
  </rv>
  <rv s="1">
    <fb>5.4789000000000003</fb>
    <v>25</v>
  </rv>
  <rv s="1">
    <fb>10566531</fb>
    <v>24</v>
  </rv>
  <rv s="1">
    <fb>0.25900000000000001</fb>
    <v>23</v>
  </rv>
  <rv s="1">
    <fb>0.41100000000000003</fb>
    <v>23</v>
  </rv>
  <rv s="1">
    <fb>6.6000000000000003E-2</fb>
    <v>23</v>
  </rv>
  <rv s="1">
    <fb>0.12300000000000001</fb>
    <v>23</v>
  </rv>
  <rv s="1">
    <fb>0.17100000000000001</fb>
    <v>23</v>
  </rv>
  <rv s="1">
    <fb>0.51766998291015598</fb>
    <v>23</v>
  </rv>
  <rv s="0">
    <v>536870912</v>
    <v>East Macedonia and Thrace</v>
    <v>45283058-6358-c831-aa68-dcc775d99be8</v>
    <v>en-GB</v>
    <v>Map</v>
  </rv>
  <rv s="0">
    <v>536870912</v>
    <v>Central Macedonia</v>
    <v>6d44fc7c-bcb9-9915-acb9-64532e18830b</v>
    <v>en-GB</v>
    <v>Map</v>
  </rv>
  <rv s="0">
    <v>536870912</v>
    <v>Western Macedonia</v>
    <v>27249c7e-b5d4-18d3-d8d5-a1d976b45cfa</v>
    <v>en-GB</v>
    <v>Map</v>
  </rv>
  <rv s="0">
    <v>536870912</v>
    <v>Epirus Region</v>
    <v>0dd74b21-c5ee-b5c0-d0df-2449b32c4a88</v>
    <v>en-GB</v>
    <v>Map</v>
  </rv>
  <rv s="0">
    <v>536870912</v>
    <v>Thessaly Region</v>
    <v>187a74ea-75fb-4b8a-2fe7-2a4b94490eaa</v>
    <v>en-GB</v>
    <v>Map</v>
  </rv>
  <rv s="0">
    <v>536870912</v>
    <v>Central Greece Region</v>
    <v>e9e82b37-aaf6-3955-754d-29b23a35a921</v>
    <v>en-GB</v>
    <v>Map</v>
  </rv>
  <rv s="0">
    <v>536870912</v>
    <v>Ionian Islands Region</v>
    <v>147f3b34-7c58-e675-3c33-6ec3b9e7e362</v>
    <v>en-GB</v>
    <v>Map</v>
  </rv>
  <rv s="0">
    <v>536870912</v>
    <v>West Greece Region</v>
    <v>8ac2f879-2ecd-0569-886c-528f24c7fe28</v>
    <v>en-GB</v>
    <v>Map</v>
  </rv>
  <rv s="0">
    <v>536870912</v>
    <v>Peloponnese Region</v>
    <v>4465f45a-df6e-47fa-833e-fa82fd661725</v>
    <v>en-GB</v>
    <v>Map</v>
  </rv>
  <rv s="0">
    <v>536870912</v>
    <v>Attica Region</v>
    <v>b95eb20f-b5be-999d-2b74-7984b1607486</v>
    <v>en-GB</v>
    <v>Map</v>
  </rv>
  <rv s="0">
    <v>536870912</v>
    <v>North Aegean Region</v>
    <v>b512e4ba-99a2-717b-c03b-1ab792cd2e37</v>
    <v>en-GB</v>
    <v>Map</v>
  </rv>
  <rv s="0">
    <v>536870912</v>
    <v>South Aegean Region</v>
    <v>65bfe017-d8f1-997e-81d9-4b05e35ff5d4</v>
    <v>en-GB</v>
    <v>Map</v>
  </rv>
  <rv s="3">
    <v>39</v>
  </rv>
  <rv s="1">
    <fb>0.26193522357891597</fb>
    <v>23</v>
  </rv>
  <rv s="1">
    <fb>0.51900000000000002</fb>
    <v>23</v>
  </rv>
  <rv s="1">
    <fb>0.17238000869751002</fb>
    <v>31</v>
  </rv>
  <rv s="1">
    <fb>8507474</fb>
    <v>24</v>
  </rv>
  <rv s="7">
    <v>#VALUE!</v>
    <v>104</v>
    <v>44</v>
    <v>Greece</v>
    <v>19</v>
    <v>20</v>
    <v>Map</v>
    <v>21</v>
    <v>45</v>
    <v>en-GB</v>
    <v>9066947b-ad82-49f5-93ff-b3c4cbc4e36a</v>
    <v>536870912</v>
    <v>1</v>
    <v>GR</v>
    <v>794</v>
    <v>795</v>
    <v>796</v>
    <v>797</v>
    <v>798</v>
    <v>799</v>
    <v>800</v>
    <v>801</v>
    <v>802</v>
    <v>EUR</v>
    <v>Greece,, or Hellas, officially the Hellenic Republic, is a country in the Southeast Europe, located on the southern tip of the Balkan peninsula. Greece shares land borders with Albania to the northwest, North Macedonia and Bulgaria to the north, ...</v>
    <v>803</v>
    <v>804</v>
    <v>805</v>
    <v>806</v>
    <v>328</v>
    <v>807</v>
    <v>808</v>
    <v>809</v>
    <v>810</v>
    <v>811</v>
    <v>812</v>
    <v>815</v>
    <v>816</v>
    <v>817</v>
    <v>818</v>
    <v>819</v>
    <v>820</v>
    <v>Greece</v>
    <v>Hymn to Liberty</v>
    <v>821</v>
    <v>Ελληνική Δημοκρατία</v>
    <v>822</v>
    <v>823</v>
    <v>824</v>
    <v>104</v>
    <v>825</v>
    <v>826</v>
    <v>577</v>
    <v>827</v>
    <v>828</v>
    <v>829</v>
    <v>830</v>
    <v>843</v>
    <v>844</v>
    <v>845</v>
    <v>846</v>
    <v>Greece</v>
    <v>847</v>
    <v>mdp/vdpid/98</v>
  </rv>
  <rv s="2">
    <v>12</v>
    <v>21</v>
    <v>101</v>
    <v>3</v>
    <v>0</v>
    <v>Image of Greece</v>
  </rv>
  <rv s="0">
    <v>536870912</v>
    <v>Germany</v>
    <v>75c62d8e-1449-4e4d-b188-d9e88f878dd9</v>
    <v>en-GB</v>
    <v>Map</v>
  </rv>
  <rv s="1">
    <fb>0.47678612319670299</fb>
    <v>23</v>
  </rv>
  <rv s="1">
    <fb>357587.77</fb>
    <v>24</v>
  </rv>
  <rv s="1">
    <fb>180000</fb>
    <v>24</v>
  </rv>
  <rv s="1">
    <fb>9.5</fb>
    <v>25</v>
  </rv>
  <rv s="1">
    <fb>49</fb>
    <v>26</v>
  </rv>
  <rv s="0">
    <v>536870912</v>
    <v>Berlin</v>
    <v>42784943-7c23-7672-5527-06f89b965cdf</v>
    <v>en-GB</v>
    <v>Map</v>
  </rv>
  <rv s="1">
    <fb>727972.84</fb>
    <v>24</v>
  </rv>
  <rv s="1">
    <fb>112.854887342124</fb>
    <v>27</v>
  </rv>
  <rv s="1">
    <fb>1.4456670146976E-2</fb>
    <v>23</v>
  </rv>
  <rv s="1">
    <fb>7035.4829747167596</fb>
    <v>24</v>
  </rv>
  <rv s="1">
    <fb>1.56</fb>
    <v>25</v>
  </rv>
  <rv s="1">
    <fb>0.326912067781085</fb>
    <v>23</v>
  </rv>
  <rv s="1">
    <fb>78.862551056754995</fb>
    <v>28</v>
  </rv>
  <rv s="1">
    <fb>3845630030823.52</fb>
    <v>30</v>
  </rv>
  <rv s="1">
    <fb>1.0402236</fb>
    <v>23</v>
  </rv>
  <rv s="1">
    <fb>0.70246649999999999</fb>
    <v>23</v>
  </rv>
  <rv s="2">
    <v>13</v>
    <v>21</v>
    <v>106</v>
    <v>7</v>
    <v>0</v>
    <v>Image of Germany</v>
  </rv>
  <rv s="0">
    <v>805306368</v>
    <v>Frank-Walter Steinmeier (President)</v>
    <v>a6d595f9-116c-57de-2b35-48e9bde9f83d</v>
    <v>en-GB</v>
    <v>Generic</v>
  </rv>
  <rv s="0">
    <v>805306368</v>
    <v>Olaf Scholz (Chancellor)</v>
    <v>d327207b-5560-1fae-17a8-4bc95203ea8e</v>
    <v>en-GB</v>
    <v>Generic</v>
  </rv>
  <rv s="3">
    <v>40</v>
  </rv>
  <rv s="4">
    <v>https://www.bing.com/search?q=germany&amp;form=skydnc</v>
    <v>Learn more on Bing</v>
  </rv>
  <rv s="1">
    <fb>80.892682926829295</fb>
    <v>28</v>
  </rv>
  <rv s="1">
    <fb>2098173930000</fb>
    <v>30</v>
  </rv>
  <rv s="1">
    <fb>7</fb>
    <v>28</v>
  </rv>
  <rv s="1">
    <fb>9.99</fb>
    <v>29</v>
  </rv>
  <rv s="3">
    <v>41</v>
  </rv>
  <rv s="1">
    <fb>0.12528421940000001</fb>
    <v>23</v>
  </rv>
  <rv s="1">
    <fb>4.2488000000000001</fb>
    <v>25</v>
  </rv>
  <rv s="1">
    <fb>84079811</fb>
    <v>24</v>
  </rv>
  <rv s="1">
    <fb>0.22800000000000001</fb>
    <v>23</v>
  </rv>
  <rv s="1">
    <fb>0.24600000000000002</fb>
    <v>23</v>
  </rv>
  <rv s="1">
    <fb>0.39600000000000002</fb>
    <v>23</v>
  </rv>
  <rv s="1">
    <fb>2.8999999999999998E-2</fb>
    <v>23</v>
  </rv>
  <rv s="1">
    <fb>7.5999999999999998E-2</fb>
    <v>23</v>
  </rv>
  <rv s="1">
    <fb>0.128</fb>
    <v>23</v>
  </rv>
  <rv s="1">
    <fb>0.60811000823974604</fb>
    <v>23</v>
  </rv>
  <rv s="0">
    <v>536870912</v>
    <v>Baden-Württemberg</v>
    <v>e4767d1d-15fd-a8bd-1fcd-f8214d3c189f</v>
    <v>en-GB</v>
    <v>Map</v>
  </rv>
  <rv s="0">
    <v>536870912</v>
    <v>Bavaria</v>
    <v>e4f7e69f-e1bc-189a-d23d-b2ecee6a88d5</v>
    <v>en-GB</v>
    <v>Map</v>
  </rv>
  <rv s="0">
    <v>536870912</v>
    <v>Bremen</v>
    <v>70a6262d-6ded-6a1a-8a3d-e24538d50a05</v>
    <v>en-GB</v>
    <v>Map</v>
  </rv>
  <rv s="0">
    <v>536870912</v>
    <v>Hamburg</v>
    <v>0937ec8c-54f7-94c7-d7b8-0ea8c6cfce6f</v>
    <v>en-GB</v>
    <v>Map</v>
  </rv>
  <rv s="0">
    <v>536870912</v>
    <v>Mecklenburg-Vorpommern</v>
    <v>b0adc1b4-6fe2-3ad0-81e1-78c9ba53cedb</v>
    <v>en-GB</v>
    <v>Map</v>
  </rv>
  <rv s="0">
    <v>536870912</v>
    <v>Lower Saxony</v>
    <v>c91589e2-9db8-e9f2-b60d-1000c3502bc2</v>
    <v>en-GB</v>
    <v>Map</v>
  </rv>
  <rv s="0">
    <v>536870912</v>
    <v>North Rhine-Westphalia</v>
    <v>7192ac29-308b-9018-2da7-1d16b5afb233</v>
    <v>en-GB</v>
    <v>Map</v>
  </rv>
  <rv s="0">
    <v>536870912</v>
    <v>Rhineland-Palatinate</v>
    <v>b2634da1-26f3-4709-d63d-9f9489a33d9c</v>
    <v>en-GB</v>
    <v>Map</v>
  </rv>
  <rv s="0">
    <v>536870912</v>
    <v>Saarland</v>
    <v>077b3058-0078-d492-aee0-52b8d21ee39e</v>
    <v>en-GB</v>
    <v>Map</v>
  </rv>
  <rv s="0">
    <v>536870912</v>
    <v>Saxony</v>
    <v>db04ed86-d227-952f-dbae-2881e92d2d0a</v>
    <v>en-GB</v>
    <v>Map</v>
  </rv>
  <rv s="0">
    <v>536870912</v>
    <v>Saxony-Anhalt</v>
    <v>6af91c75-020d-7d63-0e2d-ab73f9f73280</v>
    <v>en-GB</v>
    <v>Map</v>
  </rv>
  <rv s="0">
    <v>536870912</v>
    <v>Schleswig-Holstein</v>
    <v>6dde426c-96c7-18bd-f4e1-b41b7575557a</v>
    <v>en-GB</v>
    <v>Map</v>
  </rv>
  <rv s="0">
    <v>536870912</v>
    <v>Brandenburg</v>
    <v>c841173c-24ae-1249-8be1-c2ff2ec02111</v>
    <v>en-GB</v>
    <v>Map</v>
  </rv>
  <rv s="0">
    <v>536870912</v>
    <v>Hesse</v>
    <v>90fbe078-3753-40db-ff12-40aa58e76c5f</v>
    <v>en-GB</v>
    <v>Map</v>
  </rv>
  <rv s="3">
    <v>42</v>
  </rv>
  <rv s="1">
    <fb>0.11505903952014901</fb>
    <v>23</v>
  </rv>
  <rv s="1">
    <fb>0.48799999999999999</fb>
    <v>23</v>
  </rv>
  <rv s="1">
    <fb>3.0429999828338602E-2</fb>
    <v>31</v>
  </rv>
  <rv s="1">
    <fb>64324835</fb>
    <v>24</v>
  </rv>
  <rv s="5">
    <v>#VALUE!</v>
    <v>109</v>
    <v>17</v>
    <v>Germany</v>
    <v>19</v>
    <v>20</v>
    <v>Map</v>
    <v>21</v>
    <v>110</v>
    <v>en-GB</v>
    <v>75c62d8e-1449-4e4d-b188-d9e88f878dd9</v>
    <v>536870912</v>
    <v>1</v>
    <v>DE</v>
    <v>851</v>
    <v>852</v>
    <v>853</v>
    <v>854</v>
    <v>855</v>
    <v>856</v>
    <v>857</v>
    <v>858</v>
    <v>859</v>
    <v>EUR</v>
    <v>Germany, officially the Federal Republic of Germany, is a country in the western region of Central Europe. It is the second-most populous country in Europe after Russia, and the most populous member state of the European Union. Germany lies ...</v>
    <v>860</v>
    <v>861</v>
    <v>862</v>
    <v>863</v>
    <v>14</v>
    <v>864</v>
    <v>865</v>
    <v>866</v>
    <v>867</v>
    <v>333</v>
    <v>856</v>
    <v>870</v>
    <v>871</v>
    <v>872</v>
    <v>873</v>
    <v>874</v>
    <v>875</v>
    <v>Germany</v>
    <v>National Anthem of Germany</v>
    <v>876</v>
    <v>Bundesrepublik Deutschland</v>
    <v>877</v>
    <v>878</v>
    <v>879</v>
    <v>880</v>
    <v>881</v>
    <v>882</v>
    <v>883</v>
    <v>884</v>
    <v>885</v>
    <v>829</v>
    <v>886</v>
    <v>901</v>
    <v>902</v>
    <v>67</v>
    <v>903</v>
    <v>904</v>
    <v>Germany</v>
    <v>905</v>
    <v>mdp/vdpid/94</v>
  </rv>
  <rv s="2">
    <v>13</v>
    <v>21</v>
    <v>106</v>
    <v>3</v>
    <v>0</v>
    <v>Image of Germany</v>
  </rv>
  <rv s="0">
    <v>536870912</v>
    <v>Romania</v>
    <v>0cc489d5-ff53-84f1-4fcc-76525efef33a</v>
    <v>en-GB</v>
    <v>Map</v>
  </rv>
  <rv s="1">
    <fb>0.58766515994436697</fb>
    <v>23</v>
  </rv>
  <rv s="1">
    <fb>238397</fb>
    <v>24</v>
  </rv>
  <rv s="1">
    <fb>126000</fb>
    <v>24</v>
  </rv>
  <rv s="1">
    <fb>9.6</fb>
    <v>25</v>
  </rv>
  <rv s="1">
    <fb>40</fb>
    <v>26</v>
  </rv>
  <rv s="0">
    <v>536870912</v>
    <v>Bucharest</v>
    <v>42022f97-112e-58a6-70f5-9536b20ee957</v>
    <v>en-GB</v>
    <v>Map</v>
  </rv>
  <rv s="1">
    <fb>69258.629000000001</fb>
    <v>24</v>
  </rv>
  <rv s="1">
    <fb>123.780383348878</fb>
    <v>27</v>
  </rv>
  <rv s="1">
    <fb>3.8278543259942802E-2</fb>
    <v>23</v>
  </rv>
  <rv s="1">
    <fb>2584.4117872644301</fb>
    <v>24</v>
  </rv>
  <rv s="1">
    <fb>1.71</fb>
    <v>25</v>
  </rv>
  <rv s="1">
    <fb>0.301208283871371</fb>
    <v>23</v>
  </rv>
  <rv s="1">
    <fb>72.523694574412801</fb>
    <v>28</v>
  </rv>
  <rv s="1">
    <fb>1.1599999999999999</fb>
    <v>29</v>
  </rv>
  <rv s="1">
    <fb>250077444017.08401</fb>
    <v>30</v>
  </rv>
  <rv s="1">
    <fb>0.85150870000000001</fb>
    <v>23</v>
  </rv>
  <rv s="1">
    <fb>0.4938187</fb>
    <v>23</v>
  </rv>
  <rv s="2">
    <v>14</v>
    <v>21</v>
    <v>112</v>
    <v>7</v>
    <v>0</v>
    <v>Image of Romania</v>
  </rv>
  <rv s="1">
    <fb>6.1</fb>
    <v>28</v>
  </rv>
  <rv s="0">
    <v>805306368</v>
    <v>Klaus Iohannis (President)</v>
    <v>7ff325b6-eaf2-021c-bc2a-09373a9427f3</v>
    <v>en-GB</v>
    <v>Generic</v>
  </rv>
  <rv s="0">
    <v>805306368</v>
    <v>Marcel Ciolacu (Prime minister)</v>
    <v>85188c14-f939-1c62-12fb-e44a3a13ab1d</v>
    <v>en-GB</v>
    <v>Generic</v>
  </rv>
  <rv s="3">
    <v>43</v>
  </rv>
  <rv s="4">
    <v>https://www.bing.com/search?q=romania&amp;form=skydnc</v>
    <v>Learn more on Bing</v>
  </rv>
  <rv s="1">
    <fb>75.358536585365897</fb>
    <v>28</v>
  </rv>
  <rv s="1">
    <fb>26110300000</fb>
    <v>30</v>
  </rv>
  <rv s="1">
    <fb>2.25</fb>
    <v>29</v>
  </rv>
  <rv s="3">
    <v>44</v>
  </rv>
  <rv s="1">
    <fb>0.21276716530000001</fb>
    <v>23</v>
  </rv>
  <rv s="1">
    <fb>2.9807000000000001</fb>
    <v>25</v>
  </rv>
  <rv s="1">
    <fb>18956666</fb>
    <v>24</v>
  </rv>
  <rv s="1">
    <fb>0.247</fb>
    <v>23</v>
  </rv>
  <rv s="1">
    <fb>0.249</fb>
    <v>23</v>
  </rv>
  <rv s="1">
    <fb>1.6E-2</fb>
    <v>23</v>
  </rv>
  <rv s="1">
    <fb>5.2999999999999999E-2</fb>
    <v>23</v>
  </rv>
  <rv s="1">
    <fb>0.11699999999999999</fb>
    <v>23</v>
  </rv>
  <rv s="1">
    <fb>0.17399999999999999</fb>
    <v>23</v>
  </rv>
  <rv s="1">
    <fb>0.54661998748779295</fb>
    <v>23</v>
  </rv>
  <rv s="0">
    <v>536870912</v>
    <v>Alba County</v>
    <v>c21726c8-9ad7-eaa6-44f2-a2dae7e40e2c</v>
    <v>en-GB</v>
    <v>Map</v>
  </rv>
  <rv s="0">
    <v>536870912</v>
    <v>Arad County</v>
    <v>09ac14dd-d901-08ce-e6d7-7050564ba78d</v>
    <v>en-GB</v>
    <v>Map</v>
  </rv>
  <rv s="0">
    <v>536870912</v>
    <v>Argeș County</v>
    <v>318eeda4-9dd3-e3c1-6d05-5e140d88acfc</v>
    <v>en-GB</v>
    <v>Map</v>
  </rv>
  <rv s="0">
    <v>536870912</v>
    <v>Bacău County</v>
    <v>61b312d7-17c7-cfe6-4e56-77816817f56b</v>
    <v>en-GB</v>
    <v>Map</v>
  </rv>
  <rv s="0">
    <v>536870912</v>
    <v>Bihor County</v>
    <v>3952dd81-0984-acbe-245c-8b3054ef95c9</v>
    <v>en-GB</v>
    <v>Map</v>
  </rv>
  <rv s="0">
    <v>536870912</v>
    <v>Bistrița-Năsăud County</v>
    <v>d0dac3d9-f47e-2719-abf6-372b00ae7ae0</v>
    <v>en-GB</v>
    <v>Map</v>
  </rv>
  <rv s="0">
    <v>536870912</v>
    <v>Botoșani County</v>
    <v>feff5245-d038-86d5-5930-7c8208872ee3</v>
    <v>en-GB</v>
    <v>Map</v>
  </rv>
  <rv s="0">
    <v>536870912</v>
    <v>Brașov County</v>
    <v>86db4373-f44e-f2af-1043-8cad4ea43afc</v>
    <v>en-GB</v>
    <v>Map</v>
  </rv>
  <rv s="0">
    <v>536870912</v>
    <v>Brăila County</v>
    <v>0a804e68-4031-607a-3fa0-df03c2b648d2</v>
    <v>en-GB</v>
    <v>Map</v>
  </rv>
  <rv s="0">
    <v>536870912</v>
    <v>Buzău County</v>
    <v>bdcbd591-5cd3-ea51-a909-f9e3a7d9135d</v>
    <v>en-GB</v>
    <v>Map</v>
  </rv>
  <rv s="0">
    <v>536870912</v>
    <v>Caraș-Severin County</v>
    <v>f236c4b6-3033-3e05-9418-43c6d669da82</v>
    <v>en-GB</v>
    <v>Map</v>
  </rv>
  <rv s="0">
    <v>536870912</v>
    <v>Călărași County</v>
    <v>cd578b99-3dd3-5dea-7c8b-4e9135436f97</v>
    <v>en-GB</v>
    <v>Map</v>
  </rv>
  <rv s="0">
    <v>536870912</v>
    <v>Cluj County</v>
    <v>28809817-0c91-c619-fb4f-e8e5cb804a76</v>
    <v>en-GB</v>
    <v>Map</v>
  </rv>
  <rv s="0">
    <v>536870912</v>
    <v>Constanța County</v>
    <v>0cdf21be-08e7-570f-51e1-921e4da71ed5</v>
    <v>en-GB</v>
    <v>Map</v>
  </rv>
  <rv s="0">
    <v>536870912</v>
    <v>Covasna County</v>
    <v>fa5ce805-c93a-97b6-9e15-4b761a9b83c6</v>
    <v>en-GB</v>
    <v>Map</v>
  </rv>
  <rv s="0">
    <v>536870912</v>
    <v>Dâmbovița County</v>
    <v>d8b28916-b16c-a4e5-b155-271ef6e4a2c2</v>
    <v>en-GB</v>
    <v>Map</v>
  </rv>
  <rv s="0">
    <v>536870912</v>
    <v>Dolj County</v>
    <v>dea77125-28db-fbbc-ff54-52cbc5d207dd</v>
    <v>en-GB</v>
    <v>Map</v>
  </rv>
  <rv s="0">
    <v>536870912</v>
    <v>Galați County</v>
    <v>ab9506dc-8457-ead3-6440-afd79051c3b0</v>
    <v>en-GB</v>
    <v>Map</v>
  </rv>
  <rv s="0">
    <v>536870912</v>
    <v>Giurgiu County</v>
    <v>ff095b0d-49c5-6888-d3bc-754012945cca</v>
    <v>en-GB</v>
    <v>Map</v>
  </rv>
  <rv s="0">
    <v>536870912</v>
    <v>Gorj County</v>
    <v>9f8069d1-da23-e934-5858-395dd70ecd4a</v>
    <v>en-GB</v>
    <v>Map</v>
  </rv>
  <rv s="0">
    <v>536870912</v>
    <v>Harghita County</v>
    <v>8378f330-84ea-467e-8a66-f27ad353cd4c</v>
    <v>en-GB</v>
    <v>Map</v>
  </rv>
  <rv s="0">
    <v>536870912</v>
    <v>Hunedoara County</v>
    <v>202a8128-b503-a325-37e5-8e5e68c15867</v>
    <v>en-GB</v>
    <v>Map</v>
  </rv>
  <rv s="0">
    <v>536870912</v>
    <v>Ialomița County</v>
    <v>fc33a349-ea3d-08f4-c751-0ae5b7dcfa8c</v>
    <v>en-GB</v>
    <v>Map</v>
  </rv>
  <rv s="0">
    <v>536870912</v>
    <v>Iași County</v>
    <v>2be9dc91-9009-1844-f4a7-f66e4de3e1e2</v>
    <v>en-GB</v>
    <v>Map</v>
  </rv>
  <rv s="0">
    <v>536870912</v>
    <v>Ilfov County</v>
    <v>d6b13ffc-3490-2609-746c-5b9daf56e5ee</v>
    <v>en-GB</v>
    <v>Map</v>
  </rv>
  <rv s="0">
    <v>536870912</v>
    <v>Maramureș County</v>
    <v>4ed7d056-ef13-2d0e-56a6-e9da21330a94</v>
    <v>en-GB</v>
    <v>Map</v>
  </rv>
  <rv s="0">
    <v>536870912</v>
    <v>Mehedinți County</v>
    <v>4281fa8c-81b5-1f40-b397-e1eb6ba2dc78</v>
    <v>en-GB</v>
    <v>Map</v>
  </rv>
  <rv s="0">
    <v>536870912</v>
    <v>Mureș County</v>
    <v>3f4266e8-0170-a113-1032-f94336eaafdf</v>
    <v>en-GB</v>
    <v>Map</v>
  </rv>
  <rv s="0">
    <v>536870912</v>
    <v>Neamț County</v>
    <v>10688e6f-8161-14e3-8c27-cb9bb5be1f19</v>
    <v>en-GB</v>
    <v>Map</v>
  </rv>
  <rv s="0">
    <v>536870912</v>
    <v>Olt County</v>
    <v>b11684a9-7647-de09-64a1-49b27c0b2422</v>
    <v>en-GB</v>
    <v>Map</v>
  </rv>
  <rv s="0">
    <v>536870912</v>
    <v>Prahova County</v>
    <v>ef7d6b15-b80b-c2ac-d5e3-b2a9061583d8</v>
    <v>en-GB</v>
    <v>Map</v>
  </rv>
  <rv s="0">
    <v>536870912</v>
    <v>Satu Mare County</v>
    <v>61f38a75-f137-9e6e-2306-81c1a708240e</v>
    <v>en-GB</v>
    <v>Map</v>
  </rv>
  <rv s="0">
    <v>536870912</v>
    <v>Sălaj County</v>
    <v>a1b242e4-860b-a6ec-6f82-2159334291e6</v>
    <v>en-GB</v>
    <v>Map</v>
  </rv>
  <rv s="0">
    <v>536870912</v>
    <v>Sibiu County</v>
    <v>3f30d65f-4841-e070-8804-06cea2d2f5a4</v>
    <v>en-GB</v>
    <v>Map</v>
  </rv>
  <rv s="0">
    <v>536870912</v>
    <v>Suceava County</v>
    <v>0730647e-3d4b-ffb2-f452-53c11e65cf8d</v>
    <v>en-GB</v>
    <v>Map</v>
  </rv>
  <rv s="0">
    <v>536870912</v>
    <v>Teleorman County</v>
    <v>a13105c9-1956-9418-947c-69c3f670616f</v>
    <v>en-GB</v>
    <v>Map</v>
  </rv>
  <rv s="0">
    <v>536870912</v>
    <v>Timiș County</v>
    <v>655fa6eb-9e3d-05b3-4101-2413d655f1ff</v>
    <v>en-GB</v>
    <v>Map</v>
  </rv>
  <rv s="0">
    <v>536870912</v>
    <v>Tulcea County</v>
    <v>85222a52-a63f-ea94-229e-d38e8da96a5e</v>
    <v>en-GB</v>
    <v>Map</v>
  </rv>
  <rv s="0">
    <v>536870912</v>
    <v>Vaslui County</v>
    <v>f808d8c2-0910-ed03-f4de-05f9fae6976f</v>
    <v>en-GB</v>
    <v>Map</v>
  </rv>
  <rv s="0">
    <v>536870912</v>
    <v>Vâlcea County</v>
    <v>7bfc5a59-d44b-48f9-b75d-740ad5186eaa</v>
    <v>en-GB</v>
    <v>Map</v>
  </rv>
  <rv s="0">
    <v>536870912</v>
    <v>Vrancea County</v>
    <v>9ed2ae9a-d03d-2bb8-9374-23833b05fc4c</v>
    <v>en-GB</v>
    <v>Map</v>
  </rv>
  <rv s="3">
    <v>45</v>
  </rv>
  <rv s="1">
    <fb>0.14584834808348801</fb>
    <v>23</v>
  </rv>
  <rv s="1">
    <fb>0.2</fb>
    <v>23</v>
  </rv>
  <rv s="1">
    <fb>3.9760000705719001E-2</fb>
    <v>31</v>
  </rv>
  <rv s="1">
    <fb>10468793</fb>
    <v>24</v>
  </rv>
  <rv s="7">
    <v>#VALUE!</v>
    <v>115</v>
    <v>44</v>
    <v>Romania</v>
    <v>19</v>
    <v>20</v>
    <v>Map</v>
    <v>21</v>
    <v>116</v>
    <v>en-GB</v>
    <v>0cc489d5-ff53-84f1-4fcc-76525efef33a</v>
    <v>536870912</v>
    <v>1</v>
    <v>RO</v>
    <v>909</v>
    <v>910</v>
    <v>911</v>
    <v>912</v>
    <v>913</v>
    <v>914</v>
    <v>915</v>
    <v>916</v>
    <v>917</v>
    <v>ROL</v>
    <v>Romania is a country at the crossroads of Central, Eastern and Southeast Europe. It borders Ukraine to the north and east, Hungary to the west, Serbia to the southwest, Bulgaria to the south, Moldova to the east, and the Black Sea to the ...</v>
    <v>918</v>
    <v>919</v>
    <v>920</v>
    <v>921</v>
    <v>922</v>
    <v>923</v>
    <v>924</v>
    <v>925</v>
    <v>926</v>
    <v>927</v>
    <v>914</v>
    <v>930</v>
    <v>931</v>
    <v>932</v>
    <v>933</v>
    <v>466</v>
    <v>934</v>
    <v>Romania</v>
    <v>Deșteaptă-te, române!</v>
    <v>935</v>
    <v>România</v>
    <v>936</v>
    <v>937</v>
    <v>938</v>
    <v>939</v>
    <v>940</v>
    <v>172</v>
    <v>941</v>
    <v>942</v>
    <v>943</v>
    <v>944</v>
    <v>945</v>
    <v>987</v>
    <v>988</v>
    <v>989</v>
    <v>990</v>
    <v>Romania</v>
    <v>991</v>
    <v>mdp/vdpid/200</v>
  </rv>
  <rv s="2">
    <v>14</v>
    <v>21</v>
    <v>112</v>
    <v>3</v>
    <v>0</v>
    <v>Image of Romania</v>
  </rv>
  <rv s="0">
    <v>536870912</v>
    <v>New Zealand</v>
    <v>6517d967-9362-4c0d-83d2-cf369fa5fcda</v>
    <v>en-GB</v>
    <v>Map</v>
  </rv>
  <rv s="1">
    <fb>0.40450419657437997</fb>
    <v>23</v>
  </rv>
  <rv s="1">
    <fb>268021</fb>
    <v>24</v>
  </rv>
  <rv s="1">
    <fb>9000</fb>
    <v>24</v>
  </rv>
  <rv s="1">
    <fb>11.98</fb>
    <v>25</v>
  </rv>
  <rv s="1">
    <fb>64</fb>
    <v>26</v>
  </rv>
  <rv s="0">
    <v>536870912</v>
    <v>Wellington</v>
    <v>32f22f58-aa8d-2985-7edd-15665cf5d1d4</v>
    <v>en-GB</v>
    <v>Map</v>
  </rv>
  <rv s="1">
    <fb>34381.792000000001</fb>
    <v>24</v>
  </rv>
  <rv s="1">
    <fb>114.24091176441399</fb>
    <v>27</v>
  </rv>
  <rv s="1">
    <fb>1.61963190184049E-2</fb>
    <v>23</v>
  </rv>
  <rv s="1">
    <fb>9026.32104131095</fb>
    <v>24</v>
  </rv>
  <rv s="1">
    <fb>0.385560753306464</fb>
    <v>23</v>
  </rv>
  <rv s="1">
    <fb>59.749168536122298</fb>
    <v>28</v>
  </rv>
  <rv s="1">
    <fb>1.4</fb>
    <v>29</v>
  </rv>
  <rv s="1">
    <fb>206928765543.935</fb>
    <v>30</v>
  </rv>
  <rv s="1">
    <fb>0.99974760000000007</fb>
    <v>23</v>
  </rv>
  <rv s="1">
    <fb>0.82033219999999996</fb>
    <v>23</v>
  </rv>
  <rv s="2">
    <v>15</v>
    <v>21</v>
    <v>118</v>
    <v>7</v>
    <v>0</v>
    <v>Image of New Zealand</v>
  </rv>
  <rv s="1">
    <fb>4.7</fb>
    <v>28</v>
  </rv>
  <rv s="0">
    <v>536870912</v>
    <v>Auckland</v>
    <v>49fabed5-6ff0-6935-ebef-34c7b83444c6</v>
    <v>en-GB</v>
    <v>Map</v>
  </rv>
  <rv s="0">
    <v>805306368</v>
    <v>Christopher Luxon (Prime minister)</v>
    <v>f4acd941-0c27-c0d7-9cd8-d4caf5b2eca7</v>
    <v>en-GB</v>
    <v>Generic</v>
  </rv>
  <rv s="3">
    <v>46</v>
  </rv>
  <rv s="4">
    <v>https://www.bing.com/search?q=new+zealand&amp;form=skydnc</v>
    <v>Learn more on Bing</v>
  </rv>
  <rv s="1">
    <fb>81.858536585365897</fb>
    <v>28</v>
  </rv>
  <rv s="1">
    <fb>107879780000</fb>
    <v>30</v>
  </rv>
  <rv s="1">
    <fb>9</fb>
    <v>28</v>
  </rv>
  <rv s="1">
    <fb>11.49</fb>
    <v>29</v>
  </rv>
  <rv s="3">
    <v>47</v>
  </rv>
  <rv s="1">
    <fb>0.1262851619</fb>
    <v>23</v>
  </rv>
  <rv s="1">
    <fb>3.5897999999999999</fb>
    <v>25</v>
  </rv>
  <rv s="1">
    <fb>5124100</fb>
    <v>24</v>
  </rv>
  <rv s="1">
    <fb>0.69907997131347699</fb>
    <v>23</v>
  </rv>
  <rv s="0">
    <v>536870912</v>
    <v>Northland Region</v>
    <v>2665962f-608c-e3a6-90ac-6dae5fcfa89a</v>
    <v>en-GB</v>
    <v>Map</v>
  </rv>
  <rv s="0">
    <v>536870912</v>
    <v>Auckland Region</v>
    <v>d8789fe9-89c8-cf4c-4ab2-749138d529af</v>
    <v>en-GB</v>
    <v>Map</v>
  </rv>
  <rv s="0">
    <v>536870912</v>
    <v>Waikato Region</v>
    <v>66746262-e3dd-ecd0-3365-023774ad95f3</v>
    <v>en-GB</v>
    <v>Map</v>
  </rv>
  <rv s="0">
    <v>536870912</v>
    <v>Gisborne District</v>
    <v>979bc9a8-a9fe-f6f1-4e5a-eda4cdb2aa39</v>
    <v>en-GB</v>
    <v>Map</v>
  </rv>
  <rv s="0">
    <v>536870912</v>
    <v>Taranaki Region</v>
    <v>63a5cf5c-10da-bf8e-86f5-0eae79126fd5</v>
    <v>en-GB</v>
    <v>Map</v>
  </rv>
  <rv s="0">
    <v>536870912</v>
    <v>Manawatū-Whanganui Region</v>
    <v>12b5d5c7-22b1-fad0-7588-ee18879fcaf1</v>
    <v>en-GB</v>
    <v>Map</v>
  </rv>
  <rv s="0">
    <v>536870912</v>
    <v>Hawke's Bay Region</v>
    <v>3fbdf1b6-a72b-cb02-0247-761081d3eb9b</v>
    <v>en-GB</v>
    <v>Map</v>
  </rv>
  <rv s="0">
    <v>536870912</v>
    <v>Marlborough District</v>
    <v>da16a0fa-e7d9-7398-48d7-25300defd7a1</v>
    <v>en-GB</v>
    <v>Map</v>
  </rv>
  <rv s="0">
    <v>536870912</v>
    <v>Tasman District</v>
    <v>7594ce17-48d4-850a-d609-fff5294ec8a8</v>
    <v>en-GB</v>
    <v>Map</v>
  </rv>
  <rv s="0">
    <v>536870912</v>
    <v>West Coast Region</v>
    <v>3ff3be7b-ae84-7078-9f30-e95a8ff9130d</v>
    <v>en-GB</v>
    <v>Map</v>
  </rv>
  <rv s="0">
    <v>536870912</v>
    <v>Canterbury Region</v>
    <v>0e1a0dee-2d50-4b7e-a077-88d33118ccb8</v>
    <v>en-GB</v>
    <v>Map</v>
  </rv>
  <rv s="0">
    <v>536870912</v>
    <v>Otago Region</v>
    <v>17e97a96-3af4-d536-b6c0-a3027228ac45</v>
    <v>en-GB</v>
    <v>Map</v>
  </rv>
  <rv s="0">
    <v>536870912</v>
    <v>Southland Region</v>
    <v>4fd239d4-c566-75fc-eb92-c963e312af8b</v>
    <v>en-GB</v>
    <v>Map</v>
  </rv>
  <rv s="3">
    <v>48</v>
  </rv>
  <rv s="1">
    <fb>0.28975427581727603</fb>
    <v>23</v>
  </rv>
  <rv s="1">
    <fb>0.34600000000000003</fb>
    <v>23</v>
  </rv>
  <rv s="1">
    <fb>4.0689997673034703E-2</fb>
    <v>31</v>
  </rv>
  <rv s="1">
    <fb>4258860</fb>
    <v>24</v>
  </rv>
  <rv s="9">
    <v>#VALUE!</v>
    <v>121</v>
    <v>122</v>
    <v>New Zealand</v>
    <v>19</v>
    <v>20</v>
    <v>Map</v>
    <v>21</v>
    <v>123</v>
    <v>en-GB</v>
    <v>6517d967-9362-4c0d-83d2-cf369fa5fcda</v>
    <v>536870912</v>
    <v>1</v>
    <v>NZ</v>
    <v>995</v>
    <v>996</v>
    <v>997</v>
    <v>998</v>
    <v>999</v>
    <v>1000</v>
    <v>1001</v>
    <v>1002</v>
    <v>1003</v>
    <v>NZD</v>
    <v>New Zealand is an island country in the southwestern Pacific Ocean. It consists of two main landmasses—the North Island and the South Island —and over 700 smaller islands. It is the sixth-largest island country by area and lies east of Australia ...</v>
    <v>1004</v>
    <v>919</v>
    <v>1005</v>
    <v>1006</v>
    <v>1007</v>
    <v>1008</v>
    <v>1009</v>
    <v>1010</v>
    <v>1011</v>
    <v>1012</v>
    <v>1013</v>
    <v>1015</v>
    <v>1016</v>
    <v>1017</v>
    <v>1018</v>
    <v>1019</v>
    <v>1020</v>
    <v>New Zealand</v>
    <v>God Defend New Zealand</v>
    <v>1021</v>
    <v>New Zealand</v>
    <v>1022</v>
    <v>1023</v>
    <v>1024</v>
    <v>1025</v>
    <v>1039</v>
    <v>1040</v>
    <v>1041</v>
    <v>1042</v>
    <v>New Zealand</v>
    <v>1043</v>
    <v>mdp/vdpid/183</v>
  </rv>
  <rv s="2">
    <v>15</v>
    <v>21</v>
    <v>118</v>
    <v>3</v>
    <v>0</v>
    <v>Image of New Zealand</v>
  </rv>
  <rv s="0">
    <v>536870912</v>
    <v>Slovenia</v>
    <v>4982784a-4967-52d1-c08e-ffd0f091566e</v>
    <v>en-GB</v>
    <v>Map</v>
  </rv>
  <rv s="1">
    <fb>0.30656339759590101</fb>
    <v>23</v>
  </rv>
  <rv s="1">
    <fb>20271</fb>
    <v>24</v>
  </rv>
  <rv s="1">
    <fb>7000</fb>
    <v>24</v>
  </rv>
  <rv s="1">
    <fb>9.4</fb>
    <v>25</v>
  </rv>
  <rv s="1">
    <fb>386</fb>
    <v>26</v>
  </rv>
  <rv s="0">
    <v>536870912</v>
    <v>Ljubljana</v>
    <v>692acddf-5ab9-3bdd-6312-19b898edc3c2</v>
    <v>en-GB</v>
    <v>Map</v>
  </rv>
  <rv s="1">
    <fb>12632.815000000001</fb>
    <v>24</v>
  </rv>
  <rv s="1">
    <fb>111.051074912815</fb>
    <v>27</v>
  </rv>
  <rv s="1">
    <fb>1.6305226075433801E-2</fb>
    <v>23</v>
  </rv>
  <rv s="1">
    <fb>6727.9993016421104</fb>
    <v>24</v>
  </rv>
  <rv s="1">
    <fb>1.6</fb>
    <v>25</v>
  </rv>
  <rv s="1">
    <fb>0.61970011986429907</fb>
    <v>23</v>
  </rv>
  <rv s="1">
    <fb>61.114199486891998</fb>
    <v>28</v>
  </rv>
  <rv s="1">
    <fb>1.32</fb>
    <v>29</v>
  </rv>
  <rv s="1">
    <fb>53742159516.927803</fb>
    <v>30</v>
  </rv>
  <rv s="1">
    <fb>1.0039673999999998</fb>
    <v>23</v>
  </rv>
  <rv s="1">
    <fb>0.78588999999999998</fb>
    <v>23</v>
  </rv>
  <rv s="2">
    <v>16</v>
    <v>21</v>
    <v>125</v>
    <v>7</v>
    <v>0</v>
    <v>Image of Slovenia</v>
  </rv>
  <rv s="1">
    <fb>1.7</fb>
    <v>28</v>
  </rv>
  <rv s="0">
    <v>805306368</v>
    <v>Nataša Pirc Musar (President)</v>
    <v>d6e983fd-ed88-47fa-3eaf-3d59eb5d7466</v>
    <v>en-GB</v>
    <v>Generic</v>
  </rv>
  <rv s="0">
    <v>805306368</v>
    <v>Robert Golob (Prime minister)</v>
    <v>520708e8-d129-bc6f-c374-2d90c03e2703</v>
    <v>en-GB</v>
    <v>Generic</v>
  </rv>
  <rv s="3">
    <v>49</v>
  </rv>
  <rv s="4">
    <v>https://www.bing.com/search?q=slovenia&amp;form=skydnc</v>
    <v>Learn more on Bing</v>
  </rv>
  <rv s="1">
    <fb>81.0292682926829</fb>
    <v>28</v>
  </rv>
  <rv s="1">
    <fb>7923300000</fb>
    <v>30</v>
  </rv>
  <rv s="1">
    <fb>5.25</fb>
    <v>29</v>
  </rv>
  <rv s="3">
    <v>50</v>
  </rv>
  <rv s="1">
    <fb>0.125241191</fb>
    <v>23</v>
  </rv>
  <rv s="1">
    <fb>3.0861000000000001</fb>
    <v>25</v>
  </rv>
  <rv s="1">
    <fb>2108732</fb>
    <v>24</v>
  </rv>
  <rv s="1">
    <fb>0.20399999999999999</fb>
    <v>23</v>
  </rv>
  <rv s="1">
    <fb>0.34399999999999997</fb>
    <v>23</v>
  </rv>
  <rv s="1">
    <fb>4.0999999999999995E-2</fb>
    <v>23</v>
  </rv>
  <rv s="1">
    <fb>0.1</fb>
    <v>23</v>
  </rv>
  <rv s="1">
    <fb>0.14800000000000002</fb>
    <v>23</v>
  </rv>
  <rv s="1">
    <fb>0.183</fb>
    <v>23</v>
  </rv>
  <rv s="1">
    <fb>0.58361000061035195</fb>
    <v>23</v>
  </rv>
  <rv s="0">
    <v>536870912</v>
    <v>Ajdovščina Municipality</v>
    <v>e8ff9634-75bc-4bdf-b721-48a5c99cb8e7</v>
    <v>en-GB</v>
    <v>Map</v>
  </rv>
  <rv s="0">
    <v>536870912</v>
    <v>Municipality of Beltinci</v>
    <v>9bef4396-7834-4e89-8a71-3735c39c837c</v>
    <v>en-GB</v>
    <v>Map</v>
  </rv>
  <rv s="0">
    <v>536870912</v>
    <v>Municipality of Bled</v>
    <v>d22f33ac-dfad-42d4-96a3-6c14611c338e</v>
    <v>en-GB</v>
    <v>Map</v>
  </rv>
  <rv s="0">
    <v>536870912</v>
    <v>Bohinj Municipality</v>
    <v>70a7ae97-dd74-45bf-ad1e-f34e0c54d3da</v>
    <v>en-GB</v>
    <v>Map</v>
  </rv>
  <rv s="0">
    <v>536870912</v>
    <v>Municipality of Bovec</v>
    <v>3dbad65b-0a46-b2fe-4229-cd346b82cfe8</v>
    <v>en-GB</v>
    <v>Map</v>
  </rv>
  <rv s="0">
    <v>536870912</v>
    <v>Municipality of Brda</v>
    <v>8706e65c-319b-4d94-4a64-e8a1f09ca2fa</v>
    <v>en-GB</v>
    <v>Map</v>
  </rv>
  <rv s="0">
    <v>536870912</v>
    <v>Municipality of Brezovica</v>
    <v>4b143cea-bac0-dee4-b861-8e14139e781e</v>
    <v>en-GB</v>
    <v>Map</v>
  </rv>
  <rv s="0">
    <v>536870912</v>
    <v>Municipality of Brežice</v>
    <v>8535b92e-e877-460a-af8f-6671983c8c81</v>
    <v>en-GB</v>
    <v>Map</v>
  </rv>
  <rv s="0">
    <v>536870912</v>
    <v>City Municipality of Celje</v>
    <v>5448cb43-700f-4546-8569-ad374b1c670b</v>
    <v>en-GB</v>
    <v>Map</v>
  </rv>
  <rv s="0">
    <v>536870912</v>
    <v>Municipality of Črenšovci</v>
    <v>5daa3032-e789-47e1-ab7c-d1d07e94ebc3</v>
    <v>en-GB</v>
    <v>Map</v>
  </rv>
  <rv s="0">
    <v>536870912</v>
    <v>Municipality of Destrnik</v>
    <v>872cd5ee-f057-44f0-897a-1fa370dc1d57</v>
    <v>en-GB</v>
    <v>Map</v>
  </rv>
  <rv s="0">
    <v>536870912</v>
    <v>Municipality of Divača</v>
    <v>cc9661a9-2ecf-4c19-9afd-afafee80f680</v>
    <v>en-GB</v>
    <v>Map</v>
  </rv>
  <rv s="0">
    <v>536870912</v>
    <v>Municipality of Dobrepolje</v>
    <v>9445b929-d2c6-6874-ec87-29f93f7564dc</v>
    <v>en-GB</v>
    <v>Map</v>
  </rv>
  <rv s="0">
    <v>536870912</v>
    <v>Municipality of Dobrova–Polhov Gradec</v>
    <v>a41dfdc8-e1bd-4d23-a960-8e5a1d077f02</v>
    <v>en-GB</v>
    <v>Map</v>
  </rv>
  <rv s="0">
    <v>536870912</v>
    <v>Municipality of Dol pri Ljubljani</v>
    <v>477a8d0d-8575-4212-be19-783c6ad90b05</v>
    <v>en-GB</v>
    <v>Map</v>
  </rv>
  <rv s="0">
    <v>536870912</v>
    <v>Municipality of Duplek</v>
    <v>ce314c0f-8d0c-2ef8-d81d-f76a543937ff</v>
    <v>en-GB</v>
    <v>Map</v>
  </rv>
  <rv s="0">
    <v>536870912</v>
    <v>Municipality of Gorenja Vas–Poljane</v>
    <v>82a5c332-c591-1246-be55-faf20094676e</v>
    <v>en-GB</v>
    <v>Map</v>
  </rv>
  <rv s="0">
    <v>536870912</v>
    <v>Municipality of Gorišnica</v>
    <v>778dee11-22c3-cab7-0ece-21d7c8d8c0b5</v>
    <v>en-GB</v>
    <v>Map</v>
  </rv>
  <rv s="0">
    <v>536870912</v>
    <v>Municipality of Gornji Grad</v>
    <v>d38afdb1-5bd4-4ab1-8d8f-fef8042cb7b1</v>
    <v>en-GB</v>
    <v>Map</v>
  </rv>
  <rv s="0">
    <v>536870912</v>
    <v>Municipality of Gornji Petrovci</v>
    <v>7234f13b-e596-4f77-b637-9fbdf41fa328</v>
    <v>en-GB</v>
    <v>Map</v>
  </rv>
  <rv s="0">
    <v>536870912</v>
    <v>Municipality of Grosuplje</v>
    <v>24c6acfb-3390-4af4-982d-6b58e1fe3afe</v>
    <v>en-GB</v>
    <v>Map</v>
  </rv>
  <rv s="0">
    <v>536870912</v>
    <v>Hrastnik Municipality</v>
    <v>94e901c0-a700-44c1-8134-b4212b6f6967</v>
    <v>en-GB</v>
    <v>Map</v>
  </rv>
  <rv s="0">
    <v>536870912</v>
    <v>Municipality of Hrpelje-Kozina</v>
    <v>829ee96f-2640-1af6-c541-7be0ed0c63ef</v>
    <v>en-GB</v>
    <v>Map</v>
  </rv>
  <rv s="0">
    <v>536870912</v>
    <v>Ig Municipality</v>
    <v>f670f221-cd60-a73f-d01a-d77448677c41</v>
    <v>en-GB</v>
    <v>Map</v>
  </rv>
  <rv s="0">
    <v>536870912</v>
    <v>Municipality of Ilirska Bistrica</v>
    <v>0012cd22-ec2f-44ff-a277-0a9209b17616</v>
    <v>en-GB</v>
    <v>Map</v>
  </rv>
  <rv s="0">
    <v>536870912</v>
    <v>Municipality of Jesenice</v>
    <v>c4918381-5682-414f-bd5d-e1a6f7c3ebb6</v>
    <v>en-GB</v>
    <v>Map</v>
  </rv>
  <rv s="0">
    <v>536870912</v>
    <v>Municipality of Kidričevo</v>
    <v>95d831e0-4a31-4e9b-9b80-c894da1ae7db</v>
    <v>en-GB</v>
    <v>Map</v>
  </rv>
  <rv s="0">
    <v>536870912</v>
    <v>Kobarid Municipality</v>
    <v>2a4cba2d-bf96-465f-9bb3-73b091cfc4bc</v>
    <v>en-GB</v>
    <v>Map</v>
  </rv>
  <rv s="0">
    <v>536870912</v>
    <v>Komen Municipality</v>
    <v>9df8677d-7209-b583-b423-55b3d8997b6b</v>
    <v>en-GB</v>
    <v>Map</v>
  </rv>
  <rv s="0">
    <v>536870912</v>
    <v>City Municipality of Koper</v>
    <v>d3de7f6d-7925-e2c1-7187-80b51ad55eb9</v>
    <v>en-GB</v>
    <v>Map</v>
  </rv>
  <rv s="0">
    <v>536870912</v>
    <v>City Municipality of Kranj</v>
    <v>d7eafa53-5595-f433-f879-e6844c650c86</v>
    <v>en-GB</v>
    <v>Map</v>
  </rv>
  <rv s="0">
    <v>536870912</v>
    <v>Municipality of Kranjska Gora</v>
    <v>d92d5871-12c7-4959-9a58-8018c2c67df3</v>
    <v>en-GB</v>
    <v>Map</v>
  </rv>
  <rv s="0">
    <v>536870912</v>
    <v>Municipality of Kungota</v>
    <v>44545c8a-ea6c-90bd-ed99-43b2f0014bb5</v>
    <v>en-GB</v>
    <v>Map</v>
  </rv>
  <rv s="0">
    <v>536870912</v>
    <v>Municipality of Kuzma</v>
    <v>686415d3-270c-4976-9708-599cdcd35299</v>
    <v>en-GB</v>
    <v>Map</v>
  </rv>
  <rv s="0">
    <v>536870912</v>
    <v>Laško Municipality</v>
    <v>301bdb97-f6e0-c1dd-2e76-b21ceccd57ea</v>
    <v>en-GB</v>
    <v>Map</v>
  </rv>
  <rv s="0">
    <v>536870912</v>
    <v>Municipality of Lenart</v>
    <v>41fcd7f1-b493-476c-af12-2985c31a2f41</v>
    <v>en-GB</v>
    <v>Map</v>
  </rv>
  <rv s="0">
    <v>536870912</v>
    <v>Municipality of Litija</v>
    <v>8643e662-1188-ecff-acca-47ee63a722f3</v>
    <v>en-GB</v>
    <v>Map</v>
  </rv>
  <rv s="0">
    <v>536870912</v>
    <v>Loška Dolina Municipality</v>
    <v>e485c452-386a-4b8e-949c-412a9d18d3c0</v>
    <v>en-GB</v>
    <v>Map</v>
  </rv>
  <rv s="0">
    <v>536870912</v>
    <v>Municipality of Loški Potok</v>
    <v>6802b984-59c0-62c0-bb00-1b4331045a14</v>
    <v>en-GB</v>
    <v>Map</v>
  </rv>
  <rv s="0">
    <v>536870912</v>
    <v>Municipality of Luče</v>
    <v>1b6b2f19-5954-def0-cae4-97ca90fe52a0</v>
    <v>en-GB</v>
    <v>Map</v>
  </rv>
  <rv s="0">
    <v>536870912</v>
    <v>Municipality of Lukovica</v>
    <v>df2c2492-744a-2180-0a62-4d20ab7fc703</v>
    <v>en-GB</v>
    <v>Map</v>
  </rv>
  <rv s="0">
    <v>536870912</v>
    <v>Municipality of Majšperk</v>
    <v>172c3fc2-3a5d-4a26-9af6-924b93061fb0</v>
    <v>en-GB</v>
    <v>Map</v>
  </rv>
  <rv s="0">
    <v>536870912</v>
    <v>Municipality of Mengeš</v>
    <v>b4ae743d-2364-4b6f-8f50-251ec0cde413</v>
    <v>en-GB</v>
    <v>Map</v>
  </rv>
  <rv s="0">
    <v>536870912</v>
    <v>Miren–Kostanjevica Municipality</v>
    <v>40ef47ea-0319-49a2-8509-7181df2880a0</v>
    <v>en-GB</v>
    <v>Map</v>
  </rv>
  <rv s="0">
    <v>536870912</v>
    <v>Municipality of Moravske Toplice</v>
    <v>afcb8131-48c0-4412-c5f1-f7bcad8ac609</v>
    <v>en-GB</v>
    <v>Map</v>
  </rv>
  <rv s="0">
    <v>536870912</v>
    <v>City Municipality of Murska Sobota</v>
    <v>05e2b813-5069-8cbe-6653-24791383acad</v>
    <v>en-GB</v>
    <v>Map</v>
  </rv>
  <rv s="0">
    <v>536870912</v>
    <v>Municipality of Muta</v>
    <v>f8077c81-8f3d-54b8-6076-fb947d0c5778</v>
    <v>en-GB</v>
    <v>Map</v>
  </rv>
  <rv s="0">
    <v>536870912</v>
    <v>Municipality of Naklo</v>
    <v>11380975-60b5-4966-fbe3-9a3250b3a68b</v>
    <v>en-GB</v>
    <v>Map</v>
  </rv>
  <rv s="0">
    <v>536870912</v>
    <v>Municipality of Nazarje</v>
    <v>8bb06049-922f-44f3-8006-9fe6bfb22cf3</v>
    <v>en-GB</v>
    <v>Map</v>
  </rv>
  <rv s="0">
    <v>536870912</v>
    <v>City Municipality of Novo Mesto</v>
    <v>ecb68727-78e6-82f8-03d8-2bd74d3216bd</v>
    <v>en-GB</v>
    <v>Map</v>
  </rv>
  <rv s="0">
    <v>536870912</v>
    <v>Municipality of Ormož</v>
    <v>3c23e56e-c6fc-8c60-e735-693ef913c10d</v>
    <v>en-GB</v>
    <v>Map</v>
  </rv>
  <rv s="0">
    <v>536870912</v>
    <v>Municipality of Osilnica</v>
    <v>ff1963f2-c9be-08fb-02f6-1b8d2b2c3036</v>
    <v>en-GB</v>
    <v>Map</v>
  </rv>
  <rv s="0">
    <v>536870912</v>
    <v>Municipality of Pesnica</v>
    <v>12c6baa9-cdac-e528-61fd-44e3449331d0</v>
    <v>en-GB</v>
    <v>Map</v>
  </rv>
  <rv s="0">
    <v>536870912</v>
    <v>Municipality of Pivka</v>
    <v>69d42788-fc69-40d4-af00-15bd96297795</v>
    <v>en-GB</v>
    <v>Map</v>
  </rv>
  <rv s="0">
    <v>536870912</v>
    <v>Municipality of Postojna</v>
    <v>dd32dd11-8a80-4071-862f-8f4d834587ba</v>
    <v>en-GB</v>
    <v>Map</v>
  </rv>
  <rv s="0">
    <v>536870912</v>
    <v>Municipality of Rače-Fram</v>
    <v>58cea260-cf6d-130e-955f-75446f99d042</v>
    <v>en-GB</v>
    <v>Map</v>
  </rv>
  <rv s="0">
    <v>536870912</v>
    <v>Municipality of Radenci</v>
    <v>d24d6079-5c53-6f39-1610-f4262eed09bd</v>
    <v>en-GB</v>
    <v>Map</v>
  </rv>
  <rv s="0">
    <v>536870912</v>
    <v>Municipality of Radlje ob Dravi</v>
    <v>faef4ce0-028b-1997-16c0-11374da11083</v>
    <v>en-GB</v>
    <v>Map</v>
  </rv>
  <rv s="0">
    <v>536870912</v>
    <v>Municipality of Ribnica</v>
    <v>9df4ab22-5e42-1f7e-a74f-d1da8b718ea8</v>
    <v>en-GB</v>
    <v>Map</v>
  </rv>
  <rv s="0">
    <v>536870912</v>
    <v>Municipality of Rogaška Slatina</v>
    <v>704d0b89-cc99-6d2e-afbd-85da1e3a309e</v>
    <v>en-GB</v>
    <v>Map</v>
  </rv>
  <rv s="0">
    <v>536870912</v>
    <v>Municipality of Rogatec</v>
    <v>bc705953-b090-4299-84cb-1cc3e80d18c2</v>
    <v>en-GB</v>
    <v>Map</v>
  </rv>
  <rv s="0">
    <v>536870912</v>
    <v>Municipality of Ruše</v>
    <v>fa881299-d55e-4b33-a067-7da80ca0ba11</v>
    <v>en-GB</v>
    <v>Map</v>
  </rv>
  <rv s="0">
    <v>536870912</v>
    <v>Municipality of Semič</v>
    <v>db1f2f4a-80bb-ac15-e657-2433a69f8bf2</v>
    <v>en-GB</v>
    <v>Map</v>
  </rv>
  <rv s="0">
    <v>536870912</v>
    <v>Municipality of Sevnica</v>
    <v>35e0a39f-7973-41d4-8057-b1414abaf87e</v>
    <v>en-GB</v>
    <v>Map</v>
  </rv>
  <rv s="0">
    <v>536870912</v>
    <v>Municipality of Sežana</v>
    <v>8afe5878-39dc-438b-4114-ef612d14f40b</v>
    <v>en-GB</v>
    <v>Map</v>
  </rv>
  <rv s="0">
    <v>536870912</v>
    <v>City Municipality of Slovenj Gradec</v>
    <v>309d93b6-7675-411c-b968-258e6b7d8b0f</v>
    <v>en-GB</v>
    <v>Map</v>
  </rv>
  <rv s="0">
    <v>536870912</v>
    <v>Municipality of Šenčur</v>
    <v>ca24f4d6-78d3-cbdf-5cf1-524b2b4e960f</v>
    <v>en-GB</v>
    <v>Map</v>
  </rv>
  <rv s="0">
    <v>536870912</v>
    <v>Municipality of Šentilj</v>
    <v>be951893-e5d9-40b5-882a-96da6ddcdd18</v>
    <v>en-GB</v>
    <v>Map</v>
  </rv>
  <rv s="0">
    <v>536870912</v>
    <v>Municipality of Šentjur</v>
    <v>d1d1359a-ca60-4335-b889-9169c2f46fed</v>
    <v>en-GB</v>
    <v>Map</v>
  </rv>
  <rv s="0">
    <v>536870912</v>
    <v>Municipality of Škocjan</v>
    <v>1d48bed2-934f-4331-bfa1-9139441ebe51</v>
    <v>en-GB</v>
    <v>Map</v>
  </rv>
  <rv s="0">
    <v>536870912</v>
    <v>Municipality of Škofja Loka</v>
    <v>15e2d3a1-0921-48e4-9cba-ada833e53279</v>
    <v>en-GB</v>
    <v>Map</v>
  </rv>
  <rv s="0">
    <v>536870912</v>
    <v>Municipality of Šoštanj</v>
    <v>087d824f-75aa-4050-96df-3a5dab14d8c7</v>
    <v>en-GB</v>
    <v>Map</v>
  </rv>
  <rv s="0">
    <v>536870912</v>
    <v>Municipality of Trebnje</v>
    <v>2551f98c-fd81-46cd-9704-90d5157b8a7d</v>
    <v>en-GB</v>
    <v>Map</v>
  </rv>
  <rv s="0">
    <v>536870912</v>
    <v>Municipality of Tržič</v>
    <v>b478781d-dd10-af6a-0efd-f8010ff3aefd</v>
    <v>en-GB</v>
    <v>Map</v>
  </rv>
  <rv s="0">
    <v>536870912</v>
    <v>Municipality of Turnišče</v>
    <v>fd350329-24bd-4322-9855-1ae9bbd787d1</v>
    <v>en-GB</v>
    <v>Map</v>
  </rv>
  <rv s="0">
    <v>536870912</v>
    <v>Municipality of Velike Lašče</v>
    <v>9f9bc323-2682-3f3c-66d9-9f811ced26f0</v>
    <v>en-GB</v>
    <v>Map</v>
  </rv>
  <rv s="0">
    <v>536870912</v>
    <v>Municipality of Videm</v>
    <v>7d09ed20-8b8b-4203-7009-eb3fbae59451</v>
    <v>en-GB</v>
    <v>Map</v>
  </rv>
  <rv s="0">
    <v>536870912</v>
    <v>Municipality of Vojnik</v>
    <v>811ebf57-dd97-492e-ac84-d14a067994ec</v>
    <v>en-GB</v>
    <v>Map</v>
  </rv>
  <rv s="0">
    <v>536870912</v>
    <v>Municipality of Vrhnika</v>
    <v>38f8778f-7b02-4c8f-a186-99d42dc7ce83</v>
    <v>en-GB</v>
    <v>Map</v>
  </rv>
  <rv s="0">
    <v>536870912</v>
    <v>Municipality of Vuzenica</v>
    <v>36d6761e-9889-2ccf-8be6-8df212dcd3d1</v>
    <v>en-GB</v>
    <v>Map</v>
  </rv>
  <rv s="0">
    <v>536870912</v>
    <v>Municipality of Železniki</v>
    <v>b9f73d63-e80b-8fad-00e8-10df8b61f80c</v>
    <v>en-GB</v>
    <v>Map</v>
  </rv>
  <rv s="0">
    <v>536870912</v>
    <v>Municipality of Žiri</v>
    <v>a5fe8a66-0871-b51c-52f6-fc56b709e4d3</v>
    <v>en-GB</v>
    <v>Map</v>
  </rv>
  <rv s="0">
    <v>536870912</v>
    <v>Municipality of Bistrica ob Sotli</v>
    <v>34f5707e-443e-4c35-bf5f-8a6e014f3ade</v>
    <v>en-GB</v>
    <v>Map</v>
  </rv>
  <rv s="0">
    <v>536870912</v>
    <v>Municipality of Bloke</v>
    <v>81844042-134b-ade4-b6af-19673540e55a</v>
    <v>en-GB</v>
    <v>Map</v>
  </rv>
  <rv s="0">
    <v>536870912</v>
    <v>Municipality of Braslovče</v>
    <v>5c3cb026-5918-49e6-a366-62519b4f7fce</v>
    <v>en-GB</v>
    <v>Map</v>
  </rv>
  <rv s="0">
    <v>536870912</v>
    <v>Municipality of Cankova</v>
    <v>c4cd8384-ca99-4519-88f7-0c8ea9d00655</v>
    <v>en-GB</v>
    <v>Map</v>
  </rv>
  <rv s="0">
    <v>536870912</v>
    <v>Municipality of Dobje</v>
    <v>6248b25f-0560-eca6-7148-61c3c7eb5aa5</v>
    <v>en-GB</v>
    <v>Map</v>
  </rv>
  <rv s="0">
    <v>536870912</v>
    <v>Municipality of Dobrna</v>
    <v>22bff8d4-8c8c-449f-b90f-b1b4470be361</v>
    <v>en-GB</v>
    <v>Map</v>
  </rv>
  <rv s="0">
    <v>536870912</v>
    <v>Municipality of Dobrovnik</v>
    <v>3f50f1ce-1a62-4cb3-8d03-24472f0281e1</v>
    <v>en-GB</v>
    <v>Map</v>
  </rv>
  <rv s="0">
    <v>536870912</v>
    <v>Dolenjske Toplice Municipality</v>
    <v>830d8042-fb73-42b1-d215-2d72ef4a68ba</v>
    <v>en-GB</v>
    <v>Map</v>
  </rv>
  <rv s="0">
    <v>536870912</v>
    <v>Municipality of Grad</v>
    <v>93d9eb01-47d2-631f-ba05-a9db08affa8b</v>
    <v>en-GB</v>
    <v>Map</v>
  </rv>
  <rv s="0">
    <v>536870912</v>
    <v>Municipality of Hajdina</v>
    <v>a47a1372-d3fd-9c76-69dd-1f74f6d59feb</v>
    <v>en-GB</v>
    <v>Map</v>
  </rv>
  <rv s="0">
    <v>536870912</v>
    <v>Municipality of Hoče-Slivnica</v>
    <v>7b5c4ad5-7d8e-bd65-1713-96ba30f890b9</v>
    <v>en-GB</v>
    <v>Map</v>
  </rv>
  <rv s="0">
    <v>536870912</v>
    <v>Municipality of Hodoš</v>
    <v>36eafae6-24a1-48f2-8677-04ea6cc19fdb</v>
    <v>en-GB</v>
    <v>Map</v>
  </rv>
  <rv s="0">
    <v>536870912</v>
    <v>Municipality of Horjul</v>
    <v>1b15adb4-fda2-957c-5728-4b5ae73adb17</v>
    <v>en-GB</v>
    <v>Map</v>
  </rv>
  <rv s="0">
    <v>536870912</v>
    <v>Municipality of Jezersko</v>
    <v>adf4417c-70c5-b6e4-b2b4-c3150ddee49e</v>
    <v>en-GB</v>
    <v>Map</v>
  </rv>
  <rv s="0">
    <v>536870912</v>
    <v>Komenda Municipality</v>
    <v>46827302-9d16-4bc4-8395-1553b7a56a4a</v>
    <v>en-GB</v>
    <v>Map</v>
  </rv>
  <rv s="0">
    <v>536870912</v>
    <v>Kostel Municipality</v>
    <v>3d02add7-0ed3-44a9-abe3-cbd5ba7de8a9</v>
    <v>en-GB</v>
    <v>Map</v>
  </rv>
  <rv s="0">
    <v>536870912</v>
    <v>Municipality of Križevci</v>
    <v>89b4a194-526f-4384-ac61-561640fe2a3e</v>
    <v>en-GB</v>
    <v>Map</v>
  </rv>
  <rv s="0">
    <v>536870912</v>
    <v>Municipality of Lovrenc na Pohorju</v>
    <v>1131334e-4177-47a5-8935-9bc1b8c845af</v>
    <v>en-GB</v>
    <v>Map</v>
  </rv>
  <rv s="0">
    <v>536870912</v>
    <v>Municipality of Miklavž na Dravskem Polju</v>
    <v>ea68566a-545a-44f9-9a6c-5544e94480cc</v>
    <v>en-GB</v>
    <v>Map</v>
  </rv>
  <rv s="0">
    <v>536870912</v>
    <v>Mirna Peč Municipality</v>
    <v>b8f2d548-4947-ab86-9cbb-65b24b559582</v>
    <v>en-GB</v>
    <v>Map</v>
  </rv>
  <rv s="0">
    <v>536870912</v>
    <v>Municipality of Prebold</v>
    <v>8fded940-5b8d-4940-a2cc-6f53fb4de6eb</v>
    <v>en-GB</v>
    <v>Map</v>
  </rv>
  <rv s="0">
    <v>536870912</v>
    <v>Municipality of Razkrižje</v>
    <v>1fe228a1-de9a-4065-ba7c-4943411fe572</v>
    <v>en-GB</v>
    <v>Map</v>
  </rv>
  <rv s="0">
    <v>536870912</v>
    <v>Municipality of Sodražica</v>
    <v>faf2102c-a652-501a-6560-c70c946f87b3</v>
    <v>en-GB</v>
    <v>Map</v>
  </rv>
  <rv s="0">
    <v>536870912</v>
    <v>Municipality of Solčava</v>
    <v>1988486a-930a-92f0-bc88-f7b00a880de5</v>
    <v>en-GB</v>
    <v>Map</v>
  </rv>
  <rv s="0">
    <v>536870912</v>
    <v>Municipality of Sveti Andraž v Slovenskih Goricah</v>
    <v>9ecfbead-a9dd-5095-a8f5-8ab94a0e81cb</v>
    <v>en-GB</v>
    <v>Map</v>
  </rv>
  <rv s="0">
    <v>536870912</v>
    <v>Municipality of Šempeter-Vrtojba</v>
    <v>4c7b336a-886e-4632-90ba-0a143f939cf8</v>
    <v>en-GB</v>
    <v>Map</v>
  </rv>
  <rv s="0">
    <v>536870912</v>
    <v>Municipality of Trnovska Vas</v>
    <v>6ec91fbd-72b7-40bf-86fc-bfe535a0ea48</v>
    <v>en-GB</v>
    <v>Map</v>
  </rv>
  <rv s="0">
    <v>536870912</v>
    <v>Municipality of Veržej</v>
    <v>d07fa182-24a5-4b92-a267-208e6b60fe5f</v>
    <v>en-GB</v>
    <v>Map</v>
  </rv>
  <rv s="0">
    <v>536870912</v>
    <v>Municipality of Žalec</v>
    <v>3b045e42-9802-1691-998e-c2fb7791b3b3</v>
    <v>en-GB</v>
    <v>Map</v>
  </rv>
  <rv s="0">
    <v>536870912</v>
    <v>Municipality of Žirovnica</v>
    <v>7cf15cfc-de56-1fda-b1d0-73f139585af6</v>
    <v>en-GB</v>
    <v>Map</v>
  </rv>
  <rv s="0">
    <v>536870912</v>
    <v>Municipality of Šmartno pri Litiji</v>
    <v>d520f250-5faa-4c03-af72-5ad0c897927c</v>
    <v>en-GB</v>
    <v>Map</v>
  </rv>
  <rv s="0">
    <v>536870912</v>
    <v>Municipality of Apače</v>
    <v>88e8afa4-3f8b-438b-8aeb-12de59333fb4</v>
    <v>en-GB</v>
    <v>Map</v>
  </rv>
  <rv s="0">
    <v>536870912</v>
    <v>Municipality of Cirkulane</v>
    <v>b2b430b8-654b-4ca4-a8e0-5c37c2868eab</v>
    <v>en-GB</v>
    <v>Map</v>
  </rv>
  <rv s="0">
    <v>536870912</v>
    <v>Mokronog-Trebelno Municipality</v>
    <v>9c5ccbb1-2766-6ba1-93de-f8865ce00a05</v>
    <v>en-GB</v>
    <v>Map</v>
  </rv>
  <rv s="0">
    <v>536870912</v>
    <v>Municipality of Renče–Vogrsko</v>
    <v>9634dd56-dadf-4d1d-9a12-b65f14d57168</v>
    <v>en-GB</v>
    <v>Map</v>
  </rv>
  <rv s="0">
    <v>536870912</v>
    <v>Municipality of Straža</v>
    <v>6600a980-fec2-fed4-9414-71daca7fc01a</v>
    <v>en-GB</v>
    <v>Map</v>
  </rv>
  <rv s="0">
    <v>536870912</v>
    <v>Municipality of Sveta Trojica v Slovenskih Goricah</v>
    <v>bafc1328-988b-ccd4-0649-480da11121d6</v>
    <v>en-GB</v>
    <v>Map</v>
  </rv>
  <rv s="0">
    <v>536870912</v>
    <v>Municipality of Sveti Tomaž</v>
    <v>b2260fe5-ca56-4f13-91d5-93cb17c7836f</v>
    <v>en-GB</v>
    <v>Map</v>
  </rv>
  <rv s="0">
    <v>536870912</v>
    <v>Municipality of Šmarješke Toplice</v>
    <v>c7e55001-78c9-41db-85b5-e8e9bd21ad85</v>
    <v>en-GB</v>
    <v>Map</v>
  </rv>
  <rv s="0">
    <v>536870912</v>
    <v>Municipality of Gorje</v>
    <v>c1e95d1f-74e2-b67b-dd6c-0627fe6fb1a5</v>
    <v>en-GB</v>
    <v>Map</v>
  </rv>
  <rv s="0">
    <v>536870912</v>
    <v>Municipality of Log-Dragomer</v>
    <v>d5de88e3-5ac6-53ea-0f27-707b45e685d1</v>
    <v>en-GB</v>
    <v>Map</v>
  </rv>
  <rv s="0">
    <v>536870912</v>
    <v>Municipality of Sveti Jurij v Slovenskih Goricah</v>
    <v>b0016596-5082-37e9-6354-8b17ed79978c</v>
    <v>en-GB</v>
    <v>Map</v>
  </rv>
  <rv s="0">
    <v>536870912</v>
    <v>Municipality of Šentrupert</v>
    <v>33bdae3d-5f12-f41a-7783-9812948801e6</v>
    <v>en-GB</v>
    <v>Map</v>
  </rv>
  <rv s="3">
    <v>51</v>
  </rv>
  <rv s="1">
    <fb>0.18626997966917902</fb>
    <v>23</v>
  </rv>
  <rv s="1">
    <fb>0.31</fb>
    <v>23</v>
  </rv>
  <rv s="1">
    <fb>4.1950001716613797E-2</fb>
    <v>31</v>
  </rv>
  <rv s="1">
    <fb>1144654</fb>
    <v>24</v>
  </rv>
  <rv s="5">
    <v>#VALUE!</v>
    <v>128</v>
    <v>17</v>
    <v>Slovenia</v>
    <v>19</v>
    <v>20</v>
    <v>Map</v>
    <v>21</v>
    <v>45</v>
    <v>en-GB</v>
    <v>4982784a-4967-52d1-c08e-ffd0f091566e</v>
    <v>536870912</v>
    <v>1</v>
    <v>SI</v>
    <v>1047</v>
    <v>1048</v>
    <v>1049</v>
    <v>1050</v>
    <v>1051</v>
    <v>1052</v>
    <v>1053</v>
    <v>1054</v>
    <v>1055</v>
    <v>EUR</v>
    <v>Slovenia, officially the Republic of Slovenia, is a country in southern Central Europe. It is bordered by Italy to the west, Austria to the north, Hungary to the northeast, Croatia to the south and southeast, and a short coastline within the ...</v>
    <v>1056</v>
    <v>1057</v>
    <v>1058</v>
    <v>1059</v>
    <v>1060</v>
    <v>1061</v>
    <v>1062</v>
    <v>1063</v>
    <v>1064</v>
    <v>1065</v>
    <v>1052</v>
    <v>1068</v>
    <v>1069</v>
    <v>1070</v>
    <v>1071</v>
    <v>874</v>
    <v>1072</v>
    <v>Slovenia</v>
    <v>National anthem of Slovenia</v>
    <v>1073</v>
    <v>Republika Slovenija</v>
    <v>1074</v>
    <v>1075</v>
    <v>1076</v>
    <v>294</v>
    <v>1077</v>
    <v>1078</v>
    <v>1079</v>
    <v>1080</v>
    <v>1081</v>
    <v>1082</v>
    <v>1083</v>
    <v>1209</v>
    <v>1210</v>
    <v>67</v>
    <v>1211</v>
    <v>1212</v>
    <v>Slovenia</v>
    <v>1213</v>
    <v>mdp/vdpid/212</v>
  </rv>
  <rv s="2">
    <v>16</v>
    <v>21</v>
    <v>125</v>
    <v>3</v>
    <v>0</v>
    <v>Image of Slovenia</v>
  </rv>
  <rv s="0">
    <v>536870912</v>
    <v>Hungary</v>
    <v>3dd659a3-ba3c-d100-7fb4-69db91e7837f</v>
    <v>en-GB</v>
    <v>Map</v>
  </rv>
  <rv s="1">
    <fb>0.58356345962664302</fb>
    <v>23</v>
  </rv>
  <rv s="1">
    <fb>93011.4</fb>
    <v>24</v>
  </rv>
  <rv s="1">
    <fb>40000</fb>
    <v>24</v>
  </rv>
  <rv s="1">
    <fb>36</fb>
    <v>26</v>
  </rv>
  <rv s="0">
    <v>536870912</v>
    <v>Budapest</v>
    <v>cc987de1-03c9-4967-a1a2-ada14f9ee10f</v>
    <v>en-GB</v>
    <v>Map</v>
  </rv>
  <rv s="1">
    <fb>45536.805999999997</fb>
    <v>24</v>
  </rv>
  <rv s="1">
    <fb>121.64204740639001</fb>
    <v>27</v>
  </rv>
  <rv s="1">
    <fb>3.3385863538200999E-2</fb>
    <v>23</v>
  </rv>
  <rv s="1">
    <fb>3965.9582334833499</fb>
    <v>24</v>
  </rv>
  <rv s="1">
    <fb>1.54</fb>
    <v>25</v>
  </rv>
  <rv s="1">
    <fb>0.229051154054595</fb>
    <v>23</v>
  </rv>
  <rv s="1">
    <fb>69.549793691077994</fb>
    <v>28</v>
  </rv>
  <rv s="1">
    <fb>1.18</fb>
    <v>29</v>
  </rv>
  <rv s="1">
    <fb>160967157503.612</fb>
    <v>30</v>
  </rv>
  <rv s="1">
    <fb>1.0080547</fb>
    <v>23</v>
  </rv>
  <rv s="1">
    <fb>0.48500379999999998</fb>
    <v>23</v>
  </rv>
  <rv s="2">
    <v>17</v>
    <v>21</v>
    <v>130</v>
    <v>7</v>
    <v>0</v>
    <v>Image of Hungary</v>
  </rv>
  <rv s="0">
    <v>805306368</v>
    <v>Katalin Novák (President)</v>
    <v>c3fb0c2a-2dfa-2601-4505-6769d796e1f3</v>
    <v>en-GB</v>
    <v>Generic</v>
  </rv>
  <rv s="0">
    <v>805306368</v>
    <v>Viktor Orbán (Prime minister)</v>
    <v>b3bb0533-687c-7694-18f7-fceabd0caa60</v>
    <v>en-GB</v>
    <v>Generic</v>
  </rv>
  <rv s="3">
    <v>52</v>
  </rv>
  <rv s="4">
    <v>https://www.bing.com/search?q=hungary&amp;form=skydnc</v>
    <v>Learn more on Bing</v>
  </rv>
  <rv s="1">
    <fb>75.817073170731703</fb>
    <v>28</v>
  </rv>
  <rv s="1">
    <fb>32886530000</fb>
    <v>30</v>
  </rv>
  <rv s="1">
    <fb>12</fb>
    <v>28</v>
  </rv>
  <rv s="1">
    <fb>2.62</fb>
    <v>29</v>
  </rv>
  <rv s="3">
    <v>53</v>
  </rv>
  <rv s="1">
    <fb>0.29037430120000002</fb>
    <v>23</v>
  </rv>
  <rv s="1">
    <fb>3.4075000000000002</fb>
    <v>25</v>
  </rv>
  <rv s="1">
    <fb>9683505</fb>
    <v>24</v>
  </rv>
  <rv s="1">
    <fb>0.23899999999999999</fb>
    <v>23</v>
  </rv>
  <rv s="1">
    <fb>0.38500000000000001</fb>
    <v>23</v>
  </rv>
  <rv s="1">
    <fb>0.13200000000000001</fb>
    <v>23</v>
  </rv>
  <rv s="1">
    <fb>0.17600000000000002</fb>
    <v>23</v>
  </rv>
  <rv s="1">
    <fb>0.56467998504638706</fb>
    <v>23</v>
  </rv>
  <rv s="0">
    <v>536870912</v>
    <v>Bács-Kiskun County</v>
    <v>b7a38187-7574-9ab1-60e3-10f075d0d186</v>
    <v>en-GB</v>
    <v>Map</v>
  </rv>
  <rv s="0">
    <v>536870912</v>
    <v>Baranya County</v>
    <v>c29a86bb-05fb-e0aa-70c0-c89b04a205bb</v>
    <v>en-GB</v>
    <v>Map</v>
  </rv>
  <rv s="0">
    <v>536870912</v>
    <v>Békés County</v>
    <v>848bb2e8-13c2-096d-c51d-47364012f987</v>
    <v>en-GB</v>
    <v>Map</v>
  </rv>
  <rv s="0">
    <v>536870912</v>
    <v>Borsod-Abaúj-Zemplén County</v>
    <v>e2f94cf9-e52b-dcec-0b41-93c58264a52a</v>
    <v>en-GB</v>
    <v>Map</v>
  </rv>
  <rv s="0">
    <v>536870912</v>
    <v>Fejér County</v>
    <v>c9455473-fae3-8259-0fcc-374407d47514</v>
    <v>en-GB</v>
    <v>Map</v>
  </rv>
  <rv s="0">
    <v>536870912</v>
    <v>Győr-Moson-Sopron County</v>
    <v>30c528b5-300e-148a-c926-85bd637d2587</v>
    <v>en-GB</v>
    <v>Map</v>
  </rv>
  <rv s="0">
    <v>536870912</v>
    <v>Hajdú-Bihar County</v>
    <v>b70c0013-fffd-b397-9ca3-b1e52f8af589</v>
    <v>en-GB</v>
    <v>Map</v>
  </rv>
  <rv s="0">
    <v>536870912</v>
    <v>Heves County</v>
    <v>a7ad20ca-e33c-48b6-afb2-98eb81ed9668</v>
    <v>en-GB</v>
    <v>Map</v>
  </rv>
  <rv s="0">
    <v>536870912</v>
    <v>Jász-Nagykun-Szolnok County</v>
    <v>1b96677d-3a39-e8b7-4b15-24ba76df96c7</v>
    <v>en-GB</v>
    <v>Map</v>
  </rv>
  <rv s="0">
    <v>536870912</v>
    <v>Komárom-Esztergom County</v>
    <v>ba328245-04ca-053f-f5ae-0a6c17390c1a</v>
    <v>en-GB</v>
    <v>Map</v>
  </rv>
  <rv s="0">
    <v>536870912</v>
    <v>Nógrád County</v>
    <v>ce5ebf6b-45ff-4332-80f6-12b85a86fcde</v>
    <v>en-GB</v>
    <v>Map</v>
  </rv>
  <rv s="0">
    <v>536870912</v>
    <v>Pest County</v>
    <v>284af297-159a-8cd4-a286-f4e49da94d80</v>
    <v>en-GB</v>
    <v>Map</v>
  </rv>
  <rv s="0">
    <v>536870912</v>
    <v>Somogy County</v>
    <v>25b3ce64-3ab0-ff3e-12a5-ac94a5403262</v>
    <v>en-GB</v>
    <v>Map</v>
  </rv>
  <rv s="0">
    <v>536870912</v>
    <v>Szabolcs-Szatmár-Bereg County</v>
    <v>f67c1ad1-2da0-d53a-b6ac-d1ed5dda4cfe</v>
    <v>en-GB</v>
    <v>Map</v>
  </rv>
  <rv s="0">
    <v>536870912</v>
    <v>Tolna County</v>
    <v>c8e4c3cc-af05-c5ae-b6ae-492a9374c5f0</v>
    <v>en-GB</v>
    <v>Map</v>
  </rv>
  <rv s="0">
    <v>536870912</v>
    <v>Vas County</v>
    <v>1e048783-39f2-51e9-3d34-5fe13eb88de5</v>
    <v>en-GB</v>
    <v>Map</v>
  </rv>
  <rv s="0">
    <v>536870912</v>
    <v>Veszprém County</v>
    <v>c6f1a586-70f6-b7ad-6ae3-390ab10bf610</v>
    <v>en-GB</v>
    <v>Map</v>
  </rv>
  <rv s="0">
    <v>536870912</v>
    <v>Zala County</v>
    <v>fa69d523-1961-04ce-4e98-b156ea8336f2</v>
    <v>en-GB</v>
    <v>Map</v>
  </rv>
  <rv s="3">
    <v>54</v>
  </rv>
  <rv s="1">
    <fb>0.22953377148482101</fb>
    <v>23</v>
  </rv>
  <rv s="1">
    <fb>0.379</fb>
    <v>23</v>
  </rv>
  <rv s="1">
    <fb>3.3989999294281002E-2</fb>
    <v>31</v>
  </rv>
  <rv s="1">
    <fb>6999582</fb>
    <v>24</v>
  </rv>
  <rv s="5">
    <v>#VALUE!</v>
    <v>133</v>
    <v>17</v>
    <v>Hungary</v>
    <v>19</v>
    <v>20</v>
    <v>Map</v>
    <v>21</v>
    <v>51</v>
    <v>en-GB</v>
    <v>3dd659a3-ba3c-d100-7fb4-69db91e7837f</v>
    <v>536870912</v>
    <v>1</v>
    <v>HU</v>
    <v>1217</v>
    <v>1218</v>
    <v>1219</v>
    <v>912</v>
    <v>1220</v>
    <v>1221</v>
    <v>1222</v>
    <v>1223</v>
    <v>1224</v>
    <v>HUF</v>
    <v>Hungary is a landlocked country in Central Europe. Spanning 93,030 square kilometres of the Carpathian Basin, it is bordered by Slovakia to the north, Ukraine to the northeast, Romania to the east and southeast, Serbia to the south, Croatia and ...</v>
    <v>1225</v>
    <v>1226</v>
    <v>1227</v>
    <v>1228</v>
    <v>1229</v>
    <v>1230</v>
    <v>1231</v>
    <v>1232</v>
    <v>1233</v>
    <v>811</v>
    <v>1221</v>
    <v>1236</v>
    <v>1237</v>
    <v>1238</v>
    <v>1239</v>
    <v>1240</v>
    <v>1241</v>
    <v>Hungary</v>
    <v>Himnusz</v>
    <v>1242</v>
    <v>Magyarország</v>
    <v>1243</v>
    <v>1244</v>
    <v>1245</v>
    <v>880</v>
    <v>1246</v>
    <v>1247</v>
    <v>702</v>
    <v>297</v>
    <v>1248</v>
    <v>1249</v>
    <v>1250</v>
    <v>1269</v>
    <v>1270</v>
    <v>67</v>
    <v>1271</v>
    <v>1272</v>
    <v>Hungary</v>
    <v>1273</v>
    <v>mdp/vdpid/109</v>
  </rv>
  <rv s="2">
    <v>17</v>
    <v>21</v>
    <v>130</v>
    <v>3</v>
    <v>0</v>
    <v>Image of Hungary</v>
  </rv>
  <rv s="0">
    <v>536870912</v>
    <v>Mexico</v>
    <v>8e475659-4bdc-d912-6494-affce0096bc1</v>
    <v>en-GB</v>
    <v>Map</v>
  </rv>
  <rv s="1">
    <fb>0.54649553743666202</fb>
    <v>23</v>
  </rv>
  <rv s="1">
    <fb>1972550</fb>
    <v>24</v>
  </rv>
  <rv s="1">
    <fb>336000</fb>
    <v>24</v>
  </rv>
  <rv s="1">
    <fb>17.602</fb>
    <v>25</v>
  </rv>
  <rv s="1">
    <fb>52</fb>
    <v>26</v>
  </rv>
  <rv s="0">
    <v>536870912</v>
    <v>Mexico City</v>
    <v>f1281260-8340-e258-c8ec-3522504400e5</v>
    <v>en-GB</v>
    <v>Map</v>
  </rv>
  <rv s="1">
    <fb>486405.54800000001</fb>
    <v>24</v>
  </rv>
  <rv s="1">
    <fb>141.54252296997399</fb>
    <v>27</v>
  </rv>
  <rv s="1">
    <fb>3.6359614212704998E-2</fb>
    <v>23</v>
  </rv>
  <rv s="1">
    <fb>2157.32394883914</fb>
    <v>24</v>
  </rv>
  <rv s="1">
    <fb>2.129</fb>
    <v>25</v>
  </rv>
  <rv s="1">
    <fb>0.339249458255099</fb>
    <v>23</v>
  </rv>
  <rv s="1">
    <fb>90.426207910940704</fb>
    <v>28</v>
  </rv>
  <rv s="1">
    <fb>0.73</fb>
    <v>29</v>
  </rv>
  <rv s="1">
    <fb>1258286717124.53</fb>
    <v>30</v>
  </rv>
  <rv s="1">
    <fb>1.0577000999999999</fb>
    <v>23</v>
  </rv>
  <rv s="1">
    <fb>0.40228960000000002</fb>
    <v>23</v>
  </rv>
  <rv s="2">
    <v>18</v>
    <v>21</v>
    <v>135</v>
    <v>7</v>
    <v>0</v>
    <v>Image of Mexico</v>
  </rv>
  <rv s="1">
    <fb>11</fb>
    <v>28</v>
  </rv>
  <rv s="0">
    <v>805306368</v>
    <v>Andrés Manuel López Obrador (President)</v>
    <v>f285a927-f27b-4a8e-277b-5c53b148cf20</v>
    <v>en-GB</v>
    <v>Generic</v>
  </rv>
  <rv s="0">
    <v>805306368</v>
    <v>Norma Lucía Piña Hernández (Chief justice)</v>
    <v>c6ded009-db4d-d436-ada5-514c16278dd4</v>
    <v>en-GB</v>
    <v>Generic</v>
  </rv>
  <rv s="3">
    <v>55</v>
  </rv>
  <rv s="4">
    <v>https://www.bing.com/search?q=mexico&amp;form=skydnc</v>
    <v>Learn more on Bing</v>
  </rv>
  <rv s="1">
    <fb>74.992000000000004</fb>
    <v>28</v>
  </rv>
  <rv s="1">
    <fb>413618820000</fb>
    <v>30</v>
  </rv>
  <rv s="1">
    <fb>33</fb>
    <v>28</v>
  </rv>
  <rv s="1">
    <fb>0.49</fb>
    <v>29</v>
  </rv>
  <rv s="3">
    <v>56</v>
  </rv>
  <rv s="1">
    <fb>0.41370018680000004</fb>
    <v>23</v>
  </rv>
  <rv s="1">
    <fb>2.3826999999999998</fb>
    <v>25</v>
  </rv>
  <rv s="1">
    <fb>127504125</fb>
    <v>24</v>
  </rv>
  <rv s="1">
    <fb>0.36399999999999999</fb>
    <v>23</v>
  </rv>
  <rv s="1">
    <fb>0.51700000000000002</fb>
    <v>23</v>
  </rv>
  <rv s="1">
    <fb>0.02</fb>
    <v>23</v>
  </rv>
  <rv s="1">
    <fb>5.4000000000000006E-2</fb>
    <v>23</v>
  </rv>
  <rv s="1">
    <fb>9.5000000000000001E-2</fb>
    <v>23</v>
  </rv>
  <rv s="1">
    <fb>0.13500000000000001</fb>
    <v>23</v>
  </rv>
  <rv s="1">
    <fb>0.60680000305175807</fb>
    <v>23</v>
  </rv>
  <rv s="0">
    <v>536870912</v>
    <v>Aguascalientes</v>
    <v>7f39db16-d0e9-f4ba-b929-2a69336bbcb0</v>
    <v>en-GB</v>
    <v>Map</v>
  </rv>
  <rv s="0">
    <v>536870912</v>
    <v>Baja California</v>
    <v>6b504587-24aa-0512-9ca8-180f7fa0f586</v>
    <v>en-GB</v>
    <v>Map</v>
  </rv>
  <rv s="0">
    <v>536870912</v>
    <v>Baja California Sur</v>
    <v>72f2373c-402d-1899-776e-ebde71dada5d</v>
    <v>en-GB</v>
    <v>Map</v>
  </rv>
  <rv s="0">
    <v>536870912</v>
    <v>Campeche</v>
    <v>7c67b06b-20b4-3244-d633-4a6255df7395</v>
    <v>en-GB</v>
    <v>Map</v>
  </rv>
  <rv s="0">
    <v>536870912</v>
    <v>Chiapas</v>
    <v>f0d5e228-a3c3-8699-7df3-32ab85b078b3</v>
    <v>en-GB</v>
    <v>Map</v>
  </rv>
  <rv s="0">
    <v>536870912</v>
    <v>Chihuahua</v>
    <v>ce5a5e29-7bae-05e8-fec7-e028f5c1e139</v>
    <v>en-GB</v>
    <v>Map</v>
  </rv>
  <rv s="0">
    <v>536870912</v>
    <v>Coahuila</v>
    <v>b1fb0720-5dff-3cd3-aa9b-e91c0988b9f4</v>
    <v>en-GB</v>
    <v>Map</v>
  </rv>
  <rv s="0">
    <v>536870912</v>
    <v>Colima</v>
    <v>c5187e51-1440-155f-505d-5c7804e1489f</v>
    <v>en-GB</v>
    <v>Map</v>
  </rv>
  <rv s="0">
    <v>536870912</v>
    <v>Durango</v>
    <v>d5a4a060-173a-aa5a-3023-abf4cbc2f03d</v>
    <v>en-GB</v>
    <v>Map</v>
  </rv>
  <rv s="0">
    <v>536870912</v>
    <v>Guanajuato</v>
    <v>9eaf00cd-2b5c-3655-adbc-dc91f1f0fca3</v>
    <v>en-GB</v>
    <v>Map</v>
  </rv>
  <rv s="0">
    <v>536870912</v>
    <v>Guerrero</v>
    <v>86638283-e8d0-0d69-1241-dc688f82149b</v>
    <v>en-GB</v>
    <v>Map</v>
  </rv>
  <rv s="0">
    <v>536870912</v>
    <v>Hidalgo</v>
    <v>76baa939-e01a-077d-0c83-522220d05a5b</v>
    <v>en-GB</v>
    <v>Map</v>
  </rv>
  <rv s="0">
    <v>536870912</v>
    <v>Jalisco</v>
    <v>18c29bf9-bbf0-e90f-10f3-c48c9791339b</v>
    <v>en-GB</v>
    <v>Map</v>
  </rv>
  <rv s="0">
    <v>536870912</v>
    <v>State of Mexico</v>
    <v>884c2c6c-6f06-85ee-aa8d-65b8980f2231</v>
    <v>en-GB</v>
    <v>Map</v>
  </rv>
  <rv s="0">
    <v>536870912</v>
    <v>Michoacán</v>
    <v>33ec3160-5b7b-5fef-defd-4574b6b819d6</v>
    <v>en-GB</v>
    <v>Map</v>
  </rv>
  <rv s="0">
    <v>536870912</v>
    <v>Morelos</v>
    <v>457cd12b-12ce-71c2-81d5-f60ba9645b36</v>
    <v>en-GB</v>
    <v>Map</v>
  </rv>
  <rv s="0">
    <v>536870912</v>
    <v>Nayarit</v>
    <v>d5ab8703-9922-20b7-03c7-acb17f76b03e</v>
    <v>en-GB</v>
    <v>Map</v>
  </rv>
  <rv s="0">
    <v>536870912</v>
    <v>Nuevo León</v>
    <v>1696b325-bf35-b9aa-28db-3304c1996498</v>
    <v>en-GB</v>
    <v>Map</v>
  </rv>
  <rv s="0">
    <v>536870912</v>
    <v>Oaxaca State</v>
    <v>2a651e2b-4cd2-6315-971b-6bddb30dfb4d</v>
    <v>en-GB</v>
    <v>Map</v>
  </rv>
  <rv s="0">
    <v>536870912</v>
    <v>Puebla</v>
    <v>e266f3f0-af5e-7537-36e1-118cfcc783a3</v>
    <v>en-GB</v>
    <v>Map</v>
  </rv>
  <rv s="0">
    <v>536870912</v>
    <v>Querétaro</v>
    <v>4a2d4179-0f55-70d5-99e7-165b2289a273</v>
    <v>en-GB</v>
    <v>Map</v>
  </rv>
  <rv s="0">
    <v>536870912</v>
    <v>Quintana Roo</v>
    <v>96bcffec-8d1c-5e86-ab0e-e31d5b9a157c</v>
    <v>en-GB</v>
    <v>Map</v>
  </rv>
  <rv s="0">
    <v>536870912</v>
    <v>San Luis Potosí</v>
    <v>c228dff2-2024-525b-1b90-fe82a2f5ccfc</v>
    <v>en-GB</v>
    <v>Map</v>
  </rv>
  <rv s="0">
    <v>536870912</v>
    <v>Sinaloa</v>
    <v>ef7dcafc-cca2-39b2-e063-e2bbf5b2022e</v>
    <v>en-GB</v>
    <v>Map</v>
  </rv>
  <rv s="0">
    <v>536870912</v>
    <v>Sonora</v>
    <v>e59e4f16-5e42-af6e-b970-e0ae59046077</v>
    <v>en-GB</v>
    <v>Map</v>
  </rv>
  <rv s="0">
    <v>536870912</v>
    <v>Tabasco</v>
    <v>f96880d9-0a36-58d3-7351-a4c7070c642d</v>
    <v>en-GB</v>
    <v>Map</v>
  </rv>
  <rv s="0">
    <v>536870912</v>
    <v>Tamaulipas State</v>
    <v>6f2fce2f-2090-8583-dbf3-dd9d6fc3cab3</v>
    <v>en-GB</v>
    <v>Map</v>
  </rv>
  <rv s="0">
    <v>536870912</v>
    <v>Tlaxcala</v>
    <v>77063c53-3a0e-fbf0-30d8-68218fbc38fa</v>
    <v>en-GB</v>
    <v>Map</v>
  </rv>
  <rv s="0">
    <v>536870912</v>
    <v>Veracruz</v>
    <v>10381f79-264a-f2fd-08f8-cc5377683832</v>
    <v>en-GB</v>
    <v>Map</v>
  </rv>
  <rv s="0">
    <v>536870912</v>
    <v>Yucatán</v>
    <v>f096e19b-5b56-f73a-3e33-e3f03e33fffc</v>
    <v>en-GB</v>
    <v>Map</v>
  </rv>
  <rv s="0">
    <v>536870912</v>
    <v>Zacatecas</v>
    <v>135a47e4-6f2c-2112-febf-50c21b485bd3</v>
    <v>en-GB</v>
    <v>Map</v>
  </rv>
  <rv s="3">
    <v>57</v>
  </rv>
  <rv s="1">
    <fb>0.130829255322402</fb>
    <v>23</v>
  </rv>
  <rv s="3">
    <v>58</v>
  </rv>
  <rv s="1">
    <fb>0.55100000000000005</fb>
    <v>23</v>
  </rv>
  <rv s="1">
    <fb>3.4249999523162801E-2</fb>
    <v>31</v>
  </rv>
  <rv s="1">
    <fb>102626859</fb>
    <v>24</v>
  </rv>
  <rv s="5">
    <v>#VALUE!</v>
    <v>138</v>
    <v>17</v>
    <v>Mexico</v>
    <v>19</v>
    <v>20</v>
    <v>Map</v>
    <v>21</v>
    <v>139</v>
    <v>en-GB</v>
    <v>8e475659-4bdc-d912-6494-affce0096bc1</v>
    <v>536870912</v>
    <v>1</v>
    <v>MX</v>
    <v>1277</v>
    <v>1278</v>
    <v>1279</v>
    <v>1280</v>
    <v>1281</v>
    <v>1282</v>
    <v>1283</v>
    <v>1284</v>
    <v>1285</v>
    <v>MXN</v>
    <v>Mexico, officially the United Mexican States, is a country in the southern portion of North America. It is bordered to the north by the United States; to the south and west by the Pacific Ocean; to the southeast by Guatemala, Belize, and the ...</v>
    <v>1286</v>
    <v>1287</v>
    <v>1288</v>
    <v>1289</v>
    <v>1290</v>
    <v>1291</v>
    <v>1292</v>
    <v>1293</v>
    <v>1294</v>
    <v>1295</v>
    <v>1282</v>
    <v>1298</v>
    <v>1299</v>
    <v>1300</v>
    <v>1301</v>
    <v>1302</v>
    <v>1303</v>
    <v>Mexico</v>
    <v>Himno Nacional Mexicano</v>
    <v>1304</v>
    <v>Estaos Xuníos Mexicanos</v>
    <v>1305</v>
    <v>1306</v>
    <v>1307</v>
    <v>989</v>
    <v>1308</v>
    <v>1309</v>
    <v>1310</v>
    <v>1311</v>
    <v>1312</v>
    <v>1313</v>
    <v>1314</v>
    <v>1346</v>
    <v>1347</v>
    <v>1348</v>
    <v>1349</v>
    <v>1350</v>
    <v>Mexico</v>
    <v>1351</v>
    <v>mdp/vdpid/166</v>
  </rv>
  <rv s="2">
    <v>18</v>
    <v>21</v>
    <v>135</v>
    <v>3</v>
    <v>0</v>
    <v>Image of Mexico</v>
  </rv>
  <rv s="0">
    <v>536870912</v>
    <v>Turkey</v>
    <v>fbfb6418-e8cf-0d18-8b81-28d0fcccda7c</v>
    <v>en-GB</v>
    <v>Map</v>
  </rv>
  <rv s="1">
    <fb>0.49799254187076897</fb>
    <v>23</v>
  </rv>
  <rv s="1">
    <fb>783562</fb>
    <v>24</v>
  </rv>
  <rv s="1">
    <fb>512000</fb>
    <v>24</v>
  </rv>
  <rv s="1">
    <fb>16.027000000000001</fb>
    <v>25</v>
  </rv>
  <rv s="1">
    <fb>90</fb>
    <v>26</v>
  </rv>
  <rv s="0">
    <v>536870912</v>
    <v>Ankara</v>
    <v>85c37289-d0cf-bf9c-89e0-a375b7d3c4e7</v>
    <v>en-GB</v>
    <v>Map</v>
  </rv>
  <rv s="1">
    <fb>372724.88099999999</fb>
    <v>24</v>
  </rv>
  <rv s="1">
    <fb>234.437126307922</fb>
    <v>27</v>
  </rv>
  <rv s="1">
    <fb>0.151768215720023</fb>
    <v>23</v>
  </rv>
  <rv s="1">
    <fb>2847.1263826231798</fb>
    <v>24</v>
  </rv>
  <rv s="1">
    <fb>2.069</fb>
    <v>25</v>
  </rv>
  <rv s="1">
    <fb>0.15354651443713199</fb>
    <v>23</v>
  </rv>
  <rv s="1">
    <fb>86.843187660707997</fb>
    <v>28</v>
  </rv>
  <rv s="1">
    <fb>1.42</fb>
    <v>29</v>
  </rv>
  <rv s="1">
    <fb>754411708202.61597</fb>
    <v>30</v>
  </rv>
  <rv s="1">
    <fb>0.93154979999999998</fb>
    <v>23</v>
  </rv>
  <rv s="1">
    <fb>0.2386259</fb>
    <v>23</v>
  </rv>
  <rv s="2">
    <v>19</v>
    <v>21</v>
    <v>141</v>
    <v>7</v>
    <v>0</v>
    <v>Image of Turkey</v>
  </rv>
  <rv s="1">
    <fb>9.1</fb>
    <v>28</v>
  </rv>
  <rv s="0">
    <v>536870912</v>
    <v>Istanbul</v>
    <v>fda0585c-e197-df02-9869-433da5f8d140</v>
    <v>en-GB</v>
    <v>Map</v>
  </rv>
  <rv s="0">
    <v>805306368</v>
    <v>Recep Tayyip Erdoğan (President)</v>
    <v>f21eb85d-34a7-cfce-c58a-9ef2caf64671</v>
    <v>en-GB</v>
    <v>Generic</v>
  </rv>
  <rv s="0">
    <v>805306368</v>
    <v>Cevdet Yılmaz (Vice president)</v>
    <v>af91fb6e-6da4-9c52-90f9-0b6528a5ec03</v>
    <v>en-GB</v>
    <v>Generic</v>
  </rv>
  <rv s="0">
    <v>805306368</v>
    <v>Zühtü Arslan (Chief justice)</v>
    <v>185ccd5c-aff5-0c62-b4d7-63be3af57921</v>
    <v>en-GB</v>
    <v>Generic</v>
  </rv>
  <rv s="3">
    <v>59</v>
  </rv>
  <rv s="4">
    <v>https://www.bing.com/search?q=turkey&amp;form=skydnc</v>
    <v>Learn more on Bing</v>
  </rv>
  <rv s="1">
    <fb>77.436999999999998</fb>
    <v>28</v>
  </rv>
  <rv s="1">
    <fb>184966060000</fb>
    <v>30</v>
  </rv>
  <rv s="1">
    <fb>17</fb>
    <v>28</v>
  </rv>
  <rv s="1">
    <fb>3.45</fb>
    <v>29</v>
  </rv>
  <rv s="3">
    <v>60</v>
  </rv>
  <rv s="1">
    <fb>0.16948329139999999</fb>
    <v>23</v>
  </rv>
  <rv s="1">
    <fb>1.8492</fb>
    <v>25</v>
  </rv>
  <rv s="1">
    <fb>85341241</fb>
    <v>24</v>
  </rv>
  <rv s="1">
    <fb>0.21100000000000002</fb>
    <v>23</v>
  </rv>
  <rv s="1">
    <fb>0.32600000000000001</fb>
    <v>23</v>
  </rv>
  <rv s="1">
    <fb>0.48499999999999999</fb>
    <v>23</v>
  </rv>
  <rv s="1">
    <fb>2.2000000000000002E-2</fb>
    <v>23</v>
  </rv>
  <rv s="1">
    <fb>0.10099999999999999</fb>
    <v>23</v>
  </rv>
  <rv s="1">
    <fb>0.14499999999999999</fb>
    <v>23</v>
  </rv>
  <rv s="1">
    <fb>0.52828998565673801</fb>
    <v>23</v>
  </rv>
  <rv s="0">
    <v>536870912</v>
    <v>Adana Province</v>
    <v>165c9b43-6a79-db5c-7219-325686bd9700</v>
    <v>en-GB</v>
    <v>Map</v>
  </rv>
  <rv s="0">
    <v>536870912</v>
    <v>Adıyaman Province</v>
    <v>855cf865-a95f-d57f-d14b-d8a01c0592a7</v>
    <v>en-GB</v>
    <v>Map</v>
  </rv>
  <rv s="0">
    <v>536870912</v>
    <v>Afyonkarahisar Province</v>
    <v>084e2a26-12e8-4bc8-e44d-28ccfff05b42</v>
    <v>en-GB</v>
    <v>Map</v>
  </rv>
  <rv s="0">
    <v>536870912</v>
    <v>Ağrı Province</v>
    <v>e02279d8-277c-c50b-1605-c56baca6063e</v>
    <v>en-GB</v>
    <v>Map</v>
  </rv>
  <rv s="0">
    <v>536870912</v>
    <v>Amasya Province</v>
    <v>cc18e26e-109d-8f56-7a4f-c6274bf9b99c</v>
    <v>en-GB</v>
    <v>Map</v>
  </rv>
  <rv s="0">
    <v>536870912</v>
    <v>Ankara Province</v>
    <v>4d2d62dd-3675-5693-ab16-c5f56814d654</v>
    <v>en-GB</v>
    <v>Map</v>
  </rv>
  <rv s="0">
    <v>536870912</v>
    <v>Antalya Province</v>
    <v>587c167a-e948-0ae5-d37e-df27f8a66abc</v>
    <v>en-GB</v>
    <v>Map</v>
  </rv>
  <rv s="0">
    <v>536870912</v>
    <v>Artvin Province</v>
    <v>98c6f465-c9e5-4892-6b40-65f91af6b631</v>
    <v>en-GB</v>
    <v>Map</v>
  </rv>
  <rv s="0">
    <v>536870912</v>
    <v>Aydın Province</v>
    <v>cb3d0981-c59d-2d85-84fb-1ae261b238a7</v>
    <v>en-GB</v>
    <v>Map</v>
  </rv>
  <rv s="0">
    <v>536870912</v>
    <v>Balıkesir Province</v>
    <v>b014e5e1-62ae-7b55-9609-fda4fe491964</v>
    <v>en-GB</v>
    <v>Map</v>
  </rv>
  <rv s="0">
    <v>536870912</v>
    <v>Bilecik Province</v>
    <v>8ca0b002-5a15-15dd-5188-80ec8f8ed2d9</v>
    <v>en-GB</v>
    <v>Map</v>
  </rv>
  <rv s="0">
    <v>536870912</v>
    <v>Bingöl Province</v>
    <v>10ff836a-bdbd-44b4-94e9-c8722cbd9fb8</v>
    <v>en-GB</v>
    <v>Map</v>
  </rv>
  <rv s="0">
    <v>536870912</v>
    <v>Bitlis Province</v>
    <v>4f16e498-6063-4b1b-9ac1-bec6026acd6b</v>
    <v>en-GB</v>
    <v>Map</v>
  </rv>
  <rv s="0">
    <v>536870912</v>
    <v>Bolu Province</v>
    <v>453d788e-f478-b00f-232c-b3c00555b863</v>
    <v>en-GB</v>
    <v>Map</v>
  </rv>
  <rv s="0">
    <v>536870912</v>
    <v>Burdur Province</v>
    <v>70d559c6-b4b3-6141-5bc5-9ad815fa655a</v>
    <v>en-GB</v>
    <v>Map</v>
  </rv>
  <rv s="0">
    <v>536870912</v>
    <v>Bursa Province</v>
    <v>c12c1d6b-e8f6-4eaf-ee4e-7958bdacfc7b</v>
    <v>en-GB</v>
    <v>Map</v>
  </rv>
  <rv s="0">
    <v>536870912</v>
    <v>Çankırı Province</v>
    <v>1aed89ee-690d-e55a-1cd5-1a2c6683ea86</v>
    <v>en-GB</v>
    <v>Map</v>
  </rv>
  <rv s="0">
    <v>536870912</v>
    <v>Çanakkale Province</v>
    <v>4db76560-ab4d-49c4-c8e7-4f73a0fa7ab9</v>
    <v>en-GB</v>
    <v>Map</v>
  </rv>
  <rv s="0">
    <v>536870912</v>
    <v>Çorum Province</v>
    <v>1506a536-030f-6d72-9ee3-f59b2131734c</v>
    <v>en-GB</v>
    <v>Map</v>
  </rv>
  <rv s="0">
    <v>536870912</v>
    <v>Denizli Province</v>
    <v>88d2965a-eef8-deca-0ec8-76cc543ab50d</v>
    <v>en-GB</v>
    <v>Map</v>
  </rv>
  <rv s="0">
    <v>536870912</v>
    <v>Diyarbakır Province</v>
    <v>12b8cb72-be29-1cf6-de4d-60e448df036a</v>
    <v>en-GB</v>
    <v>Map</v>
  </rv>
  <rv s="0">
    <v>536870912</v>
    <v>Düzce Province</v>
    <v>5d3dd9f1-8f88-4a6c-b065-c24ce552ef31</v>
    <v>en-GB</v>
    <v>Map</v>
  </rv>
  <rv s="0">
    <v>536870912</v>
    <v>Edirne Province</v>
    <v>f0daead3-5c80-efbc-369f-d1ab3a6dc8b4</v>
    <v>en-GB</v>
    <v>Map</v>
  </rv>
  <rv s="0">
    <v>536870912</v>
    <v>Elazığ Province</v>
    <v>2122aea0-b392-1445-ddaf-b278ba9f87ee</v>
    <v>en-GB</v>
    <v>Map</v>
  </rv>
  <rv s="0">
    <v>536870912</v>
    <v>Erzincan Province</v>
    <v>2f6662bd-7e90-3693-c3c7-8a7c8807fb00</v>
    <v>en-GB</v>
    <v>Map</v>
  </rv>
  <rv s="0">
    <v>536870912</v>
    <v>Erzurum Province</v>
    <v>01866a32-d9b1-dd86-228d-e56f4adf0cf1</v>
    <v>en-GB</v>
    <v>Map</v>
  </rv>
  <rv s="0">
    <v>536870912</v>
    <v>Eskişehir Province</v>
    <v>47db0cad-86de-b13a-209a-10b6124cd564</v>
    <v>en-GB</v>
    <v>Map</v>
  </rv>
  <rv s="0">
    <v>536870912</v>
    <v>Gaziantep Province</v>
    <v>f1482689-3585-0141-6070-b066119a08fb</v>
    <v>en-GB</v>
    <v>Map</v>
  </rv>
  <rv s="0">
    <v>536870912</v>
    <v>Giresun Province</v>
    <v>2889cd47-4b36-37bb-04d4-df5b5184e171</v>
    <v>en-GB</v>
    <v>Map</v>
  </rv>
  <rv s="0">
    <v>536870912</v>
    <v>Gümüşhane Province</v>
    <v>aed198db-94b5-ed02-7c09-9d96aadb3d6c</v>
    <v>en-GB</v>
    <v>Map</v>
  </rv>
  <rv s="0">
    <v>536870912</v>
    <v>Hakkâri Province</v>
    <v>0cb801b8-2c6e-eb40-c17c-a1b963e86cde</v>
    <v>en-GB</v>
    <v>Map</v>
  </rv>
  <rv s="0">
    <v>536870912</v>
    <v>Hatay Province</v>
    <v>fddcca0f-224b-914e-87d1-2883651173ce</v>
    <v>en-GB</v>
    <v>Map</v>
  </rv>
  <rv s="0">
    <v>536870912</v>
    <v>Isparta Province</v>
    <v>71fa1532-0582-66aa-39bf-e3a06833cb3b</v>
    <v>en-GB</v>
    <v>Map</v>
  </rv>
  <rv s="0">
    <v>536870912</v>
    <v>Mersin Province</v>
    <v>c341746a-b3c2-a92f-31b4-b17728f62a02</v>
    <v>en-GB</v>
    <v>Map</v>
  </rv>
  <rv s="0">
    <v>536870912</v>
    <v>Istanbul Province</v>
    <v>aa3276af-e94f-620a-5fb3-4ee74dc3cf72</v>
    <v>en-GB</v>
    <v>Map</v>
  </rv>
  <rv s="0">
    <v>536870912</v>
    <v>İzmir Province</v>
    <v>e1b979ad-2537-f1c3-fa25-d697064ad3b5</v>
    <v>en-GB</v>
    <v>Map</v>
  </rv>
  <rv s="0">
    <v>536870912</v>
    <v>Kars Province</v>
    <v>836bc829-af6c-b635-a753-3f80169778f6</v>
    <v>en-GB</v>
    <v>Map</v>
  </rv>
  <rv s="0">
    <v>536870912</v>
    <v>Kastamonu Province</v>
    <v>df94dcd0-c282-be5c-fabb-f025a16a5a42</v>
    <v>en-GB</v>
    <v>Map</v>
  </rv>
  <rv s="0">
    <v>536870912</v>
    <v>Kayseri Province</v>
    <v>9fc99e5c-e6c0-9dbd-e980-989451b70f34</v>
    <v>en-GB</v>
    <v>Map</v>
  </rv>
  <rv s="0">
    <v>536870912</v>
    <v>Kırklareli Province</v>
    <v>4da2d7c3-fbfe-176e-501d-855e2a122280</v>
    <v>en-GB</v>
    <v>Map</v>
  </rv>
  <rv s="0">
    <v>536870912</v>
    <v>Kırşehir Province</v>
    <v>214c2df7-9c5e-adb8-024d-1cad8e4ccd37</v>
    <v>en-GB</v>
    <v>Map</v>
  </rv>
  <rv s="0">
    <v>536870912</v>
    <v>Kocaeli Province</v>
    <v>d3bd1534-20dc-a0df-a2c9-36b0eb0912c1</v>
    <v>en-GB</v>
    <v>Map</v>
  </rv>
  <rv s="0">
    <v>536870912</v>
    <v>Konya Province</v>
    <v>a01c56c9-d3fb-ac13-8a71-93db8c55474b</v>
    <v>en-GB</v>
    <v>Map</v>
  </rv>
  <rv s="0">
    <v>536870912</v>
    <v>Kütahya Province</v>
    <v>8541ec9d-1054-7976-26d5-9eefdb011fee</v>
    <v>en-GB</v>
    <v>Map</v>
  </rv>
  <rv s="0">
    <v>536870912</v>
    <v>Malatya Province</v>
    <v>5c83e762-87ba-c1e8-b224-83a3e16fdc65</v>
    <v>en-GB</v>
    <v>Map</v>
  </rv>
  <rv s="0">
    <v>536870912</v>
    <v>Manisa Province</v>
    <v>10f37388-45f4-be0c-4ea8-4b86ce0be5a6</v>
    <v>en-GB</v>
    <v>Map</v>
  </rv>
  <rv s="0">
    <v>536870912</v>
    <v>Kahramanmaraş Province</v>
    <v>f63d4a34-ee39-abc7-9291-01617eb0f4cc</v>
    <v>en-GB</v>
    <v>Map</v>
  </rv>
  <rv s="0">
    <v>536870912</v>
    <v>Mardin Province</v>
    <v>fa6857dd-5d0d-43a8-667d-fb037dec8eca</v>
    <v>en-GB</v>
    <v>Map</v>
  </rv>
  <rv s="0">
    <v>536870912</v>
    <v>Muğla Province</v>
    <v>ba66fd86-d4a9-22ac-57c0-778bd41da0ca</v>
    <v>en-GB</v>
    <v>Map</v>
  </rv>
  <rv s="0">
    <v>536870912</v>
    <v>Muş Province</v>
    <v>4df7fbea-9f00-38fd-c8ca-6181747e0a17</v>
    <v>en-GB</v>
    <v>Map</v>
  </rv>
  <rv s="0">
    <v>536870912</v>
    <v>Nevşehir Province</v>
    <v>65973d79-2f88-10d4-6e47-2a6fdc3f4eea</v>
    <v>en-GB</v>
    <v>Map</v>
  </rv>
  <rv s="0">
    <v>536870912</v>
    <v>Niğde Province</v>
    <v>02801ccd-3926-32c4-1773-63f7a5c1044a</v>
    <v>en-GB</v>
    <v>Map</v>
  </rv>
  <rv s="0">
    <v>536870912</v>
    <v>Ordu Province</v>
    <v>4d4a68fb-2fa4-4a92-7d4e-3837d34e9342</v>
    <v>en-GB</v>
    <v>Map</v>
  </rv>
  <rv s="0">
    <v>536870912</v>
    <v>Rize Province</v>
    <v>72c2af94-7c88-720b-cb84-e74549314d0e</v>
    <v>en-GB</v>
    <v>Map</v>
  </rv>
  <rv s="0">
    <v>536870912</v>
    <v>Sakarya Province</v>
    <v>7ebe894a-2b67-c535-acbb-2bdaa1184732</v>
    <v>en-GB</v>
    <v>Map</v>
  </rv>
  <rv s="0">
    <v>536870912</v>
    <v>Samsun Province</v>
    <v>8c4e990a-62e7-1da2-28fa-bd0bf3fc397c</v>
    <v>en-GB</v>
    <v>Map</v>
  </rv>
  <rv s="0">
    <v>536870912</v>
    <v>Siirt Province</v>
    <v>5490ed79-ab84-df78-c6f2-810d9bb2614b</v>
    <v>en-GB</v>
    <v>Map</v>
  </rv>
  <rv s="0">
    <v>536870912</v>
    <v>Sinop Province</v>
    <v>b9e74088-f822-fd19-c8b8-e311ddda29a5</v>
    <v>en-GB</v>
    <v>Map</v>
  </rv>
  <rv s="0">
    <v>536870912</v>
    <v>Sivas Province</v>
    <v>0aeac0b1-43d7-c278-de16-15b0fb9fd27a</v>
    <v>en-GB</v>
    <v>Map</v>
  </rv>
  <rv s="0">
    <v>536870912</v>
    <v>Tekirdağ Province</v>
    <v>bd5368fb-d1b8-4a96-b634-985d3089515d</v>
    <v>en-GB</v>
    <v>Map</v>
  </rv>
  <rv s="0">
    <v>536870912</v>
    <v>Tokat Province</v>
    <v>8d336435-bb4e-154b-2b3d-bc7c79381e19</v>
    <v>en-GB</v>
    <v>Map</v>
  </rv>
  <rv s="0">
    <v>536870912</v>
    <v>Trabzon Province</v>
    <v>26d72493-e6e0-8391-d7eb-8b7032399dce</v>
    <v>en-GB</v>
    <v>Map</v>
  </rv>
  <rv s="0">
    <v>536870912</v>
    <v>Tunceli Province</v>
    <v>116c4083-d7f5-5473-a24e-38ca9bbe6b02</v>
    <v>en-GB</v>
    <v>Map</v>
  </rv>
  <rv s="0">
    <v>536870912</v>
    <v>Şanlıurfa Province</v>
    <v>8357d93c-256b-62a5-5bde-56fa0bc45f01</v>
    <v>en-GB</v>
    <v>Map</v>
  </rv>
  <rv s="0">
    <v>536870912</v>
    <v>Uşak Province</v>
    <v>122cbd30-fc4b-cc92-4b05-8b9f07bd9a42</v>
    <v>en-GB</v>
    <v>Map</v>
  </rv>
  <rv s="0">
    <v>536870912</v>
    <v>Van Province</v>
    <v>6189c8a3-7d17-4329-919d-ca71576f7001</v>
    <v>en-GB</v>
    <v>Map</v>
  </rv>
  <rv s="0">
    <v>536870912</v>
    <v>Yozgat Province</v>
    <v>0c70abd6-4b3a-bafe-cca0-47c3c0b5207c</v>
    <v>en-GB</v>
    <v>Map</v>
  </rv>
  <rv s="0">
    <v>536870912</v>
    <v>Zonguldak Province</v>
    <v>f15aed49-7932-e29c-3822-1cdd73b6309e</v>
    <v>en-GB</v>
    <v>Map</v>
  </rv>
  <rv s="0">
    <v>536870912</v>
    <v>Aksaray Province</v>
    <v>81d2c9ee-3ec0-b0b7-611e-b5c639377d08</v>
    <v>en-GB</v>
    <v>Map</v>
  </rv>
  <rv s="0">
    <v>536870912</v>
    <v>Bayburt Province</v>
    <v>78b7d282-727e-0596-becd-d71f66061a80</v>
    <v>en-GB</v>
    <v>Map</v>
  </rv>
  <rv s="0">
    <v>536870912</v>
    <v>Karaman Province</v>
    <v>7d9ce050-bb20-8bbc-a1b4-1437c3553ebc</v>
    <v>en-GB</v>
    <v>Map</v>
  </rv>
  <rv s="0">
    <v>536870912</v>
    <v>Kırıkkale Province</v>
    <v>a4c29c36-f0cd-5129-a03c-8859a5b31089</v>
    <v>en-GB</v>
    <v>Map</v>
  </rv>
  <rv s="0">
    <v>536870912</v>
    <v>Batman Province</v>
    <v>62e638c6-38ee-e10e-0af1-d6579e7f08f6</v>
    <v>en-GB</v>
    <v>Map</v>
  </rv>
  <rv s="0">
    <v>536870912</v>
    <v>Şırnak Province</v>
    <v>466847c5-4091-0032-b3df-5b8881f5e9bc</v>
    <v>en-GB</v>
    <v>Map</v>
  </rv>
  <rv s="0">
    <v>536870912</v>
    <v>Bartın Province</v>
    <v>08decd5f-ab51-292a-67f0-6791470aaeca</v>
    <v>en-GB</v>
    <v>Map</v>
  </rv>
  <rv s="0">
    <v>536870912</v>
    <v>Ardahan Province</v>
    <v>48344073-852b-85c4-c321-585f945a4ed9</v>
    <v>en-GB</v>
    <v>Map</v>
  </rv>
  <rv s="0">
    <v>536870912</v>
    <v>Iğdır Province</v>
    <v>11552ebc-e31a-3666-c967-038d03236735</v>
    <v>en-GB</v>
    <v>Map</v>
  </rv>
  <rv s="0">
    <v>536870912</v>
    <v>Yalova Province</v>
    <v>57683b96-e4ee-b046-126a-cfacf116feea</v>
    <v>en-GB</v>
    <v>Map</v>
  </rv>
  <rv s="0">
    <v>536870912</v>
    <v>Karabük Province</v>
    <v>37c4dec2-a540-0bac-3662-01c63c2d9be4</v>
    <v>en-GB</v>
    <v>Map</v>
  </rv>
  <rv s="0">
    <v>536870912</v>
    <v>Kilis Province</v>
    <v>61d19aee-be4d-6c41-e22d-e3aa79c91850</v>
    <v>en-GB</v>
    <v>Map</v>
  </rv>
  <rv s="0">
    <v>536870912</v>
    <v>Osmaniye Province</v>
    <v>51d1cb5f-1f55-7a57-518f-80a94efdb5f7</v>
    <v>en-GB</v>
    <v>Map</v>
  </rv>
  <rv s="3">
    <v>61</v>
  </rv>
  <rv s="1">
    <fb>0.178640331232954</fb>
    <v>23</v>
  </rv>
  <rv s="1">
    <fb>0.42299999999999999</fb>
    <v>23</v>
  </rv>
  <rv s="1">
    <fb>0.134899997711182</fb>
    <v>31</v>
  </rv>
  <rv s="1">
    <fb>63097818</fb>
    <v>24</v>
  </rv>
  <rv s="7">
    <v>#VALUE!</v>
    <v>144</v>
    <v>44</v>
    <v>Turkey</v>
    <v>19</v>
    <v>20</v>
    <v>Map</v>
    <v>21</v>
    <v>145</v>
    <v>en-GB</v>
    <v>fbfb6418-e8cf-0d18-8b81-28d0fcccda7c</v>
    <v>536870912</v>
    <v>1</v>
    <v>TR</v>
    <v>1355</v>
    <v>1356</v>
    <v>1357</v>
    <v>1358</v>
    <v>1359</v>
    <v>1360</v>
    <v>1361</v>
    <v>1362</v>
    <v>1363</v>
    <v>TRL</v>
    <v>Turkey, officially the Republic of Türkiye, is a country located at the juncture of Southeast Europe and West Asia. It is mainly on the Anatolian Peninsula in West Asia, with a small portion called East Thrace on the Balkan Peninsula in ...</v>
    <v>1364</v>
    <v>1365</v>
    <v>1366</v>
    <v>1367</v>
    <v>1368</v>
    <v>1369</v>
    <v>1370</v>
    <v>1371</v>
    <v>1372</v>
    <v>1373</v>
    <v>1374</v>
    <v>1378</v>
    <v>1379</v>
    <v>1380</v>
    <v>1381</v>
    <v>1382</v>
    <v>1383</v>
    <v>Turkey</v>
    <v>İstiklal Marşı</v>
    <v>1384</v>
    <v>Türkiye Cumhuriyeti</v>
    <v>1385</v>
    <v>1386</v>
    <v>1387</v>
    <v>1388</v>
    <v>1389</v>
    <v>1390</v>
    <v>1391</v>
    <v>237</v>
    <v>1392</v>
    <v>1393</v>
    <v>1394</v>
    <v>1476</v>
    <v>1477</v>
    <v>1478</v>
    <v>1479</v>
    <v>Turkey</v>
    <v>1480</v>
    <v>mdp/vdpid/235</v>
  </rv>
  <rv s="2">
    <v>19</v>
    <v>21</v>
    <v>141</v>
    <v>3</v>
    <v>0</v>
    <v>Image of Turkey</v>
  </rv>
  <rv s="0">
    <v>536870912</v>
    <v>Switzerland</v>
    <v>c10c98b9-afcd-84bf-c5c8-4220fc76a2e3</v>
    <v>en-GB</v>
    <v>Map</v>
  </rv>
  <rv s="1">
    <fb>0.38363446027908404</fb>
    <v>23</v>
  </rv>
  <rv s="1">
    <fb>41285</fb>
    <v>24</v>
  </rv>
  <rv s="1">
    <fb>10</fb>
    <v>25</v>
  </rv>
  <rv s="1">
    <fb>41</fb>
    <v>26</v>
  </rv>
  <rv s="0">
    <v>536870912</v>
    <v>Bern</v>
    <v>15dda629-8f09-9c82-b064-7a7e8e84c804</v>
    <v>en-GB</v>
    <v>Map</v>
  </rv>
  <rv s="1">
    <fb>34477.133999999998</fb>
    <v>24</v>
  </rv>
  <rv s="1">
    <fb>99.546913020227805</fb>
    <v>27</v>
  </rv>
  <rv s="1">
    <fb>3.6291600452038396E-3</fb>
    <v>23</v>
  </rv>
  <rv s="1">
    <fb>7520.1660249450197</fb>
    <v>24</v>
  </rv>
  <rv s="1">
    <fb>1.52</fb>
    <v>25</v>
  </rv>
  <rv s="1">
    <fb>0.318301452005265</fb>
    <v>23</v>
  </rv>
  <rv s="1">
    <fb>50.168225480798597</fb>
    <v>28</v>
  </rv>
  <rv s="1">
    <fb>1.45</fb>
    <v>29</v>
  </rv>
  <rv s="1">
    <fb>703082435360.11694</fb>
    <v>30</v>
  </rv>
  <rv s="1">
    <fb>1.0519068</fb>
    <v>23</v>
  </rv>
  <rv s="1">
    <fb>0.59562990000000005</fb>
    <v>23</v>
  </rv>
  <rv s="2">
    <v>20</v>
    <v>21</v>
    <v>147</v>
    <v>7</v>
    <v>0</v>
    <v>Image of Switzerland</v>
  </rv>
  <rv s="1">
    <fb>3.7</fb>
    <v>28</v>
  </rv>
  <rv s="0">
    <v>536870912</v>
    <v>Zürich</v>
    <v>db19e556-240e-d241-ad76-1bf238372a7f</v>
    <v>en-GB</v>
    <v>Map</v>
  </rv>
  <rv s="0">
    <v>805306368</v>
    <v>Alain Berset (Federal Council)</v>
    <v>b7bbcf83-1d35-7bfd-1814-1aef83fad1eb</v>
    <v>en-GB</v>
    <v>Generic</v>
  </rv>
  <rv s="0">
    <v>805306368</v>
    <v>Viola Amherd (Federal Council)</v>
    <v>f6fb052a-7df3-5ad8-30ba-ca10ed100863</v>
    <v>en-GB</v>
    <v>Generic</v>
  </rv>
  <rv s="0">
    <v>805306368</v>
    <v>Guy Parmelin (Federal Council)</v>
    <v>1698eb42-72aa-6c9b-26ff-ed678962e2b0</v>
    <v>en-GB</v>
    <v>Generic</v>
  </rv>
  <rv s="0">
    <v>805306368</v>
    <v>Ignazio Cassis (Federal Council)</v>
    <v>dacdb4e9-4344-ec7d-0faa-307f1e081e21</v>
    <v>en-GB</v>
    <v>Generic</v>
  </rv>
  <rv s="0">
    <v>805306368</v>
    <v>Karin Keller-Sutter (Federal Council)</v>
    <v>00e54934-2464-4876-b9e0-0f45711e610b</v>
    <v>en-GB</v>
    <v>Generic</v>
  </rv>
  <rv s="0">
    <v>805306368</v>
    <v>Albert Rösti (Federal Council)</v>
    <v>c24073af-1953-d773-7d55-965da760c77f</v>
    <v>en-GB</v>
    <v>Generic</v>
  </rv>
  <rv s="0">
    <v>805306368</v>
    <v>Élisabeth Baume-Schneider (Federal Council)</v>
    <v>771e919e-ed9d-33ac-50e8-cc2baac2edc7</v>
    <v>en-GB</v>
    <v>Generic</v>
  </rv>
  <rv s="3">
    <v>62</v>
  </rv>
  <rv s="4">
    <v>https://www.bing.com/search?q=switzerland&amp;form=skydnc</v>
    <v>Learn more on Bing</v>
  </rv>
  <rv s="1">
    <fb>83.551219512195104</fb>
    <v>28</v>
  </rv>
  <rv s="1">
    <fb>1834453260000</fb>
    <v>30</v>
  </rv>
  <rv s="3">
    <v>63</v>
  </rv>
  <rv s="1">
    <fb>0.28345719829999999</fb>
    <v>23</v>
  </rv>
  <rv s="1">
    <fb>4.2957000000000001</fb>
    <v>25</v>
  </rv>
  <rv s="1">
    <fb>8769741</fb>
    <v>24</v>
  </rv>
  <rv s="1">
    <fb>0.22399999999999998</fb>
    <v>23</v>
  </rv>
  <rv s="1">
    <fb>0.255</fb>
    <v>23</v>
  </rv>
  <rv s="1">
    <fb>0.40600000000000003</fb>
    <v>23</v>
  </rv>
  <rv s="1">
    <fb>7.6999999999999999E-2</fb>
    <v>23</v>
  </rv>
  <rv s="1">
    <fb>0.125</fb>
    <v>23</v>
  </rv>
  <rv s="1">
    <fb>0.16699999999999998</fb>
    <v>23</v>
  </rv>
  <rv s="1">
    <fb>0.68252998352050798</fb>
    <v>23</v>
  </rv>
  <rv s="0">
    <v>536870912</v>
    <v>Appenzell Ausserrhoden</v>
    <v>4663e3db-15ae-7203-e966-72677429b1a3</v>
    <v>en-GB</v>
    <v>Map</v>
  </rv>
  <rv s="0">
    <v>536870912</v>
    <v>Appenzell Innerrhoden</v>
    <v>438c2059-f008-12cd-b398-bdec44fee1ce</v>
    <v>en-GB</v>
    <v>Map</v>
  </rv>
  <rv s="0">
    <v>536870912</v>
    <v>Aargau</v>
    <v>7ffb687a-43b8-ee3e-7244-a40e99f97077</v>
    <v>en-GB</v>
    <v>Map</v>
  </rv>
  <rv s="0">
    <v>536870912</v>
    <v>Basel-Landschaft</v>
    <v>42301343-12f1-5ec4-5c22-74dbfbf795b2</v>
    <v>en-GB</v>
    <v>Map</v>
  </rv>
  <rv s="0">
    <v>536870912</v>
    <v>Basel-Stadt</v>
    <v>c6e79b8d-baaa-199e-f037-0c6cb850776e</v>
    <v>en-GB</v>
    <v>Map</v>
  </rv>
  <rv s="0">
    <v>536870912</v>
    <v>Canton of Bern</v>
    <v>2a03e077-5092-0e03-223b-4aa6b24c7525</v>
    <v>en-GB</v>
    <v>Map</v>
  </rv>
  <rv s="0">
    <v>536870912</v>
    <v>Canton of Fribourg</v>
    <v>5539f36c-455a-28cc-02c2-27ef6596fe56</v>
    <v>en-GB</v>
    <v>Map</v>
  </rv>
  <rv s="0">
    <v>536870912</v>
    <v>Canton of Geneva</v>
    <v>fb357cde-21c3-0878-8ec6-1e42a1a9db63</v>
    <v>en-GB</v>
    <v>Map</v>
  </rv>
  <rv s="0">
    <v>536870912</v>
    <v>Canton of Glarus</v>
    <v>6cf7d446-0b69-661d-2aa7-1719c8a7d3ca</v>
    <v>en-GB</v>
    <v>Map</v>
  </rv>
  <rv s="0">
    <v>536870912</v>
    <v>Grisons</v>
    <v>897c7b22-1822-9d6c-0404-564393a9433c</v>
    <v>en-GB</v>
    <v>Map</v>
  </rv>
  <rv s="0">
    <v>536870912</v>
    <v>Canton of Jura</v>
    <v>7d474a26-e388-0d0f-3b50-6ba37562a6b8</v>
    <v>en-GB</v>
    <v>Map</v>
  </rv>
  <rv s="0">
    <v>536870912</v>
    <v>Canton of Lucerne</v>
    <v>b4674fd7-3899-7adb-4ffb-315b0fe97c2d</v>
    <v>en-GB</v>
    <v>Map</v>
  </rv>
  <rv s="0">
    <v>536870912</v>
    <v>Nidwalden</v>
    <v>58fe5a62-ac5e-752f-a9cf-e9cc16f0d3bb</v>
    <v>en-GB</v>
    <v>Map</v>
  </rv>
  <rv s="0">
    <v>536870912</v>
    <v>Canton of Obwalden</v>
    <v>ed77cee0-5e66-ea48-95ac-b4a7f4179920</v>
    <v>en-GB</v>
    <v>Map</v>
  </rv>
  <rv s="0">
    <v>536870912</v>
    <v>Canton of St. Gallen</v>
    <v>2c40a905-a53f-03e5-6ae8-ff0f2d23e1a1</v>
    <v>en-GB</v>
    <v>Map</v>
  </rv>
  <rv s="0">
    <v>536870912</v>
    <v>Canton of Schaffhausen</v>
    <v>93019ae6-ba39-a502-0e6f-d0ea1311b868</v>
    <v>en-GB</v>
    <v>Map</v>
  </rv>
  <rv s="0">
    <v>536870912</v>
    <v>Canton of Solothurn</v>
    <v>768c0474-5479-b9c8-75f8-f82efb8f0dde</v>
    <v>en-GB</v>
    <v>Map</v>
  </rv>
  <rv s="0">
    <v>536870912</v>
    <v>Canton of Ticino</v>
    <v>b6c6799b-da2f-f3c7-c738-32ae5b148d64</v>
    <v>en-GB</v>
    <v>Map</v>
  </rv>
  <rv s="0">
    <v>536870912</v>
    <v>Thurgau</v>
    <v>8065557e-7c96-3a5b-def2-3f06cf28b35d</v>
    <v>en-GB</v>
    <v>Map</v>
  </rv>
  <rv s="0">
    <v>536870912</v>
    <v>Canton of Uri</v>
    <v>bd769763-fa18-cb72-13b9-1fc2356e69e2</v>
    <v>en-GB</v>
    <v>Map</v>
  </rv>
  <rv s="0">
    <v>536870912</v>
    <v>Canton of Valais</v>
    <v>8f4a9c7f-1eaf-8f68-e219-aa3807fe0383</v>
    <v>en-GB</v>
    <v>Map</v>
  </rv>
  <rv s="0">
    <v>536870912</v>
    <v>Canton of Vaud</v>
    <v>a705603f-d616-d617-8e28-389ba87a66fc</v>
    <v>en-GB</v>
    <v>Map</v>
  </rv>
  <rv s="0">
    <v>536870912</v>
    <v>Canton of Zug</v>
    <v>e87417bb-ca41-7e6d-69d0-7a8484553a9d</v>
    <v>en-GB</v>
    <v>Map</v>
  </rv>
  <rv s="0">
    <v>536870912</v>
    <v>Canton of Zürich</v>
    <v>91f44f19-7d2e-687e-1899-8b1d22d4a46b</v>
    <v>en-GB</v>
    <v>Map</v>
  </rv>
  <rv s="3">
    <v>64</v>
  </rv>
  <rv s="1">
    <fb>0.10080933835403399</fb>
    <v>23</v>
  </rv>
  <rv s="1">
    <fb>0.28800000000000003</fb>
    <v>23</v>
  </rv>
  <rv s="1">
    <fb>4.5809998512268101E-2</fb>
    <v>31</v>
  </rv>
  <rv s="1">
    <fb>6332428</fb>
    <v>24</v>
  </rv>
  <rv s="8">
    <v>#VALUE!</v>
    <v>150</v>
    <v>93</v>
    <v>Switzerland</v>
    <v>19</v>
    <v>20</v>
    <v>Map</v>
    <v>21</v>
    <v>45</v>
    <v>en-GB</v>
    <v>c10c98b9-afcd-84bf-c5c8-4220fc76a2e3</v>
    <v>536870912</v>
    <v>1</v>
    <v>CH</v>
    <v>1484</v>
    <v>1485</v>
    <v>672</v>
    <v>1486</v>
    <v>1487</v>
    <v>1488</v>
    <v>1489</v>
    <v>1490</v>
    <v>1491</v>
    <v>CHF</v>
    <v>Switzerland, officially the Swiss Confederation, is a landlocked country located at the confluence of Western, Central and Southern Europe. It is bordered by Italy to the south, France to the west, Germany to the north and Austria and ...</v>
    <v>1492</v>
    <v>1493</v>
    <v>1494</v>
    <v>1495</v>
    <v>1496</v>
    <v>1497</v>
    <v>1498</v>
    <v>1499</v>
    <v>1500</v>
    <v>1501</v>
    <v>1502</v>
    <v>1510</v>
    <v>1511</v>
    <v>1512</v>
    <v>1513</v>
    <v>695</v>
    <v>Switzerland</v>
    <v>Swiss Psalm</v>
    <v>1514</v>
    <v>Confoederatio Helvetica</v>
    <v>1515</v>
    <v>1516</v>
    <v>1517</v>
    <v>1518</v>
    <v>1519</v>
    <v>1520</v>
    <v>296</v>
    <v>1521</v>
    <v>1522</v>
    <v>1523</v>
    <v>1524</v>
    <v>1549</v>
    <v>1550</v>
    <v>67</v>
    <v>1551</v>
    <v>1552</v>
    <v>Switzerland</v>
    <v>1553</v>
    <v>mdp/vdpid/223</v>
  </rv>
  <rv s="2">
    <v>20</v>
    <v>21</v>
    <v>147</v>
    <v>3</v>
    <v>0</v>
    <v>Image of Switzerland</v>
  </rv>
  <rv s="0">
    <v>536870912</v>
    <v>Moldova</v>
    <v>cc6beb87-eebc-d1b9-c08d-94ab92488417</v>
    <v>en-GB</v>
    <v>Map</v>
  </rv>
  <rv s="1">
    <fb>0.74217087260565506</fb>
    <v>23</v>
  </rv>
  <rv s="1">
    <fb>33843.5</fb>
    <v>24</v>
  </rv>
  <rv s="1">
    <fb>10.1</fb>
    <v>25</v>
  </rv>
  <rv s="1">
    <fb>373</fb>
    <v>26</v>
  </rv>
  <rv s="0">
    <v>536870912</v>
    <v>Chișinău</v>
    <v>9274279d-0140-1f5d-0a98-a8f07250eb4a</v>
    <v>en-GB</v>
    <v>Map</v>
  </rv>
  <rv s="1">
    <fb>5115.4650000000001</fb>
    <v>24</v>
  </rv>
  <rv s="1">
    <fb>166.19627963692099</fb>
    <v>27</v>
  </rv>
  <rv s="1">
    <fb>4.83778351428725E-2</fb>
    <v>23</v>
  </rv>
  <rv s="1">
    <fb>1386.2344389560601</fb>
    <v>24</v>
  </rv>
  <rv s="1">
    <fb>1.262</fb>
    <v>25</v>
  </rv>
  <rv s="1">
    <fb>0.12575251021694001</fb>
    <v>23</v>
  </rv>
  <rv s="1">
    <fb>88.688022239406195</fb>
    <v>28</v>
  </rv>
  <rv s="1">
    <fb>0.8</fb>
    <v>29</v>
  </rv>
  <rv s="1">
    <fb>11955435456.7957</fb>
    <v>30</v>
  </rv>
  <rv s="1">
    <fb>0.90618759999999998</fb>
    <v>23</v>
  </rv>
  <rv s="1">
    <fb>0.39821240000000002</fb>
    <v>23</v>
  </rv>
  <rv s="2">
    <v>21</v>
    <v>21</v>
    <v>152</v>
    <v>7</v>
    <v>0</v>
    <v>Image of Moldova</v>
  </rv>
  <rv s="1">
    <fb>13.6</fb>
    <v>28</v>
  </rv>
  <rv s="0">
    <v>805306368</v>
    <v>Maia Sandu (President)</v>
    <v>8ffda83f-9dad-4a14-a39b-00493ab4ffa1</v>
    <v>en-GB</v>
    <v>Generic</v>
  </rv>
  <rv s="0">
    <v>805306368</v>
    <v>Dorin Recean (Prime minister)</v>
    <v>2aefa8a0-b837-4b49-b239-fb29ea18b1e4</v>
    <v>en-GB</v>
    <v>Generic</v>
  </rv>
  <rv s="3">
    <v>65</v>
  </rv>
  <rv s="4">
    <v>https://www.bing.com/search?q=moldova&amp;form=skydnc</v>
    <v>Learn more on Bing</v>
  </rv>
  <rv s="1">
    <fb>71.808000000000007</fb>
    <v>28</v>
  </rv>
  <rv s="1">
    <fb>0.31</fb>
    <v>29</v>
  </rv>
  <rv s="1">
    <fb>0.46187765570000006</fb>
    <v>23</v>
  </rv>
  <rv s="1">
    <fb>3.2065999999999999</fb>
    <v>25</v>
  </rv>
  <rv s="1">
    <fb>2592477</fb>
    <v>24</v>
  </rv>
  <rv s="1">
    <fb>0.22</fb>
    <v>23</v>
  </rv>
  <rv s="1">
    <fb>0.36</fb>
    <v>23</v>
  </rv>
  <rv s="1">
    <fb>4.4000000000000004E-2</fb>
    <v>23</v>
  </rv>
  <rv s="1">
    <fb>0.10199999999999999</fb>
    <v>23</v>
  </rv>
  <rv s="1">
    <fb>0.14199999999999999</fb>
    <v>23</v>
  </rv>
  <rv s="1">
    <fb>0.17499999999999999</fb>
    <v>23</v>
  </rv>
  <rv s="1">
    <fb>0.430859985351563</fb>
    <v>23</v>
  </rv>
  <rv s="0">
    <v>536870912</v>
    <v>Anenii Noi District</v>
    <v>00fbbcee-9f60-a2dc-30b0-a97c52cf9ebe</v>
    <v>en-GB</v>
    <v>Map</v>
  </rv>
  <rv s="0">
    <v>536870912</v>
    <v>Basarabeasca District</v>
    <v>c5e91e54-685e-22a4-4b02-6bda72de73ae</v>
    <v>en-GB</v>
    <v>Map</v>
  </rv>
  <rv s="0">
    <v>536870912</v>
    <v>Briceni District</v>
    <v>d55ddb65-6298-ea5c-4012-8ca41a65ae2f</v>
    <v>en-GB</v>
    <v>Map</v>
  </rv>
  <rv s="0">
    <v>536870912</v>
    <v>Cahul District</v>
    <v>ae750499-fd09-3581-eca5-32c41a29b14b</v>
    <v>en-GB</v>
    <v>Map</v>
  </rv>
  <rv s="0">
    <v>536870912</v>
    <v>Cantemir District</v>
    <v>1e52884e-e76d-82ad-62c5-5a2eef643828</v>
    <v>en-GB</v>
    <v>Map</v>
  </rv>
  <rv s="0">
    <v>536870912</v>
    <v>Călărași District</v>
    <v>923a3877-8419-8db5-190c-388ea9000964</v>
    <v>en-GB</v>
    <v>Map</v>
  </rv>
  <rv s="0">
    <v>536870912</v>
    <v>Căușeni District</v>
    <v>921d73c6-df75-d40c-d05a-2613f102d3f3</v>
    <v>en-GB</v>
    <v>Map</v>
  </rv>
  <rv s="0">
    <v>536870912</v>
    <v>Cimișlia District</v>
    <v>17d45124-6f0e-3eeb-772f-7bbe855b9569</v>
    <v>en-GB</v>
    <v>Map</v>
  </rv>
  <rv s="0">
    <v>536870912</v>
    <v>Criuleni District</v>
    <v>6d55321c-a6b0-ef2c-aad3-cb22f3f5c2df</v>
    <v>en-GB</v>
    <v>Map</v>
  </rv>
  <rv s="0">
    <v>536870912</v>
    <v>Dondușeni District</v>
    <v>781dbd12-4056-a6e9-f9b8-d47e9f70182d</v>
    <v>en-GB</v>
    <v>Map</v>
  </rv>
  <rv s="0">
    <v>536870912</v>
    <v>Drochia District</v>
    <v>6de256f4-615c-af70-9768-e059ddf0e96a</v>
    <v>en-GB</v>
    <v>Map</v>
  </rv>
  <rv s="0">
    <v>536870912</v>
    <v>Dubăsari District</v>
    <v>b25870a9-db57-4b63-97c7-313fc028bbd3</v>
    <v>en-GB</v>
    <v>Map</v>
  </rv>
  <rv s="0">
    <v>536870912</v>
    <v>Edineț District</v>
    <v>524b623a-e464-88df-af1f-c443942d61c7</v>
    <v>en-GB</v>
    <v>Map</v>
  </rv>
  <rv s="0">
    <v>536870912</v>
    <v>Fălești District</v>
    <v>f5d678e6-231a-fe64-8f4b-309c0e3daa9f</v>
    <v>en-GB</v>
    <v>Map</v>
  </rv>
  <rv s="0">
    <v>536870912</v>
    <v>Florești District</v>
    <v>1d8fb8dc-5a8f-8a4a-cc38-7ce81a60373d</v>
    <v>en-GB</v>
    <v>Map</v>
  </rv>
  <rv s="0">
    <v>536870912</v>
    <v>Glodeni District</v>
    <v>b6e3ea24-0722-48c5-8154-20f8d749a89d</v>
    <v>en-GB</v>
    <v>Map</v>
  </rv>
  <rv s="0">
    <v>536870912</v>
    <v>Hîncești District</v>
    <v>24073425-a3ac-09ae-eb8e-305ecb7c5eb9</v>
    <v>en-GB</v>
    <v>Map</v>
  </rv>
  <rv s="0">
    <v>536870912</v>
    <v>Ialoveni District</v>
    <v>4fca5b26-b7de-40b7-99c0-aca53db3bd03</v>
    <v>en-GB</v>
    <v>Map</v>
  </rv>
  <rv s="0">
    <v>536870912</v>
    <v>Leova District</v>
    <v>2225ac49-247d-0bd2-8578-a91ef17c97a3</v>
    <v>en-GB</v>
    <v>Map</v>
  </rv>
  <rv s="0">
    <v>536870912</v>
    <v>Nisporeni District</v>
    <v>bf2ad605-9233-4f63-8082-489b0ca64e77</v>
    <v>en-GB</v>
    <v>Map</v>
  </rv>
  <rv s="0">
    <v>536870912</v>
    <v>Ocnița District</v>
    <v>26dff043-9f51-584f-bb4a-f610faccecf6</v>
    <v>en-GB</v>
    <v>Map</v>
  </rv>
  <rv s="0">
    <v>536870912</v>
    <v>Orhei District</v>
    <v>79f970d0-7548-4202-865c-96c4ef91a7c0</v>
    <v>en-GB</v>
    <v>Map</v>
  </rv>
  <rv s="0">
    <v>536870912</v>
    <v>Rezina District</v>
    <v>394dc29d-e26f-b5bb-7aba-8ef616223c73</v>
    <v>en-GB</v>
    <v>Map</v>
  </rv>
  <rv s="0">
    <v>536870912</v>
    <v>Rîșcani District</v>
    <v>5be0ce4f-d963-1786-1634-57f0a5c172cb</v>
    <v>en-GB</v>
    <v>Map</v>
  </rv>
  <rv s="0">
    <v>536870912</v>
    <v>Sîngerei District</v>
    <v>90f0d7fa-9bbe-5865-3e85-25ba5e3cb57e</v>
    <v>en-GB</v>
    <v>Map</v>
  </rv>
  <rv s="0">
    <v>536870912</v>
    <v>Soroca District</v>
    <v>03254326-9f67-4724-b8ca-4558c48cd311</v>
    <v>en-GB</v>
    <v>Map</v>
  </rv>
  <rv s="0">
    <v>536870912</v>
    <v>Strășeni District</v>
    <v>26bf9fc0-fdae-1fbd-fdfe-d503f11e3196</v>
    <v>en-GB</v>
    <v>Map</v>
  </rv>
  <rv s="0">
    <v>536870912</v>
    <v>Șoldănești District</v>
    <v>c303ac4e-60cf-2c5d-1894-27c77eb98d24</v>
    <v>en-GB</v>
    <v>Map</v>
  </rv>
  <rv s="0">
    <v>536870912</v>
    <v>Ștefan Vodă District</v>
    <v>a8ddc1c1-62ce-3ce7-a54a-6e7276f7bde6</v>
    <v>en-GB</v>
    <v>Map</v>
  </rv>
  <rv s="0">
    <v>536870912</v>
    <v>Telenești District</v>
    <v>9730ba5c-6063-c805-fb2a-75565105a6dc</v>
    <v>en-GB</v>
    <v>Map</v>
  </rv>
  <rv s="0">
    <v>536870912</v>
    <v>Ungheni District</v>
    <v>6488f6ec-42ae-43dd-a391-b6350607fbf5</v>
    <v>en-GB</v>
    <v>Map</v>
  </rv>
  <rv s="0">
    <v>536870912</v>
    <v>Gagauzia</v>
    <v>0314e6e7-9f5f-4491-ba35-ee6a86e2c6f8</v>
    <v>en-GB</v>
    <v>Map</v>
  </rv>
  <rv s="0">
    <v>536870912</v>
    <v>Administrative-Territorial Units of the Left Bank of the Dniester</v>
    <v>af409511-164e-437c-aeb0-c76a6cce59a1</v>
    <v>en-GB</v>
    <v>Map</v>
  </rv>
  <rv s="3">
    <v>66</v>
  </rv>
  <rv s="1">
    <fb>0.17691629524637301</fb>
    <v>23</v>
  </rv>
  <rv s="1">
    <fb>0.38700000000000001</fb>
    <v>23</v>
  </rv>
  <rv s="1">
    <fb>5.4730000495910598E-2</fb>
    <v>31</v>
  </rv>
  <rv s="1">
    <fb>1135502</fb>
    <v>24</v>
  </rv>
  <rv s="10">
    <v>#VALUE!</v>
    <v>155</v>
    <v>156</v>
    <v>Moldova</v>
    <v>19</v>
    <v>20</v>
    <v>Map</v>
    <v>21</v>
    <v>157</v>
    <v>en-GB</v>
    <v>cc6beb87-eebc-d1b9-c08d-94ab92488417</v>
    <v>536870912</v>
    <v>1</v>
    <v>MD</v>
    <v>1557</v>
    <v>1558</v>
    <v>1049</v>
    <v>1559</v>
    <v>1560</v>
    <v>1561</v>
    <v>1562</v>
    <v>1563</v>
    <v>1564</v>
    <v>MDL</v>
    <v>Moldova, officially the Republic of Moldova, is a landlocked country in Eastern Europe, on the northeastern corner of the Balkans. The country spans a total of 33,483 km² and has a population of approximately 2.5 million as of January 2023. ...</v>
    <v>1565</v>
    <v>1566</v>
    <v>1567</v>
    <v>1568</v>
    <v>1569</v>
    <v>1570</v>
    <v>1571</v>
    <v>1572</v>
    <v>1573</v>
    <v>1574</v>
    <v>1561</v>
    <v>1577</v>
    <v>1578</v>
    <v>1579</v>
    <v>466</v>
    <v>1580</v>
    <v>Moldova</v>
    <v>Limba noastră</v>
    <v>935</v>
    <v>Moldova</v>
    <v>1581</v>
    <v>1582</v>
    <v>1583</v>
    <v>345</v>
    <v>1584</v>
    <v>1585</v>
    <v>1586</v>
    <v>1587</v>
    <v>1588</v>
    <v>1589</v>
    <v>1590</v>
    <v>1624</v>
    <v>1625</v>
    <v>1626</v>
    <v>1627</v>
    <v>Moldova</v>
    <v>1628</v>
    <v>mdp/vdpid/152</v>
  </rv>
  <rv s="2">
    <v>21</v>
    <v>21</v>
    <v>152</v>
    <v>3</v>
    <v>0</v>
    <v>Image of Moldova</v>
  </rv>
  <rv s="0">
    <v>536870912</v>
    <v>Georgia</v>
    <v>4fe7777a-3d26-0e6a-243d-ae6d45c843c6</v>
    <v>en-GB</v>
    <v>Map</v>
  </rv>
  <rv s="1">
    <fb>0.34451000143905602</fb>
    <v>23</v>
  </rv>
  <rv s="1">
    <fb>69700</fb>
    <v>24</v>
  </rv>
  <rv s="1">
    <fb>26000</fb>
    <v>24</v>
  </rv>
  <rv s="1">
    <fb>13.472</fb>
    <v>25</v>
  </rv>
  <rv s="1">
    <fb>995</fb>
    <v>26</v>
  </rv>
  <rv s="0">
    <v>536870912</v>
    <v>Tbilisi</v>
    <v>31ae24b1-d13b-8788-7bd5-9f35a3a73a51</v>
    <v>en-GB</v>
    <v>Map</v>
  </rv>
  <rv s="1">
    <fb>10128.254000000001</fb>
    <v>24</v>
  </rv>
  <rv s="1">
    <fb>133.61246666666699</fb>
    <v>27</v>
  </rv>
  <rv s="1">
    <fb>4.8528982169673093E-2</fb>
    <v>23</v>
  </rv>
  <rv s="1">
    <fb>2693.9727602251301</fb>
    <v>24</v>
  </rv>
  <rv s="1">
    <fb>2.06</fb>
    <v>25</v>
  </rv>
  <rv s="1">
    <fb>0.40615914553802701</fb>
    <v>23</v>
  </rv>
  <rv s="1">
    <fb>72.209535338091399</fb>
    <v>28</v>
  </rv>
  <rv s="1">
    <fb>0.76</fb>
    <v>29</v>
  </rv>
  <rv s="1">
    <fb>17743195770.199799</fb>
    <v>30</v>
  </rv>
  <rv s="1">
    <fb>0.98630840000000009</fb>
    <v>23</v>
  </rv>
  <rv s="1">
    <fb>0.63915500000000003</fb>
    <v>23</v>
  </rv>
  <rv s="2">
    <v>22</v>
    <v>21</v>
    <v>159</v>
    <v>7</v>
    <v>0</v>
    <v>Image of Georgia</v>
  </rv>
  <rv s="1">
    <fb>8.6999999999999993</fb>
    <v>28</v>
  </rv>
  <rv s="0">
    <v>805306368</v>
    <v>Salome Zourabichvili (President)</v>
    <v>564492b1-3b3e-d77b-03a2-8d7b3fddcfe7</v>
    <v>en-GB</v>
    <v>Generic</v>
  </rv>
  <rv s="0">
    <v>805306368</v>
    <v>Irakli Garibashvili (Prime minister)</v>
    <v>b22c9d0c-6e76-42c7-8466-8ab88369178c</v>
    <v>en-GB</v>
    <v>Generic</v>
  </rv>
  <rv s="3">
    <v>67</v>
  </rv>
  <rv s="4">
    <v>https://www.bing.com/search?q=georgia+country&amp;form=skydnc</v>
    <v>Learn more on Bing</v>
  </rv>
  <rv s="1">
    <fb>73.599999999999994</fb>
    <v>28</v>
  </rv>
  <rv s="1">
    <fb>25</fb>
    <v>28</v>
  </rv>
  <rv s="1">
    <fb>0.05</fb>
    <v>29</v>
  </rv>
  <rv s="3">
    <v>68</v>
  </rv>
  <rv s="1">
    <fb>0.57324335049999997</fb>
    <v>23</v>
  </rv>
  <rv s="1">
    <fb>7.1200999999999999</fb>
    <v>25</v>
  </rv>
  <rv s="1">
    <fb>3712502</fb>
    <v>24</v>
  </rv>
  <rv s="1">
    <fb>0.27500000000000002</fb>
    <v>23</v>
  </rv>
  <rv s="1">
    <fb>0.43200000000000005</fb>
    <v>23</v>
  </rv>
  <rv s="1">
    <fb>6.5000000000000002E-2</fb>
    <v>23</v>
  </rv>
  <rv s="1">
    <fb>0.115</fb>
    <v>23</v>
  </rv>
  <rv s="1">
    <fb>0.16200000000000001</fb>
    <v>23</v>
  </rv>
  <rv s="1">
    <fb>0.68330001831054699</fb>
    <v>23</v>
  </rv>
  <rv s="0">
    <v>536870912</v>
    <v>Samegrelo-Zemo Svaneti</v>
    <v>4c57c2ff-4126-2927-dcb3-d13b075bcea2</v>
    <v>en-GB</v>
    <v>Map</v>
  </rv>
  <rv s="0">
    <v>536870912</v>
    <v>Imereti</v>
    <v>1e812f4a-2025-a07a-65fb-7d5182bf6910</v>
    <v>en-GB</v>
    <v>Map</v>
  </rv>
  <rv s="0">
    <v>536870912</v>
    <v>Kakheti</v>
    <v>2d9dd9c7-4159-0218-a43f-842dc3bac8ca</v>
    <v>en-GB</v>
    <v>Map</v>
  </rv>
  <rv s="0">
    <v>536870912</v>
    <v>Samtskhe–Javakheti</v>
    <v>4a965a54-ebbf-cb0a-4ed0-1f3237b44c59</v>
    <v>en-GB</v>
    <v>Map</v>
  </rv>
  <rv s="0">
    <v>536870912</v>
    <v>Shida Kartli</v>
    <v>2b343c6e-cd2f-1b9c-d41e-cd43884fa7e5</v>
    <v>en-GB</v>
    <v>Map</v>
  </rv>
  <rv s="0">
    <v>536870912</v>
    <v>Kvemo Kartli</v>
    <v>ba6884b7-61d6-dace-1237-09861b476d99</v>
    <v>en-GB</v>
    <v>Map</v>
  </rv>
  <rv s="0">
    <v>536870912</v>
    <v>Adjara</v>
    <v>0f3c77ac-b855-2bbf-cabd-becc162de66e</v>
    <v>en-GB</v>
    <v>Map</v>
  </rv>
  <rv s="0">
    <v>536870912</v>
    <v>Guria</v>
    <v>985f9020-74ac-338a-790d-45e460a15cb6</v>
    <v>en-GB</v>
    <v>Map</v>
  </rv>
  <rv s="0">
    <v>536870912</v>
    <v>Mtskheta-Mtianeti</v>
    <v>cc9fefb9-3949-2811-290b-ce0947330ff8</v>
    <v>en-GB</v>
    <v>Map</v>
  </rv>
  <rv s="0">
    <v>536870912</v>
    <v>Racha-Lechkhumi and Kvemo Svaneti</v>
    <v>aee8a977-0832-715b-2b13-982ae47620d4</v>
    <v>en-GB</v>
    <v>Map</v>
  </rv>
  <rv s="3">
    <v>69</v>
  </rv>
  <rv s="1">
    <fb>0.21739978564734097</fb>
    <v>23</v>
  </rv>
  <rv s="3">
    <v>70</v>
  </rv>
  <rv s="1">
    <fb>0.143979997634888</fb>
    <v>31</v>
  </rv>
  <rv s="1">
    <fb>2196476</fb>
    <v>24</v>
  </rv>
  <rv s="11">
    <v>#VALUE!</v>
    <v>162</v>
    <v>163</v>
    <v>Georgia</v>
    <v>19</v>
    <v>20</v>
    <v>Map</v>
    <v>21</v>
    <v>164</v>
    <v>en-GB</v>
    <v>4fe7777a-3d26-0e6a-243d-ae6d45c843c6</v>
    <v>536870912</v>
    <v>1</v>
    <v>GE</v>
    <v>1632</v>
    <v>1633</v>
    <v>1634</v>
    <v>1635</v>
    <v>1636</v>
    <v>1637</v>
    <v>1638</v>
    <v>1639</v>
    <v>1640</v>
    <v>GEL</v>
    <v>Georgia is a transcontinental country located in Eastern Europe and West Asia. It is part of the Caucasus region, bounded by the Black Sea to the west, Russia to the north and northeast, Turkey to the southwest, Armenia to the south, and by ...</v>
    <v>1641</v>
    <v>1642</v>
    <v>1643</v>
    <v>1644</v>
    <v>1645</v>
    <v>1646</v>
    <v>1647</v>
    <v>1648</v>
    <v>1649</v>
    <v>1650</v>
    <v>1637</v>
    <v>1653</v>
    <v>1654</v>
    <v>1655</v>
    <v>1656</v>
    <v>1657</v>
    <v>Georgia</v>
    <v>Tavisupleba</v>
    <v>1658</v>
    <v>საქართველო</v>
    <v>1659</v>
    <v>1660</v>
    <v>1661</v>
    <v>472</v>
    <v>1662</v>
    <v>1663</v>
    <v>577</v>
    <v>1664</v>
    <v>1665</v>
    <v>1666</v>
    <v>1667</v>
    <v>1678</v>
    <v>1679</v>
    <v>1680</v>
    <v>759</v>
    <v>1681</v>
    <v>Georgia</v>
    <v>1682</v>
    <v>mdp/vdpid/88</v>
  </rv>
  <rv s="2">
    <v>22</v>
    <v>21</v>
    <v>159</v>
    <v>3</v>
    <v>0</v>
    <v>Image of Georgia</v>
  </rv>
  <rv s="0">
    <v>536870912</v>
    <v>Croatia</v>
    <v>98d53c1a-2e70-ba44-c85e-1e3d4c505723</v>
    <v>en-GB</v>
    <v>Map</v>
  </rv>
  <rv s="1">
    <fb>0.27591136526090099</fb>
    <v>23</v>
  </rv>
  <rv s="1">
    <fb>56594</fb>
    <v>24</v>
  </rv>
  <rv s="1">
    <fb>18000</fb>
    <v>24</v>
  </rv>
  <rv s="1">
    <fb>9</fb>
    <v>25</v>
  </rv>
  <rv s="1">
    <fb>385</fb>
    <v>26</v>
  </rv>
  <rv s="0">
    <v>536870912</v>
    <v>Zagreb</v>
    <v>f11a69f0-4ff4-d971-a3ab-ae1c1274eccc</v>
    <v>en-GB</v>
    <v>Map</v>
  </rv>
  <rv s="1">
    <fb>17487.922999999999</fb>
    <v>24</v>
  </rv>
  <rv s="1">
    <fb>109.815676449535</fb>
    <v>27</v>
  </rv>
  <rv s="1">
    <fb>7.7182034649808298E-3</fb>
    <v>23</v>
  </rv>
  <rv s="1">
    <fb>3714.3829884420702</fb>
    <v>24</v>
  </rv>
  <rv s="1">
    <fb>0.343531098001083</fb>
    <v>23</v>
  </rv>
  <rv s="1">
    <fb>70.703662342128197</fb>
    <v>28</v>
  </rv>
  <rv s="1">
    <fb>60415553038.882599</fb>
    <v>30</v>
  </rv>
  <rv s="1">
    <fb>0.96471030000000002</fb>
    <v>23</v>
  </rv>
  <rv s="1">
    <fb>0.67865560000000003</fb>
    <v>23</v>
  </rv>
  <rv s="2">
    <v>23</v>
    <v>21</v>
    <v>166</v>
    <v>7</v>
    <v>0</v>
    <v>Image of Croatia</v>
  </rv>
  <rv s="0">
    <v>805306368</v>
    <v>Zoran Milanović (President)</v>
    <v>0772d8e3-22ab-2c3b-e566-9239bc8d53e6</v>
    <v>en-GB</v>
    <v>Generic</v>
  </rv>
  <rv s="0">
    <v>805306368</v>
    <v>Andrej Plenković (Prime minister)</v>
    <v>8636709a-30b6-46b4-8744-abc8c9fe5ff9</v>
    <v>en-GB</v>
    <v>Generic</v>
  </rv>
  <rv s="3">
    <v>71</v>
  </rv>
  <rv s="4">
    <v>https://www.bing.com/search?q=croatia&amp;form=skydnc</v>
    <v>Learn more on Bing</v>
  </rv>
  <rv s="1">
    <fb>78.070731707317094</fb>
    <v>28</v>
  </rv>
  <rv s="1">
    <fb>22458260000</fb>
    <v>30</v>
  </rv>
  <rv s="1">
    <fb>2.92</fb>
    <v>29</v>
  </rv>
  <rv s="3">
    <v>72</v>
  </rv>
  <rv s="1">
    <fb>0.15156174140000001</fb>
    <v>23</v>
  </rv>
  <rv s="1">
    <fb>2.9962</fb>
    <v>25</v>
  </rv>
  <rv s="1">
    <fb>3854000</fb>
    <v>24</v>
  </rv>
  <rv s="1">
    <fb>0.23300000000000001</fb>
    <v>23</v>
  </rv>
  <rv s="1">
    <fb>0.22899999999999998</fb>
    <v>23</v>
  </rv>
  <rv s="1">
    <fb>0.18</fb>
    <v>23</v>
  </rv>
  <rv s="1">
    <fb>0.51181999206542994</fb>
    <v>23</v>
  </rv>
  <rv s="0">
    <v>536870912</v>
    <v>Međimurje County</v>
    <v>dc345ff5-f374-076d-1d0f-e1a24cfbb252</v>
    <v>en-GB</v>
    <v>Map</v>
  </rv>
  <rv s="0">
    <v>536870912</v>
    <v>Dubrovnik-Neretva County</v>
    <v>aeed8c4c-de39-d37d-b0d9-e37523f91c47</v>
    <v>en-GB</v>
    <v>Map</v>
  </rv>
  <rv s="0">
    <v>536870912</v>
    <v>Istria County</v>
    <v>0ab1de7c-4cb1-cbce-c3eb-ca81244e251f</v>
    <v>en-GB</v>
    <v>Map</v>
  </rv>
  <rv s="0">
    <v>536870912</v>
    <v>Split-Dalmatia County</v>
    <v>a5c9fc4a-ec53-dc2d-a2db-50aa40fdd54c</v>
    <v>en-GB</v>
    <v>Map</v>
  </rv>
  <rv s="0">
    <v>536870912</v>
    <v>Vukovar-Srijem County</v>
    <v>d2ffeec2-0360-aaa1-c264-281c332c65d7</v>
    <v>en-GB</v>
    <v>Map</v>
  </rv>
  <rv s="0">
    <v>536870912</v>
    <v>Šibenik-Knin County</v>
    <v>9d9e65ec-ec8b-f187-0936-6d654c8cee4e</v>
    <v>en-GB</v>
    <v>Map</v>
  </rv>
  <rv s="0">
    <v>536870912</v>
    <v>Osijek-Baranja County</v>
    <v>14807793-d9c8-613d-6c09-c3a09da2ecd1</v>
    <v>en-GB</v>
    <v>Map</v>
  </rv>
  <rv s="0">
    <v>536870912</v>
    <v>Zadar County</v>
    <v>e66a5144-723b-6aba-3445-b2648a0f3632</v>
    <v>en-GB</v>
    <v>Map</v>
  </rv>
  <rv s="0">
    <v>536870912</v>
    <v>Brod-Posavina County</v>
    <v>77ccafb9-c361-4f38-878e-cdb50de4ac20</v>
    <v>en-GB</v>
    <v>Map</v>
  </rv>
  <rv s="0">
    <v>536870912</v>
    <v>Požega-Slavonia County</v>
    <v>1b9351b8-c66c-5f85-1249-197ef8f9ace2</v>
    <v>en-GB</v>
    <v>Map</v>
  </rv>
  <rv s="0">
    <v>536870912</v>
    <v>Virovitica-Podravina County</v>
    <v>b2e508fb-3c10-113a-db7c-34fd3ec7d5a8</v>
    <v>en-GB</v>
    <v>Map</v>
  </rv>
  <rv s="0">
    <v>536870912</v>
    <v>Lika-Senj County</v>
    <v>e1daeacd-77f1-8d6c-3d6d-b18f1cc43793</v>
    <v>en-GB</v>
    <v>Map</v>
  </rv>
  <rv s="0">
    <v>536870912</v>
    <v>Primorje-Gorski Kotar County</v>
    <v>c270a103-7c7f-57ff-7129-a8b9864b8e93</v>
    <v>en-GB</v>
    <v>Map</v>
  </rv>
  <rv s="0">
    <v>536870912</v>
    <v>Bjelovar-Bilogora County</v>
    <v>9e3fda25-b013-9d58-a13e-b26cc2c11736</v>
    <v>en-GB</v>
    <v>Map</v>
  </rv>
  <rv s="0">
    <v>536870912</v>
    <v>Koprivnica-Križevci County</v>
    <v>24629268-134b-6a42-31c3-7b995167933b</v>
    <v>en-GB</v>
    <v>Map</v>
  </rv>
  <rv s="0">
    <v>536870912</v>
    <v>Varaždin County</v>
    <v>e8b53325-1309-05f5-baf1-5d4648cd44d3</v>
    <v>en-GB</v>
    <v>Map</v>
  </rv>
  <rv s="0">
    <v>536870912</v>
    <v>Karlovac County</v>
    <v>7e360e54-9dea-ca70-625f-dd73fa48da82</v>
    <v>en-GB</v>
    <v>Map</v>
  </rv>
  <rv s="0">
    <v>536870912</v>
    <v>Sisak-Moslavina County</v>
    <v>8dbfcf55-9464-3038-5db3-06d00c62ed50</v>
    <v>en-GB</v>
    <v>Map</v>
  </rv>
  <rv s="0">
    <v>536870912</v>
    <v>Krapina-Zagorje County</v>
    <v>09dfd6fa-edab-6236-5d76-c848770f2467</v>
    <v>en-GB</v>
    <v>Map</v>
  </rv>
  <rv s="0">
    <v>536870912</v>
    <v>Zagreb County</v>
    <v>f17cd992-a68c-3c4e-3365-1058251b4842</v>
    <v>en-GB</v>
    <v>Map</v>
  </rv>
  <rv s="3">
    <v>73</v>
  </rv>
  <rv s="1">
    <fb>0.21963282023161401</fb>
    <v>23</v>
  </rv>
  <rv s="1">
    <fb>0.20499999999999999</fb>
    <v>23</v>
  </rv>
  <rv s="1">
    <fb>6.9349999427795406E-2</fb>
    <v>31</v>
  </rv>
  <rv s="1">
    <fb>2328318</fb>
    <v>24</v>
  </rv>
  <rv s="7">
    <v>#VALUE!</v>
    <v>169</v>
    <v>44</v>
    <v>Croatia</v>
    <v>19</v>
    <v>20</v>
    <v>Map</v>
    <v>21</v>
    <v>170</v>
    <v>en-GB</v>
    <v>98d53c1a-2e70-ba44-c85e-1e3d4c505723</v>
    <v>536870912</v>
    <v>1</v>
    <v>HR</v>
    <v>1686</v>
    <v>1687</v>
    <v>1688</v>
    <v>1689</v>
    <v>1690</v>
    <v>1691</v>
    <v>1692</v>
    <v>1693</v>
    <v>1694</v>
    <v>EUR</v>
    <v>Croatia, officially the Republic of Croatia, is a country in Central and Southeast Europe. Its coast lies entirely on the Adriatic Sea. It borders Slovenia to the northwest, Hungary to the northeast, Serbia to the east, Bosnia and Herzegovina ...</v>
    <v>1695</v>
    <v>680</v>
    <v>1696</v>
    <v>1697</v>
    <v>152</v>
    <v>1698</v>
    <v>1699</v>
    <v>1700</v>
    <v>1701</v>
    <v>164</v>
    <v>1691</v>
    <v>1704</v>
    <v>1705</v>
    <v>1706</v>
    <v>1707</v>
    <v>26</v>
    <v>1708</v>
    <v>Croatia</v>
    <v>Lijepa naša domovino</v>
    <v>1709</v>
    <v>Republica Croația</v>
    <v>1710</v>
    <v>1711</v>
    <v>1712</v>
    <v>1713</v>
    <v>1714</v>
    <v>1271</v>
    <v>347</v>
    <v>348</v>
    <v>704</v>
    <v>1715</v>
    <v>1716</v>
    <v>1737</v>
    <v>1738</v>
    <v>1739</v>
    <v>1740</v>
    <v>Croatia</v>
    <v>1741</v>
    <v>mdp/vdpid/108</v>
  </rv>
  <rv s="2">
    <v>23</v>
    <v>21</v>
    <v>166</v>
    <v>3</v>
    <v>0</v>
    <v>Image of Croatia</v>
  </rv>
  <rv s="0">
    <v>536870912</v>
    <v>Slovakia</v>
    <v>edb4720a-f85f-2ef3-4669-e9de895513b0</v>
    <v>en-GB</v>
    <v>Map</v>
  </rv>
  <rv s="1">
    <fb>0.39226289517470903</fb>
    <v>23</v>
  </rv>
  <rv s="1">
    <fb>49035</fb>
    <v>24</v>
  </rv>
  <rv s="1">
    <fb>16000</fb>
    <v>24</v>
  </rv>
  <rv s="1">
    <fb>10.6</fb>
    <v>25</v>
  </rv>
  <rv s="1">
    <fb>421</fb>
    <v>26</v>
  </rv>
  <rv s="0">
    <v>536870912</v>
    <v>Bratislava</v>
    <v>58b70fde-dfcf-1beb-05ed-c5baeec68486</v>
    <v>en-GB</v>
    <v>Map</v>
  </rv>
  <rv s="1">
    <fb>32423.614000000001</fb>
    <v>24</v>
  </rv>
  <rv s="1">
    <fb>115.338987748767</fb>
    <v>27</v>
  </rv>
  <rv s="1">
    <fb>2.6645613342544297E-2</fb>
    <v>23</v>
  </rv>
  <rv s="1">
    <fb>5137.0738351939799</fb>
    <v>24</v>
  </rv>
  <rv s="1">
    <fb>0.40353576355488302</fb>
    <v>23</v>
  </rv>
  <rv s="1">
    <fb>64.091495098880202</fb>
    <v>28</v>
  </rv>
  <rv s="1">
    <fb>105422304975.576</fb>
    <v>30</v>
  </rv>
  <rv s="1">
    <fb>0.98732050000000005</fb>
    <v>23</v>
  </rv>
  <rv s="1">
    <fb>0.46634390000000003</fb>
    <v>23</v>
  </rv>
  <rv s="2">
    <v>24</v>
    <v>21</v>
    <v>172</v>
    <v>7</v>
    <v>0</v>
    <v>Image of Slovakia</v>
  </rv>
  <rv s="1">
    <fb>4.5999999999999996</fb>
    <v>28</v>
  </rv>
  <rv s="0">
    <v>805306368</v>
    <v>Zuzana Čaputová (President)</v>
    <v>9d2029cc-0721-952f-3d48-6d6a36bb8f47</v>
    <v>en-GB</v>
    <v>Generic</v>
  </rv>
  <rv s="0">
    <v>805306368</v>
    <v>Robert Fico (Prime minister)</v>
    <v>8e083165-c1e0-fe2d-8b3f-c60ab5f7ccbc</v>
    <v>en-GB</v>
    <v>Generic</v>
  </rv>
  <rv s="3">
    <v>74</v>
  </rv>
  <rv s="4">
    <v>https://www.bing.com/search?q=slovakia&amp;form=skydnc</v>
    <v>Learn more on Bing</v>
  </rv>
  <rv s="1">
    <fb>77.165853658536605</fb>
    <v>28</v>
  </rv>
  <rv s="1">
    <fb>4801320000</fb>
    <v>30</v>
  </rv>
  <rv s="1">
    <fb>3.11</fb>
    <v>29</v>
  </rv>
  <rv s="3">
    <v>75</v>
  </rv>
  <rv s="1">
    <fb>0.18443573520000001</fb>
    <v>23</v>
  </rv>
  <rv s="1">
    <fb>3.4156</fb>
    <v>25</v>
  </rv>
  <rv s="1">
    <fb>5431752</fb>
    <v>24</v>
  </rv>
  <rv s="1">
    <fb>0.19899999999999998</fb>
    <v>23</v>
  </rv>
  <rv s="1">
    <fb>8.6999999999999994E-2</fb>
    <v>23</v>
  </rv>
  <rv s="1">
    <fb>0.151</fb>
    <v>23</v>
  </rv>
  <rv s="1">
    <fb>0.19</fb>
    <v>23</v>
  </rv>
  <rv s="1">
    <fb>0.59541000366210906</fb>
    <v>23</v>
  </rv>
  <rv s="0">
    <v>536870912</v>
    <v>Bratislava Region</v>
    <v>e637bf19-eeaa-4459-9caf-f56123dbf175</v>
    <v>en-GB</v>
    <v>Map</v>
  </rv>
  <rv s="0">
    <v>536870912</v>
    <v>Trnava Region</v>
    <v>4f2bb7cb-6583-4c39-9bf0-d4e3bb63dc18</v>
    <v>en-GB</v>
    <v>Map</v>
  </rv>
  <rv s="0">
    <v>536870912</v>
    <v>Nitra Region</v>
    <v>d1ead58e-466d-468e-a927-7b14d511bee9</v>
    <v>en-GB</v>
    <v>Map</v>
  </rv>
  <rv s="0">
    <v>536870912</v>
    <v>Trenčín Region</v>
    <v>20297534-639a-464f-90d3-81da4026bd2b</v>
    <v>en-GB</v>
    <v>Map</v>
  </rv>
  <rv s="0">
    <v>536870912</v>
    <v>Žilina Region</v>
    <v>712f0aa7-5c71-4ca0-b231-743ce5252eb2</v>
    <v>en-GB</v>
    <v>Map</v>
  </rv>
  <rv s="0">
    <v>536870912</v>
    <v>Banská Bystrica Region</v>
    <v>2e442f08-059f-48a2-8f6e-cbe382c50935</v>
    <v>en-GB</v>
    <v>Map</v>
  </rv>
  <rv s="0">
    <v>536870912</v>
    <v>Košice Region</v>
    <v>d93306fe-d07e-40fc-876e-e0ebf15d5b24</v>
    <v>en-GB</v>
    <v>Map</v>
  </rv>
  <rv s="0">
    <v>536870912</v>
    <v>Prešov Region</v>
    <v>9ed1d64f-c597-423c-8a57-6c255167c0ef</v>
    <v>en-GB</v>
    <v>Map</v>
  </rv>
  <rv s="3">
    <v>76</v>
  </rv>
  <rv s="1">
    <fb>0.18701973520562698</fb>
    <v>23</v>
  </rv>
  <rv s="1">
    <fb>0.49700000000000005</fb>
    <v>23</v>
  </rv>
  <rv s="1">
    <fb>5.56099987030029E-2</fb>
    <v>31</v>
  </rv>
  <rv s="1">
    <fb>2930419</fb>
    <v>24</v>
  </rv>
  <rv s="5">
    <v>#VALUE!</v>
    <v>175</v>
    <v>17</v>
    <v>Slovakia</v>
    <v>19</v>
    <v>20</v>
    <v>Map</v>
    <v>21</v>
    <v>176</v>
    <v>en-GB</v>
    <v>edb4720a-f85f-2ef3-4669-e9de895513b0</v>
    <v>536870912</v>
    <v>1</v>
    <v>SK</v>
    <v>1745</v>
    <v>1746</v>
    <v>1747</v>
    <v>1748</v>
    <v>1749</v>
    <v>1750</v>
    <v>1751</v>
    <v>1752</v>
    <v>1753</v>
    <v>EUR</v>
    <v>Slovakia, officially the Slovak Republic, is a landlocked country in Central Europe. It is bordered by Poland to the north, Ukraine to the east, Hungary to the south, Austria to the west, and the Czech Republic to the northwest. Slovakia's ...</v>
    <v>1754</v>
    <v>1493</v>
    <v>1755</v>
    <v>1756</v>
    <v>1060</v>
    <v>1757</v>
    <v>1758</v>
    <v>1759</v>
    <v>1760</v>
    <v>1761</v>
    <v>1750</v>
    <v>1764</v>
    <v>1765</v>
    <v>1766</v>
    <v>1767</v>
    <v>695</v>
    <v>1768</v>
    <v>Slovakia</v>
    <v>Nad Tatrou sa blýska</v>
    <v>1769</v>
    <v>Slovenská republika</v>
    <v>1770</v>
    <v>1771</v>
    <v>1772</v>
    <v>754</v>
    <v>1773</v>
    <v>258</v>
    <v>883</v>
    <v>1774</v>
    <v>1775</v>
    <v>1776</v>
    <v>1777</v>
    <v>1786</v>
    <v>1787</v>
    <v>67</v>
    <v>1788</v>
    <v>1789</v>
    <v>Slovakia</v>
    <v>1790</v>
    <v>mdp/vdpid/143</v>
  </rv>
  <rv s="2">
    <v>24</v>
    <v>21</v>
    <v>172</v>
    <v>3</v>
    <v>0</v>
    <v>Image of Slovakia</v>
  </rv>
  <rv s="0">
    <v>536870912</v>
    <v>Bulgaria</v>
    <v>74aa5012-510a-f5fb-6b80-bdb48e9f088c</v>
    <v>en-GB</v>
    <v>Map</v>
  </rv>
  <rv s="1">
    <fb>0.46250921149594704</fb>
    <v>23</v>
  </rv>
  <rv s="1">
    <fb>110993.60000000001</fb>
    <v>24</v>
  </rv>
  <rv s="1">
    <fb>31000</fb>
    <v>24</v>
  </rv>
  <rv s="1">
    <fb>8.9</fb>
    <v>25</v>
  </rv>
  <rv s="1">
    <fb>359</fb>
    <v>26</v>
  </rv>
  <rv s="0">
    <v>536870912</v>
    <v>Sofia</v>
    <v>eff4fcb8-c55d-2f4b-c72e-3fe0a1efe922</v>
    <v>en-GB</v>
    <v>Map</v>
  </rv>
  <rv s="1">
    <fb>41708.457999999999</fb>
    <v>24</v>
  </rv>
  <rv s="1">
    <fb>114.41839316035301</fb>
    <v>27</v>
  </rv>
  <rv s="1">
    <fb>3.1037294479677402E-2</fb>
    <v>23</v>
  </rv>
  <rv s="1">
    <fb>4708.9274575723102</fb>
    <v>24</v>
  </rv>
  <rv s="1">
    <fb>0.35373986285665798</fb>
    <v>23</v>
  </rv>
  <rv s="1">
    <fb>71.045922522026899</fb>
    <v>28</v>
  </rv>
  <rv s="1">
    <fb>1.1100000000000001</fb>
    <v>29</v>
  </rv>
  <rv s="1">
    <fb>86000000000</fb>
    <v>30</v>
  </rv>
  <rv s="1">
    <fb>0.89333770000000001</fb>
    <v>23</v>
  </rv>
  <rv s="1">
    <fb>0.71030660000000001</fb>
    <v>23</v>
  </rv>
  <rv s="2">
    <v>25</v>
    <v>21</v>
    <v>178</v>
    <v>7</v>
    <v>0</v>
    <v>Image of Bulgaria</v>
  </rv>
  <rv s="1">
    <fb>5.9</fb>
    <v>28</v>
  </rv>
  <rv s="0">
    <v>805306368</v>
    <v>Rumen Radev (President)</v>
    <v>396c5d7f-9881-c4d9-cdcd-b74a3ea2c024</v>
    <v>en-GB</v>
    <v>Generic</v>
  </rv>
  <rv s="0">
    <v>805306368</v>
    <v>Iliana Iotova (Vice president)</v>
    <v>a785fd4e-7b51-e907-ba50-10ed795f0bc9</v>
    <v>en-GB</v>
    <v>Generic</v>
  </rv>
  <rv s="0">
    <v>805306368</v>
    <v>Nikolay Denkov (Prime minister)</v>
    <v>6d20f231-22eb-9590-d877-749e2072e3e0</v>
    <v>en-GB</v>
    <v>Generic</v>
  </rv>
  <rv s="3">
    <v>77</v>
  </rv>
  <rv s="4">
    <v>https://www.bing.com/search?q=bulgaria&amp;form=skydnc</v>
    <v>Learn more on Bing</v>
  </rv>
  <rv s="1">
    <fb>74.865853658536594</fb>
    <v>28</v>
  </rv>
  <rv s="1">
    <fb>8253250000</fb>
    <v>30</v>
  </rv>
  <rv s="1">
    <fb>10</fb>
    <v>28</v>
  </rv>
  <rv s="1">
    <fb>1.57</fb>
    <v>29</v>
  </rv>
  <rv s="3">
    <v>78</v>
  </rv>
  <rv s="1">
    <fb>0.47668267909999995</fb>
    <v>23</v>
  </rv>
  <rv s="1">
    <fb>4.0331999999999999</fb>
    <v>25</v>
  </rv>
  <rv s="1">
    <fb>6465097</fb>
    <v>24</v>
  </rv>
  <rv s="1">
    <fb>0.21299999999999999</fb>
    <v>23</v>
  </rv>
  <rv s="1">
    <fb>0.31900000000000001</fb>
    <v>23</v>
  </rv>
  <rv s="1">
    <fb>0.46600000000000003</fb>
    <v>23</v>
  </rv>
  <rv s="1">
    <fb>5.7000000000000002E-2</fb>
    <v>23</v>
  </rv>
  <rv s="1">
    <fb>0.11</fb>
    <v>23</v>
  </rv>
  <rv s="1">
    <fb>0.55367000579834003</fb>
    <v>23</v>
  </rv>
  <rv s="0">
    <v>536870912</v>
    <v>Blagoevgrad Province</v>
    <v>8ded25ce-e3d4-642b-4889-064c7d724958</v>
    <v>en-GB</v>
    <v>Map</v>
  </rv>
  <rv s="0">
    <v>536870912</v>
    <v>Burgas Province</v>
    <v>443f974a-4bfb-2414-7bd3-b175c0b45f0f</v>
    <v>en-GB</v>
    <v>Map</v>
  </rv>
  <rv s="0">
    <v>536870912</v>
    <v>Dobrich Province</v>
    <v>a177d832-8845-23a6-ed1b-d497c6b9cf4a</v>
    <v>en-GB</v>
    <v>Map</v>
  </rv>
  <rv s="0">
    <v>536870912</v>
    <v>Plovdiv Province</v>
    <v>3672cc48-23a5-9f46-35a5-2f4185be4c98</v>
    <v>en-GB</v>
    <v>Map</v>
  </rv>
  <rv s="0">
    <v>536870912</v>
    <v>Gabrovo Province</v>
    <v>b6427aae-cd44-0105-2cc8-0d73897a7540</v>
    <v>en-GB</v>
    <v>Map</v>
  </rv>
  <rv s="0">
    <v>536870912</v>
    <v>Haskovo Province</v>
    <v>73ca7e64-5786-bcc7-1823-082cb9bc65c8</v>
    <v>en-GB</v>
    <v>Map</v>
  </rv>
  <rv s="0">
    <v>536870912</v>
    <v>Yambol Province</v>
    <v>20ed6940-66fe-8c50-1220-448f9d1ade32</v>
    <v>en-GB</v>
    <v>Map</v>
  </rv>
  <rv s="0">
    <v>536870912</v>
    <v>Kardzhali Province</v>
    <v>10e9ee5b-d5f8-c267-0f19-b1877cd3e63d</v>
    <v>en-GB</v>
    <v>Map</v>
  </rv>
  <rv s="0">
    <v>536870912</v>
    <v>Kyustendil Province</v>
    <v>b8088648-e27e-1024-b371-6f0516f14c38</v>
    <v>en-GB</v>
    <v>Map</v>
  </rv>
  <rv s="0">
    <v>536870912</v>
    <v>Lovech Province</v>
    <v>10897c71-c602-548d-e1ce-86c199b79bb6</v>
    <v>en-GB</v>
    <v>Map</v>
  </rv>
  <rv s="0">
    <v>536870912</v>
    <v>Montana Province</v>
    <v>92b12c75-9dc1-0ddf-69ec-07e25c3c0a8f</v>
    <v>en-GB</v>
    <v>Map</v>
  </rv>
  <rv s="0">
    <v>536870912</v>
    <v>Pazardzhik Province</v>
    <v>5067ddd2-5707-31e6-be8c-4d0fae0660c4</v>
    <v>en-GB</v>
    <v>Map</v>
  </rv>
  <rv s="0">
    <v>536870912</v>
    <v>Pernik Province</v>
    <v>748a63df-9088-53cb-34a6-116048f6f4fa</v>
    <v>en-GB</v>
    <v>Map</v>
  </rv>
  <rv s="0">
    <v>536870912</v>
    <v>Pleven Province</v>
    <v>2c5af5f6-f2e0-3529-006b-ae9a4c18039d</v>
    <v>en-GB</v>
    <v>Map</v>
  </rv>
  <rv s="0">
    <v>536870912</v>
    <v>Razgrad Province</v>
    <v>065054e4-f056-8fd0-c87d-68e9162a8538</v>
    <v>en-GB</v>
    <v>Map</v>
  </rv>
  <rv s="0">
    <v>536870912</v>
    <v>Ruse Province</v>
    <v>6cd2a7d9-8d1b-df19-74fa-b264c310496e</v>
    <v>en-GB</v>
    <v>Map</v>
  </rv>
  <rv s="0">
    <v>536870912</v>
    <v>Silistra Province</v>
    <v>c855225a-7895-b5f3-db5a-626bacb9ef04</v>
    <v>en-GB</v>
    <v>Map</v>
  </rv>
  <rv s="0">
    <v>536870912</v>
    <v>Sliven Province</v>
    <v>68405c86-93bf-0229-64d7-e6223de1e273</v>
    <v>en-GB</v>
    <v>Map</v>
  </rv>
  <rv s="0">
    <v>536870912</v>
    <v>Smolyan Province</v>
    <v>e5466c10-8f55-bb4b-b4e5-846fd3141d53</v>
    <v>en-GB</v>
    <v>Map</v>
  </rv>
  <rv s="0">
    <v>536870912</v>
    <v>Sofia City Province</v>
    <v>3c8166aa-96fc-06d8-0611-6990b84abb0c</v>
    <v>en-GB</v>
    <v>Map</v>
  </rv>
  <rv s="0">
    <v>536870912</v>
    <v>Sofia Province</v>
    <v>1ba90f10-4ca5-a6b7-f231-146d244f1507</v>
    <v>en-GB</v>
    <v>Map</v>
  </rv>
  <rv s="0">
    <v>536870912</v>
    <v>Stara Zagora Province</v>
    <v>ced6a914-c48d-45c7-2608-77a1a7fa7bda</v>
    <v>en-GB</v>
    <v>Map</v>
  </rv>
  <rv s="0">
    <v>536870912</v>
    <v>Shumen Province</v>
    <v>2c972deb-3356-dfe3-6548-f973a0f8129e</v>
    <v>en-GB</v>
    <v>Map</v>
  </rv>
  <rv s="0">
    <v>536870912</v>
    <v>Targovishte Province</v>
    <v>27838f32-dfc0-28d2-2853-7cdfd4bde6f3</v>
    <v>en-GB</v>
    <v>Map</v>
  </rv>
  <rv s="0">
    <v>536870912</v>
    <v>Varna Province</v>
    <v>1101bd86-143c-c8e8-99ed-e537e115ba15</v>
    <v>en-GB</v>
    <v>Map</v>
  </rv>
  <rv s="0">
    <v>536870912</v>
    <v>Veliko Tarnovo Province</v>
    <v>9ba20876-be15-7cca-a266-62f9ac350794</v>
    <v>en-GB</v>
    <v>Map</v>
  </rv>
  <rv s="0">
    <v>536870912</v>
    <v>Vidin Province</v>
    <v>58ad5cc4-961c-e18e-b38c-0893863b3909</v>
    <v>en-GB</v>
    <v>Map</v>
  </rv>
  <rv s="0">
    <v>536870912</v>
    <v>Vratsa Province</v>
    <v>35d2895e-dc89-328c-f81d-699b8afc39d0</v>
    <v>en-GB</v>
    <v>Map</v>
  </rv>
  <rv s="3">
    <v>79</v>
  </rv>
  <rv s="1">
    <fb>0.20182262961313399</fb>
    <v>23</v>
  </rv>
  <rv s="1">
    <fb>0.28300000000000003</fb>
    <v>23</v>
  </rv>
  <rv s="1">
    <fb>4.3400001525878897E-2</fb>
    <v>31</v>
  </rv>
  <rv s="1">
    <fb>5256027</fb>
    <v>24</v>
  </rv>
  <rv s="7">
    <v>#VALUE!</v>
    <v>182</v>
    <v>44</v>
    <v>Bulgaria</v>
    <v>19</v>
    <v>20</v>
    <v>Map</v>
    <v>21</v>
    <v>183</v>
    <v>en-GB</v>
    <v>74aa5012-510a-f5fb-6b80-bdb48e9f088c</v>
    <v>536870912</v>
    <v>1</v>
    <v>BG</v>
    <v>1794</v>
    <v>1795</v>
    <v>1796</v>
    <v>1797</v>
    <v>1798</v>
    <v>1799</v>
    <v>1800</v>
    <v>1801</v>
    <v>1802</v>
    <v>BGN</v>
    <v>Bulgaria, officially the Republic of Bulgaria, is a country in Southeast Europe. Located west of the Black Sea and south of the Danube river, Bulgaria is bordered by Greece and Turkey to the south, Serbia and North Macedonia to the west, and ...</v>
    <v>1803</v>
    <v>861</v>
    <v>1804</v>
    <v>1805</v>
    <v>1806</v>
    <v>1807</v>
    <v>1808</v>
    <v>1809</v>
    <v>1810</v>
    <v>1811</v>
    <v>1799</v>
    <v>1815</v>
    <v>1816</v>
    <v>1817</v>
    <v>1818</v>
    <v>1819</v>
    <v>1820</v>
    <v>Bulgaria</v>
    <v>Mila Rodino</v>
    <v>1821</v>
    <v>Bulharská republika</v>
    <v>1822</v>
    <v>1823</v>
    <v>1824</v>
    <v>1825</v>
    <v>1826</v>
    <v>1827</v>
    <v>107</v>
    <v>1828</v>
    <v>1829</v>
    <v>760</v>
    <v>1830</v>
    <v>1859</v>
    <v>1860</v>
    <v>1861</v>
    <v>1862</v>
    <v>Bulgaria</v>
    <v>1863</v>
    <v>mdp/vdpid/35</v>
  </rv>
  <rv s="2">
    <v>25</v>
    <v>21</v>
    <v>178</v>
    <v>3</v>
    <v>0</v>
    <v>Image of Bulgaria</v>
  </rv>
  <rv s="0">
    <v>536870912</v>
    <v>Uruguay</v>
    <v>4d1c354d-d080-b633-86bc-0bad862c8cc1</v>
    <v>en-GB</v>
    <v>Map</v>
  </rv>
  <rv s="1">
    <fb>0.82559705230116509</fb>
    <v>23</v>
  </rv>
  <rv s="1">
    <fb>176215</fb>
    <v>24</v>
  </rv>
  <rv s="1">
    <fb>22000</fb>
    <v>24</v>
  </rv>
  <rv s="1">
    <fb>13.856999999999999</fb>
    <v>25</v>
  </rv>
  <rv s="1">
    <fb>598</fb>
    <v>26</v>
  </rv>
  <rv s="0">
    <v>536870912</v>
    <v>Montevideo</v>
    <v>6f057c0a-9767-4c6b-b46f-6095e75df6ce</v>
    <v>en-GB</v>
    <v>Map</v>
  </rv>
  <rv s="1">
    <fb>6765.6149999999998</fb>
    <v>24</v>
  </rv>
  <rv s="1">
    <fb>202.92198338614401</fb>
    <v>27</v>
  </rv>
  <rv s="1">
    <fb>7.8819887087962198E-2</fb>
    <v>23</v>
  </rv>
  <rv s="1">
    <fb>3085.1944193006002</fb>
    <v>24</v>
  </rv>
  <rv s="1">
    <fb>1.9730000000000001</fb>
    <v>25</v>
  </rv>
  <rv s="1">
    <fb>0.106715803350153</fb>
    <v>23</v>
  </rv>
  <rv s="1">
    <fb>46.270307888488801</fb>
    <v>28</v>
  </rv>
  <rv s="1">
    <fb>1.5</fb>
    <v>29</v>
  </rv>
  <rv s="1">
    <fb>56045912952.342003</fb>
    <v>30</v>
  </rv>
  <rv s="1">
    <fb>1.0845944000000001</fb>
    <v>23</v>
  </rv>
  <rv s="1">
    <fb>0.63125770000000003</fb>
    <v>23</v>
  </rv>
  <rv s="2">
    <v>26</v>
    <v>21</v>
    <v>185</v>
    <v>7</v>
    <v>0</v>
    <v>Image of Uruguay</v>
  </rv>
  <rv s="0">
    <v>805306368</v>
    <v>Luis Lacalle Pou (President)</v>
    <v>45b12faf-c863-9c49-f448-8d6570636f58</v>
    <v>en-GB</v>
    <v>Generic</v>
  </rv>
  <rv s="0">
    <v>805306368</v>
    <v>Beatriz Argimón (Vice president)</v>
    <v>fdad8b43-7954-7971-e1d7-65aea1df14f9</v>
    <v>en-GB</v>
    <v>Generic</v>
  </rv>
  <rv s="3">
    <v>80</v>
  </rv>
  <rv s="4">
    <v>https://www.bing.com/search?q=uruguay&amp;form=skydnc</v>
    <v>Learn more on Bing</v>
  </rv>
  <rv s="1">
    <fb>77.77</fb>
    <v>28</v>
  </rv>
  <rv s="1">
    <fb>283800000</fb>
    <v>30</v>
  </rv>
  <rv s="1">
    <fb>1.66</fb>
    <v>29</v>
  </rv>
  <rv s="3">
    <v>81</v>
  </rv>
  <rv s="1">
    <fb>0.16191438689999998</fb>
    <v>23</v>
  </rv>
  <rv s="1">
    <fb>5.0499000000000001</fb>
    <v>25</v>
  </rv>
  <rv s="1">
    <fb>3422794</fb>
    <v>24</v>
  </rv>
  <rv s="1">
    <fb>0.29699999999999999</fb>
    <v>23</v>
  </rv>
  <rv s="1">
    <fb>0.45899999999999996</fb>
    <v>23</v>
  </rv>
  <rv s="1">
    <fb>5.9000000000000004E-2</fb>
    <v>23</v>
  </rv>
  <rv s="1">
    <fb>0.10400000000000001</fb>
    <v>23</v>
  </rv>
  <rv s="1">
    <fb>0.64021003723144498</fb>
    <v>23</v>
  </rv>
  <rv s="0">
    <v>536870912</v>
    <v>Artigas Department</v>
    <v>fba8474e-01a4-b560-b9db-3632789d7418</v>
    <v>en-GB</v>
    <v>Map</v>
  </rv>
  <rv s="0">
    <v>536870912</v>
    <v>Canelones Department</v>
    <v>47a6cb77-1084-cc26-db7c-3a31f25cad6c</v>
    <v>en-GB</v>
    <v>Map</v>
  </rv>
  <rv s="0">
    <v>536870912</v>
    <v>Cerro Largo Department</v>
    <v>17cbef99-9025-55af-1bf6-693b24e4cbf8</v>
    <v>en-GB</v>
    <v>Map</v>
  </rv>
  <rv s="0">
    <v>536870912</v>
    <v>Colonia Department</v>
    <v>794441ed-35f5-6a38-65fe-1bd820a78487</v>
    <v>en-GB</v>
    <v>Map</v>
  </rv>
  <rv s="0">
    <v>536870912</v>
    <v>Durazno Department</v>
    <v>812de676-d0a2-23e3-f7e6-3e002da3a2ca</v>
    <v>en-GB</v>
    <v>Map</v>
  </rv>
  <rv s="0">
    <v>536870912</v>
    <v>Flores Department</v>
    <v>8744bd18-02b9-d69c-5205-c77980587fa8</v>
    <v>en-GB</v>
    <v>Map</v>
  </rv>
  <rv s="0">
    <v>536870912</v>
    <v>Florida Department</v>
    <v>ea047b14-8780-2d2b-754d-7fb89f334f00</v>
    <v>en-GB</v>
    <v>Map</v>
  </rv>
  <rv s="0">
    <v>536870912</v>
    <v>Lavalleja Department</v>
    <v>10d28e4e-b416-05ae-493b-27e45db3a2a5</v>
    <v>en-GB</v>
    <v>Map</v>
  </rv>
  <rv s="0">
    <v>536870912</v>
    <v>Maldonado Department</v>
    <v>bc35c120-ecdd-02db-b583-d31b4a2752db</v>
    <v>en-GB</v>
    <v>Map</v>
  </rv>
  <rv s="0">
    <v>536870912</v>
    <v>Montevideo Department</v>
    <v>b91bb4e2-7350-50c2-c5ec-7a29179101c8</v>
    <v>en-GB</v>
    <v>Map</v>
  </rv>
  <rv s="0">
    <v>536870912</v>
    <v>Paysandú Department</v>
    <v>62ccb945-3081-60ca-acbc-2879d5666afa</v>
    <v>en-GB</v>
    <v>Map</v>
  </rv>
  <rv s="0">
    <v>536870912</v>
    <v>Río Negro Department</v>
    <v>c51cdc11-8d24-b6c6-218e-1bf15937ed9f</v>
    <v>en-GB</v>
    <v>Map</v>
  </rv>
  <rv s="0">
    <v>536870912</v>
    <v>Rivera Department</v>
    <v>93dab529-8b73-8eaa-840b-3bfd75594642</v>
    <v>en-GB</v>
    <v>Map</v>
  </rv>
  <rv s="0">
    <v>536870912</v>
    <v>Rocha Department</v>
    <v>6ec9f1ef-cd41-1cd6-4b5b-098fdf2c9a42</v>
    <v>en-GB</v>
    <v>Map</v>
  </rv>
  <rv s="0">
    <v>536870912</v>
    <v>Salto Department</v>
    <v>03610b7b-013c-0ee8-410e-862a629b2ea6</v>
    <v>en-GB</v>
    <v>Map</v>
  </rv>
  <rv s="0">
    <v>536870912</v>
    <v>San José Department</v>
    <v>430941cb-a24d-6855-7fd1-c2de5e0eafb0</v>
    <v>en-GB</v>
    <v>Map</v>
  </rv>
  <rv s="0">
    <v>536870912</v>
    <v>Soriano Department</v>
    <v>20c5f360-f062-1dba-7326-b35033e2d45b</v>
    <v>en-GB</v>
    <v>Map</v>
  </rv>
  <rv s="0">
    <v>536870912</v>
    <v>Tacuarembó Department</v>
    <v>3d3ab1e0-e4dd-a712-e9ed-4e8019c73c8b</v>
    <v>en-GB</v>
    <v>Map</v>
  </rv>
  <rv s="0">
    <v>536870912</v>
    <v>Treinta y Tres Department</v>
    <v>ce5de2e0-0829-6413-4cfe-22c8fb1f8bb1</v>
    <v>en-GB</v>
    <v>Map</v>
  </rv>
  <rv s="3">
    <v>82</v>
  </rv>
  <rv s="1">
    <fb>0.20091963021411099</fb>
    <v>23</v>
  </rv>
  <rv s="1">
    <fb>0.41799999999999998</fb>
    <v>23</v>
  </rv>
  <rv s="1">
    <fb>8.7309999465942395E-2</fb>
    <v>31</v>
  </rv>
  <rv s="1">
    <fb>3303394</fb>
    <v>24</v>
  </rv>
  <rv s="7">
    <v>#VALUE!</v>
    <v>188</v>
    <v>44</v>
    <v>Uruguay</v>
    <v>19</v>
    <v>20</v>
    <v>Map</v>
    <v>21</v>
    <v>189</v>
    <v>en-GB</v>
    <v>4d1c354d-d080-b633-86bc-0bad862c8cc1</v>
    <v>536870912</v>
    <v>1</v>
    <v>UY</v>
    <v>1867</v>
    <v>1868</v>
    <v>1869</v>
    <v>1870</v>
    <v>1871</v>
    <v>1872</v>
    <v>1873</v>
    <v>1874</v>
    <v>1875</v>
    <v>UYU</v>
    <v>Uruguay, officially the Oriental Republic of Uruguay or the Republic East of the Uruguay, is a country in South America. It shares borders with Argentina to its west and southwest and Brazil to its north and northeast, while bordering the Río de ...</v>
    <v>1876</v>
    <v>1877</v>
    <v>1878</v>
    <v>1879</v>
    <v>1880</v>
    <v>1881</v>
    <v>1882</v>
    <v>1883</v>
    <v>1884</v>
    <v>282</v>
    <v>1872</v>
    <v>1887</v>
    <v>1888</v>
    <v>1889</v>
    <v>1890</v>
    <v>1382</v>
    <v>1891</v>
    <v>Uruguay</v>
    <v>National Anthem of Uruguay</v>
    <v>1892</v>
    <v>Repúbilca Oriental del Uruguay</v>
    <v>1893</v>
    <v>1894</v>
    <v>1895</v>
    <v>294</v>
    <v>1896</v>
    <v>1897</v>
    <v>236</v>
    <v>1898</v>
    <v>1899</v>
    <v>478</v>
    <v>1900</v>
    <v>1920</v>
    <v>1921</v>
    <v>1922</v>
    <v>1923</v>
    <v>Uruguay</v>
    <v>1924</v>
    <v>mdp/vdpid/246</v>
  </rv>
  <rv s="2">
    <v>26</v>
    <v>21</v>
    <v>185</v>
    <v>3</v>
    <v>0</v>
    <v>Image of Uruguay</v>
  </rv>
  <rv s="0">
    <v>536870912</v>
    <v>Israel</v>
    <v>1ffafed3-2b37-b871-c271-aa855d98449a</v>
    <v>en-GB</v>
    <v>Map</v>
  </rv>
  <rv s="1">
    <fb>0.24584103512014799</fb>
    <v>23</v>
  </rv>
  <rv s="1">
    <fb>20770</fb>
    <v>24</v>
  </rv>
  <rv s="1">
    <fb>178000</fb>
    <v>24</v>
  </rv>
  <rv s="1">
    <fb>20.8</fb>
    <v>25</v>
  </rv>
  <rv s="1">
    <fb>972</fb>
    <v>26</v>
  </rv>
  <rv s="0">
    <v>536870912</v>
    <v>Jerusalem</v>
    <v>f723d141-8609-b204-3b1d-30bfcbfb9dcb</v>
    <v>en-GB</v>
    <v>Map</v>
  </rv>
  <rv s="1">
    <fb>65166.256999999998</fb>
    <v>24</v>
  </rv>
  <rv s="1">
    <fb>108.150134048257</fb>
    <v>27</v>
  </rv>
  <rv s="1">
    <fb>8.4159653362219401E-3</fb>
    <v>23</v>
  </rv>
  <rv s="1">
    <fb>6600.8982801222</fb>
    <v>24</v>
  </rv>
  <rv s="1">
    <fb>3.09</fb>
    <v>25</v>
  </rv>
  <rv s="1">
    <fb>7.7264323913235705E-2</fb>
    <v>23</v>
  </rv>
  <rv s="1">
    <fb>97.382124126026198</fb>
    <v>28</v>
  </rv>
  <rv s="1">
    <fb>395098666121.61603</fb>
    <v>30</v>
  </rv>
  <rv s="1">
    <fb>1.0490112</fb>
    <v>23</v>
  </rv>
  <rv s="1">
    <fb>0.63354690000000002</fb>
    <v>23</v>
  </rv>
  <rv s="2">
    <v>27</v>
    <v>21</v>
    <v>191</v>
    <v>7</v>
    <v>0</v>
    <v>Image of Israel</v>
  </rv>
  <rv s="0">
    <v>805306368</v>
    <v>Isaac Herzog (President)</v>
    <v>6ec2eb61-c901-7fbe-05ae-d176e780a498</v>
    <v>en-GB</v>
    <v>Generic</v>
  </rv>
  <rv s="0">
    <v>805306368</v>
    <v>Benjamin Netanyahu (Prime minister)</v>
    <v>7ce1e366-2545-8063-de37-56de6515eb11</v>
    <v>en-GB</v>
    <v>Generic</v>
  </rv>
  <rv s="0">
    <v>805306368</v>
    <v>Uzi Vogelman (Chief justice)</v>
    <v>17598690-a33c-ab95-c603-0b10ddae3a5c</v>
    <v>en-GB</v>
    <v>Generic</v>
  </rv>
  <rv s="3">
    <v>83</v>
  </rv>
  <rv s="4">
    <v>https://www.bing.com/search?q=israel&amp;form=skydnc</v>
    <v>Learn more on Bing</v>
  </rv>
  <rv s="1">
    <fb>82.802439024390296</fb>
    <v>28</v>
  </rv>
  <rv s="1">
    <fb>237371160000</fb>
    <v>30</v>
  </rv>
  <rv s="1">
    <fb>7.58</fb>
    <v>29</v>
  </rv>
  <rv s="3">
    <v>84</v>
  </rv>
  <rv s="1">
    <fb>0.24369154550000002</fb>
    <v>23</v>
  </rv>
  <rv s="1">
    <fb>4.6249000000000002</fb>
    <v>25</v>
  </rv>
  <rv s="1">
    <fb>9550600</fb>
    <v>24</v>
  </rv>
  <rv s="1">
    <fb>0.23600000000000002</fb>
    <v>23</v>
  </rv>
  <rv s="1">
    <fb>0.27699999999999997</fb>
    <v>23</v>
  </rv>
  <rv s="1">
    <fb>0.442</fb>
    <v>23</v>
  </rv>
  <rv s="1">
    <fb>0.106</fb>
    <v>23</v>
  </rv>
  <rv s="1">
    <fb>0.16399999999999998</fb>
    <v>23</v>
  </rv>
  <rv s="1">
    <fb>0.64041999816894501</fb>
    <v>23</v>
  </rv>
  <rv s="0">
    <v>536870912</v>
    <v>Jerusalem District</v>
    <v>dcd9b1e0-1b32-7e66-c4c1-f534cad85a11</v>
    <v>en-GB</v>
    <v>Map</v>
  </rv>
  <rv s="0">
    <v>536870912</v>
    <v>Tel Aviv District</v>
    <v>d6015b27-4dd3-610b-2fbd-43bf89e90313</v>
    <v>en-GB</v>
    <v>Map</v>
  </rv>
  <rv s="0">
    <v>536870912</v>
    <v>Central District</v>
    <v>b8c7175b-f887-8fa0-637f-e2e7e8ae8040</v>
    <v>en-GB</v>
    <v>Map</v>
  </rv>
  <rv s="0">
    <v>536870912</v>
    <v>Haifa District</v>
    <v>dbc45f9b-a63f-a09b-d54c-697c99324074</v>
    <v>en-GB</v>
    <v>Map</v>
  </rv>
  <rv s="0">
    <v>536870912</v>
    <v>Northern District</v>
    <v>22ac91a9-f743-acdf-4359-b436f384753b</v>
    <v>en-GB</v>
    <v>Map</v>
  </rv>
  <rv s="0">
    <v>536870912</v>
    <v>Southern District</v>
    <v>970325e2-3c4e-8bc8-62a8-400202e79fc2</v>
    <v>en-GB</v>
    <v>Map</v>
  </rv>
  <rv s="3">
    <v>85</v>
  </rv>
  <rv s="1">
    <fb>0.23067846531370401</fb>
    <v>23</v>
  </rv>
  <rv s="1">
    <fb>0.253</fb>
    <v>23</v>
  </rv>
  <rv s="1">
    <fb>3.8610000610351601E-2</fb>
    <v>31</v>
  </rv>
  <rv s="1">
    <fb>8374393</fb>
    <v>24</v>
  </rv>
  <rv s="7">
    <v>#VALUE!</v>
    <v>194</v>
    <v>44</v>
    <v>Israel</v>
    <v>19</v>
    <v>20</v>
    <v>Map</v>
    <v>21</v>
    <v>195</v>
    <v>en-GB</v>
    <v>1ffafed3-2b37-b871-c271-aa855d98449a</v>
    <v>536870912</v>
    <v>1</v>
    <v>IL</v>
    <v>1928</v>
    <v>1929</v>
    <v>1930</v>
    <v>1931</v>
    <v>1932</v>
    <v>1933</v>
    <v>1934</v>
    <v>1935</v>
    <v>1936</v>
    <v>ILS</v>
    <v>Israel, officially the State of Israel, is a country in West Asia. It is bordered by Lebanon to the north, by Syria to the northeast, by Jordan to the east, by the Red Sea to the south, by Egypt to the southwest, by the Mediterranean Sea to the ...</v>
    <v>1937</v>
    <v>1938</v>
    <v>1939</v>
    <v>1940</v>
    <v>1820</v>
    <v>1941</v>
    <v>1942</v>
    <v>1943</v>
    <v>1944</v>
    <v>819</v>
    <v>1933</v>
    <v>1948</v>
    <v>1949</v>
    <v>1950</v>
    <v>1951</v>
    <v>819</v>
    <v>1952</v>
    <v>Israel</v>
    <v>Hatikvah</v>
    <v>1953</v>
    <v>מדינת ישראל</v>
    <v>1954</v>
    <v>1955</v>
    <v>1956</v>
    <v>1957</v>
    <v>1958</v>
    <v>1959</v>
    <v>107</v>
    <v>476</v>
    <v>1960</v>
    <v>1961</v>
    <v>1962</v>
    <v>1969</v>
    <v>1970</v>
    <v>1971</v>
    <v>1972</v>
    <v>Israel</v>
    <v>1973</v>
    <v>mdp/vdpid/117</v>
  </rv>
  <rv s="2">
    <v>27</v>
    <v>21</v>
    <v>191</v>
    <v>3</v>
    <v>0</v>
    <v>Image of Israel</v>
  </rv>
  <rv s="0">
    <v>536870912</v>
    <v>China</v>
    <v>5fcc3d97-0cf2-94e5-6dad-cd70e387bd69</v>
    <v>en-GB</v>
    <v>Map</v>
  </rv>
  <rv s="1">
    <fb>0.56212313103349798</fb>
    <v>23</v>
  </rv>
  <rv s="1">
    <fb>9596961</fb>
    <v>24</v>
  </rv>
  <rv s="1">
    <fb>2695000</fb>
    <v>24</v>
  </rv>
  <rv s="1">
    <fb>10.9</fb>
    <v>25</v>
  </rv>
  <rv s="1">
    <fb>86</fb>
    <v>26</v>
  </rv>
  <rv s="0">
    <v>536870912</v>
    <v>Beijing</v>
    <v>e43bc499-902a-5deb-aced-aa4a247e6822</v>
    <v>en-GB</v>
    <v>Map</v>
  </rv>
  <rv s="1">
    <fb>9893037.9519999996</fb>
    <v>24</v>
  </rv>
  <rv s="1">
    <fb>125.083155733959</fb>
    <v>27</v>
  </rv>
  <rv s="1">
    <fb>2.8992357992594101E-2</fb>
    <v>23</v>
  </rv>
  <rv s="1">
    <fb>3927.0444999890101</fb>
    <v>24</v>
  </rv>
  <rv s="1">
    <fb>1.69</fb>
    <v>25</v>
  </rv>
  <rv s="1">
    <fb>0.22353941805732902</fb>
    <v>23</v>
  </rv>
  <rv s="1">
    <fb>87.670430768185398</fb>
    <v>28</v>
  </rv>
  <rv s="1">
    <fb>0.96</fb>
    <v>29</v>
  </rv>
  <rv s="1">
    <fb>19910000000000</fb>
    <v>30</v>
  </rv>
  <rv s="1">
    <fb>1.0022275</fb>
    <v>23</v>
  </rv>
  <rv s="1">
    <fb>0.50604439999999995</fb>
    <v>23</v>
  </rv>
  <rv s="2">
    <v>28</v>
    <v>21</v>
    <v>197</v>
    <v>7</v>
    <v>0</v>
    <v>Image of China</v>
  </rv>
  <rv s="1">
    <fb>7.4</fb>
    <v>28</v>
  </rv>
  <rv s="0">
    <v>536870912</v>
    <v>Shanghai</v>
    <v>29ece984-463e-6074-60e1-83f8c012ef70</v>
    <v>en-GB</v>
    <v>Map</v>
  </rv>
  <rv s="0">
    <v>805306368</v>
    <v>Xi Jinping (General secretary)</v>
    <v>cd954b68-481c-b388-8b3d-6c0081dc9adf</v>
    <v>en-GB</v>
    <v>Generic</v>
  </rv>
  <rv s="0">
    <v>805306368</v>
    <v>Xi Jinping (President)</v>
    <v>cd954b68-481c-b388-8b3d-6c0081dc9adf</v>
    <v>en-GB</v>
    <v>Generic</v>
  </rv>
  <rv s="0">
    <v>805306368</v>
    <v>Han Zheng (Vice president)</v>
    <v>e9aab0c7-cc9c-fc04-646c-f65aabe8bd9a</v>
    <v>en-GB</v>
    <v>Generic</v>
  </rv>
  <rv s="0">
    <v>805306368</v>
    <v>Li Qiang (Premier)</v>
    <v>f0d727f0-3735-908f-e9a5-a6e2264d2e8e</v>
    <v>en-GB</v>
    <v>Generic</v>
  </rv>
  <rv s="3">
    <v>86</v>
  </rv>
  <rv s="4">
    <v>https://www.bing.com/search?q=china&amp;form=skydnc</v>
    <v>Learn more on Bing</v>
  </rv>
  <rv s="1">
    <fb>76.959999999999994</fb>
    <v>28</v>
  </rv>
  <rv s="1">
    <fb>8515504380000</fb>
    <v>30</v>
  </rv>
  <rv s="1">
    <fb>0.87</fb>
    <v>29</v>
  </rv>
  <rv s="3">
    <v>87</v>
  </rv>
  <rv s="1">
    <fb>0.32386296240000001</fb>
    <v>23</v>
  </rv>
  <rv s="1">
    <fb>1.9798</fb>
    <v>25</v>
  </rv>
  <rv s="1">
    <fb>1412175000</fb>
    <v>24</v>
  </rv>
  <rv s="1">
    <fb>0.222</fb>
    <v>23</v>
  </rv>
  <rv s="1">
    <fb>0.29299999999999998</fb>
    <v>23</v>
  </rv>
  <rv s="1">
    <fb>0.45299999999999996</fb>
    <v>23</v>
  </rv>
  <rv s="1">
    <fb>0.107</fb>
    <v>23</v>
  </rv>
  <rv s="1">
    <fb>0.67986999511718804</fb>
    <v>23</v>
  </rv>
  <rv s="0">
    <v>536870912</v>
    <v>Tianjin</v>
    <v>45fdbb85-8f7d-7f8b-dc59-7cb26189ef7d</v>
    <v>en-GB</v>
    <v>Map</v>
  </rv>
  <rv s="0">
    <v>536870912</v>
    <v>Hebei</v>
    <v>268021ac-4731-f143-328a-f385a6b2f343</v>
    <v>en-GB</v>
    <v>Map</v>
  </rv>
  <rv s="0">
    <v>536870912</v>
    <v>Shanxi</v>
    <v>075dd860-13e3-fb9e-dab0-6f2a22a59c5d</v>
    <v>en-GB</v>
    <v>Map</v>
  </rv>
  <rv s="0">
    <v>536870912</v>
    <v>Inner Mongolia</v>
    <v>2c74fdb2-19bf-0f2d-f20d-13b21d6103e6</v>
    <v>en-GB</v>
    <v>Map</v>
  </rv>
  <rv s="0">
    <v>536870912</v>
    <v>Liaoning</v>
    <v>50b9b45b-7555-8f4e-500a-81f90d66f392</v>
    <v>en-GB</v>
    <v>Map</v>
  </rv>
  <rv s="0">
    <v>536870912</v>
    <v>Jilin</v>
    <v>20bba38c-89a4-7448-c64a-9ec85a4ba341</v>
    <v>en-GB</v>
    <v>Map</v>
  </rv>
  <rv s="0">
    <v>536870912</v>
    <v>Heilongjiang</v>
    <v>a7c2e681-f80e-cae6-2ae7-fccb47f12008</v>
    <v>en-GB</v>
    <v>Map</v>
  </rv>
  <rv s="0">
    <v>536870912</v>
    <v>Jiangsu</v>
    <v>c979b1db-2e4e-7b88-511f-1cd5a525053c</v>
    <v>en-GB</v>
    <v>Map</v>
  </rv>
  <rv s="0">
    <v>536870912</v>
    <v>Zhejiang</v>
    <v>5464490d-3361-4945-967e-d8879b9c8415</v>
    <v>en-GB</v>
    <v>Map</v>
  </rv>
  <rv s="0">
    <v>536870912</v>
    <v>Anhui</v>
    <v>7a26b7d2-0ec9-86cd-351a-a9f347c4b9cd</v>
    <v>en-GB</v>
    <v>Map</v>
  </rv>
  <rv s="0">
    <v>536870912</v>
    <v>Fujian</v>
    <v>f7e228b4-20f3-6c06-f9d2-0e381cb472db</v>
    <v>en-GB</v>
    <v>Map</v>
  </rv>
  <rv s="0">
    <v>536870912</v>
    <v>Jiangxi</v>
    <v>60bbd587-912f-cf97-4a3b-4e9236f59153</v>
    <v>en-GB</v>
    <v>Map</v>
  </rv>
  <rv s="0">
    <v>536870912</v>
    <v>Shandong</v>
    <v>311c787d-5f0d-3960-4647-a0b3ee6bb863</v>
    <v>en-GB</v>
    <v>Map</v>
  </rv>
  <rv s="0">
    <v>536870912</v>
    <v>Henan</v>
    <v>e1b3708c-e5d8-671a-5b9c-e74cf7d11971</v>
    <v>en-GB</v>
    <v>Map</v>
  </rv>
  <rv s="0">
    <v>536870912</v>
    <v>Hubei</v>
    <v>03c5c53c-6c11-7737-b58a-31b9b73bce20</v>
    <v>en-GB</v>
    <v>Map</v>
  </rv>
  <rv s="0">
    <v>536870912</v>
    <v>Hunan</v>
    <v>84852e67-826c-7232-5aec-3bd5a776c21b</v>
    <v>en-GB</v>
    <v>Map</v>
  </rv>
  <rv s="0">
    <v>536870912</v>
    <v>Guangdong</v>
    <v>533d187e-5296-4200-eed8-55f3257c948f</v>
    <v>en-GB</v>
    <v>Map</v>
  </rv>
  <rv s="0">
    <v>536870912</v>
    <v>Guangxi</v>
    <v>b2e2f034-494c-f814-7555-fa5d56071d6f</v>
    <v>en-GB</v>
    <v>Map</v>
  </rv>
  <rv s="0">
    <v>536870912</v>
    <v>Hainan</v>
    <v>85cb11dd-f8f0-f5e0-35d3-42ce64c34e9e</v>
    <v>en-GB</v>
    <v>Map</v>
  </rv>
  <rv s="0">
    <v>536870912</v>
    <v>Chongqing</v>
    <v>69bf0da4-4c0f-d795-e3d4-f2087fc9101e</v>
    <v>en-GB</v>
    <v>Map</v>
  </rv>
  <rv s="0">
    <v>536870912</v>
    <v>Sichuan</v>
    <v>49bf1471-e0d6-011f-bb5b-edd67fea0a6f</v>
    <v>en-GB</v>
    <v>Map</v>
  </rv>
  <rv s="0">
    <v>536870912</v>
    <v>Guizhou</v>
    <v>3025ec8b-299d-6131-4293-401f8dd1701e</v>
    <v>en-GB</v>
    <v>Map</v>
  </rv>
  <rv s="0">
    <v>536870912</v>
    <v>Yunnan</v>
    <v>62345ab8-b0e6-d4c5-87b4-0e7a5b39c7dc</v>
    <v>en-GB</v>
    <v>Map</v>
  </rv>
  <rv s="0">
    <v>536870912</v>
    <v>Hong Kong</v>
    <v>304df1d5-38ee-e835-eb2a-554caba5c30e</v>
    <v>en-GB</v>
    <v>Map</v>
  </rv>
  <rv s="0">
    <v>536870912</v>
    <v>Tibet Autonomous Region</v>
    <v>47172d29-ddc9-3139-5851-4a08c8219822</v>
    <v>en-GB</v>
    <v>Map</v>
  </rv>
  <rv s="0">
    <v>536870912</v>
    <v>Shaanxi</v>
    <v>2c52cd90-c486-5a30-6fdf-b777d9331efd</v>
    <v>en-GB</v>
    <v>Map</v>
  </rv>
  <rv s="0">
    <v>536870912</v>
    <v>Gansu</v>
    <v>2bf7e5b1-3ba4-5943-77aa-7ac1cb9a0535</v>
    <v>en-GB</v>
    <v>Map</v>
  </rv>
  <rv s="0">
    <v>536870912</v>
    <v>Qinghai</v>
    <v>c8ddeac2-af7f-8ee9-dbac-33f9f697d88c</v>
    <v>en-GB</v>
    <v>Map</v>
  </rv>
  <rv s="0">
    <v>536870912</v>
    <v>Ningxia</v>
    <v>b9d307c1-70f4-a27f-6800-d624b3030236</v>
    <v>en-GB</v>
    <v>Map</v>
  </rv>
  <rv s="0">
    <v>536870912</v>
    <v>Xinjiang</v>
    <v>8e7874f1-5a52-a168-5737-ced81488dfca</v>
    <v>en-GB</v>
    <v>Map</v>
  </rv>
  <rv s="0">
    <v>536870912</v>
    <v>Macau</v>
    <v>d7203e23-120a-c7fd-485a-3fbcf88a3288</v>
    <v>en-GB</v>
    <v>Map</v>
  </rv>
  <rv s="3">
    <v>88</v>
  </rv>
  <rv s="1">
    <fb>9.4193182022714303E-2</fb>
    <v>23</v>
  </rv>
  <rv s="3">
    <v>89</v>
  </rv>
  <rv s="1">
    <fb>0.59200000000000008</fb>
    <v>23</v>
  </rv>
  <rv s="1">
    <fb>4.3200001716613798E-2</fb>
    <v>31</v>
  </rv>
  <rv s="1">
    <fb>842933962</fb>
    <v>24</v>
  </rv>
  <rv s="5">
    <v>#VALUE!</v>
    <v>201</v>
    <v>17</v>
    <v>China</v>
    <v>19</v>
    <v>20</v>
    <v>Map</v>
    <v>21</v>
    <v>202</v>
    <v>en-GB</v>
    <v>5fcc3d97-0cf2-94e5-6dad-cd70e387bd69</v>
    <v>536870912</v>
    <v>1</v>
    <v>CN</v>
    <v>1977</v>
    <v>1978</v>
    <v>1979</v>
    <v>1980</v>
    <v>1981</v>
    <v>1982</v>
    <v>1983</v>
    <v>1984</v>
    <v>1985</v>
    <v>CNY</v>
    <v>China, officially the People's Republic of China, is a country in East Asia. It is the world's second-most-populous country, with a population exceeding 1.4 billion. China spans the equivalent of five time zones and borders fourteen countries by ...</v>
    <v>1986</v>
    <v>1987</v>
    <v>1988</v>
    <v>1989</v>
    <v>1990</v>
    <v>1991</v>
    <v>1992</v>
    <v>1993</v>
    <v>1994</v>
    <v>1995</v>
    <v>1996</v>
    <v>2001</v>
    <v>2002</v>
    <v>2003</v>
    <v>2004</v>
    <v>288</v>
    <v>2005</v>
    <v>China</v>
    <v>March of the Volunteers</v>
    <v>2006</v>
    <v>中华人民共和国</v>
    <v>2007</v>
    <v>2008</v>
    <v>2009</v>
    <v>2010</v>
    <v>2011</v>
    <v>2012</v>
    <v>347</v>
    <v>1664</v>
    <v>2013</v>
    <v>478</v>
    <v>2014</v>
    <v>2046</v>
    <v>2047</v>
    <v>2048</v>
    <v>2049</v>
    <v>2050</v>
    <v>China</v>
    <v>2051</v>
    <v>mdp/vdpid/45</v>
  </rv>
  <rv s="2">
    <v>28</v>
    <v>21</v>
    <v>197</v>
    <v>3</v>
    <v>0</v>
    <v>Image of China</v>
  </rv>
  <rv s="0">
    <v>536870912</v>
    <v>Canada</v>
    <v>370ed614-32e1-4326-a356-dc0a7dd56aaa</v>
    <v>en-GB</v>
    <v>Map</v>
  </rv>
  <rv s="1">
    <fb>6.8918382450780802E-2</fb>
    <v>23</v>
  </rv>
  <rv s="1">
    <fb>9984670</fb>
    <v>24</v>
  </rv>
  <rv s="1">
    <fb>72000</fb>
    <v>24</v>
  </rv>
  <rv s="0">
    <v>536870912</v>
    <v>Ottawa</v>
    <v>3f2544d2-4937-9101-2f53-621199e253e5</v>
    <v>en-GB</v>
    <v>Map</v>
  </rv>
  <rv s="1">
    <fb>544894.19799999997</fb>
    <v>24</v>
  </rv>
  <rv s="1">
    <fb>116.75729822552999</fb>
    <v>27</v>
  </rv>
  <rv s="1">
    <fb>1.9492690241159599E-2</fb>
    <v>23</v>
  </rv>
  <rv s="1">
    <fb>15588.4871464315</fb>
    <v>24</v>
  </rv>
  <rv s="1">
    <fb>1.4987999999999999</fb>
    <v>25</v>
  </rv>
  <rv s="1">
    <fb>0.38161546668997998</fb>
    <v>23</v>
  </rv>
  <rv s="1">
    <fb>74.089062024805997</fb>
    <v>28</v>
  </rv>
  <rv s="1">
    <fb>0.81</fb>
    <v>29</v>
  </rv>
  <rv s="1">
    <fb>1736425629519.96</fb>
    <v>30</v>
  </rv>
  <rv s="1">
    <fb>1.0094368</fb>
    <v>23</v>
  </rv>
  <rv s="1">
    <fb>0.68922510000000003</fb>
    <v>23</v>
  </rv>
  <rv s="2">
    <v>29</v>
    <v>21</v>
    <v>204</v>
    <v>7</v>
    <v>0</v>
    <v>Image of Canada</v>
  </rv>
  <rv s="1">
    <fb>4.3</fb>
    <v>28</v>
  </rv>
  <rv s="0">
    <v>536870912</v>
    <v>Toronto</v>
    <v>e9c1d78f-effd-4cbf-af56-ce709763b200</v>
    <v>en-GB</v>
    <v>Map</v>
  </rv>
  <rv s="0">
    <v>805306368</v>
    <v>Justin Trudeau (Prime minister)</v>
    <v>d37aba31-28d1-b943-f0c6-dbddeb460528</v>
    <v>en-GB</v>
    <v>Generic</v>
  </rv>
  <rv s="3">
    <v>90</v>
  </rv>
  <rv s="4">
    <v>https://www.bing.com/search?q=canada+country&amp;form=skydnc</v>
    <v>Learn more on Bing</v>
  </rv>
  <rv s="1">
    <fb>81.948780487804896</fb>
    <v>28</v>
  </rv>
  <rv s="1">
    <fb>1937902710000</fb>
    <v>30</v>
  </rv>
  <rv s="1">
    <fb>9.51</fb>
    <v>29</v>
  </rv>
  <rv s="3">
    <v>91</v>
  </rv>
  <rv s="1">
    <fb>0.1458492763</fb>
    <v>23</v>
  </rv>
  <rv s="1">
    <fb>2.6101999999999999</fb>
    <v>25</v>
  </rv>
  <rv s="1">
    <fb>38929902</fb>
    <v>24</v>
  </rv>
  <rv s="1">
    <fb>0.251</fb>
    <v>23</v>
  </rv>
  <rv s="1">
    <fb>6.7000000000000004E-2</fb>
    <v>23</v>
  </rv>
  <rv s="1">
    <fb>0.65070999145507802</fb>
    <v>23</v>
  </rv>
  <rv s="0">
    <v>536870912</v>
    <v>Ontario</v>
    <v>070ad921-224a-9ed5-6fe1-8eab57b4b2e7</v>
    <v>en-GB</v>
    <v>Map</v>
  </rv>
  <rv s="0">
    <v>536870912</v>
    <v>Quebec</v>
    <v>32da1fe8-6bb5-f40e-e008-82becf7ef390</v>
    <v>en-GB</v>
    <v>Map</v>
  </rv>
  <rv s="0">
    <v>536870912</v>
    <v>Nova Scotia</v>
    <v>baa4aedd-bbb6-989e-cba4-ec2c9bdd906a</v>
    <v>en-GB</v>
    <v>Map</v>
  </rv>
  <rv s="0">
    <v>536870912</v>
    <v>New Brunswick</v>
    <v>ed967bed-da27-9206-2407-d4e698015192</v>
    <v>en-GB</v>
    <v>Map</v>
  </rv>
  <rv s="0">
    <v>536870912</v>
    <v>Manitoba</v>
    <v>21c9c883-dcc4-1490-a815-79c6eb525369</v>
    <v>en-GB</v>
    <v>Map</v>
  </rv>
  <rv s="0">
    <v>536870912</v>
    <v>Newfoundland and Labrador</v>
    <v>895215e2-2c65-6494-fa6a-1f441a39ac4f</v>
    <v>en-GB</v>
    <v>Map</v>
  </rv>
  <rv s="0">
    <v>536870912</v>
    <v>Prince Edward Island</v>
    <v>4e4aadcb-4928-0762-e307-bc01ba8f3dfb</v>
    <v>en-GB</v>
    <v>Map</v>
  </rv>
  <rv s="0">
    <v>536870912</v>
    <v>Saskatchewan</v>
    <v>ec7108bb-bd34-c969-f3f2-2a9eed70102e</v>
    <v>en-GB</v>
    <v>Map</v>
  </rv>
  <rv s="0">
    <v>536870912</v>
    <v>Alberta</v>
    <v>ac4b7d59-c4be-889f-9a45-7e7c524794ec</v>
    <v>en-GB</v>
    <v>Map</v>
  </rv>
  <rv s="0">
    <v>536870912</v>
    <v>Yukon</v>
    <v>68d0a1b9-92a8-857c-53f4-9150cd050ece</v>
    <v>en-GB</v>
    <v>Map</v>
  </rv>
  <rv s="0">
    <v>536870912</v>
    <v>Northwest Territories</v>
    <v>2e2284ce-2cc1-0b16-10e6-0783ada7c95b</v>
    <v>en-GB</v>
    <v>Map</v>
  </rv>
  <rv s="0">
    <v>536870912</v>
    <v>Nunavut</v>
    <v>5220a5b2-1244-23fe-9851-d4b0373ac92e</v>
    <v>en-GB</v>
    <v>Map</v>
  </rv>
  <rv s="0">
    <v>536870912</v>
    <v>British Columbia</v>
    <v>32a8fd1c-cd9d-0da9-35fb-f952ed824d4f</v>
    <v>en-GB</v>
    <v>Map</v>
  </rv>
  <rv s="3">
    <v>92</v>
  </rv>
  <rv s="1">
    <fb>0.12844017475747799</fb>
    <v>23</v>
  </rv>
  <rv s="3">
    <v>93</v>
  </rv>
  <rv s="1">
    <fb>0.245</fb>
    <v>23</v>
  </rv>
  <rv s="1">
    <fb>5.5640001296997095E-2</fb>
    <v>31</v>
  </rv>
  <rv s="1">
    <fb>30628482</fb>
    <v>24</v>
  </rv>
  <rv s="5">
    <v>#VALUE!</v>
    <v>207</v>
    <v>17</v>
    <v>Canada</v>
    <v>19</v>
    <v>20</v>
    <v>Map</v>
    <v>21</v>
    <v>208</v>
    <v>en-GB</v>
    <v>370ed614-32e1-4326-a356-dc0a7dd56aaa</v>
    <v>536870912</v>
    <v>1</v>
    <v>CA</v>
    <v>2055</v>
    <v>2056</v>
    <v>2057</v>
    <v>1559</v>
    <v>442</v>
    <v>2058</v>
    <v>2059</v>
    <v>2060</v>
    <v>2061</v>
    <v>CAD</v>
    <v>Canada is a country in North America. Its ten provinces and three territories extend from the Atlantic Ocean to the Pacific Ocean and northward into the Arctic Ocean, making it the world's second-largest country by total area, with the world's ...</v>
    <v>2062</v>
    <v>2063</v>
    <v>2064</v>
    <v>2065</v>
    <v>2066</v>
    <v>2067</v>
    <v>2068</v>
    <v>2069</v>
    <v>2070</v>
    <v>2071</v>
    <v>2072</v>
    <v>2074</v>
    <v>2075</v>
    <v>2076</v>
    <v>2077</v>
    <v>1819</v>
    <v>2078</v>
    <v>Canada</v>
    <v>O Canada</v>
    <v>2079</v>
    <v>Canada</v>
    <v>2080</v>
    <v>2081</v>
    <v>2082</v>
    <v>1713</v>
    <v>2083</v>
    <v>1520</v>
    <v>577</v>
    <v>2084</v>
    <v>349</v>
    <v>299</v>
    <v>2085</v>
    <v>2099</v>
    <v>2100</v>
    <v>2101</v>
    <v>2102</v>
    <v>2103</v>
    <v>Canada</v>
    <v>2104</v>
    <v>mdp/vdpid/39</v>
  </rv>
  <rv s="2">
    <v>29</v>
    <v>21</v>
    <v>204</v>
    <v>3</v>
    <v>0</v>
    <v>Image of Canada</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7">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209">
    <spb s="0">
      <v xml:space="preserve">data.worldbank.org	</v>
      <v xml:space="preserve">	</v>
      <v xml:space="preserve">http://data.worldbank.org/indicator/FP.CPI.TOTL	</v>
      <v xml:space="preserve">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6</v>
      <v>1</v>
      <v>5</v>
      <v>7</v>
      <v>2</v>
      <v>5</v>
      <v>8</v>
      <v>9</v>
      <v>10</v>
      <v>5</v>
      <v>5</v>
      <v>2</v>
      <v>5</v>
      <v>11</v>
      <v>12</v>
      <v>13</v>
      <v>14</v>
      <v>5</v>
      <v>1</v>
      <v>5</v>
      <v>5</v>
      <v>5</v>
      <v>5</v>
      <v>5</v>
      <v>5</v>
      <v>5</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2022</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8">
      <v>3</v>
    </spb>
    <spb s="8">
      <v>4</v>
    </spb>
    <spb s="8">
      <v>5</v>
    </spb>
    <spb s="8">
      <v>6</v>
    </spb>
    <spb s="8">
      <v>7</v>
    </spb>
    <spb s="8">
      <v>8</v>
    </spb>
    <spb s="8">
      <v>9</v>
    </spb>
    <spb s="8">
      <v>10</v>
    </spb>
    <spb s="8">
      <v>11</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9">
      <v>0</v>
      <v>32</v>
      <v>33</v>
      <v>33</v>
      <v>3</v>
      <v>33</v>
      <v>33</v>
      <v>33</v>
      <v>34</v>
      <v>33</v>
      <v>33</v>
      <v>33</v>
      <v>33</v>
      <v>35</v>
      <v>6</v>
      <v>32</v>
      <v>35</v>
      <v>7</v>
      <v>33</v>
      <v>35</v>
      <v>8</v>
      <v>9</v>
      <v>10</v>
      <v>35</v>
      <v>35</v>
      <v>33</v>
      <v>35</v>
      <v>11</v>
      <v>12</v>
      <v>13</v>
      <v>14</v>
      <v>35</v>
      <v>32</v>
      <v>35</v>
      <v>35</v>
      <v>35</v>
      <v>35</v>
      <v>35</v>
      <v>35</v>
      <v>35</v>
      <v>35</v>
      <v>35</v>
      <v>35</v>
      <v>15</v>
    </spb>
    <spb s="2">
      <v>1</v>
      <v>Name</v>
      <v>LearnMoreOnLink</v>
    </spb>
    <spb s="7">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 BY-SA 3.0	</v>
      <v xml:space="preserve">https://en.wikipedia.org/wiki/Spain	</v>
      <v xml:space="preserve">https://creativecommons.org/licenses/by-sa/3.0	</v>
    </spb>
    <spb s="0">
      <v xml:space="preserve">Wikipedia	</v>
      <v xml:space="preserve">CC-BY-SA	</v>
      <v xml:space="preserve">http://en.wikipedia.org/wiki/Spain	</v>
      <v xml:space="preserve">http://creativecommons.org/licenses/by-sa/3.0/	</v>
    </spb>
    <spb s="0">
      <v xml:space="preserve">Cia	</v>
      <v xml:space="preserve">	</v>
      <v xml:space="preserve">https://www.cia.gov/library/publications/the-world-factbook/geos/sp.html?Transportation	</v>
      <v xml:space="preserve">	</v>
    </spb>
    <spb s="1">
      <v>0</v>
      <v>39</v>
      <v>40</v>
      <v>40</v>
      <v>3</v>
      <v>40</v>
      <v>40</v>
      <v>40</v>
      <v>41</v>
      <v>40</v>
      <v>40</v>
      <v>41</v>
      <v>40</v>
      <v>40</v>
      <v>42</v>
      <v>6</v>
      <v>39</v>
      <v>42</v>
      <v>7</v>
      <v>40</v>
      <v>42</v>
      <v>8</v>
      <v>9</v>
      <v>10</v>
      <v>42</v>
      <v>42</v>
      <v>40</v>
      <v>42</v>
      <v>11</v>
      <v>12</v>
      <v>13</v>
      <v>14</v>
      <v>42</v>
      <v>39</v>
      <v>42</v>
      <v>42</v>
      <v>42</v>
      <v>42</v>
      <v>42</v>
      <v>42</v>
      <v>42</v>
      <v>42</v>
      <v>42</v>
      <v>42</v>
      <v>15</v>
    </spb>
    <spb s="2">
      <v>2</v>
      <v>Name</v>
      <v>LearnMoreOnLink</v>
    </spb>
    <spb s="7">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 BY-SA 3.0	</v>
      <v xml:space="preserve">https://en.wikipedia.org/wiki/Chile	</v>
      <v xml:space="preserve">https://creativecommons.org/licenses/by-sa/3.0	</v>
    </spb>
    <spb s="0">
      <v xml:space="preserve">Wikipedia	</v>
      <v xml:space="preserve">CC-BY-SA	</v>
      <v xml:space="preserve">http://en.wikipedia.org/wiki/Chile	</v>
      <v xml:space="preserve">http://creativecommons.org/licenses/by-sa/3.0/	</v>
    </spb>
    <spb s="0">
      <v xml:space="preserve">Cia	</v>
      <v xml:space="preserve">	</v>
      <v xml:space="preserve">https://www.cia.gov/library/publications/the-world-factbook/geos/ci.html?Transportation	</v>
      <v xml:space="preserve">	</v>
    </spb>
    <spb s="1">
      <v>0</v>
      <v>46</v>
      <v>47</v>
      <v>47</v>
      <v>3</v>
      <v>47</v>
      <v>47</v>
      <v>47</v>
      <v>48</v>
      <v>47</v>
      <v>47</v>
      <v>48</v>
      <v>47</v>
      <v>47</v>
      <v>49</v>
      <v>6</v>
      <v>46</v>
      <v>49</v>
      <v>7</v>
      <v>47</v>
      <v>49</v>
      <v>8</v>
      <v>9</v>
      <v>10</v>
      <v>49</v>
      <v>49</v>
      <v>47</v>
      <v>49</v>
      <v>11</v>
      <v>12</v>
      <v>13</v>
      <v>14</v>
      <v>49</v>
      <v>46</v>
      <v>49</v>
      <v>49</v>
      <v>49</v>
      <v>49</v>
      <v>49</v>
      <v>49</v>
      <v>49</v>
      <v>49</v>
      <v>49</v>
      <v>49</v>
      <v>15</v>
    </spb>
    <spb s="7">
      <v>2019</v>
      <v>2019</v>
      <v>square km</v>
      <v>per thousand (2018)</v>
      <v>2022</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Wikipedia	</v>
      <v xml:space="preserve">CC BY-SA 3.0	</v>
      <v xml:space="preserve">https://en.wikipedia.org/wiki/Lebanon	</v>
      <v xml:space="preserve">https://creativecommons.org/licenses/by-sa/3.0	</v>
    </spb>
    <spb s="0">
      <v xml:space="preserve">Wikipedia	</v>
      <v xml:space="preserve">CC-BY-SA	</v>
      <v xml:space="preserve">http://en.wikipedia.org/wiki/Lebanon	</v>
      <v xml:space="preserve">http://creativecommons.org/licenses/by-sa/3.0/	</v>
    </spb>
    <spb s="0">
      <v xml:space="preserve">Cia	</v>
      <v xml:space="preserve">	</v>
      <v xml:space="preserve">https://www.cia.gov/library/publications/the-world-factbook/geos/le.html?Transportation	</v>
      <v xml:space="preserve">	</v>
    </spb>
    <spb s="1">
      <v>0</v>
      <v>52</v>
      <v>53</v>
      <v>53</v>
      <v>3</v>
      <v>53</v>
      <v>53</v>
      <v>53</v>
      <v>54</v>
      <v>53</v>
      <v>53</v>
      <v>54</v>
      <v>53</v>
      <v>53</v>
      <v>55</v>
      <v>6</v>
      <v>52</v>
      <v>55</v>
      <v>7</v>
      <v>53</v>
      <v>55</v>
      <v>8</v>
      <v>9</v>
      <v>10</v>
      <v>55</v>
      <v>55</v>
      <v>53</v>
      <v>55</v>
      <v>11</v>
      <v>12</v>
      <v>13</v>
      <v>14</v>
      <v>55</v>
      <v>52</v>
      <v>55</v>
      <v>55</v>
      <v>55</v>
      <v>55</v>
      <v>55</v>
      <v>55</v>
      <v>55</v>
      <v>55</v>
      <v>55</v>
      <v>55</v>
      <v>15</v>
    </spb>
    <spb s="7">
      <v>2019</v>
      <v>2019</v>
      <v>square km</v>
      <v>per thousand (2018)</v>
      <v>2022</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 BY-SA 3.0	</v>
      <v xml:space="preserve">https://en.wikipedia.org/wiki/Portugal	</v>
      <v xml:space="preserve">https://creativecommons.org/licenses/by-sa/3.0	</v>
    </spb>
    <spb s="0">
      <v xml:space="preserve">Wikipedia	</v>
      <v xml:space="preserve">CC-BY-SA	</v>
      <v xml:space="preserve">http://en.wikipedia.org/wiki/Portugal	</v>
      <v xml:space="preserve">http://creativecommons.org/licenses/by-sa/3.0/	</v>
    </spb>
    <spb s="0">
      <v xml:space="preserve">Cia	</v>
      <v xml:space="preserve">	</v>
      <v xml:space="preserve">https://www.cia.gov/library/publications/the-world-factbook/geos/po.html?Transportation	</v>
      <v xml:space="preserve">	</v>
    </spb>
    <spb s="1">
      <v>0</v>
      <v>58</v>
      <v>59</v>
      <v>59</v>
      <v>3</v>
      <v>59</v>
      <v>59</v>
      <v>59</v>
      <v>60</v>
      <v>59</v>
      <v>59</v>
      <v>60</v>
      <v>59</v>
      <v>59</v>
      <v>61</v>
      <v>6</v>
      <v>58</v>
      <v>61</v>
      <v>7</v>
      <v>59</v>
      <v>61</v>
      <v>8</v>
      <v>9</v>
      <v>10</v>
      <v>61</v>
      <v>61</v>
      <v>59</v>
      <v>61</v>
      <v>11</v>
      <v>12</v>
      <v>13</v>
      <v>14</v>
      <v>61</v>
      <v>58</v>
      <v>61</v>
      <v>61</v>
      <v>61</v>
      <v>61</v>
      <v>61</v>
      <v>61</v>
      <v>61</v>
      <v>61</v>
      <v>61</v>
      <v>61</v>
      <v>15</v>
    </spb>
    <spb s="7">
      <v>2019</v>
      <v>2019</v>
      <v>square km</v>
      <v>per thousand (2018)</v>
      <v>2022</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64</v>
      <v>65</v>
      <v>65</v>
      <v>3</v>
      <v>65</v>
      <v>65</v>
      <v>65</v>
      <v>66</v>
      <v>65</v>
      <v>65</v>
      <v>66</v>
      <v>65</v>
      <v>65</v>
      <v>67</v>
      <v>6</v>
      <v>64</v>
      <v>67</v>
      <v>7</v>
      <v>65</v>
      <v>67</v>
      <v>8</v>
      <v>9</v>
      <v>10</v>
      <v>67</v>
      <v>67</v>
      <v>65</v>
      <v>67</v>
      <v>11</v>
      <v>12</v>
      <v>13</v>
      <v>14</v>
      <v>67</v>
      <v>64</v>
      <v>67</v>
      <v>67</v>
      <v>67</v>
      <v>67</v>
      <v>67</v>
      <v>67</v>
      <v>67</v>
      <v>67</v>
      <v>67</v>
      <v>67</v>
      <v>15</v>
    </spb>
    <spb s="7">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0">
      <v>0</v>
      <v>70</v>
      <v>71</v>
      <v>71</v>
      <v>3</v>
      <v>71</v>
      <v>71</v>
      <v>71</v>
      <v>72</v>
      <v>71</v>
      <v>71</v>
      <v>72</v>
      <v>71</v>
      <v>71</v>
      <v>6</v>
      <v>70</v>
      <v>73</v>
      <v>7</v>
      <v>71</v>
      <v>73</v>
      <v>8</v>
      <v>9</v>
      <v>10</v>
      <v>73</v>
      <v>71</v>
      <v>73</v>
      <v>11</v>
      <v>12</v>
      <v>13</v>
      <v>14</v>
      <v>73</v>
      <v>70</v>
      <v>73</v>
      <v>73</v>
      <v>73</v>
      <v>73</v>
      <v>73</v>
      <v>73</v>
      <v>73</v>
      <v>73</v>
      <v>73</v>
      <v>73</v>
      <v>15</v>
    </spb>
    <spb s="7">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9">
      <v>0</v>
      <v>76</v>
      <v>77</v>
      <v>77</v>
      <v>3</v>
      <v>77</v>
      <v>77</v>
      <v>77</v>
      <v>78</v>
      <v>77</v>
      <v>77</v>
      <v>77</v>
      <v>77</v>
      <v>79</v>
      <v>6</v>
      <v>76</v>
      <v>79</v>
      <v>7</v>
      <v>77</v>
      <v>79</v>
      <v>8</v>
      <v>9</v>
      <v>10</v>
      <v>79</v>
      <v>79</v>
      <v>77</v>
      <v>79</v>
      <v>11</v>
      <v>12</v>
      <v>13</v>
      <v>14</v>
      <v>79</v>
      <v>76</v>
      <v>79</v>
      <v>79</v>
      <v>79</v>
      <v>79</v>
      <v>79</v>
      <v>79</v>
      <v>79</v>
      <v>79</v>
      <v>79</v>
      <v>79</v>
      <v>15</v>
    </spb>
    <spb s="7">
      <v>2019</v>
      <v>2019</v>
      <v>square km</v>
      <v>per thousand (2018)</v>
      <v>2022</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
      <v>0</v>
      <v>82</v>
      <v>83</v>
      <v>83</v>
      <v>3</v>
      <v>83</v>
      <v>83</v>
      <v>83</v>
      <v>84</v>
      <v>83</v>
      <v>83</v>
      <v>84</v>
      <v>83</v>
      <v>83</v>
      <v>85</v>
      <v>6</v>
      <v>82</v>
      <v>85</v>
      <v>7</v>
      <v>83</v>
      <v>85</v>
      <v>8</v>
      <v>9</v>
      <v>10</v>
      <v>85</v>
      <v>85</v>
      <v>83</v>
      <v>85</v>
      <v>11</v>
      <v>12</v>
      <v>13</v>
      <v>14</v>
      <v>85</v>
      <v>82</v>
      <v>85</v>
      <v>85</v>
      <v>85</v>
      <v>85</v>
      <v>85</v>
      <v>85</v>
      <v>85</v>
      <v>85</v>
      <v>85</v>
      <v>85</v>
      <v>15</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v>
      <v xml:space="preserve">CC BY-SA 3.0	</v>
      <v xml:space="preserve">https://en.wikipedia.org/wiki/Austria	</v>
      <v xml:space="preserve">https://creativecommons.org/licenses/by-sa/3.0	</v>
    </spb>
    <spb s="0">
      <v xml:space="preserve">Wikipedia	</v>
      <v xml:space="preserve">CC-BY-SA	</v>
      <v xml:space="preserve">http://en.wikipedia.org/wiki/Austria	</v>
      <v xml:space="preserve">http://creativecommons.org/licenses/by-sa/3.0/	</v>
    </spb>
    <spb s="0">
      <v xml:space="preserve">Cia	</v>
      <v xml:space="preserve">	</v>
      <v xml:space="preserve">https://www.cia.gov/library/publications/the-world-factbook/geos/au.html?Transportation	</v>
      <v xml:space="preserve">	</v>
    </spb>
    <spb s="9">
      <v>0</v>
      <v>88</v>
      <v>89</v>
      <v>89</v>
      <v>3</v>
      <v>89</v>
      <v>89</v>
      <v>89</v>
      <v>90</v>
      <v>89</v>
      <v>89</v>
      <v>89</v>
      <v>89</v>
      <v>91</v>
      <v>6</v>
      <v>88</v>
      <v>91</v>
      <v>7</v>
      <v>89</v>
      <v>91</v>
      <v>8</v>
      <v>9</v>
      <v>10</v>
      <v>91</v>
      <v>91</v>
      <v>89</v>
      <v>91</v>
      <v>11</v>
      <v>12</v>
      <v>13</v>
      <v>14</v>
      <v>91</v>
      <v>88</v>
      <v>91</v>
      <v>91</v>
      <v>91</v>
      <v>91</v>
      <v>91</v>
      <v>91</v>
      <v>91</v>
      <v>91</v>
      <v>91</v>
      <v>91</v>
      <v>15</v>
    </spb>
    <spb s="2">
      <v>3</v>
      <v>Name</v>
      <v>LearnMoreOnLink</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v>
      <v xml:space="preserve">CC BY-SA 3.0	</v>
      <v xml:space="preserve">https://en.wikipedia.org/wiki/Argentina	</v>
      <v xml:space="preserve">https://creativecommons.org/licenses/by-sa/3.0	</v>
    </spb>
    <spb s="0">
      <v xml:space="preserve">Wikipedia	</v>
      <v xml:space="preserve">CC-BY-SA	</v>
      <v xml:space="preserve">http://en.wikipedia.org/wiki/Argentina	</v>
      <v xml:space="preserve">http://creativecommons.org/licenses/by-sa/3.0/	</v>
    </spb>
    <spb s="0">
      <v xml:space="preserve">Cia	</v>
      <v xml:space="preserve">	</v>
      <v xml:space="preserve">https://www.cia.gov/library/publications/the-world-factbook/geos/ar.html?Transportation	</v>
      <v xml:space="preserve">	</v>
    </spb>
    <spb s="1">
      <v>0</v>
      <v>94</v>
      <v>95</v>
      <v>95</v>
      <v>3</v>
      <v>95</v>
      <v>95</v>
      <v>95</v>
      <v>96</v>
      <v>95</v>
      <v>95</v>
      <v>96</v>
      <v>95</v>
      <v>95</v>
      <v>97</v>
      <v>6</v>
      <v>94</v>
      <v>97</v>
      <v>7</v>
      <v>95</v>
      <v>97</v>
      <v>8</v>
      <v>9</v>
      <v>10</v>
      <v>97</v>
      <v>97</v>
      <v>95</v>
      <v>97</v>
      <v>11</v>
      <v>12</v>
      <v>13</v>
      <v>14</v>
      <v>97</v>
      <v>94</v>
      <v>97</v>
      <v>97</v>
      <v>97</v>
      <v>97</v>
      <v>97</v>
      <v>97</v>
      <v>97</v>
      <v>97</v>
      <v>97</v>
      <v>97</v>
      <v>15</v>
    </spb>
    <spb s="7">
      <v>2019</v>
      <v>2019</v>
      <v>square km</v>
      <v>per thousand (2018)</v>
      <v>2022</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v>
      <v xml:space="preserve">CC BY-SA 3.0	</v>
      <v xml:space="preserve">https://en.wikipedia.org/wiki/Greece	</v>
      <v xml:space="preserve">https://creativecommons.org/licenses/by-sa/3.0	</v>
    </spb>
    <spb s="0">
      <v xml:space="preserve">Wikipedia	</v>
      <v xml:space="preserve">CC-BY-SA	</v>
      <v xml:space="preserve">http://en.wikipedia.org/wiki/Greece	</v>
      <v xml:space="preserve">http://creativecommons.org/licenses/by-sa/3.0/	</v>
    </spb>
    <spb s="0">
      <v xml:space="preserve">Cia	</v>
      <v xml:space="preserve">	</v>
      <v xml:space="preserve">https://www.cia.gov/library/publications/the-world-factbook/geos/gr.html?Transportation	</v>
      <v xml:space="preserve">	</v>
    </spb>
    <spb s="1">
      <v>0</v>
      <v>100</v>
      <v>101</v>
      <v>101</v>
      <v>3</v>
      <v>101</v>
      <v>101</v>
      <v>101</v>
      <v>102</v>
      <v>101</v>
      <v>101</v>
      <v>102</v>
      <v>101</v>
      <v>101</v>
      <v>103</v>
      <v>6</v>
      <v>100</v>
      <v>103</v>
      <v>7</v>
      <v>101</v>
      <v>103</v>
      <v>8</v>
      <v>9</v>
      <v>10</v>
      <v>103</v>
      <v>103</v>
      <v>101</v>
      <v>103</v>
      <v>11</v>
      <v>12</v>
      <v>13</v>
      <v>14</v>
      <v>103</v>
      <v>100</v>
      <v>103</v>
      <v>103</v>
      <v>103</v>
      <v>103</v>
      <v>103</v>
      <v>103</v>
      <v>103</v>
      <v>103</v>
      <v>103</v>
      <v>103</v>
      <v>15</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
      <v>0</v>
      <v>105</v>
      <v>106</v>
      <v>106</v>
      <v>3</v>
      <v>106</v>
      <v>106</v>
      <v>106</v>
      <v>107</v>
      <v>106</v>
      <v>106</v>
      <v>107</v>
      <v>106</v>
      <v>106</v>
      <v>108</v>
      <v>6</v>
      <v>105</v>
      <v>108</v>
      <v>7</v>
      <v>106</v>
      <v>108</v>
      <v>8</v>
      <v>9</v>
      <v>10</v>
      <v>108</v>
      <v>108</v>
      <v>106</v>
      <v>108</v>
      <v>11</v>
      <v>12</v>
      <v>13</v>
      <v>14</v>
      <v>108</v>
      <v>105</v>
      <v>108</v>
      <v>108</v>
      <v>108</v>
      <v>108</v>
      <v>108</v>
      <v>108</v>
      <v>108</v>
      <v>108</v>
      <v>108</v>
      <v>108</v>
      <v>15</v>
    </spb>
    <spb s="7">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v>
      <v xml:space="preserve">CC BY-SA 3.0	</v>
      <v xml:space="preserve">https://en.wikipedia.org/wiki/Romania	</v>
      <v xml:space="preserve">https://creativecommons.org/licenses/by-sa/3.0	</v>
    </spb>
    <spb s="0">
      <v xml:space="preserve">Wikipedia	</v>
      <v xml:space="preserve">CC-BY-SA	</v>
      <v xml:space="preserve">http://en.wikipedia.org/wiki/Romania	</v>
      <v xml:space="preserve">http://creativecommons.org/licenses/by-sa/3.0/	</v>
    </spb>
    <spb s="0">
      <v xml:space="preserve">Cia	</v>
      <v xml:space="preserve">	</v>
      <v xml:space="preserve">https://www.cia.gov/library/publications/the-world-factbook/geos/ro.html?Transportation	</v>
      <v xml:space="preserve">	</v>
    </spb>
    <spb s="1">
      <v>0</v>
      <v>111</v>
      <v>112</v>
      <v>112</v>
      <v>3</v>
      <v>112</v>
      <v>112</v>
      <v>112</v>
      <v>113</v>
      <v>112</v>
      <v>112</v>
      <v>113</v>
      <v>112</v>
      <v>112</v>
      <v>114</v>
      <v>6</v>
      <v>111</v>
      <v>114</v>
      <v>7</v>
      <v>112</v>
      <v>114</v>
      <v>8</v>
      <v>9</v>
      <v>10</v>
      <v>114</v>
      <v>114</v>
      <v>112</v>
      <v>114</v>
      <v>11</v>
      <v>12</v>
      <v>13</v>
      <v>14</v>
      <v>114</v>
      <v>111</v>
      <v>114</v>
      <v>114</v>
      <v>114</v>
      <v>114</v>
      <v>114</v>
      <v>114</v>
      <v>114</v>
      <v>114</v>
      <v>114</v>
      <v>114</v>
      <v>15</v>
    </spb>
    <spb s="7">
      <v>2019</v>
      <v>2019</v>
      <v>square km</v>
      <v>per thousand (2018)</v>
      <v>2022</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11">
      <v>0</v>
      <v>117</v>
      <v>118</v>
      <v>118</v>
      <v>3</v>
      <v>118</v>
      <v>118</v>
      <v>118</v>
      <v>119</v>
      <v>118</v>
      <v>118</v>
      <v>119</v>
      <v>118</v>
      <v>118</v>
      <v>120</v>
      <v>6</v>
      <v>117</v>
      <v>120</v>
      <v>7</v>
      <v>118</v>
      <v>120</v>
      <v>8</v>
      <v>9</v>
      <v>10</v>
      <v>120</v>
      <v>120</v>
      <v>118</v>
      <v>120</v>
      <v>11</v>
      <v>12</v>
      <v>13</v>
      <v>14</v>
      <v>120</v>
      <v>117</v>
      <v>120</v>
      <v>120</v>
      <v>120</v>
      <v>15</v>
    </spb>
    <spb s="2">
      <v>4</v>
      <v>Name</v>
      <v>LearnMoreOnLink</v>
    </spb>
    <spb s="12">
      <v>2019</v>
      <v>2019</v>
      <v>square km</v>
      <v>per thousand (2018)</v>
      <v>2022</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v>
      <v xml:space="preserve">CC BY-SA 3.0	</v>
      <v xml:space="preserve">https://en.wikipedia.org/wiki/Slovenia	</v>
      <v xml:space="preserve">https://creativecommons.org/licenses/by-sa/3.0	</v>
    </spb>
    <spb s="0">
      <v xml:space="preserve">Wikipedia	</v>
      <v xml:space="preserve">CC-BY-SA	</v>
      <v xml:space="preserve">http://en.wikipedia.org/wiki/Slovenia	</v>
      <v xml:space="preserve">http://creativecommons.org/licenses/by-sa/3.0/	</v>
    </spb>
    <spb s="0">
      <v xml:space="preserve">Cia	</v>
      <v xml:space="preserve">	</v>
      <v xml:space="preserve">https://www.cia.gov/library/publications/the-world-factbook/geos/si.html?Transportation	</v>
      <v xml:space="preserve">	</v>
    </spb>
    <spb s="1">
      <v>0</v>
      <v>124</v>
      <v>125</v>
      <v>125</v>
      <v>3</v>
      <v>125</v>
      <v>125</v>
      <v>125</v>
      <v>126</v>
      <v>125</v>
      <v>125</v>
      <v>126</v>
      <v>125</v>
      <v>125</v>
      <v>127</v>
      <v>6</v>
      <v>124</v>
      <v>127</v>
      <v>7</v>
      <v>125</v>
      <v>127</v>
      <v>8</v>
      <v>9</v>
      <v>10</v>
      <v>127</v>
      <v>127</v>
      <v>125</v>
      <v>127</v>
      <v>11</v>
      <v>12</v>
      <v>13</v>
      <v>14</v>
      <v>127</v>
      <v>124</v>
      <v>127</v>
      <v>127</v>
      <v>127</v>
      <v>127</v>
      <v>127</v>
      <v>127</v>
      <v>127</v>
      <v>127</v>
      <v>127</v>
      <v>127</v>
      <v>15</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v>
      <v xml:space="preserve">CC BY-SA 3.0	</v>
      <v xml:space="preserve">https://en.wikipedia.org/wiki/Hungary	</v>
      <v xml:space="preserve">https://creativecommons.org/licenses/by-sa/3.0	</v>
    </spb>
    <spb s="0">
      <v xml:space="preserve">Wikipedia	</v>
      <v xml:space="preserve">CC-BY-SA	</v>
      <v xml:space="preserve">http://en.wikipedia.org/wiki/Hungary	</v>
      <v xml:space="preserve">http://creativecommons.org/licenses/by-sa/3.0/	</v>
    </spb>
    <spb s="0">
      <v xml:space="preserve">Cia	</v>
      <v xml:space="preserve">	</v>
      <v xml:space="preserve">https://www.cia.gov/library/publications/the-world-factbook/geos/hu.html?Transportation	</v>
      <v xml:space="preserve">	</v>
    </spb>
    <spb s="1">
      <v>0</v>
      <v>129</v>
      <v>130</v>
      <v>130</v>
      <v>3</v>
      <v>130</v>
      <v>130</v>
      <v>130</v>
      <v>131</v>
      <v>130</v>
      <v>130</v>
      <v>131</v>
      <v>130</v>
      <v>130</v>
      <v>132</v>
      <v>6</v>
      <v>129</v>
      <v>132</v>
      <v>7</v>
      <v>130</v>
      <v>132</v>
      <v>8</v>
      <v>9</v>
      <v>10</v>
      <v>132</v>
      <v>132</v>
      <v>130</v>
      <v>132</v>
      <v>11</v>
      <v>12</v>
      <v>13</v>
      <v>14</v>
      <v>132</v>
      <v>129</v>
      <v>132</v>
      <v>132</v>
      <v>132</v>
      <v>132</v>
      <v>132</v>
      <v>132</v>
      <v>132</v>
      <v>132</v>
      <v>132</v>
      <v>132</v>
      <v>15</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
      <v>0</v>
      <v>134</v>
      <v>135</v>
      <v>135</v>
      <v>3</v>
      <v>135</v>
      <v>135</v>
      <v>135</v>
      <v>136</v>
      <v>135</v>
      <v>135</v>
      <v>136</v>
      <v>135</v>
      <v>135</v>
      <v>137</v>
      <v>6</v>
      <v>134</v>
      <v>137</v>
      <v>7</v>
      <v>135</v>
      <v>137</v>
      <v>8</v>
      <v>9</v>
      <v>10</v>
      <v>137</v>
      <v>137</v>
      <v>135</v>
      <v>137</v>
      <v>11</v>
      <v>12</v>
      <v>13</v>
      <v>14</v>
      <v>137</v>
      <v>134</v>
      <v>137</v>
      <v>137</v>
      <v>137</v>
      <v>137</v>
      <v>137</v>
      <v>137</v>
      <v>137</v>
      <v>137</v>
      <v>137</v>
      <v>137</v>
      <v>15</v>
    </spb>
    <spb s="7">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v>
      <v xml:space="preserve">CC BY-SA 3.0	</v>
      <v xml:space="preserve">https://en.wikipedia.org/wiki/Turkey	</v>
      <v xml:space="preserve">https://creativecommons.org/licenses/by-sa/3.0	</v>
    </spb>
    <spb s="0">
      <v xml:space="preserve">Wikipedia	</v>
      <v xml:space="preserve">CC-BY-SA	</v>
      <v xml:space="preserve">http://en.wikipedia.org/wiki/Turkey	</v>
      <v xml:space="preserve">http://creativecommons.org/licenses/by-sa/3.0/	</v>
    </spb>
    <spb s="0">
      <v xml:space="preserve">Cia	</v>
      <v xml:space="preserve">	</v>
      <v xml:space="preserve">https://www.cia.gov/library/publications/the-world-factbook/geos/tu.html?Transportation	</v>
      <v xml:space="preserve">	</v>
    </spb>
    <spb s="1">
      <v>0</v>
      <v>140</v>
      <v>141</v>
      <v>141</v>
      <v>3</v>
      <v>141</v>
      <v>141</v>
      <v>141</v>
      <v>142</v>
      <v>141</v>
      <v>141</v>
      <v>142</v>
      <v>141</v>
      <v>141</v>
      <v>143</v>
      <v>6</v>
      <v>140</v>
      <v>143</v>
      <v>7</v>
      <v>141</v>
      <v>143</v>
      <v>8</v>
      <v>9</v>
      <v>10</v>
      <v>143</v>
      <v>143</v>
      <v>141</v>
      <v>143</v>
      <v>11</v>
      <v>12</v>
      <v>13</v>
      <v>14</v>
      <v>143</v>
      <v>140</v>
      <v>143</v>
      <v>143</v>
      <v>143</v>
      <v>143</v>
      <v>143</v>
      <v>143</v>
      <v>143</v>
      <v>143</v>
      <v>143</v>
      <v>143</v>
      <v>15</v>
    </spb>
    <spb s="7">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9">
      <v>0</v>
      <v>146</v>
      <v>147</v>
      <v>147</v>
      <v>3</v>
      <v>147</v>
      <v>147</v>
      <v>147</v>
      <v>148</v>
      <v>147</v>
      <v>147</v>
      <v>147</v>
      <v>147</v>
      <v>149</v>
      <v>6</v>
      <v>146</v>
      <v>149</v>
      <v>7</v>
      <v>147</v>
      <v>149</v>
      <v>8</v>
      <v>9</v>
      <v>10</v>
      <v>149</v>
      <v>149</v>
      <v>147</v>
      <v>149</v>
      <v>11</v>
      <v>12</v>
      <v>13</v>
      <v>14</v>
      <v>149</v>
      <v>146</v>
      <v>149</v>
      <v>149</v>
      <v>149</v>
      <v>149</v>
      <v>149</v>
      <v>149</v>
      <v>149</v>
      <v>149</v>
      <v>149</v>
      <v>149</v>
      <v>15</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v>
      <v xml:space="preserve">CC BY-SA 3.0	</v>
      <v xml:space="preserve">https://en.wikipedia.org/wiki/Moldova	</v>
      <v xml:space="preserve">https://creativecommons.org/licenses/by-sa/3.0	</v>
    </spb>
    <spb s="0">
      <v xml:space="preserve">Wikipedia	</v>
      <v xml:space="preserve">CC-BY-SA	</v>
      <v xml:space="preserve">http://en.wikipedia.org/wiki/Moldova	</v>
      <v xml:space="preserve">http://creativecommons.org/licenses/by-sa/3.0/	</v>
    </spb>
    <spb s="0">
      <v xml:space="preserve">Cia	</v>
      <v xml:space="preserve">	</v>
      <v xml:space="preserve">https://www.cia.gov/library/publications/the-world-factbook/geos/md.html?Transportation	</v>
      <v xml:space="preserve">	</v>
    </spb>
    <spb s="13">
      <v>0</v>
      <v>151</v>
      <v>152</v>
      <v>152</v>
      <v>3</v>
      <v>152</v>
      <v>152</v>
      <v>152</v>
      <v>153</v>
      <v>152</v>
      <v>152</v>
      <v>153</v>
      <v>152</v>
      <v>152</v>
      <v>154</v>
      <v>6</v>
      <v>151</v>
      <v>154</v>
      <v>7</v>
      <v>152</v>
      <v>154</v>
      <v>8</v>
      <v>9</v>
      <v>10</v>
      <v>154</v>
      <v>154</v>
      <v>152</v>
      <v>154</v>
      <v>11</v>
      <v>12</v>
      <v>13</v>
      <v>14</v>
      <v>154</v>
      <v>154</v>
      <v>154</v>
      <v>154</v>
      <v>154</v>
      <v>154</v>
      <v>154</v>
      <v>154</v>
      <v>154</v>
      <v>154</v>
      <v>154</v>
      <v>15</v>
    </spb>
    <spb s="2">
      <v>5</v>
      <v>Name</v>
      <v>LearnMoreOnLink</v>
    </spb>
    <spb s="14">
      <v>2019</v>
      <v>2019</v>
      <v>square km</v>
      <v>per thousand (2018)</v>
      <v>2022</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v>
      <v xml:space="preserve">CC BY-SA 3.0	</v>
      <v xml:space="preserve">https://en.wikipedia.org/wiki/Georgia_(country)	</v>
      <v xml:space="preserve">https://creativecommons.org/licenses/by-sa/3.0	</v>
    </spb>
    <spb s="0">
      <v xml:space="preserve">Wikipedia	</v>
      <v xml:space="preserve">CC-BY-SA	</v>
      <v xml:space="preserve">http://en.wikipedia.org/wiki/Georgia_(country)	</v>
      <v xml:space="preserve">http://creativecommons.org/licenses/by-sa/3.0/	</v>
    </spb>
    <spb s="0">
      <v xml:space="preserve">Cia	</v>
      <v xml:space="preserve">	</v>
      <v xml:space="preserve">https://www.cia.gov/library/publications/the-world-factbook/geos/gg.html?Transportation	</v>
      <v xml:space="preserve">	</v>
    </spb>
    <spb s="13">
      <v>0</v>
      <v>158</v>
      <v>159</v>
      <v>159</v>
      <v>3</v>
      <v>159</v>
      <v>159</v>
      <v>159</v>
      <v>160</v>
      <v>159</v>
      <v>159</v>
      <v>160</v>
      <v>159</v>
      <v>159</v>
      <v>161</v>
      <v>6</v>
      <v>158</v>
      <v>161</v>
      <v>7</v>
      <v>159</v>
      <v>161</v>
      <v>8</v>
      <v>9</v>
      <v>10</v>
      <v>161</v>
      <v>161</v>
      <v>159</v>
      <v>161</v>
      <v>11</v>
      <v>12</v>
      <v>13</v>
      <v>14</v>
      <v>161</v>
      <v>161</v>
      <v>161</v>
      <v>161</v>
      <v>161</v>
      <v>161</v>
      <v>161</v>
      <v>161</v>
      <v>161</v>
      <v>161</v>
      <v>161</v>
      <v>15</v>
    </spb>
    <spb s="2">
      <v>6</v>
      <v>Name</v>
      <v>LearnMoreOnLink</v>
    </spb>
    <spb s="14">
      <v>2019</v>
      <v>2019</v>
      <v>square km</v>
      <v>per thousand (2018)</v>
      <v>2022</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v>
      <v xml:space="preserve">CC BY-SA 3.0	</v>
      <v xml:space="preserve">https://en.wikipedia.org/wiki/Croatia	</v>
      <v xml:space="preserve">https://creativecommons.org/licenses/by-sa/3.0	</v>
    </spb>
    <spb s="0">
      <v xml:space="preserve">Wikipedia	</v>
      <v xml:space="preserve">CC-BY-SA	</v>
      <v xml:space="preserve">http://en.wikipedia.org/wiki/Croatia	</v>
      <v xml:space="preserve">http://creativecommons.org/licenses/by-sa/3.0/	</v>
    </spb>
    <spb s="0">
      <v xml:space="preserve">Cia	</v>
      <v xml:space="preserve">	</v>
      <v xml:space="preserve">https://www.cia.gov/library/publications/the-world-factbook/geos/hr.html?Transportation	</v>
      <v xml:space="preserve">	</v>
    </spb>
    <spb s="1">
      <v>0</v>
      <v>165</v>
      <v>166</v>
      <v>166</v>
      <v>3</v>
      <v>166</v>
      <v>166</v>
      <v>166</v>
      <v>167</v>
      <v>166</v>
      <v>166</v>
      <v>167</v>
      <v>166</v>
      <v>166</v>
      <v>168</v>
      <v>6</v>
      <v>165</v>
      <v>168</v>
      <v>7</v>
      <v>166</v>
      <v>168</v>
      <v>8</v>
      <v>9</v>
      <v>10</v>
      <v>168</v>
      <v>168</v>
      <v>166</v>
      <v>168</v>
      <v>11</v>
      <v>12</v>
      <v>13</v>
      <v>14</v>
      <v>168</v>
      <v>165</v>
      <v>168</v>
      <v>168</v>
      <v>168</v>
      <v>168</v>
      <v>168</v>
      <v>168</v>
      <v>168</v>
      <v>168</v>
      <v>168</v>
      <v>168</v>
      <v>15</v>
    </spb>
    <spb s="7">
      <v>2019</v>
      <v>2019</v>
      <v>square km</v>
      <v>per thousand (2018)</v>
      <v>2022</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v>
      <v xml:space="preserve">CC BY-SA 3.0	</v>
      <v xml:space="preserve">https://en.wikipedia.org/wiki/Slovakia	</v>
      <v xml:space="preserve">https://creativecommons.org/licenses/by-sa/3.0	</v>
    </spb>
    <spb s="0">
      <v xml:space="preserve">Wikipedia	</v>
      <v xml:space="preserve">CC-BY-SA	</v>
      <v xml:space="preserve">http://en.wikipedia.org/wiki/Slovakia	</v>
      <v xml:space="preserve">http://creativecommons.org/licenses/by-sa/3.0/	</v>
    </spb>
    <spb s="0">
      <v xml:space="preserve">Cia	</v>
      <v xml:space="preserve">	</v>
      <v xml:space="preserve">https://www.cia.gov/library/publications/the-world-factbook/geos/lo.html?Transportation	</v>
      <v xml:space="preserve">	</v>
    </spb>
    <spb s="1">
      <v>0</v>
      <v>171</v>
      <v>172</v>
      <v>172</v>
      <v>3</v>
      <v>172</v>
      <v>172</v>
      <v>172</v>
      <v>173</v>
      <v>172</v>
      <v>172</v>
      <v>173</v>
      <v>172</v>
      <v>172</v>
      <v>174</v>
      <v>6</v>
      <v>171</v>
      <v>174</v>
      <v>7</v>
      <v>172</v>
      <v>174</v>
      <v>8</v>
      <v>9</v>
      <v>10</v>
      <v>174</v>
      <v>174</v>
      <v>172</v>
      <v>174</v>
      <v>11</v>
      <v>12</v>
      <v>13</v>
      <v>14</v>
      <v>174</v>
      <v>171</v>
      <v>174</v>
      <v>174</v>
      <v>174</v>
      <v>174</v>
      <v>174</v>
      <v>174</v>
      <v>174</v>
      <v>174</v>
      <v>174</v>
      <v>174</v>
      <v>15</v>
    </spb>
    <spb s="7">
      <v>2019</v>
      <v>2019</v>
      <v>square km</v>
      <v>per thousand (2018)</v>
      <v>2022</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v>
      <v xml:space="preserve">CC BY-SA 3.0	</v>
      <v xml:space="preserve">https://en.wikipedia.org/wiki/Bulgaria	</v>
      <v xml:space="preserve">https://creativecommons.org/licenses/by-sa/3.0	</v>
    </spb>
    <spb s="0">
      <v xml:space="preserve">Wikipedia	</v>
      <v xml:space="preserve">CC-BY-SA	</v>
      <v xml:space="preserve">http://en.wikipedia.org/wiki/Bulgaria	</v>
      <v xml:space="preserve">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1">
      <v>0</v>
      <v>177</v>
      <v>178</v>
      <v>178</v>
      <v>3</v>
      <v>178</v>
      <v>178</v>
      <v>178</v>
      <v>179</v>
      <v>178</v>
      <v>178</v>
      <v>179</v>
      <v>178</v>
      <v>178</v>
      <v>180</v>
      <v>6</v>
      <v>181</v>
      <v>180</v>
      <v>7</v>
      <v>178</v>
      <v>180</v>
      <v>8</v>
      <v>9</v>
      <v>10</v>
      <v>180</v>
      <v>180</v>
      <v>178</v>
      <v>180</v>
      <v>11</v>
      <v>12</v>
      <v>13</v>
      <v>14</v>
      <v>180</v>
      <v>181</v>
      <v>180</v>
      <v>180</v>
      <v>180</v>
      <v>180</v>
      <v>180</v>
      <v>180</v>
      <v>180</v>
      <v>180</v>
      <v>180</v>
      <v>180</v>
      <v>15</v>
    </spb>
    <spb s="7">
      <v>2019</v>
      <v>2022</v>
      <v>square km</v>
      <v>per thousand (2018)</v>
      <v>2022</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v>
      <v xml:space="preserve">CC BY-SA 3.0	</v>
      <v xml:space="preserve">https://en.wikipedia.org/wiki/Uruguay	</v>
      <v xml:space="preserve">https://creativecommons.org/licenses/by-sa/3.0	</v>
    </spb>
    <spb s="0">
      <v xml:space="preserve">Wikipedia	</v>
      <v xml:space="preserve">CC-BY-SA	</v>
      <v xml:space="preserve">http://en.wikipedia.org/wiki/Uruguay	</v>
      <v xml:space="preserve">http://creativecommons.org/licenses/by-sa/3.0/	</v>
    </spb>
    <spb s="0">
      <v xml:space="preserve">Cia	</v>
      <v xml:space="preserve">	</v>
      <v xml:space="preserve">https://www.cia.gov/library/publications/the-world-factbook/geos/uy.html?Transportation	</v>
      <v xml:space="preserve">	</v>
    </spb>
    <spb s="1">
      <v>0</v>
      <v>184</v>
      <v>185</v>
      <v>185</v>
      <v>3</v>
      <v>185</v>
      <v>185</v>
      <v>185</v>
      <v>186</v>
      <v>185</v>
      <v>185</v>
      <v>186</v>
      <v>185</v>
      <v>185</v>
      <v>187</v>
      <v>6</v>
      <v>184</v>
      <v>187</v>
      <v>7</v>
      <v>185</v>
      <v>187</v>
      <v>8</v>
      <v>9</v>
      <v>10</v>
      <v>187</v>
      <v>187</v>
      <v>185</v>
      <v>187</v>
      <v>11</v>
      <v>12</v>
      <v>13</v>
      <v>14</v>
      <v>187</v>
      <v>184</v>
      <v>187</v>
      <v>187</v>
      <v>187</v>
      <v>187</v>
      <v>187</v>
      <v>187</v>
      <v>187</v>
      <v>187</v>
      <v>187</v>
      <v>187</v>
      <v>15</v>
    </spb>
    <spb s="7">
      <v>2019</v>
      <v>2019</v>
      <v>square km</v>
      <v>per thousand (2018)</v>
      <v>2022</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1">
      <v>0</v>
      <v>190</v>
      <v>191</v>
      <v>191</v>
      <v>3</v>
      <v>191</v>
      <v>191</v>
      <v>191</v>
      <v>192</v>
      <v>191</v>
      <v>191</v>
      <v>192</v>
      <v>191</v>
      <v>191</v>
      <v>193</v>
      <v>6</v>
      <v>190</v>
      <v>193</v>
      <v>7</v>
      <v>191</v>
      <v>193</v>
      <v>8</v>
      <v>9</v>
      <v>10</v>
      <v>193</v>
      <v>193</v>
      <v>191</v>
      <v>193</v>
      <v>11</v>
      <v>12</v>
      <v>13</v>
      <v>14</v>
      <v>193</v>
      <v>190</v>
      <v>193</v>
      <v>193</v>
      <v>193</v>
      <v>193</v>
      <v>193</v>
      <v>193</v>
      <v>193</v>
      <v>193</v>
      <v>193</v>
      <v>193</v>
      <v>15</v>
    </spb>
    <spb s="7">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5">
      <v>0</v>
      <v>196</v>
      <v>197</v>
      <v>197</v>
      <v>3</v>
      <v>197</v>
      <v>197</v>
      <v>197</v>
      <v>198</v>
      <v>197</v>
      <v>197</v>
      <v>198</v>
      <v>197</v>
      <v>197</v>
      <v>199</v>
      <v>6</v>
      <v>200</v>
      <v>199</v>
      <v>197</v>
      <v>199</v>
      <v>8</v>
      <v>9</v>
      <v>10</v>
      <v>199</v>
      <v>199</v>
      <v>197</v>
      <v>199</v>
      <v>11</v>
      <v>12</v>
      <v>13</v>
      <v>14</v>
      <v>199</v>
      <v>200</v>
      <v>199</v>
      <v>199</v>
      <v>199</v>
      <v>199</v>
      <v>199</v>
      <v>199</v>
      <v>199</v>
      <v>199</v>
      <v>199</v>
      <v>199</v>
      <v>15</v>
    </spb>
    <spb s="7">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
      <v>0</v>
      <v>203</v>
      <v>204</v>
      <v>204</v>
      <v>3</v>
      <v>204</v>
      <v>204</v>
      <v>204</v>
      <v>205</v>
      <v>204</v>
      <v>204</v>
      <v>205</v>
      <v>204</v>
      <v>204</v>
      <v>206</v>
      <v>6</v>
      <v>203</v>
      <v>206</v>
      <v>7</v>
      <v>204</v>
      <v>206</v>
      <v>8</v>
      <v>9</v>
      <v>10</v>
      <v>206</v>
      <v>206</v>
      <v>204</v>
      <v>206</v>
      <v>11</v>
      <v>12</v>
      <v>13</v>
      <v>14</v>
      <v>206</v>
      <v>203</v>
      <v>206</v>
      <v>206</v>
      <v>206</v>
      <v>206</v>
      <v>206</v>
      <v>206</v>
      <v>206</v>
      <v>206</v>
      <v>206</v>
      <v>206</v>
      <v>15</v>
    </spb>
    <spb s="7">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Data>
</supportingPropertyBags>
</file>

<file path=xl/richData/rdsupportingpropertybagstructure.xml><?xml version="1.0" encoding="utf-8"?>
<spbStructures xmlns="http://schemas.microsoft.com/office/spreadsheetml/2017/richdata2" count="16">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purl.oclc.org/ooxml/spreadsheetml/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ountry" xr10:uid="{A01FF3C5-A83B-4244-B111-5CA80F06B1D4}" sourceName="Country">
  <pivotTables>
    <pivotTable tabId="3" name="PivotTable4"/>
  </pivotTables>
  <data>
    <tabular pivotCacheId="2097671971">
      <items count="30">
        <i x="12"/>
        <i x="5"/>
        <i x="2"/>
        <i x="11"/>
        <i x="28"/>
        <i x="29"/>
        <i x="4"/>
        <i x="26"/>
        <i x="25"/>
        <i x="0" s="1"/>
        <i x="21"/>
        <i x="14"/>
        <i x="15"/>
        <i x="10"/>
        <i x="20"/>
        <i x="1"/>
        <i x="22"/>
        <i x="16"/>
        <i x="17"/>
        <i x="3"/>
        <i x="9"/>
        <i x="13"/>
        <i x="27"/>
        <i x="19"/>
        <i x="6"/>
        <i x="7"/>
        <i x="18"/>
        <i x="24"/>
        <i x="8"/>
        <i x="23"/>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 xr10:uid="{6D426AE4-0754-D945-A925-325BA92387D8}" sourceName="Year">
  <pivotTables>
    <pivotTable tabId="3" name="PivotTable4"/>
  </pivotTables>
  <data>
    <tabular pivotCacheId="2097671971">
      <items count="32">
        <i x="27" s="1"/>
        <i x="28" s="1"/>
        <i x="23" s="1"/>
        <i x="31" s="1"/>
        <i x="30" s="1"/>
        <i x="26" s="1"/>
        <i x="24" s="1"/>
        <i x="21" s="1"/>
        <i x="29" s="1"/>
        <i x="22" s="1"/>
        <i x="12" s="1"/>
        <i x="18" s="1"/>
        <i x="20" s="1"/>
        <i x="13" s="1"/>
        <i x="25" s="1"/>
        <i x="19" s="1"/>
        <i x="11" s="1"/>
        <i x="15" s="1"/>
        <i x="10" s="1"/>
        <i x="14" s="1"/>
        <i x="16" s="1"/>
        <i x="9" s="1"/>
        <i x="0" s="1"/>
        <i x="8" s="1"/>
        <i x="6" s="1"/>
        <i x="5" s="1"/>
        <i x="2" s="1"/>
        <i x="4" s="1"/>
        <i x="1" s="1"/>
        <i x="7" s="1"/>
        <i x="3" s="1"/>
        <i x="17"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ountry1" xr10:uid="{87583B4A-5F01-EA42-B3AB-B93334747C7D}" sourceName="Country">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1" xr10:uid="{354B0BE7-D2E4-3C43-ABB5-ED531F438934}" sourceName="Year">
  <extLst>
    <x:ext xmlns:x15="http://schemas.microsoft.com/office/spreadsheetml/2010/11/main" uri="{2F2917AC-EB37-4324-AD4E-5DD8C200BD13}">
      <x15:tableSlicerCache tableId="1" column="8"/>
    </x:ext>
  </extLst>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rice" xr10:uid="{FCA85C32-94BC-7F4D-B8E5-C94E451BD6F2}" sourceName="Price">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ountry 2" xr10:uid="{245126C4-2F6D-EA4E-A0EF-810E9AB3F195}" cache="Slicer_Country1" caption="Country" rowHeight="251883"/>
  <slicer name="Year 3" xr10:uid="{3AD32075-B783-D048-BCA7-26078F265FD1}" cache="Slicer_Year1" caption="Year" startItem="11" rowHeight="251883"/>
  <slicer name="Price 1" xr10:uid="{80AB024C-ADCF-9B45-AF28-CB915320DAD5}" cache="Slicer_Price" caption="Price"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ountry 1" xr10:uid="{7243C1DE-3E35-9249-AF37-6846CF0ADD6F}" cache="Slicer_Country" caption="Country" rowHeight="251883"/>
  <slicer name="Year 1" xr10:uid="{78E6FA0B-9472-924A-A497-5E33A9FB7799}" cache="Slicer_Year" caption="Year" startItem="24"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8667" totalsRowShown="0">
  <autoFilter ref="A1:H8667" xr:uid="{00000000-0009-0000-0100-000001000000}"/>
  <sortState xmlns:xlrd2="http://schemas.microsoft.com/office/spreadsheetml/2017/richdata2" ref="A2:H8667">
    <sortCondition ref="H1:H8667"/>
  </sortState>
  <tableColumns count="8">
    <tableColumn id="1" xr3:uid="{00000000-0010-0000-0000-000001000000}" name="Name"/>
    <tableColumn id="2" xr3:uid="{00000000-0010-0000-0000-000002000000}" name="Country"/>
    <tableColumn id="3" xr3:uid="{00000000-0010-0000-0000-000003000000}" name="Region"/>
    <tableColumn id="4" xr3:uid="{00000000-0010-0000-0000-000004000000}" name="Winery"/>
    <tableColumn id="5" xr3:uid="{00000000-0010-0000-0000-000005000000}" name="Rating"/>
    <tableColumn id="6" xr3:uid="{00000000-0010-0000-0000-000006000000}" name="NumberOfRatings"/>
    <tableColumn id="7" xr3:uid="{00000000-0010-0000-0000-000007000000}" name="Price" dataCellStyle="Comma"/>
    <tableColumn id="8" xr3:uid="{00000000-0010-0000-0000-000008000000}" name="Year"/>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purl.oclc.org/ooxml/officeDocument/relationships" r:id="rId1"/>
  </wetp:taskpane>
</wetp:taskpanes>
</file>

<file path=xl/webextensions/webextension1.xml><?xml version="1.0" encoding="utf-8"?>
<we:webextension xmlns:we="http://schemas.microsoft.com/office/webextensions/webextension/2010/11" id="{D7725671-88BD-7C40-9D19-592B822A8E18}">
  <we:reference id="wa104379190" version="2.0.0.0" store="en-US" storeType="OMEX"/>
  <we:alternateReferences>
    <we:reference id="wa104379190" version="2.0.0.0" store="en-US" storeType="OMEX"/>
  </we:alternateReferences>
  <we:properties/>
  <we:bindings>
    <we:binding id="RangeSelect" type="matrix" appref="{B27F19A2-40F2-3848-8C2E-2D33E7DDBFA2}"/>
  </we:bindings>
  <we:snapshot xmlns:r="http://purl.oclc.org/ooxml/officeDocument/relationships"/>
</we:webextension>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3.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4" Type="http://purl.oclc.org/ooxml/officeDocument/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667"/>
  <sheetViews>
    <sheetView workbookViewId="0">
      <selection activeCell="H35" sqref="H35"/>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t="s">
        <v>10</v>
      </c>
      <c r="D2" t="s">
        <v>11</v>
      </c>
      <c r="E2">
        <v>4.2</v>
      </c>
      <c r="F2">
        <v>100</v>
      </c>
      <c r="G2">
        <v>95</v>
      </c>
      <c r="H2">
        <v>2011</v>
      </c>
    </row>
    <row r="3" spans="1:8" x14ac:dyDescent="0.2">
      <c r="A3" t="s">
        <v>12</v>
      </c>
      <c r="B3" t="s">
        <v>9</v>
      </c>
      <c r="C3" t="s">
        <v>13</v>
      </c>
      <c r="D3" t="s">
        <v>14</v>
      </c>
      <c r="E3">
        <v>4.3</v>
      </c>
      <c r="F3">
        <v>100</v>
      </c>
      <c r="G3">
        <v>15.5</v>
      </c>
      <c r="H3">
        <v>2017</v>
      </c>
    </row>
    <row r="4" spans="1:8" x14ac:dyDescent="0.2">
      <c r="A4" t="s">
        <v>15</v>
      </c>
      <c r="B4" t="s">
        <v>16</v>
      </c>
      <c r="C4" t="s">
        <v>17</v>
      </c>
      <c r="D4" t="s">
        <v>18</v>
      </c>
      <c r="E4">
        <v>3.9</v>
      </c>
      <c r="F4">
        <v>100</v>
      </c>
      <c r="G4">
        <v>7.45</v>
      </c>
      <c r="H4">
        <v>2015</v>
      </c>
    </row>
    <row r="5" spans="1:8" x14ac:dyDescent="0.2">
      <c r="A5" t="s">
        <v>19</v>
      </c>
      <c r="B5" t="s">
        <v>16</v>
      </c>
      <c r="C5" t="s">
        <v>20</v>
      </c>
      <c r="D5" t="s">
        <v>21</v>
      </c>
      <c r="E5">
        <v>3.5</v>
      </c>
      <c r="F5">
        <v>100</v>
      </c>
      <c r="G5">
        <v>8.7200000000000006</v>
      </c>
      <c r="H5">
        <v>2019</v>
      </c>
    </row>
    <row r="6" spans="1:8" x14ac:dyDescent="0.2">
      <c r="A6" t="s">
        <v>22</v>
      </c>
      <c r="B6" t="s">
        <v>23</v>
      </c>
      <c r="C6" t="s">
        <v>24</v>
      </c>
      <c r="D6" t="s">
        <v>25</v>
      </c>
      <c r="E6">
        <v>3.9</v>
      </c>
      <c r="F6">
        <v>100</v>
      </c>
      <c r="G6">
        <v>29.15</v>
      </c>
      <c r="H6">
        <v>2016</v>
      </c>
    </row>
    <row r="7" spans="1:8" x14ac:dyDescent="0.2">
      <c r="A7" t="s">
        <v>26</v>
      </c>
      <c r="B7" t="s">
        <v>9</v>
      </c>
      <c r="C7" t="s">
        <v>27</v>
      </c>
      <c r="D7" t="s">
        <v>28</v>
      </c>
      <c r="E7">
        <v>3.7</v>
      </c>
      <c r="F7">
        <v>100</v>
      </c>
      <c r="G7">
        <v>19.899999999999999</v>
      </c>
      <c r="H7">
        <v>2017</v>
      </c>
    </row>
    <row r="8" spans="1:8" x14ac:dyDescent="0.2">
      <c r="A8" t="s">
        <v>29</v>
      </c>
      <c r="B8" t="s">
        <v>30</v>
      </c>
      <c r="C8" t="s">
        <v>31</v>
      </c>
      <c r="D8" t="s">
        <v>32</v>
      </c>
      <c r="E8">
        <v>4</v>
      </c>
      <c r="F8">
        <v>100</v>
      </c>
      <c r="G8">
        <v>43.87</v>
      </c>
      <c r="H8">
        <v>2016</v>
      </c>
    </row>
    <row r="9" spans="1:8" x14ac:dyDescent="0.2">
      <c r="A9" t="s">
        <v>33</v>
      </c>
      <c r="B9" t="s">
        <v>34</v>
      </c>
      <c r="C9" t="s">
        <v>35</v>
      </c>
      <c r="D9" t="s">
        <v>36</v>
      </c>
      <c r="E9">
        <v>3.9</v>
      </c>
      <c r="F9">
        <v>100</v>
      </c>
      <c r="G9">
        <v>17.52</v>
      </c>
      <c r="H9">
        <v>2014</v>
      </c>
    </row>
    <row r="10" spans="1:8" x14ac:dyDescent="0.2">
      <c r="A10" t="s">
        <v>37</v>
      </c>
      <c r="B10" t="s">
        <v>16</v>
      </c>
      <c r="C10" t="s">
        <v>38</v>
      </c>
      <c r="D10" t="s">
        <v>39</v>
      </c>
      <c r="E10">
        <v>3.6</v>
      </c>
      <c r="F10">
        <v>100</v>
      </c>
      <c r="G10">
        <v>10.75</v>
      </c>
      <c r="H10">
        <v>2015</v>
      </c>
    </row>
    <row r="11" spans="1:8" x14ac:dyDescent="0.2">
      <c r="A11" t="s">
        <v>40</v>
      </c>
      <c r="B11" t="s">
        <v>9</v>
      </c>
      <c r="C11" t="s">
        <v>41</v>
      </c>
      <c r="D11" t="s">
        <v>42</v>
      </c>
      <c r="E11">
        <v>3.5</v>
      </c>
      <c r="F11">
        <v>100</v>
      </c>
      <c r="G11">
        <v>6.9</v>
      </c>
      <c r="H11">
        <v>2014</v>
      </c>
    </row>
    <row r="12" spans="1:8" x14ac:dyDescent="0.2">
      <c r="A12" t="s">
        <v>43</v>
      </c>
      <c r="B12" t="s">
        <v>16</v>
      </c>
      <c r="C12" t="s">
        <v>38</v>
      </c>
      <c r="D12" t="s">
        <v>44</v>
      </c>
      <c r="E12">
        <v>3.9</v>
      </c>
      <c r="F12">
        <v>100</v>
      </c>
      <c r="G12">
        <v>20.95</v>
      </c>
      <c r="H12">
        <v>2013</v>
      </c>
    </row>
    <row r="13" spans="1:8" x14ac:dyDescent="0.2">
      <c r="A13" t="s">
        <v>45</v>
      </c>
      <c r="B13" t="s">
        <v>46</v>
      </c>
      <c r="C13" t="s">
        <v>47</v>
      </c>
      <c r="D13" t="s">
        <v>48</v>
      </c>
      <c r="E13">
        <v>4.3</v>
      </c>
      <c r="F13">
        <v>100</v>
      </c>
      <c r="G13">
        <v>140.63999999999999</v>
      </c>
      <c r="H13">
        <v>2016</v>
      </c>
    </row>
    <row r="14" spans="1:8" x14ac:dyDescent="0.2">
      <c r="A14" t="s">
        <v>49</v>
      </c>
      <c r="B14" t="s">
        <v>9</v>
      </c>
      <c r="C14" t="s">
        <v>50</v>
      </c>
      <c r="D14" t="s">
        <v>51</v>
      </c>
      <c r="E14">
        <v>4.0999999999999996</v>
      </c>
      <c r="F14">
        <v>100</v>
      </c>
      <c r="G14">
        <v>14.52</v>
      </c>
      <c r="H14">
        <v>2017</v>
      </c>
    </row>
    <row r="15" spans="1:8" x14ac:dyDescent="0.2">
      <c r="A15" t="s">
        <v>52</v>
      </c>
      <c r="B15" t="s">
        <v>16</v>
      </c>
      <c r="C15" t="s">
        <v>53</v>
      </c>
      <c r="D15" t="s">
        <v>54</v>
      </c>
      <c r="E15">
        <v>3.6</v>
      </c>
      <c r="F15">
        <v>100</v>
      </c>
      <c r="G15">
        <v>9.26</v>
      </c>
      <c r="H15">
        <v>2018</v>
      </c>
    </row>
    <row r="16" spans="1:8" x14ac:dyDescent="0.2">
      <c r="A16" t="s">
        <v>55</v>
      </c>
      <c r="B16" t="s">
        <v>9</v>
      </c>
      <c r="C16" t="s">
        <v>56</v>
      </c>
      <c r="D16" t="s">
        <v>57</v>
      </c>
      <c r="E16">
        <v>3.7</v>
      </c>
      <c r="F16">
        <v>100</v>
      </c>
      <c r="G16">
        <v>8.49</v>
      </c>
      <c r="H16">
        <v>2017</v>
      </c>
    </row>
    <row r="17" spans="1:8" x14ac:dyDescent="0.2">
      <c r="A17" t="s">
        <v>58</v>
      </c>
      <c r="B17" t="s">
        <v>46</v>
      </c>
      <c r="C17" t="s">
        <v>59</v>
      </c>
      <c r="D17" t="s">
        <v>60</v>
      </c>
      <c r="E17">
        <v>3.2</v>
      </c>
      <c r="F17">
        <v>100</v>
      </c>
      <c r="G17">
        <v>6.5</v>
      </c>
      <c r="H17">
        <v>2018</v>
      </c>
    </row>
    <row r="18" spans="1:8" x14ac:dyDescent="0.2">
      <c r="A18" t="s">
        <v>61</v>
      </c>
      <c r="B18" t="s">
        <v>62</v>
      </c>
      <c r="C18" t="s">
        <v>63</v>
      </c>
      <c r="D18" t="s">
        <v>64</v>
      </c>
      <c r="E18">
        <v>4.2</v>
      </c>
      <c r="F18">
        <v>100</v>
      </c>
      <c r="G18">
        <v>29.09</v>
      </c>
      <c r="H18">
        <v>2016</v>
      </c>
    </row>
    <row r="19" spans="1:8" x14ac:dyDescent="0.2">
      <c r="A19" t="s">
        <v>65</v>
      </c>
      <c r="B19" t="s">
        <v>66</v>
      </c>
      <c r="C19" t="s">
        <v>67</v>
      </c>
      <c r="D19" t="s">
        <v>68</v>
      </c>
      <c r="E19">
        <v>4.3</v>
      </c>
      <c r="F19">
        <v>100</v>
      </c>
      <c r="G19">
        <v>41.58</v>
      </c>
      <c r="H19">
        <v>2016</v>
      </c>
    </row>
    <row r="20" spans="1:8" x14ac:dyDescent="0.2">
      <c r="A20" t="s">
        <v>69</v>
      </c>
      <c r="B20" t="s">
        <v>70</v>
      </c>
      <c r="C20" t="s">
        <v>71</v>
      </c>
      <c r="D20" t="s">
        <v>72</v>
      </c>
      <c r="E20">
        <v>3.8</v>
      </c>
      <c r="F20">
        <v>100</v>
      </c>
      <c r="G20">
        <v>7.95</v>
      </c>
      <c r="H20">
        <v>2015</v>
      </c>
    </row>
    <row r="21" spans="1:8" x14ac:dyDescent="0.2">
      <c r="A21" t="s">
        <v>73</v>
      </c>
      <c r="B21" t="s">
        <v>16</v>
      </c>
      <c r="C21" t="s">
        <v>74</v>
      </c>
      <c r="D21" t="s">
        <v>75</v>
      </c>
      <c r="E21">
        <v>4</v>
      </c>
      <c r="F21">
        <v>100</v>
      </c>
      <c r="G21">
        <v>12.9</v>
      </c>
      <c r="H21">
        <v>2016</v>
      </c>
    </row>
    <row r="22" spans="1:8" x14ac:dyDescent="0.2">
      <c r="A22" t="s">
        <v>76</v>
      </c>
      <c r="B22" t="s">
        <v>77</v>
      </c>
      <c r="C22" t="s">
        <v>78</v>
      </c>
      <c r="D22" t="s">
        <v>79</v>
      </c>
      <c r="E22">
        <v>3.4</v>
      </c>
      <c r="F22">
        <v>100</v>
      </c>
      <c r="G22">
        <v>9.9</v>
      </c>
      <c r="H22">
        <v>2015</v>
      </c>
    </row>
    <row r="23" spans="1:8" x14ac:dyDescent="0.2">
      <c r="A23" t="s">
        <v>80</v>
      </c>
      <c r="B23" t="s">
        <v>81</v>
      </c>
      <c r="C23" t="s">
        <v>82</v>
      </c>
      <c r="D23" t="s">
        <v>83</v>
      </c>
      <c r="E23">
        <v>3.7</v>
      </c>
      <c r="F23">
        <v>100</v>
      </c>
      <c r="G23">
        <v>24.5</v>
      </c>
      <c r="H23">
        <v>2013</v>
      </c>
    </row>
    <row r="24" spans="1:8" x14ac:dyDescent="0.2">
      <c r="A24" t="s">
        <v>84</v>
      </c>
      <c r="B24" t="s">
        <v>16</v>
      </c>
      <c r="C24" t="s">
        <v>53</v>
      </c>
      <c r="D24" t="s">
        <v>85</v>
      </c>
      <c r="E24">
        <v>4.2</v>
      </c>
      <c r="F24">
        <v>100</v>
      </c>
      <c r="G24">
        <v>38.700000000000003</v>
      </c>
      <c r="H24">
        <v>2015</v>
      </c>
    </row>
    <row r="25" spans="1:8" x14ac:dyDescent="0.2">
      <c r="A25" t="s">
        <v>86</v>
      </c>
      <c r="B25" t="s">
        <v>87</v>
      </c>
      <c r="C25" t="s">
        <v>88</v>
      </c>
      <c r="D25" t="s">
        <v>89</v>
      </c>
      <c r="E25">
        <v>2.9</v>
      </c>
      <c r="F25">
        <v>100</v>
      </c>
      <c r="G25">
        <v>6.77</v>
      </c>
      <c r="H25">
        <v>2013</v>
      </c>
    </row>
    <row r="26" spans="1:8" x14ac:dyDescent="0.2">
      <c r="A26" t="s">
        <v>90</v>
      </c>
      <c r="B26" t="s">
        <v>62</v>
      </c>
      <c r="C26" t="s">
        <v>63</v>
      </c>
      <c r="D26" t="s">
        <v>91</v>
      </c>
      <c r="E26">
        <v>4.3</v>
      </c>
      <c r="F26">
        <v>100</v>
      </c>
      <c r="G26">
        <v>26.25</v>
      </c>
      <c r="H26">
        <v>2015</v>
      </c>
    </row>
    <row r="27" spans="1:8" x14ac:dyDescent="0.2">
      <c r="A27" t="s">
        <v>92</v>
      </c>
      <c r="B27" t="s">
        <v>16</v>
      </c>
      <c r="C27" t="s">
        <v>93</v>
      </c>
      <c r="D27" t="s">
        <v>94</v>
      </c>
      <c r="E27">
        <v>4.2</v>
      </c>
      <c r="F27">
        <v>1000</v>
      </c>
      <c r="G27">
        <v>39.9</v>
      </c>
      <c r="H27">
        <v>2016</v>
      </c>
    </row>
    <row r="28" spans="1:8" x14ac:dyDescent="0.2">
      <c r="A28" t="s">
        <v>95</v>
      </c>
      <c r="B28" t="s">
        <v>9</v>
      </c>
      <c r="C28" t="s">
        <v>96</v>
      </c>
      <c r="D28" t="s">
        <v>97</v>
      </c>
      <c r="E28">
        <v>4.4000000000000004</v>
      </c>
      <c r="F28">
        <v>1000</v>
      </c>
      <c r="G28">
        <v>174.49</v>
      </c>
      <c r="H28">
        <v>2012</v>
      </c>
    </row>
    <row r="29" spans="1:8" x14ac:dyDescent="0.2">
      <c r="A29" t="s">
        <v>98</v>
      </c>
      <c r="B29" t="s">
        <v>16</v>
      </c>
      <c r="C29" t="s">
        <v>99</v>
      </c>
      <c r="D29" t="s">
        <v>100</v>
      </c>
      <c r="E29">
        <v>3.7</v>
      </c>
      <c r="F29">
        <v>1000</v>
      </c>
      <c r="G29">
        <v>15.9</v>
      </c>
      <c r="H29">
        <v>2013</v>
      </c>
    </row>
    <row r="30" spans="1:8" x14ac:dyDescent="0.2">
      <c r="A30" t="s">
        <v>101</v>
      </c>
      <c r="B30" t="s">
        <v>70</v>
      </c>
      <c r="C30" t="s">
        <v>102</v>
      </c>
      <c r="D30" t="s">
        <v>103</v>
      </c>
      <c r="E30">
        <v>3.6</v>
      </c>
      <c r="F30">
        <v>1001</v>
      </c>
      <c r="G30">
        <v>15.98</v>
      </c>
      <c r="H30">
        <v>2016</v>
      </c>
    </row>
    <row r="31" spans="1:8" x14ac:dyDescent="0.2">
      <c r="A31" t="s">
        <v>104</v>
      </c>
      <c r="B31" t="s">
        <v>9</v>
      </c>
      <c r="C31" t="s">
        <v>105</v>
      </c>
      <c r="D31" t="s">
        <v>106</v>
      </c>
      <c r="E31">
        <v>3.9</v>
      </c>
      <c r="F31">
        <v>1001</v>
      </c>
      <c r="G31">
        <v>43.28</v>
      </c>
      <c r="H31">
        <v>2015</v>
      </c>
    </row>
    <row r="32" spans="1:8" x14ac:dyDescent="0.2">
      <c r="A32" t="s">
        <v>107</v>
      </c>
      <c r="B32" t="s">
        <v>66</v>
      </c>
      <c r="C32" t="s">
        <v>108</v>
      </c>
      <c r="D32" t="s">
        <v>109</v>
      </c>
      <c r="E32">
        <v>3.3</v>
      </c>
      <c r="F32">
        <v>1004</v>
      </c>
      <c r="G32">
        <v>8.83</v>
      </c>
      <c r="H32">
        <v>2017</v>
      </c>
    </row>
    <row r="33" spans="1:8" x14ac:dyDescent="0.2">
      <c r="A33" t="s">
        <v>110</v>
      </c>
      <c r="B33" t="s">
        <v>66</v>
      </c>
      <c r="C33" t="s">
        <v>111</v>
      </c>
      <c r="D33" t="s">
        <v>112</v>
      </c>
      <c r="E33">
        <v>3.9</v>
      </c>
      <c r="F33">
        <v>1006</v>
      </c>
      <c r="G33">
        <v>14.52</v>
      </c>
      <c r="H33">
        <v>2015</v>
      </c>
    </row>
    <row r="34" spans="1:8" x14ac:dyDescent="0.2">
      <c r="A34" t="s">
        <v>113</v>
      </c>
      <c r="B34" t="s">
        <v>9</v>
      </c>
      <c r="C34" t="s">
        <v>114</v>
      </c>
      <c r="D34" t="s">
        <v>115</v>
      </c>
      <c r="E34">
        <v>4.4000000000000004</v>
      </c>
      <c r="F34">
        <v>1008</v>
      </c>
      <c r="G34">
        <v>189</v>
      </c>
      <c r="H34">
        <v>2010</v>
      </c>
    </row>
    <row r="35" spans="1:8" x14ac:dyDescent="0.2">
      <c r="A35" t="s">
        <v>116</v>
      </c>
      <c r="B35" t="s">
        <v>9</v>
      </c>
      <c r="C35" t="s">
        <v>117</v>
      </c>
      <c r="D35" t="s">
        <v>118</v>
      </c>
      <c r="E35">
        <v>3.7</v>
      </c>
      <c r="F35">
        <v>1009</v>
      </c>
      <c r="G35">
        <v>15.9</v>
      </c>
      <c r="H35">
        <v>2017</v>
      </c>
    </row>
    <row r="36" spans="1:8" x14ac:dyDescent="0.2">
      <c r="A36" t="s">
        <v>119</v>
      </c>
      <c r="B36" t="s">
        <v>16</v>
      </c>
      <c r="C36" t="s">
        <v>120</v>
      </c>
      <c r="D36" t="s">
        <v>121</v>
      </c>
      <c r="E36">
        <v>4.0999999999999996</v>
      </c>
      <c r="F36">
        <v>101</v>
      </c>
      <c r="G36">
        <v>76.900000000000006</v>
      </c>
      <c r="H36">
        <v>2007</v>
      </c>
    </row>
    <row r="37" spans="1:8" x14ac:dyDescent="0.2">
      <c r="A37" t="s">
        <v>122</v>
      </c>
      <c r="B37" t="s">
        <v>16</v>
      </c>
      <c r="C37" t="s">
        <v>74</v>
      </c>
      <c r="D37" t="s">
        <v>123</v>
      </c>
      <c r="E37">
        <v>3.8</v>
      </c>
      <c r="F37">
        <v>101</v>
      </c>
      <c r="G37">
        <v>7.04</v>
      </c>
      <c r="H37">
        <v>2017</v>
      </c>
    </row>
    <row r="38" spans="1:8" x14ac:dyDescent="0.2">
      <c r="A38" t="s">
        <v>124</v>
      </c>
      <c r="B38" t="s">
        <v>9</v>
      </c>
      <c r="C38" t="s">
        <v>125</v>
      </c>
      <c r="D38" t="s">
        <v>126</v>
      </c>
      <c r="E38">
        <v>3.6</v>
      </c>
      <c r="F38">
        <v>101</v>
      </c>
      <c r="G38">
        <v>6.5</v>
      </c>
      <c r="H38">
        <v>2017</v>
      </c>
    </row>
    <row r="39" spans="1:8" x14ac:dyDescent="0.2">
      <c r="A39" t="s">
        <v>127</v>
      </c>
      <c r="B39" t="s">
        <v>9</v>
      </c>
      <c r="C39" t="s">
        <v>128</v>
      </c>
      <c r="D39" t="s">
        <v>129</v>
      </c>
      <c r="E39">
        <v>4.2</v>
      </c>
      <c r="F39">
        <v>101</v>
      </c>
      <c r="G39">
        <v>37.340000000000003</v>
      </c>
      <c r="H39">
        <v>2015</v>
      </c>
    </row>
    <row r="40" spans="1:8" x14ac:dyDescent="0.2">
      <c r="A40" t="s">
        <v>130</v>
      </c>
      <c r="B40" t="s">
        <v>46</v>
      </c>
      <c r="C40" t="s">
        <v>131</v>
      </c>
      <c r="D40" t="s">
        <v>132</v>
      </c>
      <c r="E40">
        <v>3.5</v>
      </c>
      <c r="F40">
        <v>101</v>
      </c>
      <c r="G40">
        <v>8.67</v>
      </c>
      <c r="H40">
        <v>2016</v>
      </c>
    </row>
    <row r="41" spans="1:8" x14ac:dyDescent="0.2">
      <c r="A41" t="s">
        <v>133</v>
      </c>
      <c r="B41" t="s">
        <v>9</v>
      </c>
      <c r="C41" t="s">
        <v>134</v>
      </c>
      <c r="D41" t="s">
        <v>135</v>
      </c>
      <c r="E41">
        <v>4.2</v>
      </c>
      <c r="F41">
        <v>101</v>
      </c>
      <c r="G41">
        <v>24.37</v>
      </c>
      <c r="H41">
        <v>2018</v>
      </c>
    </row>
    <row r="42" spans="1:8" x14ac:dyDescent="0.2">
      <c r="A42" t="s">
        <v>69</v>
      </c>
      <c r="B42" t="s">
        <v>62</v>
      </c>
      <c r="C42" t="s">
        <v>63</v>
      </c>
      <c r="D42" t="s">
        <v>136</v>
      </c>
      <c r="E42">
        <v>4</v>
      </c>
      <c r="F42">
        <v>101</v>
      </c>
      <c r="G42">
        <v>16.5</v>
      </c>
      <c r="H42">
        <v>2015</v>
      </c>
    </row>
    <row r="43" spans="1:8" x14ac:dyDescent="0.2">
      <c r="A43" t="s">
        <v>137</v>
      </c>
      <c r="B43" t="s">
        <v>9</v>
      </c>
      <c r="C43" t="s">
        <v>138</v>
      </c>
      <c r="D43" t="s">
        <v>139</v>
      </c>
      <c r="E43">
        <v>3.7</v>
      </c>
      <c r="F43">
        <v>101</v>
      </c>
      <c r="G43">
        <v>16.47</v>
      </c>
      <c r="H43">
        <v>2015</v>
      </c>
    </row>
    <row r="44" spans="1:8" x14ac:dyDescent="0.2">
      <c r="A44" t="s">
        <v>140</v>
      </c>
      <c r="B44" t="s">
        <v>16</v>
      </c>
      <c r="C44" t="s">
        <v>141</v>
      </c>
      <c r="D44" t="s">
        <v>142</v>
      </c>
      <c r="E44">
        <v>3.8</v>
      </c>
      <c r="F44">
        <v>101</v>
      </c>
      <c r="G44">
        <v>31.96</v>
      </c>
      <c r="H44">
        <v>2014</v>
      </c>
    </row>
    <row r="45" spans="1:8" x14ac:dyDescent="0.2">
      <c r="A45" t="s">
        <v>143</v>
      </c>
      <c r="B45" t="s">
        <v>16</v>
      </c>
      <c r="C45" t="s">
        <v>144</v>
      </c>
      <c r="D45" t="s">
        <v>145</v>
      </c>
      <c r="E45">
        <v>4</v>
      </c>
      <c r="F45">
        <v>101</v>
      </c>
      <c r="G45">
        <v>9.9499999999999993</v>
      </c>
      <c r="H45">
        <v>2018</v>
      </c>
    </row>
    <row r="46" spans="1:8" x14ac:dyDescent="0.2">
      <c r="A46" t="s">
        <v>146</v>
      </c>
      <c r="B46" t="s">
        <v>66</v>
      </c>
      <c r="C46" t="s">
        <v>147</v>
      </c>
      <c r="D46" t="s">
        <v>148</v>
      </c>
      <c r="E46">
        <v>3.7</v>
      </c>
      <c r="F46">
        <v>101</v>
      </c>
      <c r="G46">
        <v>21.9</v>
      </c>
      <c r="H46">
        <v>2014</v>
      </c>
    </row>
    <row r="47" spans="1:8" x14ac:dyDescent="0.2">
      <c r="A47" t="s">
        <v>149</v>
      </c>
      <c r="B47" t="s">
        <v>34</v>
      </c>
      <c r="C47" t="s">
        <v>150</v>
      </c>
      <c r="D47" t="s">
        <v>151</v>
      </c>
      <c r="E47">
        <v>3.3</v>
      </c>
      <c r="F47">
        <v>101</v>
      </c>
      <c r="G47">
        <v>7.6</v>
      </c>
      <c r="H47">
        <v>2018</v>
      </c>
    </row>
    <row r="48" spans="1:8" x14ac:dyDescent="0.2">
      <c r="A48" t="s">
        <v>152</v>
      </c>
      <c r="B48" t="s">
        <v>77</v>
      </c>
      <c r="C48" t="s">
        <v>153</v>
      </c>
      <c r="D48" t="s">
        <v>154</v>
      </c>
      <c r="E48">
        <v>4.0999999999999996</v>
      </c>
      <c r="F48">
        <v>101</v>
      </c>
      <c r="G48">
        <v>27.95</v>
      </c>
      <c r="H48">
        <v>2013</v>
      </c>
    </row>
    <row r="49" spans="1:8" x14ac:dyDescent="0.2">
      <c r="A49" t="s">
        <v>155</v>
      </c>
      <c r="B49" t="s">
        <v>9</v>
      </c>
      <c r="C49" t="s">
        <v>138</v>
      </c>
      <c r="D49" t="s">
        <v>156</v>
      </c>
      <c r="E49">
        <v>3.8</v>
      </c>
      <c r="F49">
        <v>101</v>
      </c>
      <c r="G49">
        <v>25.95</v>
      </c>
      <c r="H49">
        <v>2005</v>
      </c>
    </row>
    <row r="50" spans="1:8" x14ac:dyDescent="0.2">
      <c r="A50" t="s">
        <v>157</v>
      </c>
      <c r="B50" t="s">
        <v>9</v>
      </c>
      <c r="C50" t="s">
        <v>158</v>
      </c>
      <c r="D50" t="s">
        <v>159</v>
      </c>
      <c r="E50">
        <v>3.7</v>
      </c>
      <c r="F50">
        <v>101</v>
      </c>
      <c r="G50">
        <v>14.09</v>
      </c>
      <c r="H50">
        <v>2014</v>
      </c>
    </row>
    <row r="51" spans="1:8" x14ac:dyDescent="0.2">
      <c r="A51" t="s">
        <v>160</v>
      </c>
      <c r="B51" t="s">
        <v>70</v>
      </c>
      <c r="C51" t="s">
        <v>161</v>
      </c>
      <c r="D51" t="s">
        <v>162</v>
      </c>
      <c r="E51">
        <v>3.8</v>
      </c>
      <c r="F51">
        <v>101</v>
      </c>
      <c r="G51">
        <v>18.03</v>
      </c>
      <c r="H51">
        <v>2016</v>
      </c>
    </row>
    <row r="52" spans="1:8" x14ac:dyDescent="0.2">
      <c r="A52" t="s">
        <v>163</v>
      </c>
      <c r="B52" t="s">
        <v>16</v>
      </c>
      <c r="C52" t="s">
        <v>53</v>
      </c>
      <c r="D52" t="s">
        <v>164</v>
      </c>
      <c r="E52">
        <v>3.9</v>
      </c>
      <c r="F52">
        <v>101</v>
      </c>
      <c r="G52">
        <v>9.4</v>
      </c>
      <c r="H52">
        <v>2016</v>
      </c>
    </row>
    <row r="53" spans="1:8" x14ac:dyDescent="0.2">
      <c r="A53" t="s">
        <v>165</v>
      </c>
      <c r="B53" t="s">
        <v>66</v>
      </c>
      <c r="C53" t="s">
        <v>166</v>
      </c>
      <c r="D53" t="s">
        <v>167</v>
      </c>
      <c r="E53">
        <v>4.2</v>
      </c>
      <c r="F53">
        <v>101</v>
      </c>
      <c r="G53">
        <v>10.95</v>
      </c>
      <c r="H53">
        <v>2013</v>
      </c>
    </row>
    <row r="54" spans="1:8" x14ac:dyDescent="0.2">
      <c r="A54" t="s">
        <v>168</v>
      </c>
      <c r="B54" t="s">
        <v>66</v>
      </c>
      <c r="C54" t="s">
        <v>169</v>
      </c>
      <c r="D54" t="s">
        <v>170</v>
      </c>
      <c r="E54">
        <v>3.6</v>
      </c>
      <c r="F54">
        <v>101</v>
      </c>
      <c r="G54">
        <v>8.9</v>
      </c>
      <c r="H54">
        <v>2017</v>
      </c>
    </row>
    <row r="55" spans="1:8" x14ac:dyDescent="0.2">
      <c r="A55" t="s">
        <v>171</v>
      </c>
      <c r="B55" t="s">
        <v>9</v>
      </c>
      <c r="C55" t="s">
        <v>172</v>
      </c>
      <c r="D55" t="s">
        <v>173</v>
      </c>
      <c r="E55">
        <v>3.8</v>
      </c>
      <c r="F55">
        <v>101</v>
      </c>
      <c r="G55">
        <v>11.05</v>
      </c>
      <c r="H55">
        <v>2018</v>
      </c>
    </row>
    <row r="56" spans="1:8" x14ac:dyDescent="0.2">
      <c r="A56" t="s">
        <v>174</v>
      </c>
      <c r="B56" t="s">
        <v>9</v>
      </c>
      <c r="C56" t="s">
        <v>175</v>
      </c>
      <c r="D56" t="s">
        <v>176</v>
      </c>
      <c r="E56">
        <v>3.6</v>
      </c>
      <c r="F56">
        <v>101</v>
      </c>
      <c r="G56">
        <v>5.36</v>
      </c>
      <c r="H56">
        <v>2018</v>
      </c>
    </row>
    <row r="57" spans="1:8" x14ac:dyDescent="0.2">
      <c r="A57" t="s">
        <v>177</v>
      </c>
      <c r="B57" t="s">
        <v>16</v>
      </c>
      <c r="C57" t="s">
        <v>178</v>
      </c>
      <c r="D57" t="s">
        <v>179</v>
      </c>
      <c r="E57">
        <v>3.9</v>
      </c>
      <c r="F57">
        <v>101</v>
      </c>
      <c r="G57">
        <v>31.18</v>
      </c>
      <c r="H57">
        <v>2015</v>
      </c>
    </row>
    <row r="58" spans="1:8" x14ac:dyDescent="0.2">
      <c r="A58" t="s">
        <v>180</v>
      </c>
      <c r="B58" t="s">
        <v>16</v>
      </c>
      <c r="C58" t="s">
        <v>181</v>
      </c>
      <c r="D58" t="s">
        <v>182</v>
      </c>
      <c r="E58">
        <v>4</v>
      </c>
      <c r="F58">
        <v>101</v>
      </c>
      <c r="G58">
        <v>39.9</v>
      </c>
      <c r="H58">
        <v>2014</v>
      </c>
    </row>
    <row r="59" spans="1:8" x14ac:dyDescent="0.2">
      <c r="A59" t="s">
        <v>183</v>
      </c>
      <c r="B59" t="s">
        <v>9</v>
      </c>
      <c r="C59" t="s">
        <v>184</v>
      </c>
      <c r="D59" t="s">
        <v>185</v>
      </c>
      <c r="E59">
        <v>4.5999999999999996</v>
      </c>
      <c r="F59">
        <v>101</v>
      </c>
      <c r="G59">
        <v>633.62</v>
      </c>
      <c r="H59">
        <v>2017</v>
      </c>
    </row>
    <row r="60" spans="1:8" x14ac:dyDescent="0.2">
      <c r="A60" t="s">
        <v>186</v>
      </c>
      <c r="B60" t="s">
        <v>70</v>
      </c>
      <c r="C60" t="s">
        <v>187</v>
      </c>
      <c r="D60" t="s">
        <v>188</v>
      </c>
      <c r="E60">
        <v>3.3</v>
      </c>
      <c r="F60">
        <v>101</v>
      </c>
      <c r="G60">
        <v>8.2899999999999991</v>
      </c>
      <c r="H60">
        <v>2014</v>
      </c>
    </row>
    <row r="61" spans="1:8" x14ac:dyDescent="0.2">
      <c r="A61" t="s">
        <v>189</v>
      </c>
      <c r="B61" t="s">
        <v>9</v>
      </c>
      <c r="C61" t="s">
        <v>190</v>
      </c>
      <c r="D61" t="s">
        <v>191</v>
      </c>
      <c r="E61">
        <v>4.4000000000000004</v>
      </c>
      <c r="F61">
        <v>101</v>
      </c>
      <c r="G61">
        <v>48</v>
      </c>
      <c r="H61">
        <v>2017</v>
      </c>
    </row>
    <row r="62" spans="1:8" x14ac:dyDescent="0.2">
      <c r="A62" t="s">
        <v>192</v>
      </c>
      <c r="B62" t="s">
        <v>16</v>
      </c>
      <c r="C62" t="s">
        <v>17</v>
      </c>
      <c r="D62" t="s">
        <v>193</v>
      </c>
      <c r="E62">
        <v>3.8</v>
      </c>
      <c r="F62">
        <v>101</v>
      </c>
      <c r="G62">
        <v>19.899999999999999</v>
      </c>
      <c r="H62">
        <v>2015</v>
      </c>
    </row>
    <row r="63" spans="1:8" x14ac:dyDescent="0.2">
      <c r="A63" t="s">
        <v>194</v>
      </c>
      <c r="B63" t="s">
        <v>9</v>
      </c>
      <c r="C63" t="s">
        <v>158</v>
      </c>
      <c r="D63" t="s">
        <v>159</v>
      </c>
      <c r="E63">
        <v>3.8</v>
      </c>
      <c r="F63">
        <v>101</v>
      </c>
      <c r="G63">
        <v>9.5</v>
      </c>
      <c r="H63">
        <v>2015</v>
      </c>
    </row>
    <row r="64" spans="1:8" x14ac:dyDescent="0.2">
      <c r="A64" t="s">
        <v>195</v>
      </c>
      <c r="B64" t="s">
        <v>196</v>
      </c>
      <c r="C64" t="s">
        <v>197</v>
      </c>
      <c r="D64" t="s">
        <v>198</v>
      </c>
      <c r="E64">
        <v>3.7</v>
      </c>
      <c r="F64">
        <v>1010</v>
      </c>
      <c r="G64">
        <v>7.36</v>
      </c>
      <c r="H64">
        <v>2019</v>
      </c>
    </row>
    <row r="65" spans="1:8" x14ac:dyDescent="0.2">
      <c r="A65" t="s">
        <v>199</v>
      </c>
      <c r="B65" t="s">
        <v>196</v>
      </c>
      <c r="C65" t="s">
        <v>197</v>
      </c>
      <c r="D65" t="s">
        <v>200</v>
      </c>
      <c r="E65">
        <v>4</v>
      </c>
      <c r="F65">
        <v>1010</v>
      </c>
      <c r="G65">
        <v>16.8</v>
      </c>
      <c r="H65">
        <v>2017</v>
      </c>
    </row>
    <row r="66" spans="1:8" x14ac:dyDescent="0.2">
      <c r="A66" t="s">
        <v>201</v>
      </c>
      <c r="B66" t="s">
        <v>16</v>
      </c>
      <c r="C66" t="s">
        <v>202</v>
      </c>
      <c r="D66" t="s">
        <v>203</v>
      </c>
      <c r="E66">
        <v>4</v>
      </c>
      <c r="F66">
        <v>1012</v>
      </c>
      <c r="G66">
        <v>19.899999999999999</v>
      </c>
      <c r="H66">
        <v>2017</v>
      </c>
    </row>
    <row r="67" spans="1:8" x14ac:dyDescent="0.2">
      <c r="A67" t="s">
        <v>204</v>
      </c>
      <c r="B67" t="s">
        <v>16</v>
      </c>
      <c r="C67" t="s">
        <v>205</v>
      </c>
      <c r="D67" t="s">
        <v>206</v>
      </c>
      <c r="E67">
        <v>4.3</v>
      </c>
      <c r="F67">
        <v>1012</v>
      </c>
      <c r="G67">
        <v>48.64</v>
      </c>
      <c r="H67">
        <v>2011</v>
      </c>
    </row>
    <row r="68" spans="1:8" x14ac:dyDescent="0.2">
      <c r="A68" t="s">
        <v>207</v>
      </c>
      <c r="B68" t="s">
        <v>87</v>
      </c>
      <c r="C68" t="s">
        <v>88</v>
      </c>
      <c r="D68" t="s">
        <v>208</v>
      </c>
      <c r="E68">
        <v>3.6</v>
      </c>
      <c r="F68">
        <v>1012</v>
      </c>
      <c r="G68">
        <v>11.35</v>
      </c>
      <c r="H68">
        <v>2015</v>
      </c>
    </row>
    <row r="69" spans="1:8" x14ac:dyDescent="0.2">
      <c r="A69" t="s">
        <v>209</v>
      </c>
      <c r="B69" t="s">
        <v>9</v>
      </c>
      <c r="C69" t="s">
        <v>184</v>
      </c>
      <c r="D69" t="s">
        <v>210</v>
      </c>
      <c r="E69">
        <v>4.4000000000000004</v>
      </c>
      <c r="F69">
        <v>1014</v>
      </c>
      <c r="G69">
        <v>119</v>
      </c>
      <c r="H69">
        <v>2007</v>
      </c>
    </row>
    <row r="70" spans="1:8" x14ac:dyDescent="0.2">
      <c r="A70" t="s">
        <v>211</v>
      </c>
      <c r="B70" t="s">
        <v>70</v>
      </c>
      <c r="C70" t="s">
        <v>161</v>
      </c>
      <c r="D70" t="s">
        <v>212</v>
      </c>
      <c r="E70">
        <v>4.3</v>
      </c>
      <c r="F70">
        <v>1014</v>
      </c>
      <c r="G70">
        <v>53.61</v>
      </c>
      <c r="H70">
        <v>2016</v>
      </c>
    </row>
    <row r="71" spans="1:8" x14ac:dyDescent="0.2">
      <c r="A71" t="s">
        <v>213</v>
      </c>
      <c r="B71" t="s">
        <v>70</v>
      </c>
      <c r="C71" t="s">
        <v>214</v>
      </c>
      <c r="D71" t="s">
        <v>215</v>
      </c>
      <c r="E71">
        <v>3.6</v>
      </c>
      <c r="F71">
        <v>1015</v>
      </c>
      <c r="G71">
        <v>16.75</v>
      </c>
      <c r="H71">
        <v>2015</v>
      </c>
    </row>
    <row r="72" spans="1:8" x14ac:dyDescent="0.2">
      <c r="A72" t="s">
        <v>216</v>
      </c>
      <c r="B72" t="s">
        <v>9</v>
      </c>
      <c r="C72" t="s">
        <v>217</v>
      </c>
      <c r="D72" t="s">
        <v>218</v>
      </c>
      <c r="E72">
        <v>4</v>
      </c>
      <c r="F72">
        <v>1016</v>
      </c>
      <c r="G72">
        <v>40.950000000000003</v>
      </c>
      <c r="H72">
        <v>2010</v>
      </c>
    </row>
    <row r="73" spans="1:8" x14ac:dyDescent="0.2">
      <c r="A73" t="s">
        <v>219</v>
      </c>
      <c r="B73" t="s">
        <v>16</v>
      </c>
      <c r="C73" t="s">
        <v>120</v>
      </c>
      <c r="D73" t="s">
        <v>220</v>
      </c>
      <c r="E73">
        <v>3.8</v>
      </c>
      <c r="F73">
        <v>1016</v>
      </c>
      <c r="G73">
        <v>11.49</v>
      </c>
      <c r="H73">
        <v>2015</v>
      </c>
    </row>
    <row r="74" spans="1:8" x14ac:dyDescent="0.2">
      <c r="A74" t="s">
        <v>221</v>
      </c>
      <c r="B74" t="s">
        <v>66</v>
      </c>
      <c r="C74" t="s">
        <v>222</v>
      </c>
      <c r="D74" t="s">
        <v>223</v>
      </c>
      <c r="E74">
        <v>4.2</v>
      </c>
      <c r="F74">
        <v>1017</v>
      </c>
      <c r="G74">
        <v>38.799999999999997</v>
      </c>
      <c r="H74">
        <v>2015</v>
      </c>
    </row>
    <row r="75" spans="1:8" x14ac:dyDescent="0.2">
      <c r="A75" t="s">
        <v>224</v>
      </c>
      <c r="B75" t="s">
        <v>9</v>
      </c>
      <c r="C75" t="s">
        <v>225</v>
      </c>
      <c r="D75" t="s">
        <v>226</v>
      </c>
      <c r="E75">
        <v>3.8</v>
      </c>
      <c r="F75">
        <v>102</v>
      </c>
      <c r="G75">
        <v>7.95</v>
      </c>
      <c r="H75">
        <v>2018</v>
      </c>
    </row>
    <row r="76" spans="1:8" x14ac:dyDescent="0.2">
      <c r="A76" t="s">
        <v>227</v>
      </c>
      <c r="B76" t="s">
        <v>16</v>
      </c>
      <c r="C76" t="s">
        <v>228</v>
      </c>
      <c r="D76" t="s">
        <v>229</v>
      </c>
      <c r="E76">
        <v>3.7</v>
      </c>
      <c r="F76">
        <v>102</v>
      </c>
      <c r="G76">
        <v>4.75</v>
      </c>
      <c r="H76">
        <v>2018</v>
      </c>
    </row>
    <row r="77" spans="1:8" x14ac:dyDescent="0.2">
      <c r="A77" t="s">
        <v>230</v>
      </c>
      <c r="B77" t="s">
        <v>66</v>
      </c>
      <c r="C77" t="s">
        <v>67</v>
      </c>
      <c r="D77" t="s">
        <v>68</v>
      </c>
      <c r="E77">
        <v>4.0999999999999996</v>
      </c>
      <c r="F77">
        <v>102</v>
      </c>
      <c r="G77">
        <v>35.97</v>
      </c>
      <c r="H77">
        <v>2013</v>
      </c>
    </row>
    <row r="78" spans="1:8" x14ac:dyDescent="0.2">
      <c r="A78" t="s">
        <v>231</v>
      </c>
      <c r="B78" t="s">
        <v>16</v>
      </c>
      <c r="C78" t="s">
        <v>228</v>
      </c>
      <c r="D78" t="s">
        <v>232</v>
      </c>
      <c r="E78">
        <v>3.7</v>
      </c>
      <c r="F78">
        <v>102</v>
      </c>
      <c r="G78">
        <v>9.5</v>
      </c>
      <c r="H78">
        <v>2018</v>
      </c>
    </row>
    <row r="79" spans="1:8" x14ac:dyDescent="0.2">
      <c r="A79" t="s">
        <v>233</v>
      </c>
      <c r="B79" t="s">
        <v>16</v>
      </c>
      <c r="C79" t="s">
        <v>234</v>
      </c>
      <c r="D79" t="s">
        <v>235</v>
      </c>
      <c r="E79">
        <v>4</v>
      </c>
      <c r="F79">
        <v>102</v>
      </c>
      <c r="G79">
        <v>23.5</v>
      </c>
      <c r="H79">
        <v>2016</v>
      </c>
    </row>
    <row r="80" spans="1:8" x14ac:dyDescent="0.2">
      <c r="A80" t="s">
        <v>101</v>
      </c>
      <c r="B80" t="s">
        <v>30</v>
      </c>
      <c r="C80" t="s">
        <v>236</v>
      </c>
      <c r="D80" t="s">
        <v>237</v>
      </c>
      <c r="E80">
        <v>3.9</v>
      </c>
      <c r="F80">
        <v>102</v>
      </c>
      <c r="G80">
        <v>27.78</v>
      </c>
      <c r="H80">
        <v>2016</v>
      </c>
    </row>
    <row r="81" spans="1:8" x14ac:dyDescent="0.2">
      <c r="A81" t="s">
        <v>238</v>
      </c>
      <c r="B81" t="s">
        <v>9</v>
      </c>
      <c r="C81" t="s">
        <v>96</v>
      </c>
      <c r="D81" t="s">
        <v>239</v>
      </c>
      <c r="E81">
        <v>3.9</v>
      </c>
      <c r="F81">
        <v>102</v>
      </c>
      <c r="G81">
        <v>39.950000000000003</v>
      </c>
      <c r="H81">
        <v>2005</v>
      </c>
    </row>
    <row r="82" spans="1:8" x14ac:dyDescent="0.2">
      <c r="A82" t="s">
        <v>240</v>
      </c>
      <c r="B82" t="s">
        <v>66</v>
      </c>
      <c r="C82" t="s">
        <v>241</v>
      </c>
      <c r="D82" t="s">
        <v>242</v>
      </c>
      <c r="E82">
        <v>3.4</v>
      </c>
      <c r="F82">
        <v>102</v>
      </c>
      <c r="G82">
        <v>6.75</v>
      </c>
      <c r="H82">
        <v>2017</v>
      </c>
    </row>
    <row r="83" spans="1:8" x14ac:dyDescent="0.2">
      <c r="A83" t="s">
        <v>243</v>
      </c>
      <c r="B83" t="s">
        <v>62</v>
      </c>
      <c r="C83" t="s">
        <v>244</v>
      </c>
      <c r="D83" t="s">
        <v>245</v>
      </c>
      <c r="E83">
        <v>3.9</v>
      </c>
      <c r="F83">
        <v>102</v>
      </c>
      <c r="G83">
        <v>18.25</v>
      </c>
      <c r="H83">
        <v>2017</v>
      </c>
    </row>
    <row r="84" spans="1:8" x14ac:dyDescent="0.2">
      <c r="A84" t="s">
        <v>246</v>
      </c>
      <c r="B84" t="s">
        <v>23</v>
      </c>
      <c r="C84" t="s">
        <v>247</v>
      </c>
      <c r="D84" t="s">
        <v>248</v>
      </c>
      <c r="E84">
        <v>3.9</v>
      </c>
      <c r="F84">
        <v>102</v>
      </c>
      <c r="G84">
        <v>10.6</v>
      </c>
      <c r="H84">
        <v>2017</v>
      </c>
    </row>
    <row r="85" spans="1:8" x14ac:dyDescent="0.2">
      <c r="A85" t="s">
        <v>249</v>
      </c>
      <c r="B85" t="s">
        <v>9</v>
      </c>
      <c r="C85" t="s">
        <v>96</v>
      </c>
      <c r="D85" t="s">
        <v>250</v>
      </c>
      <c r="E85">
        <v>4.0999999999999996</v>
      </c>
      <c r="F85">
        <v>102</v>
      </c>
      <c r="G85">
        <v>23.09</v>
      </c>
      <c r="H85">
        <v>2015</v>
      </c>
    </row>
    <row r="86" spans="1:8" x14ac:dyDescent="0.2">
      <c r="A86" t="s">
        <v>251</v>
      </c>
      <c r="B86" t="s">
        <v>66</v>
      </c>
      <c r="C86" t="s">
        <v>252</v>
      </c>
      <c r="D86" t="s">
        <v>253</v>
      </c>
      <c r="E86">
        <v>3.6</v>
      </c>
      <c r="F86">
        <v>102</v>
      </c>
      <c r="G86">
        <v>17.95</v>
      </c>
      <c r="H86">
        <v>2017</v>
      </c>
    </row>
    <row r="87" spans="1:8" x14ac:dyDescent="0.2">
      <c r="A87" t="s">
        <v>254</v>
      </c>
      <c r="B87" t="s">
        <v>255</v>
      </c>
      <c r="C87" t="s">
        <v>256</v>
      </c>
      <c r="D87" t="s">
        <v>257</v>
      </c>
      <c r="E87">
        <v>3.5</v>
      </c>
      <c r="F87">
        <v>102</v>
      </c>
      <c r="G87">
        <v>7.5</v>
      </c>
      <c r="H87">
        <v>2015</v>
      </c>
    </row>
    <row r="88" spans="1:8" x14ac:dyDescent="0.2">
      <c r="A88" t="s">
        <v>258</v>
      </c>
      <c r="B88" t="s">
        <v>62</v>
      </c>
      <c r="C88" t="s">
        <v>259</v>
      </c>
      <c r="D88" t="s">
        <v>260</v>
      </c>
      <c r="E88">
        <v>3.9</v>
      </c>
      <c r="F88">
        <v>102</v>
      </c>
      <c r="G88">
        <v>12.48</v>
      </c>
      <c r="H88">
        <v>2014</v>
      </c>
    </row>
    <row r="89" spans="1:8" x14ac:dyDescent="0.2">
      <c r="A89" t="s">
        <v>261</v>
      </c>
      <c r="B89" t="s">
        <v>46</v>
      </c>
      <c r="C89" t="s">
        <v>262</v>
      </c>
      <c r="D89" t="s">
        <v>263</v>
      </c>
      <c r="E89">
        <v>4.4000000000000004</v>
      </c>
      <c r="F89">
        <v>102</v>
      </c>
      <c r="G89">
        <v>229</v>
      </c>
      <c r="H89">
        <v>2017</v>
      </c>
    </row>
    <row r="90" spans="1:8" x14ac:dyDescent="0.2">
      <c r="A90" t="s">
        <v>264</v>
      </c>
      <c r="B90" t="s">
        <v>9</v>
      </c>
      <c r="C90" t="s">
        <v>265</v>
      </c>
      <c r="D90" t="s">
        <v>266</v>
      </c>
      <c r="E90">
        <v>3.5</v>
      </c>
      <c r="F90">
        <v>102</v>
      </c>
      <c r="G90">
        <v>6.95</v>
      </c>
      <c r="H90">
        <v>2018</v>
      </c>
    </row>
    <row r="91" spans="1:8" x14ac:dyDescent="0.2">
      <c r="A91" t="s">
        <v>267</v>
      </c>
      <c r="B91" t="s">
        <v>66</v>
      </c>
      <c r="C91" t="s">
        <v>268</v>
      </c>
      <c r="D91" t="s">
        <v>269</v>
      </c>
      <c r="E91">
        <v>3.7</v>
      </c>
      <c r="F91">
        <v>102</v>
      </c>
      <c r="G91">
        <v>13.95</v>
      </c>
      <c r="H91">
        <v>2013</v>
      </c>
    </row>
    <row r="92" spans="1:8" x14ac:dyDescent="0.2">
      <c r="A92" t="s">
        <v>174</v>
      </c>
      <c r="B92" t="s">
        <v>16</v>
      </c>
      <c r="C92" t="s">
        <v>228</v>
      </c>
      <c r="D92" t="s">
        <v>270</v>
      </c>
      <c r="E92">
        <v>3.4</v>
      </c>
      <c r="F92">
        <v>102</v>
      </c>
      <c r="G92">
        <v>7.9</v>
      </c>
      <c r="H92">
        <v>2018</v>
      </c>
    </row>
    <row r="93" spans="1:8" x14ac:dyDescent="0.2">
      <c r="A93" t="s">
        <v>271</v>
      </c>
      <c r="B93" t="s">
        <v>23</v>
      </c>
      <c r="C93" t="s">
        <v>247</v>
      </c>
      <c r="D93" t="s">
        <v>272</v>
      </c>
      <c r="E93">
        <v>3.7</v>
      </c>
      <c r="F93">
        <v>102</v>
      </c>
      <c r="G93">
        <v>33.049999999999997</v>
      </c>
      <c r="H93">
        <v>2015</v>
      </c>
    </row>
    <row r="94" spans="1:8" x14ac:dyDescent="0.2">
      <c r="A94" t="s">
        <v>273</v>
      </c>
      <c r="B94" t="s">
        <v>9</v>
      </c>
      <c r="C94" t="s">
        <v>274</v>
      </c>
      <c r="D94" t="s">
        <v>275</v>
      </c>
      <c r="E94">
        <v>4.0999999999999996</v>
      </c>
      <c r="F94">
        <v>102</v>
      </c>
      <c r="G94">
        <v>16.96</v>
      </c>
      <c r="H94">
        <v>2019</v>
      </c>
    </row>
    <row r="95" spans="1:8" x14ac:dyDescent="0.2">
      <c r="A95" t="s">
        <v>276</v>
      </c>
      <c r="B95" t="s">
        <v>277</v>
      </c>
      <c r="C95" t="s">
        <v>278</v>
      </c>
      <c r="D95" t="s">
        <v>279</v>
      </c>
      <c r="E95">
        <v>3.6</v>
      </c>
      <c r="F95">
        <v>102</v>
      </c>
      <c r="G95">
        <v>13.15</v>
      </c>
      <c r="H95">
        <v>2017</v>
      </c>
    </row>
    <row r="96" spans="1:8" x14ac:dyDescent="0.2">
      <c r="A96" t="s">
        <v>280</v>
      </c>
      <c r="B96" t="s">
        <v>9</v>
      </c>
      <c r="C96" t="s">
        <v>281</v>
      </c>
      <c r="D96" t="s">
        <v>282</v>
      </c>
      <c r="E96">
        <v>3.8</v>
      </c>
      <c r="F96">
        <v>1020</v>
      </c>
      <c r="G96">
        <v>17.36</v>
      </c>
      <c r="H96">
        <v>2015</v>
      </c>
    </row>
    <row r="97" spans="1:8" x14ac:dyDescent="0.2">
      <c r="A97" t="s">
        <v>283</v>
      </c>
      <c r="B97" t="s">
        <v>9</v>
      </c>
      <c r="C97" t="s">
        <v>117</v>
      </c>
      <c r="D97" t="s">
        <v>284</v>
      </c>
      <c r="E97">
        <v>3.6</v>
      </c>
      <c r="F97">
        <v>1020</v>
      </c>
      <c r="G97">
        <v>17.59</v>
      </c>
      <c r="H97">
        <v>2015</v>
      </c>
    </row>
    <row r="98" spans="1:8" x14ac:dyDescent="0.2">
      <c r="A98" t="s">
        <v>285</v>
      </c>
      <c r="B98" t="s">
        <v>62</v>
      </c>
      <c r="C98" t="s">
        <v>286</v>
      </c>
      <c r="D98" t="s">
        <v>287</v>
      </c>
      <c r="E98">
        <v>4.2</v>
      </c>
      <c r="F98">
        <v>1022</v>
      </c>
      <c r="G98">
        <v>49.09</v>
      </c>
      <c r="H98">
        <v>2017</v>
      </c>
    </row>
    <row r="99" spans="1:8" x14ac:dyDescent="0.2">
      <c r="A99" t="s">
        <v>288</v>
      </c>
      <c r="B99" t="s">
        <v>70</v>
      </c>
      <c r="C99" t="s">
        <v>71</v>
      </c>
      <c r="D99" t="s">
        <v>289</v>
      </c>
      <c r="E99">
        <v>3.7</v>
      </c>
      <c r="F99">
        <v>1023</v>
      </c>
      <c r="G99">
        <v>10.9</v>
      </c>
      <c r="H99">
        <v>2016</v>
      </c>
    </row>
    <row r="100" spans="1:8" x14ac:dyDescent="0.2">
      <c r="A100" t="s">
        <v>290</v>
      </c>
      <c r="B100" t="s">
        <v>16</v>
      </c>
      <c r="C100" t="s">
        <v>291</v>
      </c>
      <c r="D100" t="s">
        <v>292</v>
      </c>
      <c r="E100">
        <v>3.7</v>
      </c>
      <c r="F100">
        <v>1024</v>
      </c>
      <c r="G100">
        <v>15.5</v>
      </c>
      <c r="H100">
        <v>2017</v>
      </c>
    </row>
    <row r="101" spans="1:8" x14ac:dyDescent="0.2">
      <c r="A101" t="s">
        <v>293</v>
      </c>
      <c r="B101" t="s">
        <v>16</v>
      </c>
      <c r="C101" t="s">
        <v>294</v>
      </c>
      <c r="D101" t="s">
        <v>295</v>
      </c>
      <c r="E101">
        <v>3.9</v>
      </c>
      <c r="F101">
        <v>1025</v>
      </c>
      <c r="G101">
        <v>26.5</v>
      </c>
      <c r="H101">
        <v>2015</v>
      </c>
    </row>
    <row r="102" spans="1:8" x14ac:dyDescent="0.2">
      <c r="A102" t="s">
        <v>296</v>
      </c>
      <c r="B102" t="s">
        <v>77</v>
      </c>
      <c r="C102" t="s">
        <v>153</v>
      </c>
      <c r="D102" t="s">
        <v>297</v>
      </c>
      <c r="E102">
        <v>3.7</v>
      </c>
      <c r="F102">
        <v>1026</v>
      </c>
      <c r="G102">
        <v>8.6</v>
      </c>
      <c r="H102">
        <v>2016</v>
      </c>
    </row>
    <row r="103" spans="1:8" x14ac:dyDescent="0.2">
      <c r="A103" t="s">
        <v>298</v>
      </c>
      <c r="B103" t="s">
        <v>16</v>
      </c>
      <c r="C103" t="s">
        <v>299</v>
      </c>
      <c r="D103" t="s">
        <v>300</v>
      </c>
      <c r="E103">
        <v>3.8</v>
      </c>
      <c r="F103">
        <v>1027</v>
      </c>
      <c r="G103">
        <v>10.66</v>
      </c>
      <c r="H103">
        <v>2017</v>
      </c>
    </row>
    <row r="104" spans="1:8" x14ac:dyDescent="0.2">
      <c r="A104" t="s">
        <v>301</v>
      </c>
      <c r="B104" t="s">
        <v>16</v>
      </c>
      <c r="C104" t="s">
        <v>302</v>
      </c>
      <c r="D104" t="s">
        <v>123</v>
      </c>
      <c r="E104">
        <v>4.4000000000000004</v>
      </c>
      <c r="F104">
        <v>1028</v>
      </c>
      <c r="G104">
        <v>17.239999999999998</v>
      </c>
      <c r="H104">
        <v>2016</v>
      </c>
    </row>
    <row r="105" spans="1:8" x14ac:dyDescent="0.2">
      <c r="A105" t="s">
        <v>303</v>
      </c>
      <c r="B105" t="s">
        <v>70</v>
      </c>
      <c r="C105" t="s">
        <v>161</v>
      </c>
      <c r="D105" t="s">
        <v>304</v>
      </c>
      <c r="E105">
        <v>4.2</v>
      </c>
      <c r="F105">
        <v>1028</v>
      </c>
      <c r="G105">
        <v>38.5</v>
      </c>
      <c r="H105">
        <v>2017</v>
      </c>
    </row>
    <row r="106" spans="1:8" x14ac:dyDescent="0.2">
      <c r="A106" t="s">
        <v>305</v>
      </c>
      <c r="B106" t="s">
        <v>70</v>
      </c>
      <c r="C106" t="s">
        <v>71</v>
      </c>
      <c r="D106" t="s">
        <v>306</v>
      </c>
      <c r="E106">
        <v>4.3</v>
      </c>
      <c r="F106">
        <v>1029</v>
      </c>
      <c r="G106">
        <v>34.119999999999997</v>
      </c>
      <c r="H106">
        <v>2017</v>
      </c>
    </row>
    <row r="107" spans="1:8" x14ac:dyDescent="0.2">
      <c r="A107" t="s">
        <v>307</v>
      </c>
      <c r="B107" t="s">
        <v>66</v>
      </c>
      <c r="C107" t="s">
        <v>308</v>
      </c>
      <c r="D107" t="s">
        <v>309</v>
      </c>
      <c r="E107">
        <v>4.0999999999999996</v>
      </c>
      <c r="F107">
        <v>103</v>
      </c>
      <c r="G107">
        <v>14.65</v>
      </c>
      <c r="H107">
        <v>2011</v>
      </c>
    </row>
    <row r="108" spans="1:8" x14ac:dyDescent="0.2">
      <c r="A108" t="s">
        <v>310</v>
      </c>
      <c r="B108" t="s">
        <v>46</v>
      </c>
      <c r="C108" t="s">
        <v>131</v>
      </c>
      <c r="D108" t="s">
        <v>311</v>
      </c>
      <c r="E108">
        <v>4</v>
      </c>
      <c r="F108">
        <v>103</v>
      </c>
      <c r="G108">
        <v>14.57</v>
      </c>
      <c r="H108">
        <v>2013</v>
      </c>
    </row>
    <row r="109" spans="1:8" x14ac:dyDescent="0.2">
      <c r="A109" t="s">
        <v>312</v>
      </c>
      <c r="B109" t="s">
        <v>66</v>
      </c>
      <c r="C109" t="s">
        <v>313</v>
      </c>
      <c r="D109" t="s">
        <v>314</v>
      </c>
      <c r="E109">
        <v>4.0999999999999996</v>
      </c>
      <c r="F109">
        <v>103</v>
      </c>
      <c r="G109">
        <v>26.18</v>
      </c>
      <c r="H109">
        <v>2016</v>
      </c>
    </row>
    <row r="110" spans="1:8" x14ac:dyDescent="0.2">
      <c r="A110" t="s">
        <v>315</v>
      </c>
      <c r="B110" t="s">
        <v>66</v>
      </c>
      <c r="C110" t="s">
        <v>316</v>
      </c>
      <c r="D110" t="s">
        <v>317</v>
      </c>
      <c r="E110">
        <v>3.4</v>
      </c>
      <c r="F110">
        <v>103</v>
      </c>
      <c r="G110">
        <v>3.95</v>
      </c>
      <c r="H110">
        <v>2016</v>
      </c>
    </row>
    <row r="111" spans="1:8" x14ac:dyDescent="0.2">
      <c r="A111" t="s">
        <v>318</v>
      </c>
      <c r="B111" t="s">
        <v>9</v>
      </c>
      <c r="C111" t="s">
        <v>96</v>
      </c>
      <c r="D111" t="s">
        <v>319</v>
      </c>
      <c r="E111">
        <v>3.9</v>
      </c>
      <c r="F111">
        <v>103</v>
      </c>
      <c r="G111">
        <v>26.9</v>
      </c>
      <c r="H111">
        <v>2014</v>
      </c>
    </row>
    <row r="112" spans="1:8" x14ac:dyDescent="0.2">
      <c r="A112" t="s">
        <v>320</v>
      </c>
      <c r="B112" t="s">
        <v>9</v>
      </c>
      <c r="C112" t="s">
        <v>281</v>
      </c>
      <c r="D112" t="s">
        <v>321</v>
      </c>
      <c r="E112">
        <v>3.7</v>
      </c>
      <c r="F112">
        <v>103</v>
      </c>
      <c r="G112">
        <v>16.829999999999998</v>
      </c>
      <c r="H112">
        <v>2011</v>
      </c>
    </row>
    <row r="113" spans="1:8" x14ac:dyDescent="0.2">
      <c r="A113" t="s">
        <v>322</v>
      </c>
      <c r="B113" t="s">
        <v>16</v>
      </c>
      <c r="C113" t="s">
        <v>323</v>
      </c>
      <c r="D113" t="s">
        <v>324</v>
      </c>
      <c r="E113">
        <v>4.4000000000000004</v>
      </c>
      <c r="F113">
        <v>103</v>
      </c>
      <c r="G113">
        <v>39.9</v>
      </c>
      <c r="H113">
        <v>2014</v>
      </c>
    </row>
    <row r="114" spans="1:8" x14ac:dyDescent="0.2">
      <c r="A114" t="s">
        <v>325</v>
      </c>
      <c r="B114" t="s">
        <v>16</v>
      </c>
      <c r="C114" t="s">
        <v>181</v>
      </c>
      <c r="D114" t="s">
        <v>326</v>
      </c>
      <c r="E114">
        <v>4.0999999999999996</v>
      </c>
      <c r="F114">
        <v>103</v>
      </c>
      <c r="G114">
        <v>39.9</v>
      </c>
      <c r="H114">
        <v>2015</v>
      </c>
    </row>
    <row r="115" spans="1:8" x14ac:dyDescent="0.2">
      <c r="A115" t="s">
        <v>327</v>
      </c>
      <c r="B115" t="s">
        <v>66</v>
      </c>
      <c r="C115" t="s">
        <v>308</v>
      </c>
      <c r="D115" t="s">
        <v>328</v>
      </c>
      <c r="E115">
        <v>3.6</v>
      </c>
      <c r="F115">
        <v>103</v>
      </c>
      <c r="G115">
        <v>9.9</v>
      </c>
      <c r="H115">
        <v>2016</v>
      </c>
    </row>
    <row r="116" spans="1:8" x14ac:dyDescent="0.2">
      <c r="A116" t="s">
        <v>329</v>
      </c>
      <c r="B116" t="s">
        <v>70</v>
      </c>
      <c r="C116" t="s">
        <v>330</v>
      </c>
      <c r="D116" t="s">
        <v>331</v>
      </c>
      <c r="E116">
        <v>4.0999999999999996</v>
      </c>
      <c r="F116">
        <v>103</v>
      </c>
      <c r="G116">
        <v>46.9</v>
      </c>
      <c r="H116">
        <v>2013</v>
      </c>
    </row>
    <row r="117" spans="1:8" x14ac:dyDescent="0.2">
      <c r="A117" t="s">
        <v>332</v>
      </c>
      <c r="B117" t="s">
        <v>66</v>
      </c>
      <c r="C117" t="s">
        <v>333</v>
      </c>
      <c r="D117" t="s">
        <v>334</v>
      </c>
      <c r="E117">
        <v>3.4</v>
      </c>
      <c r="F117">
        <v>103</v>
      </c>
      <c r="G117">
        <v>6.15</v>
      </c>
      <c r="H117">
        <v>2018</v>
      </c>
    </row>
    <row r="118" spans="1:8" x14ac:dyDescent="0.2">
      <c r="A118" t="s">
        <v>335</v>
      </c>
      <c r="B118" t="s">
        <v>9</v>
      </c>
      <c r="C118" t="s">
        <v>336</v>
      </c>
      <c r="D118" t="s">
        <v>337</v>
      </c>
      <c r="E118">
        <v>4</v>
      </c>
      <c r="F118">
        <v>103</v>
      </c>
      <c r="G118">
        <v>6.5</v>
      </c>
      <c r="H118">
        <v>2018</v>
      </c>
    </row>
    <row r="119" spans="1:8" x14ac:dyDescent="0.2">
      <c r="A119" t="s">
        <v>338</v>
      </c>
      <c r="B119" t="s">
        <v>16</v>
      </c>
      <c r="C119" t="s">
        <v>17</v>
      </c>
      <c r="D119" t="s">
        <v>339</v>
      </c>
      <c r="E119">
        <v>4.0999999999999996</v>
      </c>
      <c r="F119">
        <v>103</v>
      </c>
      <c r="G119">
        <v>29.67</v>
      </c>
      <c r="H119">
        <v>2015</v>
      </c>
    </row>
    <row r="120" spans="1:8" x14ac:dyDescent="0.2">
      <c r="A120" t="s">
        <v>340</v>
      </c>
      <c r="B120" t="s">
        <v>46</v>
      </c>
      <c r="C120" t="s">
        <v>341</v>
      </c>
      <c r="D120" t="s">
        <v>342</v>
      </c>
      <c r="E120">
        <v>3.7</v>
      </c>
      <c r="F120">
        <v>103</v>
      </c>
      <c r="G120">
        <v>7.79</v>
      </c>
      <c r="H120">
        <v>2018</v>
      </c>
    </row>
    <row r="121" spans="1:8" x14ac:dyDescent="0.2">
      <c r="A121" t="s">
        <v>343</v>
      </c>
      <c r="B121" t="s">
        <v>9</v>
      </c>
      <c r="C121" t="s">
        <v>10</v>
      </c>
      <c r="D121" t="s">
        <v>344</v>
      </c>
      <c r="E121">
        <v>4.0999999999999996</v>
      </c>
      <c r="F121">
        <v>103</v>
      </c>
      <c r="G121">
        <v>240</v>
      </c>
      <c r="H121">
        <v>1999</v>
      </c>
    </row>
    <row r="122" spans="1:8" x14ac:dyDescent="0.2">
      <c r="A122" t="s">
        <v>345</v>
      </c>
      <c r="B122" t="s">
        <v>277</v>
      </c>
      <c r="C122" t="s">
        <v>346</v>
      </c>
      <c r="D122" t="s">
        <v>347</v>
      </c>
      <c r="E122">
        <v>4.0999999999999996</v>
      </c>
      <c r="F122">
        <v>103</v>
      </c>
      <c r="G122">
        <v>38.69</v>
      </c>
      <c r="H122">
        <v>2016</v>
      </c>
    </row>
    <row r="123" spans="1:8" x14ac:dyDescent="0.2">
      <c r="A123" t="s">
        <v>348</v>
      </c>
      <c r="B123" t="s">
        <v>62</v>
      </c>
      <c r="C123" t="s">
        <v>349</v>
      </c>
      <c r="D123" t="s">
        <v>350</v>
      </c>
      <c r="E123">
        <v>4.2</v>
      </c>
      <c r="F123">
        <v>103</v>
      </c>
      <c r="G123">
        <v>59.95</v>
      </c>
      <c r="H123">
        <v>2012</v>
      </c>
    </row>
    <row r="124" spans="1:8" x14ac:dyDescent="0.2">
      <c r="A124" t="s">
        <v>351</v>
      </c>
      <c r="B124" t="s">
        <v>9</v>
      </c>
      <c r="C124" t="s">
        <v>96</v>
      </c>
      <c r="D124" t="s">
        <v>352</v>
      </c>
      <c r="E124">
        <v>4.4000000000000004</v>
      </c>
      <c r="F124">
        <v>103</v>
      </c>
      <c r="G124">
        <v>193.02</v>
      </c>
      <c r="H124">
        <v>2002</v>
      </c>
    </row>
    <row r="125" spans="1:8" x14ac:dyDescent="0.2">
      <c r="A125" t="s">
        <v>353</v>
      </c>
      <c r="B125" t="s">
        <v>196</v>
      </c>
      <c r="C125" t="s">
        <v>197</v>
      </c>
      <c r="D125" t="s">
        <v>354</v>
      </c>
      <c r="E125">
        <v>4.5999999999999996</v>
      </c>
      <c r="F125">
        <v>103</v>
      </c>
      <c r="G125">
        <v>75.069999999999993</v>
      </c>
      <c r="H125">
        <v>2017</v>
      </c>
    </row>
    <row r="126" spans="1:8" x14ac:dyDescent="0.2">
      <c r="A126" t="s">
        <v>355</v>
      </c>
      <c r="B126" t="s">
        <v>87</v>
      </c>
      <c r="C126" t="s">
        <v>356</v>
      </c>
      <c r="D126" t="s">
        <v>208</v>
      </c>
      <c r="E126">
        <v>3.2</v>
      </c>
      <c r="F126">
        <v>103</v>
      </c>
      <c r="G126">
        <v>15.9</v>
      </c>
      <c r="H126">
        <v>2008</v>
      </c>
    </row>
    <row r="127" spans="1:8" x14ac:dyDescent="0.2">
      <c r="A127" t="s">
        <v>357</v>
      </c>
      <c r="B127" t="s">
        <v>16</v>
      </c>
      <c r="C127" t="s">
        <v>358</v>
      </c>
      <c r="D127" t="s">
        <v>359</v>
      </c>
      <c r="E127">
        <v>4.4000000000000004</v>
      </c>
      <c r="F127">
        <v>103</v>
      </c>
      <c r="G127">
        <v>66.290000000000006</v>
      </c>
      <c r="H127">
        <v>2015</v>
      </c>
    </row>
    <row r="128" spans="1:8" x14ac:dyDescent="0.2">
      <c r="A128" t="s">
        <v>360</v>
      </c>
      <c r="B128" t="s">
        <v>9</v>
      </c>
      <c r="C128" t="s">
        <v>134</v>
      </c>
      <c r="D128" t="s">
        <v>361</v>
      </c>
      <c r="E128">
        <v>3.9</v>
      </c>
      <c r="F128">
        <v>103</v>
      </c>
      <c r="G128">
        <v>29.15</v>
      </c>
      <c r="H128">
        <v>2016</v>
      </c>
    </row>
    <row r="129" spans="1:8" x14ac:dyDescent="0.2">
      <c r="A129" t="s">
        <v>362</v>
      </c>
      <c r="B129" t="s">
        <v>9</v>
      </c>
      <c r="C129" t="s">
        <v>41</v>
      </c>
      <c r="D129" t="s">
        <v>363</v>
      </c>
      <c r="E129">
        <v>3.6</v>
      </c>
      <c r="F129">
        <v>103</v>
      </c>
      <c r="G129">
        <v>10.99</v>
      </c>
      <c r="H129">
        <v>2018</v>
      </c>
    </row>
    <row r="130" spans="1:8" x14ac:dyDescent="0.2">
      <c r="A130" t="s">
        <v>364</v>
      </c>
      <c r="B130" t="s">
        <v>34</v>
      </c>
      <c r="C130" t="s">
        <v>365</v>
      </c>
      <c r="D130" t="s">
        <v>366</v>
      </c>
      <c r="E130">
        <v>3.5</v>
      </c>
      <c r="F130">
        <v>103</v>
      </c>
      <c r="G130">
        <v>12.62</v>
      </c>
      <c r="H130">
        <v>2017</v>
      </c>
    </row>
    <row r="131" spans="1:8" x14ac:dyDescent="0.2">
      <c r="A131" t="s">
        <v>367</v>
      </c>
      <c r="B131" t="s">
        <v>9</v>
      </c>
      <c r="C131" t="s">
        <v>368</v>
      </c>
      <c r="D131" t="s">
        <v>369</v>
      </c>
      <c r="E131">
        <v>3.9</v>
      </c>
      <c r="F131">
        <v>103</v>
      </c>
      <c r="G131">
        <v>19.399999999999999</v>
      </c>
      <c r="H131">
        <v>2014</v>
      </c>
    </row>
    <row r="132" spans="1:8" x14ac:dyDescent="0.2">
      <c r="A132" t="s">
        <v>370</v>
      </c>
      <c r="B132" t="s">
        <v>70</v>
      </c>
      <c r="C132" t="s">
        <v>371</v>
      </c>
      <c r="D132" t="s">
        <v>372</v>
      </c>
      <c r="E132">
        <v>4.5</v>
      </c>
      <c r="F132">
        <v>1030</v>
      </c>
      <c r="G132">
        <v>120.01</v>
      </c>
      <c r="H132">
        <v>2016</v>
      </c>
    </row>
    <row r="133" spans="1:8" x14ac:dyDescent="0.2">
      <c r="A133" t="s">
        <v>373</v>
      </c>
      <c r="B133" t="s">
        <v>16</v>
      </c>
      <c r="C133" t="s">
        <v>374</v>
      </c>
      <c r="D133" t="s">
        <v>375</v>
      </c>
      <c r="E133">
        <v>4.4000000000000004</v>
      </c>
      <c r="F133">
        <v>1030</v>
      </c>
      <c r="G133">
        <v>199.9</v>
      </c>
      <c r="H133">
        <v>2013</v>
      </c>
    </row>
    <row r="134" spans="1:8" x14ac:dyDescent="0.2">
      <c r="A134" t="s">
        <v>376</v>
      </c>
      <c r="B134" t="s">
        <v>9</v>
      </c>
      <c r="C134" t="s">
        <v>114</v>
      </c>
      <c r="D134" t="s">
        <v>377</v>
      </c>
      <c r="E134">
        <v>3.9</v>
      </c>
      <c r="F134">
        <v>1030</v>
      </c>
      <c r="G134">
        <v>59.54</v>
      </c>
      <c r="H134">
        <v>2006</v>
      </c>
    </row>
    <row r="135" spans="1:8" x14ac:dyDescent="0.2">
      <c r="A135" t="s">
        <v>378</v>
      </c>
      <c r="B135" t="s">
        <v>9</v>
      </c>
      <c r="C135" t="s">
        <v>379</v>
      </c>
      <c r="D135" t="s">
        <v>380</v>
      </c>
      <c r="E135">
        <v>3.8</v>
      </c>
      <c r="F135">
        <v>1033</v>
      </c>
      <c r="G135">
        <v>39.69</v>
      </c>
      <c r="H135">
        <v>2012</v>
      </c>
    </row>
    <row r="136" spans="1:8" x14ac:dyDescent="0.2">
      <c r="A136" t="s">
        <v>381</v>
      </c>
      <c r="B136" t="s">
        <v>16</v>
      </c>
      <c r="C136" t="s">
        <v>358</v>
      </c>
      <c r="D136" t="s">
        <v>375</v>
      </c>
      <c r="E136">
        <v>4.3</v>
      </c>
      <c r="F136">
        <v>1035</v>
      </c>
      <c r="G136">
        <v>59.9</v>
      </c>
      <c r="H136">
        <v>2014</v>
      </c>
    </row>
    <row r="137" spans="1:8" x14ac:dyDescent="0.2">
      <c r="A137" t="s">
        <v>382</v>
      </c>
      <c r="B137" t="s">
        <v>16</v>
      </c>
      <c r="C137" t="s">
        <v>302</v>
      </c>
      <c r="D137" t="s">
        <v>383</v>
      </c>
      <c r="E137">
        <v>4.0999999999999996</v>
      </c>
      <c r="F137">
        <v>1036</v>
      </c>
      <c r="G137">
        <v>9.75</v>
      </c>
      <c r="H137">
        <v>2017</v>
      </c>
    </row>
    <row r="138" spans="1:8" x14ac:dyDescent="0.2">
      <c r="A138" t="s">
        <v>384</v>
      </c>
      <c r="B138" t="s">
        <v>9</v>
      </c>
      <c r="C138" t="s">
        <v>114</v>
      </c>
      <c r="D138" t="s">
        <v>385</v>
      </c>
      <c r="E138">
        <v>4.2</v>
      </c>
      <c r="F138">
        <v>1037</v>
      </c>
      <c r="G138">
        <v>87.24</v>
      </c>
      <c r="H138">
        <v>2011</v>
      </c>
    </row>
    <row r="139" spans="1:8" x14ac:dyDescent="0.2">
      <c r="A139" t="s">
        <v>386</v>
      </c>
      <c r="B139" t="s">
        <v>70</v>
      </c>
      <c r="C139" t="s">
        <v>71</v>
      </c>
      <c r="D139" t="s">
        <v>387</v>
      </c>
      <c r="E139">
        <v>3.8</v>
      </c>
      <c r="F139">
        <v>1037</v>
      </c>
      <c r="G139">
        <v>14.56</v>
      </c>
      <c r="H139">
        <v>2017</v>
      </c>
    </row>
    <row r="140" spans="1:8" x14ac:dyDescent="0.2">
      <c r="A140" t="s">
        <v>388</v>
      </c>
      <c r="B140" t="s">
        <v>9</v>
      </c>
      <c r="C140" t="s">
        <v>389</v>
      </c>
      <c r="D140" t="s">
        <v>390</v>
      </c>
      <c r="E140">
        <v>4.3</v>
      </c>
      <c r="F140">
        <v>1037</v>
      </c>
      <c r="G140">
        <v>161.1</v>
      </c>
      <c r="H140">
        <v>2007</v>
      </c>
    </row>
    <row r="141" spans="1:8" x14ac:dyDescent="0.2">
      <c r="A141" t="s">
        <v>391</v>
      </c>
      <c r="B141" t="s">
        <v>62</v>
      </c>
      <c r="C141" t="s">
        <v>63</v>
      </c>
      <c r="D141" t="s">
        <v>392</v>
      </c>
      <c r="E141">
        <v>4</v>
      </c>
      <c r="F141">
        <v>1038</v>
      </c>
      <c r="G141">
        <v>14.9</v>
      </c>
      <c r="H141">
        <v>2015</v>
      </c>
    </row>
    <row r="142" spans="1:8" x14ac:dyDescent="0.2">
      <c r="A142" t="s">
        <v>393</v>
      </c>
      <c r="B142" t="s">
        <v>16</v>
      </c>
      <c r="C142" t="s">
        <v>394</v>
      </c>
      <c r="D142" t="s">
        <v>395</v>
      </c>
      <c r="E142">
        <v>4.3</v>
      </c>
      <c r="F142">
        <v>1039</v>
      </c>
      <c r="G142">
        <v>69</v>
      </c>
      <c r="H142">
        <v>2012</v>
      </c>
    </row>
    <row r="143" spans="1:8" x14ac:dyDescent="0.2">
      <c r="A143" t="s">
        <v>396</v>
      </c>
      <c r="B143" t="s">
        <v>16</v>
      </c>
      <c r="C143" t="s">
        <v>294</v>
      </c>
      <c r="D143" t="s">
        <v>397</v>
      </c>
      <c r="E143">
        <v>3.7</v>
      </c>
      <c r="F143">
        <v>104</v>
      </c>
      <c r="G143">
        <v>14.43</v>
      </c>
      <c r="H143">
        <v>2018</v>
      </c>
    </row>
    <row r="144" spans="1:8" x14ac:dyDescent="0.2">
      <c r="A144" t="s">
        <v>398</v>
      </c>
      <c r="B144" t="s">
        <v>16</v>
      </c>
      <c r="C144" t="s">
        <v>38</v>
      </c>
      <c r="D144" t="s">
        <v>399</v>
      </c>
      <c r="E144">
        <v>3.7</v>
      </c>
      <c r="F144">
        <v>104</v>
      </c>
      <c r="G144">
        <v>8.9</v>
      </c>
      <c r="H144">
        <v>2017</v>
      </c>
    </row>
    <row r="145" spans="1:8" x14ac:dyDescent="0.2">
      <c r="A145" t="s">
        <v>400</v>
      </c>
      <c r="B145" t="s">
        <v>66</v>
      </c>
      <c r="C145" t="s">
        <v>401</v>
      </c>
      <c r="D145" t="s">
        <v>402</v>
      </c>
      <c r="E145">
        <v>3.8</v>
      </c>
      <c r="F145">
        <v>104</v>
      </c>
      <c r="G145">
        <v>6.99</v>
      </c>
      <c r="H145">
        <v>2015</v>
      </c>
    </row>
    <row r="146" spans="1:8" x14ac:dyDescent="0.2">
      <c r="A146" t="s">
        <v>403</v>
      </c>
      <c r="B146" t="s">
        <v>16</v>
      </c>
      <c r="C146" t="s">
        <v>404</v>
      </c>
      <c r="D146" t="s">
        <v>405</v>
      </c>
      <c r="E146">
        <v>4.0999999999999996</v>
      </c>
      <c r="F146">
        <v>104</v>
      </c>
      <c r="G146">
        <v>33.200000000000003</v>
      </c>
      <c r="H146">
        <v>2017</v>
      </c>
    </row>
    <row r="147" spans="1:8" x14ac:dyDescent="0.2">
      <c r="A147" t="s">
        <v>406</v>
      </c>
      <c r="B147" t="s">
        <v>66</v>
      </c>
      <c r="C147" t="s">
        <v>268</v>
      </c>
      <c r="D147" t="s">
        <v>269</v>
      </c>
      <c r="E147">
        <v>3.5</v>
      </c>
      <c r="F147">
        <v>104</v>
      </c>
      <c r="G147">
        <v>21.91</v>
      </c>
      <c r="H147">
        <v>2009</v>
      </c>
    </row>
    <row r="148" spans="1:8" x14ac:dyDescent="0.2">
      <c r="A148" t="s">
        <v>407</v>
      </c>
      <c r="B148" t="s">
        <v>16</v>
      </c>
      <c r="C148" t="s">
        <v>291</v>
      </c>
      <c r="D148" t="s">
        <v>408</v>
      </c>
      <c r="E148">
        <v>4</v>
      </c>
      <c r="F148">
        <v>104</v>
      </c>
      <c r="G148">
        <v>16.899999999999999</v>
      </c>
      <c r="H148">
        <v>2016</v>
      </c>
    </row>
    <row r="149" spans="1:8" x14ac:dyDescent="0.2">
      <c r="A149" t="s">
        <v>409</v>
      </c>
      <c r="B149" t="s">
        <v>16</v>
      </c>
      <c r="C149" t="s">
        <v>17</v>
      </c>
      <c r="D149" t="s">
        <v>410</v>
      </c>
      <c r="E149">
        <v>4.3</v>
      </c>
      <c r="F149">
        <v>104</v>
      </c>
      <c r="G149">
        <v>69</v>
      </c>
      <c r="H149">
        <v>2016</v>
      </c>
    </row>
    <row r="150" spans="1:8" x14ac:dyDescent="0.2">
      <c r="A150" t="s">
        <v>411</v>
      </c>
      <c r="B150" t="s">
        <v>66</v>
      </c>
      <c r="C150" t="s">
        <v>241</v>
      </c>
      <c r="D150" t="s">
        <v>412</v>
      </c>
      <c r="E150">
        <v>3.4</v>
      </c>
      <c r="F150">
        <v>104</v>
      </c>
      <c r="G150">
        <v>8.1999999999999993</v>
      </c>
      <c r="H150">
        <v>2016</v>
      </c>
    </row>
    <row r="151" spans="1:8" x14ac:dyDescent="0.2">
      <c r="A151" t="s">
        <v>413</v>
      </c>
      <c r="B151" t="s">
        <v>9</v>
      </c>
      <c r="C151" t="s">
        <v>414</v>
      </c>
      <c r="D151" t="s">
        <v>415</v>
      </c>
      <c r="E151">
        <v>4.4000000000000004</v>
      </c>
      <c r="F151">
        <v>104</v>
      </c>
      <c r="G151">
        <v>79.95</v>
      </c>
      <c r="H151">
        <v>2017</v>
      </c>
    </row>
    <row r="152" spans="1:8" x14ac:dyDescent="0.2">
      <c r="A152" t="s">
        <v>416</v>
      </c>
      <c r="B152" t="s">
        <v>9</v>
      </c>
      <c r="C152" t="s">
        <v>414</v>
      </c>
      <c r="D152" t="s">
        <v>417</v>
      </c>
      <c r="E152">
        <v>4</v>
      </c>
      <c r="F152">
        <v>104</v>
      </c>
      <c r="G152">
        <v>26.23</v>
      </c>
      <c r="H152">
        <v>2015</v>
      </c>
    </row>
    <row r="153" spans="1:8" x14ac:dyDescent="0.2">
      <c r="A153" t="s">
        <v>418</v>
      </c>
      <c r="B153" t="s">
        <v>66</v>
      </c>
      <c r="C153" t="s">
        <v>419</v>
      </c>
      <c r="D153" t="s">
        <v>420</v>
      </c>
      <c r="E153">
        <v>3.2</v>
      </c>
      <c r="F153">
        <v>104</v>
      </c>
      <c r="G153">
        <v>8.2799999999999994</v>
      </c>
      <c r="H153">
        <v>2015</v>
      </c>
    </row>
    <row r="154" spans="1:8" x14ac:dyDescent="0.2">
      <c r="A154" t="s">
        <v>421</v>
      </c>
      <c r="B154" t="s">
        <v>9</v>
      </c>
      <c r="C154" t="s">
        <v>422</v>
      </c>
      <c r="D154" t="s">
        <v>423</v>
      </c>
      <c r="E154">
        <v>4.0999999999999996</v>
      </c>
      <c r="F154">
        <v>104</v>
      </c>
      <c r="G154">
        <v>32</v>
      </c>
      <c r="H154">
        <v>2016</v>
      </c>
    </row>
    <row r="155" spans="1:8" x14ac:dyDescent="0.2">
      <c r="A155" t="s">
        <v>424</v>
      </c>
      <c r="B155" t="s">
        <v>16</v>
      </c>
      <c r="C155" t="s">
        <v>425</v>
      </c>
      <c r="D155" t="s">
        <v>426</v>
      </c>
      <c r="E155">
        <v>4.0999999999999996</v>
      </c>
      <c r="F155">
        <v>104</v>
      </c>
      <c r="G155">
        <v>29.9</v>
      </c>
      <c r="H155">
        <v>2015</v>
      </c>
    </row>
    <row r="156" spans="1:8" x14ac:dyDescent="0.2">
      <c r="A156" t="s">
        <v>427</v>
      </c>
      <c r="B156" t="s">
        <v>9</v>
      </c>
      <c r="C156" t="s">
        <v>428</v>
      </c>
      <c r="D156" t="s">
        <v>429</v>
      </c>
      <c r="E156">
        <v>4</v>
      </c>
      <c r="F156">
        <v>104</v>
      </c>
      <c r="G156">
        <v>19.95</v>
      </c>
      <c r="H156">
        <v>2012</v>
      </c>
    </row>
    <row r="157" spans="1:8" x14ac:dyDescent="0.2">
      <c r="A157" t="s">
        <v>430</v>
      </c>
      <c r="B157" t="s">
        <v>16</v>
      </c>
      <c r="C157" t="s">
        <v>17</v>
      </c>
      <c r="D157" t="s">
        <v>431</v>
      </c>
      <c r="E157">
        <v>4.0999999999999996</v>
      </c>
      <c r="F157">
        <v>104</v>
      </c>
      <c r="G157">
        <v>26.95</v>
      </c>
      <c r="H157">
        <v>2012</v>
      </c>
    </row>
    <row r="158" spans="1:8" x14ac:dyDescent="0.2">
      <c r="A158" t="s">
        <v>432</v>
      </c>
      <c r="B158" t="s">
        <v>16</v>
      </c>
      <c r="C158" t="s">
        <v>433</v>
      </c>
      <c r="D158" t="s">
        <v>434</v>
      </c>
      <c r="E158">
        <v>3.7</v>
      </c>
      <c r="F158">
        <v>1040</v>
      </c>
      <c r="G158">
        <v>14.75</v>
      </c>
      <c r="H158">
        <v>2015</v>
      </c>
    </row>
    <row r="159" spans="1:8" x14ac:dyDescent="0.2">
      <c r="A159" t="s">
        <v>435</v>
      </c>
      <c r="B159" t="s">
        <v>66</v>
      </c>
      <c r="C159" t="s">
        <v>436</v>
      </c>
      <c r="D159" t="s">
        <v>437</v>
      </c>
      <c r="E159">
        <v>3.8</v>
      </c>
      <c r="F159">
        <v>1040</v>
      </c>
      <c r="G159">
        <v>11.95</v>
      </c>
      <c r="H159">
        <v>2015</v>
      </c>
    </row>
    <row r="160" spans="1:8" x14ac:dyDescent="0.2">
      <c r="A160" t="s">
        <v>438</v>
      </c>
      <c r="B160" t="s">
        <v>77</v>
      </c>
      <c r="C160" t="s">
        <v>153</v>
      </c>
      <c r="D160" t="s">
        <v>439</v>
      </c>
      <c r="E160">
        <v>3.6</v>
      </c>
      <c r="F160">
        <v>1040</v>
      </c>
      <c r="G160">
        <v>5.65</v>
      </c>
      <c r="H160">
        <v>2016</v>
      </c>
    </row>
    <row r="161" spans="1:8" x14ac:dyDescent="0.2">
      <c r="A161" t="s">
        <v>440</v>
      </c>
      <c r="B161" t="s">
        <v>16</v>
      </c>
      <c r="C161" t="s">
        <v>178</v>
      </c>
      <c r="D161" t="s">
        <v>441</v>
      </c>
      <c r="E161">
        <v>3.8</v>
      </c>
      <c r="F161">
        <v>1040</v>
      </c>
      <c r="G161">
        <v>19.5</v>
      </c>
      <c r="H161">
        <v>2015</v>
      </c>
    </row>
    <row r="162" spans="1:8" x14ac:dyDescent="0.2">
      <c r="A162" t="s">
        <v>442</v>
      </c>
      <c r="B162" t="s">
        <v>16</v>
      </c>
      <c r="C162" t="s">
        <v>443</v>
      </c>
      <c r="D162" t="s">
        <v>444</v>
      </c>
      <c r="E162">
        <v>4</v>
      </c>
      <c r="F162">
        <v>1041</v>
      </c>
      <c r="G162">
        <v>34.32</v>
      </c>
      <c r="H162">
        <v>2014</v>
      </c>
    </row>
    <row r="163" spans="1:8" x14ac:dyDescent="0.2">
      <c r="A163" t="s">
        <v>445</v>
      </c>
      <c r="B163" t="s">
        <v>66</v>
      </c>
      <c r="C163" t="s">
        <v>308</v>
      </c>
      <c r="D163" t="s">
        <v>446</v>
      </c>
      <c r="E163">
        <v>3.8</v>
      </c>
      <c r="F163">
        <v>1045</v>
      </c>
      <c r="G163">
        <v>10.85</v>
      </c>
      <c r="H163">
        <v>2011</v>
      </c>
    </row>
    <row r="164" spans="1:8" x14ac:dyDescent="0.2">
      <c r="A164" t="s">
        <v>447</v>
      </c>
      <c r="B164" t="s">
        <v>16</v>
      </c>
      <c r="C164" t="s">
        <v>358</v>
      </c>
      <c r="D164" t="s">
        <v>94</v>
      </c>
      <c r="E164">
        <v>4.3</v>
      </c>
      <c r="F164">
        <v>1046</v>
      </c>
      <c r="G164">
        <v>45.6</v>
      </c>
      <c r="H164">
        <v>2014</v>
      </c>
    </row>
    <row r="165" spans="1:8" x14ac:dyDescent="0.2">
      <c r="A165" t="s">
        <v>448</v>
      </c>
      <c r="B165" t="s">
        <v>66</v>
      </c>
      <c r="C165" t="s">
        <v>449</v>
      </c>
      <c r="D165" t="s">
        <v>450</v>
      </c>
      <c r="E165">
        <v>4</v>
      </c>
      <c r="F165">
        <v>1046</v>
      </c>
      <c r="G165">
        <v>14.95</v>
      </c>
      <c r="H165">
        <v>2016</v>
      </c>
    </row>
    <row r="166" spans="1:8" x14ac:dyDescent="0.2">
      <c r="A166" t="s">
        <v>451</v>
      </c>
      <c r="B166" t="s">
        <v>77</v>
      </c>
      <c r="C166" t="s">
        <v>153</v>
      </c>
      <c r="D166" t="s">
        <v>452</v>
      </c>
      <c r="E166">
        <v>3.2</v>
      </c>
      <c r="F166">
        <v>1046</v>
      </c>
      <c r="G166">
        <v>11.7</v>
      </c>
      <c r="H166">
        <v>2010</v>
      </c>
    </row>
    <row r="167" spans="1:8" x14ac:dyDescent="0.2">
      <c r="A167" t="s">
        <v>453</v>
      </c>
      <c r="B167" t="s">
        <v>16</v>
      </c>
      <c r="C167" t="s">
        <v>454</v>
      </c>
      <c r="D167" t="s">
        <v>455</v>
      </c>
      <c r="E167">
        <v>4.2</v>
      </c>
      <c r="F167">
        <v>1047</v>
      </c>
      <c r="G167">
        <v>16.34</v>
      </c>
      <c r="H167">
        <v>2016</v>
      </c>
    </row>
    <row r="168" spans="1:8" x14ac:dyDescent="0.2">
      <c r="A168" t="s">
        <v>456</v>
      </c>
      <c r="B168" t="s">
        <v>9</v>
      </c>
      <c r="C168" t="s">
        <v>56</v>
      </c>
      <c r="D168" t="s">
        <v>457</v>
      </c>
      <c r="E168">
        <v>3.6</v>
      </c>
      <c r="F168">
        <v>1049</v>
      </c>
      <c r="G168">
        <v>10.45</v>
      </c>
      <c r="H168">
        <v>2016</v>
      </c>
    </row>
    <row r="169" spans="1:8" x14ac:dyDescent="0.2">
      <c r="A169" t="s">
        <v>458</v>
      </c>
      <c r="B169" t="s">
        <v>70</v>
      </c>
      <c r="C169" t="s">
        <v>459</v>
      </c>
      <c r="D169" t="s">
        <v>460</v>
      </c>
      <c r="E169">
        <v>3.5</v>
      </c>
      <c r="F169">
        <v>105</v>
      </c>
      <c r="G169">
        <v>18.489999999999998</v>
      </c>
      <c r="H169">
        <v>2015</v>
      </c>
    </row>
    <row r="170" spans="1:8" x14ac:dyDescent="0.2">
      <c r="A170" t="s">
        <v>461</v>
      </c>
      <c r="B170" t="s">
        <v>9</v>
      </c>
      <c r="C170" t="s">
        <v>114</v>
      </c>
      <c r="D170" t="s">
        <v>462</v>
      </c>
      <c r="E170">
        <v>4.5999999999999996</v>
      </c>
      <c r="F170">
        <v>105</v>
      </c>
      <c r="G170">
        <v>330.45</v>
      </c>
      <c r="H170">
        <v>2016</v>
      </c>
    </row>
    <row r="171" spans="1:8" x14ac:dyDescent="0.2">
      <c r="A171" t="s">
        <v>463</v>
      </c>
      <c r="B171" t="s">
        <v>464</v>
      </c>
      <c r="C171" t="s">
        <v>465</v>
      </c>
      <c r="D171" t="s">
        <v>466</v>
      </c>
      <c r="E171">
        <v>3.2</v>
      </c>
      <c r="F171">
        <v>105</v>
      </c>
      <c r="G171">
        <v>12.49</v>
      </c>
      <c r="H171">
        <v>2013</v>
      </c>
    </row>
    <row r="172" spans="1:8" x14ac:dyDescent="0.2">
      <c r="A172" t="s">
        <v>467</v>
      </c>
      <c r="B172" t="s">
        <v>9</v>
      </c>
      <c r="C172" t="s">
        <v>10</v>
      </c>
      <c r="D172" t="s">
        <v>468</v>
      </c>
      <c r="E172">
        <v>4.2</v>
      </c>
      <c r="F172">
        <v>105</v>
      </c>
      <c r="G172">
        <v>43.16</v>
      </c>
      <c r="H172">
        <v>2015</v>
      </c>
    </row>
    <row r="173" spans="1:8" x14ac:dyDescent="0.2">
      <c r="A173" t="s">
        <v>469</v>
      </c>
      <c r="B173" t="s">
        <v>16</v>
      </c>
      <c r="C173" t="s">
        <v>470</v>
      </c>
      <c r="D173" t="s">
        <v>395</v>
      </c>
      <c r="E173">
        <v>3.7</v>
      </c>
      <c r="F173">
        <v>105</v>
      </c>
      <c r="G173">
        <v>15.6</v>
      </c>
      <c r="H173">
        <v>2016</v>
      </c>
    </row>
    <row r="174" spans="1:8" x14ac:dyDescent="0.2">
      <c r="A174" t="s">
        <v>471</v>
      </c>
      <c r="B174" t="s">
        <v>16</v>
      </c>
      <c r="C174" t="s">
        <v>299</v>
      </c>
      <c r="D174" t="s">
        <v>472</v>
      </c>
      <c r="E174">
        <v>4</v>
      </c>
      <c r="F174">
        <v>105</v>
      </c>
      <c r="G174">
        <v>21.9</v>
      </c>
      <c r="H174">
        <v>2012</v>
      </c>
    </row>
    <row r="175" spans="1:8" x14ac:dyDescent="0.2">
      <c r="A175" t="s">
        <v>473</v>
      </c>
      <c r="B175" t="s">
        <v>66</v>
      </c>
      <c r="C175" t="s">
        <v>308</v>
      </c>
      <c r="D175" t="s">
        <v>474</v>
      </c>
      <c r="E175">
        <v>4.2</v>
      </c>
      <c r="F175">
        <v>105</v>
      </c>
      <c r="G175">
        <v>15.95</v>
      </c>
      <c r="H175">
        <v>2015</v>
      </c>
    </row>
    <row r="176" spans="1:8" x14ac:dyDescent="0.2">
      <c r="A176" t="s">
        <v>475</v>
      </c>
      <c r="B176" t="s">
        <v>16</v>
      </c>
      <c r="C176" t="s">
        <v>443</v>
      </c>
      <c r="D176" t="s">
        <v>476</v>
      </c>
      <c r="E176">
        <v>3.3</v>
      </c>
      <c r="F176">
        <v>105</v>
      </c>
      <c r="G176">
        <v>6.15</v>
      </c>
      <c r="H176">
        <v>2018</v>
      </c>
    </row>
    <row r="177" spans="1:8" x14ac:dyDescent="0.2">
      <c r="A177" t="s">
        <v>477</v>
      </c>
      <c r="B177" t="s">
        <v>16</v>
      </c>
      <c r="C177" t="s">
        <v>394</v>
      </c>
      <c r="D177" t="s">
        <v>478</v>
      </c>
      <c r="E177">
        <v>4.5</v>
      </c>
      <c r="F177">
        <v>105</v>
      </c>
      <c r="G177">
        <v>96.9</v>
      </c>
      <c r="H177">
        <v>2006</v>
      </c>
    </row>
    <row r="178" spans="1:8" x14ac:dyDescent="0.2">
      <c r="A178" t="s">
        <v>479</v>
      </c>
      <c r="B178" t="s">
        <v>66</v>
      </c>
      <c r="C178" t="s">
        <v>480</v>
      </c>
      <c r="D178" t="s">
        <v>481</v>
      </c>
      <c r="E178">
        <v>3.5</v>
      </c>
      <c r="F178">
        <v>105</v>
      </c>
      <c r="G178">
        <v>5.33</v>
      </c>
      <c r="H178">
        <v>2018</v>
      </c>
    </row>
    <row r="179" spans="1:8" x14ac:dyDescent="0.2">
      <c r="A179" t="s">
        <v>482</v>
      </c>
      <c r="B179" t="s">
        <v>9</v>
      </c>
      <c r="C179" t="s">
        <v>13</v>
      </c>
      <c r="D179" t="s">
        <v>483</v>
      </c>
      <c r="E179">
        <v>3.9</v>
      </c>
      <c r="F179">
        <v>105</v>
      </c>
      <c r="G179">
        <v>19.010000000000002</v>
      </c>
      <c r="H179">
        <v>2016</v>
      </c>
    </row>
    <row r="180" spans="1:8" x14ac:dyDescent="0.2">
      <c r="A180" t="s">
        <v>484</v>
      </c>
      <c r="B180" t="s">
        <v>16</v>
      </c>
      <c r="C180" t="s">
        <v>17</v>
      </c>
      <c r="D180" t="s">
        <v>485</v>
      </c>
      <c r="E180">
        <v>3.6</v>
      </c>
      <c r="F180">
        <v>105</v>
      </c>
      <c r="G180">
        <v>12.9</v>
      </c>
      <c r="H180">
        <v>2014</v>
      </c>
    </row>
    <row r="181" spans="1:8" x14ac:dyDescent="0.2">
      <c r="A181" t="s">
        <v>486</v>
      </c>
      <c r="B181" t="s">
        <v>66</v>
      </c>
      <c r="C181" t="s">
        <v>487</v>
      </c>
      <c r="D181" t="s">
        <v>488</v>
      </c>
      <c r="E181">
        <v>4</v>
      </c>
      <c r="F181">
        <v>105</v>
      </c>
      <c r="G181">
        <v>25.75</v>
      </c>
      <c r="H181">
        <v>2013</v>
      </c>
    </row>
    <row r="182" spans="1:8" x14ac:dyDescent="0.2">
      <c r="A182" t="s">
        <v>489</v>
      </c>
      <c r="B182" t="s">
        <v>16</v>
      </c>
      <c r="C182" t="s">
        <v>358</v>
      </c>
      <c r="D182" t="s">
        <v>490</v>
      </c>
      <c r="E182">
        <v>3.8</v>
      </c>
      <c r="F182">
        <v>105</v>
      </c>
      <c r="G182">
        <v>32.75</v>
      </c>
      <c r="H182">
        <v>2014</v>
      </c>
    </row>
    <row r="183" spans="1:8" x14ac:dyDescent="0.2">
      <c r="A183" t="s">
        <v>491</v>
      </c>
      <c r="B183" t="s">
        <v>16</v>
      </c>
      <c r="C183" t="s">
        <v>492</v>
      </c>
      <c r="D183" t="s">
        <v>493</v>
      </c>
      <c r="E183">
        <v>4.3</v>
      </c>
      <c r="F183">
        <v>105</v>
      </c>
      <c r="G183">
        <v>23.94</v>
      </c>
      <c r="H183">
        <v>2017</v>
      </c>
    </row>
    <row r="184" spans="1:8" x14ac:dyDescent="0.2">
      <c r="A184" t="s">
        <v>494</v>
      </c>
      <c r="B184" t="s">
        <v>66</v>
      </c>
      <c r="C184" t="s">
        <v>436</v>
      </c>
      <c r="D184" t="s">
        <v>495</v>
      </c>
      <c r="E184">
        <v>3.8</v>
      </c>
      <c r="F184">
        <v>105</v>
      </c>
      <c r="G184">
        <v>11.25</v>
      </c>
      <c r="H184">
        <v>2018</v>
      </c>
    </row>
    <row r="185" spans="1:8" x14ac:dyDescent="0.2">
      <c r="A185" t="s">
        <v>496</v>
      </c>
      <c r="B185" t="s">
        <v>23</v>
      </c>
      <c r="C185" t="s">
        <v>497</v>
      </c>
      <c r="D185" t="s">
        <v>498</v>
      </c>
      <c r="E185">
        <v>3.7</v>
      </c>
      <c r="F185">
        <v>105</v>
      </c>
      <c r="G185">
        <v>9.9499999999999993</v>
      </c>
      <c r="H185">
        <v>2018</v>
      </c>
    </row>
    <row r="186" spans="1:8" x14ac:dyDescent="0.2">
      <c r="A186" t="s">
        <v>396</v>
      </c>
      <c r="B186" t="s">
        <v>16</v>
      </c>
      <c r="C186" t="s">
        <v>294</v>
      </c>
      <c r="D186" t="s">
        <v>359</v>
      </c>
      <c r="E186">
        <v>4.0999999999999996</v>
      </c>
      <c r="F186">
        <v>105</v>
      </c>
      <c r="G186">
        <v>16.47</v>
      </c>
      <c r="H186">
        <v>2018</v>
      </c>
    </row>
    <row r="187" spans="1:8" x14ac:dyDescent="0.2">
      <c r="A187" t="s">
        <v>499</v>
      </c>
      <c r="B187" t="s">
        <v>70</v>
      </c>
      <c r="C187" t="s">
        <v>500</v>
      </c>
      <c r="D187" t="s">
        <v>501</v>
      </c>
      <c r="E187">
        <v>3.9</v>
      </c>
      <c r="F187">
        <v>105</v>
      </c>
      <c r="G187">
        <v>24.15</v>
      </c>
      <c r="H187">
        <v>2017</v>
      </c>
    </row>
    <row r="188" spans="1:8" x14ac:dyDescent="0.2">
      <c r="A188" t="s">
        <v>502</v>
      </c>
      <c r="B188" t="s">
        <v>66</v>
      </c>
      <c r="C188" t="s">
        <v>308</v>
      </c>
      <c r="D188" t="s">
        <v>503</v>
      </c>
      <c r="E188">
        <v>3.4</v>
      </c>
      <c r="F188">
        <v>105</v>
      </c>
      <c r="G188">
        <v>6.9</v>
      </c>
      <c r="H188">
        <v>2017</v>
      </c>
    </row>
    <row r="189" spans="1:8" x14ac:dyDescent="0.2">
      <c r="A189" t="s">
        <v>504</v>
      </c>
      <c r="B189" t="s">
        <v>16</v>
      </c>
      <c r="C189" t="s">
        <v>505</v>
      </c>
      <c r="D189" t="s">
        <v>506</v>
      </c>
      <c r="E189">
        <v>4.2</v>
      </c>
      <c r="F189">
        <v>105</v>
      </c>
      <c r="G189">
        <v>43.61</v>
      </c>
      <c r="H189">
        <v>2016</v>
      </c>
    </row>
    <row r="190" spans="1:8" x14ac:dyDescent="0.2">
      <c r="A190" t="s">
        <v>507</v>
      </c>
      <c r="B190" t="s">
        <v>16</v>
      </c>
      <c r="C190" t="s">
        <v>17</v>
      </c>
      <c r="D190" t="s">
        <v>508</v>
      </c>
      <c r="E190">
        <v>3.9</v>
      </c>
      <c r="F190">
        <v>105</v>
      </c>
      <c r="G190">
        <v>39.58</v>
      </c>
      <c r="H190">
        <v>2015</v>
      </c>
    </row>
    <row r="191" spans="1:8" x14ac:dyDescent="0.2">
      <c r="A191" t="s">
        <v>509</v>
      </c>
      <c r="B191" t="s">
        <v>16</v>
      </c>
      <c r="C191" t="s">
        <v>74</v>
      </c>
      <c r="D191" t="s">
        <v>510</v>
      </c>
      <c r="E191">
        <v>3.6</v>
      </c>
      <c r="F191">
        <v>105</v>
      </c>
      <c r="G191">
        <v>6.95</v>
      </c>
      <c r="H191">
        <v>2017</v>
      </c>
    </row>
    <row r="192" spans="1:8" x14ac:dyDescent="0.2">
      <c r="A192" t="s">
        <v>511</v>
      </c>
      <c r="B192" t="s">
        <v>16</v>
      </c>
      <c r="C192" t="s">
        <v>17</v>
      </c>
      <c r="D192" t="s">
        <v>512</v>
      </c>
      <c r="E192">
        <v>4.0999999999999996</v>
      </c>
      <c r="F192">
        <v>105</v>
      </c>
      <c r="G192">
        <v>14.9</v>
      </c>
      <c r="H192">
        <v>2016</v>
      </c>
    </row>
    <row r="193" spans="1:8" x14ac:dyDescent="0.2">
      <c r="A193" t="s">
        <v>513</v>
      </c>
      <c r="B193" t="s">
        <v>16</v>
      </c>
      <c r="C193" t="s">
        <v>358</v>
      </c>
      <c r="D193" t="s">
        <v>490</v>
      </c>
      <c r="E193">
        <v>3.9</v>
      </c>
      <c r="F193">
        <v>1050</v>
      </c>
      <c r="G193">
        <v>35.5</v>
      </c>
      <c r="H193">
        <v>2013</v>
      </c>
    </row>
    <row r="194" spans="1:8" x14ac:dyDescent="0.2">
      <c r="A194" t="s">
        <v>514</v>
      </c>
      <c r="B194" t="s">
        <v>46</v>
      </c>
      <c r="C194" t="s">
        <v>262</v>
      </c>
      <c r="D194" t="s">
        <v>515</v>
      </c>
      <c r="E194">
        <v>3.8</v>
      </c>
      <c r="F194">
        <v>1051</v>
      </c>
      <c r="G194">
        <v>16.48</v>
      </c>
      <c r="H194">
        <v>2017</v>
      </c>
    </row>
    <row r="195" spans="1:8" x14ac:dyDescent="0.2">
      <c r="A195" t="s">
        <v>516</v>
      </c>
      <c r="B195" t="s">
        <v>16</v>
      </c>
      <c r="C195" t="s">
        <v>228</v>
      </c>
      <c r="D195" t="s">
        <v>517</v>
      </c>
      <c r="E195">
        <v>3.8</v>
      </c>
      <c r="F195">
        <v>1055</v>
      </c>
      <c r="G195">
        <v>8.68</v>
      </c>
      <c r="H195">
        <v>2017</v>
      </c>
    </row>
    <row r="196" spans="1:8" x14ac:dyDescent="0.2">
      <c r="A196" t="s">
        <v>518</v>
      </c>
      <c r="B196" t="s">
        <v>9</v>
      </c>
      <c r="C196" t="s">
        <v>125</v>
      </c>
      <c r="D196" t="s">
        <v>519</v>
      </c>
      <c r="E196">
        <v>3.5</v>
      </c>
      <c r="F196">
        <v>1056</v>
      </c>
      <c r="G196">
        <v>10.210000000000001</v>
      </c>
      <c r="H196">
        <v>2015</v>
      </c>
    </row>
    <row r="197" spans="1:8" x14ac:dyDescent="0.2">
      <c r="A197" t="s">
        <v>149</v>
      </c>
      <c r="B197" t="s">
        <v>70</v>
      </c>
      <c r="C197" t="s">
        <v>71</v>
      </c>
      <c r="D197" t="s">
        <v>520</v>
      </c>
      <c r="E197">
        <v>3.4</v>
      </c>
      <c r="F197">
        <v>1056</v>
      </c>
      <c r="G197">
        <v>8.9499999999999993</v>
      </c>
      <c r="H197">
        <v>2018</v>
      </c>
    </row>
    <row r="198" spans="1:8" x14ac:dyDescent="0.2">
      <c r="A198" t="s">
        <v>521</v>
      </c>
      <c r="B198" t="s">
        <v>77</v>
      </c>
      <c r="C198" t="s">
        <v>522</v>
      </c>
      <c r="D198" t="s">
        <v>523</v>
      </c>
      <c r="E198">
        <v>3.7</v>
      </c>
      <c r="F198">
        <v>1056</v>
      </c>
      <c r="G198">
        <v>9.1199999999999992</v>
      </c>
      <c r="H198">
        <v>2018</v>
      </c>
    </row>
    <row r="199" spans="1:8" x14ac:dyDescent="0.2">
      <c r="A199" t="s">
        <v>524</v>
      </c>
      <c r="B199" t="s">
        <v>62</v>
      </c>
      <c r="C199" t="s">
        <v>63</v>
      </c>
      <c r="D199" t="s">
        <v>525</v>
      </c>
      <c r="E199">
        <v>4.0999999999999996</v>
      </c>
      <c r="F199">
        <v>1056</v>
      </c>
      <c r="G199">
        <v>14.38</v>
      </c>
      <c r="H199" t="s">
        <v>526</v>
      </c>
    </row>
    <row r="200" spans="1:8" x14ac:dyDescent="0.2">
      <c r="A200" t="s">
        <v>527</v>
      </c>
      <c r="B200" t="s">
        <v>16</v>
      </c>
      <c r="C200" t="s">
        <v>528</v>
      </c>
      <c r="D200" t="s">
        <v>529</v>
      </c>
      <c r="E200">
        <v>3.5</v>
      </c>
      <c r="F200">
        <v>1057</v>
      </c>
      <c r="G200">
        <v>10.95</v>
      </c>
      <c r="H200">
        <v>2014</v>
      </c>
    </row>
    <row r="201" spans="1:8" x14ac:dyDescent="0.2">
      <c r="A201" t="s">
        <v>530</v>
      </c>
      <c r="B201" t="s">
        <v>34</v>
      </c>
      <c r="C201" t="s">
        <v>150</v>
      </c>
      <c r="D201" t="s">
        <v>531</v>
      </c>
      <c r="E201">
        <v>3.4</v>
      </c>
      <c r="F201">
        <v>1059</v>
      </c>
      <c r="G201">
        <v>6.95</v>
      </c>
      <c r="H201">
        <v>2018</v>
      </c>
    </row>
    <row r="202" spans="1:8" x14ac:dyDescent="0.2">
      <c r="A202" t="s">
        <v>532</v>
      </c>
      <c r="B202" t="s">
        <v>70</v>
      </c>
      <c r="C202" t="s">
        <v>533</v>
      </c>
      <c r="D202" t="s">
        <v>534</v>
      </c>
      <c r="E202">
        <v>3.7</v>
      </c>
      <c r="F202">
        <v>1059</v>
      </c>
      <c r="G202">
        <v>12.4</v>
      </c>
      <c r="H202">
        <v>2015</v>
      </c>
    </row>
    <row r="203" spans="1:8" x14ac:dyDescent="0.2">
      <c r="A203" t="s">
        <v>535</v>
      </c>
      <c r="B203" t="s">
        <v>9</v>
      </c>
      <c r="C203" t="s">
        <v>114</v>
      </c>
      <c r="D203" t="s">
        <v>536</v>
      </c>
      <c r="E203">
        <v>4</v>
      </c>
      <c r="F203">
        <v>106</v>
      </c>
      <c r="G203">
        <v>86.76</v>
      </c>
      <c r="H203">
        <v>2017</v>
      </c>
    </row>
    <row r="204" spans="1:8" x14ac:dyDescent="0.2">
      <c r="A204" t="s">
        <v>537</v>
      </c>
      <c r="B204" t="s">
        <v>9</v>
      </c>
      <c r="C204" t="s">
        <v>172</v>
      </c>
      <c r="D204" t="s">
        <v>538</v>
      </c>
      <c r="E204">
        <v>4</v>
      </c>
      <c r="F204">
        <v>106</v>
      </c>
      <c r="G204">
        <v>17.899999999999999</v>
      </c>
      <c r="H204">
        <v>2015</v>
      </c>
    </row>
    <row r="205" spans="1:8" x14ac:dyDescent="0.2">
      <c r="A205" t="s">
        <v>539</v>
      </c>
      <c r="B205" t="s">
        <v>16</v>
      </c>
      <c r="C205" t="s">
        <v>454</v>
      </c>
      <c r="D205" t="s">
        <v>540</v>
      </c>
      <c r="E205">
        <v>3.6</v>
      </c>
      <c r="F205">
        <v>106</v>
      </c>
      <c r="G205">
        <v>8.5</v>
      </c>
      <c r="H205">
        <v>2016</v>
      </c>
    </row>
    <row r="206" spans="1:8" x14ac:dyDescent="0.2">
      <c r="A206" t="s">
        <v>541</v>
      </c>
      <c r="B206" t="s">
        <v>16</v>
      </c>
      <c r="C206" t="s">
        <v>542</v>
      </c>
      <c r="D206" t="s">
        <v>543</v>
      </c>
      <c r="E206">
        <v>3.9</v>
      </c>
      <c r="F206">
        <v>106</v>
      </c>
      <c r="G206">
        <v>11.95</v>
      </c>
      <c r="H206">
        <v>2014</v>
      </c>
    </row>
    <row r="207" spans="1:8" x14ac:dyDescent="0.2">
      <c r="A207" t="s">
        <v>544</v>
      </c>
      <c r="B207" t="s">
        <v>16</v>
      </c>
      <c r="C207" t="s">
        <v>454</v>
      </c>
      <c r="D207" t="s">
        <v>270</v>
      </c>
      <c r="E207">
        <v>3.6</v>
      </c>
      <c r="F207">
        <v>106</v>
      </c>
      <c r="G207">
        <v>7.7</v>
      </c>
      <c r="H207">
        <v>2018</v>
      </c>
    </row>
    <row r="208" spans="1:8" x14ac:dyDescent="0.2">
      <c r="A208" t="s">
        <v>545</v>
      </c>
      <c r="B208" t="s">
        <v>277</v>
      </c>
      <c r="C208" t="s">
        <v>278</v>
      </c>
      <c r="D208" t="s">
        <v>546</v>
      </c>
      <c r="E208">
        <v>4.2</v>
      </c>
      <c r="F208">
        <v>106</v>
      </c>
      <c r="G208">
        <v>39.950000000000003</v>
      </c>
      <c r="H208">
        <v>2013</v>
      </c>
    </row>
    <row r="209" spans="1:8" x14ac:dyDescent="0.2">
      <c r="A209" t="s">
        <v>547</v>
      </c>
      <c r="B209" t="s">
        <v>66</v>
      </c>
      <c r="C209" t="s">
        <v>222</v>
      </c>
      <c r="D209" t="s">
        <v>548</v>
      </c>
      <c r="E209">
        <v>3.8</v>
      </c>
      <c r="F209">
        <v>106</v>
      </c>
      <c r="G209">
        <v>11.21</v>
      </c>
      <c r="H209">
        <v>2017</v>
      </c>
    </row>
    <row r="210" spans="1:8" x14ac:dyDescent="0.2">
      <c r="A210" t="s">
        <v>285</v>
      </c>
      <c r="B210" t="s">
        <v>16</v>
      </c>
      <c r="C210" t="s">
        <v>549</v>
      </c>
      <c r="D210" t="s">
        <v>550</v>
      </c>
      <c r="E210">
        <v>4</v>
      </c>
      <c r="F210">
        <v>106</v>
      </c>
      <c r="G210">
        <v>22.5</v>
      </c>
      <c r="H210">
        <v>2017</v>
      </c>
    </row>
    <row r="211" spans="1:8" x14ac:dyDescent="0.2">
      <c r="A211" t="s">
        <v>551</v>
      </c>
      <c r="B211" t="s">
        <v>66</v>
      </c>
      <c r="C211" t="s">
        <v>241</v>
      </c>
      <c r="D211" t="s">
        <v>552</v>
      </c>
      <c r="E211">
        <v>3.7</v>
      </c>
      <c r="F211">
        <v>106</v>
      </c>
      <c r="G211">
        <v>5.95</v>
      </c>
      <c r="H211">
        <v>2018</v>
      </c>
    </row>
    <row r="212" spans="1:8" x14ac:dyDescent="0.2">
      <c r="A212" t="s">
        <v>553</v>
      </c>
      <c r="B212" t="s">
        <v>9</v>
      </c>
      <c r="C212" t="s">
        <v>125</v>
      </c>
      <c r="D212" t="s">
        <v>554</v>
      </c>
      <c r="E212">
        <v>3.9</v>
      </c>
      <c r="F212">
        <v>106</v>
      </c>
      <c r="G212">
        <v>16.899999999999999</v>
      </c>
      <c r="H212">
        <v>2016</v>
      </c>
    </row>
    <row r="213" spans="1:8" x14ac:dyDescent="0.2">
      <c r="A213" t="s">
        <v>555</v>
      </c>
      <c r="B213" t="s">
        <v>9</v>
      </c>
      <c r="C213" t="s">
        <v>556</v>
      </c>
      <c r="D213" t="s">
        <v>423</v>
      </c>
      <c r="E213">
        <v>4</v>
      </c>
      <c r="F213">
        <v>106</v>
      </c>
      <c r="G213">
        <v>32</v>
      </c>
      <c r="H213">
        <v>2016</v>
      </c>
    </row>
    <row r="214" spans="1:8" x14ac:dyDescent="0.2">
      <c r="A214" t="s">
        <v>557</v>
      </c>
      <c r="B214" t="s">
        <v>16</v>
      </c>
      <c r="C214" t="s">
        <v>558</v>
      </c>
      <c r="D214" t="s">
        <v>559</v>
      </c>
      <c r="E214">
        <v>3.9</v>
      </c>
      <c r="F214">
        <v>106</v>
      </c>
      <c r="G214">
        <v>17.79</v>
      </c>
      <c r="H214">
        <v>2016</v>
      </c>
    </row>
    <row r="215" spans="1:8" x14ac:dyDescent="0.2">
      <c r="A215" t="s">
        <v>560</v>
      </c>
      <c r="B215" t="s">
        <v>66</v>
      </c>
      <c r="C215" t="s">
        <v>222</v>
      </c>
      <c r="D215" t="s">
        <v>561</v>
      </c>
      <c r="E215">
        <v>3.6</v>
      </c>
      <c r="F215">
        <v>106</v>
      </c>
      <c r="G215">
        <v>15.75</v>
      </c>
      <c r="H215">
        <v>2014</v>
      </c>
    </row>
    <row r="216" spans="1:8" x14ac:dyDescent="0.2">
      <c r="A216" t="s">
        <v>562</v>
      </c>
      <c r="B216" t="s">
        <v>66</v>
      </c>
      <c r="C216" t="s">
        <v>308</v>
      </c>
      <c r="D216" t="s">
        <v>563</v>
      </c>
      <c r="E216">
        <v>3.8</v>
      </c>
      <c r="F216">
        <v>106</v>
      </c>
      <c r="G216">
        <v>19.95</v>
      </c>
      <c r="H216">
        <v>2014</v>
      </c>
    </row>
    <row r="217" spans="1:8" x14ac:dyDescent="0.2">
      <c r="A217" t="s">
        <v>564</v>
      </c>
      <c r="B217" t="s">
        <v>70</v>
      </c>
      <c r="C217" t="s">
        <v>71</v>
      </c>
      <c r="D217" t="s">
        <v>215</v>
      </c>
      <c r="E217">
        <v>3.8</v>
      </c>
      <c r="F217">
        <v>106</v>
      </c>
      <c r="G217">
        <v>26.7</v>
      </c>
      <c r="H217">
        <v>2016</v>
      </c>
    </row>
    <row r="218" spans="1:8" x14ac:dyDescent="0.2">
      <c r="A218" t="s">
        <v>565</v>
      </c>
      <c r="B218" t="s">
        <v>9</v>
      </c>
      <c r="C218" t="s">
        <v>414</v>
      </c>
      <c r="D218" t="s">
        <v>566</v>
      </c>
      <c r="E218">
        <v>3.9</v>
      </c>
      <c r="F218">
        <v>106</v>
      </c>
      <c r="G218">
        <v>45</v>
      </c>
      <c r="H218">
        <v>2015</v>
      </c>
    </row>
    <row r="219" spans="1:8" x14ac:dyDescent="0.2">
      <c r="A219" t="s">
        <v>567</v>
      </c>
      <c r="B219" t="s">
        <v>277</v>
      </c>
      <c r="C219" t="s">
        <v>278</v>
      </c>
      <c r="D219" t="s">
        <v>568</v>
      </c>
      <c r="E219">
        <v>3.9</v>
      </c>
      <c r="F219">
        <v>106</v>
      </c>
      <c r="G219">
        <v>21.4</v>
      </c>
      <c r="H219">
        <v>2015</v>
      </c>
    </row>
    <row r="220" spans="1:8" x14ac:dyDescent="0.2">
      <c r="A220" t="s">
        <v>569</v>
      </c>
      <c r="B220" t="s">
        <v>66</v>
      </c>
      <c r="C220" t="s">
        <v>570</v>
      </c>
      <c r="D220" t="s">
        <v>571</v>
      </c>
      <c r="E220">
        <v>3.2</v>
      </c>
      <c r="F220">
        <v>106</v>
      </c>
      <c r="G220">
        <v>7.75</v>
      </c>
      <c r="H220">
        <v>2014</v>
      </c>
    </row>
    <row r="221" spans="1:8" x14ac:dyDescent="0.2">
      <c r="A221" t="s">
        <v>572</v>
      </c>
      <c r="B221" t="s">
        <v>9</v>
      </c>
      <c r="C221" t="s">
        <v>573</v>
      </c>
      <c r="D221" t="s">
        <v>574</v>
      </c>
      <c r="E221">
        <v>4.3</v>
      </c>
      <c r="F221">
        <v>106</v>
      </c>
      <c r="G221">
        <v>249.95</v>
      </c>
      <c r="H221">
        <v>2016</v>
      </c>
    </row>
    <row r="222" spans="1:8" x14ac:dyDescent="0.2">
      <c r="A222" t="s">
        <v>575</v>
      </c>
      <c r="B222" t="s">
        <v>66</v>
      </c>
      <c r="C222" t="s">
        <v>169</v>
      </c>
      <c r="D222" t="s">
        <v>576</v>
      </c>
      <c r="E222">
        <v>3.2</v>
      </c>
      <c r="F222">
        <v>106</v>
      </c>
      <c r="G222">
        <v>6.5</v>
      </c>
      <c r="H222">
        <v>2018</v>
      </c>
    </row>
    <row r="223" spans="1:8" x14ac:dyDescent="0.2">
      <c r="A223" t="s">
        <v>577</v>
      </c>
      <c r="B223" t="s">
        <v>23</v>
      </c>
      <c r="C223" t="s">
        <v>247</v>
      </c>
      <c r="D223" t="s">
        <v>578</v>
      </c>
      <c r="E223">
        <v>3.9</v>
      </c>
      <c r="F223">
        <v>106</v>
      </c>
      <c r="G223">
        <v>22.13</v>
      </c>
      <c r="H223">
        <v>2015</v>
      </c>
    </row>
    <row r="224" spans="1:8" x14ac:dyDescent="0.2">
      <c r="A224" t="s">
        <v>579</v>
      </c>
      <c r="B224" t="s">
        <v>16</v>
      </c>
      <c r="C224" t="s">
        <v>99</v>
      </c>
      <c r="D224" t="s">
        <v>580</v>
      </c>
      <c r="E224">
        <v>3.8</v>
      </c>
      <c r="F224">
        <v>106</v>
      </c>
      <c r="G224">
        <v>10.42</v>
      </c>
      <c r="H224">
        <v>2018</v>
      </c>
    </row>
    <row r="225" spans="1:8" x14ac:dyDescent="0.2">
      <c r="A225" t="s">
        <v>581</v>
      </c>
      <c r="B225" t="s">
        <v>9</v>
      </c>
      <c r="C225" t="s">
        <v>428</v>
      </c>
      <c r="D225" t="s">
        <v>582</v>
      </c>
      <c r="E225">
        <v>4.0999999999999996</v>
      </c>
      <c r="F225">
        <v>106</v>
      </c>
      <c r="G225">
        <v>52.53</v>
      </c>
      <c r="H225">
        <v>2013</v>
      </c>
    </row>
    <row r="226" spans="1:8" x14ac:dyDescent="0.2">
      <c r="A226" t="s">
        <v>583</v>
      </c>
      <c r="B226" t="s">
        <v>66</v>
      </c>
      <c r="C226" t="s">
        <v>308</v>
      </c>
      <c r="D226" t="s">
        <v>584</v>
      </c>
      <c r="E226">
        <v>3.8</v>
      </c>
      <c r="F226">
        <v>106</v>
      </c>
      <c r="G226">
        <v>15.69</v>
      </c>
      <c r="H226">
        <v>2016</v>
      </c>
    </row>
    <row r="227" spans="1:8" x14ac:dyDescent="0.2">
      <c r="A227" t="s">
        <v>585</v>
      </c>
      <c r="B227" t="s">
        <v>16</v>
      </c>
      <c r="C227" t="s">
        <v>586</v>
      </c>
      <c r="D227" t="s">
        <v>587</v>
      </c>
      <c r="E227">
        <v>3.4</v>
      </c>
      <c r="F227">
        <v>106</v>
      </c>
      <c r="G227">
        <v>11.5</v>
      </c>
      <c r="H227">
        <v>2017</v>
      </c>
    </row>
    <row r="228" spans="1:8" x14ac:dyDescent="0.2">
      <c r="A228" t="s">
        <v>588</v>
      </c>
      <c r="B228" t="s">
        <v>16</v>
      </c>
      <c r="C228" t="s">
        <v>181</v>
      </c>
      <c r="D228" t="s">
        <v>589</v>
      </c>
      <c r="E228">
        <v>4.0999999999999996</v>
      </c>
      <c r="F228">
        <v>106</v>
      </c>
      <c r="G228">
        <v>69</v>
      </c>
      <c r="H228">
        <v>2015</v>
      </c>
    </row>
    <row r="229" spans="1:8" x14ac:dyDescent="0.2">
      <c r="A229" t="s">
        <v>590</v>
      </c>
      <c r="B229" t="s">
        <v>66</v>
      </c>
      <c r="C229" t="s">
        <v>308</v>
      </c>
      <c r="D229" t="s">
        <v>591</v>
      </c>
      <c r="E229">
        <v>3.5</v>
      </c>
      <c r="F229">
        <v>106</v>
      </c>
      <c r="G229">
        <v>5.8</v>
      </c>
      <c r="H229">
        <v>2015</v>
      </c>
    </row>
    <row r="230" spans="1:8" x14ac:dyDescent="0.2">
      <c r="A230" t="s">
        <v>592</v>
      </c>
      <c r="B230" t="s">
        <v>66</v>
      </c>
      <c r="C230" t="s">
        <v>308</v>
      </c>
      <c r="D230" t="s">
        <v>593</v>
      </c>
      <c r="E230">
        <v>4.2</v>
      </c>
      <c r="F230">
        <v>106</v>
      </c>
      <c r="G230">
        <v>39.99</v>
      </c>
      <c r="H230">
        <v>2015</v>
      </c>
    </row>
    <row r="231" spans="1:8" x14ac:dyDescent="0.2">
      <c r="A231" t="s">
        <v>155</v>
      </c>
      <c r="B231" t="s">
        <v>9</v>
      </c>
      <c r="C231" t="s">
        <v>138</v>
      </c>
      <c r="D231" t="s">
        <v>594</v>
      </c>
      <c r="E231">
        <v>4</v>
      </c>
      <c r="F231">
        <v>106</v>
      </c>
      <c r="G231">
        <v>39.950000000000003</v>
      </c>
      <c r="H231">
        <v>2005</v>
      </c>
    </row>
    <row r="232" spans="1:8" x14ac:dyDescent="0.2">
      <c r="A232" t="s">
        <v>595</v>
      </c>
      <c r="B232" t="s">
        <v>9</v>
      </c>
      <c r="C232" t="s">
        <v>596</v>
      </c>
      <c r="D232" t="s">
        <v>597</v>
      </c>
      <c r="E232">
        <v>3.6</v>
      </c>
      <c r="F232">
        <v>106</v>
      </c>
      <c r="G232">
        <v>8.1999999999999993</v>
      </c>
      <c r="H232">
        <v>2016</v>
      </c>
    </row>
    <row r="233" spans="1:8" x14ac:dyDescent="0.2">
      <c r="A233" t="s">
        <v>598</v>
      </c>
      <c r="B233" t="s">
        <v>34</v>
      </c>
      <c r="C233" t="s">
        <v>599</v>
      </c>
      <c r="D233" t="s">
        <v>600</v>
      </c>
      <c r="E233">
        <v>3.7</v>
      </c>
      <c r="F233">
        <v>1060</v>
      </c>
      <c r="G233">
        <v>15.95</v>
      </c>
      <c r="H233">
        <v>2015</v>
      </c>
    </row>
    <row r="234" spans="1:8" x14ac:dyDescent="0.2">
      <c r="A234" t="s">
        <v>601</v>
      </c>
      <c r="B234" t="s">
        <v>16</v>
      </c>
      <c r="C234" t="s">
        <v>602</v>
      </c>
      <c r="D234" t="s">
        <v>603</v>
      </c>
      <c r="E234">
        <v>3.9</v>
      </c>
      <c r="F234">
        <v>1061</v>
      </c>
      <c r="G234">
        <v>8.49</v>
      </c>
      <c r="H234">
        <v>2016</v>
      </c>
    </row>
    <row r="235" spans="1:8" x14ac:dyDescent="0.2">
      <c r="A235" t="s">
        <v>604</v>
      </c>
      <c r="B235" t="s">
        <v>16</v>
      </c>
      <c r="C235" t="s">
        <v>93</v>
      </c>
      <c r="D235" t="s">
        <v>605</v>
      </c>
      <c r="E235">
        <v>3.9</v>
      </c>
      <c r="F235">
        <v>1063</v>
      </c>
      <c r="G235">
        <v>20.86</v>
      </c>
      <c r="H235">
        <v>2016</v>
      </c>
    </row>
    <row r="236" spans="1:8" x14ac:dyDescent="0.2">
      <c r="A236" t="s">
        <v>606</v>
      </c>
      <c r="B236" t="s">
        <v>16</v>
      </c>
      <c r="C236" t="s">
        <v>404</v>
      </c>
      <c r="D236" t="s">
        <v>607</v>
      </c>
      <c r="E236">
        <v>3.6</v>
      </c>
      <c r="F236">
        <v>1064</v>
      </c>
      <c r="G236">
        <v>13.48</v>
      </c>
      <c r="H236">
        <v>2016</v>
      </c>
    </row>
    <row r="237" spans="1:8" x14ac:dyDescent="0.2">
      <c r="A237" t="s">
        <v>489</v>
      </c>
      <c r="B237" t="s">
        <v>16</v>
      </c>
      <c r="C237" t="s">
        <v>358</v>
      </c>
      <c r="D237" t="s">
        <v>608</v>
      </c>
      <c r="E237">
        <v>4.2</v>
      </c>
      <c r="F237">
        <v>1065</v>
      </c>
      <c r="G237">
        <v>36.630000000000003</v>
      </c>
      <c r="H237">
        <v>2014</v>
      </c>
    </row>
    <row r="238" spans="1:8" x14ac:dyDescent="0.2">
      <c r="A238" t="s">
        <v>69</v>
      </c>
      <c r="B238" t="s">
        <v>70</v>
      </c>
      <c r="C238" t="s">
        <v>533</v>
      </c>
      <c r="D238" t="s">
        <v>609</v>
      </c>
      <c r="E238">
        <v>3.8</v>
      </c>
      <c r="F238">
        <v>1065</v>
      </c>
      <c r="G238">
        <v>17.75</v>
      </c>
      <c r="H238">
        <v>2015</v>
      </c>
    </row>
    <row r="239" spans="1:8" x14ac:dyDescent="0.2">
      <c r="A239" t="s">
        <v>610</v>
      </c>
      <c r="B239" t="s">
        <v>9</v>
      </c>
      <c r="C239" t="s">
        <v>114</v>
      </c>
      <c r="D239" t="s">
        <v>385</v>
      </c>
      <c r="E239">
        <v>4.4000000000000004</v>
      </c>
      <c r="F239">
        <v>1066</v>
      </c>
      <c r="G239">
        <v>133.06</v>
      </c>
      <c r="H239">
        <v>2009</v>
      </c>
    </row>
    <row r="240" spans="1:8" x14ac:dyDescent="0.2">
      <c r="A240" t="s">
        <v>611</v>
      </c>
      <c r="B240" t="s">
        <v>9</v>
      </c>
      <c r="C240" t="s">
        <v>389</v>
      </c>
      <c r="D240" t="s">
        <v>612</v>
      </c>
      <c r="E240">
        <v>4.4000000000000004</v>
      </c>
      <c r="F240">
        <v>1066</v>
      </c>
      <c r="G240">
        <v>169.95</v>
      </c>
      <c r="H240">
        <v>2005</v>
      </c>
    </row>
    <row r="241" spans="1:8" x14ac:dyDescent="0.2">
      <c r="A241" t="s">
        <v>613</v>
      </c>
      <c r="B241" t="s">
        <v>614</v>
      </c>
      <c r="C241" t="s">
        <v>615</v>
      </c>
      <c r="D241" t="s">
        <v>616</v>
      </c>
      <c r="E241">
        <v>3.4</v>
      </c>
      <c r="F241">
        <v>1066</v>
      </c>
      <c r="G241">
        <v>8.65</v>
      </c>
      <c r="H241">
        <v>2013</v>
      </c>
    </row>
    <row r="242" spans="1:8" x14ac:dyDescent="0.2">
      <c r="A242" t="s">
        <v>617</v>
      </c>
      <c r="B242" t="s">
        <v>196</v>
      </c>
      <c r="C242" t="s">
        <v>197</v>
      </c>
      <c r="D242" t="s">
        <v>618</v>
      </c>
      <c r="E242">
        <v>4.0999999999999996</v>
      </c>
      <c r="F242">
        <v>10676</v>
      </c>
      <c r="G242">
        <v>13.5</v>
      </c>
      <c r="H242">
        <v>2017</v>
      </c>
    </row>
    <row r="243" spans="1:8" x14ac:dyDescent="0.2">
      <c r="A243" t="s">
        <v>619</v>
      </c>
      <c r="B243" t="s">
        <v>9</v>
      </c>
      <c r="C243" t="s">
        <v>105</v>
      </c>
      <c r="D243" t="s">
        <v>620</v>
      </c>
      <c r="E243">
        <v>4.2</v>
      </c>
      <c r="F243">
        <v>1069</v>
      </c>
      <c r="G243">
        <v>75.98</v>
      </c>
      <c r="H243">
        <v>2009</v>
      </c>
    </row>
    <row r="244" spans="1:8" x14ac:dyDescent="0.2">
      <c r="A244" t="s">
        <v>621</v>
      </c>
      <c r="B244" t="s">
        <v>16</v>
      </c>
      <c r="C244" t="s">
        <v>505</v>
      </c>
      <c r="D244" t="s">
        <v>292</v>
      </c>
      <c r="E244">
        <v>4.0999999999999996</v>
      </c>
      <c r="F244">
        <v>1069</v>
      </c>
      <c r="G244">
        <v>28.99</v>
      </c>
      <c r="H244">
        <v>2014</v>
      </c>
    </row>
    <row r="245" spans="1:8" x14ac:dyDescent="0.2">
      <c r="A245" t="s">
        <v>622</v>
      </c>
      <c r="B245" t="s">
        <v>9</v>
      </c>
      <c r="C245" t="s">
        <v>96</v>
      </c>
      <c r="D245" t="s">
        <v>623</v>
      </c>
      <c r="E245">
        <v>4</v>
      </c>
      <c r="F245">
        <v>107</v>
      </c>
      <c r="G245">
        <v>130.97</v>
      </c>
      <c r="H245">
        <v>2014</v>
      </c>
    </row>
    <row r="246" spans="1:8" x14ac:dyDescent="0.2">
      <c r="A246" t="s">
        <v>624</v>
      </c>
      <c r="B246" t="s">
        <v>9</v>
      </c>
      <c r="C246" t="s">
        <v>217</v>
      </c>
      <c r="D246" t="s">
        <v>625</v>
      </c>
      <c r="E246">
        <v>4</v>
      </c>
      <c r="F246">
        <v>107</v>
      </c>
      <c r="G246">
        <v>86.76</v>
      </c>
      <c r="H246">
        <v>2017</v>
      </c>
    </row>
    <row r="247" spans="1:8" x14ac:dyDescent="0.2">
      <c r="A247" t="s">
        <v>626</v>
      </c>
      <c r="B247" t="s">
        <v>9</v>
      </c>
      <c r="C247" t="s">
        <v>184</v>
      </c>
      <c r="D247" t="s">
        <v>627</v>
      </c>
      <c r="E247">
        <v>3.9</v>
      </c>
      <c r="F247">
        <v>107</v>
      </c>
      <c r="G247">
        <v>52.64</v>
      </c>
      <c r="H247">
        <v>2017</v>
      </c>
    </row>
    <row r="248" spans="1:8" x14ac:dyDescent="0.2">
      <c r="A248" t="s">
        <v>628</v>
      </c>
      <c r="B248" t="s">
        <v>9</v>
      </c>
      <c r="C248" t="s">
        <v>175</v>
      </c>
      <c r="D248" t="s">
        <v>629</v>
      </c>
      <c r="E248">
        <v>3.7</v>
      </c>
      <c r="F248">
        <v>107</v>
      </c>
      <c r="G248">
        <v>11.45</v>
      </c>
      <c r="H248">
        <v>2018</v>
      </c>
    </row>
    <row r="249" spans="1:8" x14ac:dyDescent="0.2">
      <c r="A249" t="s">
        <v>630</v>
      </c>
      <c r="B249" t="s">
        <v>9</v>
      </c>
      <c r="C249" t="s">
        <v>175</v>
      </c>
      <c r="D249" t="s">
        <v>631</v>
      </c>
      <c r="E249">
        <v>3.6</v>
      </c>
      <c r="F249">
        <v>107</v>
      </c>
      <c r="G249">
        <v>7.27</v>
      </c>
      <c r="H249">
        <v>2018</v>
      </c>
    </row>
    <row r="250" spans="1:8" x14ac:dyDescent="0.2">
      <c r="A250" t="s">
        <v>521</v>
      </c>
      <c r="B250" t="s">
        <v>66</v>
      </c>
      <c r="C250" t="s">
        <v>632</v>
      </c>
      <c r="D250" t="s">
        <v>633</v>
      </c>
      <c r="E250">
        <v>3.6</v>
      </c>
      <c r="F250">
        <v>107</v>
      </c>
      <c r="G250">
        <v>7.35</v>
      </c>
      <c r="H250">
        <v>2018</v>
      </c>
    </row>
    <row r="251" spans="1:8" x14ac:dyDescent="0.2">
      <c r="A251" t="s">
        <v>634</v>
      </c>
      <c r="B251" t="s">
        <v>62</v>
      </c>
      <c r="C251" t="s">
        <v>635</v>
      </c>
      <c r="D251" t="s">
        <v>636</v>
      </c>
      <c r="E251">
        <v>3.8</v>
      </c>
      <c r="F251">
        <v>107</v>
      </c>
      <c r="G251">
        <v>11.5</v>
      </c>
      <c r="H251">
        <v>2015</v>
      </c>
    </row>
    <row r="252" spans="1:8" x14ac:dyDescent="0.2">
      <c r="A252" t="s">
        <v>637</v>
      </c>
      <c r="B252" t="s">
        <v>16</v>
      </c>
      <c r="C252" t="s">
        <v>638</v>
      </c>
      <c r="D252" t="s">
        <v>639</v>
      </c>
      <c r="E252">
        <v>3.7</v>
      </c>
      <c r="F252">
        <v>107</v>
      </c>
      <c r="G252">
        <v>7.75</v>
      </c>
      <c r="H252">
        <v>2015</v>
      </c>
    </row>
    <row r="253" spans="1:8" x14ac:dyDescent="0.2">
      <c r="A253" t="s">
        <v>640</v>
      </c>
      <c r="B253" t="s">
        <v>16</v>
      </c>
      <c r="C253" t="s">
        <v>178</v>
      </c>
      <c r="D253" t="s">
        <v>641</v>
      </c>
      <c r="E253">
        <v>3.9</v>
      </c>
      <c r="F253">
        <v>107</v>
      </c>
      <c r="G253">
        <v>17</v>
      </c>
      <c r="H253">
        <v>2018</v>
      </c>
    </row>
    <row r="254" spans="1:8" x14ac:dyDescent="0.2">
      <c r="A254" t="s">
        <v>642</v>
      </c>
      <c r="B254" t="s">
        <v>277</v>
      </c>
      <c r="C254" t="s">
        <v>346</v>
      </c>
      <c r="D254" t="s">
        <v>643</v>
      </c>
      <c r="E254">
        <v>3.7</v>
      </c>
      <c r="F254">
        <v>107</v>
      </c>
      <c r="G254">
        <v>11.31</v>
      </c>
      <c r="H254">
        <v>2015</v>
      </c>
    </row>
    <row r="255" spans="1:8" x14ac:dyDescent="0.2">
      <c r="A255" t="s">
        <v>644</v>
      </c>
      <c r="B255" t="s">
        <v>70</v>
      </c>
      <c r="C255" t="s">
        <v>161</v>
      </c>
      <c r="D255" t="s">
        <v>645</v>
      </c>
      <c r="E255">
        <v>4.7</v>
      </c>
      <c r="F255">
        <v>107</v>
      </c>
      <c r="G255">
        <v>721.34</v>
      </c>
      <c r="H255">
        <v>2013</v>
      </c>
    </row>
    <row r="256" spans="1:8" x14ac:dyDescent="0.2">
      <c r="A256" t="s">
        <v>646</v>
      </c>
      <c r="B256" t="s">
        <v>66</v>
      </c>
      <c r="C256" t="s">
        <v>222</v>
      </c>
      <c r="D256" t="s">
        <v>647</v>
      </c>
      <c r="E256">
        <v>3.7</v>
      </c>
      <c r="F256">
        <v>107</v>
      </c>
      <c r="G256">
        <v>13.95</v>
      </c>
      <c r="H256">
        <v>2015</v>
      </c>
    </row>
    <row r="257" spans="1:8" x14ac:dyDescent="0.2">
      <c r="A257" t="s">
        <v>648</v>
      </c>
      <c r="B257" t="s">
        <v>23</v>
      </c>
      <c r="C257" t="s">
        <v>247</v>
      </c>
      <c r="D257" t="s">
        <v>649</v>
      </c>
      <c r="E257">
        <v>3.6</v>
      </c>
      <c r="F257">
        <v>107</v>
      </c>
      <c r="G257">
        <v>13.2</v>
      </c>
      <c r="H257">
        <v>2017</v>
      </c>
    </row>
    <row r="258" spans="1:8" x14ac:dyDescent="0.2">
      <c r="A258" t="s">
        <v>650</v>
      </c>
      <c r="B258" t="s">
        <v>9</v>
      </c>
      <c r="C258" t="s">
        <v>27</v>
      </c>
      <c r="D258" t="s">
        <v>651</v>
      </c>
      <c r="E258">
        <v>3.9</v>
      </c>
      <c r="F258">
        <v>107</v>
      </c>
      <c r="G258">
        <v>24.8</v>
      </c>
      <c r="H258">
        <v>2017</v>
      </c>
    </row>
    <row r="259" spans="1:8" x14ac:dyDescent="0.2">
      <c r="A259" t="s">
        <v>652</v>
      </c>
      <c r="B259" t="s">
        <v>464</v>
      </c>
      <c r="C259" t="s">
        <v>653</v>
      </c>
      <c r="D259" t="s">
        <v>654</v>
      </c>
      <c r="E259">
        <v>3.7</v>
      </c>
      <c r="F259">
        <v>107</v>
      </c>
      <c r="G259">
        <v>11.5</v>
      </c>
      <c r="H259">
        <v>2017</v>
      </c>
    </row>
    <row r="260" spans="1:8" x14ac:dyDescent="0.2">
      <c r="A260" t="s">
        <v>655</v>
      </c>
      <c r="B260" t="s">
        <v>196</v>
      </c>
      <c r="C260" t="s">
        <v>656</v>
      </c>
      <c r="D260" t="s">
        <v>657</v>
      </c>
      <c r="E260">
        <v>3.5</v>
      </c>
      <c r="F260">
        <v>107</v>
      </c>
      <c r="G260">
        <v>8.9499999999999993</v>
      </c>
      <c r="H260">
        <v>2018</v>
      </c>
    </row>
    <row r="261" spans="1:8" x14ac:dyDescent="0.2">
      <c r="A261" t="s">
        <v>658</v>
      </c>
      <c r="B261" t="s">
        <v>16</v>
      </c>
      <c r="C261" t="s">
        <v>74</v>
      </c>
      <c r="D261" t="s">
        <v>659</v>
      </c>
      <c r="E261">
        <v>4</v>
      </c>
      <c r="F261">
        <v>107</v>
      </c>
      <c r="G261">
        <v>25.12</v>
      </c>
      <c r="H261">
        <v>2010</v>
      </c>
    </row>
    <row r="262" spans="1:8" x14ac:dyDescent="0.2">
      <c r="A262" t="s">
        <v>660</v>
      </c>
      <c r="B262" t="s">
        <v>16</v>
      </c>
      <c r="C262" t="s">
        <v>602</v>
      </c>
      <c r="D262" t="s">
        <v>661</v>
      </c>
      <c r="E262">
        <v>3.6</v>
      </c>
      <c r="F262">
        <v>107</v>
      </c>
      <c r="G262">
        <v>6.25</v>
      </c>
      <c r="H262">
        <v>2017</v>
      </c>
    </row>
    <row r="263" spans="1:8" x14ac:dyDescent="0.2">
      <c r="A263" t="s">
        <v>662</v>
      </c>
      <c r="B263" t="s">
        <v>16</v>
      </c>
      <c r="C263" t="s">
        <v>663</v>
      </c>
      <c r="D263" t="s">
        <v>664</v>
      </c>
      <c r="E263">
        <v>3.7</v>
      </c>
      <c r="F263">
        <v>107</v>
      </c>
      <c r="G263">
        <v>15.84</v>
      </c>
      <c r="H263">
        <v>2014</v>
      </c>
    </row>
    <row r="264" spans="1:8" x14ac:dyDescent="0.2">
      <c r="A264" t="s">
        <v>665</v>
      </c>
      <c r="B264" t="s">
        <v>9</v>
      </c>
      <c r="C264" t="s">
        <v>666</v>
      </c>
      <c r="D264" t="s">
        <v>667</v>
      </c>
      <c r="E264">
        <v>4.0999999999999996</v>
      </c>
      <c r="F264">
        <v>107</v>
      </c>
      <c r="G264">
        <v>50.9</v>
      </c>
      <c r="H264">
        <v>2015</v>
      </c>
    </row>
    <row r="265" spans="1:8" x14ac:dyDescent="0.2">
      <c r="A265" t="s">
        <v>668</v>
      </c>
      <c r="B265" t="s">
        <v>66</v>
      </c>
      <c r="C265" t="s">
        <v>669</v>
      </c>
      <c r="D265" t="s">
        <v>670</v>
      </c>
      <c r="E265">
        <v>3.8</v>
      </c>
      <c r="F265">
        <v>107</v>
      </c>
      <c r="G265">
        <v>16.899999999999999</v>
      </c>
      <c r="H265">
        <v>2014</v>
      </c>
    </row>
    <row r="266" spans="1:8" x14ac:dyDescent="0.2">
      <c r="A266" t="s">
        <v>671</v>
      </c>
      <c r="B266" t="s">
        <v>16</v>
      </c>
      <c r="C266" t="s">
        <v>181</v>
      </c>
      <c r="D266" t="s">
        <v>444</v>
      </c>
      <c r="E266">
        <v>4.2</v>
      </c>
      <c r="F266">
        <v>107</v>
      </c>
      <c r="G266">
        <v>80.010000000000005</v>
      </c>
      <c r="H266">
        <v>2013</v>
      </c>
    </row>
    <row r="267" spans="1:8" x14ac:dyDescent="0.2">
      <c r="A267" t="s">
        <v>672</v>
      </c>
      <c r="B267" t="s">
        <v>196</v>
      </c>
      <c r="C267" t="s">
        <v>197</v>
      </c>
      <c r="D267" t="s">
        <v>673</v>
      </c>
      <c r="E267">
        <v>4.5999999999999996</v>
      </c>
      <c r="F267">
        <v>107</v>
      </c>
      <c r="G267">
        <v>89.9</v>
      </c>
      <c r="H267">
        <v>2016</v>
      </c>
    </row>
    <row r="268" spans="1:8" x14ac:dyDescent="0.2">
      <c r="A268" t="s">
        <v>674</v>
      </c>
      <c r="B268" t="s">
        <v>675</v>
      </c>
      <c r="C268" t="s">
        <v>676</v>
      </c>
      <c r="D268" t="s">
        <v>677</v>
      </c>
      <c r="E268">
        <v>4.0999999999999996</v>
      </c>
      <c r="F268">
        <v>107</v>
      </c>
      <c r="G268">
        <v>11.98</v>
      </c>
      <c r="H268">
        <v>2018</v>
      </c>
    </row>
    <row r="269" spans="1:8" x14ac:dyDescent="0.2">
      <c r="A269" t="s">
        <v>678</v>
      </c>
      <c r="B269" t="s">
        <v>9</v>
      </c>
      <c r="C269" t="s">
        <v>134</v>
      </c>
      <c r="D269" t="s">
        <v>679</v>
      </c>
      <c r="E269">
        <v>4</v>
      </c>
      <c r="F269">
        <v>107</v>
      </c>
      <c r="G269">
        <v>27.93</v>
      </c>
      <c r="H269">
        <v>2012</v>
      </c>
    </row>
    <row r="270" spans="1:8" x14ac:dyDescent="0.2">
      <c r="A270" t="s">
        <v>680</v>
      </c>
      <c r="B270" t="s">
        <v>16</v>
      </c>
      <c r="C270" t="s">
        <v>404</v>
      </c>
      <c r="D270" t="s">
        <v>681</v>
      </c>
      <c r="E270">
        <v>3.8</v>
      </c>
      <c r="F270">
        <v>107</v>
      </c>
      <c r="G270">
        <v>19.899999999999999</v>
      </c>
      <c r="H270">
        <v>2016</v>
      </c>
    </row>
    <row r="271" spans="1:8" x14ac:dyDescent="0.2">
      <c r="A271" t="s">
        <v>327</v>
      </c>
      <c r="B271" t="s">
        <v>66</v>
      </c>
      <c r="C271" t="s">
        <v>308</v>
      </c>
      <c r="D271" t="s">
        <v>682</v>
      </c>
      <c r="E271">
        <v>3.5</v>
      </c>
      <c r="F271">
        <v>1070</v>
      </c>
      <c r="G271">
        <v>7.99</v>
      </c>
      <c r="H271">
        <v>2016</v>
      </c>
    </row>
    <row r="272" spans="1:8" x14ac:dyDescent="0.2">
      <c r="A272" t="s">
        <v>683</v>
      </c>
      <c r="B272" t="s">
        <v>9</v>
      </c>
      <c r="C272" t="s">
        <v>217</v>
      </c>
      <c r="D272" t="s">
        <v>684</v>
      </c>
      <c r="E272">
        <v>3.8</v>
      </c>
      <c r="F272">
        <v>1070</v>
      </c>
      <c r="G272">
        <v>34.200000000000003</v>
      </c>
      <c r="H272">
        <v>2014</v>
      </c>
    </row>
    <row r="273" spans="1:8" x14ac:dyDescent="0.2">
      <c r="A273" t="s">
        <v>685</v>
      </c>
      <c r="B273" t="s">
        <v>62</v>
      </c>
      <c r="C273" t="s">
        <v>686</v>
      </c>
      <c r="D273" t="s">
        <v>687</v>
      </c>
      <c r="E273">
        <v>3.6</v>
      </c>
      <c r="F273">
        <v>1070</v>
      </c>
      <c r="G273">
        <v>10.9</v>
      </c>
      <c r="H273">
        <v>2017</v>
      </c>
    </row>
    <row r="274" spans="1:8" x14ac:dyDescent="0.2">
      <c r="A274" t="s">
        <v>688</v>
      </c>
      <c r="B274" t="s">
        <v>16</v>
      </c>
      <c r="C274" t="s">
        <v>689</v>
      </c>
      <c r="D274" t="s">
        <v>690</v>
      </c>
      <c r="E274">
        <v>3.7</v>
      </c>
      <c r="F274">
        <v>1071</v>
      </c>
      <c r="G274">
        <v>9.8000000000000007</v>
      </c>
      <c r="H274">
        <v>2016</v>
      </c>
    </row>
    <row r="275" spans="1:8" x14ac:dyDescent="0.2">
      <c r="A275" t="s">
        <v>691</v>
      </c>
      <c r="B275" t="s">
        <v>70</v>
      </c>
      <c r="C275" t="s">
        <v>692</v>
      </c>
      <c r="D275" t="s">
        <v>693</v>
      </c>
      <c r="E275">
        <v>4.3</v>
      </c>
      <c r="F275">
        <v>1071</v>
      </c>
      <c r="G275">
        <v>59</v>
      </c>
      <c r="H275">
        <v>2014</v>
      </c>
    </row>
    <row r="276" spans="1:8" x14ac:dyDescent="0.2">
      <c r="A276" t="s">
        <v>694</v>
      </c>
      <c r="B276" t="s">
        <v>196</v>
      </c>
      <c r="C276" t="s">
        <v>197</v>
      </c>
      <c r="D276" t="s">
        <v>695</v>
      </c>
      <c r="E276">
        <v>4.5</v>
      </c>
      <c r="F276">
        <v>1072</v>
      </c>
      <c r="G276">
        <v>62.39</v>
      </c>
      <c r="H276">
        <v>2015</v>
      </c>
    </row>
    <row r="277" spans="1:8" x14ac:dyDescent="0.2">
      <c r="A277" t="s">
        <v>696</v>
      </c>
      <c r="B277" t="s">
        <v>66</v>
      </c>
      <c r="C277" t="s">
        <v>308</v>
      </c>
      <c r="D277" t="s">
        <v>697</v>
      </c>
      <c r="E277">
        <v>4.3</v>
      </c>
      <c r="F277">
        <v>1073</v>
      </c>
      <c r="G277">
        <v>48.54</v>
      </c>
      <c r="H277">
        <v>2015</v>
      </c>
    </row>
    <row r="278" spans="1:8" x14ac:dyDescent="0.2">
      <c r="A278" t="s">
        <v>288</v>
      </c>
      <c r="B278" t="s">
        <v>70</v>
      </c>
      <c r="C278" t="s">
        <v>698</v>
      </c>
      <c r="D278" t="s">
        <v>699</v>
      </c>
      <c r="E278">
        <v>3.9</v>
      </c>
      <c r="F278">
        <v>1075</v>
      </c>
      <c r="G278">
        <v>17.29</v>
      </c>
      <c r="H278">
        <v>2016</v>
      </c>
    </row>
    <row r="279" spans="1:8" x14ac:dyDescent="0.2">
      <c r="A279" t="s">
        <v>700</v>
      </c>
      <c r="B279" t="s">
        <v>196</v>
      </c>
      <c r="C279" t="s">
        <v>701</v>
      </c>
      <c r="D279" t="s">
        <v>702</v>
      </c>
      <c r="E279">
        <v>3.8</v>
      </c>
      <c r="F279">
        <v>1076</v>
      </c>
      <c r="G279">
        <v>13.09</v>
      </c>
      <c r="H279">
        <v>2016</v>
      </c>
    </row>
    <row r="280" spans="1:8" x14ac:dyDescent="0.2">
      <c r="A280" t="s">
        <v>703</v>
      </c>
      <c r="B280" t="s">
        <v>9</v>
      </c>
      <c r="C280" t="s">
        <v>105</v>
      </c>
      <c r="D280" t="s">
        <v>704</v>
      </c>
      <c r="E280">
        <v>3.9</v>
      </c>
      <c r="F280">
        <v>1077</v>
      </c>
      <c r="G280">
        <v>36.9</v>
      </c>
      <c r="H280">
        <v>2011</v>
      </c>
    </row>
    <row r="281" spans="1:8" x14ac:dyDescent="0.2">
      <c r="A281" t="s">
        <v>705</v>
      </c>
      <c r="B281" t="s">
        <v>16</v>
      </c>
      <c r="C281" t="s">
        <v>294</v>
      </c>
      <c r="D281" t="s">
        <v>608</v>
      </c>
      <c r="E281">
        <v>3.9</v>
      </c>
      <c r="F281">
        <v>1077</v>
      </c>
      <c r="G281">
        <v>21.34</v>
      </c>
      <c r="H281">
        <v>2014</v>
      </c>
    </row>
    <row r="282" spans="1:8" x14ac:dyDescent="0.2">
      <c r="A282" t="s">
        <v>706</v>
      </c>
      <c r="B282" t="s">
        <v>9</v>
      </c>
      <c r="C282" t="s">
        <v>105</v>
      </c>
      <c r="D282" t="s">
        <v>620</v>
      </c>
      <c r="E282">
        <v>4.0999999999999996</v>
      </c>
      <c r="F282">
        <v>1077</v>
      </c>
      <c r="G282">
        <v>79.95</v>
      </c>
      <c r="H282">
        <v>2005</v>
      </c>
    </row>
    <row r="283" spans="1:8" x14ac:dyDescent="0.2">
      <c r="A283" t="s">
        <v>707</v>
      </c>
      <c r="B283" t="s">
        <v>70</v>
      </c>
      <c r="C283" t="s">
        <v>161</v>
      </c>
      <c r="D283" t="s">
        <v>708</v>
      </c>
      <c r="E283">
        <v>3.9</v>
      </c>
      <c r="F283">
        <v>1078</v>
      </c>
      <c r="G283">
        <v>21.39</v>
      </c>
      <c r="H283">
        <v>2016</v>
      </c>
    </row>
    <row r="284" spans="1:8" x14ac:dyDescent="0.2">
      <c r="A284" t="s">
        <v>709</v>
      </c>
      <c r="B284" t="s">
        <v>70</v>
      </c>
      <c r="C284" t="s">
        <v>161</v>
      </c>
      <c r="D284" t="s">
        <v>710</v>
      </c>
      <c r="E284">
        <v>4.4000000000000004</v>
      </c>
      <c r="F284">
        <v>10799</v>
      </c>
      <c r="G284">
        <v>154.99</v>
      </c>
      <c r="H284" t="s">
        <v>526</v>
      </c>
    </row>
    <row r="285" spans="1:8" x14ac:dyDescent="0.2">
      <c r="A285" t="s">
        <v>711</v>
      </c>
      <c r="B285" t="s">
        <v>16</v>
      </c>
      <c r="C285" t="s">
        <v>53</v>
      </c>
      <c r="D285" t="s">
        <v>712</v>
      </c>
      <c r="E285">
        <v>3.5</v>
      </c>
      <c r="F285">
        <v>108</v>
      </c>
      <c r="G285">
        <v>8.33</v>
      </c>
      <c r="H285">
        <v>2018</v>
      </c>
    </row>
    <row r="286" spans="1:8" x14ac:dyDescent="0.2">
      <c r="A286" t="s">
        <v>713</v>
      </c>
      <c r="B286" t="s">
        <v>16</v>
      </c>
      <c r="C286" t="s">
        <v>99</v>
      </c>
      <c r="D286" t="s">
        <v>714</v>
      </c>
      <c r="E286">
        <v>4.4000000000000004</v>
      </c>
      <c r="F286">
        <v>108</v>
      </c>
      <c r="G286">
        <v>115.92</v>
      </c>
      <c r="H286">
        <v>2010</v>
      </c>
    </row>
    <row r="287" spans="1:8" x14ac:dyDescent="0.2">
      <c r="A287" t="s">
        <v>715</v>
      </c>
      <c r="B287" t="s">
        <v>16</v>
      </c>
      <c r="C287" t="s">
        <v>716</v>
      </c>
      <c r="D287" t="s">
        <v>529</v>
      </c>
      <c r="E287">
        <v>4.0999999999999996</v>
      </c>
      <c r="F287">
        <v>108</v>
      </c>
      <c r="G287">
        <v>17.45</v>
      </c>
      <c r="H287">
        <v>2015</v>
      </c>
    </row>
    <row r="288" spans="1:8" x14ac:dyDescent="0.2">
      <c r="A288" t="s">
        <v>717</v>
      </c>
      <c r="B288" t="s">
        <v>34</v>
      </c>
      <c r="C288" t="s">
        <v>718</v>
      </c>
      <c r="D288" t="s">
        <v>719</v>
      </c>
      <c r="E288">
        <v>3.7</v>
      </c>
      <c r="F288">
        <v>108</v>
      </c>
      <c r="G288">
        <v>9.64</v>
      </c>
      <c r="H288">
        <v>2018</v>
      </c>
    </row>
    <row r="289" spans="1:8" x14ac:dyDescent="0.2">
      <c r="A289" t="s">
        <v>720</v>
      </c>
      <c r="B289" t="s">
        <v>9</v>
      </c>
      <c r="C289" t="s">
        <v>721</v>
      </c>
      <c r="D289" t="s">
        <v>722</v>
      </c>
      <c r="E289">
        <v>4</v>
      </c>
      <c r="F289">
        <v>108</v>
      </c>
      <c r="G289">
        <v>20.37</v>
      </c>
      <c r="H289">
        <v>2014</v>
      </c>
    </row>
    <row r="290" spans="1:8" x14ac:dyDescent="0.2">
      <c r="A290" t="s">
        <v>723</v>
      </c>
      <c r="B290" t="s">
        <v>9</v>
      </c>
      <c r="C290" t="s">
        <v>724</v>
      </c>
      <c r="D290" t="s">
        <v>725</v>
      </c>
      <c r="E290">
        <v>4.4000000000000004</v>
      </c>
      <c r="F290">
        <v>108</v>
      </c>
      <c r="G290">
        <v>71.39</v>
      </c>
      <c r="H290">
        <v>2015</v>
      </c>
    </row>
    <row r="291" spans="1:8" x14ac:dyDescent="0.2">
      <c r="A291" t="s">
        <v>726</v>
      </c>
      <c r="B291" t="s">
        <v>62</v>
      </c>
      <c r="C291" t="s">
        <v>63</v>
      </c>
      <c r="D291" t="s">
        <v>727</v>
      </c>
      <c r="E291">
        <v>4</v>
      </c>
      <c r="F291">
        <v>108</v>
      </c>
      <c r="G291">
        <v>15.55</v>
      </c>
      <c r="H291">
        <v>2015</v>
      </c>
    </row>
    <row r="292" spans="1:8" x14ac:dyDescent="0.2">
      <c r="A292" t="s">
        <v>728</v>
      </c>
      <c r="B292" t="s">
        <v>9</v>
      </c>
      <c r="C292" t="s">
        <v>27</v>
      </c>
      <c r="D292" t="s">
        <v>729</v>
      </c>
      <c r="E292">
        <v>4.3</v>
      </c>
      <c r="F292">
        <v>108</v>
      </c>
      <c r="G292">
        <v>49.95</v>
      </c>
      <c r="H292">
        <v>2015</v>
      </c>
    </row>
    <row r="293" spans="1:8" x14ac:dyDescent="0.2">
      <c r="A293" t="s">
        <v>730</v>
      </c>
      <c r="B293" t="s">
        <v>16</v>
      </c>
      <c r="C293" t="s">
        <v>302</v>
      </c>
      <c r="D293" t="s">
        <v>731</v>
      </c>
      <c r="E293">
        <v>4.0999999999999996</v>
      </c>
      <c r="F293">
        <v>108</v>
      </c>
      <c r="G293">
        <v>8.2799999999999994</v>
      </c>
      <c r="H293">
        <v>2018</v>
      </c>
    </row>
    <row r="294" spans="1:8" x14ac:dyDescent="0.2">
      <c r="A294" t="s">
        <v>732</v>
      </c>
      <c r="B294" t="s">
        <v>62</v>
      </c>
      <c r="C294" t="s">
        <v>63</v>
      </c>
      <c r="D294" t="s">
        <v>733</v>
      </c>
      <c r="E294">
        <v>4.2</v>
      </c>
      <c r="F294">
        <v>108</v>
      </c>
      <c r="G294">
        <v>19.399999999999999</v>
      </c>
      <c r="H294">
        <v>2017</v>
      </c>
    </row>
    <row r="295" spans="1:8" x14ac:dyDescent="0.2">
      <c r="A295" t="s">
        <v>734</v>
      </c>
      <c r="B295" t="s">
        <v>66</v>
      </c>
      <c r="C295" t="s">
        <v>313</v>
      </c>
      <c r="D295" t="s">
        <v>735</v>
      </c>
      <c r="E295">
        <v>4.4000000000000004</v>
      </c>
      <c r="F295">
        <v>108</v>
      </c>
      <c r="G295">
        <v>69.95</v>
      </c>
      <c r="H295">
        <v>2017</v>
      </c>
    </row>
    <row r="296" spans="1:8" x14ac:dyDescent="0.2">
      <c r="A296" t="s">
        <v>736</v>
      </c>
      <c r="B296" t="s">
        <v>34</v>
      </c>
      <c r="C296" t="s">
        <v>718</v>
      </c>
      <c r="D296" t="s">
        <v>737</v>
      </c>
      <c r="E296">
        <v>4.2</v>
      </c>
      <c r="F296">
        <v>108</v>
      </c>
      <c r="G296">
        <v>28.9</v>
      </c>
      <c r="H296">
        <v>2015</v>
      </c>
    </row>
    <row r="297" spans="1:8" x14ac:dyDescent="0.2">
      <c r="A297" t="s">
        <v>738</v>
      </c>
      <c r="B297" t="s">
        <v>16</v>
      </c>
      <c r="C297" t="s">
        <v>74</v>
      </c>
      <c r="D297" t="s">
        <v>123</v>
      </c>
      <c r="E297">
        <v>3.9</v>
      </c>
      <c r="F297">
        <v>108</v>
      </c>
      <c r="G297">
        <v>7.25</v>
      </c>
      <c r="H297">
        <v>2016</v>
      </c>
    </row>
    <row r="298" spans="1:8" x14ac:dyDescent="0.2">
      <c r="A298" t="s">
        <v>739</v>
      </c>
      <c r="B298" t="s">
        <v>16</v>
      </c>
      <c r="C298" t="s">
        <v>558</v>
      </c>
      <c r="D298" t="s">
        <v>559</v>
      </c>
      <c r="E298">
        <v>3.9</v>
      </c>
      <c r="F298">
        <v>108</v>
      </c>
      <c r="G298">
        <v>14.13</v>
      </c>
      <c r="H298">
        <v>2016</v>
      </c>
    </row>
    <row r="299" spans="1:8" x14ac:dyDescent="0.2">
      <c r="A299" t="s">
        <v>740</v>
      </c>
      <c r="B299" t="s">
        <v>66</v>
      </c>
      <c r="C299" t="s">
        <v>308</v>
      </c>
      <c r="D299" t="s">
        <v>474</v>
      </c>
      <c r="E299">
        <v>4.2</v>
      </c>
      <c r="F299">
        <v>108</v>
      </c>
      <c r="G299">
        <v>34.9</v>
      </c>
      <c r="H299">
        <v>2010</v>
      </c>
    </row>
    <row r="300" spans="1:8" x14ac:dyDescent="0.2">
      <c r="A300" t="s">
        <v>741</v>
      </c>
      <c r="B300" t="s">
        <v>9</v>
      </c>
      <c r="C300" t="s">
        <v>742</v>
      </c>
      <c r="D300" t="s">
        <v>743</v>
      </c>
      <c r="E300">
        <v>3.5</v>
      </c>
      <c r="F300">
        <v>108</v>
      </c>
      <c r="G300">
        <v>7.35</v>
      </c>
      <c r="H300">
        <v>2017</v>
      </c>
    </row>
    <row r="301" spans="1:8" x14ac:dyDescent="0.2">
      <c r="A301" t="s">
        <v>744</v>
      </c>
      <c r="B301" t="s">
        <v>16</v>
      </c>
      <c r="C301" t="s">
        <v>745</v>
      </c>
      <c r="D301" t="s">
        <v>746</v>
      </c>
      <c r="E301">
        <v>3.8</v>
      </c>
      <c r="F301">
        <v>108</v>
      </c>
      <c r="G301">
        <v>15.67</v>
      </c>
      <c r="H301">
        <v>2017</v>
      </c>
    </row>
    <row r="302" spans="1:8" x14ac:dyDescent="0.2">
      <c r="A302" t="s">
        <v>747</v>
      </c>
      <c r="B302" t="s">
        <v>16</v>
      </c>
      <c r="C302" t="s">
        <v>748</v>
      </c>
      <c r="D302" t="s">
        <v>749</v>
      </c>
      <c r="E302">
        <v>3.9</v>
      </c>
      <c r="F302">
        <v>108</v>
      </c>
      <c r="G302">
        <v>20.32</v>
      </c>
      <c r="H302">
        <v>2015</v>
      </c>
    </row>
    <row r="303" spans="1:8" x14ac:dyDescent="0.2">
      <c r="A303" t="s">
        <v>750</v>
      </c>
      <c r="B303" t="s">
        <v>66</v>
      </c>
      <c r="C303" t="s">
        <v>308</v>
      </c>
      <c r="D303" t="s">
        <v>751</v>
      </c>
      <c r="E303">
        <v>4</v>
      </c>
      <c r="F303">
        <v>108</v>
      </c>
      <c r="G303">
        <v>13.26</v>
      </c>
      <c r="H303">
        <v>2012</v>
      </c>
    </row>
    <row r="304" spans="1:8" x14ac:dyDescent="0.2">
      <c r="A304" t="s">
        <v>752</v>
      </c>
      <c r="B304" t="s">
        <v>9</v>
      </c>
      <c r="C304" t="s">
        <v>175</v>
      </c>
      <c r="D304" t="s">
        <v>753</v>
      </c>
      <c r="E304">
        <v>4.2</v>
      </c>
      <c r="F304">
        <v>108</v>
      </c>
      <c r="G304">
        <v>9.3699999999999992</v>
      </c>
      <c r="H304">
        <v>2018</v>
      </c>
    </row>
    <row r="305" spans="1:8" x14ac:dyDescent="0.2">
      <c r="A305" t="s">
        <v>754</v>
      </c>
      <c r="B305" t="s">
        <v>66</v>
      </c>
      <c r="C305" t="s">
        <v>111</v>
      </c>
      <c r="D305" t="s">
        <v>112</v>
      </c>
      <c r="E305">
        <v>4.0999999999999996</v>
      </c>
      <c r="F305">
        <v>108</v>
      </c>
      <c r="G305">
        <v>15.69</v>
      </c>
      <c r="H305">
        <v>2016</v>
      </c>
    </row>
    <row r="306" spans="1:8" x14ac:dyDescent="0.2">
      <c r="A306" t="s">
        <v>755</v>
      </c>
      <c r="B306" t="s">
        <v>66</v>
      </c>
      <c r="C306" t="s">
        <v>756</v>
      </c>
      <c r="D306" t="s">
        <v>757</v>
      </c>
      <c r="E306">
        <v>4</v>
      </c>
      <c r="F306">
        <v>108</v>
      </c>
      <c r="G306">
        <v>11.95</v>
      </c>
      <c r="H306">
        <v>2016</v>
      </c>
    </row>
    <row r="307" spans="1:8" x14ac:dyDescent="0.2">
      <c r="A307" t="s">
        <v>758</v>
      </c>
      <c r="B307" t="s">
        <v>66</v>
      </c>
      <c r="C307" t="s">
        <v>147</v>
      </c>
      <c r="D307" t="s">
        <v>759</v>
      </c>
      <c r="E307">
        <v>4.0999999999999996</v>
      </c>
      <c r="F307">
        <v>108</v>
      </c>
      <c r="G307">
        <v>35</v>
      </c>
      <c r="H307">
        <v>2000</v>
      </c>
    </row>
    <row r="308" spans="1:8" x14ac:dyDescent="0.2">
      <c r="A308" t="s">
        <v>760</v>
      </c>
      <c r="B308" t="s">
        <v>16</v>
      </c>
      <c r="C308" t="s">
        <v>404</v>
      </c>
      <c r="D308" t="s">
        <v>761</v>
      </c>
      <c r="E308">
        <v>3.8</v>
      </c>
      <c r="F308">
        <v>108</v>
      </c>
      <c r="G308">
        <v>19.010000000000002</v>
      </c>
      <c r="H308">
        <v>2016</v>
      </c>
    </row>
    <row r="309" spans="1:8" x14ac:dyDescent="0.2">
      <c r="A309" t="s">
        <v>762</v>
      </c>
      <c r="B309" t="s">
        <v>62</v>
      </c>
      <c r="C309" t="s">
        <v>63</v>
      </c>
      <c r="D309" t="s">
        <v>763</v>
      </c>
      <c r="E309">
        <v>3.8</v>
      </c>
      <c r="F309">
        <v>108</v>
      </c>
      <c r="G309">
        <v>11.99</v>
      </c>
      <c r="H309">
        <v>2017</v>
      </c>
    </row>
    <row r="310" spans="1:8" x14ac:dyDescent="0.2">
      <c r="A310" t="s">
        <v>764</v>
      </c>
      <c r="B310" t="s">
        <v>16</v>
      </c>
      <c r="C310" t="s">
        <v>394</v>
      </c>
      <c r="D310" t="s">
        <v>765</v>
      </c>
      <c r="E310">
        <v>4.2</v>
      </c>
      <c r="F310">
        <v>108</v>
      </c>
      <c r="G310">
        <v>29.12</v>
      </c>
      <c r="H310">
        <v>2012</v>
      </c>
    </row>
    <row r="311" spans="1:8" x14ac:dyDescent="0.2">
      <c r="A311" t="s">
        <v>766</v>
      </c>
      <c r="B311" t="s">
        <v>66</v>
      </c>
      <c r="C311" t="s">
        <v>308</v>
      </c>
      <c r="D311" t="s">
        <v>767</v>
      </c>
      <c r="E311">
        <v>3.9</v>
      </c>
      <c r="F311">
        <v>108</v>
      </c>
      <c r="G311">
        <v>13.95</v>
      </c>
      <c r="H311">
        <v>2012</v>
      </c>
    </row>
    <row r="312" spans="1:8" x14ac:dyDescent="0.2">
      <c r="A312" t="s">
        <v>768</v>
      </c>
      <c r="B312" t="s">
        <v>77</v>
      </c>
      <c r="C312" t="s">
        <v>522</v>
      </c>
      <c r="D312" t="s">
        <v>769</v>
      </c>
      <c r="E312">
        <v>3.6</v>
      </c>
      <c r="F312">
        <v>108</v>
      </c>
      <c r="G312">
        <v>8.9</v>
      </c>
      <c r="H312">
        <v>2016</v>
      </c>
    </row>
    <row r="313" spans="1:8" x14ac:dyDescent="0.2">
      <c r="A313" t="s">
        <v>770</v>
      </c>
      <c r="B313" t="s">
        <v>16</v>
      </c>
      <c r="C313" t="s">
        <v>74</v>
      </c>
      <c r="D313" t="s">
        <v>164</v>
      </c>
      <c r="E313">
        <v>3.9</v>
      </c>
      <c r="F313">
        <v>1080</v>
      </c>
      <c r="G313">
        <v>7.25</v>
      </c>
      <c r="H313">
        <v>2017</v>
      </c>
    </row>
    <row r="314" spans="1:8" x14ac:dyDescent="0.2">
      <c r="A314" t="s">
        <v>771</v>
      </c>
      <c r="B314" t="s">
        <v>16</v>
      </c>
      <c r="C314" t="s">
        <v>17</v>
      </c>
      <c r="D314" t="s">
        <v>772</v>
      </c>
      <c r="E314">
        <v>4.4000000000000004</v>
      </c>
      <c r="F314">
        <v>1081</v>
      </c>
      <c r="G314">
        <v>112</v>
      </c>
      <c r="H314">
        <v>2013</v>
      </c>
    </row>
    <row r="315" spans="1:8" x14ac:dyDescent="0.2">
      <c r="A315" t="s">
        <v>773</v>
      </c>
      <c r="B315" t="s">
        <v>675</v>
      </c>
      <c r="C315" t="s">
        <v>676</v>
      </c>
      <c r="D315" t="s">
        <v>677</v>
      </c>
      <c r="E315">
        <v>4.0999999999999996</v>
      </c>
      <c r="F315">
        <v>1082</v>
      </c>
      <c r="G315">
        <v>12.98</v>
      </c>
      <c r="H315">
        <v>2017</v>
      </c>
    </row>
    <row r="316" spans="1:8" x14ac:dyDescent="0.2">
      <c r="A316" t="s">
        <v>774</v>
      </c>
      <c r="B316" t="s">
        <v>16</v>
      </c>
      <c r="C316" t="s">
        <v>17</v>
      </c>
      <c r="D316" t="s">
        <v>375</v>
      </c>
      <c r="E316">
        <v>4</v>
      </c>
      <c r="F316">
        <v>1083</v>
      </c>
      <c r="G316">
        <v>30.9</v>
      </c>
      <c r="H316">
        <v>2017</v>
      </c>
    </row>
    <row r="317" spans="1:8" x14ac:dyDescent="0.2">
      <c r="A317" t="s">
        <v>775</v>
      </c>
      <c r="B317" t="s">
        <v>66</v>
      </c>
      <c r="C317" t="s">
        <v>776</v>
      </c>
      <c r="D317" t="s">
        <v>777</v>
      </c>
      <c r="E317">
        <v>3.6</v>
      </c>
      <c r="F317">
        <v>1084</v>
      </c>
      <c r="G317">
        <v>9.5</v>
      </c>
      <c r="H317">
        <v>2015</v>
      </c>
    </row>
    <row r="318" spans="1:8" x14ac:dyDescent="0.2">
      <c r="A318" t="s">
        <v>778</v>
      </c>
      <c r="B318" t="s">
        <v>66</v>
      </c>
      <c r="C318" t="s">
        <v>308</v>
      </c>
      <c r="D318" t="s">
        <v>751</v>
      </c>
      <c r="E318">
        <v>4</v>
      </c>
      <c r="F318">
        <v>1084</v>
      </c>
      <c r="G318">
        <v>19.989999999999998</v>
      </c>
      <c r="H318">
        <v>2008</v>
      </c>
    </row>
    <row r="319" spans="1:8" x14ac:dyDescent="0.2">
      <c r="A319" t="s">
        <v>779</v>
      </c>
      <c r="B319" t="s">
        <v>62</v>
      </c>
      <c r="C319" t="s">
        <v>780</v>
      </c>
      <c r="D319" t="s">
        <v>781</v>
      </c>
      <c r="E319">
        <v>4.0999999999999996</v>
      </c>
      <c r="F319">
        <v>1084</v>
      </c>
      <c r="G319">
        <v>16.75</v>
      </c>
      <c r="H319">
        <v>2017</v>
      </c>
    </row>
    <row r="320" spans="1:8" x14ac:dyDescent="0.2">
      <c r="A320" t="s">
        <v>782</v>
      </c>
      <c r="B320" t="s">
        <v>66</v>
      </c>
      <c r="C320" t="s">
        <v>111</v>
      </c>
      <c r="D320" t="s">
        <v>112</v>
      </c>
      <c r="E320">
        <v>3.6</v>
      </c>
      <c r="F320">
        <v>1085</v>
      </c>
      <c r="G320">
        <v>5.99</v>
      </c>
      <c r="H320">
        <v>2018</v>
      </c>
    </row>
    <row r="321" spans="1:8" x14ac:dyDescent="0.2">
      <c r="A321" t="s">
        <v>783</v>
      </c>
      <c r="B321" t="s">
        <v>34</v>
      </c>
      <c r="C321" t="s">
        <v>784</v>
      </c>
      <c r="D321" t="s">
        <v>785</v>
      </c>
      <c r="E321">
        <v>4.2</v>
      </c>
      <c r="F321">
        <v>1085</v>
      </c>
      <c r="G321">
        <v>21.45</v>
      </c>
      <c r="H321">
        <v>2017</v>
      </c>
    </row>
    <row r="322" spans="1:8" x14ac:dyDescent="0.2">
      <c r="A322" t="s">
        <v>786</v>
      </c>
      <c r="B322" t="s">
        <v>70</v>
      </c>
      <c r="C322" t="s">
        <v>787</v>
      </c>
      <c r="D322" t="s">
        <v>501</v>
      </c>
      <c r="E322">
        <v>4</v>
      </c>
      <c r="F322">
        <v>1086</v>
      </c>
      <c r="G322">
        <v>21.1</v>
      </c>
      <c r="H322">
        <v>2014</v>
      </c>
    </row>
    <row r="323" spans="1:8" x14ac:dyDescent="0.2">
      <c r="A323" t="s">
        <v>788</v>
      </c>
      <c r="B323" t="s">
        <v>9</v>
      </c>
      <c r="C323" t="s">
        <v>105</v>
      </c>
      <c r="D323" t="s">
        <v>704</v>
      </c>
      <c r="E323">
        <v>4</v>
      </c>
      <c r="F323">
        <v>1089</v>
      </c>
      <c r="G323">
        <v>33.9</v>
      </c>
      <c r="H323">
        <v>2012</v>
      </c>
    </row>
    <row r="324" spans="1:8" x14ac:dyDescent="0.2">
      <c r="A324" t="s">
        <v>789</v>
      </c>
      <c r="B324" t="s">
        <v>34</v>
      </c>
      <c r="C324" t="s">
        <v>599</v>
      </c>
      <c r="D324" t="s">
        <v>790</v>
      </c>
      <c r="E324">
        <v>3.8</v>
      </c>
      <c r="F324">
        <v>1089</v>
      </c>
      <c r="G324">
        <v>11.65</v>
      </c>
      <c r="H324">
        <v>2017</v>
      </c>
    </row>
    <row r="325" spans="1:8" x14ac:dyDescent="0.2">
      <c r="A325" t="s">
        <v>791</v>
      </c>
      <c r="B325" t="s">
        <v>46</v>
      </c>
      <c r="C325" t="s">
        <v>47</v>
      </c>
      <c r="D325" t="s">
        <v>515</v>
      </c>
      <c r="E325">
        <v>3.9</v>
      </c>
      <c r="F325">
        <v>109</v>
      </c>
      <c r="G325">
        <v>32.69</v>
      </c>
      <c r="H325">
        <v>2013</v>
      </c>
    </row>
    <row r="326" spans="1:8" x14ac:dyDescent="0.2">
      <c r="A326" t="s">
        <v>792</v>
      </c>
      <c r="B326" t="s">
        <v>9</v>
      </c>
      <c r="C326" t="s">
        <v>793</v>
      </c>
      <c r="D326" t="s">
        <v>794</v>
      </c>
      <c r="E326">
        <v>4</v>
      </c>
      <c r="F326">
        <v>109</v>
      </c>
      <c r="G326">
        <v>27.2</v>
      </c>
      <c r="H326">
        <v>2016</v>
      </c>
    </row>
    <row r="327" spans="1:8" x14ac:dyDescent="0.2">
      <c r="A327" t="s">
        <v>795</v>
      </c>
      <c r="B327" t="s">
        <v>9</v>
      </c>
      <c r="C327" t="s">
        <v>175</v>
      </c>
      <c r="D327" t="s">
        <v>796</v>
      </c>
      <c r="E327">
        <v>3.4</v>
      </c>
      <c r="F327">
        <v>109</v>
      </c>
      <c r="G327">
        <v>7.27</v>
      </c>
      <c r="H327">
        <v>2018</v>
      </c>
    </row>
    <row r="328" spans="1:8" x14ac:dyDescent="0.2">
      <c r="A328" t="s">
        <v>797</v>
      </c>
      <c r="B328" t="s">
        <v>9</v>
      </c>
      <c r="C328" t="s">
        <v>724</v>
      </c>
      <c r="D328" t="s">
        <v>798</v>
      </c>
      <c r="E328">
        <v>3.8</v>
      </c>
      <c r="F328">
        <v>109</v>
      </c>
      <c r="G328">
        <v>14.95</v>
      </c>
      <c r="H328">
        <v>2015</v>
      </c>
    </row>
    <row r="329" spans="1:8" x14ac:dyDescent="0.2">
      <c r="A329" t="s">
        <v>799</v>
      </c>
      <c r="B329" t="s">
        <v>9</v>
      </c>
      <c r="C329" t="s">
        <v>96</v>
      </c>
      <c r="D329" t="s">
        <v>623</v>
      </c>
      <c r="E329">
        <v>4.3</v>
      </c>
      <c r="F329">
        <v>109</v>
      </c>
      <c r="G329">
        <v>224.95</v>
      </c>
      <c r="H329">
        <v>2015</v>
      </c>
    </row>
    <row r="330" spans="1:8" x14ac:dyDescent="0.2">
      <c r="A330" t="s">
        <v>285</v>
      </c>
      <c r="B330" t="s">
        <v>70</v>
      </c>
      <c r="C330" t="s">
        <v>800</v>
      </c>
      <c r="D330" t="s">
        <v>801</v>
      </c>
      <c r="E330">
        <v>3.7</v>
      </c>
      <c r="F330">
        <v>109</v>
      </c>
      <c r="G330">
        <v>16.72</v>
      </c>
      <c r="H330">
        <v>2017</v>
      </c>
    </row>
    <row r="331" spans="1:8" x14ac:dyDescent="0.2">
      <c r="A331" t="s">
        <v>802</v>
      </c>
      <c r="B331" t="s">
        <v>9</v>
      </c>
      <c r="C331" t="s">
        <v>803</v>
      </c>
      <c r="D331" t="s">
        <v>804</v>
      </c>
      <c r="E331">
        <v>3.7</v>
      </c>
      <c r="F331">
        <v>109</v>
      </c>
      <c r="G331">
        <v>6.45</v>
      </c>
      <c r="H331">
        <v>2018</v>
      </c>
    </row>
    <row r="332" spans="1:8" x14ac:dyDescent="0.2">
      <c r="A332" t="s">
        <v>805</v>
      </c>
      <c r="B332" t="s">
        <v>70</v>
      </c>
      <c r="C332" t="s">
        <v>187</v>
      </c>
      <c r="D332" t="s">
        <v>188</v>
      </c>
      <c r="E332">
        <v>3.6</v>
      </c>
      <c r="F332">
        <v>109</v>
      </c>
      <c r="G332">
        <v>8.2899999999999991</v>
      </c>
      <c r="H332">
        <v>2015</v>
      </c>
    </row>
    <row r="333" spans="1:8" x14ac:dyDescent="0.2">
      <c r="A333" t="s">
        <v>806</v>
      </c>
      <c r="B333" t="s">
        <v>23</v>
      </c>
      <c r="C333" t="s">
        <v>247</v>
      </c>
      <c r="D333" t="s">
        <v>807</v>
      </c>
      <c r="E333">
        <v>3.5</v>
      </c>
      <c r="F333">
        <v>109</v>
      </c>
      <c r="G333">
        <v>8.98</v>
      </c>
      <c r="H333">
        <v>2017</v>
      </c>
    </row>
    <row r="334" spans="1:8" x14ac:dyDescent="0.2">
      <c r="A334" t="s">
        <v>808</v>
      </c>
      <c r="B334" t="s">
        <v>16</v>
      </c>
      <c r="C334" t="s">
        <v>38</v>
      </c>
      <c r="D334" t="s">
        <v>809</v>
      </c>
      <c r="E334">
        <v>3.5</v>
      </c>
      <c r="F334">
        <v>109</v>
      </c>
      <c r="G334">
        <v>7.99</v>
      </c>
      <c r="H334">
        <v>2018</v>
      </c>
    </row>
    <row r="335" spans="1:8" x14ac:dyDescent="0.2">
      <c r="A335" t="s">
        <v>810</v>
      </c>
      <c r="B335" t="s">
        <v>9</v>
      </c>
      <c r="C335" t="s">
        <v>175</v>
      </c>
      <c r="D335" t="s">
        <v>811</v>
      </c>
      <c r="E335">
        <v>3.8</v>
      </c>
      <c r="F335">
        <v>109</v>
      </c>
      <c r="G335">
        <v>7.4</v>
      </c>
      <c r="H335">
        <v>2017</v>
      </c>
    </row>
    <row r="336" spans="1:8" x14ac:dyDescent="0.2">
      <c r="A336" t="s">
        <v>812</v>
      </c>
      <c r="B336" t="s">
        <v>66</v>
      </c>
      <c r="C336" t="s">
        <v>313</v>
      </c>
      <c r="D336" t="s">
        <v>813</v>
      </c>
      <c r="E336">
        <v>4</v>
      </c>
      <c r="F336">
        <v>109</v>
      </c>
      <c r="G336">
        <v>60</v>
      </c>
      <c r="H336">
        <v>2016</v>
      </c>
    </row>
    <row r="337" spans="1:8" x14ac:dyDescent="0.2">
      <c r="A337" t="s">
        <v>814</v>
      </c>
      <c r="B337" t="s">
        <v>16</v>
      </c>
      <c r="C337" t="s">
        <v>394</v>
      </c>
      <c r="D337" t="s">
        <v>815</v>
      </c>
      <c r="E337">
        <v>4.3</v>
      </c>
      <c r="F337">
        <v>109</v>
      </c>
      <c r="G337">
        <v>59.9</v>
      </c>
      <c r="H337">
        <v>2007</v>
      </c>
    </row>
    <row r="338" spans="1:8" x14ac:dyDescent="0.2">
      <c r="A338" t="s">
        <v>816</v>
      </c>
      <c r="B338" t="s">
        <v>62</v>
      </c>
      <c r="C338" t="s">
        <v>63</v>
      </c>
      <c r="D338" t="s">
        <v>817</v>
      </c>
      <c r="E338">
        <v>4.3</v>
      </c>
      <c r="F338">
        <v>109</v>
      </c>
      <c r="G338">
        <v>35.5</v>
      </c>
      <c r="H338">
        <v>2014</v>
      </c>
    </row>
    <row r="339" spans="1:8" x14ac:dyDescent="0.2">
      <c r="A339" t="s">
        <v>818</v>
      </c>
      <c r="B339" t="s">
        <v>16</v>
      </c>
      <c r="C339" t="s">
        <v>17</v>
      </c>
      <c r="D339" t="s">
        <v>485</v>
      </c>
      <c r="E339">
        <v>4</v>
      </c>
      <c r="F339">
        <v>109</v>
      </c>
      <c r="G339">
        <v>12.58</v>
      </c>
      <c r="H339">
        <v>2016</v>
      </c>
    </row>
    <row r="340" spans="1:8" x14ac:dyDescent="0.2">
      <c r="A340" t="s">
        <v>819</v>
      </c>
      <c r="B340" t="s">
        <v>66</v>
      </c>
      <c r="C340" t="s">
        <v>308</v>
      </c>
      <c r="D340" t="s">
        <v>820</v>
      </c>
      <c r="E340">
        <v>4.5999999999999996</v>
      </c>
      <c r="F340">
        <v>109</v>
      </c>
      <c r="G340">
        <v>328.95</v>
      </c>
      <c r="H340">
        <v>2014</v>
      </c>
    </row>
    <row r="341" spans="1:8" x14ac:dyDescent="0.2">
      <c r="A341" t="s">
        <v>821</v>
      </c>
      <c r="B341" t="s">
        <v>9</v>
      </c>
      <c r="C341" t="s">
        <v>138</v>
      </c>
      <c r="D341" t="s">
        <v>822</v>
      </c>
      <c r="E341">
        <v>4</v>
      </c>
      <c r="F341">
        <v>109</v>
      </c>
      <c r="G341">
        <v>22.37</v>
      </c>
      <c r="H341">
        <v>2015</v>
      </c>
    </row>
    <row r="342" spans="1:8" x14ac:dyDescent="0.2">
      <c r="A342" t="s">
        <v>823</v>
      </c>
      <c r="B342" t="s">
        <v>277</v>
      </c>
      <c r="C342" t="s">
        <v>346</v>
      </c>
      <c r="D342" t="s">
        <v>824</v>
      </c>
      <c r="E342">
        <v>3.6</v>
      </c>
      <c r="F342">
        <v>109</v>
      </c>
      <c r="G342">
        <v>29.95</v>
      </c>
      <c r="H342">
        <v>2014</v>
      </c>
    </row>
    <row r="343" spans="1:8" x14ac:dyDescent="0.2">
      <c r="A343" t="s">
        <v>825</v>
      </c>
      <c r="B343" t="s">
        <v>277</v>
      </c>
      <c r="C343" t="s">
        <v>826</v>
      </c>
      <c r="D343" t="s">
        <v>827</v>
      </c>
      <c r="E343">
        <v>3.2</v>
      </c>
      <c r="F343">
        <v>109</v>
      </c>
      <c r="G343">
        <v>9.6</v>
      </c>
      <c r="H343">
        <v>2014</v>
      </c>
    </row>
    <row r="344" spans="1:8" x14ac:dyDescent="0.2">
      <c r="A344" t="s">
        <v>828</v>
      </c>
      <c r="B344" t="s">
        <v>66</v>
      </c>
      <c r="C344" t="s">
        <v>829</v>
      </c>
      <c r="D344" t="s">
        <v>830</v>
      </c>
      <c r="E344">
        <v>4.2</v>
      </c>
      <c r="F344">
        <v>109</v>
      </c>
      <c r="G344">
        <v>31.68</v>
      </c>
      <c r="H344">
        <v>2014</v>
      </c>
    </row>
    <row r="345" spans="1:8" x14ac:dyDescent="0.2">
      <c r="A345" t="s">
        <v>831</v>
      </c>
      <c r="B345" t="s">
        <v>9</v>
      </c>
      <c r="C345" t="s">
        <v>10</v>
      </c>
      <c r="D345" t="s">
        <v>832</v>
      </c>
      <c r="E345">
        <v>4.0999999999999996</v>
      </c>
      <c r="F345">
        <v>109</v>
      </c>
      <c r="G345">
        <v>68.81</v>
      </c>
      <c r="H345">
        <v>2012</v>
      </c>
    </row>
    <row r="346" spans="1:8" x14ac:dyDescent="0.2">
      <c r="A346" t="s">
        <v>833</v>
      </c>
      <c r="B346" t="s">
        <v>66</v>
      </c>
      <c r="C346" t="s">
        <v>313</v>
      </c>
      <c r="D346" t="s">
        <v>834</v>
      </c>
      <c r="E346">
        <v>4.0999999999999996</v>
      </c>
      <c r="F346">
        <v>109</v>
      </c>
      <c r="G346">
        <v>20.99</v>
      </c>
      <c r="H346">
        <v>2016</v>
      </c>
    </row>
    <row r="347" spans="1:8" x14ac:dyDescent="0.2">
      <c r="A347" t="s">
        <v>835</v>
      </c>
      <c r="B347" t="s">
        <v>9</v>
      </c>
      <c r="C347" t="s">
        <v>836</v>
      </c>
      <c r="D347" t="s">
        <v>837</v>
      </c>
      <c r="E347">
        <v>3.7</v>
      </c>
      <c r="F347">
        <v>109</v>
      </c>
      <c r="G347">
        <v>8.67</v>
      </c>
      <c r="H347">
        <v>2018</v>
      </c>
    </row>
    <row r="348" spans="1:8" x14ac:dyDescent="0.2">
      <c r="A348" t="s">
        <v>838</v>
      </c>
      <c r="B348" t="s">
        <v>9</v>
      </c>
      <c r="C348" t="s">
        <v>105</v>
      </c>
      <c r="D348" t="s">
        <v>839</v>
      </c>
      <c r="E348">
        <v>3.8</v>
      </c>
      <c r="F348">
        <v>109</v>
      </c>
      <c r="G348">
        <v>24.75</v>
      </c>
      <c r="H348">
        <v>2016</v>
      </c>
    </row>
    <row r="349" spans="1:8" x14ac:dyDescent="0.2">
      <c r="A349" t="s">
        <v>662</v>
      </c>
      <c r="B349" t="s">
        <v>16</v>
      </c>
      <c r="C349" t="s">
        <v>663</v>
      </c>
      <c r="D349" t="s">
        <v>840</v>
      </c>
      <c r="E349">
        <v>3.7</v>
      </c>
      <c r="F349">
        <v>1092</v>
      </c>
      <c r="G349">
        <v>13.16</v>
      </c>
      <c r="H349">
        <v>2014</v>
      </c>
    </row>
    <row r="350" spans="1:8" x14ac:dyDescent="0.2">
      <c r="A350" t="s">
        <v>841</v>
      </c>
      <c r="B350" t="s">
        <v>46</v>
      </c>
      <c r="C350" t="s">
        <v>262</v>
      </c>
      <c r="D350" t="s">
        <v>842</v>
      </c>
      <c r="E350">
        <v>3.6</v>
      </c>
      <c r="F350">
        <v>1093</v>
      </c>
      <c r="G350">
        <v>20.76</v>
      </c>
      <c r="H350">
        <v>2013</v>
      </c>
    </row>
    <row r="351" spans="1:8" x14ac:dyDescent="0.2">
      <c r="A351" t="s">
        <v>843</v>
      </c>
      <c r="B351" t="s">
        <v>70</v>
      </c>
      <c r="C351" t="s">
        <v>533</v>
      </c>
      <c r="D351" t="s">
        <v>844</v>
      </c>
      <c r="E351">
        <v>3.5</v>
      </c>
      <c r="F351">
        <v>1093</v>
      </c>
      <c r="G351">
        <v>18.420000000000002</v>
      </c>
      <c r="H351">
        <v>2016</v>
      </c>
    </row>
    <row r="352" spans="1:8" x14ac:dyDescent="0.2">
      <c r="A352" t="s">
        <v>845</v>
      </c>
      <c r="B352" t="s">
        <v>9</v>
      </c>
      <c r="C352" t="s">
        <v>217</v>
      </c>
      <c r="D352" t="s">
        <v>846</v>
      </c>
      <c r="E352">
        <v>4.2</v>
      </c>
      <c r="F352">
        <v>1094</v>
      </c>
      <c r="G352">
        <v>79</v>
      </c>
      <c r="H352">
        <v>2010</v>
      </c>
    </row>
    <row r="353" spans="1:8" x14ac:dyDescent="0.2">
      <c r="A353" t="s">
        <v>847</v>
      </c>
      <c r="B353" t="s">
        <v>66</v>
      </c>
      <c r="C353" t="s">
        <v>308</v>
      </c>
      <c r="D353" t="s">
        <v>848</v>
      </c>
      <c r="E353">
        <v>3.8</v>
      </c>
      <c r="F353">
        <v>1097</v>
      </c>
      <c r="G353">
        <v>12.6</v>
      </c>
      <c r="H353">
        <v>2016</v>
      </c>
    </row>
    <row r="354" spans="1:8" x14ac:dyDescent="0.2">
      <c r="A354" t="s">
        <v>849</v>
      </c>
      <c r="B354" t="s">
        <v>66</v>
      </c>
      <c r="C354" t="s">
        <v>111</v>
      </c>
      <c r="D354" t="s">
        <v>112</v>
      </c>
      <c r="E354">
        <v>3.9</v>
      </c>
      <c r="F354">
        <v>1098</v>
      </c>
      <c r="G354">
        <v>14.5</v>
      </c>
      <c r="H354">
        <v>2014</v>
      </c>
    </row>
    <row r="355" spans="1:8" x14ac:dyDescent="0.2">
      <c r="A355" t="s">
        <v>806</v>
      </c>
      <c r="B355" t="s">
        <v>23</v>
      </c>
      <c r="C355" t="s">
        <v>247</v>
      </c>
      <c r="D355" t="s">
        <v>850</v>
      </c>
      <c r="E355">
        <v>3.7</v>
      </c>
      <c r="F355">
        <v>110</v>
      </c>
      <c r="G355">
        <v>14.9</v>
      </c>
      <c r="H355">
        <v>2017</v>
      </c>
    </row>
    <row r="356" spans="1:8" x14ac:dyDescent="0.2">
      <c r="A356" t="s">
        <v>851</v>
      </c>
      <c r="B356" t="s">
        <v>277</v>
      </c>
      <c r="C356" t="s">
        <v>852</v>
      </c>
      <c r="D356" t="s">
        <v>853</v>
      </c>
      <c r="E356">
        <v>3.5</v>
      </c>
      <c r="F356">
        <v>110</v>
      </c>
      <c r="G356">
        <v>12.4</v>
      </c>
      <c r="H356">
        <v>2017</v>
      </c>
    </row>
    <row r="357" spans="1:8" x14ac:dyDescent="0.2">
      <c r="A357" t="s">
        <v>854</v>
      </c>
      <c r="B357" t="s">
        <v>16</v>
      </c>
      <c r="C357" t="s">
        <v>358</v>
      </c>
      <c r="D357" t="s">
        <v>855</v>
      </c>
      <c r="E357">
        <v>4.5</v>
      </c>
      <c r="F357">
        <v>110</v>
      </c>
      <c r="G357">
        <v>447.43</v>
      </c>
      <c r="H357">
        <v>2011</v>
      </c>
    </row>
    <row r="358" spans="1:8" x14ac:dyDescent="0.2">
      <c r="A358" t="s">
        <v>69</v>
      </c>
      <c r="B358" t="s">
        <v>196</v>
      </c>
      <c r="C358" t="s">
        <v>856</v>
      </c>
      <c r="D358" t="s">
        <v>857</v>
      </c>
      <c r="E358">
        <v>3.8</v>
      </c>
      <c r="F358">
        <v>110</v>
      </c>
      <c r="G358">
        <v>16.989999999999998</v>
      </c>
      <c r="H358">
        <v>2015</v>
      </c>
    </row>
    <row r="359" spans="1:8" x14ac:dyDescent="0.2">
      <c r="A359" t="s">
        <v>858</v>
      </c>
      <c r="B359" t="s">
        <v>62</v>
      </c>
      <c r="C359" t="s">
        <v>63</v>
      </c>
      <c r="D359" t="s">
        <v>859</v>
      </c>
      <c r="E359">
        <v>4</v>
      </c>
      <c r="F359">
        <v>110</v>
      </c>
      <c r="G359">
        <v>24.32</v>
      </c>
      <c r="H359">
        <v>2011</v>
      </c>
    </row>
    <row r="360" spans="1:8" x14ac:dyDescent="0.2">
      <c r="A360" t="s">
        <v>860</v>
      </c>
      <c r="B360" t="s">
        <v>62</v>
      </c>
      <c r="C360" t="s">
        <v>63</v>
      </c>
      <c r="D360" t="s">
        <v>861</v>
      </c>
      <c r="E360">
        <v>4.0999999999999996</v>
      </c>
      <c r="F360">
        <v>110</v>
      </c>
      <c r="G360">
        <v>21.34</v>
      </c>
      <c r="H360">
        <v>2016</v>
      </c>
    </row>
    <row r="361" spans="1:8" x14ac:dyDescent="0.2">
      <c r="A361" t="s">
        <v>862</v>
      </c>
      <c r="B361" t="s">
        <v>9</v>
      </c>
      <c r="C361" t="s">
        <v>96</v>
      </c>
      <c r="D361" t="s">
        <v>863</v>
      </c>
      <c r="E361">
        <v>4.2</v>
      </c>
      <c r="F361">
        <v>110</v>
      </c>
      <c r="G361">
        <v>58.95</v>
      </c>
      <c r="H361">
        <v>2005</v>
      </c>
    </row>
    <row r="362" spans="1:8" x14ac:dyDescent="0.2">
      <c r="A362" t="s">
        <v>864</v>
      </c>
      <c r="B362" t="s">
        <v>16</v>
      </c>
      <c r="C362" t="s">
        <v>228</v>
      </c>
      <c r="D362" t="s">
        <v>865</v>
      </c>
      <c r="E362">
        <v>3.6</v>
      </c>
      <c r="F362">
        <v>110</v>
      </c>
      <c r="G362">
        <v>7.53</v>
      </c>
      <c r="H362">
        <v>2018</v>
      </c>
    </row>
    <row r="363" spans="1:8" x14ac:dyDescent="0.2">
      <c r="A363" t="s">
        <v>866</v>
      </c>
      <c r="B363" t="s">
        <v>9</v>
      </c>
      <c r="C363" t="s">
        <v>867</v>
      </c>
      <c r="D363" t="s">
        <v>868</v>
      </c>
      <c r="E363">
        <v>3.9</v>
      </c>
      <c r="F363">
        <v>110</v>
      </c>
      <c r="G363">
        <v>19.399999999999999</v>
      </c>
      <c r="H363">
        <v>2017</v>
      </c>
    </row>
    <row r="364" spans="1:8" x14ac:dyDescent="0.2">
      <c r="A364" t="s">
        <v>869</v>
      </c>
      <c r="B364" t="s">
        <v>9</v>
      </c>
      <c r="C364" t="s">
        <v>125</v>
      </c>
      <c r="D364" t="s">
        <v>870</v>
      </c>
      <c r="E364">
        <v>3.4</v>
      </c>
      <c r="F364">
        <v>110</v>
      </c>
      <c r="G364">
        <v>18.899999999999999</v>
      </c>
      <c r="H364">
        <v>2015</v>
      </c>
    </row>
    <row r="365" spans="1:8" x14ac:dyDescent="0.2">
      <c r="A365" t="s">
        <v>871</v>
      </c>
      <c r="B365" t="s">
        <v>16</v>
      </c>
      <c r="C365" t="s">
        <v>178</v>
      </c>
      <c r="D365" t="s">
        <v>587</v>
      </c>
      <c r="E365">
        <v>3.6</v>
      </c>
      <c r="F365">
        <v>110</v>
      </c>
      <c r="G365">
        <v>19.95</v>
      </c>
      <c r="H365">
        <v>2014</v>
      </c>
    </row>
    <row r="366" spans="1:8" x14ac:dyDescent="0.2">
      <c r="A366" t="s">
        <v>872</v>
      </c>
      <c r="B366" t="s">
        <v>9</v>
      </c>
      <c r="C366" t="s">
        <v>873</v>
      </c>
      <c r="D366" t="s">
        <v>874</v>
      </c>
      <c r="E366">
        <v>3.9</v>
      </c>
      <c r="F366">
        <v>110</v>
      </c>
      <c r="G366">
        <v>59</v>
      </c>
      <c r="H366">
        <v>2007</v>
      </c>
    </row>
    <row r="367" spans="1:8" x14ac:dyDescent="0.2">
      <c r="A367" t="s">
        <v>875</v>
      </c>
      <c r="B367" t="s">
        <v>70</v>
      </c>
      <c r="C367" t="s">
        <v>876</v>
      </c>
      <c r="D367" t="s">
        <v>877</v>
      </c>
      <c r="E367">
        <v>4</v>
      </c>
      <c r="F367">
        <v>110</v>
      </c>
      <c r="G367">
        <v>33.950000000000003</v>
      </c>
      <c r="H367">
        <v>2016</v>
      </c>
    </row>
    <row r="368" spans="1:8" x14ac:dyDescent="0.2">
      <c r="A368" t="s">
        <v>878</v>
      </c>
      <c r="B368" t="s">
        <v>16</v>
      </c>
      <c r="C368" t="s">
        <v>181</v>
      </c>
      <c r="D368" t="s">
        <v>879</v>
      </c>
      <c r="E368">
        <v>4.2</v>
      </c>
      <c r="F368">
        <v>110</v>
      </c>
      <c r="G368">
        <v>81.97</v>
      </c>
      <c r="H368">
        <v>2015</v>
      </c>
    </row>
    <row r="369" spans="1:8" x14ac:dyDescent="0.2">
      <c r="A369" t="s">
        <v>880</v>
      </c>
      <c r="B369" t="s">
        <v>16</v>
      </c>
      <c r="C369" t="s">
        <v>93</v>
      </c>
      <c r="D369" t="s">
        <v>881</v>
      </c>
      <c r="E369">
        <v>4.2</v>
      </c>
      <c r="F369">
        <v>110</v>
      </c>
      <c r="G369">
        <v>45</v>
      </c>
      <c r="H369">
        <v>2016</v>
      </c>
    </row>
    <row r="370" spans="1:8" x14ac:dyDescent="0.2">
      <c r="A370" t="s">
        <v>882</v>
      </c>
      <c r="B370" t="s">
        <v>9</v>
      </c>
      <c r="C370" t="s">
        <v>10</v>
      </c>
      <c r="D370" t="s">
        <v>883</v>
      </c>
      <c r="E370">
        <v>3.8</v>
      </c>
      <c r="F370">
        <v>110</v>
      </c>
      <c r="G370">
        <v>31.2</v>
      </c>
      <c r="H370">
        <v>2013</v>
      </c>
    </row>
    <row r="371" spans="1:8" x14ac:dyDescent="0.2">
      <c r="A371" t="s">
        <v>884</v>
      </c>
      <c r="B371" t="s">
        <v>16</v>
      </c>
      <c r="C371" t="s">
        <v>302</v>
      </c>
      <c r="D371" t="s">
        <v>164</v>
      </c>
      <c r="E371">
        <v>4.0999999999999996</v>
      </c>
      <c r="F371">
        <v>110</v>
      </c>
      <c r="G371">
        <v>39.9</v>
      </c>
      <c r="H371">
        <v>2012</v>
      </c>
    </row>
    <row r="372" spans="1:8" x14ac:dyDescent="0.2">
      <c r="A372" t="s">
        <v>885</v>
      </c>
      <c r="B372" t="s">
        <v>66</v>
      </c>
      <c r="C372" t="s">
        <v>308</v>
      </c>
      <c r="D372" t="s">
        <v>886</v>
      </c>
      <c r="E372">
        <v>4</v>
      </c>
      <c r="F372">
        <v>110</v>
      </c>
      <c r="G372">
        <v>28.41</v>
      </c>
      <c r="H372">
        <v>2012</v>
      </c>
    </row>
    <row r="373" spans="1:8" x14ac:dyDescent="0.2">
      <c r="A373" t="s">
        <v>887</v>
      </c>
      <c r="B373" t="s">
        <v>16</v>
      </c>
      <c r="C373" t="s">
        <v>888</v>
      </c>
      <c r="D373" t="s">
        <v>889</v>
      </c>
      <c r="E373">
        <v>3.7</v>
      </c>
      <c r="F373">
        <v>110</v>
      </c>
      <c r="G373">
        <v>12.9</v>
      </c>
      <c r="H373">
        <v>2017</v>
      </c>
    </row>
    <row r="374" spans="1:8" x14ac:dyDescent="0.2">
      <c r="A374" t="s">
        <v>890</v>
      </c>
      <c r="B374" t="s">
        <v>70</v>
      </c>
      <c r="C374" t="s">
        <v>71</v>
      </c>
      <c r="D374" t="s">
        <v>891</v>
      </c>
      <c r="E374">
        <v>3.6</v>
      </c>
      <c r="F374">
        <v>1102</v>
      </c>
      <c r="G374">
        <v>11.19</v>
      </c>
      <c r="H374">
        <v>2016</v>
      </c>
    </row>
    <row r="375" spans="1:8" x14ac:dyDescent="0.2">
      <c r="A375" t="s">
        <v>892</v>
      </c>
      <c r="B375" t="s">
        <v>9</v>
      </c>
      <c r="C375" t="s">
        <v>114</v>
      </c>
      <c r="D375" t="s">
        <v>377</v>
      </c>
      <c r="E375">
        <v>4.2</v>
      </c>
      <c r="F375">
        <v>1103</v>
      </c>
      <c r="G375">
        <v>88.95</v>
      </c>
      <c r="H375">
        <v>2005</v>
      </c>
    </row>
    <row r="376" spans="1:8" x14ac:dyDescent="0.2">
      <c r="A376" t="s">
        <v>893</v>
      </c>
      <c r="B376" t="s">
        <v>70</v>
      </c>
      <c r="C376" t="s">
        <v>533</v>
      </c>
      <c r="D376" t="s">
        <v>894</v>
      </c>
      <c r="E376">
        <v>3.9</v>
      </c>
      <c r="F376">
        <v>1104</v>
      </c>
      <c r="G376">
        <v>27.99</v>
      </c>
      <c r="H376">
        <v>2016</v>
      </c>
    </row>
    <row r="377" spans="1:8" x14ac:dyDescent="0.2">
      <c r="A377" t="s">
        <v>101</v>
      </c>
      <c r="B377" t="s">
        <v>70</v>
      </c>
      <c r="C377" t="s">
        <v>895</v>
      </c>
      <c r="D377" t="s">
        <v>896</v>
      </c>
      <c r="E377">
        <v>3.9</v>
      </c>
      <c r="F377">
        <v>1105</v>
      </c>
      <c r="G377">
        <v>34.32</v>
      </c>
      <c r="H377">
        <v>2016</v>
      </c>
    </row>
    <row r="378" spans="1:8" x14ac:dyDescent="0.2">
      <c r="A378" t="s">
        <v>897</v>
      </c>
      <c r="B378" t="s">
        <v>34</v>
      </c>
      <c r="C378" t="s">
        <v>898</v>
      </c>
      <c r="D378" t="s">
        <v>899</v>
      </c>
      <c r="E378">
        <v>4.4000000000000004</v>
      </c>
      <c r="F378">
        <v>1106</v>
      </c>
      <c r="G378">
        <v>83.6</v>
      </c>
      <c r="H378">
        <v>2015</v>
      </c>
    </row>
    <row r="379" spans="1:8" x14ac:dyDescent="0.2">
      <c r="A379" t="s">
        <v>900</v>
      </c>
      <c r="B379" t="s">
        <v>16</v>
      </c>
      <c r="C379" t="s">
        <v>394</v>
      </c>
      <c r="D379" t="s">
        <v>901</v>
      </c>
      <c r="E379">
        <v>4.3</v>
      </c>
      <c r="F379">
        <v>1106</v>
      </c>
      <c r="G379">
        <v>31.9</v>
      </c>
      <c r="H379">
        <v>2015</v>
      </c>
    </row>
    <row r="380" spans="1:8" x14ac:dyDescent="0.2">
      <c r="A380" t="s">
        <v>902</v>
      </c>
      <c r="B380" t="s">
        <v>16</v>
      </c>
      <c r="C380" t="s">
        <v>638</v>
      </c>
      <c r="D380" t="s">
        <v>903</v>
      </c>
      <c r="E380">
        <v>3.9</v>
      </c>
      <c r="F380">
        <v>1106</v>
      </c>
      <c r="G380">
        <v>11.95</v>
      </c>
      <c r="H380">
        <v>2013</v>
      </c>
    </row>
    <row r="381" spans="1:8" x14ac:dyDescent="0.2">
      <c r="A381" t="s">
        <v>904</v>
      </c>
      <c r="B381" t="s">
        <v>9</v>
      </c>
      <c r="C381" t="s">
        <v>905</v>
      </c>
      <c r="D381" t="s">
        <v>906</v>
      </c>
      <c r="E381">
        <v>4</v>
      </c>
      <c r="F381">
        <v>1106</v>
      </c>
      <c r="G381">
        <v>39.9</v>
      </c>
      <c r="H381">
        <v>2015</v>
      </c>
    </row>
    <row r="382" spans="1:8" x14ac:dyDescent="0.2">
      <c r="A382" t="s">
        <v>907</v>
      </c>
      <c r="B382" t="s">
        <v>16</v>
      </c>
      <c r="C382" t="s">
        <v>404</v>
      </c>
      <c r="D382" t="s">
        <v>908</v>
      </c>
      <c r="E382">
        <v>3.6</v>
      </c>
      <c r="F382">
        <v>111</v>
      </c>
      <c r="G382">
        <v>11.5</v>
      </c>
      <c r="H382">
        <v>2016</v>
      </c>
    </row>
    <row r="383" spans="1:8" x14ac:dyDescent="0.2">
      <c r="A383" t="s">
        <v>909</v>
      </c>
      <c r="B383" t="s">
        <v>77</v>
      </c>
      <c r="C383" t="s">
        <v>153</v>
      </c>
      <c r="D383" t="s">
        <v>910</v>
      </c>
      <c r="E383">
        <v>3.9</v>
      </c>
      <c r="F383">
        <v>111</v>
      </c>
      <c r="G383">
        <v>9.65</v>
      </c>
      <c r="H383">
        <v>2015</v>
      </c>
    </row>
    <row r="384" spans="1:8" x14ac:dyDescent="0.2">
      <c r="A384" t="s">
        <v>630</v>
      </c>
      <c r="B384" t="s">
        <v>23</v>
      </c>
      <c r="C384" t="s">
        <v>911</v>
      </c>
      <c r="D384" t="s">
        <v>578</v>
      </c>
      <c r="E384">
        <v>3.8</v>
      </c>
      <c r="F384">
        <v>111</v>
      </c>
      <c r="G384">
        <v>11.95</v>
      </c>
      <c r="H384">
        <v>2018</v>
      </c>
    </row>
    <row r="385" spans="1:8" x14ac:dyDescent="0.2">
      <c r="A385" t="s">
        <v>912</v>
      </c>
      <c r="B385" t="s">
        <v>9</v>
      </c>
      <c r="C385" t="s">
        <v>138</v>
      </c>
      <c r="D385" t="s">
        <v>822</v>
      </c>
      <c r="E385">
        <v>3.8</v>
      </c>
      <c r="F385">
        <v>111</v>
      </c>
      <c r="G385">
        <v>17.5</v>
      </c>
      <c r="H385">
        <v>2013</v>
      </c>
    </row>
    <row r="386" spans="1:8" x14ac:dyDescent="0.2">
      <c r="A386" t="s">
        <v>630</v>
      </c>
      <c r="B386" t="s">
        <v>277</v>
      </c>
      <c r="C386" t="s">
        <v>278</v>
      </c>
      <c r="D386" t="s">
        <v>913</v>
      </c>
      <c r="E386">
        <v>3.7</v>
      </c>
      <c r="F386">
        <v>111</v>
      </c>
      <c r="G386">
        <v>9.9</v>
      </c>
      <c r="H386">
        <v>2018</v>
      </c>
    </row>
    <row r="387" spans="1:8" x14ac:dyDescent="0.2">
      <c r="A387" t="s">
        <v>914</v>
      </c>
      <c r="B387" t="s">
        <v>16</v>
      </c>
      <c r="C387" t="s">
        <v>374</v>
      </c>
      <c r="D387" t="s">
        <v>915</v>
      </c>
      <c r="E387">
        <v>4.3</v>
      </c>
      <c r="F387">
        <v>111</v>
      </c>
      <c r="G387">
        <v>115.7</v>
      </c>
      <c r="H387">
        <v>2014</v>
      </c>
    </row>
    <row r="388" spans="1:8" x14ac:dyDescent="0.2">
      <c r="A388" t="s">
        <v>916</v>
      </c>
      <c r="B388" t="s">
        <v>16</v>
      </c>
      <c r="C388" t="s">
        <v>17</v>
      </c>
      <c r="D388" t="s">
        <v>917</v>
      </c>
      <c r="E388">
        <v>4.2</v>
      </c>
      <c r="F388">
        <v>111</v>
      </c>
      <c r="G388">
        <v>44.57</v>
      </c>
      <c r="H388">
        <v>2016</v>
      </c>
    </row>
    <row r="389" spans="1:8" x14ac:dyDescent="0.2">
      <c r="A389" t="s">
        <v>918</v>
      </c>
      <c r="B389" t="s">
        <v>16</v>
      </c>
      <c r="C389" t="s">
        <v>919</v>
      </c>
      <c r="D389" t="s">
        <v>920</v>
      </c>
      <c r="E389">
        <v>3.5</v>
      </c>
      <c r="F389">
        <v>111</v>
      </c>
      <c r="G389">
        <v>7.9</v>
      </c>
      <c r="H389">
        <v>2017</v>
      </c>
    </row>
    <row r="390" spans="1:8" x14ac:dyDescent="0.2">
      <c r="A390" t="s">
        <v>921</v>
      </c>
      <c r="B390" t="s">
        <v>66</v>
      </c>
      <c r="C390" t="s">
        <v>829</v>
      </c>
      <c r="D390" t="s">
        <v>922</v>
      </c>
      <c r="E390">
        <v>4.0999999999999996</v>
      </c>
      <c r="F390">
        <v>111</v>
      </c>
      <c r="G390">
        <v>19.989999999999998</v>
      </c>
      <c r="H390">
        <v>2018</v>
      </c>
    </row>
    <row r="391" spans="1:8" x14ac:dyDescent="0.2">
      <c r="A391" t="s">
        <v>923</v>
      </c>
      <c r="B391" t="s">
        <v>9</v>
      </c>
      <c r="C391" t="s">
        <v>56</v>
      </c>
      <c r="D391" t="s">
        <v>924</v>
      </c>
      <c r="E391">
        <v>3.4</v>
      </c>
      <c r="F391">
        <v>111</v>
      </c>
      <c r="G391">
        <v>8.5</v>
      </c>
      <c r="H391">
        <v>2016</v>
      </c>
    </row>
    <row r="392" spans="1:8" x14ac:dyDescent="0.2">
      <c r="A392" t="s">
        <v>925</v>
      </c>
      <c r="B392" t="s">
        <v>16</v>
      </c>
      <c r="C392" t="s">
        <v>926</v>
      </c>
      <c r="D392" t="s">
        <v>927</v>
      </c>
      <c r="E392">
        <v>4.2</v>
      </c>
      <c r="F392">
        <v>111</v>
      </c>
      <c r="G392">
        <v>39.9</v>
      </c>
      <c r="H392">
        <v>2017</v>
      </c>
    </row>
    <row r="393" spans="1:8" x14ac:dyDescent="0.2">
      <c r="A393" t="s">
        <v>928</v>
      </c>
      <c r="B393" t="s">
        <v>16</v>
      </c>
      <c r="C393" t="s">
        <v>53</v>
      </c>
      <c r="D393" t="s">
        <v>929</v>
      </c>
      <c r="E393">
        <v>3.5</v>
      </c>
      <c r="F393">
        <v>111</v>
      </c>
      <c r="G393">
        <v>6.75</v>
      </c>
      <c r="H393">
        <v>2017</v>
      </c>
    </row>
    <row r="394" spans="1:8" x14ac:dyDescent="0.2">
      <c r="A394" t="s">
        <v>930</v>
      </c>
      <c r="B394" t="s">
        <v>16</v>
      </c>
      <c r="C394" t="s">
        <v>931</v>
      </c>
      <c r="D394" t="s">
        <v>932</v>
      </c>
      <c r="E394">
        <v>4.2</v>
      </c>
      <c r="F394">
        <v>111</v>
      </c>
      <c r="G394">
        <v>95.55</v>
      </c>
      <c r="H394">
        <v>2004</v>
      </c>
    </row>
    <row r="395" spans="1:8" x14ac:dyDescent="0.2">
      <c r="A395" t="s">
        <v>933</v>
      </c>
      <c r="B395" t="s">
        <v>9</v>
      </c>
      <c r="C395" t="s">
        <v>27</v>
      </c>
      <c r="D395" t="s">
        <v>729</v>
      </c>
      <c r="E395">
        <v>4.3</v>
      </c>
      <c r="F395">
        <v>111</v>
      </c>
      <c r="G395">
        <v>59.95</v>
      </c>
      <c r="H395">
        <v>2011</v>
      </c>
    </row>
    <row r="396" spans="1:8" x14ac:dyDescent="0.2">
      <c r="A396" t="s">
        <v>934</v>
      </c>
      <c r="B396" t="s">
        <v>9</v>
      </c>
      <c r="C396" t="s">
        <v>935</v>
      </c>
      <c r="D396" t="s">
        <v>936</v>
      </c>
      <c r="E396">
        <v>3.8</v>
      </c>
      <c r="F396">
        <v>111</v>
      </c>
      <c r="G396">
        <v>10.67</v>
      </c>
      <c r="H396">
        <v>2012</v>
      </c>
    </row>
    <row r="397" spans="1:8" x14ac:dyDescent="0.2">
      <c r="A397" t="s">
        <v>937</v>
      </c>
      <c r="B397" t="s">
        <v>16</v>
      </c>
      <c r="C397" t="s">
        <v>17</v>
      </c>
      <c r="D397" t="s">
        <v>938</v>
      </c>
      <c r="E397">
        <v>4.5</v>
      </c>
      <c r="F397">
        <v>111</v>
      </c>
      <c r="G397">
        <v>92.05</v>
      </c>
      <c r="H397">
        <v>2016</v>
      </c>
    </row>
    <row r="398" spans="1:8" x14ac:dyDescent="0.2">
      <c r="A398" t="s">
        <v>939</v>
      </c>
      <c r="B398" t="s">
        <v>66</v>
      </c>
      <c r="C398" t="s">
        <v>940</v>
      </c>
      <c r="D398" t="s">
        <v>941</v>
      </c>
      <c r="E398">
        <v>3.6</v>
      </c>
      <c r="F398">
        <v>111</v>
      </c>
      <c r="G398">
        <v>7.36</v>
      </c>
      <c r="H398">
        <v>2017</v>
      </c>
    </row>
    <row r="399" spans="1:8" x14ac:dyDescent="0.2">
      <c r="A399" t="s">
        <v>942</v>
      </c>
      <c r="B399" t="s">
        <v>16</v>
      </c>
      <c r="C399" t="s">
        <v>294</v>
      </c>
      <c r="D399" t="s">
        <v>943</v>
      </c>
      <c r="E399">
        <v>4</v>
      </c>
      <c r="F399">
        <v>111</v>
      </c>
      <c r="G399">
        <v>20.9</v>
      </c>
      <c r="H399">
        <v>2017</v>
      </c>
    </row>
    <row r="400" spans="1:8" x14ac:dyDescent="0.2">
      <c r="A400" t="s">
        <v>944</v>
      </c>
      <c r="B400" t="s">
        <v>66</v>
      </c>
      <c r="C400" t="s">
        <v>480</v>
      </c>
      <c r="D400" t="s">
        <v>945</v>
      </c>
      <c r="E400">
        <v>3.6</v>
      </c>
      <c r="F400">
        <v>111</v>
      </c>
      <c r="G400">
        <v>8.92</v>
      </c>
      <c r="H400">
        <v>2017</v>
      </c>
    </row>
    <row r="401" spans="1:8" x14ac:dyDescent="0.2">
      <c r="A401" t="s">
        <v>946</v>
      </c>
      <c r="B401" t="s">
        <v>66</v>
      </c>
      <c r="C401" t="s">
        <v>308</v>
      </c>
      <c r="D401" t="s">
        <v>947</v>
      </c>
      <c r="E401">
        <v>4</v>
      </c>
      <c r="F401">
        <v>111</v>
      </c>
      <c r="G401">
        <v>18</v>
      </c>
      <c r="H401">
        <v>2016</v>
      </c>
    </row>
    <row r="402" spans="1:8" x14ac:dyDescent="0.2">
      <c r="A402" t="s">
        <v>948</v>
      </c>
      <c r="B402" t="s">
        <v>196</v>
      </c>
      <c r="C402" t="s">
        <v>856</v>
      </c>
      <c r="D402" t="s">
        <v>949</v>
      </c>
      <c r="E402">
        <v>3.6</v>
      </c>
      <c r="F402">
        <v>111</v>
      </c>
      <c r="G402">
        <v>12.9</v>
      </c>
      <c r="H402">
        <v>2018</v>
      </c>
    </row>
    <row r="403" spans="1:8" x14ac:dyDescent="0.2">
      <c r="A403" t="s">
        <v>950</v>
      </c>
      <c r="B403" t="s">
        <v>62</v>
      </c>
      <c r="C403" t="s">
        <v>63</v>
      </c>
      <c r="D403" t="s">
        <v>951</v>
      </c>
      <c r="E403">
        <v>4.0999999999999996</v>
      </c>
      <c r="F403">
        <v>111</v>
      </c>
      <c r="G403">
        <v>13.99</v>
      </c>
      <c r="H403">
        <v>2016</v>
      </c>
    </row>
    <row r="404" spans="1:8" x14ac:dyDescent="0.2">
      <c r="A404" t="s">
        <v>952</v>
      </c>
      <c r="B404" t="s">
        <v>16</v>
      </c>
      <c r="C404" t="s">
        <v>454</v>
      </c>
      <c r="D404" t="s">
        <v>953</v>
      </c>
      <c r="E404">
        <v>4.2</v>
      </c>
      <c r="F404">
        <v>111</v>
      </c>
      <c r="G404">
        <v>25.9</v>
      </c>
      <c r="H404">
        <v>2016</v>
      </c>
    </row>
    <row r="405" spans="1:8" x14ac:dyDescent="0.2">
      <c r="A405" t="s">
        <v>954</v>
      </c>
      <c r="B405" t="s">
        <v>277</v>
      </c>
      <c r="C405" t="s">
        <v>955</v>
      </c>
      <c r="D405" t="s">
        <v>956</v>
      </c>
      <c r="E405">
        <v>3.8</v>
      </c>
      <c r="F405">
        <v>111</v>
      </c>
      <c r="G405">
        <v>27</v>
      </c>
      <c r="H405">
        <v>2014</v>
      </c>
    </row>
    <row r="406" spans="1:8" x14ac:dyDescent="0.2">
      <c r="A406" t="s">
        <v>957</v>
      </c>
      <c r="B406" t="s">
        <v>9</v>
      </c>
      <c r="C406" t="s">
        <v>958</v>
      </c>
      <c r="D406" t="s">
        <v>725</v>
      </c>
      <c r="E406">
        <v>4.5</v>
      </c>
      <c r="F406">
        <v>111</v>
      </c>
      <c r="G406">
        <v>229</v>
      </c>
      <c r="H406">
        <v>2015</v>
      </c>
    </row>
    <row r="407" spans="1:8" x14ac:dyDescent="0.2">
      <c r="A407" t="s">
        <v>959</v>
      </c>
      <c r="B407" t="s">
        <v>9</v>
      </c>
      <c r="C407" t="s">
        <v>414</v>
      </c>
      <c r="D407" t="s">
        <v>960</v>
      </c>
      <c r="E407">
        <v>4.5999999999999996</v>
      </c>
      <c r="F407">
        <v>111</v>
      </c>
      <c r="G407">
        <v>515</v>
      </c>
      <c r="H407">
        <v>2016</v>
      </c>
    </row>
    <row r="408" spans="1:8" x14ac:dyDescent="0.2">
      <c r="A408" t="s">
        <v>961</v>
      </c>
      <c r="B408" t="s">
        <v>70</v>
      </c>
      <c r="C408" t="s">
        <v>876</v>
      </c>
      <c r="D408" t="s">
        <v>708</v>
      </c>
      <c r="E408">
        <v>4.0999999999999996</v>
      </c>
      <c r="F408">
        <v>1110</v>
      </c>
      <c r="G408">
        <v>32.5</v>
      </c>
      <c r="H408">
        <v>2015</v>
      </c>
    </row>
    <row r="409" spans="1:8" x14ac:dyDescent="0.2">
      <c r="A409" t="s">
        <v>962</v>
      </c>
      <c r="B409" t="s">
        <v>66</v>
      </c>
      <c r="C409" t="s">
        <v>222</v>
      </c>
      <c r="D409" t="s">
        <v>963</v>
      </c>
      <c r="E409">
        <v>3.7</v>
      </c>
      <c r="F409">
        <v>1111</v>
      </c>
      <c r="G409">
        <v>14.52</v>
      </c>
      <c r="H409">
        <v>2014</v>
      </c>
    </row>
    <row r="410" spans="1:8" x14ac:dyDescent="0.2">
      <c r="A410" t="s">
        <v>964</v>
      </c>
      <c r="B410" t="s">
        <v>16</v>
      </c>
      <c r="C410" t="s">
        <v>505</v>
      </c>
      <c r="D410" t="s">
        <v>840</v>
      </c>
      <c r="E410">
        <v>4.3</v>
      </c>
      <c r="F410">
        <v>1111</v>
      </c>
      <c r="G410">
        <v>50.69</v>
      </c>
      <c r="H410">
        <v>2015</v>
      </c>
    </row>
    <row r="411" spans="1:8" x14ac:dyDescent="0.2">
      <c r="A411" t="s">
        <v>965</v>
      </c>
      <c r="B411" t="s">
        <v>9</v>
      </c>
      <c r="C411" t="s">
        <v>414</v>
      </c>
      <c r="D411" t="s">
        <v>966</v>
      </c>
      <c r="E411">
        <v>4.0999999999999996</v>
      </c>
      <c r="F411">
        <v>1112</v>
      </c>
      <c r="G411">
        <v>32.54</v>
      </c>
      <c r="H411">
        <v>2015</v>
      </c>
    </row>
    <row r="412" spans="1:8" x14ac:dyDescent="0.2">
      <c r="A412" t="s">
        <v>967</v>
      </c>
      <c r="B412" t="s">
        <v>196</v>
      </c>
      <c r="C412" t="s">
        <v>856</v>
      </c>
      <c r="D412" t="s">
        <v>949</v>
      </c>
      <c r="E412">
        <v>3.8</v>
      </c>
      <c r="F412">
        <v>1114</v>
      </c>
      <c r="G412">
        <v>15.69</v>
      </c>
      <c r="H412">
        <v>2014</v>
      </c>
    </row>
    <row r="413" spans="1:8" x14ac:dyDescent="0.2">
      <c r="A413" t="s">
        <v>802</v>
      </c>
      <c r="B413" t="s">
        <v>196</v>
      </c>
      <c r="C413" t="s">
        <v>197</v>
      </c>
      <c r="D413" t="s">
        <v>968</v>
      </c>
      <c r="E413">
        <v>3.6</v>
      </c>
      <c r="F413">
        <v>1117</v>
      </c>
      <c r="G413">
        <v>9.99</v>
      </c>
      <c r="H413">
        <v>2018</v>
      </c>
    </row>
    <row r="414" spans="1:8" x14ac:dyDescent="0.2">
      <c r="A414" t="s">
        <v>969</v>
      </c>
      <c r="B414" t="s">
        <v>66</v>
      </c>
      <c r="C414" t="s">
        <v>308</v>
      </c>
      <c r="D414" t="s">
        <v>970</v>
      </c>
      <c r="E414">
        <v>4.0999999999999996</v>
      </c>
      <c r="F414">
        <v>11170</v>
      </c>
      <c r="G414">
        <v>15.5</v>
      </c>
      <c r="H414">
        <v>2015</v>
      </c>
    </row>
    <row r="415" spans="1:8" x14ac:dyDescent="0.2">
      <c r="A415" t="s">
        <v>971</v>
      </c>
      <c r="B415" t="s">
        <v>9</v>
      </c>
      <c r="C415" t="s">
        <v>972</v>
      </c>
      <c r="D415" t="s">
        <v>973</v>
      </c>
      <c r="E415">
        <v>3.9</v>
      </c>
      <c r="F415">
        <v>1118</v>
      </c>
      <c r="G415">
        <v>43.77</v>
      </c>
      <c r="H415">
        <v>2014</v>
      </c>
    </row>
    <row r="416" spans="1:8" x14ac:dyDescent="0.2">
      <c r="A416" t="s">
        <v>974</v>
      </c>
      <c r="B416" t="s">
        <v>16</v>
      </c>
      <c r="C416" t="s">
        <v>454</v>
      </c>
      <c r="D416" t="s">
        <v>975</v>
      </c>
      <c r="E416">
        <v>3.6</v>
      </c>
      <c r="F416">
        <v>1118</v>
      </c>
      <c r="G416">
        <v>13.93</v>
      </c>
      <c r="H416">
        <v>2016</v>
      </c>
    </row>
    <row r="417" spans="1:8" x14ac:dyDescent="0.2">
      <c r="A417" t="s">
        <v>976</v>
      </c>
      <c r="B417" t="s">
        <v>16</v>
      </c>
      <c r="C417" t="s">
        <v>638</v>
      </c>
      <c r="D417" t="s">
        <v>977</v>
      </c>
      <c r="E417">
        <v>3.8</v>
      </c>
      <c r="F417">
        <v>112</v>
      </c>
      <c r="G417">
        <v>6.32</v>
      </c>
      <c r="H417">
        <v>2018</v>
      </c>
    </row>
    <row r="418" spans="1:8" x14ac:dyDescent="0.2">
      <c r="A418" t="s">
        <v>860</v>
      </c>
      <c r="B418" t="s">
        <v>255</v>
      </c>
      <c r="C418" t="s">
        <v>978</v>
      </c>
      <c r="D418" t="s">
        <v>979</v>
      </c>
      <c r="E418">
        <v>3.3</v>
      </c>
      <c r="F418">
        <v>112</v>
      </c>
      <c r="G418">
        <v>7.9</v>
      </c>
      <c r="H418">
        <v>2016</v>
      </c>
    </row>
    <row r="419" spans="1:8" x14ac:dyDescent="0.2">
      <c r="A419" t="s">
        <v>980</v>
      </c>
      <c r="B419" t="s">
        <v>66</v>
      </c>
      <c r="C419" t="s">
        <v>147</v>
      </c>
      <c r="D419" t="s">
        <v>552</v>
      </c>
      <c r="E419">
        <v>3.5</v>
      </c>
      <c r="F419">
        <v>112</v>
      </c>
      <c r="G419">
        <v>5.75</v>
      </c>
      <c r="H419">
        <v>2017</v>
      </c>
    </row>
    <row r="420" spans="1:8" x14ac:dyDescent="0.2">
      <c r="A420" t="s">
        <v>630</v>
      </c>
      <c r="B420" t="s">
        <v>62</v>
      </c>
      <c r="C420" t="s">
        <v>259</v>
      </c>
      <c r="D420" t="s">
        <v>260</v>
      </c>
      <c r="E420">
        <v>3.9</v>
      </c>
      <c r="F420">
        <v>112</v>
      </c>
      <c r="G420">
        <v>18.989999999999998</v>
      </c>
      <c r="H420">
        <v>2018</v>
      </c>
    </row>
    <row r="421" spans="1:8" x14ac:dyDescent="0.2">
      <c r="A421" t="s">
        <v>981</v>
      </c>
      <c r="B421" t="s">
        <v>982</v>
      </c>
      <c r="C421" t="s">
        <v>983</v>
      </c>
      <c r="D421" t="s">
        <v>984</v>
      </c>
      <c r="E421">
        <v>3.7</v>
      </c>
      <c r="F421">
        <v>112</v>
      </c>
      <c r="G421">
        <v>23.17</v>
      </c>
      <c r="H421">
        <v>2015</v>
      </c>
    </row>
    <row r="422" spans="1:8" x14ac:dyDescent="0.2">
      <c r="A422" t="s">
        <v>985</v>
      </c>
      <c r="B422" t="s">
        <v>62</v>
      </c>
      <c r="C422" t="s">
        <v>349</v>
      </c>
      <c r="D422" t="s">
        <v>986</v>
      </c>
      <c r="E422">
        <v>4.2</v>
      </c>
      <c r="F422">
        <v>112</v>
      </c>
      <c r="G422">
        <v>23.9</v>
      </c>
      <c r="H422">
        <v>2015</v>
      </c>
    </row>
    <row r="423" spans="1:8" x14ac:dyDescent="0.2">
      <c r="A423" t="s">
        <v>987</v>
      </c>
      <c r="B423" t="s">
        <v>16</v>
      </c>
      <c r="C423" t="s">
        <v>178</v>
      </c>
      <c r="D423" t="s">
        <v>641</v>
      </c>
      <c r="E423">
        <v>4</v>
      </c>
      <c r="F423">
        <v>112</v>
      </c>
      <c r="G423">
        <v>24</v>
      </c>
      <c r="H423">
        <v>2018</v>
      </c>
    </row>
    <row r="424" spans="1:8" x14ac:dyDescent="0.2">
      <c r="A424" t="s">
        <v>988</v>
      </c>
      <c r="B424" t="s">
        <v>9</v>
      </c>
      <c r="C424" t="s">
        <v>989</v>
      </c>
      <c r="D424" t="s">
        <v>990</v>
      </c>
      <c r="E424">
        <v>3.5</v>
      </c>
      <c r="F424">
        <v>112</v>
      </c>
      <c r="G424">
        <v>8.75</v>
      </c>
      <c r="H424">
        <v>2015</v>
      </c>
    </row>
    <row r="425" spans="1:8" x14ac:dyDescent="0.2">
      <c r="A425" t="s">
        <v>991</v>
      </c>
      <c r="B425" t="s">
        <v>16</v>
      </c>
      <c r="C425" t="s">
        <v>20</v>
      </c>
      <c r="D425" t="s">
        <v>992</v>
      </c>
      <c r="E425">
        <v>3.5</v>
      </c>
      <c r="F425">
        <v>112</v>
      </c>
      <c r="G425">
        <v>5.9</v>
      </c>
      <c r="H425">
        <v>2016</v>
      </c>
    </row>
    <row r="426" spans="1:8" x14ac:dyDescent="0.2">
      <c r="A426" t="s">
        <v>993</v>
      </c>
      <c r="B426" t="s">
        <v>46</v>
      </c>
      <c r="C426" t="s">
        <v>262</v>
      </c>
      <c r="D426" t="s">
        <v>994</v>
      </c>
      <c r="E426">
        <v>3.6</v>
      </c>
      <c r="F426">
        <v>112</v>
      </c>
      <c r="G426">
        <v>24.37</v>
      </c>
      <c r="H426">
        <v>2016</v>
      </c>
    </row>
    <row r="427" spans="1:8" x14ac:dyDescent="0.2">
      <c r="A427" t="s">
        <v>995</v>
      </c>
      <c r="B427" t="s">
        <v>16</v>
      </c>
      <c r="C427" t="s">
        <v>996</v>
      </c>
      <c r="D427" t="s">
        <v>997</v>
      </c>
      <c r="E427">
        <v>3.7</v>
      </c>
      <c r="F427">
        <v>112</v>
      </c>
      <c r="G427">
        <v>19.5</v>
      </c>
      <c r="H427">
        <v>2013</v>
      </c>
    </row>
    <row r="428" spans="1:8" x14ac:dyDescent="0.2">
      <c r="A428" t="s">
        <v>998</v>
      </c>
      <c r="B428" t="s">
        <v>9</v>
      </c>
      <c r="C428" t="s">
        <v>999</v>
      </c>
      <c r="D428" t="s">
        <v>1000</v>
      </c>
      <c r="E428">
        <v>3.4</v>
      </c>
      <c r="F428">
        <v>112</v>
      </c>
      <c r="G428">
        <v>10.75</v>
      </c>
      <c r="H428">
        <v>2013</v>
      </c>
    </row>
    <row r="429" spans="1:8" x14ac:dyDescent="0.2">
      <c r="A429" t="s">
        <v>1001</v>
      </c>
      <c r="B429" t="s">
        <v>66</v>
      </c>
      <c r="C429" t="s">
        <v>313</v>
      </c>
      <c r="D429" t="s">
        <v>1002</v>
      </c>
      <c r="E429">
        <v>4</v>
      </c>
      <c r="F429">
        <v>112</v>
      </c>
      <c r="G429">
        <v>12.85</v>
      </c>
      <c r="H429">
        <v>2017</v>
      </c>
    </row>
    <row r="430" spans="1:8" x14ac:dyDescent="0.2">
      <c r="A430" t="s">
        <v>1003</v>
      </c>
      <c r="B430" t="s">
        <v>16</v>
      </c>
      <c r="C430" t="s">
        <v>17</v>
      </c>
      <c r="D430" t="s">
        <v>1004</v>
      </c>
      <c r="E430">
        <v>4.2</v>
      </c>
      <c r="F430">
        <v>112</v>
      </c>
      <c r="G430">
        <v>17.45</v>
      </c>
      <c r="H430">
        <v>2008</v>
      </c>
    </row>
    <row r="431" spans="1:8" x14ac:dyDescent="0.2">
      <c r="A431" t="s">
        <v>1005</v>
      </c>
      <c r="B431" t="s">
        <v>77</v>
      </c>
      <c r="C431" t="s">
        <v>153</v>
      </c>
      <c r="D431" t="s">
        <v>1006</v>
      </c>
      <c r="E431">
        <v>3.6</v>
      </c>
      <c r="F431">
        <v>112</v>
      </c>
      <c r="G431">
        <v>9.65</v>
      </c>
      <c r="H431">
        <v>2015</v>
      </c>
    </row>
    <row r="432" spans="1:8" x14ac:dyDescent="0.2">
      <c r="A432" t="s">
        <v>1007</v>
      </c>
      <c r="B432" t="s">
        <v>196</v>
      </c>
      <c r="C432" t="s">
        <v>856</v>
      </c>
      <c r="D432" t="s">
        <v>857</v>
      </c>
      <c r="E432">
        <v>3.6</v>
      </c>
      <c r="F432">
        <v>1122</v>
      </c>
      <c r="G432">
        <v>16.559999999999999</v>
      </c>
      <c r="H432">
        <v>2013</v>
      </c>
    </row>
    <row r="433" spans="1:8" x14ac:dyDescent="0.2">
      <c r="A433" t="s">
        <v>1008</v>
      </c>
      <c r="B433" t="s">
        <v>9</v>
      </c>
      <c r="C433" t="s">
        <v>125</v>
      </c>
      <c r="D433" t="s">
        <v>796</v>
      </c>
      <c r="E433">
        <v>3.2</v>
      </c>
      <c r="F433">
        <v>1123</v>
      </c>
      <c r="G433">
        <v>7.95</v>
      </c>
      <c r="H433">
        <v>2014</v>
      </c>
    </row>
    <row r="434" spans="1:8" x14ac:dyDescent="0.2">
      <c r="A434" t="s">
        <v>1009</v>
      </c>
      <c r="B434" t="s">
        <v>9</v>
      </c>
      <c r="C434" t="s">
        <v>184</v>
      </c>
      <c r="D434" t="s">
        <v>210</v>
      </c>
      <c r="E434">
        <v>4.4000000000000004</v>
      </c>
      <c r="F434">
        <v>1125</v>
      </c>
      <c r="G434">
        <v>139</v>
      </c>
      <c r="H434">
        <v>2011</v>
      </c>
    </row>
    <row r="435" spans="1:8" x14ac:dyDescent="0.2">
      <c r="A435" t="s">
        <v>1009</v>
      </c>
      <c r="B435" t="s">
        <v>9</v>
      </c>
      <c r="C435" t="s">
        <v>184</v>
      </c>
      <c r="D435" t="s">
        <v>1010</v>
      </c>
      <c r="E435">
        <v>4.2</v>
      </c>
      <c r="F435">
        <v>1125</v>
      </c>
      <c r="G435">
        <v>76.95</v>
      </c>
      <c r="H435">
        <v>2011</v>
      </c>
    </row>
    <row r="436" spans="1:8" x14ac:dyDescent="0.2">
      <c r="A436" t="s">
        <v>1011</v>
      </c>
      <c r="B436" t="s">
        <v>16</v>
      </c>
      <c r="C436" t="s">
        <v>602</v>
      </c>
      <c r="D436" t="s">
        <v>1012</v>
      </c>
      <c r="E436">
        <v>4</v>
      </c>
      <c r="F436">
        <v>1125</v>
      </c>
      <c r="G436">
        <v>14.95</v>
      </c>
      <c r="H436">
        <v>2014</v>
      </c>
    </row>
    <row r="437" spans="1:8" x14ac:dyDescent="0.2">
      <c r="A437" t="s">
        <v>1013</v>
      </c>
      <c r="B437" t="s">
        <v>16</v>
      </c>
      <c r="C437" t="s">
        <v>93</v>
      </c>
      <c r="D437" t="s">
        <v>881</v>
      </c>
      <c r="E437">
        <v>3.7</v>
      </c>
      <c r="F437">
        <v>1129</v>
      </c>
      <c r="G437">
        <v>13.79</v>
      </c>
      <c r="H437">
        <v>2016</v>
      </c>
    </row>
    <row r="438" spans="1:8" x14ac:dyDescent="0.2">
      <c r="A438" t="s">
        <v>1014</v>
      </c>
      <c r="B438" t="s">
        <v>70</v>
      </c>
      <c r="C438" t="s">
        <v>161</v>
      </c>
      <c r="D438" t="s">
        <v>708</v>
      </c>
      <c r="E438">
        <v>3.6</v>
      </c>
      <c r="F438">
        <v>113</v>
      </c>
      <c r="G438">
        <v>26.31</v>
      </c>
      <c r="H438">
        <v>2017</v>
      </c>
    </row>
    <row r="439" spans="1:8" x14ac:dyDescent="0.2">
      <c r="A439" t="s">
        <v>1015</v>
      </c>
      <c r="B439" t="s">
        <v>66</v>
      </c>
      <c r="C439" t="s">
        <v>308</v>
      </c>
      <c r="D439" t="s">
        <v>1016</v>
      </c>
      <c r="E439">
        <v>3.7</v>
      </c>
      <c r="F439">
        <v>113</v>
      </c>
      <c r="G439">
        <v>11.99</v>
      </c>
      <c r="H439">
        <v>2017</v>
      </c>
    </row>
    <row r="440" spans="1:8" x14ac:dyDescent="0.2">
      <c r="A440" t="s">
        <v>467</v>
      </c>
      <c r="B440" t="s">
        <v>9</v>
      </c>
      <c r="C440" t="s">
        <v>10</v>
      </c>
      <c r="D440" t="s">
        <v>1017</v>
      </c>
      <c r="E440">
        <v>4.0999999999999996</v>
      </c>
      <c r="F440">
        <v>113</v>
      </c>
      <c r="G440">
        <v>46.79</v>
      </c>
      <c r="H440">
        <v>2015</v>
      </c>
    </row>
    <row r="441" spans="1:8" x14ac:dyDescent="0.2">
      <c r="A441" t="s">
        <v>1018</v>
      </c>
      <c r="B441" t="s">
        <v>196</v>
      </c>
      <c r="C441" t="s">
        <v>701</v>
      </c>
      <c r="D441" t="s">
        <v>1019</v>
      </c>
      <c r="E441">
        <v>3.3</v>
      </c>
      <c r="F441">
        <v>113</v>
      </c>
      <c r="G441">
        <v>7.7</v>
      </c>
      <c r="H441">
        <v>2016</v>
      </c>
    </row>
    <row r="442" spans="1:8" x14ac:dyDescent="0.2">
      <c r="A442" t="s">
        <v>1020</v>
      </c>
      <c r="B442" t="s">
        <v>277</v>
      </c>
      <c r="C442" t="s">
        <v>1021</v>
      </c>
      <c r="D442" t="s">
        <v>1022</v>
      </c>
      <c r="E442">
        <v>3.8</v>
      </c>
      <c r="F442">
        <v>113</v>
      </c>
      <c r="G442">
        <v>16.899999999999999</v>
      </c>
      <c r="H442">
        <v>2017</v>
      </c>
    </row>
    <row r="443" spans="1:8" x14ac:dyDescent="0.2">
      <c r="A443" t="s">
        <v>1023</v>
      </c>
      <c r="B443" t="s">
        <v>16</v>
      </c>
      <c r="C443" t="s">
        <v>1024</v>
      </c>
      <c r="D443" t="s">
        <v>182</v>
      </c>
      <c r="E443">
        <v>3.7</v>
      </c>
      <c r="F443">
        <v>113</v>
      </c>
      <c r="G443">
        <v>16.899999999999999</v>
      </c>
      <c r="H443">
        <v>2018</v>
      </c>
    </row>
    <row r="444" spans="1:8" x14ac:dyDescent="0.2">
      <c r="A444" t="s">
        <v>101</v>
      </c>
      <c r="B444" t="s">
        <v>70</v>
      </c>
      <c r="C444" t="s">
        <v>71</v>
      </c>
      <c r="D444" t="s">
        <v>1025</v>
      </c>
      <c r="E444">
        <v>3.6</v>
      </c>
      <c r="F444">
        <v>113</v>
      </c>
      <c r="G444">
        <v>14.49</v>
      </c>
      <c r="H444">
        <v>2016</v>
      </c>
    </row>
    <row r="445" spans="1:8" x14ac:dyDescent="0.2">
      <c r="A445" t="s">
        <v>1026</v>
      </c>
      <c r="B445" t="s">
        <v>16</v>
      </c>
      <c r="C445" t="s">
        <v>748</v>
      </c>
      <c r="D445" t="s">
        <v>1027</v>
      </c>
      <c r="E445">
        <v>3.8</v>
      </c>
      <c r="F445">
        <v>113</v>
      </c>
      <c r="G445">
        <v>49</v>
      </c>
      <c r="H445">
        <v>2015</v>
      </c>
    </row>
    <row r="446" spans="1:8" x14ac:dyDescent="0.2">
      <c r="A446" t="s">
        <v>1028</v>
      </c>
      <c r="B446" t="s">
        <v>277</v>
      </c>
      <c r="C446" t="s">
        <v>278</v>
      </c>
      <c r="D446" t="s">
        <v>546</v>
      </c>
      <c r="E446">
        <v>3.8</v>
      </c>
      <c r="F446">
        <v>113</v>
      </c>
      <c r="G446">
        <v>23.38</v>
      </c>
      <c r="H446">
        <v>2014</v>
      </c>
    </row>
    <row r="447" spans="1:8" x14ac:dyDescent="0.2">
      <c r="A447" t="s">
        <v>805</v>
      </c>
      <c r="B447" t="s">
        <v>16</v>
      </c>
      <c r="C447" t="s">
        <v>404</v>
      </c>
      <c r="D447" t="s">
        <v>1029</v>
      </c>
      <c r="E447">
        <v>3.7</v>
      </c>
      <c r="F447">
        <v>113</v>
      </c>
      <c r="G447">
        <v>17.79</v>
      </c>
      <c r="H447">
        <v>2015</v>
      </c>
    </row>
    <row r="448" spans="1:8" x14ac:dyDescent="0.2">
      <c r="A448" t="s">
        <v>1030</v>
      </c>
      <c r="B448" t="s">
        <v>9</v>
      </c>
      <c r="C448" t="s">
        <v>414</v>
      </c>
      <c r="D448" t="s">
        <v>1031</v>
      </c>
      <c r="E448">
        <v>4.2</v>
      </c>
      <c r="F448">
        <v>113</v>
      </c>
      <c r="G448">
        <v>86.76</v>
      </c>
      <c r="H448">
        <v>2017</v>
      </c>
    </row>
    <row r="449" spans="1:8" x14ac:dyDescent="0.2">
      <c r="A449" t="s">
        <v>604</v>
      </c>
      <c r="B449" t="s">
        <v>16</v>
      </c>
      <c r="C449" t="s">
        <v>93</v>
      </c>
      <c r="D449" t="s">
        <v>1032</v>
      </c>
      <c r="E449">
        <v>3.4</v>
      </c>
      <c r="F449">
        <v>113</v>
      </c>
      <c r="G449">
        <v>8.2899999999999991</v>
      </c>
      <c r="H449">
        <v>2016</v>
      </c>
    </row>
    <row r="450" spans="1:8" x14ac:dyDescent="0.2">
      <c r="A450" t="s">
        <v>1033</v>
      </c>
      <c r="B450" t="s">
        <v>66</v>
      </c>
      <c r="C450" t="s">
        <v>222</v>
      </c>
      <c r="D450" t="s">
        <v>1034</v>
      </c>
      <c r="E450">
        <v>3.7</v>
      </c>
      <c r="F450">
        <v>113</v>
      </c>
      <c r="G450">
        <v>13.5</v>
      </c>
      <c r="H450">
        <v>2016</v>
      </c>
    </row>
    <row r="451" spans="1:8" x14ac:dyDescent="0.2">
      <c r="A451" t="s">
        <v>1035</v>
      </c>
      <c r="B451" t="s">
        <v>16</v>
      </c>
      <c r="C451" t="s">
        <v>74</v>
      </c>
      <c r="D451" t="s">
        <v>1036</v>
      </c>
      <c r="E451">
        <v>4.2</v>
      </c>
      <c r="F451">
        <v>113</v>
      </c>
      <c r="G451">
        <v>9.7799999999999994</v>
      </c>
      <c r="H451">
        <v>2017</v>
      </c>
    </row>
    <row r="452" spans="1:8" x14ac:dyDescent="0.2">
      <c r="A452" t="s">
        <v>1037</v>
      </c>
      <c r="B452" t="s">
        <v>9</v>
      </c>
      <c r="C452" t="s">
        <v>873</v>
      </c>
      <c r="D452" t="s">
        <v>1038</v>
      </c>
      <c r="E452">
        <v>3.7</v>
      </c>
      <c r="F452">
        <v>113</v>
      </c>
      <c r="G452">
        <v>115</v>
      </c>
      <c r="H452">
        <v>2011</v>
      </c>
    </row>
    <row r="453" spans="1:8" x14ac:dyDescent="0.2">
      <c r="A453" t="s">
        <v>1039</v>
      </c>
      <c r="B453" t="s">
        <v>16</v>
      </c>
      <c r="C453" t="s">
        <v>492</v>
      </c>
      <c r="D453" t="s">
        <v>1040</v>
      </c>
      <c r="E453">
        <v>4.2</v>
      </c>
      <c r="F453">
        <v>113</v>
      </c>
      <c r="G453">
        <v>54.81</v>
      </c>
      <c r="H453">
        <v>2016</v>
      </c>
    </row>
    <row r="454" spans="1:8" x14ac:dyDescent="0.2">
      <c r="A454" t="s">
        <v>293</v>
      </c>
      <c r="B454" t="s">
        <v>16</v>
      </c>
      <c r="C454" t="s">
        <v>294</v>
      </c>
      <c r="D454" t="s">
        <v>1041</v>
      </c>
      <c r="E454">
        <v>3.7</v>
      </c>
      <c r="F454">
        <v>113</v>
      </c>
      <c r="G454">
        <v>13.5</v>
      </c>
      <c r="H454">
        <v>2015</v>
      </c>
    </row>
    <row r="455" spans="1:8" x14ac:dyDescent="0.2">
      <c r="A455" t="s">
        <v>1042</v>
      </c>
      <c r="B455" t="s">
        <v>9</v>
      </c>
      <c r="C455" t="s">
        <v>56</v>
      </c>
      <c r="D455" t="s">
        <v>1043</v>
      </c>
      <c r="E455">
        <v>3.4</v>
      </c>
      <c r="F455">
        <v>113</v>
      </c>
      <c r="G455">
        <v>7.5</v>
      </c>
      <c r="H455">
        <v>2016</v>
      </c>
    </row>
    <row r="456" spans="1:8" x14ac:dyDescent="0.2">
      <c r="A456" t="s">
        <v>1044</v>
      </c>
      <c r="B456" t="s">
        <v>16</v>
      </c>
      <c r="C456" t="s">
        <v>358</v>
      </c>
      <c r="D456" t="s">
        <v>1045</v>
      </c>
      <c r="E456">
        <v>4.3</v>
      </c>
      <c r="F456">
        <v>113</v>
      </c>
      <c r="G456">
        <v>52.87</v>
      </c>
      <c r="H456">
        <v>2012</v>
      </c>
    </row>
    <row r="457" spans="1:8" x14ac:dyDescent="0.2">
      <c r="A457" t="s">
        <v>1046</v>
      </c>
      <c r="B457" t="s">
        <v>9</v>
      </c>
      <c r="C457" t="s">
        <v>96</v>
      </c>
      <c r="D457" t="s">
        <v>1047</v>
      </c>
      <c r="E457">
        <v>4.0999999999999996</v>
      </c>
      <c r="F457">
        <v>113</v>
      </c>
      <c r="G457">
        <v>63.2</v>
      </c>
      <c r="H457">
        <v>2011</v>
      </c>
    </row>
    <row r="458" spans="1:8" x14ac:dyDescent="0.2">
      <c r="A458" t="s">
        <v>1048</v>
      </c>
      <c r="B458" t="s">
        <v>34</v>
      </c>
      <c r="C458" t="s">
        <v>718</v>
      </c>
      <c r="D458" t="s">
        <v>1049</v>
      </c>
      <c r="E458">
        <v>4.2</v>
      </c>
      <c r="F458">
        <v>113</v>
      </c>
      <c r="G458">
        <v>20.420000000000002</v>
      </c>
      <c r="H458">
        <v>2016</v>
      </c>
    </row>
    <row r="459" spans="1:8" x14ac:dyDescent="0.2">
      <c r="A459" t="s">
        <v>1050</v>
      </c>
      <c r="B459" t="s">
        <v>277</v>
      </c>
      <c r="C459" t="s">
        <v>278</v>
      </c>
      <c r="D459" t="s">
        <v>546</v>
      </c>
      <c r="E459">
        <v>4.0999999999999996</v>
      </c>
      <c r="F459">
        <v>113</v>
      </c>
      <c r="G459">
        <v>40.65</v>
      </c>
      <c r="H459">
        <v>2015</v>
      </c>
    </row>
    <row r="460" spans="1:8" x14ac:dyDescent="0.2">
      <c r="A460" t="s">
        <v>626</v>
      </c>
      <c r="B460" t="s">
        <v>9</v>
      </c>
      <c r="C460" t="s">
        <v>184</v>
      </c>
      <c r="D460" t="s">
        <v>1051</v>
      </c>
      <c r="E460">
        <v>4.4000000000000004</v>
      </c>
      <c r="F460">
        <v>113</v>
      </c>
      <c r="G460">
        <v>154.99</v>
      </c>
      <c r="H460">
        <v>2017</v>
      </c>
    </row>
    <row r="461" spans="1:8" x14ac:dyDescent="0.2">
      <c r="A461" t="s">
        <v>1052</v>
      </c>
      <c r="B461" t="s">
        <v>16</v>
      </c>
      <c r="C461" t="s">
        <v>404</v>
      </c>
      <c r="D461" t="s">
        <v>681</v>
      </c>
      <c r="E461">
        <v>3.8</v>
      </c>
      <c r="F461">
        <v>113</v>
      </c>
      <c r="G461">
        <v>42.9</v>
      </c>
      <c r="H461">
        <v>2015</v>
      </c>
    </row>
    <row r="462" spans="1:8" x14ac:dyDescent="0.2">
      <c r="A462" t="s">
        <v>1053</v>
      </c>
      <c r="B462" t="s">
        <v>66</v>
      </c>
      <c r="C462" t="s">
        <v>313</v>
      </c>
      <c r="D462" t="s">
        <v>1054</v>
      </c>
      <c r="E462">
        <v>4.5</v>
      </c>
      <c r="F462">
        <v>113</v>
      </c>
      <c r="G462">
        <v>77.010000000000005</v>
      </c>
      <c r="H462">
        <v>2017</v>
      </c>
    </row>
    <row r="463" spans="1:8" x14ac:dyDescent="0.2">
      <c r="A463" t="s">
        <v>1055</v>
      </c>
      <c r="B463" t="s">
        <v>70</v>
      </c>
      <c r="C463" t="s">
        <v>371</v>
      </c>
      <c r="D463" t="s">
        <v>372</v>
      </c>
      <c r="E463">
        <v>4.5999999999999996</v>
      </c>
      <c r="F463">
        <v>113</v>
      </c>
      <c r="G463">
        <v>378.98</v>
      </c>
      <c r="H463">
        <v>2015</v>
      </c>
    </row>
    <row r="464" spans="1:8" x14ac:dyDescent="0.2">
      <c r="A464" t="s">
        <v>1056</v>
      </c>
      <c r="B464" t="s">
        <v>46</v>
      </c>
      <c r="C464" t="s">
        <v>1057</v>
      </c>
      <c r="D464" t="s">
        <v>1058</v>
      </c>
      <c r="E464">
        <v>3.9</v>
      </c>
      <c r="F464">
        <v>113</v>
      </c>
      <c r="G464">
        <v>20.75</v>
      </c>
      <c r="H464">
        <v>2016</v>
      </c>
    </row>
    <row r="465" spans="1:8" x14ac:dyDescent="0.2">
      <c r="A465" t="s">
        <v>1059</v>
      </c>
      <c r="B465" t="s">
        <v>34</v>
      </c>
      <c r="C465" t="s">
        <v>718</v>
      </c>
      <c r="D465" t="s">
        <v>719</v>
      </c>
      <c r="E465">
        <v>3.6</v>
      </c>
      <c r="F465">
        <v>113</v>
      </c>
      <c r="G465">
        <v>6.33</v>
      </c>
      <c r="H465">
        <v>2018</v>
      </c>
    </row>
    <row r="466" spans="1:8" x14ac:dyDescent="0.2">
      <c r="A466" t="s">
        <v>1060</v>
      </c>
      <c r="B466" t="s">
        <v>23</v>
      </c>
      <c r="C466" t="s">
        <v>247</v>
      </c>
      <c r="D466" t="s">
        <v>1061</v>
      </c>
      <c r="E466">
        <v>3.6</v>
      </c>
      <c r="F466">
        <v>113</v>
      </c>
      <c r="G466">
        <v>9.17</v>
      </c>
      <c r="H466">
        <v>2017</v>
      </c>
    </row>
    <row r="467" spans="1:8" x14ac:dyDescent="0.2">
      <c r="A467" t="s">
        <v>1062</v>
      </c>
      <c r="B467" t="s">
        <v>9</v>
      </c>
      <c r="C467" t="s">
        <v>217</v>
      </c>
      <c r="D467" t="s">
        <v>625</v>
      </c>
      <c r="E467">
        <v>4.2</v>
      </c>
      <c r="F467">
        <v>1131</v>
      </c>
      <c r="G467">
        <v>89</v>
      </c>
      <c r="H467">
        <v>2011</v>
      </c>
    </row>
    <row r="468" spans="1:8" x14ac:dyDescent="0.2">
      <c r="A468" t="s">
        <v>1063</v>
      </c>
      <c r="B468" t="s">
        <v>70</v>
      </c>
      <c r="C468" t="s">
        <v>533</v>
      </c>
      <c r="D468" t="s">
        <v>609</v>
      </c>
      <c r="E468">
        <v>3.7</v>
      </c>
      <c r="F468">
        <v>1132</v>
      </c>
      <c r="G468">
        <v>14.84</v>
      </c>
      <c r="H468">
        <v>2016</v>
      </c>
    </row>
    <row r="469" spans="1:8" x14ac:dyDescent="0.2">
      <c r="A469" t="s">
        <v>1064</v>
      </c>
      <c r="B469" t="s">
        <v>9</v>
      </c>
      <c r="C469" t="s">
        <v>389</v>
      </c>
      <c r="D469" t="s">
        <v>390</v>
      </c>
      <c r="E469">
        <v>4.4000000000000004</v>
      </c>
      <c r="F469">
        <v>1132</v>
      </c>
      <c r="G469">
        <v>129</v>
      </c>
      <c r="H469">
        <v>2006</v>
      </c>
    </row>
    <row r="470" spans="1:8" x14ac:dyDescent="0.2">
      <c r="A470" t="s">
        <v>1065</v>
      </c>
      <c r="B470" t="s">
        <v>66</v>
      </c>
      <c r="C470" t="s">
        <v>308</v>
      </c>
      <c r="D470" t="s">
        <v>751</v>
      </c>
      <c r="E470">
        <v>4</v>
      </c>
      <c r="F470">
        <v>1134</v>
      </c>
      <c r="G470">
        <v>18.79</v>
      </c>
      <c r="H470">
        <v>2010</v>
      </c>
    </row>
    <row r="471" spans="1:8" x14ac:dyDescent="0.2">
      <c r="A471" t="s">
        <v>243</v>
      </c>
      <c r="B471" t="s">
        <v>16</v>
      </c>
      <c r="C471" t="s">
        <v>228</v>
      </c>
      <c r="D471" t="s">
        <v>270</v>
      </c>
      <c r="E471">
        <v>3.8</v>
      </c>
      <c r="F471">
        <v>1134</v>
      </c>
      <c r="G471">
        <v>7.9</v>
      </c>
      <c r="H471">
        <v>2017</v>
      </c>
    </row>
    <row r="472" spans="1:8" x14ac:dyDescent="0.2">
      <c r="A472" t="s">
        <v>1066</v>
      </c>
      <c r="B472" t="s">
        <v>16</v>
      </c>
      <c r="C472" t="s">
        <v>358</v>
      </c>
      <c r="D472" t="s">
        <v>490</v>
      </c>
      <c r="E472">
        <v>4.0999999999999996</v>
      </c>
      <c r="F472">
        <v>1136</v>
      </c>
      <c r="G472">
        <v>38.299999999999997</v>
      </c>
      <c r="H472">
        <v>2012</v>
      </c>
    </row>
    <row r="473" spans="1:8" x14ac:dyDescent="0.2">
      <c r="A473" t="s">
        <v>1067</v>
      </c>
      <c r="B473" t="s">
        <v>66</v>
      </c>
      <c r="C473" t="s">
        <v>1068</v>
      </c>
      <c r="D473" t="s">
        <v>1069</v>
      </c>
      <c r="E473">
        <v>3.6</v>
      </c>
      <c r="F473">
        <v>114</v>
      </c>
      <c r="G473">
        <v>7.45</v>
      </c>
      <c r="H473">
        <v>2017</v>
      </c>
    </row>
    <row r="474" spans="1:8" x14ac:dyDescent="0.2">
      <c r="A474" t="s">
        <v>1070</v>
      </c>
      <c r="B474" t="s">
        <v>66</v>
      </c>
      <c r="C474" t="s">
        <v>111</v>
      </c>
      <c r="D474" t="s">
        <v>1071</v>
      </c>
      <c r="E474">
        <v>3.8</v>
      </c>
      <c r="F474">
        <v>114</v>
      </c>
      <c r="G474">
        <v>19.239999999999998</v>
      </c>
      <c r="H474">
        <v>2015</v>
      </c>
    </row>
    <row r="475" spans="1:8" x14ac:dyDescent="0.2">
      <c r="A475" t="s">
        <v>1072</v>
      </c>
      <c r="B475" t="s">
        <v>62</v>
      </c>
      <c r="C475" t="s">
        <v>63</v>
      </c>
      <c r="D475" t="s">
        <v>727</v>
      </c>
      <c r="E475">
        <v>3.8</v>
      </c>
      <c r="F475">
        <v>114</v>
      </c>
      <c r="G475">
        <v>13.8</v>
      </c>
      <c r="H475">
        <v>2016</v>
      </c>
    </row>
    <row r="476" spans="1:8" x14ac:dyDescent="0.2">
      <c r="A476" t="s">
        <v>1073</v>
      </c>
      <c r="B476" t="s">
        <v>30</v>
      </c>
      <c r="C476" t="s">
        <v>1074</v>
      </c>
      <c r="D476" t="s">
        <v>1075</v>
      </c>
      <c r="E476">
        <v>4.3</v>
      </c>
      <c r="F476">
        <v>114</v>
      </c>
      <c r="G476">
        <v>85.27</v>
      </c>
      <c r="H476">
        <v>2015</v>
      </c>
    </row>
    <row r="477" spans="1:8" x14ac:dyDescent="0.2">
      <c r="A477" t="s">
        <v>1076</v>
      </c>
      <c r="B477" t="s">
        <v>9</v>
      </c>
      <c r="C477" t="s">
        <v>10</v>
      </c>
      <c r="D477" t="s">
        <v>1077</v>
      </c>
      <c r="E477">
        <v>4.0999999999999996</v>
      </c>
      <c r="F477">
        <v>114</v>
      </c>
      <c r="G477">
        <v>24.27</v>
      </c>
      <c r="H477">
        <v>2016</v>
      </c>
    </row>
    <row r="478" spans="1:8" x14ac:dyDescent="0.2">
      <c r="A478" t="s">
        <v>1078</v>
      </c>
      <c r="B478" t="s">
        <v>70</v>
      </c>
      <c r="C478" t="s">
        <v>1079</v>
      </c>
      <c r="D478" t="s">
        <v>1080</v>
      </c>
      <c r="E478">
        <v>4.2</v>
      </c>
      <c r="F478">
        <v>114</v>
      </c>
      <c r="G478">
        <v>54</v>
      </c>
      <c r="H478">
        <v>2015</v>
      </c>
    </row>
    <row r="479" spans="1:8" x14ac:dyDescent="0.2">
      <c r="A479" t="s">
        <v>1081</v>
      </c>
      <c r="B479" t="s">
        <v>9</v>
      </c>
      <c r="C479" t="s">
        <v>184</v>
      </c>
      <c r="D479" t="s">
        <v>796</v>
      </c>
      <c r="E479">
        <v>4.2</v>
      </c>
      <c r="F479">
        <v>114</v>
      </c>
      <c r="G479">
        <v>28.08</v>
      </c>
      <c r="H479">
        <v>2016</v>
      </c>
    </row>
    <row r="480" spans="1:8" x14ac:dyDescent="0.2">
      <c r="A480" t="s">
        <v>1082</v>
      </c>
      <c r="B480" t="s">
        <v>9</v>
      </c>
      <c r="C480" t="s">
        <v>379</v>
      </c>
      <c r="D480" t="s">
        <v>1083</v>
      </c>
      <c r="E480">
        <v>3.5</v>
      </c>
      <c r="F480">
        <v>114</v>
      </c>
      <c r="G480">
        <v>10.65</v>
      </c>
      <c r="H480">
        <v>2016</v>
      </c>
    </row>
    <row r="481" spans="1:8" x14ac:dyDescent="0.2">
      <c r="A481" t="s">
        <v>1084</v>
      </c>
      <c r="B481" t="s">
        <v>9</v>
      </c>
      <c r="C481" t="s">
        <v>281</v>
      </c>
      <c r="D481" t="s">
        <v>1085</v>
      </c>
      <c r="E481">
        <v>3.8</v>
      </c>
      <c r="F481">
        <v>114</v>
      </c>
      <c r="G481">
        <v>13.15</v>
      </c>
      <c r="H481">
        <v>2014</v>
      </c>
    </row>
    <row r="482" spans="1:8" x14ac:dyDescent="0.2">
      <c r="A482" t="s">
        <v>1086</v>
      </c>
      <c r="B482" t="s">
        <v>34</v>
      </c>
      <c r="C482" t="s">
        <v>718</v>
      </c>
      <c r="D482" t="s">
        <v>719</v>
      </c>
      <c r="E482">
        <v>4.3</v>
      </c>
      <c r="F482">
        <v>114</v>
      </c>
      <c r="G482">
        <v>38.94</v>
      </c>
      <c r="H482">
        <v>2012</v>
      </c>
    </row>
    <row r="483" spans="1:8" x14ac:dyDescent="0.2">
      <c r="A483" t="s">
        <v>1087</v>
      </c>
      <c r="B483" t="s">
        <v>9</v>
      </c>
      <c r="C483" t="s">
        <v>1088</v>
      </c>
      <c r="D483" t="s">
        <v>1089</v>
      </c>
      <c r="E483">
        <v>3.7</v>
      </c>
      <c r="F483">
        <v>114</v>
      </c>
      <c r="G483">
        <v>43.95</v>
      </c>
      <c r="H483">
        <v>2005</v>
      </c>
    </row>
    <row r="484" spans="1:8" x14ac:dyDescent="0.2">
      <c r="A484" t="s">
        <v>1090</v>
      </c>
      <c r="B484" t="s">
        <v>46</v>
      </c>
      <c r="C484" t="s">
        <v>47</v>
      </c>
      <c r="D484" t="s">
        <v>48</v>
      </c>
      <c r="E484">
        <v>3.9</v>
      </c>
      <c r="F484">
        <v>114</v>
      </c>
      <c r="G484">
        <v>24.75</v>
      </c>
      <c r="H484">
        <v>2017</v>
      </c>
    </row>
    <row r="485" spans="1:8" x14ac:dyDescent="0.2">
      <c r="A485" t="s">
        <v>1091</v>
      </c>
      <c r="B485" t="s">
        <v>16</v>
      </c>
      <c r="C485" t="s">
        <v>99</v>
      </c>
      <c r="D485" t="s">
        <v>1092</v>
      </c>
      <c r="E485">
        <v>3.3</v>
      </c>
      <c r="F485">
        <v>114</v>
      </c>
      <c r="G485">
        <v>6.77</v>
      </c>
      <c r="H485">
        <v>2016</v>
      </c>
    </row>
    <row r="486" spans="1:8" x14ac:dyDescent="0.2">
      <c r="A486" t="s">
        <v>1093</v>
      </c>
      <c r="B486" t="s">
        <v>9</v>
      </c>
      <c r="C486" t="s">
        <v>389</v>
      </c>
      <c r="D486" t="s">
        <v>1094</v>
      </c>
      <c r="E486">
        <v>4.0999999999999996</v>
      </c>
      <c r="F486">
        <v>114</v>
      </c>
      <c r="G486">
        <v>77.010000000000005</v>
      </c>
      <c r="H486">
        <v>2017</v>
      </c>
    </row>
    <row r="487" spans="1:8" x14ac:dyDescent="0.2">
      <c r="A487" t="s">
        <v>1095</v>
      </c>
      <c r="B487" t="s">
        <v>16</v>
      </c>
      <c r="C487" t="s">
        <v>1096</v>
      </c>
      <c r="D487" t="s">
        <v>1097</v>
      </c>
      <c r="E487">
        <v>3.8</v>
      </c>
      <c r="F487">
        <v>114</v>
      </c>
      <c r="G487">
        <v>25.26</v>
      </c>
      <c r="H487">
        <v>2016</v>
      </c>
    </row>
    <row r="488" spans="1:8" x14ac:dyDescent="0.2">
      <c r="A488" t="s">
        <v>1098</v>
      </c>
      <c r="B488" t="s">
        <v>9</v>
      </c>
      <c r="C488" t="s">
        <v>56</v>
      </c>
      <c r="D488" t="s">
        <v>1099</v>
      </c>
      <c r="E488">
        <v>3.7</v>
      </c>
      <c r="F488">
        <v>114</v>
      </c>
      <c r="G488">
        <v>8.98</v>
      </c>
      <c r="H488">
        <v>2018</v>
      </c>
    </row>
    <row r="489" spans="1:8" x14ac:dyDescent="0.2">
      <c r="A489" t="s">
        <v>1100</v>
      </c>
      <c r="B489" t="s">
        <v>70</v>
      </c>
      <c r="C489" t="s">
        <v>330</v>
      </c>
      <c r="D489" t="s">
        <v>331</v>
      </c>
      <c r="E489">
        <v>4.3</v>
      </c>
      <c r="F489">
        <v>114</v>
      </c>
      <c r="G489">
        <v>49.5</v>
      </c>
      <c r="H489">
        <v>2013</v>
      </c>
    </row>
    <row r="490" spans="1:8" x14ac:dyDescent="0.2">
      <c r="A490" t="s">
        <v>1101</v>
      </c>
      <c r="B490" t="s">
        <v>9</v>
      </c>
      <c r="C490" t="s">
        <v>117</v>
      </c>
      <c r="D490" t="s">
        <v>1102</v>
      </c>
      <c r="E490">
        <v>3.9</v>
      </c>
      <c r="F490">
        <v>114</v>
      </c>
      <c r="G490">
        <v>16.899999999999999</v>
      </c>
      <c r="H490">
        <v>2018</v>
      </c>
    </row>
    <row r="491" spans="1:8" x14ac:dyDescent="0.2">
      <c r="A491" t="s">
        <v>1103</v>
      </c>
      <c r="B491" t="s">
        <v>23</v>
      </c>
      <c r="C491" t="s">
        <v>1104</v>
      </c>
      <c r="D491" t="s">
        <v>1105</v>
      </c>
      <c r="E491">
        <v>4.0999999999999996</v>
      </c>
      <c r="F491">
        <v>114</v>
      </c>
      <c r="G491">
        <v>19.350000000000001</v>
      </c>
      <c r="H491">
        <v>2015</v>
      </c>
    </row>
    <row r="492" spans="1:8" x14ac:dyDescent="0.2">
      <c r="A492" t="s">
        <v>1106</v>
      </c>
      <c r="B492" t="s">
        <v>196</v>
      </c>
      <c r="C492" t="s">
        <v>1107</v>
      </c>
      <c r="D492" t="s">
        <v>1108</v>
      </c>
      <c r="E492">
        <v>3.9</v>
      </c>
      <c r="F492">
        <v>1143</v>
      </c>
      <c r="G492">
        <v>24.75</v>
      </c>
      <c r="H492">
        <v>2017</v>
      </c>
    </row>
    <row r="493" spans="1:8" x14ac:dyDescent="0.2">
      <c r="A493" t="s">
        <v>1109</v>
      </c>
      <c r="B493" t="s">
        <v>9</v>
      </c>
      <c r="C493" t="s">
        <v>1110</v>
      </c>
      <c r="D493" t="s">
        <v>574</v>
      </c>
      <c r="E493">
        <v>3.7</v>
      </c>
      <c r="F493">
        <v>1143</v>
      </c>
      <c r="G493">
        <v>19.39</v>
      </c>
      <c r="H493">
        <v>2016</v>
      </c>
    </row>
    <row r="494" spans="1:8" x14ac:dyDescent="0.2">
      <c r="A494" t="s">
        <v>1111</v>
      </c>
      <c r="B494" t="s">
        <v>16</v>
      </c>
      <c r="C494" t="s">
        <v>433</v>
      </c>
      <c r="D494" t="s">
        <v>506</v>
      </c>
      <c r="E494">
        <v>4.2</v>
      </c>
      <c r="F494">
        <v>11433</v>
      </c>
      <c r="G494">
        <v>19.989999999999998</v>
      </c>
      <c r="H494">
        <v>2015</v>
      </c>
    </row>
    <row r="495" spans="1:8" x14ac:dyDescent="0.2">
      <c r="A495" t="s">
        <v>1112</v>
      </c>
      <c r="B495" t="s">
        <v>16</v>
      </c>
      <c r="C495" t="s">
        <v>454</v>
      </c>
      <c r="D495" t="s">
        <v>975</v>
      </c>
      <c r="E495">
        <v>3.6</v>
      </c>
      <c r="F495">
        <v>1145</v>
      </c>
      <c r="G495">
        <v>8.36</v>
      </c>
      <c r="H495">
        <v>2017</v>
      </c>
    </row>
    <row r="496" spans="1:8" x14ac:dyDescent="0.2">
      <c r="A496" t="s">
        <v>305</v>
      </c>
      <c r="B496" t="s">
        <v>70</v>
      </c>
      <c r="C496" t="s">
        <v>71</v>
      </c>
      <c r="D496" t="s">
        <v>520</v>
      </c>
      <c r="E496">
        <v>3.8</v>
      </c>
      <c r="F496">
        <v>1147</v>
      </c>
      <c r="G496">
        <v>8.39</v>
      </c>
      <c r="H496">
        <v>2017</v>
      </c>
    </row>
    <row r="497" spans="1:8" x14ac:dyDescent="0.2">
      <c r="A497" t="s">
        <v>1113</v>
      </c>
      <c r="B497" t="s">
        <v>9</v>
      </c>
      <c r="C497" t="s">
        <v>217</v>
      </c>
      <c r="D497" t="s">
        <v>684</v>
      </c>
      <c r="E497">
        <v>4.2</v>
      </c>
      <c r="F497">
        <v>1149</v>
      </c>
      <c r="G497">
        <v>96.99</v>
      </c>
      <c r="H497">
        <v>2009</v>
      </c>
    </row>
    <row r="498" spans="1:8" x14ac:dyDescent="0.2">
      <c r="A498" t="s">
        <v>186</v>
      </c>
      <c r="B498" t="s">
        <v>34</v>
      </c>
      <c r="C498" t="s">
        <v>599</v>
      </c>
      <c r="D498" t="s">
        <v>1114</v>
      </c>
      <c r="E498">
        <v>3.8</v>
      </c>
      <c r="F498">
        <v>1149</v>
      </c>
      <c r="G498">
        <v>14.4</v>
      </c>
      <c r="H498">
        <v>2014</v>
      </c>
    </row>
    <row r="499" spans="1:8" x14ac:dyDescent="0.2">
      <c r="A499" t="s">
        <v>1115</v>
      </c>
      <c r="B499" t="s">
        <v>16</v>
      </c>
      <c r="C499" t="s">
        <v>120</v>
      </c>
      <c r="D499" t="s">
        <v>220</v>
      </c>
      <c r="E499">
        <v>3.7</v>
      </c>
      <c r="F499">
        <v>115</v>
      </c>
      <c r="G499">
        <v>17.95</v>
      </c>
      <c r="H499">
        <v>2015</v>
      </c>
    </row>
    <row r="500" spans="1:8" x14ac:dyDescent="0.2">
      <c r="A500" t="s">
        <v>1116</v>
      </c>
      <c r="B500" t="s">
        <v>62</v>
      </c>
      <c r="C500" t="s">
        <v>63</v>
      </c>
      <c r="D500" t="s">
        <v>763</v>
      </c>
      <c r="E500">
        <v>4</v>
      </c>
      <c r="F500">
        <v>115</v>
      </c>
      <c r="G500">
        <v>38.99</v>
      </c>
      <c r="H500">
        <v>2016</v>
      </c>
    </row>
    <row r="501" spans="1:8" x14ac:dyDescent="0.2">
      <c r="A501" t="s">
        <v>1117</v>
      </c>
      <c r="B501" t="s">
        <v>464</v>
      </c>
      <c r="C501" t="s">
        <v>1118</v>
      </c>
      <c r="D501" t="s">
        <v>1119</v>
      </c>
      <c r="E501">
        <v>3.7</v>
      </c>
      <c r="F501">
        <v>115</v>
      </c>
      <c r="G501">
        <v>20</v>
      </c>
      <c r="H501">
        <v>2015</v>
      </c>
    </row>
    <row r="502" spans="1:8" x14ac:dyDescent="0.2">
      <c r="A502" t="s">
        <v>1120</v>
      </c>
      <c r="B502" t="s">
        <v>16</v>
      </c>
      <c r="C502" t="s">
        <v>17</v>
      </c>
      <c r="D502" t="s">
        <v>608</v>
      </c>
      <c r="E502">
        <v>3.6</v>
      </c>
      <c r="F502">
        <v>115</v>
      </c>
      <c r="G502">
        <v>7.99</v>
      </c>
      <c r="H502">
        <v>2018</v>
      </c>
    </row>
    <row r="503" spans="1:8" x14ac:dyDescent="0.2">
      <c r="A503" t="s">
        <v>1121</v>
      </c>
      <c r="B503" t="s">
        <v>9</v>
      </c>
      <c r="C503" t="s">
        <v>10</v>
      </c>
      <c r="D503" t="s">
        <v>1122</v>
      </c>
      <c r="E503">
        <v>3.9</v>
      </c>
      <c r="F503">
        <v>115</v>
      </c>
      <c r="G503">
        <v>34.9</v>
      </c>
      <c r="H503">
        <v>2016</v>
      </c>
    </row>
    <row r="504" spans="1:8" x14ac:dyDescent="0.2">
      <c r="A504" t="s">
        <v>1123</v>
      </c>
      <c r="B504" t="s">
        <v>16</v>
      </c>
      <c r="C504" t="s">
        <v>586</v>
      </c>
      <c r="D504" t="s">
        <v>587</v>
      </c>
      <c r="E504">
        <v>3.5</v>
      </c>
      <c r="F504">
        <v>115</v>
      </c>
      <c r="G504">
        <v>13.95</v>
      </c>
      <c r="H504">
        <v>2016</v>
      </c>
    </row>
    <row r="505" spans="1:8" x14ac:dyDescent="0.2">
      <c r="A505" t="s">
        <v>1124</v>
      </c>
      <c r="B505" t="s">
        <v>62</v>
      </c>
      <c r="C505" t="s">
        <v>63</v>
      </c>
      <c r="D505" t="s">
        <v>1125</v>
      </c>
      <c r="E505">
        <v>4.3</v>
      </c>
      <c r="F505">
        <v>115</v>
      </c>
      <c r="G505">
        <v>23.75</v>
      </c>
      <c r="H505">
        <v>2017</v>
      </c>
    </row>
    <row r="506" spans="1:8" x14ac:dyDescent="0.2">
      <c r="A506" t="s">
        <v>1126</v>
      </c>
      <c r="B506" t="s">
        <v>9</v>
      </c>
      <c r="C506" t="s">
        <v>1127</v>
      </c>
      <c r="D506" t="s">
        <v>1128</v>
      </c>
      <c r="E506">
        <v>3.7</v>
      </c>
      <c r="F506">
        <v>115</v>
      </c>
      <c r="G506">
        <v>15.15</v>
      </c>
      <c r="H506">
        <v>2006</v>
      </c>
    </row>
    <row r="507" spans="1:8" x14ac:dyDescent="0.2">
      <c r="A507" t="s">
        <v>1129</v>
      </c>
      <c r="B507" t="s">
        <v>16</v>
      </c>
      <c r="C507" t="s">
        <v>404</v>
      </c>
      <c r="D507" t="s">
        <v>1029</v>
      </c>
      <c r="E507">
        <v>3.7</v>
      </c>
      <c r="F507">
        <v>115</v>
      </c>
      <c r="G507">
        <v>20.190000000000001</v>
      </c>
      <c r="H507">
        <v>2016</v>
      </c>
    </row>
    <row r="508" spans="1:8" x14ac:dyDescent="0.2">
      <c r="A508" t="s">
        <v>1130</v>
      </c>
      <c r="B508" t="s">
        <v>16</v>
      </c>
      <c r="C508" t="s">
        <v>17</v>
      </c>
      <c r="D508" t="s">
        <v>1131</v>
      </c>
      <c r="E508">
        <v>3.7</v>
      </c>
      <c r="F508">
        <v>115</v>
      </c>
      <c r="G508">
        <v>8.5</v>
      </c>
      <c r="H508">
        <v>2018</v>
      </c>
    </row>
    <row r="509" spans="1:8" x14ac:dyDescent="0.2">
      <c r="A509" t="s">
        <v>1132</v>
      </c>
      <c r="B509" t="s">
        <v>16</v>
      </c>
      <c r="C509" t="s">
        <v>1133</v>
      </c>
      <c r="D509" t="s">
        <v>1134</v>
      </c>
      <c r="E509">
        <v>3.9</v>
      </c>
      <c r="F509">
        <v>115</v>
      </c>
      <c r="G509">
        <v>16.64</v>
      </c>
      <c r="H509">
        <v>2016</v>
      </c>
    </row>
    <row r="510" spans="1:8" x14ac:dyDescent="0.2">
      <c r="A510" t="s">
        <v>1135</v>
      </c>
      <c r="B510" t="s">
        <v>70</v>
      </c>
      <c r="C510" t="s">
        <v>330</v>
      </c>
      <c r="D510" t="s">
        <v>1136</v>
      </c>
      <c r="E510">
        <v>4.3</v>
      </c>
      <c r="F510">
        <v>115</v>
      </c>
      <c r="G510">
        <v>60.84</v>
      </c>
      <c r="H510">
        <v>2016</v>
      </c>
    </row>
    <row r="511" spans="1:8" x14ac:dyDescent="0.2">
      <c r="A511" t="s">
        <v>1137</v>
      </c>
      <c r="B511" t="s">
        <v>66</v>
      </c>
      <c r="C511" t="s">
        <v>308</v>
      </c>
      <c r="D511" t="s">
        <v>1138</v>
      </c>
      <c r="E511">
        <v>4.3</v>
      </c>
      <c r="F511">
        <v>115</v>
      </c>
      <c r="G511">
        <v>49.75</v>
      </c>
      <c r="H511">
        <v>2011</v>
      </c>
    </row>
    <row r="512" spans="1:8" x14ac:dyDescent="0.2">
      <c r="A512" t="s">
        <v>1139</v>
      </c>
      <c r="B512" t="s">
        <v>16</v>
      </c>
      <c r="C512" t="s">
        <v>299</v>
      </c>
      <c r="D512" t="s">
        <v>1140</v>
      </c>
      <c r="E512">
        <v>4.0999999999999996</v>
      </c>
      <c r="F512">
        <v>115</v>
      </c>
      <c r="G512">
        <v>25.83</v>
      </c>
      <c r="H512">
        <v>2015</v>
      </c>
    </row>
    <row r="513" spans="1:8" x14ac:dyDescent="0.2">
      <c r="A513" t="s">
        <v>1141</v>
      </c>
      <c r="B513" t="s">
        <v>66</v>
      </c>
      <c r="C513" t="s">
        <v>222</v>
      </c>
      <c r="D513" t="s">
        <v>1142</v>
      </c>
      <c r="E513">
        <v>3.7</v>
      </c>
      <c r="F513">
        <v>115</v>
      </c>
      <c r="G513">
        <v>12.43</v>
      </c>
      <c r="H513">
        <v>2014</v>
      </c>
    </row>
    <row r="514" spans="1:8" x14ac:dyDescent="0.2">
      <c r="A514" t="s">
        <v>1143</v>
      </c>
      <c r="B514" t="s">
        <v>9</v>
      </c>
      <c r="C514" t="s">
        <v>368</v>
      </c>
      <c r="D514" t="s">
        <v>1144</v>
      </c>
      <c r="E514">
        <v>3.9</v>
      </c>
      <c r="F514">
        <v>115</v>
      </c>
      <c r="G514">
        <v>77.010000000000005</v>
      </c>
      <c r="H514">
        <v>2011</v>
      </c>
    </row>
    <row r="515" spans="1:8" x14ac:dyDescent="0.2">
      <c r="A515" t="s">
        <v>1145</v>
      </c>
      <c r="B515" t="s">
        <v>66</v>
      </c>
      <c r="C515" t="s">
        <v>308</v>
      </c>
      <c r="D515" t="s">
        <v>1146</v>
      </c>
      <c r="E515">
        <v>3.9</v>
      </c>
      <c r="F515">
        <v>115</v>
      </c>
      <c r="G515">
        <v>18.5</v>
      </c>
      <c r="H515">
        <v>2012</v>
      </c>
    </row>
    <row r="516" spans="1:8" x14ac:dyDescent="0.2">
      <c r="A516" t="s">
        <v>1147</v>
      </c>
      <c r="B516" t="s">
        <v>16</v>
      </c>
      <c r="C516" t="s">
        <v>74</v>
      </c>
      <c r="D516" t="s">
        <v>1148</v>
      </c>
      <c r="E516">
        <v>3.5</v>
      </c>
      <c r="F516">
        <v>115</v>
      </c>
      <c r="G516">
        <v>7.4</v>
      </c>
      <c r="H516">
        <v>2018</v>
      </c>
    </row>
    <row r="517" spans="1:8" x14ac:dyDescent="0.2">
      <c r="A517" t="s">
        <v>1149</v>
      </c>
      <c r="B517" t="s">
        <v>196</v>
      </c>
      <c r="C517" t="s">
        <v>701</v>
      </c>
      <c r="D517" t="s">
        <v>1019</v>
      </c>
      <c r="E517">
        <v>3.7</v>
      </c>
      <c r="F517">
        <v>1150</v>
      </c>
      <c r="G517">
        <v>7.7</v>
      </c>
      <c r="H517">
        <v>2018</v>
      </c>
    </row>
    <row r="518" spans="1:8" x14ac:dyDescent="0.2">
      <c r="A518" t="s">
        <v>1150</v>
      </c>
      <c r="B518" t="s">
        <v>66</v>
      </c>
      <c r="C518" t="s">
        <v>308</v>
      </c>
      <c r="D518" t="s">
        <v>1151</v>
      </c>
      <c r="E518">
        <v>3.9</v>
      </c>
      <c r="F518">
        <v>1152</v>
      </c>
      <c r="G518">
        <v>17.25</v>
      </c>
      <c r="H518">
        <v>2008</v>
      </c>
    </row>
    <row r="519" spans="1:8" x14ac:dyDescent="0.2">
      <c r="A519" t="s">
        <v>762</v>
      </c>
      <c r="B519" t="s">
        <v>70</v>
      </c>
      <c r="C519" t="s">
        <v>71</v>
      </c>
      <c r="D519" t="s">
        <v>1152</v>
      </c>
      <c r="E519">
        <v>3.3</v>
      </c>
      <c r="F519">
        <v>1155</v>
      </c>
      <c r="G519">
        <v>6</v>
      </c>
      <c r="H519">
        <v>2017</v>
      </c>
    </row>
    <row r="520" spans="1:8" x14ac:dyDescent="0.2">
      <c r="A520" t="s">
        <v>1153</v>
      </c>
      <c r="B520" t="s">
        <v>66</v>
      </c>
      <c r="C520" t="s">
        <v>776</v>
      </c>
      <c r="D520" t="s">
        <v>777</v>
      </c>
      <c r="E520">
        <v>3.6</v>
      </c>
      <c r="F520">
        <v>1156</v>
      </c>
      <c r="G520">
        <v>19.89</v>
      </c>
      <c r="H520">
        <v>2014</v>
      </c>
    </row>
    <row r="521" spans="1:8" x14ac:dyDescent="0.2">
      <c r="A521" t="s">
        <v>1084</v>
      </c>
      <c r="B521" t="s">
        <v>9</v>
      </c>
      <c r="C521" t="s">
        <v>281</v>
      </c>
      <c r="D521" t="s">
        <v>282</v>
      </c>
      <c r="E521">
        <v>3.6</v>
      </c>
      <c r="F521">
        <v>1156</v>
      </c>
      <c r="G521">
        <v>15.9</v>
      </c>
      <c r="H521">
        <v>2014</v>
      </c>
    </row>
    <row r="522" spans="1:8" x14ac:dyDescent="0.2">
      <c r="A522" t="s">
        <v>1154</v>
      </c>
      <c r="B522" t="s">
        <v>16</v>
      </c>
      <c r="C522" t="s">
        <v>93</v>
      </c>
      <c r="D522" t="s">
        <v>1155</v>
      </c>
      <c r="E522">
        <v>3.6</v>
      </c>
      <c r="F522">
        <v>1157</v>
      </c>
      <c r="G522">
        <v>17.84</v>
      </c>
      <c r="H522">
        <v>2015</v>
      </c>
    </row>
    <row r="523" spans="1:8" x14ac:dyDescent="0.2">
      <c r="A523" t="s">
        <v>1156</v>
      </c>
      <c r="B523" t="s">
        <v>9</v>
      </c>
      <c r="C523" t="s">
        <v>1157</v>
      </c>
      <c r="D523" t="s">
        <v>868</v>
      </c>
      <c r="E523">
        <v>3.9</v>
      </c>
      <c r="F523">
        <v>116</v>
      </c>
      <c r="G523">
        <v>12.14</v>
      </c>
      <c r="H523">
        <v>2019</v>
      </c>
    </row>
    <row r="524" spans="1:8" x14ac:dyDescent="0.2">
      <c r="A524" t="s">
        <v>1158</v>
      </c>
      <c r="B524" t="s">
        <v>46</v>
      </c>
      <c r="C524" t="s">
        <v>131</v>
      </c>
      <c r="D524" t="s">
        <v>1159</v>
      </c>
      <c r="E524">
        <v>3.6</v>
      </c>
      <c r="F524">
        <v>116</v>
      </c>
      <c r="G524">
        <v>18.920000000000002</v>
      </c>
      <c r="H524">
        <v>2017</v>
      </c>
    </row>
    <row r="525" spans="1:8" x14ac:dyDescent="0.2">
      <c r="A525" t="s">
        <v>1160</v>
      </c>
      <c r="B525" t="s">
        <v>16</v>
      </c>
      <c r="C525" t="s">
        <v>38</v>
      </c>
      <c r="D525" t="s">
        <v>1032</v>
      </c>
      <c r="E525">
        <v>3.3</v>
      </c>
      <c r="F525">
        <v>116</v>
      </c>
      <c r="G525">
        <v>7.75</v>
      </c>
      <c r="H525">
        <v>2018</v>
      </c>
    </row>
    <row r="526" spans="1:8" x14ac:dyDescent="0.2">
      <c r="A526" t="s">
        <v>1161</v>
      </c>
      <c r="B526" t="s">
        <v>66</v>
      </c>
      <c r="C526" t="s">
        <v>222</v>
      </c>
      <c r="D526" t="s">
        <v>1162</v>
      </c>
      <c r="E526">
        <v>4.5</v>
      </c>
      <c r="F526">
        <v>116</v>
      </c>
      <c r="G526">
        <v>82.86</v>
      </c>
      <c r="H526">
        <v>2009</v>
      </c>
    </row>
    <row r="527" spans="1:8" x14ac:dyDescent="0.2">
      <c r="A527" t="s">
        <v>1163</v>
      </c>
      <c r="B527" t="s">
        <v>16</v>
      </c>
      <c r="C527" t="s">
        <v>17</v>
      </c>
      <c r="D527" t="s">
        <v>1164</v>
      </c>
      <c r="E527">
        <v>3.7</v>
      </c>
      <c r="F527">
        <v>116</v>
      </c>
      <c r="G527">
        <v>7.79</v>
      </c>
      <c r="H527">
        <v>2017</v>
      </c>
    </row>
    <row r="528" spans="1:8" x14ac:dyDescent="0.2">
      <c r="A528" t="s">
        <v>1165</v>
      </c>
      <c r="B528" t="s">
        <v>70</v>
      </c>
      <c r="C528" t="s">
        <v>1166</v>
      </c>
      <c r="D528" t="s">
        <v>1167</v>
      </c>
      <c r="E528">
        <v>4.2</v>
      </c>
      <c r="F528">
        <v>116</v>
      </c>
      <c r="G528">
        <v>178.96</v>
      </c>
      <c r="H528">
        <v>2014</v>
      </c>
    </row>
    <row r="529" spans="1:8" x14ac:dyDescent="0.2">
      <c r="A529" t="s">
        <v>1168</v>
      </c>
      <c r="B529" t="s">
        <v>9</v>
      </c>
      <c r="C529" t="s">
        <v>10</v>
      </c>
      <c r="D529" t="s">
        <v>1169</v>
      </c>
      <c r="E529">
        <v>4.2</v>
      </c>
      <c r="F529">
        <v>116</v>
      </c>
      <c r="G529">
        <v>48.5</v>
      </c>
      <c r="H529">
        <v>2013</v>
      </c>
    </row>
    <row r="530" spans="1:8" x14ac:dyDescent="0.2">
      <c r="A530" t="s">
        <v>1170</v>
      </c>
      <c r="B530" t="s">
        <v>9</v>
      </c>
      <c r="C530" t="s">
        <v>175</v>
      </c>
      <c r="D530" t="s">
        <v>173</v>
      </c>
      <c r="E530">
        <v>3.8</v>
      </c>
      <c r="F530">
        <v>116</v>
      </c>
      <c r="G530">
        <v>5.5</v>
      </c>
      <c r="H530">
        <v>2018</v>
      </c>
    </row>
    <row r="531" spans="1:8" x14ac:dyDescent="0.2">
      <c r="A531" t="s">
        <v>69</v>
      </c>
      <c r="B531" t="s">
        <v>62</v>
      </c>
      <c r="C531" t="s">
        <v>1171</v>
      </c>
      <c r="D531" t="s">
        <v>1172</v>
      </c>
      <c r="E531">
        <v>3.4</v>
      </c>
      <c r="F531">
        <v>116</v>
      </c>
      <c r="G531">
        <v>7.18</v>
      </c>
      <c r="H531">
        <v>2015</v>
      </c>
    </row>
    <row r="532" spans="1:8" x14ac:dyDescent="0.2">
      <c r="A532" t="s">
        <v>1173</v>
      </c>
      <c r="B532" t="s">
        <v>16</v>
      </c>
      <c r="C532" t="s">
        <v>17</v>
      </c>
      <c r="D532" t="s">
        <v>1174</v>
      </c>
      <c r="E532">
        <v>4</v>
      </c>
      <c r="F532">
        <v>116</v>
      </c>
      <c r="G532">
        <v>50.67</v>
      </c>
      <c r="H532">
        <v>2014</v>
      </c>
    </row>
    <row r="533" spans="1:8" x14ac:dyDescent="0.2">
      <c r="A533" t="s">
        <v>1175</v>
      </c>
      <c r="B533" t="s">
        <v>62</v>
      </c>
      <c r="C533" t="s">
        <v>63</v>
      </c>
      <c r="D533" t="s">
        <v>1176</v>
      </c>
      <c r="E533">
        <v>3.6</v>
      </c>
      <c r="F533">
        <v>116</v>
      </c>
      <c r="G533">
        <v>19.8</v>
      </c>
      <c r="H533">
        <v>2014</v>
      </c>
    </row>
    <row r="534" spans="1:8" x14ac:dyDescent="0.2">
      <c r="A534" t="s">
        <v>1177</v>
      </c>
      <c r="B534" t="s">
        <v>62</v>
      </c>
      <c r="C534" t="s">
        <v>63</v>
      </c>
      <c r="D534" t="s">
        <v>817</v>
      </c>
      <c r="E534">
        <v>4.0999999999999996</v>
      </c>
      <c r="F534">
        <v>116</v>
      </c>
      <c r="G534">
        <v>26.95</v>
      </c>
      <c r="H534">
        <v>2014</v>
      </c>
    </row>
    <row r="535" spans="1:8" x14ac:dyDescent="0.2">
      <c r="A535" t="s">
        <v>1178</v>
      </c>
      <c r="B535" t="s">
        <v>9</v>
      </c>
      <c r="C535" t="s">
        <v>175</v>
      </c>
      <c r="D535" t="s">
        <v>1179</v>
      </c>
      <c r="E535">
        <v>3.5</v>
      </c>
      <c r="F535">
        <v>116</v>
      </c>
      <c r="G535">
        <v>8.32</v>
      </c>
      <c r="H535">
        <v>2017</v>
      </c>
    </row>
    <row r="536" spans="1:8" x14ac:dyDescent="0.2">
      <c r="A536" t="s">
        <v>1180</v>
      </c>
      <c r="B536" t="s">
        <v>46</v>
      </c>
      <c r="C536" t="s">
        <v>1181</v>
      </c>
      <c r="D536" t="s">
        <v>1182</v>
      </c>
      <c r="E536">
        <v>4.4000000000000004</v>
      </c>
      <c r="F536">
        <v>116</v>
      </c>
      <c r="G536">
        <v>179</v>
      </c>
      <c r="H536">
        <v>2014</v>
      </c>
    </row>
    <row r="537" spans="1:8" x14ac:dyDescent="0.2">
      <c r="A537" t="s">
        <v>504</v>
      </c>
      <c r="B537" t="s">
        <v>16</v>
      </c>
      <c r="C537" t="s">
        <v>505</v>
      </c>
      <c r="D537" t="s">
        <v>840</v>
      </c>
      <c r="E537">
        <v>4.0999999999999996</v>
      </c>
      <c r="F537">
        <v>116</v>
      </c>
      <c r="G537">
        <v>50.6</v>
      </c>
      <c r="H537">
        <v>2016</v>
      </c>
    </row>
    <row r="538" spans="1:8" x14ac:dyDescent="0.2">
      <c r="A538" t="s">
        <v>535</v>
      </c>
      <c r="B538" t="s">
        <v>9</v>
      </c>
      <c r="C538" t="s">
        <v>114</v>
      </c>
      <c r="D538" t="s">
        <v>385</v>
      </c>
      <c r="E538">
        <v>4.2</v>
      </c>
      <c r="F538">
        <v>116</v>
      </c>
      <c r="G538">
        <v>95.53</v>
      </c>
      <c r="H538">
        <v>2017</v>
      </c>
    </row>
    <row r="539" spans="1:8" x14ac:dyDescent="0.2">
      <c r="A539" t="s">
        <v>1183</v>
      </c>
      <c r="B539" t="s">
        <v>62</v>
      </c>
      <c r="C539" t="s">
        <v>1171</v>
      </c>
      <c r="D539" t="s">
        <v>1184</v>
      </c>
      <c r="E539">
        <v>3.5</v>
      </c>
      <c r="F539">
        <v>116</v>
      </c>
      <c r="G539">
        <v>9.9499999999999993</v>
      </c>
      <c r="H539">
        <v>2015</v>
      </c>
    </row>
    <row r="540" spans="1:8" x14ac:dyDescent="0.2">
      <c r="A540" t="s">
        <v>1185</v>
      </c>
      <c r="B540" t="s">
        <v>9</v>
      </c>
      <c r="C540" t="s">
        <v>105</v>
      </c>
      <c r="D540" t="s">
        <v>1186</v>
      </c>
      <c r="E540">
        <v>3.7</v>
      </c>
      <c r="F540">
        <v>116</v>
      </c>
      <c r="G540">
        <v>44.84</v>
      </c>
      <c r="H540">
        <v>2017</v>
      </c>
    </row>
    <row r="541" spans="1:8" x14ac:dyDescent="0.2">
      <c r="A541" t="s">
        <v>1187</v>
      </c>
      <c r="B541" t="s">
        <v>16</v>
      </c>
      <c r="C541" t="s">
        <v>1188</v>
      </c>
      <c r="D541" t="s">
        <v>1189</v>
      </c>
      <c r="E541">
        <v>3.5</v>
      </c>
      <c r="F541">
        <v>116</v>
      </c>
      <c r="G541">
        <v>11.5</v>
      </c>
      <c r="H541">
        <v>2014</v>
      </c>
    </row>
    <row r="542" spans="1:8" x14ac:dyDescent="0.2">
      <c r="A542" t="s">
        <v>1190</v>
      </c>
      <c r="B542" t="s">
        <v>34</v>
      </c>
      <c r="C542" t="s">
        <v>1191</v>
      </c>
      <c r="D542" t="s">
        <v>1192</v>
      </c>
      <c r="E542">
        <v>4.0999999999999996</v>
      </c>
      <c r="F542">
        <v>116</v>
      </c>
      <c r="G542">
        <v>11.8</v>
      </c>
      <c r="H542">
        <v>2014</v>
      </c>
    </row>
    <row r="543" spans="1:8" x14ac:dyDescent="0.2">
      <c r="A543" t="s">
        <v>1193</v>
      </c>
      <c r="B543" t="s">
        <v>34</v>
      </c>
      <c r="C543" t="s">
        <v>718</v>
      </c>
      <c r="D543" t="s">
        <v>1194</v>
      </c>
      <c r="E543">
        <v>3.3</v>
      </c>
      <c r="F543">
        <v>116</v>
      </c>
      <c r="G543">
        <v>11.47</v>
      </c>
      <c r="H543">
        <v>2017</v>
      </c>
    </row>
    <row r="544" spans="1:8" x14ac:dyDescent="0.2">
      <c r="A544" t="s">
        <v>1195</v>
      </c>
      <c r="B544" t="s">
        <v>9</v>
      </c>
      <c r="C544" t="s">
        <v>873</v>
      </c>
      <c r="D544" t="s">
        <v>1196</v>
      </c>
      <c r="E544">
        <v>3.9</v>
      </c>
      <c r="F544">
        <v>116</v>
      </c>
      <c r="G544">
        <v>33.9</v>
      </c>
      <c r="H544">
        <v>2016</v>
      </c>
    </row>
    <row r="545" spans="1:8" x14ac:dyDescent="0.2">
      <c r="A545" t="s">
        <v>1197</v>
      </c>
      <c r="B545" t="s">
        <v>9</v>
      </c>
      <c r="C545" t="s">
        <v>184</v>
      </c>
      <c r="D545" t="s">
        <v>627</v>
      </c>
      <c r="E545">
        <v>4</v>
      </c>
      <c r="F545">
        <v>1160</v>
      </c>
      <c r="G545">
        <v>94.8</v>
      </c>
      <c r="H545">
        <v>2014</v>
      </c>
    </row>
    <row r="546" spans="1:8" x14ac:dyDescent="0.2">
      <c r="A546" t="s">
        <v>1198</v>
      </c>
      <c r="B546" t="s">
        <v>9</v>
      </c>
      <c r="C546" t="s">
        <v>184</v>
      </c>
      <c r="D546" t="s">
        <v>210</v>
      </c>
      <c r="E546">
        <v>4.5</v>
      </c>
      <c r="F546">
        <v>1163</v>
      </c>
      <c r="G546">
        <v>249</v>
      </c>
      <c r="H546">
        <v>2010</v>
      </c>
    </row>
    <row r="547" spans="1:8" x14ac:dyDescent="0.2">
      <c r="A547" t="s">
        <v>101</v>
      </c>
      <c r="B547" t="s">
        <v>30</v>
      </c>
      <c r="C547" t="s">
        <v>236</v>
      </c>
      <c r="D547" t="s">
        <v>1199</v>
      </c>
      <c r="E547">
        <v>3.9</v>
      </c>
      <c r="F547">
        <v>1163</v>
      </c>
      <c r="G547">
        <v>39.950000000000003</v>
      </c>
      <c r="H547">
        <v>2016</v>
      </c>
    </row>
    <row r="548" spans="1:8" x14ac:dyDescent="0.2">
      <c r="A548" t="s">
        <v>1200</v>
      </c>
      <c r="B548" t="s">
        <v>46</v>
      </c>
      <c r="C548" t="s">
        <v>341</v>
      </c>
      <c r="D548" t="s">
        <v>263</v>
      </c>
      <c r="E548">
        <v>4.4000000000000004</v>
      </c>
      <c r="F548">
        <v>1165</v>
      </c>
      <c r="G548">
        <v>109.13</v>
      </c>
      <c r="H548">
        <v>2013</v>
      </c>
    </row>
    <row r="549" spans="1:8" x14ac:dyDescent="0.2">
      <c r="A549" t="s">
        <v>101</v>
      </c>
      <c r="B549" t="s">
        <v>70</v>
      </c>
      <c r="C549" t="s">
        <v>1201</v>
      </c>
      <c r="D549" t="s">
        <v>1202</v>
      </c>
      <c r="E549">
        <v>4.2</v>
      </c>
      <c r="F549">
        <v>1166</v>
      </c>
      <c r="G549">
        <v>54.59</v>
      </c>
      <c r="H549">
        <v>2016</v>
      </c>
    </row>
    <row r="550" spans="1:8" x14ac:dyDescent="0.2">
      <c r="A550" t="s">
        <v>1203</v>
      </c>
      <c r="B550" t="s">
        <v>675</v>
      </c>
      <c r="C550" t="s">
        <v>676</v>
      </c>
      <c r="D550" t="s">
        <v>677</v>
      </c>
      <c r="E550">
        <v>4.4000000000000004</v>
      </c>
      <c r="F550">
        <v>1168</v>
      </c>
      <c r="G550">
        <v>98.98</v>
      </c>
      <c r="H550">
        <v>2015</v>
      </c>
    </row>
    <row r="551" spans="1:8" x14ac:dyDescent="0.2">
      <c r="A551" t="s">
        <v>1204</v>
      </c>
      <c r="B551" t="s">
        <v>70</v>
      </c>
      <c r="C551" t="s">
        <v>1166</v>
      </c>
      <c r="D551" t="s">
        <v>1167</v>
      </c>
      <c r="E551">
        <v>4.2</v>
      </c>
      <c r="F551">
        <v>1168</v>
      </c>
      <c r="G551">
        <v>55.79</v>
      </c>
      <c r="H551">
        <v>2014</v>
      </c>
    </row>
    <row r="552" spans="1:8" x14ac:dyDescent="0.2">
      <c r="A552" t="s">
        <v>1205</v>
      </c>
      <c r="B552" t="s">
        <v>77</v>
      </c>
      <c r="C552" t="s">
        <v>78</v>
      </c>
      <c r="D552" t="s">
        <v>1206</v>
      </c>
      <c r="E552">
        <v>4</v>
      </c>
      <c r="F552">
        <v>1169</v>
      </c>
      <c r="G552">
        <v>21.05</v>
      </c>
      <c r="H552">
        <v>2016</v>
      </c>
    </row>
    <row r="553" spans="1:8" x14ac:dyDescent="0.2">
      <c r="A553" t="s">
        <v>113</v>
      </c>
      <c r="B553" t="s">
        <v>9</v>
      </c>
      <c r="C553" t="s">
        <v>114</v>
      </c>
      <c r="D553" t="s">
        <v>377</v>
      </c>
      <c r="E553">
        <v>4.2</v>
      </c>
      <c r="F553">
        <v>1169</v>
      </c>
      <c r="G553">
        <v>87.24</v>
      </c>
      <c r="H553">
        <v>2010</v>
      </c>
    </row>
    <row r="554" spans="1:8" x14ac:dyDescent="0.2">
      <c r="A554" t="s">
        <v>1207</v>
      </c>
      <c r="B554" t="s">
        <v>9</v>
      </c>
      <c r="C554" t="s">
        <v>114</v>
      </c>
      <c r="D554" t="s">
        <v>385</v>
      </c>
      <c r="E554">
        <v>4.3</v>
      </c>
      <c r="F554">
        <v>1169</v>
      </c>
      <c r="G554">
        <v>108.95</v>
      </c>
      <c r="H554">
        <v>2001</v>
      </c>
    </row>
    <row r="555" spans="1:8" x14ac:dyDescent="0.2">
      <c r="A555" t="s">
        <v>1208</v>
      </c>
      <c r="B555" t="s">
        <v>66</v>
      </c>
      <c r="C555" t="s">
        <v>252</v>
      </c>
      <c r="D555" t="s">
        <v>1209</v>
      </c>
      <c r="E555">
        <v>4.2</v>
      </c>
      <c r="F555">
        <v>117</v>
      </c>
      <c r="G555">
        <v>33.950000000000003</v>
      </c>
      <c r="H555">
        <v>2014</v>
      </c>
    </row>
    <row r="556" spans="1:8" x14ac:dyDescent="0.2">
      <c r="A556" t="s">
        <v>1210</v>
      </c>
      <c r="B556" t="s">
        <v>277</v>
      </c>
      <c r="C556" t="s">
        <v>346</v>
      </c>
      <c r="D556" t="s">
        <v>1211</v>
      </c>
      <c r="E556">
        <v>3.6</v>
      </c>
      <c r="F556">
        <v>117</v>
      </c>
      <c r="G556">
        <v>14.7</v>
      </c>
      <c r="H556">
        <v>2017</v>
      </c>
    </row>
    <row r="557" spans="1:8" x14ac:dyDescent="0.2">
      <c r="A557" t="s">
        <v>1212</v>
      </c>
      <c r="B557" t="s">
        <v>16</v>
      </c>
      <c r="C557" t="s">
        <v>1213</v>
      </c>
      <c r="D557" t="s">
        <v>1214</v>
      </c>
      <c r="E557">
        <v>4.2</v>
      </c>
      <c r="F557">
        <v>117</v>
      </c>
      <c r="G557">
        <v>29.5</v>
      </c>
      <c r="H557">
        <v>2015</v>
      </c>
    </row>
    <row r="558" spans="1:8" x14ac:dyDescent="0.2">
      <c r="A558" t="s">
        <v>1215</v>
      </c>
      <c r="B558" t="s">
        <v>66</v>
      </c>
      <c r="C558" t="s">
        <v>308</v>
      </c>
      <c r="D558" t="s">
        <v>1216</v>
      </c>
      <c r="E558">
        <v>4.5999999999999996</v>
      </c>
      <c r="F558">
        <v>117</v>
      </c>
      <c r="G558">
        <v>83.95</v>
      </c>
      <c r="H558">
        <v>2007</v>
      </c>
    </row>
    <row r="559" spans="1:8" x14ac:dyDescent="0.2">
      <c r="A559" t="s">
        <v>1217</v>
      </c>
      <c r="B559" t="s">
        <v>70</v>
      </c>
      <c r="C559" t="s">
        <v>71</v>
      </c>
      <c r="D559" t="s">
        <v>1218</v>
      </c>
      <c r="E559">
        <v>3.7</v>
      </c>
      <c r="F559">
        <v>117</v>
      </c>
      <c r="G559">
        <v>8.41</v>
      </c>
      <c r="H559">
        <v>2014</v>
      </c>
    </row>
    <row r="560" spans="1:8" x14ac:dyDescent="0.2">
      <c r="A560" t="s">
        <v>1219</v>
      </c>
      <c r="B560" t="s">
        <v>16</v>
      </c>
      <c r="C560" t="s">
        <v>996</v>
      </c>
      <c r="D560" t="s">
        <v>1220</v>
      </c>
      <c r="E560">
        <v>3.8</v>
      </c>
      <c r="F560">
        <v>117</v>
      </c>
      <c r="G560">
        <v>14.57</v>
      </c>
      <c r="H560">
        <v>2016</v>
      </c>
    </row>
    <row r="561" spans="1:8" x14ac:dyDescent="0.2">
      <c r="A561" t="s">
        <v>535</v>
      </c>
      <c r="B561" t="s">
        <v>9</v>
      </c>
      <c r="C561" t="s">
        <v>114</v>
      </c>
      <c r="D561" t="s">
        <v>115</v>
      </c>
      <c r="E561">
        <v>3.9</v>
      </c>
      <c r="F561">
        <v>117</v>
      </c>
      <c r="G561">
        <v>86.76</v>
      </c>
      <c r="H561">
        <v>2017</v>
      </c>
    </row>
    <row r="562" spans="1:8" x14ac:dyDescent="0.2">
      <c r="A562" t="s">
        <v>1221</v>
      </c>
      <c r="B562" t="s">
        <v>16</v>
      </c>
      <c r="C562" t="s">
        <v>93</v>
      </c>
      <c r="D562" t="s">
        <v>1222</v>
      </c>
      <c r="E562">
        <v>4.4000000000000004</v>
      </c>
      <c r="F562">
        <v>117</v>
      </c>
      <c r="G562">
        <v>42</v>
      </c>
      <c r="H562">
        <v>2015</v>
      </c>
    </row>
    <row r="563" spans="1:8" x14ac:dyDescent="0.2">
      <c r="A563" t="s">
        <v>1223</v>
      </c>
      <c r="B563" t="s">
        <v>16</v>
      </c>
      <c r="C563" t="s">
        <v>1224</v>
      </c>
      <c r="D563" t="s">
        <v>1225</v>
      </c>
      <c r="E563">
        <v>3.5</v>
      </c>
      <c r="F563">
        <v>117</v>
      </c>
      <c r="G563">
        <v>4.7</v>
      </c>
      <c r="H563">
        <v>2018</v>
      </c>
    </row>
    <row r="564" spans="1:8" x14ac:dyDescent="0.2">
      <c r="A564" t="s">
        <v>1226</v>
      </c>
      <c r="B564" t="s">
        <v>87</v>
      </c>
      <c r="C564" t="s">
        <v>88</v>
      </c>
      <c r="D564" t="s">
        <v>1227</v>
      </c>
      <c r="E564">
        <v>3.3</v>
      </c>
      <c r="F564">
        <v>117</v>
      </c>
      <c r="G564">
        <v>12.62</v>
      </c>
      <c r="H564">
        <v>2013</v>
      </c>
    </row>
    <row r="565" spans="1:8" x14ac:dyDescent="0.2">
      <c r="A565" t="s">
        <v>1228</v>
      </c>
      <c r="B565" t="s">
        <v>277</v>
      </c>
      <c r="C565" t="s">
        <v>1229</v>
      </c>
      <c r="D565" t="s">
        <v>1230</v>
      </c>
      <c r="E565">
        <v>4</v>
      </c>
      <c r="F565">
        <v>117</v>
      </c>
      <c r="G565">
        <v>38.79</v>
      </c>
      <c r="H565">
        <v>2014</v>
      </c>
    </row>
    <row r="566" spans="1:8" x14ac:dyDescent="0.2">
      <c r="A566" t="s">
        <v>1231</v>
      </c>
      <c r="B566" t="s">
        <v>16</v>
      </c>
      <c r="C566" t="s">
        <v>663</v>
      </c>
      <c r="D566" t="s">
        <v>1232</v>
      </c>
      <c r="E566">
        <v>3.8</v>
      </c>
      <c r="F566">
        <v>117</v>
      </c>
      <c r="G566">
        <v>13.4</v>
      </c>
      <c r="H566">
        <v>2017</v>
      </c>
    </row>
    <row r="567" spans="1:8" x14ac:dyDescent="0.2">
      <c r="A567" t="s">
        <v>1233</v>
      </c>
      <c r="B567" t="s">
        <v>16</v>
      </c>
      <c r="C567" t="s">
        <v>1024</v>
      </c>
      <c r="D567" t="s">
        <v>1234</v>
      </c>
      <c r="E567">
        <v>4.0999999999999996</v>
      </c>
      <c r="F567">
        <v>117</v>
      </c>
      <c r="G567">
        <v>11.9</v>
      </c>
      <c r="H567">
        <v>2016</v>
      </c>
    </row>
    <row r="568" spans="1:8" x14ac:dyDescent="0.2">
      <c r="A568" t="s">
        <v>1235</v>
      </c>
      <c r="B568" t="s">
        <v>66</v>
      </c>
      <c r="C568" t="s">
        <v>1236</v>
      </c>
      <c r="D568" t="s">
        <v>1237</v>
      </c>
      <c r="E568">
        <v>3.4</v>
      </c>
      <c r="F568">
        <v>117</v>
      </c>
      <c r="G568">
        <v>5.99</v>
      </c>
      <c r="H568">
        <v>2014</v>
      </c>
    </row>
    <row r="569" spans="1:8" x14ac:dyDescent="0.2">
      <c r="A569" t="s">
        <v>1238</v>
      </c>
      <c r="B569" t="s">
        <v>9</v>
      </c>
      <c r="C569" t="s">
        <v>96</v>
      </c>
      <c r="D569" t="s">
        <v>1239</v>
      </c>
      <c r="E569">
        <v>3.8</v>
      </c>
      <c r="F569">
        <v>117</v>
      </c>
      <c r="G569">
        <v>46.79</v>
      </c>
      <c r="H569">
        <v>2014</v>
      </c>
    </row>
    <row r="570" spans="1:8" x14ac:dyDescent="0.2">
      <c r="A570" t="s">
        <v>851</v>
      </c>
      <c r="B570" t="s">
        <v>277</v>
      </c>
      <c r="C570" t="s">
        <v>346</v>
      </c>
      <c r="D570" t="s">
        <v>1240</v>
      </c>
      <c r="E570">
        <v>3.6</v>
      </c>
      <c r="F570">
        <v>117</v>
      </c>
      <c r="G570">
        <v>10.95</v>
      </c>
      <c r="H570">
        <v>2017</v>
      </c>
    </row>
    <row r="571" spans="1:8" x14ac:dyDescent="0.2">
      <c r="A571" t="s">
        <v>1241</v>
      </c>
      <c r="B571" t="s">
        <v>62</v>
      </c>
      <c r="C571" t="s">
        <v>63</v>
      </c>
      <c r="D571" t="s">
        <v>1242</v>
      </c>
      <c r="E571">
        <v>4.2</v>
      </c>
      <c r="F571">
        <v>117</v>
      </c>
      <c r="G571">
        <v>59</v>
      </c>
      <c r="H571">
        <v>2011</v>
      </c>
    </row>
    <row r="572" spans="1:8" x14ac:dyDescent="0.2">
      <c r="A572" t="s">
        <v>1243</v>
      </c>
      <c r="B572" t="s">
        <v>66</v>
      </c>
      <c r="C572" t="s">
        <v>308</v>
      </c>
      <c r="D572" t="s">
        <v>970</v>
      </c>
      <c r="E572">
        <v>4.0999999999999996</v>
      </c>
      <c r="F572">
        <v>1170</v>
      </c>
      <c r="G572">
        <v>41.04</v>
      </c>
      <c r="H572">
        <v>2011</v>
      </c>
    </row>
    <row r="573" spans="1:8" x14ac:dyDescent="0.2">
      <c r="A573" t="s">
        <v>1244</v>
      </c>
      <c r="B573" t="s">
        <v>9</v>
      </c>
      <c r="C573" t="s">
        <v>217</v>
      </c>
      <c r="D573" t="s">
        <v>684</v>
      </c>
      <c r="E573">
        <v>4.4000000000000004</v>
      </c>
      <c r="F573">
        <v>1171</v>
      </c>
      <c r="G573">
        <v>119.95</v>
      </c>
      <c r="H573">
        <v>2005</v>
      </c>
    </row>
    <row r="574" spans="1:8" x14ac:dyDescent="0.2">
      <c r="A574" t="s">
        <v>1245</v>
      </c>
      <c r="B574" t="s">
        <v>16</v>
      </c>
      <c r="C574" t="s">
        <v>1246</v>
      </c>
      <c r="D574" t="s">
        <v>1247</v>
      </c>
      <c r="E574">
        <v>3.7</v>
      </c>
      <c r="F574">
        <v>1171</v>
      </c>
      <c r="G574">
        <v>14.54</v>
      </c>
      <c r="H574">
        <v>2016</v>
      </c>
    </row>
    <row r="575" spans="1:8" x14ac:dyDescent="0.2">
      <c r="A575" t="s">
        <v>1248</v>
      </c>
      <c r="B575" t="s">
        <v>9</v>
      </c>
      <c r="C575" t="s">
        <v>96</v>
      </c>
      <c r="D575" t="s">
        <v>97</v>
      </c>
      <c r="E575">
        <v>4.5</v>
      </c>
      <c r="F575">
        <v>1172</v>
      </c>
      <c r="G575">
        <v>239.95</v>
      </c>
      <c r="H575">
        <v>2005</v>
      </c>
    </row>
    <row r="576" spans="1:8" x14ac:dyDescent="0.2">
      <c r="A576" t="s">
        <v>1249</v>
      </c>
      <c r="B576" t="s">
        <v>16</v>
      </c>
      <c r="C576" t="s">
        <v>17</v>
      </c>
      <c r="D576" t="s">
        <v>1250</v>
      </c>
      <c r="E576">
        <v>3.9</v>
      </c>
      <c r="F576">
        <v>1174</v>
      </c>
      <c r="G576">
        <v>38.5</v>
      </c>
      <c r="H576">
        <v>2015</v>
      </c>
    </row>
    <row r="577" spans="1:8" x14ac:dyDescent="0.2">
      <c r="A577" t="s">
        <v>1251</v>
      </c>
      <c r="B577" t="s">
        <v>46</v>
      </c>
      <c r="C577" t="s">
        <v>131</v>
      </c>
      <c r="D577" t="s">
        <v>1252</v>
      </c>
      <c r="E577">
        <v>3.6</v>
      </c>
      <c r="F577">
        <v>1177</v>
      </c>
      <c r="G577">
        <v>8.5</v>
      </c>
      <c r="H577">
        <v>2016</v>
      </c>
    </row>
    <row r="578" spans="1:8" x14ac:dyDescent="0.2">
      <c r="A578" t="s">
        <v>1253</v>
      </c>
      <c r="B578" t="s">
        <v>66</v>
      </c>
      <c r="C578" t="s">
        <v>147</v>
      </c>
      <c r="D578" t="s">
        <v>759</v>
      </c>
      <c r="E578">
        <v>3.8</v>
      </c>
      <c r="F578">
        <v>1177</v>
      </c>
      <c r="G578">
        <v>9.99</v>
      </c>
      <c r="H578">
        <v>2013</v>
      </c>
    </row>
    <row r="579" spans="1:8" x14ac:dyDescent="0.2">
      <c r="A579" t="s">
        <v>1254</v>
      </c>
      <c r="B579" t="s">
        <v>16</v>
      </c>
      <c r="C579" t="s">
        <v>93</v>
      </c>
      <c r="D579" t="s">
        <v>1255</v>
      </c>
      <c r="E579">
        <v>3.9</v>
      </c>
      <c r="F579">
        <v>1178</v>
      </c>
      <c r="G579">
        <v>18.5</v>
      </c>
      <c r="H579">
        <v>2013</v>
      </c>
    </row>
    <row r="580" spans="1:8" x14ac:dyDescent="0.2">
      <c r="A580" t="s">
        <v>1256</v>
      </c>
      <c r="B580" t="s">
        <v>196</v>
      </c>
      <c r="C580" t="s">
        <v>197</v>
      </c>
      <c r="D580" t="s">
        <v>1257</v>
      </c>
      <c r="E580">
        <v>3.9</v>
      </c>
      <c r="F580">
        <v>118</v>
      </c>
      <c r="G580">
        <v>14.89</v>
      </c>
      <c r="H580">
        <v>2018</v>
      </c>
    </row>
    <row r="581" spans="1:8" x14ac:dyDescent="0.2">
      <c r="A581" t="s">
        <v>1258</v>
      </c>
      <c r="B581" t="s">
        <v>16</v>
      </c>
      <c r="C581" t="s">
        <v>20</v>
      </c>
      <c r="D581" t="s">
        <v>1259</v>
      </c>
      <c r="E581">
        <v>3.5</v>
      </c>
      <c r="F581">
        <v>118</v>
      </c>
      <c r="G581">
        <v>5.5</v>
      </c>
      <c r="H581">
        <v>2018</v>
      </c>
    </row>
    <row r="582" spans="1:8" x14ac:dyDescent="0.2">
      <c r="A582" t="s">
        <v>1260</v>
      </c>
      <c r="B582" t="s">
        <v>9</v>
      </c>
      <c r="C582" t="s">
        <v>989</v>
      </c>
      <c r="D582" t="s">
        <v>1261</v>
      </c>
      <c r="E582">
        <v>3.8</v>
      </c>
      <c r="F582">
        <v>118</v>
      </c>
      <c r="G582">
        <v>16.690000000000001</v>
      </c>
      <c r="H582">
        <v>2015</v>
      </c>
    </row>
    <row r="583" spans="1:8" x14ac:dyDescent="0.2">
      <c r="A583" t="s">
        <v>1262</v>
      </c>
      <c r="B583" t="s">
        <v>16</v>
      </c>
      <c r="C583" t="s">
        <v>404</v>
      </c>
      <c r="D583" t="s">
        <v>1263</v>
      </c>
      <c r="E583">
        <v>3.8</v>
      </c>
      <c r="F583">
        <v>118</v>
      </c>
      <c r="G583">
        <v>24.46</v>
      </c>
      <c r="H583">
        <v>2017</v>
      </c>
    </row>
    <row r="584" spans="1:8" x14ac:dyDescent="0.2">
      <c r="A584" t="s">
        <v>1264</v>
      </c>
      <c r="B584" t="s">
        <v>16</v>
      </c>
      <c r="C584" t="s">
        <v>74</v>
      </c>
      <c r="D584" t="s">
        <v>123</v>
      </c>
      <c r="E584">
        <v>4.3</v>
      </c>
      <c r="F584">
        <v>118</v>
      </c>
      <c r="G584">
        <v>18.899999999999999</v>
      </c>
      <c r="H584">
        <v>2016</v>
      </c>
    </row>
    <row r="585" spans="1:8" x14ac:dyDescent="0.2">
      <c r="A585" t="s">
        <v>1265</v>
      </c>
      <c r="B585" t="s">
        <v>16</v>
      </c>
      <c r="C585" t="s">
        <v>17</v>
      </c>
      <c r="D585" t="s">
        <v>1266</v>
      </c>
      <c r="E585">
        <v>3.9</v>
      </c>
      <c r="F585">
        <v>118</v>
      </c>
      <c r="G585">
        <v>9.26</v>
      </c>
      <c r="H585">
        <v>2016</v>
      </c>
    </row>
    <row r="586" spans="1:8" x14ac:dyDescent="0.2">
      <c r="A586" t="s">
        <v>1267</v>
      </c>
      <c r="B586" t="s">
        <v>62</v>
      </c>
      <c r="C586" t="s">
        <v>63</v>
      </c>
      <c r="D586" t="s">
        <v>733</v>
      </c>
      <c r="E586">
        <v>4.2</v>
      </c>
      <c r="F586">
        <v>118</v>
      </c>
      <c r="G586">
        <v>19.95</v>
      </c>
      <c r="H586">
        <v>2016</v>
      </c>
    </row>
    <row r="587" spans="1:8" x14ac:dyDescent="0.2">
      <c r="A587" t="s">
        <v>1268</v>
      </c>
      <c r="B587" t="s">
        <v>16</v>
      </c>
      <c r="C587" t="s">
        <v>181</v>
      </c>
      <c r="D587" t="s">
        <v>1269</v>
      </c>
      <c r="E587">
        <v>4.2</v>
      </c>
      <c r="F587">
        <v>118</v>
      </c>
      <c r="G587">
        <v>128.91</v>
      </c>
      <c r="H587">
        <v>2015</v>
      </c>
    </row>
    <row r="588" spans="1:8" x14ac:dyDescent="0.2">
      <c r="A588" t="s">
        <v>1270</v>
      </c>
      <c r="B588" t="s">
        <v>16</v>
      </c>
      <c r="C588" t="s">
        <v>17</v>
      </c>
      <c r="D588" t="s">
        <v>1271</v>
      </c>
      <c r="E588">
        <v>3.5</v>
      </c>
      <c r="F588">
        <v>118</v>
      </c>
      <c r="G588">
        <v>10.69</v>
      </c>
      <c r="H588">
        <v>2013</v>
      </c>
    </row>
    <row r="589" spans="1:8" x14ac:dyDescent="0.2">
      <c r="A589" t="s">
        <v>1272</v>
      </c>
      <c r="B589" t="s">
        <v>9</v>
      </c>
      <c r="C589" t="s">
        <v>175</v>
      </c>
      <c r="D589" t="s">
        <v>173</v>
      </c>
      <c r="E589">
        <v>3.5</v>
      </c>
      <c r="F589">
        <v>118</v>
      </c>
      <c r="G589">
        <v>7.79</v>
      </c>
      <c r="H589">
        <v>2017</v>
      </c>
    </row>
    <row r="590" spans="1:8" x14ac:dyDescent="0.2">
      <c r="A590" t="s">
        <v>1273</v>
      </c>
      <c r="B590" t="s">
        <v>16</v>
      </c>
      <c r="C590" t="s">
        <v>1096</v>
      </c>
      <c r="D590" t="s">
        <v>493</v>
      </c>
      <c r="E590">
        <v>3.6</v>
      </c>
      <c r="F590">
        <v>118</v>
      </c>
      <c r="G590">
        <v>8.7200000000000006</v>
      </c>
      <c r="H590">
        <v>2016</v>
      </c>
    </row>
    <row r="591" spans="1:8" x14ac:dyDescent="0.2">
      <c r="A591" t="s">
        <v>1274</v>
      </c>
      <c r="B591" t="s">
        <v>16</v>
      </c>
      <c r="C591" t="s">
        <v>374</v>
      </c>
      <c r="D591" t="s">
        <v>1269</v>
      </c>
      <c r="E591">
        <v>4.0999999999999996</v>
      </c>
      <c r="F591">
        <v>118</v>
      </c>
      <c r="G591">
        <v>89</v>
      </c>
      <c r="H591">
        <v>2014</v>
      </c>
    </row>
    <row r="592" spans="1:8" x14ac:dyDescent="0.2">
      <c r="A592" t="s">
        <v>1275</v>
      </c>
      <c r="B592" t="s">
        <v>9</v>
      </c>
      <c r="C592" t="s">
        <v>217</v>
      </c>
      <c r="D592" t="s">
        <v>1276</v>
      </c>
      <c r="E592">
        <v>4</v>
      </c>
      <c r="F592">
        <v>118</v>
      </c>
      <c r="G592">
        <v>39.950000000000003</v>
      </c>
      <c r="H592">
        <v>2005</v>
      </c>
    </row>
    <row r="593" spans="1:8" x14ac:dyDescent="0.2">
      <c r="A593" t="s">
        <v>174</v>
      </c>
      <c r="B593" t="s">
        <v>62</v>
      </c>
      <c r="C593" t="s">
        <v>686</v>
      </c>
      <c r="D593" t="s">
        <v>1277</v>
      </c>
      <c r="E593">
        <v>3.3</v>
      </c>
      <c r="F593">
        <v>118</v>
      </c>
      <c r="G593">
        <v>7.75</v>
      </c>
      <c r="H593">
        <v>2018</v>
      </c>
    </row>
    <row r="594" spans="1:8" x14ac:dyDescent="0.2">
      <c r="A594" t="s">
        <v>1278</v>
      </c>
      <c r="B594" t="s">
        <v>16</v>
      </c>
      <c r="C594" t="s">
        <v>181</v>
      </c>
      <c r="D594" t="s">
        <v>441</v>
      </c>
      <c r="E594">
        <v>4.0999999999999996</v>
      </c>
      <c r="F594">
        <v>1180</v>
      </c>
      <c r="G594">
        <v>43.87</v>
      </c>
      <c r="H594">
        <v>2014</v>
      </c>
    </row>
    <row r="595" spans="1:8" x14ac:dyDescent="0.2">
      <c r="A595" t="s">
        <v>285</v>
      </c>
      <c r="B595" t="s">
        <v>30</v>
      </c>
      <c r="C595" t="s">
        <v>236</v>
      </c>
      <c r="D595" t="s">
        <v>1279</v>
      </c>
      <c r="E595">
        <v>3.3</v>
      </c>
      <c r="F595">
        <v>1180</v>
      </c>
      <c r="G595">
        <v>10.210000000000001</v>
      </c>
      <c r="H595">
        <v>2017</v>
      </c>
    </row>
    <row r="596" spans="1:8" x14ac:dyDescent="0.2">
      <c r="A596" t="s">
        <v>892</v>
      </c>
      <c r="B596" t="s">
        <v>9</v>
      </c>
      <c r="C596" t="s">
        <v>114</v>
      </c>
      <c r="D596" t="s">
        <v>536</v>
      </c>
      <c r="E596">
        <v>4.4000000000000004</v>
      </c>
      <c r="F596">
        <v>1182</v>
      </c>
      <c r="G596">
        <v>129.94999999999999</v>
      </c>
      <c r="H596">
        <v>2005</v>
      </c>
    </row>
    <row r="597" spans="1:8" x14ac:dyDescent="0.2">
      <c r="A597" t="s">
        <v>1280</v>
      </c>
      <c r="B597" t="s">
        <v>70</v>
      </c>
      <c r="C597" t="s">
        <v>692</v>
      </c>
      <c r="D597" t="s">
        <v>693</v>
      </c>
      <c r="E597">
        <v>4.3</v>
      </c>
      <c r="F597">
        <v>1182</v>
      </c>
      <c r="G597">
        <v>108.46</v>
      </c>
      <c r="H597">
        <v>2013</v>
      </c>
    </row>
    <row r="598" spans="1:8" x14ac:dyDescent="0.2">
      <c r="A598" t="s">
        <v>1281</v>
      </c>
      <c r="B598" t="s">
        <v>70</v>
      </c>
      <c r="C598" t="s">
        <v>71</v>
      </c>
      <c r="D598" t="s">
        <v>1282</v>
      </c>
      <c r="E598">
        <v>3.9</v>
      </c>
      <c r="F598">
        <v>1186</v>
      </c>
      <c r="G598">
        <v>15.4</v>
      </c>
      <c r="H598">
        <v>2017</v>
      </c>
    </row>
    <row r="599" spans="1:8" x14ac:dyDescent="0.2">
      <c r="A599" t="s">
        <v>1283</v>
      </c>
      <c r="B599" t="s">
        <v>9</v>
      </c>
      <c r="C599" t="s">
        <v>379</v>
      </c>
      <c r="D599" t="s">
        <v>1284</v>
      </c>
      <c r="E599">
        <v>3.8</v>
      </c>
      <c r="F599">
        <v>1187</v>
      </c>
      <c r="G599">
        <v>25.92</v>
      </c>
      <c r="H599">
        <v>2009</v>
      </c>
    </row>
    <row r="600" spans="1:8" x14ac:dyDescent="0.2">
      <c r="A600" t="s">
        <v>1285</v>
      </c>
      <c r="B600" t="s">
        <v>62</v>
      </c>
      <c r="C600" t="s">
        <v>1171</v>
      </c>
      <c r="D600" t="s">
        <v>1286</v>
      </c>
      <c r="E600">
        <v>3.6</v>
      </c>
      <c r="F600">
        <v>1188</v>
      </c>
      <c r="G600">
        <v>6.5</v>
      </c>
      <c r="H600">
        <v>2018</v>
      </c>
    </row>
    <row r="601" spans="1:8" x14ac:dyDescent="0.2">
      <c r="A601" t="s">
        <v>1287</v>
      </c>
      <c r="B601" t="s">
        <v>16</v>
      </c>
      <c r="C601" t="s">
        <v>492</v>
      </c>
      <c r="D601" t="s">
        <v>1288</v>
      </c>
      <c r="E601">
        <v>4.2</v>
      </c>
      <c r="F601">
        <v>1188</v>
      </c>
      <c r="G601">
        <v>55.19</v>
      </c>
      <c r="H601">
        <v>2015</v>
      </c>
    </row>
    <row r="602" spans="1:8" x14ac:dyDescent="0.2">
      <c r="A602" t="s">
        <v>964</v>
      </c>
      <c r="B602" t="s">
        <v>16</v>
      </c>
      <c r="C602" t="s">
        <v>505</v>
      </c>
      <c r="D602" t="s">
        <v>1289</v>
      </c>
      <c r="E602">
        <v>4.3</v>
      </c>
      <c r="F602">
        <v>1189</v>
      </c>
      <c r="G602">
        <v>26.06</v>
      </c>
      <c r="H602">
        <v>2015</v>
      </c>
    </row>
    <row r="603" spans="1:8" x14ac:dyDescent="0.2">
      <c r="A603" t="s">
        <v>1290</v>
      </c>
      <c r="B603" t="s">
        <v>16</v>
      </c>
      <c r="C603" t="s">
        <v>505</v>
      </c>
      <c r="D603" t="s">
        <v>1291</v>
      </c>
      <c r="E603">
        <v>4.2</v>
      </c>
      <c r="F603">
        <v>119</v>
      </c>
      <c r="G603">
        <v>56</v>
      </c>
      <c r="H603">
        <v>2008</v>
      </c>
    </row>
    <row r="604" spans="1:8" x14ac:dyDescent="0.2">
      <c r="A604" t="s">
        <v>1292</v>
      </c>
      <c r="B604" t="s">
        <v>16</v>
      </c>
      <c r="C604" t="s">
        <v>1293</v>
      </c>
      <c r="D604" t="s">
        <v>1294</v>
      </c>
      <c r="E604">
        <v>3.6</v>
      </c>
      <c r="F604">
        <v>119</v>
      </c>
      <c r="G604">
        <v>18.7</v>
      </c>
      <c r="H604">
        <v>2017</v>
      </c>
    </row>
    <row r="605" spans="1:8" x14ac:dyDescent="0.2">
      <c r="A605" t="s">
        <v>1295</v>
      </c>
      <c r="B605" t="s">
        <v>16</v>
      </c>
      <c r="C605" t="s">
        <v>17</v>
      </c>
      <c r="D605" t="s">
        <v>1296</v>
      </c>
      <c r="E605">
        <v>4.2</v>
      </c>
      <c r="F605">
        <v>119</v>
      </c>
      <c r="G605">
        <v>42.95</v>
      </c>
      <c r="H605">
        <v>2015</v>
      </c>
    </row>
    <row r="606" spans="1:8" x14ac:dyDescent="0.2">
      <c r="A606" t="s">
        <v>1297</v>
      </c>
      <c r="B606" t="s">
        <v>46</v>
      </c>
      <c r="C606" t="s">
        <v>1298</v>
      </c>
      <c r="D606" t="s">
        <v>1299</v>
      </c>
      <c r="E606">
        <v>3.9</v>
      </c>
      <c r="F606">
        <v>119</v>
      </c>
      <c r="G606">
        <v>33.92</v>
      </c>
      <c r="H606">
        <v>2011</v>
      </c>
    </row>
    <row r="607" spans="1:8" x14ac:dyDescent="0.2">
      <c r="A607" t="s">
        <v>1300</v>
      </c>
      <c r="B607" t="s">
        <v>9</v>
      </c>
      <c r="C607" t="s">
        <v>274</v>
      </c>
      <c r="D607" t="s">
        <v>1301</v>
      </c>
      <c r="E607">
        <v>4</v>
      </c>
      <c r="F607">
        <v>119</v>
      </c>
      <c r="G607">
        <v>6.6</v>
      </c>
      <c r="H607">
        <v>2017</v>
      </c>
    </row>
    <row r="608" spans="1:8" x14ac:dyDescent="0.2">
      <c r="A608" t="s">
        <v>1302</v>
      </c>
      <c r="B608" t="s">
        <v>9</v>
      </c>
      <c r="C608" t="s">
        <v>10</v>
      </c>
      <c r="D608" t="s">
        <v>1303</v>
      </c>
      <c r="E608">
        <v>4.4000000000000004</v>
      </c>
      <c r="F608">
        <v>119</v>
      </c>
      <c r="G608">
        <v>139.94999999999999</v>
      </c>
      <c r="H608">
        <v>2005</v>
      </c>
    </row>
    <row r="609" spans="1:8" x14ac:dyDescent="0.2">
      <c r="A609" t="s">
        <v>1304</v>
      </c>
      <c r="B609" t="s">
        <v>196</v>
      </c>
      <c r="C609" t="s">
        <v>1305</v>
      </c>
      <c r="D609" t="s">
        <v>1306</v>
      </c>
      <c r="E609">
        <v>3.1</v>
      </c>
      <c r="F609">
        <v>119</v>
      </c>
      <c r="G609">
        <v>8.67</v>
      </c>
      <c r="H609">
        <v>2016</v>
      </c>
    </row>
    <row r="610" spans="1:8" x14ac:dyDescent="0.2">
      <c r="A610" t="s">
        <v>1307</v>
      </c>
      <c r="B610" t="s">
        <v>34</v>
      </c>
      <c r="C610" t="s">
        <v>898</v>
      </c>
      <c r="D610" t="s">
        <v>1308</v>
      </c>
      <c r="E610">
        <v>4.3</v>
      </c>
      <c r="F610">
        <v>119</v>
      </c>
      <c r="G610">
        <v>106.15</v>
      </c>
      <c r="H610">
        <v>2017</v>
      </c>
    </row>
    <row r="611" spans="1:8" x14ac:dyDescent="0.2">
      <c r="A611" t="s">
        <v>1309</v>
      </c>
      <c r="B611" t="s">
        <v>23</v>
      </c>
      <c r="C611" t="s">
        <v>247</v>
      </c>
      <c r="D611" t="s">
        <v>248</v>
      </c>
      <c r="E611">
        <v>3.6</v>
      </c>
      <c r="F611">
        <v>119</v>
      </c>
      <c r="G611">
        <v>10.6</v>
      </c>
      <c r="H611">
        <v>2018</v>
      </c>
    </row>
    <row r="612" spans="1:8" x14ac:dyDescent="0.2">
      <c r="A612" t="s">
        <v>1310</v>
      </c>
      <c r="B612" t="s">
        <v>66</v>
      </c>
      <c r="C612" t="s">
        <v>308</v>
      </c>
      <c r="D612" t="s">
        <v>697</v>
      </c>
      <c r="E612">
        <v>4.2</v>
      </c>
      <c r="F612">
        <v>119</v>
      </c>
      <c r="G612">
        <v>38.5</v>
      </c>
      <c r="H612">
        <v>2016</v>
      </c>
    </row>
    <row r="613" spans="1:8" x14ac:dyDescent="0.2">
      <c r="A613" t="s">
        <v>1311</v>
      </c>
      <c r="B613" t="s">
        <v>9</v>
      </c>
      <c r="C613" t="s">
        <v>666</v>
      </c>
      <c r="D613" t="s">
        <v>868</v>
      </c>
      <c r="E613">
        <v>4.0999999999999996</v>
      </c>
      <c r="F613">
        <v>119</v>
      </c>
      <c r="G613">
        <v>48.64</v>
      </c>
      <c r="H613">
        <v>2016</v>
      </c>
    </row>
    <row r="614" spans="1:8" x14ac:dyDescent="0.2">
      <c r="A614" t="s">
        <v>1093</v>
      </c>
      <c r="B614" t="s">
        <v>9</v>
      </c>
      <c r="C614" t="s">
        <v>389</v>
      </c>
      <c r="D614" t="s">
        <v>390</v>
      </c>
      <c r="E614">
        <v>4</v>
      </c>
      <c r="F614">
        <v>119</v>
      </c>
      <c r="G614">
        <v>102.35</v>
      </c>
      <c r="H614">
        <v>2017</v>
      </c>
    </row>
    <row r="615" spans="1:8" x14ac:dyDescent="0.2">
      <c r="A615" t="s">
        <v>1312</v>
      </c>
      <c r="B615" t="s">
        <v>9</v>
      </c>
      <c r="C615" t="s">
        <v>428</v>
      </c>
      <c r="D615" t="s">
        <v>582</v>
      </c>
      <c r="E615">
        <v>4.2</v>
      </c>
      <c r="F615">
        <v>119</v>
      </c>
      <c r="G615">
        <v>38.89</v>
      </c>
      <c r="H615">
        <v>2015</v>
      </c>
    </row>
    <row r="616" spans="1:8" x14ac:dyDescent="0.2">
      <c r="A616" t="s">
        <v>1313</v>
      </c>
      <c r="B616" t="s">
        <v>62</v>
      </c>
      <c r="C616" t="s">
        <v>635</v>
      </c>
      <c r="D616" t="s">
        <v>636</v>
      </c>
      <c r="E616">
        <v>4.0999999999999996</v>
      </c>
      <c r="F616">
        <v>119</v>
      </c>
      <c r="G616">
        <v>54</v>
      </c>
      <c r="H616">
        <v>2007</v>
      </c>
    </row>
    <row r="617" spans="1:8" x14ac:dyDescent="0.2">
      <c r="A617" t="s">
        <v>1314</v>
      </c>
      <c r="B617" t="s">
        <v>9</v>
      </c>
      <c r="C617" t="s">
        <v>379</v>
      </c>
      <c r="D617" t="s">
        <v>1083</v>
      </c>
      <c r="E617">
        <v>3.9</v>
      </c>
      <c r="F617">
        <v>119</v>
      </c>
      <c r="G617">
        <v>10.25</v>
      </c>
      <c r="H617">
        <v>2015</v>
      </c>
    </row>
    <row r="618" spans="1:8" x14ac:dyDescent="0.2">
      <c r="A618" t="s">
        <v>1315</v>
      </c>
      <c r="B618" t="s">
        <v>16</v>
      </c>
      <c r="C618" t="s">
        <v>433</v>
      </c>
      <c r="D618" t="s">
        <v>749</v>
      </c>
      <c r="E618">
        <v>4.0999999999999996</v>
      </c>
      <c r="F618">
        <v>119</v>
      </c>
      <c r="G618">
        <v>16.899999999999999</v>
      </c>
      <c r="H618">
        <v>2017</v>
      </c>
    </row>
    <row r="619" spans="1:8" x14ac:dyDescent="0.2">
      <c r="A619" t="s">
        <v>1316</v>
      </c>
      <c r="B619" t="s">
        <v>16</v>
      </c>
      <c r="C619" t="s">
        <v>228</v>
      </c>
      <c r="D619" t="s">
        <v>1317</v>
      </c>
      <c r="E619">
        <v>3.7</v>
      </c>
      <c r="F619">
        <v>119</v>
      </c>
      <c r="G619">
        <v>7.5</v>
      </c>
      <c r="H619">
        <v>2018</v>
      </c>
    </row>
    <row r="620" spans="1:8" x14ac:dyDescent="0.2">
      <c r="A620" t="s">
        <v>1318</v>
      </c>
      <c r="B620" t="s">
        <v>9</v>
      </c>
      <c r="C620" t="s">
        <v>1319</v>
      </c>
      <c r="D620" t="s">
        <v>1320</v>
      </c>
      <c r="E620">
        <v>3.7</v>
      </c>
      <c r="F620">
        <v>119</v>
      </c>
      <c r="G620">
        <v>31.19</v>
      </c>
      <c r="H620">
        <v>2015</v>
      </c>
    </row>
    <row r="621" spans="1:8" x14ac:dyDescent="0.2">
      <c r="A621" t="s">
        <v>1321</v>
      </c>
      <c r="B621" t="s">
        <v>16</v>
      </c>
      <c r="C621" t="s">
        <v>748</v>
      </c>
      <c r="D621" t="s">
        <v>1322</v>
      </c>
      <c r="E621">
        <v>3.9</v>
      </c>
      <c r="F621">
        <v>1190</v>
      </c>
      <c r="G621">
        <v>19.899999999999999</v>
      </c>
      <c r="H621">
        <v>2015</v>
      </c>
    </row>
    <row r="622" spans="1:8" x14ac:dyDescent="0.2">
      <c r="A622" t="s">
        <v>1323</v>
      </c>
      <c r="B622" t="s">
        <v>196</v>
      </c>
      <c r="C622" t="s">
        <v>856</v>
      </c>
      <c r="D622" t="s">
        <v>949</v>
      </c>
      <c r="E622">
        <v>4.0999999999999996</v>
      </c>
      <c r="F622">
        <v>1192</v>
      </c>
      <c r="G622">
        <v>12.89</v>
      </c>
      <c r="H622">
        <v>2018</v>
      </c>
    </row>
    <row r="623" spans="1:8" x14ac:dyDescent="0.2">
      <c r="A623" t="s">
        <v>1324</v>
      </c>
      <c r="B623" t="s">
        <v>66</v>
      </c>
      <c r="C623" t="s">
        <v>308</v>
      </c>
      <c r="D623" t="s">
        <v>1325</v>
      </c>
      <c r="E623">
        <v>4</v>
      </c>
      <c r="F623">
        <v>1192</v>
      </c>
      <c r="G623">
        <v>10.49</v>
      </c>
      <c r="H623">
        <v>2015</v>
      </c>
    </row>
    <row r="624" spans="1:8" x14ac:dyDescent="0.2">
      <c r="A624" t="s">
        <v>802</v>
      </c>
      <c r="B624" t="s">
        <v>196</v>
      </c>
      <c r="C624" t="s">
        <v>197</v>
      </c>
      <c r="D624" t="s">
        <v>1326</v>
      </c>
      <c r="E624">
        <v>3.7</v>
      </c>
      <c r="F624">
        <v>11920</v>
      </c>
      <c r="G624">
        <v>8.4</v>
      </c>
      <c r="H624">
        <v>2018</v>
      </c>
    </row>
    <row r="625" spans="1:8" x14ac:dyDescent="0.2">
      <c r="A625" t="s">
        <v>1327</v>
      </c>
      <c r="B625" t="s">
        <v>62</v>
      </c>
      <c r="C625" t="s">
        <v>63</v>
      </c>
      <c r="D625" t="s">
        <v>861</v>
      </c>
      <c r="E625">
        <v>4.3</v>
      </c>
      <c r="F625">
        <v>1193</v>
      </c>
      <c r="G625">
        <v>26.9</v>
      </c>
      <c r="H625">
        <v>2016</v>
      </c>
    </row>
    <row r="626" spans="1:8" x14ac:dyDescent="0.2">
      <c r="A626" t="s">
        <v>1328</v>
      </c>
      <c r="B626" t="s">
        <v>196</v>
      </c>
      <c r="C626" t="s">
        <v>1107</v>
      </c>
      <c r="D626" t="s">
        <v>1329</v>
      </c>
      <c r="E626">
        <v>3.4</v>
      </c>
      <c r="F626">
        <v>1194</v>
      </c>
      <c r="G626">
        <v>6.73</v>
      </c>
      <c r="H626">
        <v>2018</v>
      </c>
    </row>
    <row r="627" spans="1:8" x14ac:dyDescent="0.2">
      <c r="A627" t="s">
        <v>1330</v>
      </c>
      <c r="B627" t="s">
        <v>9</v>
      </c>
      <c r="C627" t="s">
        <v>573</v>
      </c>
      <c r="D627" t="s">
        <v>574</v>
      </c>
      <c r="E627">
        <v>4.0999999999999996</v>
      </c>
      <c r="F627">
        <v>120</v>
      </c>
      <c r="G627">
        <v>77.349999999999994</v>
      </c>
      <c r="H627">
        <v>2017</v>
      </c>
    </row>
    <row r="628" spans="1:8" x14ac:dyDescent="0.2">
      <c r="A628" t="s">
        <v>1331</v>
      </c>
      <c r="B628" t="s">
        <v>23</v>
      </c>
      <c r="C628" t="s">
        <v>911</v>
      </c>
      <c r="D628" t="s">
        <v>1332</v>
      </c>
      <c r="E628">
        <v>4</v>
      </c>
      <c r="F628">
        <v>120</v>
      </c>
      <c r="G628">
        <v>11.6</v>
      </c>
      <c r="H628">
        <v>2017</v>
      </c>
    </row>
    <row r="629" spans="1:8" x14ac:dyDescent="0.2">
      <c r="A629" t="s">
        <v>1333</v>
      </c>
      <c r="B629" t="s">
        <v>34</v>
      </c>
      <c r="C629" t="s">
        <v>150</v>
      </c>
      <c r="D629" t="s">
        <v>1334</v>
      </c>
      <c r="E629">
        <v>3.4</v>
      </c>
      <c r="F629">
        <v>120</v>
      </c>
      <c r="G629">
        <v>12.5</v>
      </c>
      <c r="H629">
        <v>2017</v>
      </c>
    </row>
    <row r="630" spans="1:8" x14ac:dyDescent="0.2">
      <c r="A630" t="s">
        <v>1335</v>
      </c>
      <c r="B630" t="s">
        <v>16</v>
      </c>
      <c r="C630" t="s">
        <v>17</v>
      </c>
      <c r="D630" t="s">
        <v>1336</v>
      </c>
      <c r="E630">
        <v>3.8</v>
      </c>
      <c r="F630">
        <v>120</v>
      </c>
      <c r="G630">
        <v>26.9</v>
      </c>
      <c r="H630">
        <v>2014</v>
      </c>
    </row>
    <row r="631" spans="1:8" x14ac:dyDescent="0.2">
      <c r="A631" t="s">
        <v>1337</v>
      </c>
      <c r="B631" t="s">
        <v>16</v>
      </c>
      <c r="C631" t="s">
        <v>74</v>
      </c>
      <c r="D631" t="s">
        <v>1338</v>
      </c>
      <c r="E631">
        <v>3.8</v>
      </c>
      <c r="F631">
        <v>120</v>
      </c>
      <c r="G631">
        <v>9.9499999999999993</v>
      </c>
      <c r="H631">
        <v>2018</v>
      </c>
    </row>
    <row r="632" spans="1:8" x14ac:dyDescent="0.2">
      <c r="A632" t="s">
        <v>1339</v>
      </c>
      <c r="B632" t="s">
        <v>9</v>
      </c>
      <c r="C632" t="s">
        <v>1340</v>
      </c>
      <c r="D632" t="s">
        <v>1341</v>
      </c>
      <c r="E632">
        <v>4.2</v>
      </c>
      <c r="F632">
        <v>120</v>
      </c>
      <c r="G632">
        <v>16.850000000000001</v>
      </c>
      <c r="H632">
        <v>2018</v>
      </c>
    </row>
    <row r="633" spans="1:8" x14ac:dyDescent="0.2">
      <c r="A633" t="s">
        <v>1342</v>
      </c>
      <c r="B633" t="s">
        <v>62</v>
      </c>
      <c r="C633" t="s">
        <v>1343</v>
      </c>
      <c r="D633" t="s">
        <v>1344</v>
      </c>
      <c r="E633">
        <v>4.0999999999999996</v>
      </c>
      <c r="F633">
        <v>120</v>
      </c>
      <c r="G633">
        <v>19.25</v>
      </c>
      <c r="H633">
        <v>2018</v>
      </c>
    </row>
    <row r="634" spans="1:8" x14ac:dyDescent="0.2">
      <c r="A634" t="s">
        <v>775</v>
      </c>
      <c r="B634" t="s">
        <v>1345</v>
      </c>
      <c r="C634" t="s">
        <v>1346</v>
      </c>
      <c r="D634" t="s">
        <v>1347</v>
      </c>
      <c r="E634">
        <v>3</v>
      </c>
      <c r="F634">
        <v>120</v>
      </c>
      <c r="G634">
        <v>7.65</v>
      </c>
      <c r="H634">
        <v>2015</v>
      </c>
    </row>
    <row r="635" spans="1:8" x14ac:dyDescent="0.2">
      <c r="A635" t="s">
        <v>1348</v>
      </c>
      <c r="B635" t="s">
        <v>16</v>
      </c>
      <c r="C635" t="s">
        <v>99</v>
      </c>
      <c r="D635" t="s">
        <v>992</v>
      </c>
      <c r="E635">
        <v>3.4</v>
      </c>
      <c r="F635">
        <v>120</v>
      </c>
      <c r="G635">
        <v>6.44</v>
      </c>
      <c r="H635">
        <v>2018</v>
      </c>
    </row>
    <row r="636" spans="1:8" x14ac:dyDescent="0.2">
      <c r="A636" t="s">
        <v>1349</v>
      </c>
      <c r="B636" t="s">
        <v>66</v>
      </c>
      <c r="C636" t="s">
        <v>487</v>
      </c>
      <c r="D636" t="s">
        <v>170</v>
      </c>
      <c r="E636">
        <v>3.8</v>
      </c>
      <c r="F636">
        <v>120</v>
      </c>
      <c r="G636">
        <v>10.5</v>
      </c>
      <c r="H636">
        <v>2018</v>
      </c>
    </row>
    <row r="637" spans="1:8" x14ac:dyDescent="0.2">
      <c r="A637" t="s">
        <v>1350</v>
      </c>
      <c r="B637" t="s">
        <v>62</v>
      </c>
      <c r="C637" t="s">
        <v>349</v>
      </c>
      <c r="D637" t="s">
        <v>1351</v>
      </c>
      <c r="E637">
        <v>3.6</v>
      </c>
      <c r="F637">
        <v>120</v>
      </c>
      <c r="G637">
        <v>8.5</v>
      </c>
      <c r="H637">
        <v>2018</v>
      </c>
    </row>
    <row r="638" spans="1:8" x14ac:dyDescent="0.2">
      <c r="A638" t="s">
        <v>1352</v>
      </c>
      <c r="B638" t="s">
        <v>16</v>
      </c>
      <c r="C638" t="s">
        <v>888</v>
      </c>
      <c r="D638" t="s">
        <v>559</v>
      </c>
      <c r="E638">
        <v>3.4</v>
      </c>
      <c r="F638">
        <v>120</v>
      </c>
      <c r="G638">
        <v>12.19</v>
      </c>
      <c r="H638">
        <v>2016</v>
      </c>
    </row>
    <row r="639" spans="1:8" x14ac:dyDescent="0.2">
      <c r="A639" t="s">
        <v>1353</v>
      </c>
      <c r="B639" t="s">
        <v>9</v>
      </c>
      <c r="C639" t="s">
        <v>721</v>
      </c>
      <c r="D639" t="s">
        <v>1354</v>
      </c>
      <c r="E639">
        <v>4</v>
      </c>
      <c r="F639">
        <v>120</v>
      </c>
      <c r="G639">
        <v>28.83</v>
      </c>
      <c r="H639">
        <v>2015</v>
      </c>
    </row>
    <row r="640" spans="1:8" x14ac:dyDescent="0.2">
      <c r="A640" t="s">
        <v>1355</v>
      </c>
      <c r="B640" t="s">
        <v>196</v>
      </c>
      <c r="C640" t="s">
        <v>1356</v>
      </c>
      <c r="D640" t="s">
        <v>1357</v>
      </c>
      <c r="E640">
        <v>3.8</v>
      </c>
      <c r="F640">
        <v>120</v>
      </c>
      <c r="G640">
        <v>13.95</v>
      </c>
      <c r="H640">
        <v>2017</v>
      </c>
    </row>
    <row r="641" spans="1:8" x14ac:dyDescent="0.2">
      <c r="A641" t="s">
        <v>1358</v>
      </c>
      <c r="B641" t="s">
        <v>16</v>
      </c>
      <c r="C641" t="s">
        <v>1359</v>
      </c>
      <c r="D641" t="s">
        <v>1360</v>
      </c>
      <c r="E641">
        <v>3.7</v>
      </c>
      <c r="F641">
        <v>120</v>
      </c>
      <c r="G641">
        <v>15.99</v>
      </c>
      <c r="H641">
        <v>2015</v>
      </c>
    </row>
    <row r="642" spans="1:8" x14ac:dyDescent="0.2">
      <c r="A642" t="s">
        <v>942</v>
      </c>
      <c r="B642" t="s">
        <v>16</v>
      </c>
      <c r="C642" t="s">
        <v>294</v>
      </c>
      <c r="D642" t="s">
        <v>1361</v>
      </c>
      <c r="E642">
        <v>3.7</v>
      </c>
      <c r="F642">
        <v>120</v>
      </c>
      <c r="G642">
        <v>13.99</v>
      </c>
      <c r="H642">
        <v>2017</v>
      </c>
    </row>
    <row r="643" spans="1:8" x14ac:dyDescent="0.2">
      <c r="A643" t="s">
        <v>1362</v>
      </c>
      <c r="B643" t="s">
        <v>9</v>
      </c>
      <c r="C643" t="s">
        <v>96</v>
      </c>
      <c r="D643" t="s">
        <v>1363</v>
      </c>
      <c r="E643">
        <v>4.0999999999999996</v>
      </c>
      <c r="F643">
        <v>120</v>
      </c>
      <c r="G643">
        <v>85</v>
      </c>
      <c r="H643">
        <v>2016</v>
      </c>
    </row>
    <row r="644" spans="1:8" x14ac:dyDescent="0.2">
      <c r="A644" t="s">
        <v>1364</v>
      </c>
      <c r="B644" t="s">
        <v>46</v>
      </c>
      <c r="C644" t="s">
        <v>262</v>
      </c>
      <c r="D644" t="s">
        <v>1365</v>
      </c>
      <c r="E644">
        <v>4.2</v>
      </c>
      <c r="F644">
        <v>120</v>
      </c>
      <c r="G644">
        <v>44.99</v>
      </c>
      <c r="H644">
        <v>2017</v>
      </c>
    </row>
    <row r="645" spans="1:8" x14ac:dyDescent="0.2">
      <c r="A645" t="s">
        <v>1366</v>
      </c>
      <c r="B645" t="s">
        <v>66</v>
      </c>
      <c r="C645" t="s">
        <v>313</v>
      </c>
      <c r="D645" t="s">
        <v>1367</v>
      </c>
      <c r="E645">
        <v>3.7</v>
      </c>
      <c r="F645">
        <v>120</v>
      </c>
      <c r="G645">
        <v>29.25</v>
      </c>
      <c r="H645">
        <v>2013</v>
      </c>
    </row>
    <row r="646" spans="1:8" x14ac:dyDescent="0.2">
      <c r="A646" t="s">
        <v>1368</v>
      </c>
      <c r="B646" t="s">
        <v>66</v>
      </c>
      <c r="C646" t="s">
        <v>1369</v>
      </c>
      <c r="D646" t="s">
        <v>1370</v>
      </c>
      <c r="E646">
        <v>3.7</v>
      </c>
      <c r="F646">
        <v>120</v>
      </c>
      <c r="G646">
        <v>13.95</v>
      </c>
      <c r="H646">
        <v>2017</v>
      </c>
    </row>
    <row r="647" spans="1:8" x14ac:dyDescent="0.2">
      <c r="A647" t="s">
        <v>1371</v>
      </c>
      <c r="B647" t="s">
        <v>16</v>
      </c>
      <c r="C647" t="s">
        <v>586</v>
      </c>
      <c r="D647" t="s">
        <v>444</v>
      </c>
      <c r="E647">
        <v>3.8</v>
      </c>
      <c r="F647">
        <v>120</v>
      </c>
      <c r="G647">
        <v>13.95</v>
      </c>
      <c r="H647">
        <v>2017</v>
      </c>
    </row>
    <row r="648" spans="1:8" x14ac:dyDescent="0.2">
      <c r="A648" t="s">
        <v>1372</v>
      </c>
      <c r="B648" t="s">
        <v>9</v>
      </c>
      <c r="C648" t="s">
        <v>379</v>
      </c>
      <c r="D648" t="s">
        <v>1373</v>
      </c>
      <c r="E648">
        <v>3.7</v>
      </c>
      <c r="F648">
        <v>120</v>
      </c>
      <c r="G648">
        <v>25.95</v>
      </c>
      <c r="H648">
        <v>2005</v>
      </c>
    </row>
    <row r="649" spans="1:8" x14ac:dyDescent="0.2">
      <c r="A649" t="s">
        <v>1374</v>
      </c>
      <c r="B649" t="s">
        <v>16</v>
      </c>
      <c r="C649" t="s">
        <v>638</v>
      </c>
      <c r="D649" t="s">
        <v>1375</v>
      </c>
      <c r="E649">
        <v>3.6</v>
      </c>
      <c r="F649">
        <v>120</v>
      </c>
      <c r="G649">
        <v>4.95</v>
      </c>
      <c r="H649">
        <v>2018</v>
      </c>
    </row>
    <row r="650" spans="1:8" x14ac:dyDescent="0.2">
      <c r="A650" t="s">
        <v>1376</v>
      </c>
      <c r="B650" t="s">
        <v>9</v>
      </c>
      <c r="C650" t="s">
        <v>742</v>
      </c>
      <c r="D650" t="s">
        <v>1377</v>
      </c>
      <c r="E650">
        <v>3.8</v>
      </c>
      <c r="F650">
        <v>120</v>
      </c>
      <c r="G650">
        <v>8.9499999999999993</v>
      </c>
      <c r="H650">
        <v>2016</v>
      </c>
    </row>
    <row r="651" spans="1:8" x14ac:dyDescent="0.2">
      <c r="A651" t="s">
        <v>1378</v>
      </c>
      <c r="B651" t="s">
        <v>77</v>
      </c>
      <c r="C651" t="s">
        <v>522</v>
      </c>
      <c r="D651" t="s">
        <v>1379</v>
      </c>
      <c r="E651">
        <v>3.7</v>
      </c>
      <c r="F651">
        <v>1202</v>
      </c>
      <c r="G651">
        <v>5.74</v>
      </c>
      <c r="H651">
        <v>2018</v>
      </c>
    </row>
    <row r="652" spans="1:8" x14ac:dyDescent="0.2">
      <c r="A652" t="s">
        <v>1380</v>
      </c>
      <c r="B652" t="s">
        <v>66</v>
      </c>
      <c r="C652" t="s">
        <v>313</v>
      </c>
      <c r="D652" t="s">
        <v>170</v>
      </c>
      <c r="E652">
        <v>4.2</v>
      </c>
      <c r="F652">
        <v>1203</v>
      </c>
      <c r="G652">
        <v>23.49</v>
      </c>
      <c r="H652">
        <v>2016</v>
      </c>
    </row>
    <row r="653" spans="1:8" x14ac:dyDescent="0.2">
      <c r="A653" t="s">
        <v>1381</v>
      </c>
      <c r="B653" t="s">
        <v>16</v>
      </c>
      <c r="C653" t="s">
        <v>433</v>
      </c>
      <c r="D653" t="s">
        <v>901</v>
      </c>
      <c r="E653">
        <v>3.8</v>
      </c>
      <c r="F653">
        <v>1205</v>
      </c>
      <c r="G653">
        <v>14.2</v>
      </c>
      <c r="H653">
        <v>2016</v>
      </c>
    </row>
    <row r="654" spans="1:8" x14ac:dyDescent="0.2">
      <c r="A654" t="s">
        <v>1382</v>
      </c>
      <c r="B654" t="s">
        <v>66</v>
      </c>
      <c r="C654" t="s">
        <v>308</v>
      </c>
      <c r="D654" t="s">
        <v>1325</v>
      </c>
      <c r="E654">
        <v>3.9</v>
      </c>
      <c r="F654">
        <v>12079</v>
      </c>
      <c r="G654">
        <v>8.6</v>
      </c>
      <c r="H654">
        <v>2016</v>
      </c>
    </row>
    <row r="655" spans="1:8" x14ac:dyDescent="0.2">
      <c r="A655" t="s">
        <v>1383</v>
      </c>
      <c r="B655" t="s">
        <v>9</v>
      </c>
      <c r="C655" t="s">
        <v>105</v>
      </c>
      <c r="D655" t="s">
        <v>1384</v>
      </c>
      <c r="E655">
        <v>4.2</v>
      </c>
      <c r="F655">
        <v>1208</v>
      </c>
      <c r="G655">
        <v>106.25</v>
      </c>
      <c r="H655">
        <v>2012</v>
      </c>
    </row>
    <row r="656" spans="1:8" x14ac:dyDescent="0.2">
      <c r="A656" t="s">
        <v>1385</v>
      </c>
      <c r="B656" t="s">
        <v>62</v>
      </c>
      <c r="C656" t="s">
        <v>63</v>
      </c>
      <c r="D656" t="s">
        <v>1386</v>
      </c>
      <c r="E656">
        <v>4.2</v>
      </c>
      <c r="F656">
        <v>1208</v>
      </c>
      <c r="G656">
        <v>39.19</v>
      </c>
      <c r="H656">
        <v>2016</v>
      </c>
    </row>
    <row r="657" spans="1:8" x14ac:dyDescent="0.2">
      <c r="A657" t="s">
        <v>1387</v>
      </c>
      <c r="B657" t="s">
        <v>16</v>
      </c>
      <c r="C657" t="s">
        <v>120</v>
      </c>
      <c r="D657" t="s">
        <v>1388</v>
      </c>
      <c r="E657">
        <v>3.1</v>
      </c>
      <c r="F657">
        <v>121</v>
      </c>
      <c r="G657">
        <v>8.9</v>
      </c>
      <c r="H657">
        <v>2018</v>
      </c>
    </row>
    <row r="658" spans="1:8" x14ac:dyDescent="0.2">
      <c r="A658" t="s">
        <v>1389</v>
      </c>
      <c r="B658" t="s">
        <v>9</v>
      </c>
      <c r="C658" t="s">
        <v>217</v>
      </c>
      <c r="D658" t="s">
        <v>1390</v>
      </c>
      <c r="E658">
        <v>4.0999999999999996</v>
      </c>
      <c r="F658">
        <v>121</v>
      </c>
      <c r="G658">
        <v>53.61</v>
      </c>
      <c r="H658">
        <v>2016</v>
      </c>
    </row>
    <row r="659" spans="1:8" x14ac:dyDescent="0.2">
      <c r="A659" t="s">
        <v>1391</v>
      </c>
      <c r="B659" t="s">
        <v>62</v>
      </c>
      <c r="C659" t="s">
        <v>63</v>
      </c>
      <c r="D659" t="s">
        <v>1392</v>
      </c>
      <c r="E659">
        <v>3.6</v>
      </c>
      <c r="F659">
        <v>121</v>
      </c>
      <c r="G659">
        <v>8.7200000000000006</v>
      </c>
      <c r="H659">
        <v>2018</v>
      </c>
    </row>
    <row r="660" spans="1:8" x14ac:dyDescent="0.2">
      <c r="A660" t="s">
        <v>1393</v>
      </c>
      <c r="B660" t="s">
        <v>16</v>
      </c>
      <c r="C660" t="s">
        <v>93</v>
      </c>
      <c r="D660" t="s">
        <v>1394</v>
      </c>
      <c r="E660">
        <v>3.8</v>
      </c>
      <c r="F660">
        <v>121</v>
      </c>
      <c r="G660">
        <v>15.42</v>
      </c>
      <c r="H660">
        <v>2017</v>
      </c>
    </row>
    <row r="661" spans="1:8" x14ac:dyDescent="0.2">
      <c r="A661" t="s">
        <v>1395</v>
      </c>
      <c r="B661" t="s">
        <v>16</v>
      </c>
      <c r="C661" t="s">
        <v>638</v>
      </c>
      <c r="D661" t="s">
        <v>1396</v>
      </c>
      <c r="E661">
        <v>3.8</v>
      </c>
      <c r="F661">
        <v>121</v>
      </c>
      <c r="G661">
        <v>8.9</v>
      </c>
      <c r="H661">
        <v>2018</v>
      </c>
    </row>
    <row r="662" spans="1:8" x14ac:dyDescent="0.2">
      <c r="A662" t="s">
        <v>1385</v>
      </c>
      <c r="B662" t="s">
        <v>62</v>
      </c>
      <c r="C662" t="s">
        <v>63</v>
      </c>
      <c r="D662" t="s">
        <v>1397</v>
      </c>
      <c r="E662">
        <v>3.8</v>
      </c>
      <c r="F662">
        <v>121</v>
      </c>
      <c r="G662">
        <v>12.6</v>
      </c>
      <c r="H662">
        <v>2016</v>
      </c>
    </row>
    <row r="663" spans="1:8" x14ac:dyDescent="0.2">
      <c r="A663" t="s">
        <v>1398</v>
      </c>
      <c r="B663" t="s">
        <v>77</v>
      </c>
      <c r="C663" t="s">
        <v>522</v>
      </c>
      <c r="D663" t="s">
        <v>1399</v>
      </c>
      <c r="E663">
        <v>4.0999999999999996</v>
      </c>
      <c r="F663">
        <v>121</v>
      </c>
      <c r="G663">
        <v>5.99</v>
      </c>
      <c r="H663">
        <v>2014</v>
      </c>
    </row>
    <row r="664" spans="1:8" x14ac:dyDescent="0.2">
      <c r="A664" t="s">
        <v>766</v>
      </c>
      <c r="B664" t="s">
        <v>66</v>
      </c>
      <c r="C664" t="s">
        <v>308</v>
      </c>
      <c r="D664" t="s">
        <v>1400</v>
      </c>
      <c r="E664">
        <v>3.7</v>
      </c>
      <c r="F664">
        <v>121</v>
      </c>
      <c r="G664">
        <v>13.7</v>
      </c>
      <c r="H664">
        <v>2012</v>
      </c>
    </row>
    <row r="665" spans="1:8" x14ac:dyDescent="0.2">
      <c r="A665" t="s">
        <v>1401</v>
      </c>
      <c r="B665" t="s">
        <v>34</v>
      </c>
      <c r="C665" t="s">
        <v>718</v>
      </c>
      <c r="D665" t="s">
        <v>737</v>
      </c>
      <c r="E665">
        <v>3.7</v>
      </c>
      <c r="F665">
        <v>121</v>
      </c>
      <c r="G665">
        <v>12.62</v>
      </c>
      <c r="H665">
        <v>2013</v>
      </c>
    </row>
    <row r="666" spans="1:8" x14ac:dyDescent="0.2">
      <c r="A666" t="s">
        <v>1402</v>
      </c>
      <c r="B666" t="s">
        <v>16</v>
      </c>
      <c r="C666" t="s">
        <v>93</v>
      </c>
      <c r="D666" t="s">
        <v>1403</v>
      </c>
      <c r="E666">
        <v>3.8</v>
      </c>
      <c r="F666">
        <v>121</v>
      </c>
      <c r="G666">
        <v>19.420000000000002</v>
      </c>
      <c r="H666">
        <v>2015</v>
      </c>
    </row>
    <row r="667" spans="1:8" x14ac:dyDescent="0.2">
      <c r="A667" t="s">
        <v>1404</v>
      </c>
      <c r="B667" t="s">
        <v>77</v>
      </c>
      <c r="C667" t="s">
        <v>1405</v>
      </c>
      <c r="D667" t="s">
        <v>1406</v>
      </c>
      <c r="E667">
        <v>4</v>
      </c>
      <c r="F667">
        <v>121</v>
      </c>
      <c r="G667">
        <v>9.9</v>
      </c>
      <c r="H667">
        <v>2016</v>
      </c>
    </row>
    <row r="668" spans="1:8" x14ac:dyDescent="0.2">
      <c r="A668" t="s">
        <v>851</v>
      </c>
      <c r="B668" t="s">
        <v>277</v>
      </c>
      <c r="C668" t="s">
        <v>852</v>
      </c>
      <c r="D668" t="s">
        <v>1407</v>
      </c>
      <c r="E668">
        <v>3.9</v>
      </c>
      <c r="F668">
        <v>121</v>
      </c>
      <c r="G668">
        <v>12.5</v>
      </c>
      <c r="H668">
        <v>2017</v>
      </c>
    </row>
    <row r="669" spans="1:8" x14ac:dyDescent="0.2">
      <c r="A669" t="s">
        <v>1408</v>
      </c>
      <c r="B669" t="s">
        <v>16</v>
      </c>
      <c r="C669" t="s">
        <v>74</v>
      </c>
      <c r="D669" t="s">
        <v>1409</v>
      </c>
      <c r="E669">
        <v>3.8</v>
      </c>
      <c r="F669">
        <v>121</v>
      </c>
      <c r="G669">
        <v>12.9</v>
      </c>
      <c r="H669">
        <v>2018</v>
      </c>
    </row>
    <row r="670" spans="1:8" x14ac:dyDescent="0.2">
      <c r="A670" t="s">
        <v>1410</v>
      </c>
      <c r="B670" t="s">
        <v>9</v>
      </c>
      <c r="C670" t="s">
        <v>1411</v>
      </c>
      <c r="D670" t="s">
        <v>1412</v>
      </c>
      <c r="E670">
        <v>3.8</v>
      </c>
      <c r="F670">
        <v>121</v>
      </c>
      <c r="G670">
        <v>23.59</v>
      </c>
      <c r="H670">
        <v>2014</v>
      </c>
    </row>
    <row r="671" spans="1:8" x14ac:dyDescent="0.2">
      <c r="A671" t="s">
        <v>1413</v>
      </c>
      <c r="B671" t="s">
        <v>9</v>
      </c>
      <c r="C671" t="s">
        <v>175</v>
      </c>
      <c r="D671" t="s">
        <v>1414</v>
      </c>
      <c r="E671">
        <v>3.6</v>
      </c>
      <c r="F671">
        <v>121</v>
      </c>
      <c r="G671">
        <v>5.7</v>
      </c>
      <c r="H671">
        <v>2018</v>
      </c>
    </row>
    <row r="672" spans="1:8" x14ac:dyDescent="0.2">
      <c r="A672" t="s">
        <v>1415</v>
      </c>
      <c r="B672" t="s">
        <v>9</v>
      </c>
      <c r="C672" t="s">
        <v>1416</v>
      </c>
      <c r="D672" t="s">
        <v>1417</v>
      </c>
      <c r="E672">
        <v>3.4</v>
      </c>
      <c r="F672">
        <v>121</v>
      </c>
      <c r="G672">
        <v>6.2</v>
      </c>
      <c r="H672">
        <v>2015</v>
      </c>
    </row>
    <row r="673" spans="1:8" x14ac:dyDescent="0.2">
      <c r="A673" t="s">
        <v>1418</v>
      </c>
      <c r="B673" t="s">
        <v>34</v>
      </c>
      <c r="C673" t="s">
        <v>898</v>
      </c>
      <c r="D673" t="s">
        <v>899</v>
      </c>
      <c r="E673">
        <v>4.3</v>
      </c>
      <c r="F673">
        <v>121</v>
      </c>
      <c r="G673">
        <v>63.27</v>
      </c>
      <c r="H673">
        <v>2015</v>
      </c>
    </row>
    <row r="674" spans="1:8" x14ac:dyDescent="0.2">
      <c r="A674" t="s">
        <v>1419</v>
      </c>
      <c r="B674" t="s">
        <v>9</v>
      </c>
      <c r="C674" t="s">
        <v>1420</v>
      </c>
      <c r="D674" t="s">
        <v>1421</v>
      </c>
      <c r="E674">
        <v>3.9</v>
      </c>
      <c r="F674">
        <v>121</v>
      </c>
      <c r="G674">
        <v>29.15</v>
      </c>
      <c r="H674">
        <v>2017</v>
      </c>
    </row>
    <row r="675" spans="1:8" x14ac:dyDescent="0.2">
      <c r="A675" t="s">
        <v>1422</v>
      </c>
      <c r="B675" t="s">
        <v>16</v>
      </c>
      <c r="C675" t="s">
        <v>358</v>
      </c>
      <c r="D675" t="s">
        <v>1423</v>
      </c>
      <c r="E675">
        <v>4.5</v>
      </c>
      <c r="F675">
        <v>121</v>
      </c>
      <c r="G675">
        <v>144.53</v>
      </c>
      <c r="H675">
        <v>2010</v>
      </c>
    </row>
    <row r="676" spans="1:8" x14ac:dyDescent="0.2">
      <c r="A676" t="s">
        <v>1424</v>
      </c>
      <c r="B676" t="s">
        <v>62</v>
      </c>
      <c r="C676" t="s">
        <v>1171</v>
      </c>
      <c r="D676" t="s">
        <v>1425</v>
      </c>
      <c r="E676">
        <v>3.9</v>
      </c>
      <c r="F676">
        <v>121</v>
      </c>
      <c r="G676">
        <v>19.05</v>
      </c>
      <c r="H676">
        <v>2016</v>
      </c>
    </row>
    <row r="677" spans="1:8" x14ac:dyDescent="0.2">
      <c r="A677" t="s">
        <v>1426</v>
      </c>
      <c r="B677" t="s">
        <v>62</v>
      </c>
      <c r="C677" t="s">
        <v>63</v>
      </c>
      <c r="D677" t="s">
        <v>1427</v>
      </c>
      <c r="E677">
        <v>3.7</v>
      </c>
      <c r="F677">
        <v>121</v>
      </c>
      <c r="G677">
        <v>16.899999999999999</v>
      </c>
      <c r="H677">
        <v>2015</v>
      </c>
    </row>
    <row r="678" spans="1:8" x14ac:dyDescent="0.2">
      <c r="A678" t="s">
        <v>1428</v>
      </c>
      <c r="B678" t="s">
        <v>16</v>
      </c>
      <c r="C678" t="s">
        <v>181</v>
      </c>
      <c r="D678" t="s">
        <v>1269</v>
      </c>
      <c r="E678">
        <v>4</v>
      </c>
      <c r="F678">
        <v>1211</v>
      </c>
      <c r="G678">
        <v>48.4</v>
      </c>
      <c r="H678">
        <v>2013</v>
      </c>
    </row>
    <row r="679" spans="1:8" x14ac:dyDescent="0.2">
      <c r="A679" t="s">
        <v>1429</v>
      </c>
      <c r="B679" t="s">
        <v>34</v>
      </c>
      <c r="C679" t="s">
        <v>718</v>
      </c>
      <c r="D679" t="s">
        <v>1430</v>
      </c>
      <c r="E679">
        <v>4.4000000000000004</v>
      </c>
      <c r="F679">
        <v>1211</v>
      </c>
      <c r="G679">
        <v>27.2</v>
      </c>
      <c r="H679">
        <v>2014</v>
      </c>
    </row>
    <row r="680" spans="1:8" x14ac:dyDescent="0.2">
      <c r="A680" t="s">
        <v>1431</v>
      </c>
      <c r="B680" t="s">
        <v>9</v>
      </c>
      <c r="C680" t="s">
        <v>105</v>
      </c>
      <c r="D680" t="s">
        <v>106</v>
      </c>
      <c r="E680">
        <v>3.9</v>
      </c>
      <c r="F680">
        <v>1212</v>
      </c>
      <c r="G680">
        <v>24.9</v>
      </c>
      <c r="H680">
        <v>2014</v>
      </c>
    </row>
    <row r="681" spans="1:8" x14ac:dyDescent="0.2">
      <c r="A681" t="s">
        <v>1432</v>
      </c>
      <c r="B681" t="s">
        <v>9</v>
      </c>
      <c r="C681" t="s">
        <v>125</v>
      </c>
      <c r="D681" t="s">
        <v>1083</v>
      </c>
      <c r="E681">
        <v>3.5</v>
      </c>
      <c r="F681">
        <v>1213</v>
      </c>
      <c r="G681">
        <v>12.14</v>
      </c>
      <c r="H681">
        <v>2016</v>
      </c>
    </row>
    <row r="682" spans="1:8" x14ac:dyDescent="0.2">
      <c r="A682" t="s">
        <v>1433</v>
      </c>
      <c r="B682" t="s">
        <v>16</v>
      </c>
      <c r="C682" t="s">
        <v>178</v>
      </c>
      <c r="D682" t="s">
        <v>1434</v>
      </c>
      <c r="E682">
        <v>3.6</v>
      </c>
      <c r="F682">
        <v>1213</v>
      </c>
      <c r="G682">
        <v>8.59</v>
      </c>
      <c r="H682">
        <v>2017</v>
      </c>
    </row>
    <row r="683" spans="1:8" x14ac:dyDescent="0.2">
      <c r="A683" t="s">
        <v>1435</v>
      </c>
      <c r="B683" t="s">
        <v>46</v>
      </c>
      <c r="C683" t="s">
        <v>1436</v>
      </c>
      <c r="D683" t="s">
        <v>1437</v>
      </c>
      <c r="E683">
        <v>3.8</v>
      </c>
      <c r="F683">
        <v>1215</v>
      </c>
      <c r="G683">
        <v>9.5</v>
      </c>
      <c r="H683">
        <v>2017</v>
      </c>
    </row>
    <row r="684" spans="1:8" x14ac:dyDescent="0.2">
      <c r="A684" t="s">
        <v>1438</v>
      </c>
      <c r="B684" t="s">
        <v>16</v>
      </c>
      <c r="C684" t="s">
        <v>38</v>
      </c>
      <c r="D684" t="s">
        <v>1439</v>
      </c>
      <c r="E684">
        <v>3.5</v>
      </c>
      <c r="F684">
        <v>1218</v>
      </c>
      <c r="G684">
        <v>7.5</v>
      </c>
      <c r="H684">
        <v>2017</v>
      </c>
    </row>
    <row r="685" spans="1:8" x14ac:dyDescent="0.2">
      <c r="A685" t="s">
        <v>1440</v>
      </c>
      <c r="B685" t="s">
        <v>9</v>
      </c>
      <c r="C685" t="s">
        <v>873</v>
      </c>
      <c r="D685" t="s">
        <v>1441</v>
      </c>
      <c r="E685">
        <v>4.0999999999999996</v>
      </c>
      <c r="F685">
        <v>122</v>
      </c>
      <c r="G685">
        <v>30.9</v>
      </c>
      <c r="H685">
        <v>2015</v>
      </c>
    </row>
    <row r="686" spans="1:8" x14ac:dyDescent="0.2">
      <c r="A686" t="s">
        <v>1442</v>
      </c>
      <c r="B686" t="s">
        <v>16</v>
      </c>
      <c r="C686" t="s">
        <v>228</v>
      </c>
      <c r="D686" t="s">
        <v>1443</v>
      </c>
      <c r="E686">
        <v>3.7</v>
      </c>
      <c r="F686">
        <v>122</v>
      </c>
      <c r="G686">
        <v>8.49</v>
      </c>
      <c r="H686">
        <v>2017</v>
      </c>
    </row>
    <row r="687" spans="1:8" x14ac:dyDescent="0.2">
      <c r="A687" t="s">
        <v>1444</v>
      </c>
      <c r="B687" t="s">
        <v>30</v>
      </c>
      <c r="C687" t="s">
        <v>236</v>
      </c>
      <c r="D687" t="s">
        <v>1075</v>
      </c>
      <c r="E687">
        <v>4.0999999999999996</v>
      </c>
      <c r="F687">
        <v>122</v>
      </c>
      <c r="G687">
        <v>39.479999999999997</v>
      </c>
      <c r="H687">
        <v>2017</v>
      </c>
    </row>
    <row r="688" spans="1:8" x14ac:dyDescent="0.2">
      <c r="A688" t="s">
        <v>1445</v>
      </c>
      <c r="B688" t="s">
        <v>16</v>
      </c>
      <c r="C688" t="s">
        <v>1446</v>
      </c>
      <c r="D688" t="s">
        <v>1447</v>
      </c>
      <c r="E688">
        <v>3.8</v>
      </c>
      <c r="F688">
        <v>122</v>
      </c>
      <c r="G688">
        <v>31.48</v>
      </c>
      <c r="H688">
        <v>2016</v>
      </c>
    </row>
    <row r="689" spans="1:8" x14ac:dyDescent="0.2">
      <c r="A689" t="s">
        <v>1448</v>
      </c>
      <c r="B689" t="s">
        <v>23</v>
      </c>
      <c r="C689" t="s">
        <v>247</v>
      </c>
      <c r="D689" t="s">
        <v>1449</v>
      </c>
      <c r="E689">
        <v>3.7</v>
      </c>
      <c r="F689">
        <v>122</v>
      </c>
      <c r="G689">
        <v>11.09</v>
      </c>
      <c r="H689">
        <v>2012</v>
      </c>
    </row>
    <row r="690" spans="1:8" x14ac:dyDescent="0.2">
      <c r="A690" t="s">
        <v>1450</v>
      </c>
      <c r="B690" t="s">
        <v>16</v>
      </c>
      <c r="C690" t="s">
        <v>1024</v>
      </c>
      <c r="D690" t="s">
        <v>375</v>
      </c>
      <c r="E690">
        <v>4.4000000000000004</v>
      </c>
      <c r="F690">
        <v>122</v>
      </c>
      <c r="G690">
        <v>445</v>
      </c>
      <c r="H690">
        <v>2013</v>
      </c>
    </row>
    <row r="691" spans="1:8" x14ac:dyDescent="0.2">
      <c r="A691" t="s">
        <v>1451</v>
      </c>
      <c r="B691" t="s">
        <v>196</v>
      </c>
      <c r="C691" t="s">
        <v>197</v>
      </c>
      <c r="D691" t="s">
        <v>1452</v>
      </c>
      <c r="E691">
        <v>3.7</v>
      </c>
      <c r="F691">
        <v>122</v>
      </c>
      <c r="G691">
        <v>8.83</v>
      </c>
      <c r="H691">
        <v>2017</v>
      </c>
    </row>
    <row r="692" spans="1:8" x14ac:dyDescent="0.2">
      <c r="A692" t="s">
        <v>1453</v>
      </c>
      <c r="B692" t="s">
        <v>16</v>
      </c>
      <c r="C692" t="s">
        <v>454</v>
      </c>
      <c r="D692" t="s">
        <v>1454</v>
      </c>
      <c r="E692">
        <v>3.9</v>
      </c>
      <c r="F692">
        <v>122</v>
      </c>
      <c r="G692">
        <v>6.68</v>
      </c>
      <c r="H692">
        <v>2017</v>
      </c>
    </row>
    <row r="693" spans="1:8" x14ac:dyDescent="0.2">
      <c r="A693" t="s">
        <v>1455</v>
      </c>
      <c r="B693" t="s">
        <v>9</v>
      </c>
      <c r="C693" t="s">
        <v>793</v>
      </c>
      <c r="D693" t="s">
        <v>1456</v>
      </c>
      <c r="E693">
        <v>3.6</v>
      </c>
      <c r="F693">
        <v>122</v>
      </c>
      <c r="G693">
        <v>14.36</v>
      </c>
      <c r="H693">
        <v>2015</v>
      </c>
    </row>
    <row r="694" spans="1:8" x14ac:dyDescent="0.2">
      <c r="A694" t="s">
        <v>1457</v>
      </c>
      <c r="B694" t="s">
        <v>9</v>
      </c>
      <c r="C694" t="s">
        <v>379</v>
      </c>
      <c r="D694" t="s">
        <v>1458</v>
      </c>
      <c r="E694">
        <v>3.7</v>
      </c>
      <c r="F694">
        <v>122</v>
      </c>
      <c r="G694">
        <v>14.9</v>
      </c>
      <c r="H694">
        <v>2010</v>
      </c>
    </row>
    <row r="695" spans="1:8" x14ac:dyDescent="0.2">
      <c r="A695" t="s">
        <v>1459</v>
      </c>
      <c r="B695" t="s">
        <v>16</v>
      </c>
      <c r="C695" t="s">
        <v>17</v>
      </c>
      <c r="D695" t="s">
        <v>1460</v>
      </c>
      <c r="E695">
        <v>3.8</v>
      </c>
      <c r="F695">
        <v>122</v>
      </c>
      <c r="G695">
        <v>26.81</v>
      </c>
      <c r="H695">
        <v>2016</v>
      </c>
    </row>
    <row r="696" spans="1:8" x14ac:dyDescent="0.2">
      <c r="A696" t="s">
        <v>1084</v>
      </c>
      <c r="B696" t="s">
        <v>9</v>
      </c>
      <c r="C696" t="s">
        <v>281</v>
      </c>
      <c r="D696" t="s">
        <v>1461</v>
      </c>
      <c r="E696">
        <v>3.9</v>
      </c>
      <c r="F696">
        <v>122</v>
      </c>
      <c r="G696">
        <v>18.420000000000002</v>
      </c>
      <c r="H696">
        <v>2014</v>
      </c>
    </row>
    <row r="697" spans="1:8" x14ac:dyDescent="0.2">
      <c r="A697" t="s">
        <v>1462</v>
      </c>
      <c r="B697" t="s">
        <v>16</v>
      </c>
      <c r="C697" t="s">
        <v>1463</v>
      </c>
      <c r="D697" t="s">
        <v>1464</v>
      </c>
      <c r="E697">
        <v>3.8</v>
      </c>
      <c r="F697">
        <v>122</v>
      </c>
      <c r="G697">
        <v>10.57</v>
      </c>
      <c r="H697">
        <v>2018</v>
      </c>
    </row>
    <row r="698" spans="1:8" x14ac:dyDescent="0.2">
      <c r="A698" t="s">
        <v>1465</v>
      </c>
      <c r="B698" t="s">
        <v>9</v>
      </c>
      <c r="C698" t="s">
        <v>1466</v>
      </c>
      <c r="D698" t="s">
        <v>906</v>
      </c>
      <c r="E698">
        <v>4.2</v>
      </c>
      <c r="F698">
        <v>122</v>
      </c>
      <c r="G698">
        <v>149</v>
      </c>
      <c r="H698">
        <v>2010</v>
      </c>
    </row>
    <row r="699" spans="1:8" x14ac:dyDescent="0.2">
      <c r="A699" t="s">
        <v>1467</v>
      </c>
      <c r="B699" t="s">
        <v>62</v>
      </c>
      <c r="C699" t="s">
        <v>1468</v>
      </c>
      <c r="D699" t="s">
        <v>1469</v>
      </c>
      <c r="E699">
        <v>3.5</v>
      </c>
      <c r="F699">
        <v>122</v>
      </c>
      <c r="G699">
        <v>9.9</v>
      </c>
      <c r="H699">
        <v>2014</v>
      </c>
    </row>
    <row r="700" spans="1:8" x14ac:dyDescent="0.2">
      <c r="A700" t="s">
        <v>1470</v>
      </c>
      <c r="B700" t="s">
        <v>16</v>
      </c>
      <c r="C700" t="s">
        <v>17</v>
      </c>
      <c r="D700" t="s">
        <v>1471</v>
      </c>
      <c r="E700">
        <v>4.0999999999999996</v>
      </c>
      <c r="F700">
        <v>122</v>
      </c>
      <c r="G700">
        <v>26</v>
      </c>
      <c r="H700">
        <v>2015</v>
      </c>
    </row>
    <row r="701" spans="1:8" x14ac:dyDescent="0.2">
      <c r="A701" t="s">
        <v>1472</v>
      </c>
      <c r="B701" t="s">
        <v>9</v>
      </c>
      <c r="C701" t="s">
        <v>1110</v>
      </c>
      <c r="D701" t="s">
        <v>574</v>
      </c>
      <c r="E701">
        <v>3.8</v>
      </c>
      <c r="F701">
        <v>122</v>
      </c>
      <c r="G701">
        <v>54.25</v>
      </c>
      <c r="H701">
        <v>1996</v>
      </c>
    </row>
    <row r="702" spans="1:8" x14ac:dyDescent="0.2">
      <c r="A702" t="s">
        <v>1473</v>
      </c>
      <c r="B702" t="s">
        <v>66</v>
      </c>
      <c r="C702" t="s">
        <v>436</v>
      </c>
      <c r="D702" t="s">
        <v>1474</v>
      </c>
      <c r="E702">
        <v>4</v>
      </c>
      <c r="F702">
        <v>122</v>
      </c>
      <c r="G702">
        <v>46.79</v>
      </c>
      <c r="H702">
        <v>2015</v>
      </c>
    </row>
    <row r="703" spans="1:8" x14ac:dyDescent="0.2">
      <c r="A703" t="s">
        <v>1475</v>
      </c>
      <c r="B703" t="s">
        <v>62</v>
      </c>
      <c r="C703" t="s">
        <v>63</v>
      </c>
      <c r="D703" t="s">
        <v>1476</v>
      </c>
      <c r="E703">
        <v>4.0999999999999996</v>
      </c>
      <c r="F703">
        <v>122</v>
      </c>
      <c r="G703">
        <v>13.99</v>
      </c>
      <c r="H703">
        <v>2015</v>
      </c>
    </row>
    <row r="704" spans="1:8" x14ac:dyDescent="0.2">
      <c r="A704" t="s">
        <v>1477</v>
      </c>
      <c r="B704" t="s">
        <v>34</v>
      </c>
      <c r="C704" t="s">
        <v>1191</v>
      </c>
      <c r="D704" t="s">
        <v>1478</v>
      </c>
      <c r="E704">
        <v>3.6</v>
      </c>
      <c r="F704">
        <v>122</v>
      </c>
      <c r="G704">
        <v>7.5</v>
      </c>
      <c r="H704">
        <v>2018</v>
      </c>
    </row>
    <row r="705" spans="1:8" x14ac:dyDescent="0.2">
      <c r="A705" t="s">
        <v>1479</v>
      </c>
      <c r="B705" t="s">
        <v>16</v>
      </c>
      <c r="C705" t="s">
        <v>93</v>
      </c>
      <c r="D705" t="s">
        <v>1480</v>
      </c>
      <c r="E705">
        <v>3.8</v>
      </c>
      <c r="F705">
        <v>122</v>
      </c>
      <c r="G705">
        <v>14.57</v>
      </c>
      <c r="H705">
        <v>2014</v>
      </c>
    </row>
    <row r="706" spans="1:8" x14ac:dyDescent="0.2">
      <c r="A706" t="s">
        <v>1481</v>
      </c>
      <c r="B706" t="s">
        <v>9</v>
      </c>
      <c r="C706" t="s">
        <v>125</v>
      </c>
      <c r="D706" t="s">
        <v>1482</v>
      </c>
      <c r="E706">
        <v>3.2</v>
      </c>
      <c r="F706">
        <v>122</v>
      </c>
      <c r="G706">
        <v>8.9499999999999993</v>
      </c>
      <c r="H706">
        <v>2015</v>
      </c>
    </row>
    <row r="707" spans="1:8" x14ac:dyDescent="0.2">
      <c r="A707" t="s">
        <v>1483</v>
      </c>
      <c r="B707" t="s">
        <v>196</v>
      </c>
      <c r="C707" t="s">
        <v>197</v>
      </c>
      <c r="D707" t="s">
        <v>1484</v>
      </c>
      <c r="E707">
        <v>3.7</v>
      </c>
      <c r="F707">
        <v>122</v>
      </c>
      <c r="G707">
        <v>10.24</v>
      </c>
      <c r="H707">
        <v>2016</v>
      </c>
    </row>
    <row r="708" spans="1:8" x14ac:dyDescent="0.2">
      <c r="A708" t="s">
        <v>1485</v>
      </c>
      <c r="B708" t="s">
        <v>16</v>
      </c>
      <c r="C708" t="s">
        <v>178</v>
      </c>
      <c r="D708" t="s">
        <v>1486</v>
      </c>
      <c r="E708">
        <v>4</v>
      </c>
      <c r="F708">
        <v>122</v>
      </c>
      <c r="G708">
        <v>14.62</v>
      </c>
      <c r="H708">
        <v>2015</v>
      </c>
    </row>
    <row r="709" spans="1:8" x14ac:dyDescent="0.2">
      <c r="A709" t="s">
        <v>1487</v>
      </c>
      <c r="B709" t="s">
        <v>277</v>
      </c>
      <c r="C709" t="s">
        <v>346</v>
      </c>
      <c r="D709" t="s">
        <v>643</v>
      </c>
      <c r="E709">
        <v>3.4</v>
      </c>
      <c r="F709">
        <v>122</v>
      </c>
      <c r="G709">
        <v>11.31</v>
      </c>
      <c r="H709">
        <v>2013</v>
      </c>
    </row>
    <row r="710" spans="1:8" x14ac:dyDescent="0.2">
      <c r="A710" t="s">
        <v>1488</v>
      </c>
      <c r="B710" t="s">
        <v>9</v>
      </c>
      <c r="C710" t="s">
        <v>414</v>
      </c>
      <c r="D710" t="s">
        <v>1489</v>
      </c>
      <c r="E710">
        <v>4.0999999999999996</v>
      </c>
      <c r="F710">
        <v>122</v>
      </c>
      <c r="G710">
        <v>49.95</v>
      </c>
      <c r="H710">
        <v>2010</v>
      </c>
    </row>
    <row r="711" spans="1:8" x14ac:dyDescent="0.2">
      <c r="A711" t="s">
        <v>1490</v>
      </c>
      <c r="B711" t="s">
        <v>16</v>
      </c>
      <c r="C711" t="s">
        <v>888</v>
      </c>
      <c r="D711" t="s">
        <v>1491</v>
      </c>
      <c r="E711">
        <v>3.9</v>
      </c>
      <c r="F711">
        <v>122</v>
      </c>
      <c r="G711">
        <v>8.5299999999999994</v>
      </c>
      <c r="H711">
        <v>2018</v>
      </c>
    </row>
    <row r="712" spans="1:8" x14ac:dyDescent="0.2">
      <c r="A712" t="s">
        <v>1492</v>
      </c>
      <c r="B712" t="s">
        <v>16</v>
      </c>
      <c r="C712" t="s">
        <v>433</v>
      </c>
      <c r="D712" t="s">
        <v>1493</v>
      </c>
      <c r="E712">
        <v>3.9</v>
      </c>
      <c r="F712">
        <v>1220</v>
      </c>
      <c r="G712">
        <v>9.9499999999999993</v>
      </c>
      <c r="H712">
        <v>2017</v>
      </c>
    </row>
    <row r="713" spans="1:8" x14ac:dyDescent="0.2">
      <c r="A713" t="s">
        <v>1494</v>
      </c>
      <c r="B713" t="s">
        <v>70</v>
      </c>
      <c r="C713" t="s">
        <v>533</v>
      </c>
      <c r="D713" t="s">
        <v>1495</v>
      </c>
      <c r="E713">
        <v>3.8</v>
      </c>
      <c r="F713">
        <v>1221</v>
      </c>
      <c r="G713">
        <v>21.8</v>
      </c>
      <c r="H713">
        <v>2016</v>
      </c>
    </row>
    <row r="714" spans="1:8" x14ac:dyDescent="0.2">
      <c r="A714" t="s">
        <v>1496</v>
      </c>
      <c r="B714" t="s">
        <v>16</v>
      </c>
      <c r="C714" t="s">
        <v>1497</v>
      </c>
      <c r="D714" t="s">
        <v>1498</v>
      </c>
      <c r="E714">
        <v>4.0999999999999996</v>
      </c>
      <c r="F714">
        <v>1222</v>
      </c>
      <c r="G714">
        <v>15.08</v>
      </c>
      <c r="H714">
        <v>2016</v>
      </c>
    </row>
    <row r="715" spans="1:8" x14ac:dyDescent="0.2">
      <c r="A715" t="s">
        <v>1243</v>
      </c>
      <c r="B715" t="s">
        <v>66</v>
      </c>
      <c r="C715" t="s">
        <v>308</v>
      </c>
      <c r="D715" t="s">
        <v>1499</v>
      </c>
      <c r="E715">
        <v>4</v>
      </c>
      <c r="F715">
        <v>1225</v>
      </c>
      <c r="G715">
        <v>17.690000000000001</v>
      </c>
      <c r="H715">
        <v>2011</v>
      </c>
    </row>
    <row r="716" spans="1:8" x14ac:dyDescent="0.2">
      <c r="A716" t="s">
        <v>1500</v>
      </c>
      <c r="B716" t="s">
        <v>66</v>
      </c>
      <c r="C716" t="s">
        <v>308</v>
      </c>
      <c r="D716" t="s">
        <v>1146</v>
      </c>
      <c r="E716">
        <v>3.5</v>
      </c>
      <c r="F716">
        <v>1226</v>
      </c>
      <c r="G716">
        <v>7.99</v>
      </c>
      <c r="H716">
        <v>2014</v>
      </c>
    </row>
    <row r="717" spans="1:8" x14ac:dyDescent="0.2">
      <c r="A717" t="s">
        <v>1501</v>
      </c>
      <c r="B717" t="s">
        <v>9</v>
      </c>
      <c r="C717" t="s">
        <v>114</v>
      </c>
      <c r="D717" t="s">
        <v>385</v>
      </c>
      <c r="E717">
        <v>4.0999999999999996</v>
      </c>
      <c r="F717">
        <v>1227</v>
      </c>
      <c r="G717">
        <v>76</v>
      </c>
      <c r="H717">
        <v>2007</v>
      </c>
    </row>
    <row r="718" spans="1:8" x14ac:dyDescent="0.2">
      <c r="A718" t="s">
        <v>1502</v>
      </c>
      <c r="B718" t="s">
        <v>9</v>
      </c>
      <c r="C718" t="s">
        <v>972</v>
      </c>
      <c r="D718" t="s">
        <v>1503</v>
      </c>
      <c r="E718">
        <v>3.9</v>
      </c>
      <c r="F718">
        <v>1227</v>
      </c>
      <c r="G718">
        <v>31.19</v>
      </c>
      <c r="H718">
        <v>2012</v>
      </c>
    </row>
    <row r="719" spans="1:8" x14ac:dyDescent="0.2">
      <c r="A719" t="s">
        <v>1504</v>
      </c>
      <c r="B719" t="s">
        <v>9</v>
      </c>
      <c r="C719" t="s">
        <v>114</v>
      </c>
      <c r="D719" t="s">
        <v>385</v>
      </c>
      <c r="E719">
        <v>4.2</v>
      </c>
      <c r="F719">
        <v>1228</v>
      </c>
      <c r="G719">
        <v>76.95</v>
      </c>
      <c r="H719">
        <v>2008</v>
      </c>
    </row>
    <row r="720" spans="1:8" x14ac:dyDescent="0.2">
      <c r="A720" t="s">
        <v>1505</v>
      </c>
      <c r="B720" t="s">
        <v>16</v>
      </c>
      <c r="C720" t="s">
        <v>234</v>
      </c>
      <c r="D720" t="s">
        <v>1506</v>
      </c>
      <c r="E720">
        <v>3.9</v>
      </c>
      <c r="F720">
        <v>1228</v>
      </c>
      <c r="G720">
        <v>11.9</v>
      </c>
      <c r="H720">
        <v>2017</v>
      </c>
    </row>
    <row r="721" spans="1:8" x14ac:dyDescent="0.2">
      <c r="A721" t="s">
        <v>1507</v>
      </c>
      <c r="B721" t="s">
        <v>66</v>
      </c>
      <c r="C721" t="s">
        <v>308</v>
      </c>
      <c r="D721" t="s">
        <v>1508</v>
      </c>
      <c r="E721">
        <v>4.3</v>
      </c>
      <c r="F721">
        <v>1229</v>
      </c>
      <c r="G721">
        <v>26.32</v>
      </c>
      <c r="H721">
        <v>2015</v>
      </c>
    </row>
    <row r="722" spans="1:8" x14ac:dyDescent="0.2">
      <c r="A722" t="s">
        <v>1509</v>
      </c>
      <c r="B722" t="s">
        <v>16</v>
      </c>
      <c r="C722" t="s">
        <v>1510</v>
      </c>
      <c r="D722" t="s">
        <v>1511</v>
      </c>
      <c r="E722">
        <v>3.8</v>
      </c>
      <c r="F722">
        <v>123</v>
      </c>
      <c r="G722">
        <v>13.42</v>
      </c>
      <c r="H722">
        <v>2016</v>
      </c>
    </row>
    <row r="723" spans="1:8" x14ac:dyDescent="0.2">
      <c r="A723" t="s">
        <v>1512</v>
      </c>
      <c r="B723" t="s">
        <v>46</v>
      </c>
      <c r="C723" t="s">
        <v>131</v>
      </c>
      <c r="D723" t="s">
        <v>1513</v>
      </c>
      <c r="E723">
        <v>4.2</v>
      </c>
      <c r="F723">
        <v>123</v>
      </c>
      <c r="G723">
        <v>49</v>
      </c>
      <c r="H723">
        <v>2017</v>
      </c>
    </row>
    <row r="724" spans="1:8" x14ac:dyDescent="0.2">
      <c r="A724" t="s">
        <v>1514</v>
      </c>
      <c r="B724" t="s">
        <v>66</v>
      </c>
      <c r="C724" t="s">
        <v>308</v>
      </c>
      <c r="D724" t="s">
        <v>563</v>
      </c>
      <c r="E724">
        <v>3.5</v>
      </c>
      <c r="F724">
        <v>123</v>
      </c>
      <c r="G724">
        <v>8.75</v>
      </c>
      <c r="H724">
        <v>2018</v>
      </c>
    </row>
    <row r="725" spans="1:8" x14ac:dyDescent="0.2">
      <c r="A725" t="s">
        <v>1515</v>
      </c>
      <c r="B725" t="s">
        <v>1345</v>
      </c>
      <c r="C725" t="s">
        <v>1346</v>
      </c>
      <c r="D725" t="s">
        <v>1347</v>
      </c>
      <c r="E725">
        <v>3.6</v>
      </c>
      <c r="F725">
        <v>123</v>
      </c>
      <c r="G725">
        <v>8.99</v>
      </c>
      <c r="H725">
        <v>2017</v>
      </c>
    </row>
    <row r="726" spans="1:8" x14ac:dyDescent="0.2">
      <c r="A726" t="s">
        <v>1516</v>
      </c>
      <c r="B726" t="s">
        <v>9</v>
      </c>
      <c r="C726" t="s">
        <v>96</v>
      </c>
      <c r="D726" t="s">
        <v>623</v>
      </c>
      <c r="E726">
        <v>4.2</v>
      </c>
      <c r="F726">
        <v>123</v>
      </c>
      <c r="G726">
        <v>109</v>
      </c>
      <c r="H726">
        <v>2011</v>
      </c>
    </row>
    <row r="727" spans="1:8" x14ac:dyDescent="0.2">
      <c r="A727" t="s">
        <v>1517</v>
      </c>
      <c r="B727" t="s">
        <v>66</v>
      </c>
      <c r="C727" t="s">
        <v>169</v>
      </c>
      <c r="D727" t="s">
        <v>1518</v>
      </c>
      <c r="E727">
        <v>3.1</v>
      </c>
      <c r="F727">
        <v>123</v>
      </c>
      <c r="G727">
        <v>6.25</v>
      </c>
      <c r="H727">
        <v>2018</v>
      </c>
    </row>
    <row r="728" spans="1:8" x14ac:dyDescent="0.2">
      <c r="A728" t="s">
        <v>1519</v>
      </c>
      <c r="B728" t="s">
        <v>9</v>
      </c>
      <c r="C728" t="s">
        <v>175</v>
      </c>
      <c r="D728" t="s">
        <v>1520</v>
      </c>
      <c r="E728">
        <v>4</v>
      </c>
      <c r="F728">
        <v>123</v>
      </c>
      <c r="G728">
        <v>6.61</v>
      </c>
      <c r="H728">
        <v>2017</v>
      </c>
    </row>
    <row r="729" spans="1:8" x14ac:dyDescent="0.2">
      <c r="A729" t="s">
        <v>1521</v>
      </c>
      <c r="B729" t="s">
        <v>77</v>
      </c>
      <c r="C729" t="s">
        <v>1405</v>
      </c>
      <c r="D729" t="s">
        <v>1522</v>
      </c>
      <c r="E729">
        <v>4.5</v>
      </c>
      <c r="F729">
        <v>123</v>
      </c>
      <c r="G729">
        <v>50.2</v>
      </c>
      <c r="H729">
        <v>1999</v>
      </c>
    </row>
    <row r="730" spans="1:8" x14ac:dyDescent="0.2">
      <c r="A730" t="s">
        <v>1523</v>
      </c>
      <c r="B730" t="s">
        <v>9</v>
      </c>
      <c r="C730" t="s">
        <v>414</v>
      </c>
      <c r="D730" t="s">
        <v>1489</v>
      </c>
      <c r="E730">
        <v>4.4000000000000004</v>
      </c>
      <c r="F730">
        <v>123</v>
      </c>
      <c r="G730">
        <v>98</v>
      </c>
      <c r="H730">
        <v>2010</v>
      </c>
    </row>
    <row r="731" spans="1:8" x14ac:dyDescent="0.2">
      <c r="A731" t="s">
        <v>1524</v>
      </c>
      <c r="B731" t="s">
        <v>9</v>
      </c>
      <c r="C731" t="s">
        <v>217</v>
      </c>
      <c r="D731" t="s">
        <v>1525</v>
      </c>
      <c r="E731">
        <v>4</v>
      </c>
      <c r="F731">
        <v>123</v>
      </c>
      <c r="G731">
        <v>88</v>
      </c>
      <c r="H731">
        <v>2016</v>
      </c>
    </row>
    <row r="732" spans="1:8" x14ac:dyDescent="0.2">
      <c r="A732" t="s">
        <v>1526</v>
      </c>
      <c r="B732" t="s">
        <v>66</v>
      </c>
      <c r="C732" t="s">
        <v>669</v>
      </c>
      <c r="D732" t="s">
        <v>1527</v>
      </c>
      <c r="E732">
        <v>3.4</v>
      </c>
      <c r="F732">
        <v>123</v>
      </c>
      <c r="G732">
        <v>5.15</v>
      </c>
      <c r="H732">
        <v>2018</v>
      </c>
    </row>
    <row r="733" spans="1:8" x14ac:dyDescent="0.2">
      <c r="A733" t="s">
        <v>1528</v>
      </c>
      <c r="B733" t="s">
        <v>9</v>
      </c>
      <c r="C733" t="s">
        <v>1529</v>
      </c>
      <c r="D733" t="s">
        <v>1530</v>
      </c>
      <c r="E733">
        <v>3.7</v>
      </c>
      <c r="F733">
        <v>123</v>
      </c>
      <c r="G733">
        <v>16.79</v>
      </c>
      <c r="H733">
        <v>2017</v>
      </c>
    </row>
    <row r="734" spans="1:8" x14ac:dyDescent="0.2">
      <c r="A734" t="s">
        <v>1531</v>
      </c>
      <c r="B734" t="s">
        <v>9</v>
      </c>
      <c r="C734" t="s">
        <v>1532</v>
      </c>
      <c r="D734" t="s">
        <v>1533</v>
      </c>
      <c r="E734">
        <v>3.9</v>
      </c>
      <c r="F734">
        <v>123</v>
      </c>
      <c r="G734">
        <v>48.1</v>
      </c>
      <c r="H734">
        <v>2015</v>
      </c>
    </row>
    <row r="735" spans="1:8" x14ac:dyDescent="0.2">
      <c r="A735" t="s">
        <v>1534</v>
      </c>
      <c r="B735" t="s">
        <v>16</v>
      </c>
      <c r="C735" t="s">
        <v>1024</v>
      </c>
      <c r="D735" t="s">
        <v>375</v>
      </c>
      <c r="E735">
        <v>4.2</v>
      </c>
      <c r="F735">
        <v>123</v>
      </c>
      <c r="G735">
        <v>219</v>
      </c>
      <c r="H735">
        <v>2011</v>
      </c>
    </row>
    <row r="736" spans="1:8" x14ac:dyDescent="0.2">
      <c r="A736" t="s">
        <v>1535</v>
      </c>
      <c r="B736" t="s">
        <v>16</v>
      </c>
      <c r="C736" t="s">
        <v>1497</v>
      </c>
      <c r="D736" t="s">
        <v>1536</v>
      </c>
      <c r="E736">
        <v>3.8</v>
      </c>
      <c r="F736">
        <v>123</v>
      </c>
      <c r="G736">
        <v>16.57</v>
      </c>
      <c r="H736">
        <v>2015</v>
      </c>
    </row>
    <row r="737" spans="1:8" x14ac:dyDescent="0.2">
      <c r="A737" t="s">
        <v>1537</v>
      </c>
      <c r="B737" t="s">
        <v>16</v>
      </c>
      <c r="C737" t="s">
        <v>99</v>
      </c>
      <c r="D737" t="s">
        <v>580</v>
      </c>
      <c r="E737">
        <v>4.0999999999999996</v>
      </c>
      <c r="F737">
        <v>123</v>
      </c>
      <c r="G737">
        <v>19.399999999999999</v>
      </c>
      <c r="H737">
        <v>2017</v>
      </c>
    </row>
    <row r="738" spans="1:8" x14ac:dyDescent="0.2">
      <c r="A738" t="s">
        <v>1538</v>
      </c>
      <c r="B738" t="s">
        <v>9</v>
      </c>
      <c r="C738" t="s">
        <v>217</v>
      </c>
      <c r="D738" t="s">
        <v>1539</v>
      </c>
      <c r="E738">
        <v>3.9</v>
      </c>
      <c r="F738">
        <v>123</v>
      </c>
      <c r="G738">
        <v>25</v>
      </c>
      <c r="H738">
        <v>2012</v>
      </c>
    </row>
    <row r="739" spans="1:8" x14ac:dyDescent="0.2">
      <c r="A739" t="s">
        <v>1540</v>
      </c>
      <c r="B739" t="s">
        <v>77</v>
      </c>
      <c r="C739" t="s">
        <v>153</v>
      </c>
      <c r="D739" t="s">
        <v>1541</v>
      </c>
      <c r="E739">
        <v>4.3</v>
      </c>
      <c r="F739">
        <v>123</v>
      </c>
      <c r="G739">
        <v>37.9</v>
      </c>
      <c r="H739">
        <v>2016</v>
      </c>
    </row>
    <row r="740" spans="1:8" x14ac:dyDescent="0.2">
      <c r="A740" t="s">
        <v>1542</v>
      </c>
      <c r="B740" t="s">
        <v>9</v>
      </c>
      <c r="C740" t="s">
        <v>281</v>
      </c>
      <c r="D740" t="s">
        <v>1543</v>
      </c>
      <c r="E740">
        <v>3.7</v>
      </c>
      <c r="F740">
        <v>123</v>
      </c>
      <c r="G740">
        <v>27.95</v>
      </c>
      <c r="H740">
        <v>2005</v>
      </c>
    </row>
    <row r="741" spans="1:8" x14ac:dyDescent="0.2">
      <c r="A741" t="s">
        <v>1544</v>
      </c>
      <c r="B741" t="s">
        <v>9</v>
      </c>
      <c r="C741" t="s">
        <v>158</v>
      </c>
      <c r="D741" t="s">
        <v>1545</v>
      </c>
      <c r="E741">
        <v>3.7</v>
      </c>
      <c r="F741">
        <v>123</v>
      </c>
      <c r="G741">
        <v>12.9</v>
      </c>
      <c r="H741">
        <v>2016</v>
      </c>
    </row>
    <row r="742" spans="1:8" x14ac:dyDescent="0.2">
      <c r="A742" t="s">
        <v>1546</v>
      </c>
      <c r="B742" t="s">
        <v>9</v>
      </c>
      <c r="C742" t="s">
        <v>1547</v>
      </c>
      <c r="D742" t="s">
        <v>1548</v>
      </c>
      <c r="E742">
        <v>3.7</v>
      </c>
      <c r="F742">
        <v>123</v>
      </c>
      <c r="G742">
        <v>21.93</v>
      </c>
      <c r="H742">
        <v>2015</v>
      </c>
    </row>
    <row r="743" spans="1:8" x14ac:dyDescent="0.2">
      <c r="A743" t="s">
        <v>1549</v>
      </c>
      <c r="B743" t="s">
        <v>16</v>
      </c>
      <c r="C743" t="s">
        <v>294</v>
      </c>
      <c r="D743" t="s">
        <v>1550</v>
      </c>
      <c r="E743">
        <v>3.8</v>
      </c>
      <c r="F743">
        <v>123</v>
      </c>
      <c r="G743">
        <v>18.5</v>
      </c>
      <c r="H743">
        <v>2016</v>
      </c>
    </row>
    <row r="744" spans="1:8" x14ac:dyDescent="0.2">
      <c r="A744" t="s">
        <v>1551</v>
      </c>
      <c r="B744" t="s">
        <v>16</v>
      </c>
      <c r="C744" t="s">
        <v>1552</v>
      </c>
      <c r="D744" t="s">
        <v>1553</v>
      </c>
      <c r="E744">
        <v>4.2</v>
      </c>
      <c r="F744">
        <v>1232</v>
      </c>
      <c r="G744">
        <v>17.45</v>
      </c>
      <c r="H744">
        <v>2016</v>
      </c>
    </row>
    <row r="745" spans="1:8" x14ac:dyDescent="0.2">
      <c r="A745" t="s">
        <v>1554</v>
      </c>
      <c r="B745" t="s">
        <v>66</v>
      </c>
      <c r="C745" t="s">
        <v>308</v>
      </c>
      <c r="D745" t="s">
        <v>1555</v>
      </c>
      <c r="E745">
        <v>3.9</v>
      </c>
      <c r="F745">
        <v>1233</v>
      </c>
      <c r="G745">
        <v>34.99</v>
      </c>
      <c r="H745">
        <v>2009</v>
      </c>
    </row>
    <row r="746" spans="1:8" x14ac:dyDescent="0.2">
      <c r="A746" t="s">
        <v>1556</v>
      </c>
      <c r="B746" t="s">
        <v>66</v>
      </c>
      <c r="C746" t="s">
        <v>222</v>
      </c>
      <c r="D746" t="s">
        <v>1034</v>
      </c>
      <c r="E746">
        <v>3.6</v>
      </c>
      <c r="F746">
        <v>124</v>
      </c>
      <c r="G746">
        <v>15.27</v>
      </c>
      <c r="H746">
        <v>2017</v>
      </c>
    </row>
    <row r="747" spans="1:8" x14ac:dyDescent="0.2">
      <c r="A747" t="s">
        <v>1557</v>
      </c>
      <c r="B747" t="s">
        <v>66</v>
      </c>
      <c r="C747" t="s">
        <v>333</v>
      </c>
      <c r="D747" t="s">
        <v>1558</v>
      </c>
      <c r="E747">
        <v>4.0999999999999996</v>
      </c>
      <c r="F747">
        <v>124</v>
      </c>
      <c r="G747">
        <v>12.3</v>
      </c>
      <c r="H747">
        <v>2013</v>
      </c>
    </row>
    <row r="748" spans="1:8" x14ac:dyDescent="0.2">
      <c r="A748" t="s">
        <v>1559</v>
      </c>
      <c r="B748" t="s">
        <v>16</v>
      </c>
      <c r="C748" t="s">
        <v>120</v>
      </c>
      <c r="D748" t="s">
        <v>1560</v>
      </c>
      <c r="E748">
        <v>4</v>
      </c>
      <c r="F748">
        <v>124</v>
      </c>
      <c r="G748">
        <v>15.47</v>
      </c>
      <c r="H748">
        <v>2018</v>
      </c>
    </row>
    <row r="749" spans="1:8" x14ac:dyDescent="0.2">
      <c r="A749" t="s">
        <v>1561</v>
      </c>
      <c r="B749" t="s">
        <v>1562</v>
      </c>
      <c r="C749" t="s">
        <v>1563</v>
      </c>
      <c r="D749" t="s">
        <v>1564</v>
      </c>
      <c r="E749">
        <v>3.9</v>
      </c>
      <c r="F749">
        <v>124</v>
      </c>
      <c r="G749">
        <v>15.05</v>
      </c>
      <c r="H749">
        <v>2017</v>
      </c>
    </row>
    <row r="750" spans="1:8" x14ac:dyDescent="0.2">
      <c r="A750" t="s">
        <v>1565</v>
      </c>
      <c r="B750" t="s">
        <v>16</v>
      </c>
      <c r="C750" t="s">
        <v>181</v>
      </c>
      <c r="D750" t="s">
        <v>1566</v>
      </c>
      <c r="E750">
        <v>4.2</v>
      </c>
      <c r="F750">
        <v>124</v>
      </c>
      <c r="G750">
        <v>63.92</v>
      </c>
      <c r="H750">
        <v>2011</v>
      </c>
    </row>
    <row r="751" spans="1:8" x14ac:dyDescent="0.2">
      <c r="A751" t="s">
        <v>1567</v>
      </c>
      <c r="B751" t="s">
        <v>66</v>
      </c>
      <c r="C751" t="s">
        <v>632</v>
      </c>
      <c r="D751" t="s">
        <v>563</v>
      </c>
      <c r="E751">
        <v>3.6</v>
      </c>
      <c r="F751">
        <v>124</v>
      </c>
      <c r="G751">
        <v>6.95</v>
      </c>
      <c r="H751">
        <v>2018</v>
      </c>
    </row>
    <row r="752" spans="1:8" x14ac:dyDescent="0.2">
      <c r="A752" t="s">
        <v>1568</v>
      </c>
      <c r="B752" t="s">
        <v>16</v>
      </c>
      <c r="C752" t="s">
        <v>17</v>
      </c>
      <c r="D752" t="s">
        <v>1569</v>
      </c>
      <c r="E752">
        <v>4.0999999999999996</v>
      </c>
      <c r="F752">
        <v>124</v>
      </c>
      <c r="G752">
        <v>29.95</v>
      </c>
      <c r="H752">
        <v>2013</v>
      </c>
    </row>
    <row r="753" spans="1:8" x14ac:dyDescent="0.2">
      <c r="A753" t="s">
        <v>624</v>
      </c>
      <c r="B753" t="s">
        <v>9</v>
      </c>
      <c r="C753" t="s">
        <v>217</v>
      </c>
      <c r="D753" t="s">
        <v>1570</v>
      </c>
      <c r="E753">
        <v>3.8</v>
      </c>
      <c r="F753">
        <v>124</v>
      </c>
      <c r="G753">
        <v>70.19</v>
      </c>
      <c r="H753">
        <v>2017</v>
      </c>
    </row>
    <row r="754" spans="1:8" x14ac:dyDescent="0.2">
      <c r="A754" t="s">
        <v>838</v>
      </c>
      <c r="B754" t="s">
        <v>9</v>
      </c>
      <c r="C754" t="s">
        <v>105</v>
      </c>
      <c r="D754" t="s">
        <v>1571</v>
      </c>
      <c r="E754">
        <v>4</v>
      </c>
      <c r="F754">
        <v>124</v>
      </c>
      <c r="G754">
        <v>38.25</v>
      </c>
      <c r="H754">
        <v>2016</v>
      </c>
    </row>
    <row r="755" spans="1:8" x14ac:dyDescent="0.2">
      <c r="A755" t="s">
        <v>1572</v>
      </c>
      <c r="B755" t="s">
        <v>9</v>
      </c>
      <c r="C755" t="s">
        <v>556</v>
      </c>
      <c r="D755" t="s">
        <v>1412</v>
      </c>
      <c r="E755">
        <v>4.2</v>
      </c>
      <c r="F755">
        <v>124</v>
      </c>
      <c r="G755">
        <v>35.5</v>
      </c>
      <c r="H755">
        <v>2014</v>
      </c>
    </row>
    <row r="756" spans="1:8" x14ac:dyDescent="0.2">
      <c r="A756" t="s">
        <v>1573</v>
      </c>
      <c r="B756" t="s">
        <v>16</v>
      </c>
      <c r="C756" t="s">
        <v>181</v>
      </c>
      <c r="D756" t="s">
        <v>441</v>
      </c>
      <c r="E756">
        <v>4.4000000000000004</v>
      </c>
      <c r="F756">
        <v>124</v>
      </c>
      <c r="G756">
        <v>144.53</v>
      </c>
      <c r="H756">
        <v>2011</v>
      </c>
    </row>
    <row r="757" spans="1:8" x14ac:dyDescent="0.2">
      <c r="A757" t="s">
        <v>1574</v>
      </c>
      <c r="B757" t="s">
        <v>62</v>
      </c>
      <c r="C757" t="s">
        <v>1171</v>
      </c>
      <c r="D757" t="s">
        <v>1575</v>
      </c>
      <c r="E757">
        <v>3.5</v>
      </c>
      <c r="F757">
        <v>124</v>
      </c>
      <c r="G757">
        <v>6.5</v>
      </c>
      <c r="H757">
        <v>2018</v>
      </c>
    </row>
    <row r="758" spans="1:8" x14ac:dyDescent="0.2">
      <c r="A758" t="s">
        <v>69</v>
      </c>
      <c r="B758" t="s">
        <v>62</v>
      </c>
      <c r="C758" t="s">
        <v>63</v>
      </c>
      <c r="D758" t="s">
        <v>951</v>
      </c>
      <c r="E758">
        <v>3.8</v>
      </c>
      <c r="F758">
        <v>124</v>
      </c>
      <c r="G758">
        <v>13.82</v>
      </c>
      <c r="H758">
        <v>2015</v>
      </c>
    </row>
    <row r="759" spans="1:8" x14ac:dyDescent="0.2">
      <c r="A759" t="s">
        <v>1576</v>
      </c>
      <c r="B759" t="s">
        <v>34</v>
      </c>
      <c r="C759" t="s">
        <v>35</v>
      </c>
      <c r="D759" t="s">
        <v>36</v>
      </c>
      <c r="E759">
        <v>3.8</v>
      </c>
      <c r="F759">
        <v>124</v>
      </c>
      <c r="G759">
        <v>11.55</v>
      </c>
      <c r="H759">
        <v>2015</v>
      </c>
    </row>
    <row r="760" spans="1:8" x14ac:dyDescent="0.2">
      <c r="A760" t="s">
        <v>1577</v>
      </c>
      <c r="B760" t="s">
        <v>9</v>
      </c>
      <c r="C760" t="s">
        <v>1578</v>
      </c>
      <c r="D760" t="s">
        <v>1579</v>
      </c>
      <c r="E760">
        <v>3.9</v>
      </c>
      <c r="F760">
        <v>124</v>
      </c>
      <c r="G760">
        <v>36.46</v>
      </c>
      <c r="H760">
        <v>2015</v>
      </c>
    </row>
    <row r="761" spans="1:8" x14ac:dyDescent="0.2">
      <c r="A761" t="s">
        <v>1580</v>
      </c>
      <c r="B761" t="s">
        <v>9</v>
      </c>
      <c r="C761" t="s">
        <v>1157</v>
      </c>
      <c r="D761" t="s">
        <v>1581</v>
      </c>
      <c r="E761">
        <v>3.8</v>
      </c>
      <c r="F761">
        <v>124</v>
      </c>
      <c r="G761">
        <v>35</v>
      </c>
      <c r="H761">
        <v>2017</v>
      </c>
    </row>
    <row r="762" spans="1:8" x14ac:dyDescent="0.2">
      <c r="A762" t="s">
        <v>1582</v>
      </c>
      <c r="B762" t="s">
        <v>66</v>
      </c>
      <c r="C762" t="s">
        <v>313</v>
      </c>
      <c r="D762" t="s">
        <v>735</v>
      </c>
      <c r="E762">
        <v>4.3</v>
      </c>
      <c r="F762">
        <v>124</v>
      </c>
      <c r="G762">
        <v>47.95</v>
      </c>
      <c r="H762">
        <v>2017</v>
      </c>
    </row>
    <row r="763" spans="1:8" x14ac:dyDescent="0.2">
      <c r="A763" t="s">
        <v>685</v>
      </c>
      <c r="B763" t="s">
        <v>46</v>
      </c>
      <c r="C763" t="s">
        <v>131</v>
      </c>
      <c r="D763" t="s">
        <v>1583</v>
      </c>
      <c r="E763">
        <v>3.4</v>
      </c>
      <c r="F763">
        <v>124</v>
      </c>
      <c r="G763">
        <v>11.6</v>
      </c>
      <c r="H763">
        <v>2017</v>
      </c>
    </row>
    <row r="764" spans="1:8" x14ac:dyDescent="0.2">
      <c r="A764" t="s">
        <v>1584</v>
      </c>
      <c r="B764" t="s">
        <v>9</v>
      </c>
      <c r="C764" t="s">
        <v>1585</v>
      </c>
      <c r="D764" t="s">
        <v>725</v>
      </c>
      <c r="E764">
        <v>4.0999999999999996</v>
      </c>
      <c r="F764">
        <v>124</v>
      </c>
      <c r="G764">
        <v>32.75</v>
      </c>
      <c r="H764">
        <v>2018</v>
      </c>
    </row>
    <row r="765" spans="1:8" x14ac:dyDescent="0.2">
      <c r="A765" t="s">
        <v>1586</v>
      </c>
      <c r="B765" t="s">
        <v>196</v>
      </c>
      <c r="C765" t="s">
        <v>1587</v>
      </c>
      <c r="D765" t="s">
        <v>1588</v>
      </c>
      <c r="E765">
        <v>3.8</v>
      </c>
      <c r="F765">
        <v>1242</v>
      </c>
      <c r="G765">
        <v>13.69</v>
      </c>
      <c r="H765">
        <v>2017</v>
      </c>
    </row>
    <row r="766" spans="1:8" x14ac:dyDescent="0.2">
      <c r="A766" t="s">
        <v>1589</v>
      </c>
      <c r="B766" t="s">
        <v>9</v>
      </c>
      <c r="C766" t="s">
        <v>281</v>
      </c>
      <c r="D766" t="s">
        <v>1590</v>
      </c>
      <c r="E766">
        <v>4</v>
      </c>
      <c r="F766">
        <v>1243</v>
      </c>
      <c r="G766">
        <v>52.35</v>
      </c>
      <c r="H766">
        <v>2012</v>
      </c>
    </row>
    <row r="767" spans="1:8" x14ac:dyDescent="0.2">
      <c r="A767" t="s">
        <v>1591</v>
      </c>
      <c r="B767" t="s">
        <v>66</v>
      </c>
      <c r="C767" t="s">
        <v>308</v>
      </c>
      <c r="D767" t="s">
        <v>1592</v>
      </c>
      <c r="E767">
        <v>3.7</v>
      </c>
      <c r="F767">
        <v>1246</v>
      </c>
      <c r="G767">
        <v>5.43</v>
      </c>
      <c r="H767">
        <v>2018</v>
      </c>
    </row>
    <row r="768" spans="1:8" x14ac:dyDescent="0.2">
      <c r="A768" t="s">
        <v>1593</v>
      </c>
      <c r="B768" t="s">
        <v>16</v>
      </c>
      <c r="C768" t="s">
        <v>74</v>
      </c>
      <c r="D768" t="s">
        <v>1148</v>
      </c>
      <c r="E768">
        <v>4</v>
      </c>
      <c r="F768">
        <v>1247</v>
      </c>
      <c r="G768">
        <v>6.9</v>
      </c>
      <c r="H768">
        <v>2018</v>
      </c>
    </row>
    <row r="769" spans="1:8" x14ac:dyDescent="0.2">
      <c r="A769" t="s">
        <v>1594</v>
      </c>
      <c r="B769" t="s">
        <v>46</v>
      </c>
      <c r="C769" t="s">
        <v>341</v>
      </c>
      <c r="D769" t="s">
        <v>263</v>
      </c>
      <c r="E769">
        <v>3.7</v>
      </c>
      <c r="F769">
        <v>1249</v>
      </c>
      <c r="G769">
        <v>10.6</v>
      </c>
      <c r="H769">
        <v>2018</v>
      </c>
    </row>
    <row r="770" spans="1:8" x14ac:dyDescent="0.2">
      <c r="A770" t="s">
        <v>1595</v>
      </c>
      <c r="B770" t="s">
        <v>16</v>
      </c>
      <c r="C770" t="s">
        <v>454</v>
      </c>
      <c r="D770" t="s">
        <v>1596</v>
      </c>
      <c r="E770">
        <v>4</v>
      </c>
      <c r="F770">
        <v>125</v>
      </c>
      <c r="G770">
        <v>13.4</v>
      </c>
      <c r="H770">
        <v>2016</v>
      </c>
    </row>
    <row r="771" spans="1:8" x14ac:dyDescent="0.2">
      <c r="A771" t="s">
        <v>1597</v>
      </c>
      <c r="B771" t="s">
        <v>16</v>
      </c>
      <c r="C771" t="s">
        <v>93</v>
      </c>
      <c r="D771" t="s">
        <v>1222</v>
      </c>
      <c r="E771">
        <v>3.6</v>
      </c>
      <c r="F771">
        <v>125</v>
      </c>
      <c r="G771">
        <v>16.899999999999999</v>
      </c>
      <c r="H771">
        <v>2017</v>
      </c>
    </row>
    <row r="772" spans="1:8" x14ac:dyDescent="0.2">
      <c r="A772" t="s">
        <v>1598</v>
      </c>
      <c r="B772" t="s">
        <v>70</v>
      </c>
      <c r="C772" t="s">
        <v>1079</v>
      </c>
      <c r="D772" t="s">
        <v>1080</v>
      </c>
      <c r="E772">
        <v>4</v>
      </c>
      <c r="F772">
        <v>125</v>
      </c>
      <c r="G772">
        <v>54</v>
      </c>
      <c r="H772">
        <v>2016</v>
      </c>
    </row>
    <row r="773" spans="1:8" x14ac:dyDescent="0.2">
      <c r="A773" t="s">
        <v>1599</v>
      </c>
      <c r="B773" t="s">
        <v>23</v>
      </c>
      <c r="C773" t="s">
        <v>1600</v>
      </c>
      <c r="D773" t="s">
        <v>1601</v>
      </c>
      <c r="E773">
        <v>4.4000000000000004</v>
      </c>
      <c r="F773">
        <v>125</v>
      </c>
      <c r="G773">
        <v>149</v>
      </c>
      <c r="H773">
        <v>2016</v>
      </c>
    </row>
    <row r="774" spans="1:8" x14ac:dyDescent="0.2">
      <c r="A774" t="s">
        <v>1602</v>
      </c>
      <c r="B774" t="s">
        <v>9</v>
      </c>
      <c r="C774" t="s">
        <v>1603</v>
      </c>
      <c r="D774" t="s">
        <v>1604</v>
      </c>
      <c r="E774">
        <v>3.7</v>
      </c>
      <c r="F774">
        <v>125</v>
      </c>
      <c r="G774">
        <v>8.7200000000000006</v>
      </c>
      <c r="H774">
        <v>2016</v>
      </c>
    </row>
    <row r="775" spans="1:8" x14ac:dyDescent="0.2">
      <c r="A775" t="s">
        <v>1605</v>
      </c>
      <c r="B775" t="s">
        <v>62</v>
      </c>
      <c r="C775" t="s">
        <v>63</v>
      </c>
      <c r="D775" t="s">
        <v>859</v>
      </c>
      <c r="E775">
        <v>4.2</v>
      </c>
      <c r="F775">
        <v>125</v>
      </c>
      <c r="G775">
        <v>36.5</v>
      </c>
      <c r="H775">
        <v>2011</v>
      </c>
    </row>
    <row r="776" spans="1:8" x14ac:dyDescent="0.2">
      <c r="A776" t="s">
        <v>1606</v>
      </c>
      <c r="B776" t="s">
        <v>16</v>
      </c>
      <c r="C776" t="s">
        <v>17</v>
      </c>
      <c r="D776" t="s">
        <v>1403</v>
      </c>
      <c r="E776">
        <v>4.5</v>
      </c>
      <c r="F776">
        <v>125</v>
      </c>
      <c r="G776">
        <v>106.89</v>
      </c>
      <c r="H776">
        <v>2015</v>
      </c>
    </row>
    <row r="777" spans="1:8" x14ac:dyDescent="0.2">
      <c r="A777" t="s">
        <v>1607</v>
      </c>
      <c r="B777" t="s">
        <v>66</v>
      </c>
      <c r="C777" t="s">
        <v>241</v>
      </c>
      <c r="D777" t="s">
        <v>1608</v>
      </c>
      <c r="E777">
        <v>3.8</v>
      </c>
      <c r="F777">
        <v>125</v>
      </c>
      <c r="G777">
        <v>8.99</v>
      </c>
      <c r="H777">
        <v>2016</v>
      </c>
    </row>
    <row r="778" spans="1:8" x14ac:dyDescent="0.2">
      <c r="A778" t="s">
        <v>1609</v>
      </c>
      <c r="B778" t="s">
        <v>16</v>
      </c>
      <c r="C778" t="s">
        <v>1610</v>
      </c>
      <c r="D778" t="s">
        <v>1611</v>
      </c>
      <c r="E778">
        <v>4.0999999999999996</v>
      </c>
      <c r="F778">
        <v>125</v>
      </c>
      <c r="G778">
        <v>8.77</v>
      </c>
      <c r="H778">
        <v>2016</v>
      </c>
    </row>
    <row r="779" spans="1:8" x14ac:dyDescent="0.2">
      <c r="A779" t="s">
        <v>1612</v>
      </c>
      <c r="B779" t="s">
        <v>9</v>
      </c>
      <c r="C779" t="s">
        <v>96</v>
      </c>
      <c r="D779" t="s">
        <v>1613</v>
      </c>
      <c r="E779">
        <v>4.0999999999999996</v>
      </c>
      <c r="F779">
        <v>125</v>
      </c>
      <c r="G779">
        <v>21</v>
      </c>
      <c r="H779">
        <v>2015</v>
      </c>
    </row>
    <row r="780" spans="1:8" x14ac:dyDescent="0.2">
      <c r="A780" t="s">
        <v>280</v>
      </c>
      <c r="B780" t="s">
        <v>9</v>
      </c>
      <c r="C780" t="s">
        <v>281</v>
      </c>
      <c r="D780" t="s">
        <v>1614</v>
      </c>
      <c r="E780">
        <v>3.6</v>
      </c>
      <c r="F780">
        <v>125</v>
      </c>
      <c r="G780">
        <v>13.5</v>
      </c>
      <c r="H780">
        <v>2015</v>
      </c>
    </row>
    <row r="781" spans="1:8" x14ac:dyDescent="0.2">
      <c r="A781" t="s">
        <v>1615</v>
      </c>
      <c r="B781" t="s">
        <v>16</v>
      </c>
      <c r="C781" t="s">
        <v>638</v>
      </c>
      <c r="D781" t="s">
        <v>1616</v>
      </c>
      <c r="E781">
        <v>3.9</v>
      </c>
      <c r="F781">
        <v>125</v>
      </c>
      <c r="G781">
        <v>13.55</v>
      </c>
      <c r="H781">
        <v>2015</v>
      </c>
    </row>
    <row r="782" spans="1:8" x14ac:dyDescent="0.2">
      <c r="A782" t="s">
        <v>1617</v>
      </c>
      <c r="B782" t="s">
        <v>9</v>
      </c>
      <c r="C782" t="s">
        <v>573</v>
      </c>
      <c r="D782" t="s">
        <v>651</v>
      </c>
      <c r="E782">
        <v>4.5999999999999996</v>
      </c>
      <c r="F782">
        <v>125</v>
      </c>
      <c r="G782">
        <v>419.95</v>
      </c>
      <c r="H782">
        <v>2000</v>
      </c>
    </row>
    <row r="783" spans="1:8" x14ac:dyDescent="0.2">
      <c r="A783" t="s">
        <v>1618</v>
      </c>
      <c r="B783" t="s">
        <v>66</v>
      </c>
      <c r="C783" t="s">
        <v>222</v>
      </c>
      <c r="D783" t="s">
        <v>563</v>
      </c>
      <c r="E783">
        <v>4</v>
      </c>
      <c r="F783">
        <v>125</v>
      </c>
      <c r="G783">
        <v>81.95</v>
      </c>
      <c r="H783">
        <v>2010</v>
      </c>
    </row>
    <row r="784" spans="1:8" x14ac:dyDescent="0.2">
      <c r="A784" t="s">
        <v>1619</v>
      </c>
      <c r="B784" t="s">
        <v>46</v>
      </c>
      <c r="C784" t="s">
        <v>341</v>
      </c>
      <c r="D784" t="s">
        <v>1620</v>
      </c>
      <c r="E784">
        <v>3.8</v>
      </c>
      <c r="F784">
        <v>125</v>
      </c>
      <c r="G784">
        <v>22.59</v>
      </c>
      <c r="H784">
        <v>2016</v>
      </c>
    </row>
    <row r="785" spans="1:8" x14ac:dyDescent="0.2">
      <c r="A785" t="s">
        <v>1621</v>
      </c>
      <c r="B785" t="s">
        <v>16</v>
      </c>
      <c r="C785" t="s">
        <v>181</v>
      </c>
      <c r="D785" t="s">
        <v>1622</v>
      </c>
      <c r="E785">
        <v>4.2</v>
      </c>
      <c r="F785">
        <v>125</v>
      </c>
      <c r="G785">
        <v>66.45</v>
      </c>
      <c r="H785">
        <v>2011</v>
      </c>
    </row>
    <row r="786" spans="1:8" x14ac:dyDescent="0.2">
      <c r="A786" t="s">
        <v>1623</v>
      </c>
      <c r="B786" t="s">
        <v>16</v>
      </c>
      <c r="C786" t="s">
        <v>17</v>
      </c>
      <c r="D786" t="s">
        <v>1624</v>
      </c>
      <c r="E786">
        <v>4</v>
      </c>
      <c r="F786">
        <v>125</v>
      </c>
      <c r="G786">
        <v>5.43</v>
      </c>
      <c r="H786">
        <v>2016</v>
      </c>
    </row>
    <row r="787" spans="1:8" x14ac:dyDescent="0.2">
      <c r="A787" t="s">
        <v>1625</v>
      </c>
      <c r="B787" t="s">
        <v>9</v>
      </c>
      <c r="C787" t="s">
        <v>96</v>
      </c>
      <c r="D787" t="s">
        <v>623</v>
      </c>
      <c r="E787">
        <v>4.0999999999999996</v>
      </c>
      <c r="F787">
        <v>125</v>
      </c>
      <c r="G787">
        <v>53.61</v>
      </c>
      <c r="H787">
        <v>2014</v>
      </c>
    </row>
    <row r="788" spans="1:8" x14ac:dyDescent="0.2">
      <c r="A788" t="s">
        <v>1626</v>
      </c>
      <c r="B788" t="s">
        <v>16</v>
      </c>
      <c r="C788" t="s">
        <v>748</v>
      </c>
      <c r="D788" t="s">
        <v>1627</v>
      </c>
      <c r="E788">
        <v>4.0999999999999996</v>
      </c>
      <c r="F788">
        <v>125</v>
      </c>
      <c r="G788">
        <v>21.24</v>
      </c>
      <c r="H788">
        <v>2015</v>
      </c>
    </row>
    <row r="789" spans="1:8" x14ac:dyDescent="0.2">
      <c r="A789" t="s">
        <v>1628</v>
      </c>
      <c r="B789" t="s">
        <v>66</v>
      </c>
      <c r="C789" t="s">
        <v>241</v>
      </c>
      <c r="D789" t="s">
        <v>1629</v>
      </c>
      <c r="E789">
        <v>3.4</v>
      </c>
      <c r="F789">
        <v>125</v>
      </c>
      <c r="G789">
        <v>4.8600000000000003</v>
      </c>
      <c r="H789">
        <v>2017</v>
      </c>
    </row>
    <row r="790" spans="1:8" x14ac:dyDescent="0.2">
      <c r="A790" t="s">
        <v>1630</v>
      </c>
      <c r="B790" t="s">
        <v>9</v>
      </c>
      <c r="C790" t="s">
        <v>596</v>
      </c>
      <c r="D790" t="s">
        <v>1631</v>
      </c>
      <c r="E790">
        <v>4</v>
      </c>
      <c r="F790">
        <v>125</v>
      </c>
      <c r="G790">
        <v>32.9</v>
      </c>
      <c r="H790">
        <v>2015</v>
      </c>
    </row>
    <row r="791" spans="1:8" x14ac:dyDescent="0.2">
      <c r="A791" t="s">
        <v>762</v>
      </c>
      <c r="B791" t="s">
        <v>70</v>
      </c>
      <c r="C791" t="s">
        <v>71</v>
      </c>
      <c r="D791" t="s">
        <v>1632</v>
      </c>
      <c r="E791">
        <v>3.7</v>
      </c>
      <c r="F791">
        <v>1250</v>
      </c>
      <c r="G791">
        <v>19.2</v>
      </c>
      <c r="H791">
        <v>2017</v>
      </c>
    </row>
    <row r="792" spans="1:8" x14ac:dyDescent="0.2">
      <c r="A792" t="s">
        <v>1633</v>
      </c>
      <c r="B792" t="s">
        <v>9</v>
      </c>
      <c r="C792" t="s">
        <v>117</v>
      </c>
      <c r="D792" t="s">
        <v>284</v>
      </c>
      <c r="E792">
        <v>3.5</v>
      </c>
      <c r="F792">
        <v>1252</v>
      </c>
      <c r="G792">
        <v>44.59</v>
      </c>
      <c r="H792">
        <v>2015</v>
      </c>
    </row>
    <row r="793" spans="1:8" x14ac:dyDescent="0.2">
      <c r="A793" t="s">
        <v>1634</v>
      </c>
      <c r="B793" t="s">
        <v>196</v>
      </c>
      <c r="C793" t="s">
        <v>701</v>
      </c>
      <c r="D793" t="s">
        <v>395</v>
      </c>
      <c r="E793">
        <v>3.5</v>
      </c>
      <c r="F793">
        <v>1252</v>
      </c>
      <c r="G793">
        <v>13.69</v>
      </c>
      <c r="H793">
        <v>2009</v>
      </c>
    </row>
    <row r="794" spans="1:8" x14ac:dyDescent="0.2">
      <c r="A794" t="s">
        <v>1635</v>
      </c>
      <c r="B794" t="s">
        <v>34</v>
      </c>
      <c r="C794" t="s">
        <v>599</v>
      </c>
      <c r="D794" t="s">
        <v>600</v>
      </c>
      <c r="E794">
        <v>3.5</v>
      </c>
      <c r="F794">
        <v>1253</v>
      </c>
      <c r="G794">
        <v>9.99</v>
      </c>
      <c r="H794">
        <v>2016</v>
      </c>
    </row>
    <row r="795" spans="1:8" x14ac:dyDescent="0.2">
      <c r="A795" t="s">
        <v>892</v>
      </c>
      <c r="B795" t="s">
        <v>9</v>
      </c>
      <c r="C795" t="s">
        <v>114</v>
      </c>
      <c r="D795" t="s">
        <v>115</v>
      </c>
      <c r="E795">
        <v>4.4000000000000004</v>
      </c>
      <c r="F795">
        <v>1254</v>
      </c>
      <c r="G795">
        <v>139.94999999999999</v>
      </c>
      <c r="H795">
        <v>2005</v>
      </c>
    </row>
    <row r="796" spans="1:8" x14ac:dyDescent="0.2">
      <c r="A796" t="s">
        <v>1636</v>
      </c>
      <c r="B796" t="s">
        <v>9</v>
      </c>
      <c r="C796" t="s">
        <v>742</v>
      </c>
      <c r="D796" t="s">
        <v>1637</v>
      </c>
      <c r="E796">
        <v>3.7</v>
      </c>
      <c r="F796">
        <v>1254</v>
      </c>
      <c r="G796">
        <v>14.57</v>
      </c>
      <c r="H796">
        <v>2015</v>
      </c>
    </row>
    <row r="797" spans="1:8" x14ac:dyDescent="0.2">
      <c r="A797" t="s">
        <v>1638</v>
      </c>
      <c r="B797" t="s">
        <v>16</v>
      </c>
      <c r="C797" t="s">
        <v>93</v>
      </c>
      <c r="D797" t="s">
        <v>1639</v>
      </c>
      <c r="E797">
        <v>3.8</v>
      </c>
      <c r="F797">
        <v>1255</v>
      </c>
      <c r="G797">
        <v>16.079999999999998</v>
      </c>
      <c r="H797">
        <v>2015</v>
      </c>
    </row>
    <row r="798" spans="1:8" x14ac:dyDescent="0.2">
      <c r="A798" t="s">
        <v>1640</v>
      </c>
      <c r="B798" t="s">
        <v>77</v>
      </c>
      <c r="C798" t="s">
        <v>1405</v>
      </c>
      <c r="D798" t="s">
        <v>1641</v>
      </c>
      <c r="E798">
        <v>3.3</v>
      </c>
      <c r="F798">
        <v>1258</v>
      </c>
      <c r="G798">
        <v>4.75</v>
      </c>
      <c r="H798">
        <v>2018</v>
      </c>
    </row>
    <row r="799" spans="1:8" x14ac:dyDescent="0.2">
      <c r="A799" t="s">
        <v>1642</v>
      </c>
      <c r="B799" t="s">
        <v>66</v>
      </c>
      <c r="C799" t="s">
        <v>169</v>
      </c>
      <c r="D799" t="s">
        <v>170</v>
      </c>
      <c r="E799">
        <v>3.7</v>
      </c>
      <c r="F799">
        <v>1258</v>
      </c>
      <c r="G799">
        <v>9.9</v>
      </c>
      <c r="H799">
        <v>2015</v>
      </c>
    </row>
    <row r="800" spans="1:8" x14ac:dyDescent="0.2">
      <c r="A800" t="s">
        <v>1643</v>
      </c>
      <c r="B800" t="s">
        <v>16</v>
      </c>
      <c r="C800" t="s">
        <v>689</v>
      </c>
      <c r="D800" t="s">
        <v>690</v>
      </c>
      <c r="E800">
        <v>3.5</v>
      </c>
      <c r="F800">
        <v>1259</v>
      </c>
      <c r="G800">
        <v>11.65</v>
      </c>
      <c r="H800">
        <v>2013</v>
      </c>
    </row>
    <row r="801" spans="1:8" x14ac:dyDescent="0.2">
      <c r="A801" t="s">
        <v>1165</v>
      </c>
      <c r="B801" t="s">
        <v>62</v>
      </c>
      <c r="C801" t="s">
        <v>63</v>
      </c>
      <c r="D801" t="s">
        <v>1397</v>
      </c>
      <c r="E801">
        <v>3.9</v>
      </c>
      <c r="F801">
        <v>126</v>
      </c>
      <c r="G801">
        <v>16.600000000000001</v>
      </c>
      <c r="H801">
        <v>2014</v>
      </c>
    </row>
    <row r="802" spans="1:8" x14ac:dyDescent="0.2">
      <c r="A802" t="s">
        <v>1644</v>
      </c>
      <c r="B802" t="s">
        <v>9</v>
      </c>
      <c r="C802" t="s">
        <v>1645</v>
      </c>
      <c r="D802" t="s">
        <v>811</v>
      </c>
      <c r="E802">
        <v>3.7</v>
      </c>
      <c r="F802">
        <v>126</v>
      </c>
      <c r="G802">
        <v>9.9</v>
      </c>
      <c r="H802">
        <v>2017</v>
      </c>
    </row>
    <row r="803" spans="1:8" x14ac:dyDescent="0.2">
      <c r="A803" t="s">
        <v>1646</v>
      </c>
      <c r="B803" t="s">
        <v>16</v>
      </c>
      <c r="C803" t="s">
        <v>38</v>
      </c>
      <c r="D803" t="s">
        <v>1647</v>
      </c>
      <c r="E803">
        <v>3.8</v>
      </c>
      <c r="F803">
        <v>126</v>
      </c>
      <c r="G803">
        <v>13.33</v>
      </c>
      <c r="H803">
        <v>2018</v>
      </c>
    </row>
    <row r="804" spans="1:8" x14ac:dyDescent="0.2">
      <c r="A804" t="s">
        <v>1648</v>
      </c>
      <c r="B804" t="s">
        <v>16</v>
      </c>
      <c r="C804" t="s">
        <v>17</v>
      </c>
      <c r="D804" t="s">
        <v>881</v>
      </c>
      <c r="E804">
        <v>4</v>
      </c>
      <c r="F804">
        <v>126</v>
      </c>
      <c r="G804">
        <v>39.9</v>
      </c>
      <c r="H804">
        <v>2016</v>
      </c>
    </row>
    <row r="805" spans="1:8" x14ac:dyDescent="0.2">
      <c r="A805" t="s">
        <v>1649</v>
      </c>
      <c r="B805" t="s">
        <v>16</v>
      </c>
      <c r="C805" t="s">
        <v>178</v>
      </c>
      <c r="D805" t="s">
        <v>1566</v>
      </c>
      <c r="E805">
        <v>3.7</v>
      </c>
      <c r="F805">
        <v>126</v>
      </c>
      <c r="G805">
        <v>16.39</v>
      </c>
      <c r="H805">
        <v>2009</v>
      </c>
    </row>
    <row r="806" spans="1:8" x14ac:dyDescent="0.2">
      <c r="A806" t="s">
        <v>1650</v>
      </c>
      <c r="B806" t="s">
        <v>16</v>
      </c>
      <c r="C806" t="s">
        <v>358</v>
      </c>
      <c r="D806" t="s">
        <v>1651</v>
      </c>
      <c r="E806">
        <v>4.2</v>
      </c>
      <c r="F806">
        <v>126</v>
      </c>
      <c r="G806">
        <v>51.9</v>
      </c>
      <c r="H806">
        <v>2014</v>
      </c>
    </row>
    <row r="807" spans="1:8" x14ac:dyDescent="0.2">
      <c r="A807" t="s">
        <v>1652</v>
      </c>
      <c r="B807" t="s">
        <v>16</v>
      </c>
      <c r="C807" t="s">
        <v>17</v>
      </c>
      <c r="D807" t="s">
        <v>772</v>
      </c>
      <c r="E807">
        <v>4.3</v>
      </c>
      <c r="F807">
        <v>126</v>
      </c>
      <c r="G807">
        <v>95.7</v>
      </c>
      <c r="H807">
        <v>2014</v>
      </c>
    </row>
    <row r="808" spans="1:8" x14ac:dyDescent="0.2">
      <c r="A808" t="s">
        <v>1653</v>
      </c>
      <c r="B808" t="s">
        <v>23</v>
      </c>
      <c r="C808" t="s">
        <v>1654</v>
      </c>
      <c r="D808" t="s">
        <v>1655</v>
      </c>
      <c r="E808">
        <v>3.7</v>
      </c>
      <c r="F808">
        <v>126</v>
      </c>
      <c r="G808">
        <v>12.87</v>
      </c>
      <c r="H808">
        <v>2016</v>
      </c>
    </row>
    <row r="809" spans="1:8" x14ac:dyDescent="0.2">
      <c r="A809" t="s">
        <v>1656</v>
      </c>
      <c r="B809" t="s">
        <v>16</v>
      </c>
      <c r="C809" t="s">
        <v>1657</v>
      </c>
      <c r="D809" t="s">
        <v>1294</v>
      </c>
      <c r="E809">
        <v>4.0999999999999996</v>
      </c>
      <c r="F809">
        <v>126</v>
      </c>
      <c r="G809">
        <v>38.700000000000003</v>
      </c>
      <c r="H809">
        <v>2014</v>
      </c>
    </row>
    <row r="810" spans="1:8" x14ac:dyDescent="0.2">
      <c r="A810" t="s">
        <v>1658</v>
      </c>
      <c r="B810" t="s">
        <v>16</v>
      </c>
      <c r="C810" t="s">
        <v>234</v>
      </c>
      <c r="D810" t="s">
        <v>1659</v>
      </c>
      <c r="E810">
        <v>3.9</v>
      </c>
      <c r="F810">
        <v>126</v>
      </c>
      <c r="G810">
        <v>21.95</v>
      </c>
      <c r="H810">
        <v>2017</v>
      </c>
    </row>
    <row r="811" spans="1:8" x14ac:dyDescent="0.2">
      <c r="A811" t="s">
        <v>1660</v>
      </c>
      <c r="B811" t="s">
        <v>16</v>
      </c>
      <c r="C811" t="s">
        <v>17</v>
      </c>
      <c r="D811" t="s">
        <v>1296</v>
      </c>
      <c r="E811">
        <v>3.7</v>
      </c>
      <c r="F811">
        <v>126</v>
      </c>
      <c r="G811">
        <v>14.55</v>
      </c>
      <c r="H811">
        <v>2018</v>
      </c>
    </row>
    <row r="812" spans="1:8" x14ac:dyDescent="0.2">
      <c r="A812" t="s">
        <v>1661</v>
      </c>
      <c r="B812" t="s">
        <v>16</v>
      </c>
      <c r="C812" t="s">
        <v>178</v>
      </c>
      <c r="D812" t="s">
        <v>587</v>
      </c>
      <c r="E812">
        <v>3.8</v>
      </c>
      <c r="F812">
        <v>126</v>
      </c>
      <c r="G812">
        <v>13.95</v>
      </c>
      <c r="H812">
        <v>2015</v>
      </c>
    </row>
    <row r="813" spans="1:8" x14ac:dyDescent="0.2">
      <c r="A813" t="s">
        <v>1662</v>
      </c>
      <c r="B813" t="s">
        <v>16</v>
      </c>
      <c r="C813" t="s">
        <v>1663</v>
      </c>
      <c r="D813" t="s">
        <v>1664</v>
      </c>
      <c r="E813">
        <v>3.4</v>
      </c>
      <c r="F813">
        <v>126</v>
      </c>
      <c r="G813">
        <v>7.58</v>
      </c>
      <c r="H813">
        <v>2018</v>
      </c>
    </row>
    <row r="814" spans="1:8" x14ac:dyDescent="0.2">
      <c r="A814" t="s">
        <v>1665</v>
      </c>
      <c r="B814" t="s">
        <v>16</v>
      </c>
      <c r="C814" t="s">
        <v>17</v>
      </c>
      <c r="D814" t="s">
        <v>1666</v>
      </c>
      <c r="E814">
        <v>4.2</v>
      </c>
      <c r="F814">
        <v>126</v>
      </c>
      <c r="G814">
        <v>59.02</v>
      </c>
      <c r="H814">
        <v>2013</v>
      </c>
    </row>
    <row r="815" spans="1:8" x14ac:dyDescent="0.2">
      <c r="A815" t="s">
        <v>1667</v>
      </c>
      <c r="B815" t="s">
        <v>16</v>
      </c>
      <c r="C815" t="s">
        <v>505</v>
      </c>
      <c r="D815" t="s">
        <v>1232</v>
      </c>
      <c r="E815">
        <v>4</v>
      </c>
      <c r="F815">
        <v>126</v>
      </c>
      <c r="G815">
        <v>36.75</v>
      </c>
      <c r="H815">
        <v>2013</v>
      </c>
    </row>
    <row r="816" spans="1:8" x14ac:dyDescent="0.2">
      <c r="A816" t="s">
        <v>1668</v>
      </c>
      <c r="B816" t="s">
        <v>16</v>
      </c>
      <c r="C816" t="s">
        <v>454</v>
      </c>
      <c r="D816" t="s">
        <v>540</v>
      </c>
      <c r="E816">
        <v>3.8</v>
      </c>
      <c r="F816">
        <v>126</v>
      </c>
      <c r="G816">
        <v>6.75</v>
      </c>
      <c r="H816">
        <v>2018</v>
      </c>
    </row>
    <row r="817" spans="1:8" x14ac:dyDescent="0.2">
      <c r="A817" t="s">
        <v>762</v>
      </c>
      <c r="B817" t="s">
        <v>46</v>
      </c>
      <c r="C817" t="s">
        <v>1669</v>
      </c>
      <c r="D817" t="s">
        <v>1670</v>
      </c>
      <c r="E817">
        <v>3.5</v>
      </c>
      <c r="F817">
        <v>126</v>
      </c>
      <c r="G817">
        <v>9.7799999999999994</v>
      </c>
      <c r="H817">
        <v>2017</v>
      </c>
    </row>
    <row r="818" spans="1:8" x14ac:dyDescent="0.2">
      <c r="A818" t="s">
        <v>1671</v>
      </c>
      <c r="B818" t="s">
        <v>16</v>
      </c>
      <c r="C818" t="s">
        <v>228</v>
      </c>
      <c r="D818" t="s">
        <v>455</v>
      </c>
      <c r="E818">
        <v>4.0999999999999996</v>
      </c>
      <c r="F818">
        <v>126</v>
      </c>
      <c r="G818">
        <v>8.32</v>
      </c>
      <c r="H818">
        <v>2018</v>
      </c>
    </row>
    <row r="819" spans="1:8" x14ac:dyDescent="0.2">
      <c r="A819" t="s">
        <v>1672</v>
      </c>
      <c r="B819" t="s">
        <v>16</v>
      </c>
      <c r="C819" t="s">
        <v>17</v>
      </c>
      <c r="D819" t="s">
        <v>1255</v>
      </c>
      <c r="E819">
        <v>3.6</v>
      </c>
      <c r="F819">
        <v>126</v>
      </c>
      <c r="G819">
        <v>11.5</v>
      </c>
      <c r="H819">
        <v>2017</v>
      </c>
    </row>
    <row r="820" spans="1:8" x14ac:dyDescent="0.2">
      <c r="A820" t="s">
        <v>1673</v>
      </c>
      <c r="B820" t="s">
        <v>9</v>
      </c>
      <c r="C820" t="s">
        <v>281</v>
      </c>
      <c r="D820" t="s">
        <v>321</v>
      </c>
      <c r="E820">
        <v>3.7</v>
      </c>
      <c r="F820">
        <v>1262</v>
      </c>
      <c r="G820">
        <v>35.950000000000003</v>
      </c>
      <c r="H820">
        <v>2010</v>
      </c>
    </row>
    <row r="821" spans="1:8" x14ac:dyDescent="0.2">
      <c r="A821" t="s">
        <v>384</v>
      </c>
      <c r="B821" t="s">
        <v>9</v>
      </c>
      <c r="C821" t="s">
        <v>114</v>
      </c>
      <c r="D821" t="s">
        <v>115</v>
      </c>
      <c r="E821">
        <v>4.2</v>
      </c>
      <c r="F821">
        <v>1264</v>
      </c>
      <c r="G821">
        <v>109</v>
      </c>
      <c r="H821">
        <v>2011</v>
      </c>
    </row>
    <row r="822" spans="1:8" x14ac:dyDescent="0.2">
      <c r="A822" t="s">
        <v>1674</v>
      </c>
      <c r="B822" t="s">
        <v>16</v>
      </c>
      <c r="C822" t="s">
        <v>454</v>
      </c>
      <c r="D822" t="s">
        <v>975</v>
      </c>
      <c r="E822">
        <v>3.7</v>
      </c>
      <c r="F822">
        <v>1264</v>
      </c>
      <c r="G822">
        <v>10.5</v>
      </c>
      <c r="H822">
        <v>2017</v>
      </c>
    </row>
    <row r="823" spans="1:8" x14ac:dyDescent="0.2">
      <c r="A823" t="s">
        <v>1675</v>
      </c>
      <c r="B823" t="s">
        <v>16</v>
      </c>
      <c r="C823" t="s">
        <v>93</v>
      </c>
      <c r="D823" t="s">
        <v>1676</v>
      </c>
      <c r="E823">
        <v>3.9</v>
      </c>
      <c r="F823">
        <v>1265</v>
      </c>
      <c r="G823">
        <v>31.53</v>
      </c>
      <c r="H823">
        <v>2013</v>
      </c>
    </row>
    <row r="824" spans="1:8" x14ac:dyDescent="0.2">
      <c r="A824" t="s">
        <v>1677</v>
      </c>
      <c r="B824" t="s">
        <v>16</v>
      </c>
      <c r="C824" t="s">
        <v>205</v>
      </c>
      <c r="D824" t="s">
        <v>1678</v>
      </c>
      <c r="E824">
        <v>3.8</v>
      </c>
      <c r="F824">
        <v>1269</v>
      </c>
      <c r="G824">
        <v>19.5</v>
      </c>
      <c r="H824">
        <v>2015</v>
      </c>
    </row>
    <row r="825" spans="1:8" x14ac:dyDescent="0.2">
      <c r="A825" t="s">
        <v>280</v>
      </c>
      <c r="B825" t="s">
        <v>9</v>
      </c>
      <c r="C825" t="s">
        <v>281</v>
      </c>
      <c r="D825" t="s">
        <v>1679</v>
      </c>
      <c r="E825">
        <v>4.0999999999999996</v>
      </c>
      <c r="F825">
        <v>127</v>
      </c>
      <c r="G825">
        <v>43.39</v>
      </c>
      <c r="H825">
        <v>2015</v>
      </c>
    </row>
    <row r="826" spans="1:8" x14ac:dyDescent="0.2">
      <c r="A826" t="s">
        <v>1680</v>
      </c>
      <c r="B826" t="s">
        <v>1681</v>
      </c>
      <c r="C826" t="s">
        <v>1682</v>
      </c>
      <c r="D826" t="s">
        <v>1683</v>
      </c>
      <c r="E826">
        <v>4.4000000000000004</v>
      </c>
      <c r="F826">
        <v>127</v>
      </c>
      <c r="G826">
        <v>32.9</v>
      </c>
      <c r="H826">
        <v>2015</v>
      </c>
    </row>
    <row r="827" spans="1:8" x14ac:dyDescent="0.2">
      <c r="A827" t="s">
        <v>1684</v>
      </c>
      <c r="B827" t="s">
        <v>77</v>
      </c>
      <c r="C827" t="s">
        <v>1685</v>
      </c>
      <c r="D827" t="s">
        <v>1686</v>
      </c>
      <c r="E827">
        <v>4</v>
      </c>
      <c r="F827">
        <v>127</v>
      </c>
      <c r="G827">
        <v>11.75</v>
      </c>
      <c r="H827">
        <v>2016</v>
      </c>
    </row>
    <row r="828" spans="1:8" x14ac:dyDescent="0.2">
      <c r="A828" t="s">
        <v>1687</v>
      </c>
      <c r="B828" t="s">
        <v>66</v>
      </c>
      <c r="C828" t="s">
        <v>487</v>
      </c>
      <c r="D828" t="s">
        <v>1688</v>
      </c>
      <c r="E828">
        <v>3.2</v>
      </c>
      <c r="F828">
        <v>127</v>
      </c>
      <c r="G828">
        <v>7.95</v>
      </c>
      <c r="H828">
        <v>2018</v>
      </c>
    </row>
    <row r="829" spans="1:8" x14ac:dyDescent="0.2">
      <c r="A829" t="s">
        <v>1689</v>
      </c>
      <c r="B829" t="s">
        <v>16</v>
      </c>
      <c r="C829" t="s">
        <v>228</v>
      </c>
      <c r="D829" t="s">
        <v>1443</v>
      </c>
      <c r="E829">
        <v>4.0999999999999996</v>
      </c>
      <c r="F829">
        <v>127</v>
      </c>
      <c r="G829">
        <v>29.99</v>
      </c>
      <c r="H829">
        <v>2014</v>
      </c>
    </row>
    <row r="830" spans="1:8" x14ac:dyDescent="0.2">
      <c r="A830" t="s">
        <v>1690</v>
      </c>
      <c r="B830" t="s">
        <v>62</v>
      </c>
      <c r="C830" t="s">
        <v>63</v>
      </c>
      <c r="D830" t="s">
        <v>727</v>
      </c>
      <c r="E830">
        <v>3.3</v>
      </c>
      <c r="F830">
        <v>127</v>
      </c>
      <c r="G830">
        <v>7.9</v>
      </c>
      <c r="H830">
        <v>2018</v>
      </c>
    </row>
    <row r="831" spans="1:8" x14ac:dyDescent="0.2">
      <c r="A831" t="s">
        <v>1691</v>
      </c>
      <c r="B831" t="s">
        <v>62</v>
      </c>
      <c r="C831" t="s">
        <v>1692</v>
      </c>
      <c r="D831" t="s">
        <v>1693</v>
      </c>
      <c r="E831">
        <v>3.6</v>
      </c>
      <c r="F831">
        <v>127</v>
      </c>
      <c r="G831">
        <v>9.9</v>
      </c>
      <c r="H831">
        <v>2015</v>
      </c>
    </row>
    <row r="832" spans="1:8" x14ac:dyDescent="0.2">
      <c r="A832" t="s">
        <v>1694</v>
      </c>
      <c r="B832" t="s">
        <v>34</v>
      </c>
      <c r="C832" t="s">
        <v>718</v>
      </c>
      <c r="D832" t="s">
        <v>719</v>
      </c>
      <c r="E832">
        <v>4.0999999999999996</v>
      </c>
      <c r="F832">
        <v>127</v>
      </c>
      <c r="G832">
        <v>14.57</v>
      </c>
      <c r="H832">
        <v>2016</v>
      </c>
    </row>
    <row r="833" spans="1:8" x14ac:dyDescent="0.2">
      <c r="A833" t="s">
        <v>1695</v>
      </c>
      <c r="B833" t="s">
        <v>46</v>
      </c>
      <c r="C833" t="s">
        <v>262</v>
      </c>
      <c r="D833" t="s">
        <v>1696</v>
      </c>
      <c r="E833">
        <v>3.9</v>
      </c>
      <c r="F833">
        <v>127</v>
      </c>
      <c r="G833">
        <v>26.81</v>
      </c>
      <c r="H833">
        <v>2017</v>
      </c>
    </row>
    <row r="834" spans="1:8" x14ac:dyDescent="0.2">
      <c r="A834" t="s">
        <v>1697</v>
      </c>
      <c r="B834" t="s">
        <v>16</v>
      </c>
      <c r="C834" t="s">
        <v>1698</v>
      </c>
      <c r="D834" t="s">
        <v>1699</v>
      </c>
      <c r="E834">
        <v>3.7</v>
      </c>
      <c r="F834">
        <v>127</v>
      </c>
      <c r="G834">
        <v>15.99</v>
      </c>
      <c r="H834">
        <v>2017</v>
      </c>
    </row>
    <row r="835" spans="1:8" x14ac:dyDescent="0.2">
      <c r="A835" t="s">
        <v>1700</v>
      </c>
      <c r="B835" t="s">
        <v>34</v>
      </c>
      <c r="C835" t="s">
        <v>718</v>
      </c>
      <c r="D835" t="s">
        <v>531</v>
      </c>
      <c r="E835">
        <v>3.8</v>
      </c>
      <c r="F835">
        <v>1270</v>
      </c>
      <c r="G835">
        <v>14.5</v>
      </c>
      <c r="H835">
        <v>2017</v>
      </c>
    </row>
    <row r="836" spans="1:8" x14ac:dyDescent="0.2">
      <c r="A836" t="s">
        <v>1701</v>
      </c>
      <c r="B836" t="s">
        <v>16</v>
      </c>
      <c r="C836" t="s">
        <v>17</v>
      </c>
      <c r="D836" t="s">
        <v>1702</v>
      </c>
      <c r="E836">
        <v>3.5</v>
      </c>
      <c r="F836">
        <v>1270</v>
      </c>
      <c r="G836">
        <v>8.14</v>
      </c>
      <c r="H836">
        <v>2016</v>
      </c>
    </row>
    <row r="837" spans="1:8" x14ac:dyDescent="0.2">
      <c r="A837" t="s">
        <v>1066</v>
      </c>
      <c r="B837" t="s">
        <v>16</v>
      </c>
      <c r="C837" t="s">
        <v>358</v>
      </c>
      <c r="D837" t="s">
        <v>1703</v>
      </c>
      <c r="E837">
        <v>4.2</v>
      </c>
      <c r="F837">
        <v>1270</v>
      </c>
      <c r="G837">
        <v>30.71</v>
      </c>
      <c r="H837">
        <v>2012</v>
      </c>
    </row>
    <row r="838" spans="1:8" x14ac:dyDescent="0.2">
      <c r="A838" t="s">
        <v>1704</v>
      </c>
      <c r="B838" t="s">
        <v>9</v>
      </c>
      <c r="C838" t="s">
        <v>105</v>
      </c>
      <c r="D838" t="s">
        <v>620</v>
      </c>
      <c r="E838">
        <v>4.0999999999999996</v>
      </c>
      <c r="F838">
        <v>1272</v>
      </c>
      <c r="G838">
        <v>55</v>
      </c>
      <c r="H838">
        <v>2010</v>
      </c>
    </row>
    <row r="839" spans="1:8" x14ac:dyDescent="0.2">
      <c r="A839" t="s">
        <v>1705</v>
      </c>
      <c r="B839" t="s">
        <v>23</v>
      </c>
      <c r="C839" t="s">
        <v>911</v>
      </c>
      <c r="D839" t="s">
        <v>1706</v>
      </c>
      <c r="E839">
        <v>3.8</v>
      </c>
      <c r="F839">
        <v>1273</v>
      </c>
      <c r="G839">
        <v>25.5</v>
      </c>
      <c r="H839">
        <v>2017</v>
      </c>
    </row>
    <row r="840" spans="1:8" x14ac:dyDescent="0.2">
      <c r="A840" t="s">
        <v>1707</v>
      </c>
      <c r="B840" t="s">
        <v>9</v>
      </c>
      <c r="C840" t="s">
        <v>105</v>
      </c>
      <c r="D840" t="s">
        <v>1708</v>
      </c>
      <c r="E840">
        <v>4.3</v>
      </c>
      <c r="F840">
        <v>1274</v>
      </c>
      <c r="G840">
        <v>62.39</v>
      </c>
      <c r="H840">
        <v>2009</v>
      </c>
    </row>
    <row r="841" spans="1:8" x14ac:dyDescent="0.2">
      <c r="A841" t="s">
        <v>1709</v>
      </c>
      <c r="B841" t="s">
        <v>46</v>
      </c>
      <c r="C841" t="s">
        <v>59</v>
      </c>
      <c r="D841" t="s">
        <v>1710</v>
      </c>
      <c r="E841">
        <v>4</v>
      </c>
      <c r="F841">
        <v>1274</v>
      </c>
      <c r="G841">
        <v>11.49</v>
      </c>
      <c r="H841">
        <v>2018</v>
      </c>
    </row>
    <row r="842" spans="1:8" x14ac:dyDescent="0.2">
      <c r="A842" t="s">
        <v>1711</v>
      </c>
      <c r="B842" t="s">
        <v>16</v>
      </c>
      <c r="C842" t="s">
        <v>888</v>
      </c>
      <c r="D842" t="s">
        <v>1712</v>
      </c>
      <c r="E842">
        <v>3.7</v>
      </c>
      <c r="F842">
        <v>1274</v>
      </c>
      <c r="G842">
        <v>9.9499999999999993</v>
      </c>
      <c r="H842">
        <v>2015</v>
      </c>
    </row>
    <row r="843" spans="1:8" x14ac:dyDescent="0.2">
      <c r="A843" t="s">
        <v>1713</v>
      </c>
      <c r="B843" t="s">
        <v>16</v>
      </c>
      <c r="C843" t="s">
        <v>228</v>
      </c>
      <c r="D843" t="s">
        <v>1714</v>
      </c>
      <c r="E843">
        <v>3.4</v>
      </c>
      <c r="F843">
        <v>1275</v>
      </c>
      <c r="G843">
        <v>6.75</v>
      </c>
      <c r="H843">
        <v>2017</v>
      </c>
    </row>
    <row r="844" spans="1:8" x14ac:dyDescent="0.2">
      <c r="A844" t="s">
        <v>860</v>
      </c>
      <c r="B844" t="s">
        <v>34</v>
      </c>
      <c r="C844" t="s">
        <v>898</v>
      </c>
      <c r="D844" t="s">
        <v>1715</v>
      </c>
      <c r="E844">
        <v>3.9</v>
      </c>
      <c r="F844">
        <v>1275</v>
      </c>
      <c r="G844">
        <v>15.5</v>
      </c>
      <c r="H844">
        <v>2016</v>
      </c>
    </row>
    <row r="845" spans="1:8" x14ac:dyDescent="0.2">
      <c r="A845" t="s">
        <v>1716</v>
      </c>
      <c r="B845" t="s">
        <v>66</v>
      </c>
      <c r="C845" t="s">
        <v>308</v>
      </c>
      <c r="D845" t="s">
        <v>1325</v>
      </c>
      <c r="E845">
        <v>3.8</v>
      </c>
      <c r="F845">
        <v>12778</v>
      </c>
      <c r="G845">
        <v>8.9499999999999993</v>
      </c>
      <c r="H845">
        <v>2015</v>
      </c>
    </row>
    <row r="846" spans="1:8" x14ac:dyDescent="0.2">
      <c r="A846" t="s">
        <v>1337</v>
      </c>
      <c r="B846" t="s">
        <v>16</v>
      </c>
      <c r="C846" t="s">
        <v>53</v>
      </c>
      <c r="D846" t="s">
        <v>1717</v>
      </c>
      <c r="E846">
        <v>3.8</v>
      </c>
      <c r="F846">
        <v>128</v>
      </c>
      <c r="G846">
        <v>4.9000000000000004</v>
      </c>
      <c r="H846">
        <v>2018</v>
      </c>
    </row>
    <row r="847" spans="1:8" x14ac:dyDescent="0.2">
      <c r="A847" t="s">
        <v>1718</v>
      </c>
      <c r="B847" t="s">
        <v>34</v>
      </c>
      <c r="C847" t="s">
        <v>599</v>
      </c>
      <c r="D847" t="s">
        <v>1719</v>
      </c>
      <c r="E847">
        <v>3.3</v>
      </c>
      <c r="F847">
        <v>128</v>
      </c>
      <c r="G847">
        <v>9.65</v>
      </c>
      <c r="H847">
        <v>2016</v>
      </c>
    </row>
    <row r="848" spans="1:8" x14ac:dyDescent="0.2">
      <c r="A848" t="s">
        <v>1720</v>
      </c>
      <c r="B848" t="s">
        <v>16</v>
      </c>
      <c r="C848" t="s">
        <v>120</v>
      </c>
      <c r="D848" t="s">
        <v>1721</v>
      </c>
      <c r="E848">
        <v>4.2</v>
      </c>
      <c r="F848">
        <v>128</v>
      </c>
      <c r="G848">
        <v>45</v>
      </c>
      <c r="H848">
        <v>2013</v>
      </c>
    </row>
    <row r="849" spans="1:8" x14ac:dyDescent="0.2">
      <c r="A849" t="s">
        <v>1722</v>
      </c>
      <c r="B849" t="s">
        <v>255</v>
      </c>
      <c r="C849" t="s">
        <v>256</v>
      </c>
      <c r="D849" t="s">
        <v>257</v>
      </c>
      <c r="E849">
        <v>3.8</v>
      </c>
      <c r="F849">
        <v>128</v>
      </c>
      <c r="G849">
        <v>18.899999999999999</v>
      </c>
      <c r="H849">
        <v>2015</v>
      </c>
    </row>
    <row r="850" spans="1:8" x14ac:dyDescent="0.2">
      <c r="A850" t="s">
        <v>1723</v>
      </c>
      <c r="B850" t="s">
        <v>16</v>
      </c>
      <c r="C850" t="s">
        <v>1724</v>
      </c>
      <c r="D850" t="s">
        <v>1725</v>
      </c>
      <c r="E850">
        <v>3.8</v>
      </c>
      <c r="F850">
        <v>128</v>
      </c>
      <c r="G850">
        <v>16.510000000000002</v>
      </c>
      <c r="H850">
        <v>2016</v>
      </c>
    </row>
    <row r="851" spans="1:8" x14ac:dyDescent="0.2">
      <c r="A851" t="s">
        <v>1726</v>
      </c>
      <c r="B851" t="s">
        <v>9</v>
      </c>
      <c r="C851" t="s">
        <v>125</v>
      </c>
      <c r="D851" t="s">
        <v>796</v>
      </c>
      <c r="E851">
        <v>3.5</v>
      </c>
      <c r="F851">
        <v>128</v>
      </c>
      <c r="G851">
        <v>6.05</v>
      </c>
      <c r="H851">
        <v>2018</v>
      </c>
    </row>
    <row r="852" spans="1:8" x14ac:dyDescent="0.2">
      <c r="A852" t="s">
        <v>1727</v>
      </c>
      <c r="B852" t="s">
        <v>46</v>
      </c>
      <c r="C852" t="s">
        <v>1057</v>
      </c>
      <c r="D852" t="s">
        <v>1728</v>
      </c>
      <c r="E852">
        <v>3.9</v>
      </c>
      <c r="F852">
        <v>128</v>
      </c>
      <c r="G852">
        <v>18.03</v>
      </c>
      <c r="H852">
        <v>2016</v>
      </c>
    </row>
    <row r="853" spans="1:8" x14ac:dyDescent="0.2">
      <c r="A853" t="s">
        <v>1729</v>
      </c>
      <c r="B853" t="s">
        <v>66</v>
      </c>
      <c r="C853" t="s">
        <v>308</v>
      </c>
      <c r="D853" t="s">
        <v>1730</v>
      </c>
      <c r="E853">
        <v>3.6</v>
      </c>
      <c r="F853">
        <v>128</v>
      </c>
      <c r="G853">
        <v>10.91</v>
      </c>
      <c r="H853">
        <v>2016</v>
      </c>
    </row>
    <row r="854" spans="1:8" x14ac:dyDescent="0.2">
      <c r="A854" t="s">
        <v>1731</v>
      </c>
      <c r="B854" t="s">
        <v>34</v>
      </c>
      <c r="C854" t="s">
        <v>718</v>
      </c>
      <c r="D854" t="s">
        <v>719</v>
      </c>
      <c r="E854">
        <v>4.0999999999999996</v>
      </c>
      <c r="F854">
        <v>128</v>
      </c>
      <c r="G854">
        <v>16.5</v>
      </c>
      <c r="H854">
        <v>2016</v>
      </c>
    </row>
    <row r="855" spans="1:8" x14ac:dyDescent="0.2">
      <c r="A855" t="s">
        <v>1500</v>
      </c>
      <c r="B855" t="s">
        <v>66</v>
      </c>
      <c r="C855" t="s">
        <v>449</v>
      </c>
      <c r="D855" t="s">
        <v>1732</v>
      </c>
      <c r="E855">
        <v>3.6</v>
      </c>
      <c r="F855">
        <v>128</v>
      </c>
      <c r="G855">
        <v>10.93</v>
      </c>
      <c r="H855">
        <v>2014</v>
      </c>
    </row>
    <row r="856" spans="1:8" x14ac:dyDescent="0.2">
      <c r="A856" t="s">
        <v>37</v>
      </c>
      <c r="B856" t="s">
        <v>16</v>
      </c>
      <c r="C856" t="s">
        <v>38</v>
      </c>
      <c r="D856" t="s">
        <v>1733</v>
      </c>
      <c r="E856">
        <v>3.4</v>
      </c>
      <c r="F856">
        <v>128</v>
      </c>
      <c r="G856">
        <v>17.399999999999999</v>
      </c>
      <c r="H856">
        <v>2015</v>
      </c>
    </row>
    <row r="857" spans="1:8" x14ac:dyDescent="0.2">
      <c r="A857" t="s">
        <v>1160</v>
      </c>
      <c r="B857" t="s">
        <v>16</v>
      </c>
      <c r="C857" t="s">
        <v>38</v>
      </c>
      <c r="D857" t="s">
        <v>431</v>
      </c>
      <c r="E857">
        <v>3.5</v>
      </c>
      <c r="F857">
        <v>128</v>
      </c>
      <c r="G857">
        <v>8.25</v>
      </c>
      <c r="H857">
        <v>2018</v>
      </c>
    </row>
    <row r="858" spans="1:8" x14ac:dyDescent="0.2">
      <c r="A858" t="s">
        <v>851</v>
      </c>
      <c r="B858" t="s">
        <v>277</v>
      </c>
      <c r="C858" t="s">
        <v>278</v>
      </c>
      <c r="D858" t="s">
        <v>1734</v>
      </c>
      <c r="E858">
        <v>3.6</v>
      </c>
      <c r="F858">
        <v>128</v>
      </c>
      <c r="G858">
        <v>11.5</v>
      </c>
      <c r="H858">
        <v>2017</v>
      </c>
    </row>
    <row r="859" spans="1:8" x14ac:dyDescent="0.2">
      <c r="A859" t="s">
        <v>1735</v>
      </c>
      <c r="B859" t="s">
        <v>66</v>
      </c>
      <c r="C859" t="s">
        <v>111</v>
      </c>
      <c r="D859" t="s">
        <v>1736</v>
      </c>
      <c r="E859">
        <v>3.7</v>
      </c>
      <c r="F859">
        <v>128</v>
      </c>
      <c r="G859">
        <v>9.49</v>
      </c>
      <c r="H859">
        <v>2018</v>
      </c>
    </row>
    <row r="860" spans="1:8" x14ac:dyDescent="0.2">
      <c r="A860" t="s">
        <v>1737</v>
      </c>
      <c r="B860" t="s">
        <v>62</v>
      </c>
      <c r="C860" t="s">
        <v>63</v>
      </c>
      <c r="D860" t="s">
        <v>727</v>
      </c>
      <c r="E860">
        <v>3.9</v>
      </c>
      <c r="F860">
        <v>128</v>
      </c>
      <c r="G860">
        <v>10.45</v>
      </c>
      <c r="H860">
        <v>2016</v>
      </c>
    </row>
    <row r="861" spans="1:8" x14ac:dyDescent="0.2">
      <c r="A861" t="s">
        <v>1738</v>
      </c>
      <c r="B861" t="s">
        <v>196</v>
      </c>
      <c r="C861" t="s">
        <v>856</v>
      </c>
      <c r="D861" t="s">
        <v>949</v>
      </c>
      <c r="E861">
        <v>4</v>
      </c>
      <c r="F861">
        <v>128</v>
      </c>
      <c r="G861">
        <v>13.43</v>
      </c>
      <c r="H861">
        <v>2017</v>
      </c>
    </row>
    <row r="862" spans="1:8" x14ac:dyDescent="0.2">
      <c r="A862" t="s">
        <v>1591</v>
      </c>
      <c r="B862" t="s">
        <v>66</v>
      </c>
      <c r="C862" t="s">
        <v>147</v>
      </c>
      <c r="D862" t="s">
        <v>1739</v>
      </c>
      <c r="E862">
        <v>3.5</v>
      </c>
      <c r="F862">
        <v>128</v>
      </c>
      <c r="G862">
        <v>7.4</v>
      </c>
      <c r="H862">
        <v>2018</v>
      </c>
    </row>
    <row r="863" spans="1:8" x14ac:dyDescent="0.2">
      <c r="A863" t="s">
        <v>1740</v>
      </c>
      <c r="B863" t="s">
        <v>16</v>
      </c>
      <c r="C863" t="s">
        <v>404</v>
      </c>
      <c r="D863" t="s">
        <v>908</v>
      </c>
      <c r="E863">
        <v>3.5</v>
      </c>
      <c r="F863">
        <v>128</v>
      </c>
      <c r="G863">
        <v>13.95</v>
      </c>
      <c r="H863">
        <v>2017</v>
      </c>
    </row>
    <row r="864" spans="1:8" x14ac:dyDescent="0.2">
      <c r="A864" t="s">
        <v>1741</v>
      </c>
      <c r="B864" t="s">
        <v>87</v>
      </c>
      <c r="C864" t="s">
        <v>88</v>
      </c>
      <c r="D864" t="s">
        <v>89</v>
      </c>
      <c r="E864">
        <v>3.9</v>
      </c>
      <c r="F864">
        <v>128</v>
      </c>
      <c r="G864">
        <v>15.55</v>
      </c>
      <c r="H864">
        <v>2013</v>
      </c>
    </row>
    <row r="865" spans="1:8" x14ac:dyDescent="0.2">
      <c r="A865" t="s">
        <v>1742</v>
      </c>
      <c r="B865" t="s">
        <v>16</v>
      </c>
      <c r="C865" t="s">
        <v>181</v>
      </c>
      <c r="D865" t="s">
        <v>1743</v>
      </c>
      <c r="E865">
        <v>3.9</v>
      </c>
      <c r="F865">
        <v>128</v>
      </c>
      <c r="G865">
        <v>29.19</v>
      </c>
      <c r="H865">
        <v>2006</v>
      </c>
    </row>
    <row r="866" spans="1:8" x14ac:dyDescent="0.2">
      <c r="A866" t="s">
        <v>1744</v>
      </c>
      <c r="B866" t="s">
        <v>9</v>
      </c>
      <c r="C866" t="s">
        <v>1547</v>
      </c>
      <c r="D866" t="s">
        <v>1745</v>
      </c>
      <c r="E866">
        <v>3.8</v>
      </c>
      <c r="F866">
        <v>128</v>
      </c>
      <c r="G866">
        <v>29</v>
      </c>
      <c r="H866">
        <v>2015</v>
      </c>
    </row>
    <row r="867" spans="1:8" x14ac:dyDescent="0.2">
      <c r="A867" t="s">
        <v>1746</v>
      </c>
      <c r="B867" t="s">
        <v>46</v>
      </c>
      <c r="C867" t="s">
        <v>59</v>
      </c>
      <c r="D867" t="s">
        <v>1747</v>
      </c>
      <c r="E867">
        <v>3.7</v>
      </c>
      <c r="F867">
        <v>128</v>
      </c>
      <c r="G867">
        <v>5.95</v>
      </c>
      <c r="H867">
        <v>2019</v>
      </c>
    </row>
    <row r="868" spans="1:8" x14ac:dyDescent="0.2">
      <c r="A868" t="s">
        <v>1748</v>
      </c>
      <c r="B868" t="s">
        <v>66</v>
      </c>
      <c r="C868" t="s">
        <v>222</v>
      </c>
      <c r="D868" t="s">
        <v>1749</v>
      </c>
      <c r="E868">
        <v>4.3</v>
      </c>
      <c r="F868">
        <v>1281</v>
      </c>
      <c r="G868">
        <v>27.05</v>
      </c>
      <c r="H868">
        <v>2017</v>
      </c>
    </row>
    <row r="869" spans="1:8" x14ac:dyDescent="0.2">
      <c r="A869" t="s">
        <v>1750</v>
      </c>
      <c r="B869" t="s">
        <v>16</v>
      </c>
      <c r="C869" t="s">
        <v>443</v>
      </c>
      <c r="D869" t="s">
        <v>444</v>
      </c>
      <c r="E869">
        <v>4</v>
      </c>
      <c r="F869">
        <v>1285</v>
      </c>
      <c r="G869">
        <v>25.55</v>
      </c>
      <c r="H869">
        <v>2015</v>
      </c>
    </row>
    <row r="870" spans="1:8" x14ac:dyDescent="0.2">
      <c r="A870" t="s">
        <v>1751</v>
      </c>
      <c r="B870" t="s">
        <v>46</v>
      </c>
      <c r="C870" t="s">
        <v>47</v>
      </c>
      <c r="D870" t="s">
        <v>1752</v>
      </c>
      <c r="E870">
        <v>3.9</v>
      </c>
      <c r="F870">
        <v>129</v>
      </c>
      <c r="G870">
        <v>16.899999999999999</v>
      </c>
      <c r="H870">
        <v>2017</v>
      </c>
    </row>
    <row r="871" spans="1:8" x14ac:dyDescent="0.2">
      <c r="A871" t="s">
        <v>1753</v>
      </c>
      <c r="B871" t="s">
        <v>66</v>
      </c>
      <c r="C871" t="s">
        <v>316</v>
      </c>
      <c r="D871" t="s">
        <v>1754</v>
      </c>
      <c r="E871">
        <v>3.6</v>
      </c>
      <c r="F871">
        <v>129</v>
      </c>
      <c r="G871">
        <v>5.49</v>
      </c>
      <c r="H871">
        <v>2018</v>
      </c>
    </row>
    <row r="872" spans="1:8" x14ac:dyDescent="0.2">
      <c r="A872" t="s">
        <v>1755</v>
      </c>
      <c r="B872" t="s">
        <v>66</v>
      </c>
      <c r="C872" t="s">
        <v>147</v>
      </c>
      <c r="D872" t="s">
        <v>970</v>
      </c>
      <c r="E872">
        <v>3.4</v>
      </c>
      <c r="F872">
        <v>129</v>
      </c>
      <c r="G872">
        <v>6.39</v>
      </c>
      <c r="H872">
        <v>2013</v>
      </c>
    </row>
    <row r="873" spans="1:8" x14ac:dyDescent="0.2">
      <c r="A873" t="s">
        <v>1756</v>
      </c>
      <c r="B873" t="s">
        <v>23</v>
      </c>
      <c r="C873" t="s">
        <v>247</v>
      </c>
      <c r="D873" t="s">
        <v>272</v>
      </c>
      <c r="E873">
        <v>3.8</v>
      </c>
      <c r="F873">
        <v>129</v>
      </c>
      <c r="G873">
        <v>29.9</v>
      </c>
      <c r="H873">
        <v>2015</v>
      </c>
    </row>
    <row r="874" spans="1:8" x14ac:dyDescent="0.2">
      <c r="A874" t="s">
        <v>1757</v>
      </c>
      <c r="B874" t="s">
        <v>16</v>
      </c>
      <c r="C874" t="s">
        <v>528</v>
      </c>
      <c r="D874" t="s">
        <v>1758</v>
      </c>
      <c r="E874">
        <v>4.2</v>
      </c>
      <c r="F874">
        <v>129</v>
      </c>
      <c r="G874">
        <v>43.65</v>
      </c>
      <c r="H874">
        <v>2013</v>
      </c>
    </row>
    <row r="875" spans="1:8" x14ac:dyDescent="0.2">
      <c r="A875" t="s">
        <v>1759</v>
      </c>
      <c r="B875" t="s">
        <v>66</v>
      </c>
      <c r="C875" t="s">
        <v>222</v>
      </c>
      <c r="D875" t="s">
        <v>1760</v>
      </c>
      <c r="E875">
        <v>4.7</v>
      </c>
      <c r="F875">
        <v>129</v>
      </c>
      <c r="G875">
        <v>320</v>
      </c>
      <c r="H875">
        <v>2010</v>
      </c>
    </row>
    <row r="876" spans="1:8" x14ac:dyDescent="0.2">
      <c r="A876" t="s">
        <v>1761</v>
      </c>
      <c r="B876" t="s">
        <v>9</v>
      </c>
      <c r="C876" t="s">
        <v>172</v>
      </c>
      <c r="D876" t="s">
        <v>173</v>
      </c>
      <c r="E876">
        <v>3.8</v>
      </c>
      <c r="F876">
        <v>129</v>
      </c>
      <c r="G876">
        <v>7.49</v>
      </c>
      <c r="H876">
        <v>2018</v>
      </c>
    </row>
    <row r="877" spans="1:8" x14ac:dyDescent="0.2">
      <c r="A877" t="s">
        <v>1762</v>
      </c>
      <c r="B877" t="s">
        <v>16</v>
      </c>
      <c r="C877" t="s">
        <v>99</v>
      </c>
      <c r="D877" t="s">
        <v>1763</v>
      </c>
      <c r="E877">
        <v>4</v>
      </c>
      <c r="F877">
        <v>129</v>
      </c>
      <c r="G877">
        <v>9.5</v>
      </c>
      <c r="H877">
        <v>2017</v>
      </c>
    </row>
    <row r="878" spans="1:8" x14ac:dyDescent="0.2">
      <c r="A878" t="s">
        <v>1046</v>
      </c>
      <c r="B878" t="s">
        <v>9</v>
      </c>
      <c r="C878" t="s">
        <v>96</v>
      </c>
      <c r="D878" t="s">
        <v>1764</v>
      </c>
      <c r="E878">
        <v>3.4</v>
      </c>
      <c r="F878">
        <v>129</v>
      </c>
      <c r="G878">
        <v>15.9</v>
      </c>
      <c r="H878">
        <v>2011</v>
      </c>
    </row>
    <row r="879" spans="1:8" x14ac:dyDescent="0.2">
      <c r="A879" t="s">
        <v>1765</v>
      </c>
      <c r="B879" t="s">
        <v>9</v>
      </c>
      <c r="C879" t="s">
        <v>1766</v>
      </c>
      <c r="D879" t="s">
        <v>1767</v>
      </c>
      <c r="E879">
        <v>3.5</v>
      </c>
      <c r="F879">
        <v>129</v>
      </c>
      <c r="G879">
        <v>17.95</v>
      </c>
      <c r="H879">
        <v>2016</v>
      </c>
    </row>
    <row r="880" spans="1:8" x14ac:dyDescent="0.2">
      <c r="A880" t="s">
        <v>1768</v>
      </c>
      <c r="B880" t="s">
        <v>16</v>
      </c>
      <c r="C880" t="s">
        <v>17</v>
      </c>
      <c r="D880" t="s">
        <v>1712</v>
      </c>
      <c r="E880">
        <v>4.0999999999999996</v>
      </c>
      <c r="F880">
        <v>129</v>
      </c>
      <c r="G880">
        <v>33.950000000000003</v>
      </c>
      <c r="H880">
        <v>2011</v>
      </c>
    </row>
    <row r="881" spans="1:8" x14ac:dyDescent="0.2">
      <c r="A881" t="s">
        <v>1769</v>
      </c>
      <c r="B881" t="s">
        <v>16</v>
      </c>
      <c r="C881" t="s">
        <v>1770</v>
      </c>
      <c r="D881" t="s">
        <v>1771</v>
      </c>
      <c r="E881">
        <v>4</v>
      </c>
      <c r="F881">
        <v>129</v>
      </c>
      <c r="G881">
        <v>34.58</v>
      </c>
      <c r="H881">
        <v>2012</v>
      </c>
    </row>
    <row r="882" spans="1:8" x14ac:dyDescent="0.2">
      <c r="A882" t="s">
        <v>1772</v>
      </c>
      <c r="B882" t="s">
        <v>9</v>
      </c>
      <c r="C882" t="s">
        <v>389</v>
      </c>
      <c r="D882" t="s">
        <v>1773</v>
      </c>
      <c r="E882">
        <v>4.3</v>
      </c>
      <c r="F882">
        <v>129</v>
      </c>
      <c r="G882">
        <v>261.25</v>
      </c>
      <c r="H882">
        <v>2013</v>
      </c>
    </row>
    <row r="883" spans="1:8" x14ac:dyDescent="0.2">
      <c r="A883" t="s">
        <v>1774</v>
      </c>
      <c r="B883" t="s">
        <v>9</v>
      </c>
      <c r="C883" t="s">
        <v>742</v>
      </c>
      <c r="D883" t="s">
        <v>1775</v>
      </c>
      <c r="E883">
        <v>3.5</v>
      </c>
      <c r="F883">
        <v>129</v>
      </c>
      <c r="G883">
        <v>9.9499999999999993</v>
      </c>
      <c r="H883">
        <v>2011</v>
      </c>
    </row>
    <row r="884" spans="1:8" x14ac:dyDescent="0.2">
      <c r="A884" t="s">
        <v>1776</v>
      </c>
      <c r="B884" t="s">
        <v>66</v>
      </c>
      <c r="C884" t="s">
        <v>308</v>
      </c>
      <c r="D884" t="s">
        <v>1777</v>
      </c>
      <c r="E884">
        <v>3.8</v>
      </c>
      <c r="F884">
        <v>129</v>
      </c>
      <c r="G884">
        <v>29.19</v>
      </c>
      <c r="H884">
        <v>2005</v>
      </c>
    </row>
    <row r="885" spans="1:8" x14ac:dyDescent="0.2">
      <c r="A885" t="s">
        <v>1778</v>
      </c>
      <c r="B885" t="s">
        <v>16</v>
      </c>
      <c r="C885" t="s">
        <v>74</v>
      </c>
      <c r="D885" t="s">
        <v>1779</v>
      </c>
      <c r="E885">
        <v>4.3</v>
      </c>
      <c r="F885">
        <v>129</v>
      </c>
      <c r="G885">
        <v>19.95</v>
      </c>
      <c r="H885">
        <v>2018</v>
      </c>
    </row>
    <row r="886" spans="1:8" x14ac:dyDescent="0.2">
      <c r="A886" t="s">
        <v>243</v>
      </c>
      <c r="B886" t="s">
        <v>62</v>
      </c>
      <c r="C886" t="s">
        <v>349</v>
      </c>
      <c r="D886" t="s">
        <v>1780</v>
      </c>
      <c r="E886">
        <v>3.9</v>
      </c>
      <c r="F886">
        <v>129</v>
      </c>
      <c r="G886">
        <v>16.95</v>
      </c>
      <c r="H886">
        <v>2017</v>
      </c>
    </row>
    <row r="887" spans="1:8" x14ac:dyDescent="0.2">
      <c r="A887" t="s">
        <v>1781</v>
      </c>
      <c r="B887" t="s">
        <v>255</v>
      </c>
      <c r="C887" t="s">
        <v>256</v>
      </c>
      <c r="D887" t="s">
        <v>257</v>
      </c>
      <c r="E887">
        <v>3.8</v>
      </c>
      <c r="F887">
        <v>129</v>
      </c>
      <c r="G887">
        <v>7.5</v>
      </c>
      <c r="H887">
        <v>2017</v>
      </c>
    </row>
    <row r="888" spans="1:8" x14ac:dyDescent="0.2">
      <c r="A888" t="s">
        <v>1782</v>
      </c>
      <c r="B888" t="s">
        <v>66</v>
      </c>
      <c r="C888" t="s">
        <v>308</v>
      </c>
      <c r="D888" t="s">
        <v>751</v>
      </c>
      <c r="E888">
        <v>3.5</v>
      </c>
      <c r="F888">
        <v>129</v>
      </c>
      <c r="G888">
        <v>5.99</v>
      </c>
      <c r="H888">
        <v>2018</v>
      </c>
    </row>
    <row r="889" spans="1:8" x14ac:dyDescent="0.2">
      <c r="A889" t="s">
        <v>1783</v>
      </c>
      <c r="B889" t="s">
        <v>9</v>
      </c>
      <c r="C889" t="s">
        <v>1784</v>
      </c>
      <c r="D889" t="s">
        <v>1785</v>
      </c>
      <c r="E889">
        <v>4</v>
      </c>
      <c r="F889">
        <v>129</v>
      </c>
      <c r="G889">
        <v>24.09</v>
      </c>
      <c r="H889">
        <v>2014</v>
      </c>
    </row>
    <row r="890" spans="1:8" x14ac:dyDescent="0.2">
      <c r="A890" t="s">
        <v>1786</v>
      </c>
      <c r="B890" t="s">
        <v>23</v>
      </c>
      <c r="C890" t="s">
        <v>1600</v>
      </c>
      <c r="D890" t="s">
        <v>1787</v>
      </c>
      <c r="E890">
        <v>3.5</v>
      </c>
      <c r="F890">
        <v>129</v>
      </c>
      <c r="G890">
        <v>10.95</v>
      </c>
      <c r="H890">
        <v>2016</v>
      </c>
    </row>
    <row r="891" spans="1:8" x14ac:dyDescent="0.2">
      <c r="A891" t="s">
        <v>860</v>
      </c>
      <c r="B891" t="s">
        <v>62</v>
      </c>
      <c r="C891" t="s">
        <v>63</v>
      </c>
      <c r="D891" t="s">
        <v>1469</v>
      </c>
      <c r="E891">
        <v>3.8</v>
      </c>
      <c r="F891">
        <v>129</v>
      </c>
      <c r="G891">
        <v>12.9</v>
      </c>
      <c r="H891">
        <v>2016</v>
      </c>
    </row>
    <row r="892" spans="1:8" x14ac:dyDescent="0.2">
      <c r="A892" t="s">
        <v>1788</v>
      </c>
      <c r="B892" t="s">
        <v>62</v>
      </c>
      <c r="C892" t="s">
        <v>63</v>
      </c>
      <c r="D892" t="s">
        <v>1789</v>
      </c>
      <c r="E892">
        <v>3.2</v>
      </c>
      <c r="F892">
        <v>129</v>
      </c>
      <c r="G892">
        <v>8.32</v>
      </c>
      <c r="H892">
        <v>2014</v>
      </c>
    </row>
    <row r="893" spans="1:8" x14ac:dyDescent="0.2">
      <c r="A893" t="s">
        <v>1790</v>
      </c>
      <c r="B893" t="s">
        <v>16</v>
      </c>
      <c r="C893" t="s">
        <v>358</v>
      </c>
      <c r="D893" t="s">
        <v>1791</v>
      </c>
      <c r="E893">
        <v>4.2</v>
      </c>
      <c r="F893">
        <v>1293</v>
      </c>
      <c r="G893">
        <v>33.85</v>
      </c>
      <c r="H893">
        <v>2012</v>
      </c>
    </row>
    <row r="894" spans="1:8" x14ac:dyDescent="0.2">
      <c r="A894" t="s">
        <v>1792</v>
      </c>
      <c r="B894" t="s">
        <v>16</v>
      </c>
      <c r="C894" t="s">
        <v>181</v>
      </c>
      <c r="D894" t="s">
        <v>444</v>
      </c>
      <c r="E894">
        <v>3.9</v>
      </c>
      <c r="F894">
        <v>1295</v>
      </c>
      <c r="G894">
        <v>50.85</v>
      </c>
      <c r="H894">
        <v>2014</v>
      </c>
    </row>
    <row r="895" spans="1:8" x14ac:dyDescent="0.2">
      <c r="A895" t="s">
        <v>1793</v>
      </c>
      <c r="B895" t="s">
        <v>66</v>
      </c>
      <c r="C895" t="s">
        <v>308</v>
      </c>
      <c r="D895" t="s">
        <v>1794</v>
      </c>
      <c r="E895">
        <v>3.7</v>
      </c>
      <c r="F895">
        <v>1296</v>
      </c>
      <c r="G895">
        <v>9.6999999999999993</v>
      </c>
      <c r="H895">
        <v>2014</v>
      </c>
    </row>
    <row r="896" spans="1:8" x14ac:dyDescent="0.2">
      <c r="A896" t="s">
        <v>398</v>
      </c>
      <c r="B896" t="s">
        <v>16</v>
      </c>
      <c r="C896" t="s">
        <v>38</v>
      </c>
      <c r="D896" t="s">
        <v>881</v>
      </c>
      <c r="E896">
        <v>3.5</v>
      </c>
      <c r="F896">
        <v>1297</v>
      </c>
      <c r="G896">
        <v>7.85</v>
      </c>
      <c r="H896">
        <v>2017</v>
      </c>
    </row>
    <row r="897" spans="1:8" x14ac:dyDescent="0.2">
      <c r="A897" t="s">
        <v>1795</v>
      </c>
      <c r="B897" t="s">
        <v>255</v>
      </c>
      <c r="C897" t="s">
        <v>256</v>
      </c>
      <c r="D897" t="s">
        <v>1796</v>
      </c>
      <c r="E897">
        <v>3.5</v>
      </c>
      <c r="F897">
        <v>130</v>
      </c>
      <c r="G897">
        <v>10.5</v>
      </c>
      <c r="H897">
        <v>2016</v>
      </c>
    </row>
    <row r="898" spans="1:8" x14ac:dyDescent="0.2">
      <c r="A898" t="s">
        <v>1797</v>
      </c>
      <c r="B898" t="s">
        <v>62</v>
      </c>
      <c r="C898" t="s">
        <v>1798</v>
      </c>
      <c r="D898" t="s">
        <v>1799</v>
      </c>
      <c r="E898">
        <v>3.6</v>
      </c>
      <c r="F898">
        <v>130</v>
      </c>
      <c r="G898">
        <v>5.81</v>
      </c>
      <c r="H898">
        <v>2018</v>
      </c>
    </row>
    <row r="899" spans="1:8" x14ac:dyDescent="0.2">
      <c r="A899" t="s">
        <v>1800</v>
      </c>
      <c r="B899" t="s">
        <v>16</v>
      </c>
      <c r="C899" t="s">
        <v>93</v>
      </c>
      <c r="D899" t="s">
        <v>1403</v>
      </c>
      <c r="E899">
        <v>3.9</v>
      </c>
      <c r="F899">
        <v>130</v>
      </c>
      <c r="G899">
        <v>34.99</v>
      </c>
      <c r="H899">
        <v>2015</v>
      </c>
    </row>
    <row r="900" spans="1:8" x14ac:dyDescent="0.2">
      <c r="A900" t="s">
        <v>1801</v>
      </c>
      <c r="B900" t="s">
        <v>16</v>
      </c>
      <c r="C900" t="s">
        <v>1024</v>
      </c>
      <c r="D900" t="s">
        <v>915</v>
      </c>
      <c r="E900">
        <v>3.9</v>
      </c>
      <c r="F900">
        <v>130</v>
      </c>
      <c r="G900">
        <v>18.03</v>
      </c>
      <c r="H900">
        <v>2017</v>
      </c>
    </row>
    <row r="901" spans="1:8" x14ac:dyDescent="0.2">
      <c r="A901" t="s">
        <v>1802</v>
      </c>
      <c r="B901" t="s">
        <v>34</v>
      </c>
      <c r="C901" t="s">
        <v>150</v>
      </c>
      <c r="D901" t="s">
        <v>1803</v>
      </c>
      <c r="E901">
        <v>3.6</v>
      </c>
      <c r="F901">
        <v>130</v>
      </c>
      <c r="G901">
        <v>5.95</v>
      </c>
      <c r="H901">
        <v>2018</v>
      </c>
    </row>
    <row r="902" spans="1:8" x14ac:dyDescent="0.2">
      <c r="A902" t="s">
        <v>1804</v>
      </c>
      <c r="B902" t="s">
        <v>62</v>
      </c>
      <c r="C902" t="s">
        <v>63</v>
      </c>
      <c r="D902" t="s">
        <v>91</v>
      </c>
      <c r="E902">
        <v>4.0999999999999996</v>
      </c>
      <c r="F902">
        <v>130</v>
      </c>
      <c r="G902">
        <v>29.19</v>
      </c>
      <c r="H902">
        <v>2013</v>
      </c>
    </row>
    <row r="903" spans="1:8" x14ac:dyDescent="0.2">
      <c r="A903" t="s">
        <v>1805</v>
      </c>
      <c r="B903" t="s">
        <v>66</v>
      </c>
      <c r="C903" t="s">
        <v>316</v>
      </c>
      <c r="D903" t="s">
        <v>1806</v>
      </c>
      <c r="E903">
        <v>3.7</v>
      </c>
      <c r="F903">
        <v>130</v>
      </c>
      <c r="G903">
        <v>8.3800000000000008</v>
      </c>
      <c r="H903">
        <v>2017</v>
      </c>
    </row>
    <row r="904" spans="1:8" x14ac:dyDescent="0.2">
      <c r="A904" t="s">
        <v>860</v>
      </c>
      <c r="B904" t="s">
        <v>62</v>
      </c>
      <c r="C904" t="s">
        <v>1798</v>
      </c>
      <c r="D904" t="s">
        <v>1807</v>
      </c>
      <c r="E904">
        <v>3.6</v>
      </c>
      <c r="F904">
        <v>130</v>
      </c>
      <c r="G904">
        <v>12.03</v>
      </c>
      <c r="H904">
        <v>2016</v>
      </c>
    </row>
    <row r="905" spans="1:8" x14ac:dyDescent="0.2">
      <c r="A905" t="s">
        <v>1808</v>
      </c>
      <c r="B905" t="s">
        <v>62</v>
      </c>
      <c r="C905" t="s">
        <v>63</v>
      </c>
      <c r="D905" t="s">
        <v>1809</v>
      </c>
      <c r="E905">
        <v>3.7</v>
      </c>
      <c r="F905">
        <v>130</v>
      </c>
      <c r="G905">
        <v>16.989999999999998</v>
      </c>
      <c r="H905">
        <v>2016</v>
      </c>
    </row>
    <row r="906" spans="1:8" x14ac:dyDescent="0.2">
      <c r="A906" t="s">
        <v>69</v>
      </c>
      <c r="B906" t="s">
        <v>70</v>
      </c>
      <c r="C906" t="s">
        <v>1810</v>
      </c>
      <c r="D906" t="s">
        <v>1811</v>
      </c>
      <c r="E906">
        <v>4</v>
      </c>
      <c r="F906">
        <v>130</v>
      </c>
      <c r="G906">
        <v>38.94</v>
      </c>
      <c r="H906">
        <v>2015</v>
      </c>
    </row>
    <row r="907" spans="1:8" x14ac:dyDescent="0.2">
      <c r="A907" t="s">
        <v>1812</v>
      </c>
      <c r="B907" t="s">
        <v>16</v>
      </c>
      <c r="C907" t="s">
        <v>394</v>
      </c>
      <c r="D907" t="s">
        <v>1813</v>
      </c>
      <c r="E907">
        <v>4.7</v>
      </c>
      <c r="F907">
        <v>130</v>
      </c>
      <c r="G907">
        <v>270.63</v>
      </c>
      <c r="H907">
        <v>2012</v>
      </c>
    </row>
    <row r="908" spans="1:8" x14ac:dyDescent="0.2">
      <c r="A908" t="s">
        <v>1814</v>
      </c>
      <c r="B908" t="s">
        <v>66</v>
      </c>
      <c r="C908" t="s">
        <v>1815</v>
      </c>
      <c r="D908" t="s">
        <v>1816</v>
      </c>
      <c r="E908">
        <v>3.9</v>
      </c>
      <c r="F908">
        <v>130</v>
      </c>
      <c r="G908">
        <v>13.54</v>
      </c>
      <c r="H908">
        <v>2015</v>
      </c>
    </row>
    <row r="909" spans="1:8" x14ac:dyDescent="0.2">
      <c r="A909" t="s">
        <v>1817</v>
      </c>
      <c r="B909" t="s">
        <v>66</v>
      </c>
      <c r="C909" t="s">
        <v>449</v>
      </c>
      <c r="D909" t="s">
        <v>1818</v>
      </c>
      <c r="E909">
        <v>4.0999999999999996</v>
      </c>
      <c r="F909">
        <v>130</v>
      </c>
      <c r="G909">
        <v>28.3</v>
      </c>
      <c r="H909">
        <v>2017</v>
      </c>
    </row>
    <row r="910" spans="1:8" x14ac:dyDescent="0.2">
      <c r="A910" t="s">
        <v>1819</v>
      </c>
      <c r="B910" t="s">
        <v>16</v>
      </c>
      <c r="C910" t="s">
        <v>181</v>
      </c>
      <c r="D910" t="s">
        <v>1560</v>
      </c>
      <c r="E910">
        <v>4.2</v>
      </c>
      <c r="F910">
        <v>130</v>
      </c>
      <c r="G910">
        <v>48.64</v>
      </c>
      <c r="H910">
        <v>2014</v>
      </c>
    </row>
    <row r="911" spans="1:8" x14ac:dyDescent="0.2">
      <c r="A911" t="s">
        <v>1820</v>
      </c>
      <c r="B911" t="s">
        <v>70</v>
      </c>
      <c r="C911" t="s">
        <v>1821</v>
      </c>
      <c r="D911" t="s">
        <v>1822</v>
      </c>
      <c r="E911">
        <v>4.4000000000000004</v>
      </c>
      <c r="F911">
        <v>130</v>
      </c>
      <c r="G911">
        <v>153.9</v>
      </c>
      <c r="H911">
        <v>2001</v>
      </c>
    </row>
    <row r="912" spans="1:8" x14ac:dyDescent="0.2">
      <c r="A912" t="s">
        <v>1823</v>
      </c>
      <c r="B912" t="s">
        <v>62</v>
      </c>
      <c r="C912" t="s">
        <v>1468</v>
      </c>
      <c r="D912" t="s">
        <v>1824</v>
      </c>
      <c r="E912">
        <v>4.3</v>
      </c>
      <c r="F912">
        <v>130</v>
      </c>
      <c r="G912">
        <v>56.74</v>
      </c>
      <c r="H912">
        <v>2016</v>
      </c>
    </row>
    <row r="913" spans="1:8" x14ac:dyDescent="0.2">
      <c r="A913" t="s">
        <v>1825</v>
      </c>
      <c r="B913" t="s">
        <v>16</v>
      </c>
      <c r="C913" t="s">
        <v>181</v>
      </c>
      <c r="D913" t="s">
        <v>1826</v>
      </c>
      <c r="E913">
        <v>4.3</v>
      </c>
      <c r="F913">
        <v>130</v>
      </c>
      <c r="G913">
        <v>77.12</v>
      </c>
      <c r="H913">
        <v>2013</v>
      </c>
    </row>
    <row r="914" spans="1:8" x14ac:dyDescent="0.2">
      <c r="A914" t="s">
        <v>1827</v>
      </c>
      <c r="B914" t="s">
        <v>196</v>
      </c>
      <c r="C914" t="s">
        <v>1587</v>
      </c>
      <c r="D914" t="s">
        <v>1588</v>
      </c>
      <c r="E914">
        <v>4.3</v>
      </c>
      <c r="F914">
        <v>1302</v>
      </c>
      <c r="G914">
        <v>35.89</v>
      </c>
      <c r="H914">
        <v>2016</v>
      </c>
    </row>
    <row r="915" spans="1:8" x14ac:dyDescent="0.2">
      <c r="A915" t="s">
        <v>1828</v>
      </c>
      <c r="B915" t="s">
        <v>34</v>
      </c>
      <c r="C915" t="s">
        <v>718</v>
      </c>
      <c r="D915" t="s">
        <v>531</v>
      </c>
      <c r="E915">
        <v>3.6</v>
      </c>
      <c r="F915">
        <v>1303</v>
      </c>
      <c r="G915">
        <v>10.5</v>
      </c>
      <c r="H915">
        <v>2017</v>
      </c>
    </row>
    <row r="916" spans="1:8" x14ac:dyDescent="0.2">
      <c r="A916" t="s">
        <v>1829</v>
      </c>
      <c r="B916" t="s">
        <v>66</v>
      </c>
      <c r="C916" t="s">
        <v>308</v>
      </c>
      <c r="D916" t="s">
        <v>1830</v>
      </c>
      <c r="E916">
        <v>3.7</v>
      </c>
      <c r="F916">
        <v>1305</v>
      </c>
      <c r="G916">
        <v>8.8699999999999992</v>
      </c>
      <c r="H916">
        <v>2017</v>
      </c>
    </row>
    <row r="917" spans="1:8" x14ac:dyDescent="0.2">
      <c r="A917" t="s">
        <v>1831</v>
      </c>
      <c r="B917" t="s">
        <v>46</v>
      </c>
      <c r="C917" t="s">
        <v>131</v>
      </c>
      <c r="D917" t="s">
        <v>1252</v>
      </c>
      <c r="E917">
        <v>3.6</v>
      </c>
      <c r="F917">
        <v>1307</v>
      </c>
      <c r="G917">
        <v>14.09</v>
      </c>
      <c r="H917">
        <v>2016</v>
      </c>
    </row>
    <row r="918" spans="1:8" x14ac:dyDescent="0.2">
      <c r="A918" t="s">
        <v>1832</v>
      </c>
      <c r="B918" t="s">
        <v>34</v>
      </c>
      <c r="C918" t="s">
        <v>150</v>
      </c>
      <c r="D918" t="s">
        <v>1833</v>
      </c>
      <c r="E918">
        <v>3.5</v>
      </c>
      <c r="F918">
        <v>1308</v>
      </c>
      <c r="G918">
        <v>6.9</v>
      </c>
      <c r="H918">
        <v>2017</v>
      </c>
    </row>
    <row r="919" spans="1:8" x14ac:dyDescent="0.2">
      <c r="A919" t="s">
        <v>942</v>
      </c>
      <c r="B919" t="s">
        <v>16</v>
      </c>
      <c r="C919" t="s">
        <v>294</v>
      </c>
      <c r="D919" t="s">
        <v>1834</v>
      </c>
      <c r="E919">
        <v>4</v>
      </c>
      <c r="F919">
        <v>131</v>
      </c>
      <c r="G919">
        <v>35.58</v>
      </c>
      <c r="H919">
        <v>2017</v>
      </c>
    </row>
    <row r="920" spans="1:8" x14ac:dyDescent="0.2">
      <c r="A920" t="s">
        <v>1835</v>
      </c>
      <c r="B920" t="s">
        <v>34</v>
      </c>
      <c r="C920" t="s">
        <v>898</v>
      </c>
      <c r="D920" t="s">
        <v>899</v>
      </c>
      <c r="E920">
        <v>4.3</v>
      </c>
      <c r="F920">
        <v>131</v>
      </c>
      <c r="G920">
        <v>57.42</v>
      </c>
      <c r="H920">
        <v>2014</v>
      </c>
    </row>
    <row r="921" spans="1:8" x14ac:dyDescent="0.2">
      <c r="A921" t="s">
        <v>1836</v>
      </c>
      <c r="B921" t="s">
        <v>62</v>
      </c>
      <c r="C921" t="s">
        <v>63</v>
      </c>
      <c r="D921" t="s">
        <v>817</v>
      </c>
      <c r="E921">
        <v>4</v>
      </c>
      <c r="F921">
        <v>131</v>
      </c>
      <c r="G921">
        <v>25.7</v>
      </c>
      <c r="H921">
        <v>2015</v>
      </c>
    </row>
    <row r="922" spans="1:8" x14ac:dyDescent="0.2">
      <c r="A922" t="s">
        <v>1837</v>
      </c>
      <c r="B922" t="s">
        <v>16</v>
      </c>
      <c r="C922" t="s">
        <v>919</v>
      </c>
      <c r="D922" t="s">
        <v>1838</v>
      </c>
      <c r="E922">
        <v>3.5</v>
      </c>
      <c r="F922">
        <v>131</v>
      </c>
      <c r="G922">
        <v>7.5</v>
      </c>
      <c r="H922">
        <v>2018</v>
      </c>
    </row>
    <row r="923" spans="1:8" x14ac:dyDescent="0.2">
      <c r="A923" t="s">
        <v>1839</v>
      </c>
      <c r="B923" t="s">
        <v>9</v>
      </c>
      <c r="C923" t="s">
        <v>134</v>
      </c>
      <c r="D923" t="s">
        <v>417</v>
      </c>
      <c r="E923">
        <v>4</v>
      </c>
      <c r="F923">
        <v>131</v>
      </c>
      <c r="G923">
        <v>17.45</v>
      </c>
      <c r="H923">
        <v>2015</v>
      </c>
    </row>
    <row r="924" spans="1:8" x14ac:dyDescent="0.2">
      <c r="A924" t="s">
        <v>1840</v>
      </c>
      <c r="B924" t="s">
        <v>16</v>
      </c>
      <c r="C924" t="s">
        <v>358</v>
      </c>
      <c r="D924" t="s">
        <v>1841</v>
      </c>
      <c r="E924">
        <v>4.3</v>
      </c>
      <c r="F924">
        <v>131</v>
      </c>
      <c r="G924">
        <v>48.02</v>
      </c>
      <c r="H924">
        <v>2009</v>
      </c>
    </row>
    <row r="925" spans="1:8" x14ac:dyDescent="0.2">
      <c r="A925" t="s">
        <v>1842</v>
      </c>
      <c r="B925" t="s">
        <v>46</v>
      </c>
      <c r="C925" t="s">
        <v>47</v>
      </c>
      <c r="D925" t="s">
        <v>515</v>
      </c>
      <c r="E925">
        <v>3.8</v>
      </c>
      <c r="F925">
        <v>131</v>
      </c>
      <c r="G925">
        <v>35.090000000000003</v>
      </c>
      <c r="H925">
        <v>2013</v>
      </c>
    </row>
    <row r="926" spans="1:8" x14ac:dyDescent="0.2">
      <c r="A926" t="s">
        <v>1843</v>
      </c>
      <c r="B926" t="s">
        <v>16</v>
      </c>
      <c r="C926" t="s">
        <v>1844</v>
      </c>
      <c r="D926" t="s">
        <v>1845</v>
      </c>
      <c r="E926">
        <v>4.3</v>
      </c>
      <c r="F926">
        <v>131</v>
      </c>
      <c r="G926">
        <v>23.91</v>
      </c>
      <c r="H926">
        <v>2012</v>
      </c>
    </row>
    <row r="927" spans="1:8" x14ac:dyDescent="0.2">
      <c r="A927" t="s">
        <v>1846</v>
      </c>
      <c r="B927" t="s">
        <v>9</v>
      </c>
      <c r="C927" t="s">
        <v>1319</v>
      </c>
      <c r="D927" t="s">
        <v>811</v>
      </c>
      <c r="E927">
        <v>3.7</v>
      </c>
      <c r="F927">
        <v>131</v>
      </c>
      <c r="G927">
        <v>7.75</v>
      </c>
      <c r="H927">
        <v>2015</v>
      </c>
    </row>
    <row r="928" spans="1:8" x14ac:dyDescent="0.2">
      <c r="A928" t="s">
        <v>1847</v>
      </c>
      <c r="B928" t="s">
        <v>16</v>
      </c>
      <c r="C928" t="s">
        <v>1024</v>
      </c>
      <c r="D928" t="s">
        <v>1848</v>
      </c>
      <c r="E928">
        <v>3.8</v>
      </c>
      <c r="F928">
        <v>131</v>
      </c>
      <c r="G928">
        <v>15.5</v>
      </c>
      <c r="H928">
        <v>2016</v>
      </c>
    </row>
    <row r="929" spans="1:8" x14ac:dyDescent="0.2">
      <c r="A929" t="s">
        <v>1849</v>
      </c>
      <c r="B929" t="s">
        <v>277</v>
      </c>
      <c r="C929" t="s">
        <v>278</v>
      </c>
      <c r="D929" t="s">
        <v>546</v>
      </c>
      <c r="E929">
        <v>3.9</v>
      </c>
      <c r="F929">
        <v>131</v>
      </c>
      <c r="G929">
        <v>11.2</v>
      </c>
      <c r="H929">
        <v>2016</v>
      </c>
    </row>
    <row r="930" spans="1:8" x14ac:dyDescent="0.2">
      <c r="A930" t="s">
        <v>1850</v>
      </c>
      <c r="B930" t="s">
        <v>277</v>
      </c>
      <c r="C930" t="s">
        <v>346</v>
      </c>
      <c r="D930" t="s">
        <v>1851</v>
      </c>
      <c r="E930">
        <v>3.8</v>
      </c>
      <c r="F930">
        <v>131</v>
      </c>
      <c r="G930">
        <v>19.72</v>
      </c>
      <c r="H930">
        <v>2017</v>
      </c>
    </row>
    <row r="931" spans="1:8" x14ac:dyDescent="0.2">
      <c r="A931" t="s">
        <v>1852</v>
      </c>
      <c r="B931" t="s">
        <v>16</v>
      </c>
      <c r="C931" t="s">
        <v>1853</v>
      </c>
      <c r="D931" t="s">
        <v>1854</v>
      </c>
      <c r="E931">
        <v>4.0999999999999996</v>
      </c>
      <c r="F931">
        <v>131</v>
      </c>
      <c r="G931">
        <v>24.27</v>
      </c>
      <c r="H931">
        <v>2015</v>
      </c>
    </row>
    <row r="932" spans="1:8" x14ac:dyDescent="0.2">
      <c r="A932" t="s">
        <v>1855</v>
      </c>
      <c r="B932" t="s">
        <v>16</v>
      </c>
      <c r="C932" t="s">
        <v>1856</v>
      </c>
      <c r="D932" t="s">
        <v>1857</v>
      </c>
      <c r="E932">
        <v>4</v>
      </c>
      <c r="F932">
        <v>131</v>
      </c>
      <c r="G932">
        <v>16.440000000000001</v>
      </c>
      <c r="H932">
        <v>2016</v>
      </c>
    </row>
    <row r="933" spans="1:8" x14ac:dyDescent="0.2">
      <c r="A933" t="s">
        <v>1858</v>
      </c>
      <c r="B933" t="s">
        <v>46</v>
      </c>
      <c r="C933" t="s">
        <v>47</v>
      </c>
      <c r="D933" t="s">
        <v>515</v>
      </c>
      <c r="E933">
        <v>3.5</v>
      </c>
      <c r="F933">
        <v>131</v>
      </c>
      <c r="G933">
        <v>12.12</v>
      </c>
      <c r="H933">
        <v>2016</v>
      </c>
    </row>
    <row r="934" spans="1:8" x14ac:dyDescent="0.2">
      <c r="A934" t="s">
        <v>1859</v>
      </c>
      <c r="B934" t="s">
        <v>66</v>
      </c>
      <c r="C934" t="s">
        <v>147</v>
      </c>
      <c r="D934" t="s">
        <v>1860</v>
      </c>
      <c r="E934">
        <v>4.2</v>
      </c>
      <c r="F934">
        <v>131</v>
      </c>
      <c r="G934">
        <v>73.11</v>
      </c>
      <c r="H934">
        <v>2014</v>
      </c>
    </row>
    <row r="935" spans="1:8" x14ac:dyDescent="0.2">
      <c r="A935" t="s">
        <v>1516</v>
      </c>
      <c r="B935" t="s">
        <v>9</v>
      </c>
      <c r="C935" t="s">
        <v>96</v>
      </c>
      <c r="D935" t="s">
        <v>1861</v>
      </c>
      <c r="E935">
        <v>4.0999999999999996</v>
      </c>
      <c r="F935">
        <v>131</v>
      </c>
      <c r="G935">
        <v>70.19</v>
      </c>
      <c r="H935">
        <v>2011</v>
      </c>
    </row>
    <row r="936" spans="1:8" x14ac:dyDescent="0.2">
      <c r="A936" t="s">
        <v>1862</v>
      </c>
      <c r="B936" t="s">
        <v>16</v>
      </c>
      <c r="C936" t="s">
        <v>454</v>
      </c>
      <c r="D936" t="s">
        <v>1863</v>
      </c>
      <c r="E936">
        <v>3.6</v>
      </c>
      <c r="F936">
        <v>131</v>
      </c>
      <c r="G936">
        <v>8.6</v>
      </c>
      <c r="H936">
        <v>2014</v>
      </c>
    </row>
    <row r="937" spans="1:8" x14ac:dyDescent="0.2">
      <c r="A937" t="s">
        <v>1864</v>
      </c>
      <c r="B937" t="s">
        <v>16</v>
      </c>
      <c r="C937" t="s">
        <v>1024</v>
      </c>
      <c r="D937" t="s">
        <v>375</v>
      </c>
      <c r="E937">
        <v>4.5999999999999996</v>
      </c>
      <c r="F937">
        <v>131</v>
      </c>
      <c r="G937">
        <v>470</v>
      </c>
      <c r="H937">
        <v>2014</v>
      </c>
    </row>
    <row r="938" spans="1:8" x14ac:dyDescent="0.2">
      <c r="A938" t="s">
        <v>1865</v>
      </c>
      <c r="B938" t="s">
        <v>16</v>
      </c>
      <c r="C938" t="s">
        <v>919</v>
      </c>
      <c r="D938" t="s">
        <v>1866</v>
      </c>
      <c r="E938">
        <v>3.8</v>
      </c>
      <c r="F938">
        <v>131</v>
      </c>
      <c r="G938">
        <v>7.7</v>
      </c>
      <c r="H938">
        <v>2016</v>
      </c>
    </row>
    <row r="939" spans="1:8" x14ac:dyDescent="0.2">
      <c r="A939" t="s">
        <v>1867</v>
      </c>
      <c r="B939" t="s">
        <v>9</v>
      </c>
      <c r="C939" t="s">
        <v>190</v>
      </c>
      <c r="D939" t="s">
        <v>966</v>
      </c>
      <c r="E939">
        <v>3.9</v>
      </c>
      <c r="F939">
        <v>131</v>
      </c>
      <c r="G939">
        <v>99</v>
      </c>
      <c r="H939">
        <v>2016</v>
      </c>
    </row>
    <row r="940" spans="1:8" x14ac:dyDescent="0.2">
      <c r="A940" t="s">
        <v>1868</v>
      </c>
      <c r="B940" t="s">
        <v>34</v>
      </c>
      <c r="C940" t="s">
        <v>718</v>
      </c>
      <c r="D940" t="s">
        <v>151</v>
      </c>
      <c r="E940">
        <v>3.7</v>
      </c>
      <c r="F940">
        <v>131</v>
      </c>
      <c r="G940">
        <v>14.57</v>
      </c>
      <c r="H940">
        <v>2014</v>
      </c>
    </row>
    <row r="941" spans="1:8" x14ac:dyDescent="0.2">
      <c r="A941" t="s">
        <v>1869</v>
      </c>
      <c r="B941" t="s">
        <v>1681</v>
      </c>
      <c r="C941" t="s">
        <v>1682</v>
      </c>
      <c r="D941" t="s">
        <v>1683</v>
      </c>
      <c r="E941">
        <v>3.9</v>
      </c>
      <c r="F941">
        <v>131</v>
      </c>
      <c r="G941">
        <v>14.9</v>
      </c>
      <c r="H941">
        <v>2015</v>
      </c>
    </row>
    <row r="942" spans="1:8" x14ac:dyDescent="0.2">
      <c r="A942" t="s">
        <v>1870</v>
      </c>
      <c r="B942" t="s">
        <v>9</v>
      </c>
      <c r="C942" t="s">
        <v>414</v>
      </c>
      <c r="D942" t="s">
        <v>960</v>
      </c>
      <c r="E942">
        <v>4.3</v>
      </c>
      <c r="F942">
        <v>1310</v>
      </c>
      <c r="G942">
        <v>67.260000000000005</v>
      </c>
      <c r="H942">
        <v>2014</v>
      </c>
    </row>
    <row r="943" spans="1:8" x14ac:dyDescent="0.2">
      <c r="A943" t="s">
        <v>1871</v>
      </c>
      <c r="B943" t="s">
        <v>77</v>
      </c>
      <c r="C943" t="s">
        <v>78</v>
      </c>
      <c r="D943" t="s">
        <v>1872</v>
      </c>
      <c r="E943">
        <v>3.7</v>
      </c>
      <c r="F943">
        <v>1311</v>
      </c>
      <c r="G943">
        <v>4.8899999999999997</v>
      </c>
      <c r="H943">
        <v>2018</v>
      </c>
    </row>
    <row r="944" spans="1:8" x14ac:dyDescent="0.2">
      <c r="A944" t="s">
        <v>1873</v>
      </c>
      <c r="B944" t="s">
        <v>9</v>
      </c>
      <c r="C944" t="s">
        <v>184</v>
      </c>
      <c r="D944" t="s">
        <v>1874</v>
      </c>
      <c r="E944">
        <v>4.3</v>
      </c>
      <c r="F944">
        <v>1311</v>
      </c>
      <c r="G944">
        <v>106.25</v>
      </c>
      <c r="H944">
        <v>2012</v>
      </c>
    </row>
    <row r="945" spans="1:8" x14ac:dyDescent="0.2">
      <c r="A945" t="s">
        <v>1875</v>
      </c>
      <c r="B945" t="s">
        <v>34</v>
      </c>
      <c r="C945" t="s">
        <v>1876</v>
      </c>
      <c r="D945" t="s">
        <v>1430</v>
      </c>
      <c r="E945">
        <v>4.4000000000000004</v>
      </c>
      <c r="F945">
        <v>13136</v>
      </c>
      <c r="G945">
        <v>34.07</v>
      </c>
      <c r="H945" t="s">
        <v>526</v>
      </c>
    </row>
    <row r="946" spans="1:8" x14ac:dyDescent="0.2">
      <c r="A946" t="s">
        <v>1877</v>
      </c>
      <c r="B946" t="s">
        <v>675</v>
      </c>
      <c r="C946" t="s">
        <v>676</v>
      </c>
      <c r="D946" t="s">
        <v>677</v>
      </c>
      <c r="E946">
        <v>4.0999999999999996</v>
      </c>
      <c r="F946">
        <v>1314</v>
      </c>
      <c r="G946">
        <v>10.98</v>
      </c>
      <c r="H946">
        <v>2018</v>
      </c>
    </row>
    <row r="947" spans="1:8" x14ac:dyDescent="0.2">
      <c r="A947" t="s">
        <v>1878</v>
      </c>
      <c r="B947" t="s">
        <v>196</v>
      </c>
      <c r="C947" t="s">
        <v>197</v>
      </c>
      <c r="D947" t="s">
        <v>673</v>
      </c>
      <c r="E947">
        <v>4.5999999999999996</v>
      </c>
      <c r="F947">
        <v>1314</v>
      </c>
      <c r="G947">
        <v>77.010000000000005</v>
      </c>
      <c r="H947">
        <v>2017</v>
      </c>
    </row>
    <row r="948" spans="1:8" x14ac:dyDescent="0.2">
      <c r="A948" t="s">
        <v>892</v>
      </c>
      <c r="B948" t="s">
        <v>9</v>
      </c>
      <c r="C948" t="s">
        <v>114</v>
      </c>
      <c r="D948" t="s">
        <v>1879</v>
      </c>
      <c r="E948">
        <v>4.3</v>
      </c>
      <c r="F948">
        <v>1317</v>
      </c>
      <c r="G948">
        <v>94.95</v>
      </c>
      <c r="H948">
        <v>2005</v>
      </c>
    </row>
    <row r="949" spans="1:8" x14ac:dyDescent="0.2">
      <c r="A949" t="s">
        <v>1880</v>
      </c>
      <c r="B949" t="s">
        <v>16</v>
      </c>
      <c r="C949" t="s">
        <v>1024</v>
      </c>
      <c r="D949" t="s">
        <v>1434</v>
      </c>
      <c r="E949">
        <v>3.5</v>
      </c>
      <c r="F949">
        <v>1318</v>
      </c>
      <c r="G949">
        <v>14.21</v>
      </c>
      <c r="H949">
        <v>2018</v>
      </c>
    </row>
    <row r="950" spans="1:8" x14ac:dyDescent="0.2">
      <c r="A950" t="s">
        <v>1881</v>
      </c>
      <c r="B950" t="s">
        <v>34</v>
      </c>
      <c r="C950" t="s">
        <v>150</v>
      </c>
      <c r="D950" t="s">
        <v>1719</v>
      </c>
      <c r="E950">
        <v>3.4</v>
      </c>
      <c r="F950">
        <v>1318</v>
      </c>
      <c r="G950">
        <v>7.8</v>
      </c>
      <c r="H950">
        <v>2017</v>
      </c>
    </row>
    <row r="951" spans="1:8" x14ac:dyDescent="0.2">
      <c r="A951" t="s">
        <v>1882</v>
      </c>
      <c r="B951" t="s">
        <v>9</v>
      </c>
      <c r="C951" t="s">
        <v>742</v>
      </c>
      <c r="D951" t="s">
        <v>1883</v>
      </c>
      <c r="E951">
        <v>3.2</v>
      </c>
      <c r="F951">
        <v>132</v>
      </c>
      <c r="G951">
        <v>9.26</v>
      </c>
      <c r="H951">
        <v>2012</v>
      </c>
    </row>
    <row r="952" spans="1:8" x14ac:dyDescent="0.2">
      <c r="A952" t="s">
        <v>1884</v>
      </c>
      <c r="B952" t="s">
        <v>9</v>
      </c>
      <c r="C952" t="s">
        <v>96</v>
      </c>
      <c r="D952" t="s">
        <v>1885</v>
      </c>
      <c r="E952">
        <v>4.5999999999999996</v>
      </c>
      <c r="F952">
        <v>132</v>
      </c>
      <c r="G952">
        <v>399.95</v>
      </c>
      <c r="H952">
        <v>2010</v>
      </c>
    </row>
    <row r="953" spans="1:8" x14ac:dyDescent="0.2">
      <c r="A953" t="s">
        <v>1886</v>
      </c>
      <c r="B953" t="s">
        <v>16</v>
      </c>
      <c r="C953" t="s">
        <v>181</v>
      </c>
      <c r="D953" t="s">
        <v>1887</v>
      </c>
      <c r="E953">
        <v>4.8</v>
      </c>
      <c r="F953">
        <v>132</v>
      </c>
      <c r="G953">
        <v>1115.5</v>
      </c>
      <c r="H953">
        <v>2013</v>
      </c>
    </row>
    <row r="954" spans="1:8" x14ac:dyDescent="0.2">
      <c r="A954" t="s">
        <v>1888</v>
      </c>
      <c r="B954" t="s">
        <v>1681</v>
      </c>
      <c r="C954" t="s">
        <v>1682</v>
      </c>
      <c r="D954" t="s">
        <v>1683</v>
      </c>
      <c r="E954">
        <v>4.0999999999999996</v>
      </c>
      <c r="F954">
        <v>132</v>
      </c>
      <c r="G954">
        <v>16.899999999999999</v>
      </c>
      <c r="H954">
        <v>2016</v>
      </c>
    </row>
    <row r="955" spans="1:8" x14ac:dyDescent="0.2">
      <c r="A955" t="s">
        <v>1889</v>
      </c>
      <c r="B955" t="s">
        <v>62</v>
      </c>
      <c r="C955" t="s">
        <v>63</v>
      </c>
      <c r="D955" t="s">
        <v>1890</v>
      </c>
      <c r="E955">
        <v>3.5</v>
      </c>
      <c r="F955">
        <v>132</v>
      </c>
      <c r="G955">
        <v>11.95</v>
      </c>
      <c r="H955">
        <v>2014</v>
      </c>
    </row>
    <row r="956" spans="1:8" x14ac:dyDescent="0.2">
      <c r="A956" t="s">
        <v>1891</v>
      </c>
      <c r="B956" t="s">
        <v>62</v>
      </c>
      <c r="C956" t="s">
        <v>63</v>
      </c>
      <c r="D956" t="s">
        <v>859</v>
      </c>
      <c r="E956">
        <v>4.0999999999999996</v>
      </c>
      <c r="F956">
        <v>132</v>
      </c>
      <c r="G956">
        <v>36.5</v>
      </c>
      <c r="H956">
        <v>2013</v>
      </c>
    </row>
    <row r="957" spans="1:8" x14ac:dyDescent="0.2">
      <c r="A957" t="s">
        <v>1892</v>
      </c>
      <c r="B957" t="s">
        <v>16</v>
      </c>
      <c r="C957" t="s">
        <v>93</v>
      </c>
      <c r="D957" t="s">
        <v>1893</v>
      </c>
      <c r="E957">
        <v>3.7</v>
      </c>
      <c r="F957">
        <v>132</v>
      </c>
      <c r="G957">
        <v>14.73</v>
      </c>
      <c r="H957">
        <v>2016</v>
      </c>
    </row>
    <row r="958" spans="1:8" x14ac:dyDescent="0.2">
      <c r="A958" t="s">
        <v>1894</v>
      </c>
      <c r="B958" t="s">
        <v>9</v>
      </c>
      <c r="C958" t="s">
        <v>96</v>
      </c>
      <c r="D958" t="s">
        <v>239</v>
      </c>
      <c r="E958">
        <v>3.8</v>
      </c>
      <c r="F958">
        <v>132</v>
      </c>
      <c r="G958">
        <v>29.5</v>
      </c>
      <c r="H958">
        <v>2013</v>
      </c>
    </row>
    <row r="959" spans="1:8" x14ac:dyDescent="0.2">
      <c r="A959" t="s">
        <v>1895</v>
      </c>
      <c r="B959" t="s">
        <v>9</v>
      </c>
      <c r="C959" t="s">
        <v>50</v>
      </c>
      <c r="D959" t="s">
        <v>811</v>
      </c>
      <c r="E959">
        <v>3.9</v>
      </c>
      <c r="F959">
        <v>132</v>
      </c>
      <c r="G959">
        <v>12.62</v>
      </c>
      <c r="H959">
        <v>2016</v>
      </c>
    </row>
    <row r="960" spans="1:8" x14ac:dyDescent="0.2">
      <c r="A960" t="s">
        <v>1896</v>
      </c>
      <c r="B960" t="s">
        <v>34</v>
      </c>
      <c r="C960" t="s">
        <v>599</v>
      </c>
      <c r="D960" t="s">
        <v>600</v>
      </c>
      <c r="E960">
        <v>3.8</v>
      </c>
      <c r="F960">
        <v>132</v>
      </c>
      <c r="G960">
        <v>28.83</v>
      </c>
      <c r="H960">
        <v>2016</v>
      </c>
    </row>
    <row r="961" spans="1:8" x14ac:dyDescent="0.2">
      <c r="A961" t="s">
        <v>762</v>
      </c>
      <c r="B961" t="s">
        <v>62</v>
      </c>
      <c r="C961" t="s">
        <v>1171</v>
      </c>
      <c r="D961" t="s">
        <v>1897</v>
      </c>
      <c r="E961">
        <v>3.3</v>
      </c>
      <c r="F961">
        <v>132</v>
      </c>
      <c r="G961">
        <v>8.9499999999999993</v>
      </c>
      <c r="H961">
        <v>2017</v>
      </c>
    </row>
    <row r="962" spans="1:8" x14ac:dyDescent="0.2">
      <c r="A962" t="s">
        <v>1898</v>
      </c>
      <c r="B962" t="s">
        <v>77</v>
      </c>
      <c r="C962" t="s">
        <v>153</v>
      </c>
      <c r="D962" t="s">
        <v>1899</v>
      </c>
      <c r="E962">
        <v>4.3</v>
      </c>
      <c r="F962">
        <v>132</v>
      </c>
      <c r="G962">
        <v>35.090000000000003</v>
      </c>
      <c r="H962">
        <v>2008</v>
      </c>
    </row>
    <row r="963" spans="1:8" x14ac:dyDescent="0.2">
      <c r="A963" t="s">
        <v>1900</v>
      </c>
      <c r="B963" t="s">
        <v>9</v>
      </c>
      <c r="C963" t="s">
        <v>117</v>
      </c>
      <c r="D963" t="s">
        <v>1901</v>
      </c>
      <c r="E963">
        <v>3.6</v>
      </c>
      <c r="F963">
        <v>132</v>
      </c>
      <c r="G963">
        <v>39.69</v>
      </c>
      <c r="H963">
        <v>2014</v>
      </c>
    </row>
    <row r="964" spans="1:8" x14ac:dyDescent="0.2">
      <c r="A964" t="s">
        <v>1902</v>
      </c>
      <c r="B964" t="s">
        <v>1903</v>
      </c>
      <c r="C964" t="s">
        <v>1904</v>
      </c>
      <c r="D964" t="s">
        <v>1905</v>
      </c>
      <c r="E964">
        <v>3.8</v>
      </c>
      <c r="F964">
        <v>1323</v>
      </c>
      <c r="G964">
        <v>10.84</v>
      </c>
      <c r="H964">
        <v>2016</v>
      </c>
    </row>
    <row r="965" spans="1:8" x14ac:dyDescent="0.2">
      <c r="A965" t="s">
        <v>1906</v>
      </c>
      <c r="B965" t="s">
        <v>66</v>
      </c>
      <c r="C965" t="s">
        <v>308</v>
      </c>
      <c r="D965" t="s">
        <v>1907</v>
      </c>
      <c r="E965">
        <v>3.7</v>
      </c>
      <c r="F965">
        <v>1323</v>
      </c>
      <c r="G965">
        <v>9.9499999999999993</v>
      </c>
      <c r="H965">
        <v>2015</v>
      </c>
    </row>
    <row r="966" spans="1:8" x14ac:dyDescent="0.2">
      <c r="A966" t="s">
        <v>1908</v>
      </c>
      <c r="B966" t="s">
        <v>16</v>
      </c>
      <c r="C966" t="s">
        <v>492</v>
      </c>
      <c r="D966" t="s">
        <v>1288</v>
      </c>
      <c r="E966">
        <v>4.0999999999999996</v>
      </c>
      <c r="F966">
        <v>1325</v>
      </c>
      <c r="G966">
        <v>51.36</v>
      </c>
      <c r="H966">
        <v>2014</v>
      </c>
    </row>
    <row r="967" spans="1:8" x14ac:dyDescent="0.2">
      <c r="A967" t="s">
        <v>1909</v>
      </c>
      <c r="B967" t="s">
        <v>16</v>
      </c>
      <c r="C967" t="s">
        <v>181</v>
      </c>
      <c r="D967" t="s">
        <v>1826</v>
      </c>
      <c r="E967">
        <v>4.2</v>
      </c>
      <c r="F967">
        <v>133</v>
      </c>
      <c r="G967">
        <v>62.57</v>
      </c>
      <c r="H967">
        <v>2015</v>
      </c>
    </row>
    <row r="968" spans="1:8" x14ac:dyDescent="0.2">
      <c r="A968" t="s">
        <v>1910</v>
      </c>
      <c r="B968" t="s">
        <v>16</v>
      </c>
      <c r="C968" t="s">
        <v>358</v>
      </c>
      <c r="D968" t="s">
        <v>1911</v>
      </c>
      <c r="E968">
        <v>4.0999999999999996</v>
      </c>
      <c r="F968">
        <v>133</v>
      </c>
      <c r="G968">
        <v>32.880000000000003</v>
      </c>
      <c r="H968">
        <v>2015</v>
      </c>
    </row>
    <row r="969" spans="1:8" x14ac:dyDescent="0.2">
      <c r="A969" t="s">
        <v>1912</v>
      </c>
      <c r="B969" t="s">
        <v>46</v>
      </c>
      <c r="C969" t="s">
        <v>47</v>
      </c>
      <c r="D969" t="s">
        <v>515</v>
      </c>
      <c r="E969">
        <v>3.8</v>
      </c>
      <c r="F969">
        <v>133</v>
      </c>
      <c r="G969">
        <v>15.03</v>
      </c>
      <c r="H969">
        <v>2015</v>
      </c>
    </row>
    <row r="970" spans="1:8" x14ac:dyDescent="0.2">
      <c r="A970" t="s">
        <v>1913</v>
      </c>
      <c r="B970" t="s">
        <v>70</v>
      </c>
      <c r="C970" t="s">
        <v>71</v>
      </c>
      <c r="D970" t="s">
        <v>708</v>
      </c>
      <c r="E970">
        <v>3.8</v>
      </c>
      <c r="F970">
        <v>133</v>
      </c>
      <c r="G970">
        <v>13.25</v>
      </c>
      <c r="H970">
        <v>2016</v>
      </c>
    </row>
    <row r="971" spans="1:8" x14ac:dyDescent="0.2">
      <c r="A971" t="s">
        <v>1914</v>
      </c>
      <c r="B971" t="s">
        <v>77</v>
      </c>
      <c r="C971" t="s">
        <v>78</v>
      </c>
      <c r="D971" t="s">
        <v>1915</v>
      </c>
      <c r="E971">
        <v>4.5999999999999996</v>
      </c>
      <c r="F971">
        <v>133</v>
      </c>
      <c r="G971">
        <v>56.84</v>
      </c>
      <c r="H971">
        <v>2009</v>
      </c>
    </row>
    <row r="972" spans="1:8" x14ac:dyDescent="0.2">
      <c r="A972" t="s">
        <v>1916</v>
      </c>
      <c r="B972" t="s">
        <v>16</v>
      </c>
      <c r="C972" t="s">
        <v>181</v>
      </c>
      <c r="D972" t="s">
        <v>1917</v>
      </c>
      <c r="E972">
        <v>4.2</v>
      </c>
      <c r="F972">
        <v>133</v>
      </c>
      <c r="G972">
        <v>48.4</v>
      </c>
      <c r="H972">
        <v>2010</v>
      </c>
    </row>
    <row r="973" spans="1:8" x14ac:dyDescent="0.2">
      <c r="A973" t="s">
        <v>1918</v>
      </c>
      <c r="B973" t="s">
        <v>16</v>
      </c>
      <c r="C973" t="s">
        <v>888</v>
      </c>
      <c r="D973" t="s">
        <v>889</v>
      </c>
      <c r="E973">
        <v>3.7</v>
      </c>
      <c r="F973">
        <v>133</v>
      </c>
      <c r="G973">
        <v>12.9</v>
      </c>
      <c r="H973">
        <v>2018</v>
      </c>
    </row>
    <row r="974" spans="1:8" x14ac:dyDescent="0.2">
      <c r="A974" t="s">
        <v>1919</v>
      </c>
      <c r="B974" t="s">
        <v>46</v>
      </c>
      <c r="C974" t="s">
        <v>47</v>
      </c>
      <c r="D974" t="s">
        <v>1696</v>
      </c>
      <c r="E974">
        <v>4</v>
      </c>
      <c r="F974">
        <v>133</v>
      </c>
      <c r="G974">
        <v>31.19</v>
      </c>
      <c r="H974">
        <v>2017</v>
      </c>
    </row>
    <row r="975" spans="1:8" x14ac:dyDescent="0.2">
      <c r="A975" t="s">
        <v>1920</v>
      </c>
      <c r="B975" t="s">
        <v>16</v>
      </c>
      <c r="C975" t="s">
        <v>1853</v>
      </c>
      <c r="D975" t="s">
        <v>1854</v>
      </c>
      <c r="E975">
        <v>3.9</v>
      </c>
      <c r="F975">
        <v>133</v>
      </c>
      <c r="G975">
        <v>11.45</v>
      </c>
      <c r="H975">
        <v>2016</v>
      </c>
    </row>
    <row r="976" spans="1:8" x14ac:dyDescent="0.2">
      <c r="A976" t="s">
        <v>1921</v>
      </c>
      <c r="B976" t="s">
        <v>9</v>
      </c>
      <c r="C976" t="s">
        <v>27</v>
      </c>
      <c r="D976" t="s">
        <v>1922</v>
      </c>
      <c r="E976">
        <v>4</v>
      </c>
      <c r="F976">
        <v>133</v>
      </c>
      <c r="G976">
        <v>45</v>
      </c>
      <c r="H976">
        <v>2012</v>
      </c>
    </row>
    <row r="977" spans="1:8" x14ac:dyDescent="0.2">
      <c r="A977" t="s">
        <v>1923</v>
      </c>
      <c r="B977" t="s">
        <v>16</v>
      </c>
      <c r="C977" t="s">
        <v>74</v>
      </c>
      <c r="D977" t="s">
        <v>164</v>
      </c>
      <c r="E977">
        <v>3.8</v>
      </c>
      <c r="F977">
        <v>133</v>
      </c>
      <c r="G977">
        <v>7.31</v>
      </c>
      <c r="H977">
        <v>2017</v>
      </c>
    </row>
    <row r="978" spans="1:8" x14ac:dyDescent="0.2">
      <c r="A978" t="s">
        <v>1924</v>
      </c>
      <c r="B978" t="s">
        <v>16</v>
      </c>
      <c r="C978" t="s">
        <v>1925</v>
      </c>
      <c r="D978" t="s">
        <v>1926</v>
      </c>
      <c r="E978">
        <v>3.6</v>
      </c>
      <c r="F978">
        <v>133</v>
      </c>
      <c r="G978">
        <v>7.32</v>
      </c>
      <c r="H978">
        <v>2018</v>
      </c>
    </row>
    <row r="979" spans="1:8" x14ac:dyDescent="0.2">
      <c r="A979" t="s">
        <v>1927</v>
      </c>
      <c r="B979" t="s">
        <v>70</v>
      </c>
      <c r="C979" t="s">
        <v>71</v>
      </c>
      <c r="D979" t="s">
        <v>1167</v>
      </c>
      <c r="E979">
        <v>3.2</v>
      </c>
      <c r="F979">
        <v>133</v>
      </c>
      <c r="G979">
        <v>7.69</v>
      </c>
      <c r="H979">
        <v>2018</v>
      </c>
    </row>
    <row r="980" spans="1:8" x14ac:dyDescent="0.2">
      <c r="A980" t="s">
        <v>1928</v>
      </c>
      <c r="B980" t="s">
        <v>9</v>
      </c>
      <c r="C980" t="s">
        <v>1929</v>
      </c>
      <c r="D980" t="s">
        <v>1930</v>
      </c>
      <c r="E980">
        <v>4.2</v>
      </c>
      <c r="F980">
        <v>133</v>
      </c>
      <c r="G980">
        <v>22.62</v>
      </c>
      <c r="H980">
        <v>2018</v>
      </c>
    </row>
    <row r="981" spans="1:8" x14ac:dyDescent="0.2">
      <c r="A981" t="s">
        <v>1190</v>
      </c>
      <c r="B981" t="s">
        <v>70</v>
      </c>
      <c r="C981" t="s">
        <v>161</v>
      </c>
      <c r="D981" t="s">
        <v>896</v>
      </c>
      <c r="E981">
        <v>4</v>
      </c>
      <c r="F981">
        <v>133</v>
      </c>
      <c r="G981">
        <v>106.89</v>
      </c>
      <c r="H981">
        <v>2014</v>
      </c>
    </row>
    <row r="982" spans="1:8" x14ac:dyDescent="0.2">
      <c r="A982" t="s">
        <v>1931</v>
      </c>
      <c r="B982" t="s">
        <v>16</v>
      </c>
      <c r="C982" t="s">
        <v>404</v>
      </c>
      <c r="D982" t="s">
        <v>1932</v>
      </c>
      <c r="E982">
        <v>4.0999999999999996</v>
      </c>
      <c r="F982">
        <v>133</v>
      </c>
      <c r="G982">
        <v>19.899999999999999</v>
      </c>
      <c r="H982">
        <v>2017</v>
      </c>
    </row>
    <row r="983" spans="1:8" x14ac:dyDescent="0.2">
      <c r="A983" t="s">
        <v>1933</v>
      </c>
      <c r="B983" t="s">
        <v>9</v>
      </c>
      <c r="C983" t="s">
        <v>96</v>
      </c>
      <c r="D983" t="s">
        <v>623</v>
      </c>
      <c r="E983">
        <v>4.0999999999999996</v>
      </c>
      <c r="F983">
        <v>133</v>
      </c>
      <c r="G983">
        <v>96.85</v>
      </c>
      <c r="H983">
        <v>1998</v>
      </c>
    </row>
    <row r="984" spans="1:8" x14ac:dyDescent="0.2">
      <c r="A984" t="s">
        <v>1934</v>
      </c>
      <c r="B984" t="s">
        <v>16</v>
      </c>
      <c r="C984" t="s">
        <v>93</v>
      </c>
      <c r="D984" t="s">
        <v>1935</v>
      </c>
      <c r="E984">
        <v>3.9</v>
      </c>
      <c r="F984">
        <v>133</v>
      </c>
      <c r="G984">
        <v>16.989999999999998</v>
      </c>
      <c r="H984">
        <v>2015</v>
      </c>
    </row>
    <row r="985" spans="1:8" x14ac:dyDescent="0.2">
      <c r="A985" t="s">
        <v>1936</v>
      </c>
      <c r="B985" t="s">
        <v>16</v>
      </c>
      <c r="C985" t="s">
        <v>17</v>
      </c>
      <c r="D985" t="s">
        <v>1937</v>
      </c>
      <c r="E985">
        <v>4</v>
      </c>
      <c r="F985">
        <v>133</v>
      </c>
      <c r="G985">
        <v>20.09</v>
      </c>
      <c r="H985">
        <v>2015</v>
      </c>
    </row>
    <row r="986" spans="1:8" x14ac:dyDescent="0.2">
      <c r="A986" t="s">
        <v>1938</v>
      </c>
      <c r="B986" t="s">
        <v>66</v>
      </c>
      <c r="C986" t="s">
        <v>169</v>
      </c>
      <c r="D986" t="s">
        <v>170</v>
      </c>
      <c r="E986">
        <v>3.5</v>
      </c>
      <c r="F986">
        <v>1331</v>
      </c>
      <c r="G986">
        <v>6.73</v>
      </c>
      <c r="H986">
        <v>2018</v>
      </c>
    </row>
    <row r="987" spans="1:8" x14ac:dyDescent="0.2">
      <c r="A987" t="s">
        <v>1542</v>
      </c>
      <c r="B987" t="s">
        <v>9</v>
      </c>
      <c r="C987" t="s">
        <v>281</v>
      </c>
      <c r="D987" t="s">
        <v>1590</v>
      </c>
      <c r="E987">
        <v>4.2</v>
      </c>
      <c r="F987">
        <v>1331</v>
      </c>
      <c r="G987">
        <v>59.95</v>
      </c>
      <c r="H987">
        <v>2005</v>
      </c>
    </row>
    <row r="988" spans="1:8" x14ac:dyDescent="0.2">
      <c r="A988" t="s">
        <v>1939</v>
      </c>
      <c r="B988" t="s">
        <v>66</v>
      </c>
      <c r="C988" t="s">
        <v>1236</v>
      </c>
      <c r="D988" t="s">
        <v>1940</v>
      </c>
      <c r="E988">
        <v>4</v>
      </c>
      <c r="F988">
        <v>1333</v>
      </c>
      <c r="G988">
        <v>6.2</v>
      </c>
      <c r="H988">
        <v>2019</v>
      </c>
    </row>
    <row r="989" spans="1:8" x14ac:dyDescent="0.2">
      <c r="A989" t="s">
        <v>1941</v>
      </c>
      <c r="B989" t="s">
        <v>66</v>
      </c>
      <c r="C989" t="s">
        <v>308</v>
      </c>
      <c r="D989" t="s">
        <v>1325</v>
      </c>
      <c r="E989">
        <v>3.9</v>
      </c>
      <c r="F989">
        <v>1334</v>
      </c>
      <c r="G989">
        <v>18.23</v>
      </c>
      <c r="H989">
        <v>2011</v>
      </c>
    </row>
    <row r="990" spans="1:8" x14ac:dyDescent="0.2">
      <c r="A990" t="s">
        <v>1942</v>
      </c>
      <c r="B990" t="s">
        <v>30</v>
      </c>
      <c r="C990" t="s">
        <v>236</v>
      </c>
      <c r="D990" t="s">
        <v>1279</v>
      </c>
      <c r="E990">
        <v>3.6</v>
      </c>
      <c r="F990">
        <v>1335</v>
      </c>
      <c r="G990">
        <v>9.99</v>
      </c>
      <c r="H990">
        <v>2014</v>
      </c>
    </row>
    <row r="991" spans="1:8" x14ac:dyDescent="0.2">
      <c r="A991" t="s">
        <v>1943</v>
      </c>
      <c r="B991" t="s">
        <v>9</v>
      </c>
      <c r="C991" t="s">
        <v>184</v>
      </c>
      <c r="D991" t="s">
        <v>210</v>
      </c>
      <c r="E991">
        <v>4.5</v>
      </c>
      <c r="F991">
        <v>1339</v>
      </c>
      <c r="G991">
        <v>309.89999999999998</v>
      </c>
      <c r="H991">
        <v>2000</v>
      </c>
    </row>
    <row r="992" spans="1:8" x14ac:dyDescent="0.2">
      <c r="A992" t="s">
        <v>1944</v>
      </c>
      <c r="B992" t="s">
        <v>196</v>
      </c>
      <c r="C992" t="s">
        <v>197</v>
      </c>
      <c r="D992" t="s">
        <v>1945</v>
      </c>
      <c r="E992">
        <v>4</v>
      </c>
      <c r="F992">
        <v>134</v>
      </c>
      <c r="G992">
        <v>15.16</v>
      </c>
      <c r="H992">
        <v>2017</v>
      </c>
    </row>
    <row r="993" spans="1:8" x14ac:dyDescent="0.2">
      <c r="A993" t="s">
        <v>1946</v>
      </c>
      <c r="B993" t="s">
        <v>196</v>
      </c>
      <c r="C993" t="s">
        <v>197</v>
      </c>
      <c r="D993" t="s">
        <v>1306</v>
      </c>
      <c r="E993">
        <v>3.4</v>
      </c>
      <c r="F993">
        <v>134</v>
      </c>
      <c r="G993">
        <v>6.99</v>
      </c>
      <c r="H993">
        <v>2015</v>
      </c>
    </row>
    <row r="994" spans="1:8" x14ac:dyDescent="0.2">
      <c r="A994" t="s">
        <v>1947</v>
      </c>
      <c r="B994" t="s">
        <v>16</v>
      </c>
      <c r="C994" t="s">
        <v>17</v>
      </c>
      <c r="D994" t="s">
        <v>1702</v>
      </c>
      <c r="E994">
        <v>4.2</v>
      </c>
      <c r="F994">
        <v>134</v>
      </c>
      <c r="G994">
        <v>105</v>
      </c>
      <c r="H994">
        <v>2016</v>
      </c>
    </row>
    <row r="995" spans="1:8" x14ac:dyDescent="0.2">
      <c r="A995" t="s">
        <v>1948</v>
      </c>
      <c r="B995" t="s">
        <v>66</v>
      </c>
      <c r="C995" t="s">
        <v>419</v>
      </c>
      <c r="D995" t="s">
        <v>1949</v>
      </c>
      <c r="E995">
        <v>3.6</v>
      </c>
      <c r="F995">
        <v>134</v>
      </c>
      <c r="G995">
        <v>11.9</v>
      </c>
      <c r="H995">
        <v>2014</v>
      </c>
    </row>
    <row r="996" spans="1:8" x14ac:dyDescent="0.2">
      <c r="A996" t="s">
        <v>1950</v>
      </c>
      <c r="B996" t="s">
        <v>982</v>
      </c>
      <c r="C996" t="s">
        <v>1951</v>
      </c>
      <c r="D996" t="s">
        <v>1952</v>
      </c>
      <c r="E996">
        <v>3.9</v>
      </c>
      <c r="F996">
        <v>134</v>
      </c>
      <c r="G996">
        <v>17.059999999999999</v>
      </c>
      <c r="H996">
        <v>2018</v>
      </c>
    </row>
    <row r="997" spans="1:8" x14ac:dyDescent="0.2">
      <c r="A997" t="s">
        <v>1953</v>
      </c>
      <c r="B997" t="s">
        <v>9</v>
      </c>
      <c r="C997" t="s">
        <v>1954</v>
      </c>
      <c r="D997" t="s">
        <v>284</v>
      </c>
      <c r="E997">
        <v>4</v>
      </c>
      <c r="F997">
        <v>134</v>
      </c>
      <c r="G997">
        <v>48.54</v>
      </c>
      <c r="H997">
        <v>2015</v>
      </c>
    </row>
    <row r="998" spans="1:8" x14ac:dyDescent="0.2">
      <c r="A998" t="s">
        <v>1561</v>
      </c>
      <c r="B998" t="s">
        <v>62</v>
      </c>
      <c r="C998" t="s">
        <v>63</v>
      </c>
      <c r="D998" t="s">
        <v>1955</v>
      </c>
      <c r="E998">
        <v>3.8</v>
      </c>
      <c r="F998">
        <v>134</v>
      </c>
      <c r="G998">
        <v>8.2899999999999991</v>
      </c>
      <c r="H998">
        <v>2017</v>
      </c>
    </row>
    <row r="999" spans="1:8" x14ac:dyDescent="0.2">
      <c r="A999" t="s">
        <v>741</v>
      </c>
      <c r="B999" t="s">
        <v>9</v>
      </c>
      <c r="C999" t="s">
        <v>742</v>
      </c>
      <c r="D999" t="s">
        <v>1956</v>
      </c>
      <c r="E999">
        <v>3.8</v>
      </c>
      <c r="F999">
        <v>134</v>
      </c>
      <c r="G999">
        <v>8.7799999999999994</v>
      </c>
      <c r="H999">
        <v>2017</v>
      </c>
    </row>
    <row r="1000" spans="1:8" x14ac:dyDescent="0.2">
      <c r="A1000" t="s">
        <v>1957</v>
      </c>
      <c r="B1000" t="s">
        <v>9</v>
      </c>
      <c r="C1000" t="s">
        <v>873</v>
      </c>
      <c r="D1000" t="s">
        <v>874</v>
      </c>
      <c r="E1000">
        <v>4.0999999999999996</v>
      </c>
      <c r="F1000">
        <v>134</v>
      </c>
      <c r="G1000">
        <v>31.9</v>
      </c>
      <c r="H1000">
        <v>2016</v>
      </c>
    </row>
    <row r="1001" spans="1:8" x14ac:dyDescent="0.2">
      <c r="A1001" t="s">
        <v>1958</v>
      </c>
      <c r="B1001" t="s">
        <v>16</v>
      </c>
      <c r="C1001" t="s">
        <v>181</v>
      </c>
      <c r="D1001" t="s">
        <v>1959</v>
      </c>
      <c r="E1001">
        <v>4.3</v>
      </c>
      <c r="F1001">
        <v>134</v>
      </c>
      <c r="G1001">
        <v>74.69</v>
      </c>
      <c r="H1001">
        <v>2006</v>
      </c>
    </row>
    <row r="1002" spans="1:8" x14ac:dyDescent="0.2">
      <c r="A1002" t="s">
        <v>1960</v>
      </c>
      <c r="B1002" t="s">
        <v>9</v>
      </c>
      <c r="C1002" t="s">
        <v>414</v>
      </c>
      <c r="D1002" t="s">
        <v>960</v>
      </c>
      <c r="E1002">
        <v>4.5</v>
      </c>
      <c r="F1002">
        <v>134</v>
      </c>
      <c r="G1002">
        <v>341.18</v>
      </c>
      <c r="H1002">
        <v>2015</v>
      </c>
    </row>
    <row r="1003" spans="1:8" x14ac:dyDescent="0.2">
      <c r="A1003" t="s">
        <v>1961</v>
      </c>
      <c r="B1003" t="s">
        <v>277</v>
      </c>
      <c r="C1003" t="s">
        <v>346</v>
      </c>
      <c r="D1003" t="s">
        <v>1962</v>
      </c>
      <c r="E1003">
        <v>3.7</v>
      </c>
      <c r="F1003">
        <v>134</v>
      </c>
      <c r="G1003">
        <v>16.95</v>
      </c>
      <c r="H1003">
        <v>2015</v>
      </c>
    </row>
    <row r="1004" spans="1:8" x14ac:dyDescent="0.2">
      <c r="A1004" t="s">
        <v>1963</v>
      </c>
      <c r="B1004" t="s">
        <v>34</v>
      </c>
      <c r="C1004" t="s">
        <v>718</v>
      </c>
      <c r="D1004" t="s">
        <v>1964</v>
      </c>
      <c r="E1004">
        <v>3.5</v>
      </c>
      <c r="F1004">
        <v>134</v>
      </c>
      <c r="G1004">
        <v>8.5</v>
      </c>
      <c r="H1004">
        <v>2017</v>
      </c>
    </row>
    <row r="1005" spans="1:8" x14ac:dyDescent="0.2">
      <c r="A1005" t="s">
        <v>461</v>
      </c>
      <c r="B1005" t="s">
        <v>9</v>
      </c>
      <c r="C1005" t="s">
        <v>114</v>
      </c>
      <c r="D1005" t="s">
        <v>1965</v>
      </c>
      <c r="E1005">
        <v>4.0999999999999996</v>
      </c>
      <c r="F1005">
        <v>134</v>
      </c>
      <c r="G1005">
        <v>82.86</v>
      </c>
      <c r="H1005">
        <v>2016</v>
      </c>
    </row>
    <row r="1006" spans="1:8" x14ac:dyDescent="0.2">
      <c r="A1006" t="s">
        <v>58</v>
      </c>
      <c r="B1006" t="s">
        <v>62</v>
      </c>
      <c r="C1006" t="s">
        <v>63</v>
      </c>
      <c r="D1006" t="s">
        <v>1966</v>
      </c>
      <c r="E1006">
        <v>3.5</v>
      </c>
      <c r="F1006">
        <v>134</v>
      </c>
      <c r="G1006">
        <v>9.9</v>
      </c>
      <c r="H1006">
        <v>2018</v>
      </c>
    </row>
    <row r="1007" spans="1:8" x14ac:dyDescent="0.2">
      <c r="A1007" t="s">
        <v>1967</v>
      </c>
      <c r="B1007" t="s">
        <v>16</v>
      </c>
      <c r="C1007" t="s">
        <v>358</v>
      </c>
      <c r="D1007" t="s">
        <v>1131</v>
      </c>
      <c r="E1007">
        <v>4.2</v>
      </c>
      <c r="F1007">
        <v>1341</v>
      </c>
      <c r="G1007">
        <v>37.729999999999997</v>
      </c>
      <c r="H1007">
        <v>2011</v>
      </c>
    </row>
    <row r="1008" spans="1:8" x14ac:dyDescent="0.2">
      <c r="A1008" t="s">
        <v>1968</v>
      </c>
      <c r="B1008" t="s">
        <v>46</v>
      </c>
      <c r="C1008" t="s">
        <v>1436</v>
      </c>
      <c r="D1008" t="s">
        <v>1437</v>
      </c>
      <c r="E1008">
        <v>3.7</v>
      </c>
      <c r="F1008">
        <v>1344</v>
      </c>
      <c r="G1008">
        <v>9.5</v>
      </c>
      <c r="H1008">
        <v>2016</v>
      </c>
    </row>
    <row r="1009" spans="1:8" x14ac:dyDescent="0.2">
      <c r="A1009" t="s">
        <v>1969</v>
      </c>
      <c r="B1009" t="s">
        <v>66</v>
      </c>
      <c r="C1009" t="s">
        <v>108</v>
      </c>
      <c r="D1009" t="s">
        <v>109</v>
      </c>
      <c r="E1009">
        <v>3.4</v>
      </c>
      <c r="F1009">
        <v>1344</v>
      </c>
      <c r="G1009">
        <v>8.7799999999999994</v>
      </c>
      <c r="H1009">
        <v>2016</v>
      </c>
    </row>
    <row r="1010" spans="1:8" x14ac:dyDescent="0.2">
      <c r="A1010" t="s">
        <v>1970</v>
      </c>
      <c r="B1010" t="s">
        <v>9</v>
      </c>
      <c r="C1010" t="s">
        <v>1110</v>
      </c>
      <c r="D1010" t="s">
        <v>966</v>
      </c>
      <c r="E1010">
        <v>3.8</v>
      </c>
      <c r="F1010">
        <v>1348</v>
      </c>
      <c r="G1010">
        <v>19.899999999999999</v>
      </c>
      <c r="H1010">
        <v>2016</v>
      </c>
    </row>
    <row r="1011" spans="1:8" x14ac:dyDescent="0.2">
      <c r="A1011" t="s">
        <v>1971</v>
      </c>
      <c r="B1011" t="s">
        <v>16</v>
      </c>
      <c r="C1011" t="s">
        <v>181</v>
      </c>
      <c r="D1011" t="s">
        <v>1972</v>
      </c>
      <c r="E1011">
        <v>4.2</v>
      </c>
      <c r="F1011">
        <v>135</v>
      </c>
      <c r="G1011">
        <v>52.29</v>
      </c>
      <c r="H1011">
        <v>2013</v>
      </c>
    </row>
    <row r="1012" spans="1:8" x14ac:dyDescent="0.2">
      <c r="A1012" t="s">
        <v>650</v>
      </c>
      <c r="B1012" t="s">
        <v>9</v>
      </c>
      <c r="C1012" t="s">
        <v>27</v>
      </c>
      <c r="D1012" t="s">
        <v>1973</v>
      </c>
      <c r="E1012">
        <v>4.0999999999999996</v>
      </c>
      <c r="F1012">
        <v>135</v>
      </c>
      <c r="G1012">
        <v>22.9</v>
      </c>
      <c r="H1012">
        <v>2017</v>
      </c>
    </row>
    <row r="1013" spans="1:8" x14ac:dyDescent="0.2">
      <c r="A1013" t="s">
        <v>1974</v>
      </c>
      <c r="B1013" t="s">
        <v>16</v>
      </c>
      <c r="C1013" t="s">
        <v>358</v>
      </c>
      <c r="D1013" t="s">
        <v>94</v>
      </c>
      <c r="E1013">
        <v>4.0999999999999996</v>
      </c>
      <c r="F1013">
        <v>135</v>
      </c>
      <c r="G1013">
        <v>55</v>
      </c>
      <c r="H1013">
        <v>2015</v>
      </c>
    </row>
    <row r="1014" spans="1:8" x14ac:dyDescent="0.2">
      <c r="A1014" t="s">
        <v>1975</v>
      </c>
      <c r="B1014" t="s">
        <v>62</v>
      </c>
      <c r="C1014" t="s">
        <v>63</v>
      </c>
      <c r="D1014" t="s">
        <v>733</v>
      </c>
      <c r="E1014">
        <v>3.9</v>
      </c>
      <c r="F1014">
        <v>135</v>
      </c>
      <c r="G1014">
        <v>24.27</v>
      </c>
      <c r="H1014">
        <v>2014</v>
      </c>
    </row>
    <row r="1015" spans="1:8" x14ac:dyDescent="0.2">
      <c r="A1015" t="s">
        <v>1976</v>
      </c>
      <c r="B1015" t="s">
        <v>66</v>
      </c>
      <c r="C1015" t="s">
        <v>1977</v>
      </c>
      <c r="D1015" t="s">
        <v>670</v>
      </c>
      <c r="E1015">
        <v>3.8</v>
      </c>
      <c r="F1015">
        <v>135</v>
      </c>
      <c r="G1015">
        <v>11.05</v>
      </c>
      <c r="H1015">
        <v>2016</v>
      </c>
    </row>
    <row r="1016" spans="1:8" x14ac:dyDescent="0.2">
      <c r="A1016" t="s">
        <v>1978</v>
      </c>
      <c r="B1016" t="s">
        <v>62</v>
      </c>
      <c r="C1016" t="s">
        <v>1171</v>
      </c>
      <c r="D1016" t="s">
        <v>1575</v>
      </c>
      <c r="E1016">
        <v>3.4</v>
      </c>
      <c r="F1016">
        <v>135</v>
      </c>
      <c r="G1016">
        <v>7.25</v>
      </c>
      <c r="H1016">
        <v>2019</v>
      </c>
    </row>
    <row r="1017" spans="1:8" x14ac:dyDescent="0.2">
      <c r="A1017" t="s">
        <v>1979</v>
      </c>
      <c r="B1017" t="s">
        <v>9</v>
      </c>
      <c r="C1017" t="s">
        <v>873</v>
      </c>
      <c r="D1017" t="s">
        <v>1980</v>
      </c>
      <c r="E1017">
        <v>3.8</v>
      </c>
      <c r="F1017">
        <v>135</v>
      </c>
      <c r="G1017">
        <v>28.55</v>
      </c>
      <c r="H1017">
        <v>2015</v>
      </c>
    </row>
    <row r="1018" spans="1:8" x14ac:dyDescent="0.2">
      <c r="A1018" t="s">
        <v>1981</v>
      </c>
      <c r="B1018" t="s">
        <v>16</v>
      </c>
      <c r="C1018" t="s">
        <v>17</v>
      </c>
      <c r="D1018" t="s">
        <v>339</v>
      </c>
      <c r="E1018">
        <v>4.2</v>
      </c>
      <c r="F1018">
        <v>135</v>
      </c>
      <c r="G1018">
        <v>38.090000000000003</v>
      </c>
      <c r="H1018">
        <v>2009</v>
      </c>
    </row>
    <row r="1019" spans="1:8" x14ac:dyDescent="0.2">
      <c r="A1019" t="s">
        <v>1982</v>
      </c>
      <c r="B1019" t="s">
        <v>9</v>
      </c>
      <c r="C1019" t="s">
        <v>1983</v>
      </c>
      <c r="D1019" t="s">
        <v>1984</v>
      </c>
      <c r="E1019">
        <v>3.9</v>
      </c>
      <c r="F1019">
        <v>135</v>
      </c>
      <c r="G1019">
        <v>23.29</v>
      </c>
      <c r="H1019">
        <v>2017</v>
      </c>
    </row>
    <row r="1020" spans="1:8" x14ac:dyDescent="0.2">
      <c r="A1020" t="s">
        <v>1985</v>
      </c>
      <c r="B1020" t="s">
        <v>16</v>
      </c>
      <c r="C1020" t="s">
        <v>358</v>
      </c>
      <c r="D1020" t="s">
        <v>1403</v>
      </c>
      <c r="E1020">
        <v>4.0999999999999996</v>
      </c>
      <c r="F1020">
        <v>135</v>
      </c>
      <c r="G1020">
        <v>46.6</v>
      </c>
      <c r="H1020">
        <v>2014</v>
      </c>
    </row>
    <row r="1021" spans="1:8" x14ac:dyDescent="0.2">
      <c r="A1021" t="s">
        <v>1986</v>
      </c>
      <c r="B1021" t="s">
        <v>9</v>
      </c>
      <c r="C1021" t="s">
        <v>368</v>
      </c>
      <c r="D1021" t="s">
        <v>369</v>
      </c>
      <c r="E1021">
        <v>3.7</v>
      </c>
      <c r="F1021">
        <v>135</v>
      </c>
      <c r="G1021">
        <v>16.47</v>
      </c>
      <c r="H1021">
        <v>2017</v>
      </c>
    </row>
    <row r="1022" spans="1:8" x14ac:dyDescent="0.2">
      <c r="A1022" t="s">
        <v>1987</v>
      </c>
      <c r="B1022" t="s">
        <v>62</v>
      </c>
      <c r="C1022" t="s">
        <v>63</v>
      </c>
      <c r="D1022" t="s">
        <v>727</v>
      </c>
      <c r="E1022">
        <v>3.9</v>
      </c>
      <c r="F1022">
        <v>135</v>
      </c>
      <c r="G1022">
        <v>17.010000000000002</v>
      </c>
      <c r="H1022">
        <v>2013</v>
      </c>
    </row>
    <row r="1023" spans="1:8" x14ac:dyDescent="0.2">
      <c r="A1023" t="s">
        <v>1988</v>
      </c>
      <c r="B1023" t="s">
        <v>9</v>
      </c>
      <c r="C1023" t="s">
        <v>666</v>
      </c>
      <c r="D1023" t="s">
        <v>1989</v>
      </c>
      <c r="E1023">
        <v>4.0999999999999996</v>
      </c>
      <c r="F1023">
        <v>135</v>
      </c>
      <c r="G1023">
        <v>84</v>
      </c>
      <c r="H1023">
        <v>2017</v>
      </c>
    </row>
    <row r="1024" spans="1:8" x14ac:dyDescent="0.2">
      <c r="A1024" t="s">
        <v>1990</v>
      </c>
      <c r="B1024" t="s">
        <v>66</v>
      </c>
      <c r="C1024" t="s">
        <v>316</v>
      </c>
      <c r="D1024" t="s">
        <v>1991</v>
      </c>
      <c r="E1024">
        <v>3.4</v>
      </c>
      <c r="F1024">
        <v>135</v>
      </c>
      <c r="G1024">
        <v>6.54</v>
      </c>
      <c r="H1024">
        <v>2015</v>
      </c>
    </row>
    <row r="1025" spans="1:8" x14ac:dyDescent="0.2">
      <c r="A1025" t="s">
        <v>1992</v>
      </c>
      <c r="B1025" t="s">
        <v>9</v>
      </c>
      <c r="C1025" t="s">
        <v>117</v>
      </c>
      <c r="D1025" t="s">
        <v>1993</v>
      </c>
      <c r="E1025">
        <v>3.5</v>
      </c>
      <c r="F1025">
        <v>135</v>
      </c>
      <c r="G1025">
        <v>19.45</v>
      </c>
      <c r="H1025">
        <v>2011</v>
      </c>
    </row>
    <row r="1026" spans="1:8" x14ac:dyDescent="0.2">
      <c r="A1026" t="s">
        <v>1994</v>
      </c>
      <c r="B1026" t="s">
        <v>16</v>
      </c>
      <c r="C1026" t="s">
        <v>181</v>
      </c>
      <c r="D1026" t="s">
        <v>1995</v>
      </c>
      <c r="E1026">
        <v>4.0999999999999996</v>
      </c>
      <c r="F1026">
        <v>135</v>
      </c>
      <c r="G1026">
        <v>28.27</v>
      </c>
      <c r="H1026">
        <v>2015</v>
      </c>
    </row>
    <row r="1027" spans="1:8" x14ac:dyDescent="0.2">
      <c r="A1027" t="s">
        <v>1996</v>
      </c>
      <c r="B1027" t="s">
        <v>277</v>
      </c>
      <c r="C1027" t="s">
        <v>278</v>
      </c>
      <c r="D1027" t="s">
        <v>1997</v>
      </c>
      <c r="E1027">
        <v>4.0999999999999996</v>
      </c>
      <c r="F1027">
        <v>135</v>
      </c>
      <c r="G1027">
        <v>31</v>
      </c>
      <c r="H1027">
        <v>2015</v>
      </c>
    </row>
    <row r="1028" spans="1:8" x14ac:dyDescent="0.2">
      <c r="A1028" t="s">
        <v>1998</v>
      </c>
      <c r="B1028" t="s">
        <v>9</v>
      </c>
      <c r="C1028" t="s">
        <v>281</v>
      </c>
      <c r="D1028" t="s">
        <v>1999</v>
      </c>
      <c r="E1028">
        <v>3.9</v>
      </c>
      <c r="F1028">
        <v>1350</v>
      </c>
      <c r="G1028">
        <v>52.95</v>
      </c>
      <c r="H1028">
        <v>2005</v>
      </c>
    </row>
    <row r="1029" spans="1:8" x14ac:dyDescent="0.2">
      <c r="A1029" t="s">
        <v>892</v>
      </c>
      <c r="B1029" t="s">
        <v>9</v>
      </c>
      <c r="C1029" t="s">
        <v>114</v>
      </c>
      <c r="D1029" t="s">
        <v>2000</v>
      </c>
      <c r="E1029">
        <v>4.0999999999999996</v>
      </c>
      <c r="F1029">
        <v>1354</v>
      </c>
      <c r="G1029">
        <v>69.95</v>
      </c>
      <c r="H1029">
        <v>2005</v>
      </c>
    </row>
    <row r="1030" spans="1:8" x14ac:dyDescent="0.2">
      <c r="A1030" t="s">
        <v>2001</v>
      </c>
      <c r="B1030" t="s">
        <v>34</v>
      </c>
      <c r="C1030" t="s">
        <v>599</v>
      </c>
      <c r="D1030" t="s">
        <v>1478</v>
      </c>
      <c r="E1030">
        <v>3.4</v>
      </c>
      <c r="F1030">
        <v>1354</v>
      </c>
      <c r="G1030">
        <v>7.5</v>
      </c>
      <c r="H1030">
        <v>2017</v>
      </c>
    </row>
    <row r="1031" spans="1:8" x14ac:dyDescent="0.2">
      <c r="A1031" t="s">
        <v>2002</v>
      </c>
      <c r="B1031" t="s">
        <v>255</v>
      </c>
      <c r="C1031" t="s">
        <v>2003</v>
      </c>
      <c r="D1031" t="s">
        <v>2004</v>
      </c>
      <c r="E1031">
        <v>4.0999999999999996</v>
      </c>
      <c r="F1031">
        <v>136</v>
      </c>
      <c r="G1031">
        <v>17.5</v>
      </c>
      <c r="H1031">
        <v>2013</v>
      </c>
    </row>
    <row r="1032" spans="1:8" x14ac:dyDescent="0.2">
      <c r="A1032" t="s">
        <v>2005</v>
      </c>
      <c r="B1032" t="s">
        <v>34</v>
      </c>
      <c r="C1032" t="s">
        <v>718</v>
      </c>
      <c r="D1032" t="s">
        <v>2006</v>
      </c>
      <c r="E1032">
        <v>3.8</v>
      </c>
      <c r="F1032">
        <v>136</v>
      </c>
      <c r="G1032">
        <v>9.36</v>
      </c>
      <c r="H1032">
        <v>2018</v>
      </c>
    </row>
    <row r="1033" spans="1:8" x14ac:dyDescent="0.2">
      <c r="A1033" t="s">
        <v>2007</v>
      </c>
      <c r="B1033" t="s">
        <v>9</v>
      </c>
      <c r="C1033" t="s">
        <v>281</v>
      </c>
      <c r="D1033" t="s">
        <v>2008</v>
      </c>
      <c r="E1033">
        <v>3.8</v>
      </c>
      <c r="F1033">
        <v>136</v>
      </c>
      <c r="G1033">
        <v>18.95</v>
      </c>
      <c r="H1033">
        <v>2016</v>
      </c>
    </row>
    <row r="1034" spans="1:8" x14ac:dyDescent="0.2">
      <c r="A1034" t="s">
        <v>2009</v>
      </c>
      <c r="B1034" t="s">
        <v>196</v>
      </c>
      <c r="C1034" t="s">
        <v>701</v>
      </c>
      <c r="D1034" t="s">
        <v>395</v>
      </c>
      <c r="E1034">
        <v>3.5</v>
      </c>
      <c r="F1034">
        <v>136</v>
      </c>
      <c r="G1034">
        <v>7.95</v>
      </c>
      <c r="H1034">
        <v>2018</v>
      </c>
    </row>
    <row r="1035" spans="1:8" x14ac:dyDescent="0.2">
      <c r="A1035" t="s">
        <v>2010</v>
      </c>
      <c r="B1035" t="s">
        <v>16</v>
      </c>
      <c r="C1035" t="s">
        <v>358</v>
      </c>
      <c r="D1035" t="s">
        <v>1791</v>
      </c>
      <c r="E1035">
        <v>4.4000000000000004</v>
      </c>
      <c r="F1035">
        <v>136</v>
      </c>
      <c r="G1035">
        <v>105.73</v>
      </c>
      <c r="H1035">
        <v>2010</v>
      </c>
    </row>
    <row r="1036" spans="1:8" x14ac:dyDescent="0.2">
      <c r="A1036" t="s">
        <v>2011</v>
      </c>
      <c r="B1036" t="s">
        <v>464</v>
      </c>
      <c r="C1036" t="s">
        <v>2012</v>
      </c>
      <c r="D1036" t="s">
        <v>2013</v>
      </c>
      <c r="E1036">
        <v>4.2</v>
      </c>
      <c r="F1036">
        <v>136</v>
      </c>
      <c r="G1036">
        <v>36.950000000000003</v>
      </c>
      <c r="H1036">
        <v>2016</v>
      </c>
    </row>
    <row r="1037" spans="1:8" x14ac:dyDescent="0.2">
      <c r="A1037" t="s">
        <v>2014</v>
      </c>
      <c r="B1037" t="s">
        <v>16</v>
      </c>
      <c r="C1037" t="s">
        <v>374</v>
      </c>
      <c r="D1037" t="s">
        <v>1486</v>
      </c>
      <c r="E1037">
        <v>3.2</v>
      </c>
      <c r="F1037">
        <v>136</v>
      </c>
      <c r="G1037">
        <v>12.7</v>
      </c>
      <c r="H1037">
        <v>2014</v>
      </c>
    </row>
    <row r="1038" spans="1:8" x14ac:dyDescent="0.2">
      <c r="A1038" t="s">
        <v>2015</v>
      </c>
      <c r="B1038" t="s">
        <v>9</v>
      </c>
      <c r="C1038" t="s">
        <v>2016</v>
      </c>
      <c r="D1038" t="s">
        <v>1102</v>
      </c>
      <c r="E1038">
        <v>3.8</v>
      </c>
      <c r="F1038">
        <v>136</v>
      </c>
      <c r="G1038">
        <v>17.899999999999999</v>
      </c>
      <c r="H1038">
        <v>2016</v>
      </c>
    </row>
    <row r="1039" spans="1:8" x14ac:dyDescent="0.2">
      <c r="A1039" t="s">
        <v>2017</v>
      </c>
      <c r="B1039" t="s">
        <v>16</v>
      </c>
      <c r="C1039" t="s">
        <v>93</v>
      </c>
      <c r="D1039" t="s">
        <v>1935</v>
      </c>
      <c r="E1039">
        <v>3.9</v>
      </c>
      <c r="F1039">
        <v>136</v>
      </c>
      <c r="G1039">
        <v>18.489999999999998</v>
      </c>
      <c r="H1039">
        <v>2015</v>
      </c>
    </row>
    <row r="1040" spans="1:8" x14ac:dyDescent="0.2">
      <c r="A1040" t="s">
        <v>2018</v>
      </c>
      <c r="B1040" t="s">
        <v>16</v>
      </c>
      <c r="C1040" t="s">
        <v>358</v>
      </c>
      <c r="D1040" t="s">
        <v>1651</v>
      </c>
      <c r="E1040">
        <v>4</v>
      </c>
      <c r="F1040">
        <v>136</v>
      </c>
      <c r="G1040">
        <v>75</v>
      </c>
      <c r="H1040">
        <v>2013</v>
      </c>
    </row>
    <row r="1041" spans="1:8" x14ac:dyDescent="0.2">
      <c r="A1041" t="s">
        <v>2019</v>
      </c>
      <c r="B1041" t="s">
        <v>62</v>
      </c>
      <c r="C1041" t="s">
        <v>1798</v>
      </c>
      <c r="D1041" t="s">
        <v>2020</v>
      </c>
      <c r="E1041">
        <v>4</v>
      </c>
      <c r="F1041">
        <v>136</v>
      </c>
      <c r="G1041">
        <v>14.95</v>
      </c>
      <c r="H1041">
        <v>2017</v>
      </c>
    </row>
    <row r="1042" spans="1:8" x14ac:dyDescent="0.2">
      <c r="A1042" t="s">
        <v>149</v>
      </c>
      <c r="B1042" t="s">
        <v>62</v>
      </c>
      <c r="C1042" t="s">
        <v>1171</v>
      </c>
      <c r="D1042" t="s">
        <v>1277</v>
      </c>
      <c r="E1042">
        <v>3.4</v>
      </c>
      <c r="F1042">
        <v>136</v>
      </c>
      <c r="G1042">
        <v>7.45</v>
      </c>
      <c r="H1042">
        <v>2018</v>
      </c>
    </row>
    <row r="1043" spans="1:8" x14ac:dyDescent="0.2">
      <c r="A1043" t="s">
        <v>2021</v>
      </c>
      <c r="B1043" t="s">
        <v>16</v>
      </c>
      <c r="C1043" t="s">
        <v>374</v>
      </c>
      <c r="D1043" t="s">
        <v>426</v>
      </c>
      <c r="E1043">
        <v>3.8</v>
      </c>
      <c r="F1043">
        <v>136</v>
      </c>
      <c r="G1043">
        <v>29.5</v>
      </c>
      <c r="H1043">
        <v>2015</v>
      </c>
    </row>
    <row r="1044" spans="1:8" x14ac:dyDescent="0.2">
      <c r="A1044" t="s">
        <v>2022</v>
      </c>
      <c r="B1044" t="s">
        <v>62</v>
      </c>
      <c r="C1044" t="s">
        <v>1798</v>
      </c>
      <c r="D1044" t="s">
        <v>2023</v>
      </c>
      <c r="E1044">
        <v>3.6</v>
      </c>
      <c r="F1044">
        <v>136</v>
      </c>
      <c r="G1044">
        <v>9.5</v>
      </c>
      <c r="H1044">
        <v>2018</v>
      </c>
    </row>
    <row r="1045" spans="1:8" x14ac:dyDescent="0.2">
      <c r="A1045" t="s">
        <v>2024</v>
      </c>
      <c r="B1045" t="s">
        <v>16</v>
      </c>
      <c r="C1045" t="s">
        <v>291</v>
      </c>
      <c r="D1045" t="s">
        <v>1225</v>
      </c>
      <c r="E1045">
        <v>3.9</v>
      </c>
      <c r="F1045">
        <v>136</v>
      </c>
      <c r="G1045">
        <v>10.67</v>
      </c>
      <c r="H1045">
        <v>2017</v>
      </c>
    </row>
    <row r="1046" spans="1:8" x14ac:dyDescent="0.2">
      <c r="A1046" t="s">
        <v>2025</v>
      </c>
      <c r="B1046" t="s">
        <v>9</v>
      </c>
      <c r="C1046" t="s">
        <v>1547</v>
      </c>
      <c r="D1046" t="s">
        <v>1745</v>
      </c>
      <c r="E1046">
        <v>3.7</v>
      </c>
      <c r="F1046">
        <v>136</v>
      </c>
      <c r="G1046">
        <v>13.5</v>
      </c>
      <c r="H1046">
        <v>2016</v>
      </c>
    </row>
    <row r="1047" spans="1:8" x14ac:dyDescent="0.2">
      <c r="A1047" t="s">
        <v>2026</v>
      </c>
      <c r="B1047" t="s">
        <v>9</v>
      </c>
      <c r="C1047" t="s">
        <v>1110</v>
      </c>
      <c r="D1047" t="s">
        <v>2027</v>
      </c>
      <c r="E1047">
        <v>3.8</v>
      </c>
      <c r="F1047">
        <v>136</v>
      </c>
      <c r="G1047">
        <v>17.899999999999999</v>
      </c>
      <c r="H1047">
        <v>2015</v>
      </c>
    </row>
    <row r="1048" spans="1:8" x14ac:dyDescent="0.2">
      <c r="A1048" t="s">
        <v>2028</v>
      </c>
      <c r="B1048" t="s">
        <v>62</v>
      </c>
      <c r="C1048" t="s">
        <v>349</v>
      </c>
      <c r="D1048" t="s">
        <v>350</v>
      </c>
      <c r="E1048">
        <v>4.2</v>
      </c>
      <c r="F1048">
        <v>1361</v>
      </c>
      <c r="G1048">
        <v>22.99</v>
      </c>
      <c r="H1048">
        <v>2014</v>
      </c>
    </row>
    <row r="1049" spans="1:8" x14ac:dyDescent="0.2">
      <c r="A1049" t="s">
        <v>2029</v>
      </c>
      <c r="B1049" t="s">
        <v>16</v>
      </c>
      <c r="C1049" t="s">
        <v>663</v>
      </c>
      <c r="D1049" t="s">
        <v>749</v>
      </c>
      <c r="E1049">
        <v>3.5</v>
      </c>
      <c r="F1049">
        <v>1361</v>
      </c>
      <c r="G1049">
        <v>9.5</v>
      </c>
      <c r="H1049">
        <v>2018</v>
      </c>
    </row>
    <row r="1050" spans="1:8" x14ac:dyDescent="0.2">
      <c r="A1050" t="s">
        <v>2030</v>
      </c>
      <c r="B1050" t="s">
        <v>66</v>
      </c>
      <c r="C1050" t="s">
        <v>308</v>
      </c>
      <c r="D1050" t="s">
        <v>751</v>
      </c>
      <c r="E1050">
        <v>3.7</v>
      </c>
      <c r="F1050">
        <v>1364</v>
      </c>
      <c r="G1050">
        <v>10.89</v>
      </c>
      <c r="H1050">
        <v>2011</v>
      </c>
    </row>
    <row r="1051" spans="1:8" x14ac:dyDescent="0.2">
      <c r="A1051" t="s">
        <v>2031</v>
      </c>
      <c r="B1051" t="s">
        <v>9</v>
      </c>
      <c r="C1051" t="s">
        <v>117</v>
      </c>
      <c r="D1051" t="s">
        <v>868</v>
      </c>
      <c r="E1051">
        <v>3.6</v>
      </c>
      <c r="F1051">
        <v>1365</v>
      </c>
      <c r="G1051">
        <v>15</v>
      </c>
      <c r="H1051">
        <v>2015</v>
      </c>
    </row>
    <row r="1052" spans="1:8" x14ac:dyDescent="0.2">
      <c r="A1052" t="s">
        <v>489</v>
      </c>
      <c r="B1052" t="s">
        <v>16</v>
      </c>
      <c r="C1052" t="s">
        <v>358</v>
      </c>
      <c r="D1052" t="s">
        <v>1841</v>
      </c>
      <c r="E1052">
        <v>4.0999999999999996</v>
      </c>
      <c r="F1052">
        <v>1367</v>
      </c>
      <c r="G1052">
        <v>23.49</v>
      </c>
      <c r="H1052">
        <v>2014</v>
      </c>
    </row>
    <row r="1053" spans="1:8" x14ac:dyDescent="0.2">
      <c r="A1053" t="s">
        <v>2032</v>
      </c>
      <c r="B1053" t="s">
        <v>66</v>
      </c>
      <c r="C1053" t="s">
        <v>308</v>
      </c>
      <c r="D1053" t="s">
        <v>1730</v>
      </c>
      <c r="E1053">
        <v>4.0999999999999996</v>
      </c>
      <c r="F1053">
        <v>1368</v>
      </c>
      <c r="G1053">
        <v>14.99</v>
      </c>
      <c r="H1053">
        <v>2014</v>
      </c>
    </row>
    <row r="1054" spans="1:8" x14ac:dyDescent="0.2">
      <c r="A1054" t="s">
        <v>2033</v>
      </c>
      <c r="B1054" t="s">
        <v>66</v>
      </c>
      <c r="C1054" t="s">
        <v>308</v>
      </c>
      <c r="D1054" t="s">
        <v>970</v>
      </c>
      <c r="E1054">
        <v>4.0999999999999996</v>
      </c>
      <c r="F1054">
        <v>1369</v>
      </c>
      <c r="G1054">
        <v>59.99</v>
      </c>
      <c r="H1054">
        <v>2010</v>
      </c>
    </row>
    <row r="1055" spans="1:8" x14ac:dyDescent="0.2">
      <c r="A1055" t="s">
        <v>2034</v>
      </c>
      <c r="B1055" t="s">
        <v>16</v>
      </c>
      <c r="C1055" t="s">
        <v>228</v>
      </c>
      <c r="D1055" t="s">
        <v>2035</v>
      </c>
      <c r="E1055">
        <v>4</v>
      </c>
      <c r="F1055">
        <v>137</v>
      </c>
      <c r="G1055">
        <v>24.86</v>
      </c>
      <c r="H1055">
        <v>2010</v>
      </c>
    </row>
    <row r="1056" spans="1:8" x14ac:dyDescent="0.2">
      <c r="A1056" t="s">
        <v>2036</v>
      </c>
      <c r="B1056" t="s">
        <v>16</v>
      </c>
      <c r="C1056" t="s">
        <v>454</v>
      </c>
      <c r="D1056" t="s">
        <v>270</v>
      </c>
      <c r="E1056">
        <v>3.9</v>
      </c>
      <c r="F1056">
        <v>137</v>
      </c>
      <c r="G1056">
        <v>25.95</v>
      </c>
      <c r="H1056">
        <v>2016</v>
      </c>
    </row>
    <row r="1057" spans="1:8" x14ac:dyDescent="0.2">
      <c r="A1057" t="s">
        <v>2037</v>
      </c>
      <c r="B1057" t="s">
        <v>9</v>
      </c>
      <c r="C1057" t="s">
        <v>389</v>
      </c>
      <c r="D1057" t="s">
        <v>2038</v>
      </c>
      <c r="E1057">
        <v>4</v>
      </c>
      <c r="F1057">
        <v>137</v>
      </c>
      <c r="G1057">
        <v>131.6</v>
      </c>
      <c r="H1057">
        <v>2017</v>
      </c>
    </row>
    <row r="1058" spans="1:8" x14ac:dyDescent="0.2">
      <c r="A1058" t="s">
        <v>2039</v>
      </c>
      <c r="B1058" t="s">
        <v>16</v>
      </c>
      <c r="C1058" t="s">
        <v>1698</v>
      </c>
      <c r="D1058" t="s">
        <v>1699</v>
      </c>
      <c r="E1058">
        <v>3.9</v>
      </c>
      <c r="F1058">
        <v>137</v>
      </c>
      <c r="G1058">
        <v>23.99</v>
      </c>
      <c r="H1058">
        <v>2016</v>
      </c>
    </row>
    <row r="1059" spans="1:8" x14ac:dyDescent="0.2">
      <c r="A1059" t="s">
        <v>2040</v>
      </c>
      <c r="B1059" t="s">
        <v>66</v>
      </c>
      <c r="C1059" t="s">
        <v>241</v>
      </c>
      <c r="D1059" t="s">
        <v>2041</v>
      </c>
      <c r="E1059">
        <v>3.4</v>
      </c>
      <c r="F1059">
        <v>137</v>
      </c>
      <c r="G1059">
        <v>4.16</v>
      </c>
      <c r="H1059">
        <v>2015</v>
      </c>
    </row>
    <row r="1060" spans="1:8" x14ac:dyDescent="0.2">
      <c r="A1060" t="s">
        <v>2042</v>
      </c>
      <c r="B1060" t="s">
        <v>23</v>
      </c>
      <c r="C1060" t="s">
        <v>247</v>
      </c>
      <c r="D1060" t="s">
        <v>2043</v>
      </c>
      <c r="E1060">
        <v>3.6</v>
      </c>
      <c r="F1060">
        <v>137</v>
      </c>
      <c r="G1060">
        <v>8.52</v>
      </c>
      <c r="H1060">
        <v>2018</v>
      </c>
    </row>
    <row r="1061" spans="1:8" x14ac:dyDescent="0.2">
      <c r="A1061" t="s">
        <v>2044</v>
      </c>
      <c r="B1061" t="s">
        <v>16</v>
      </c>
      <c r="C1061" t="s">
        <v>228</v>
      </c>
      <c r="D1061" t="s">
        <v>2045</v>
      </c>
      <c r="E1061">
        <v>3.5</v>
      </c>
      <c r="F1061">
        <v>137</v>
      </c>
      <c r="G1061">
        <v>7.52</v>
      </c>
      <c r="H1061">
        <v>2016</v>
      </c>
    </row>
    <row r="1062" spans="1:8" x14ac:dyDescent="0.2">
      <c r="A1062" t="s">
        <v>2046</v>
      </c>
      <c r="B1062" t="s">
        <v>16</v>
      </c>
      <c r="C1062" t="s">
        <v>93</v>
      </c>
      <c r="D1062" t="s">
        <v>2047</v>
      </c>
      <c r="E1062">
        <v>3.8</v>
      </c>
      <c r="F1062">
        <v>137</v>
      </c>
      <c r="G1062">
        <v>18.97</v>
      </c>
      <c r="H1062">
        <v>2014</v>
      </c>
    </row>
    <row r="1063" spans="1:8" x14ac:dyDescent="0.2">
      <c r="A1063" t="s">
        <v>1433</v>
      </c>
      <c r="B1063" t="s">
        <v>16</v>
      </c>
      <c r="C1063" t="s">
        <v>178</v>
      </c>
      <c r="D1063" t="s">
        <v>179</v>
      </c>
      <c r="E1063">
        <v>3.9</v>
      </c>
      <c r="F1063">
        <v>137</v>
      </c>
      <c r="G1063">
        <v>17.29</v>
      </c>
      <c r="H1063">
        <v>2017</v>
      </c>
    </row>
    <row r="1064" spans="1:8" x14ac:dyDescent="0.2">
      <c r="A1064" t="s">
        <v>2048</v>
      </c>
      <c r="B1064" t="s">
        <v>9</v>
      </c>
      <c r="C1064" t="s">
        <v>105</v>
      </c>
      <c r="D1064" t="s">
        <v>1571</v>
      </c>
      <c r="E1064">
        <v>4</v>
      </c>
      <c r="F1064">
        <v>137</v>
      </c>
      <c r="G1064">
        <v>32.65</v>
      </c>
      <c r="H1064">
        <v>2015</v>
      </c>
    </row>
    <row r="1065" spans="1:8" x14ac:dyDescent="0.2">
      <c r="A1065" t="s">
        <v>2049</v>
      </c>
      <c r="B1065" t="s">
        <v>9</v>
      </c>
      <c r="C1065" t="s">
        <v>138</v>
      </c>
      <c r="D1065" t="s">
        <v>2050</v>
      </c>
      <c r="E1065">
        <v>3.7</v>
      </c>
      <c r="F1065">
        <v>137</v>
      </c>
      <c r="G1065">
        <v>10.66</v>
      </c>
      <c r="H1065">
        <v>2016</v>
      </c>
    </row>
    <row r="1066" spans="1:8" x14ac:dyDescent="0.2">
      <c r="A1066" t="s">
        <v>2051</v>
      </c>
      <c r="B1066" t="s">
        <v>34</v>
      </c>
      <c r="C1066" t="s">
        <v>898</v>
      </c>
      <c r="D1066" t="s">
        <v>899</v>
      </c>
      <c r="E1066">
        <v>3.7</v>
      </c>
      <c r="F1066">
        <v>137</v>
      </c>
      <c r="G1066">
        <v>14.9</v>
      </c>
      <c r="H1066">
        <v>2017</v>
      </c>
    </row>
    <row r="1067" spans="1:8" x14ac:dyDescent="0.2">
      <c r="A1067" t="s">
        <v>2052</v>
      </c>
      <c r="B1067" t="s">
        <v>66</v>
      </c>
      <c r="C1067" t="s">
        <v>449</v>
      </c>
      <c r="D1067" t="s">
        <v>1818</v>
      </c>
      <c r="E1067">
        <v>4.0999999999999996</v>
      </c>
      <c r="F1067">
        <v>137</v>
      </c>
      <c r="G1067">
        <v>12.2</v>
      </c>
      <c r="H1067">
        <v>2018</v>
      </c>
    </row>
    <row r="1068" spans="1:8" x14ac:dyDescent="0.2">
      <c r="A1068" t="s">
        <v>2053</v>
      </c>
      <c r="B1068" t="s">
        <v>16</v>
      </c>
      <c r="C1068" t="s">
        <v>926</v>
      </c>
      <c r="D1068" t="s">
        <v>270</v>
      </c>
      <c r="E1068">
        <v>3.7</v>
      </c>
      <c r="F1068">
        <v>137</v>
      </c>
      <c r="G1068">
        <v>12.95</v>
      </c>
      <c r="H1068">
        <v>2017</v>
      </c>
    </row>
    <row r="1069" spans="1:8" x14ac:dyDescent="0.2">
      <c r="A1069" t="s">
        <v>2054</v>
      </c>
      <c r="B1069" t="s">
        <v>9</v>
      </c>
      <c r="C1069" t="s">
        <v>2055</v>
      </c>
      <c r="D1069" t="s">
        <v>2056</v>
      </c>
      <c r="E1069">
        <v>4.4000000000000004</v>
      </c>
      <c r="F1069">
        <v>137</v>
      </c>
      <c r="G1069">
        <v>995</v>
      </c>
      <c r="H1069">
        <v>1990</v>
      </c>
    </row>
    <row r="1070" spans="1:8" x14ac:dyDescent="0.2">
      <c r="A1070" t="s">
        <v>2057</v>
      </c>
      <c r="B1070" t="s">
        <v>9</v>
      </c>
      <c r="C1070" t="s">
        <v>138</v>
      </c>
      <c r="D1070" t="s">
        <v>822</v>
      </c>
      <c r="E1070">
        <v>3.8</v>
      </c>
      <c r="F1070">
        <v>137</v>
      </c>
      <c r="G1070">
        <v>19.45</v>
      </c>
      <c r="H1070">
        <v>2012</v>
      </c>
    </row>
    <row r="1071" spans="1:8" x14ac:dyDescent="0.2">
      <c r="A1071" t="s">
        <v>2058</v>
      </c>
      <c r="B1071" t="s">
        <v>23</v>
      </c>
      <c r="C1071" t="s">
        <v>2059</v>
      </c>
      <c r="D1071" t="s">
        <v>2060</v>
      </c>
      <c r="E1071">
        <v>3.7</v>
      </c>
      <c r="F1071">
        <v>137</v>
      </c>
      <c r="G1071">
        <v>8.8000000000000007</v>
      </c>
      <c r="H1071">
        <v>2017</v>
      </c>
    </row>
    <row r="1072" spans="1:8" x14ac:dyDescent="0.2">
      <c r="A1072" t="s">
        <v>2061</v>
      </c>
      <c r="B1072" t="s">
        <v>66</v>
      </c>
      <c r="C1072" t="s">
        <v>308</v>
      </c>
      <c r="D1072" t="s">
        <v>593</v>
      </c>
      <c r="E1072">
        <v>3.6</v>
      </c>
      <c r="F1072">
        <v>137</v>
      </c>
      <c r="G1072">
        <v>9.99</v>
      </c>
      <c r="H1072">
        <v>2018</v>
      </c>
    </row>
    <row r="1073" spans="1:8" x14ac:dyDescent="0.2">
      <c r="A1073" t="s">
        <v>2062</v>
      </c>
      <c r="B1073" t="s">
        <v>16</v>
      </c>
      <c r="C1073" t="s">
        <v>74</v>
      </c>
      <c r="D1073" t="s">
        <v>1409</v>
      </c>
      <c r="E1073">
        <v>4.0999999999999996</v>
      </c>
      <c r="F1073">
        <v>137</v>
      </c>
      <c r="G1073">
        <v>12.9</v>
      </c>
      <c r="H1073">
        <v>2016</v>
      </c>
    </row>
    <row r="1074" spans="1:8" x14ac:dyDescent="0.2">
      <c r="A1074" t="s">
        <v>1145</v>
      </c>
      <c r="B1074" t="s">
        <v>66</v>
      </c>
      <c r="C1074" t="s">
        <v>222</v>
      </c>
      <c r="D1074" t="s">
        <v>2063</v>
      </c>
      <c r="E1074">
        <v>4.0999999999999996</v>
      </c>
      <c r="F1074">
        <v>1371</v>
      </c>
      <c r="G1074">
        <v>43.8</v>
      </c>
      <c r="H1074">
        <v>2012</v>
      </c>
    </row>
    <row r="1075" spans="1:8" x14ac:dyDescent="0.2">
      <c r="A1075" t="s">
        <v>2064</v>
      </c>
      <c r="B1075" t="s">
        <v>34</v>
      </c>
      <c r="C1075" t="s">
        <v>1876</v>
      </c>
      <c r="D1075" t="s">
        <v>1430</v>
      </c>
      <c r="E1075">
        <v>4.4000000000000004</v>
      </c>
      <c r="F1075">
        <v>1372</v>
      </c>
      <c r="G1075">
        <v>27.2</v>
      </c>
      <c r="H1075">
        <v>2015</v>
      </c>
    </row>
    <row r="1076" spans="1:8" x14ac:dyDescent="0.2">
      <c r="A1076" t="s">
        <v>2065</v>
      </c>
      <c r="B1076" t="s">
        <v>34</v>
      </c>
      <c r="C1076" t="s">
        <v>2066</v>
      </c>
      <c r="D1076" t="s">
        <v>2067</v>
      </c>
      <c r="E1076">
        <v>3.7</v>
      </c>
      <c r="F1076">
        <v>1375</v>
      </c>
      <c r="G1076">
        <v>15.13</v>
      </c>
      <c r="H1076">
        <v>2017</v>
      </c>
    </row>
    <row r="1077" spans="1:8" x14ac:dyDescent="0.2">
      <c r="A1077" t="s">
        <v>2068</v>
      </c>
      <c r="B1077" t="s">
        <v>34</v>
      </c>
      <c r="C1077" t="s">
        <v>718</v>
      </c>
      <c r="D1077" t="s">
        <v>2069</v>
      </c>
      <c r="E1077">
        <v>3.5</v>
      </c>
      <c r="F1077">
        <v>1377</v>
      </c>
      <c r="G1077">
        <v>9.49</v>
      </c>
      <c r="H1077">
        <v>2013</v>
      </c>
    </row>
    <row r="1078" spans="1:8" x14ac:dyDescent="0.2">
      <c r="A1078" t="s">
        <v>2070</v>
      </c>
      <c r="B1078" t="s">
        <v>16</v>
      </c>
      <c r="C1078" t="s">
        <v>638</v>
      </c>
      <c r="D1078" t="s">
        <v>2071</v>
      </c>
      <c r="E1078">
        <v>4.0999999999999996</v>
      </c>
      <c r="F1078">
        <v>1379</v>
      </c>
      <c r="G1078">
        <v>20.399999999999999</v>
      </c>
      <c r="H1078">
        <v>2016</v>
      </c>
    </row>
    <row r="1079" spans="1:8" x14ac:dyDescent="0.2">
      <c r="A1079" t="s">
        <v>2072</v>
      </c>
      <c r="B1079" t="s">
        <v>34</v>
      </c>
      <c r="C1079" t="s">
        <v>718</v>
      </c>
      <c r="D1079" t="s">
        <v>151</v>
      </c>
      <c r="E1079">
        <v>3.9</v>
      </c>
      <c r="F1079">
        <v>138</v>
      </c>
      <c r="G1079">
        <v>16.38</v>
      </c>
      <c r="H1079">
        <v>2015</v>
      </c>
    </row>
    <row r="1080" spans="1:8" x14ac:dyDescent="0.2">
      <c r="A1080" t="s">
        <v>2073</v>
      </c>
      <c r="B1080" t="s">
        <v>16</v>
      </c>
      <c r="C1080" t="s">
        <v>228</v>
      </c>
      <c r="D1080" t="s">
        <v>2074</v>
      </c>
      <c r="E1080">
        <v>3.6</v>
      </c>
      <c r="F1080">
        <v>138</v>
      </c>
      <c r="G1080">
        <v>10.5</v>
      </c>
      <c r="H1080">
        <v>2013</v>
      </c>
    </row>
    <row r="1081" spans="1:8" x14ac:dyDescent="0.2">
      <c r="A1081" t="s">
        <v>2075</v>
      </c>
      <c r="B1081" t="s">
        <v>34</v>
      </c>
      <c r="C1081" t="s">
        <v>365</v>
      </c>
      <c r="D1081" t="s">
        <v>366</v>
      </c>
      <c r="E1081">
        <v>3.5</v>
      </c>
      <c r="F1081">
        <v>138</v>
      </c>
      <c r="G1081">
        <v>18</v>
      </c>
      <c r="H1081">
        <v>2013</v>
      </c>
    </row>
    <row r="1082" spans="1:8" x14ac:dyDescent="0.2">
      <c r="A1082" t="s">
        <v>942</v>
      </c>
      <c r="B1082" t="s">
        <v>16</v>
      </c>
      <c r="C1082" t="s">
        <v>294</v>
      </c>
      <c r="D1082" t="s">
        <v>2076</v>
      </c>
      <c r="E1082">
        <v>4</v>
      </c>
      <c r="F1082">
        <v>138</v>
      </c>
      <c r="G1082">
        <v>17.89</v>
      </c>
      <c r="H1082">
        <v>2017</v>
      </c>
    </row>
    <row r="1083" spans="1:8" x14ac:dyDescent="0.2">
      <c r="A1083" t="s">
        <v>2077</v>
      </c>
      <c r="B1083" t="s">
        <v>66</v>
      </c>
      <c r="C1083" t="s">
        <v>308</v>
      </c>
      <c r="D1083" t="s">
        <v>2078</v>
      </c>
      <c r="E1083">
        <v>4.4000000000000004</v>
      </c>
      <c r="F1083">
        <v>138</v>
      </c>
      <c r="G1083">
        <v>46.5</v>
      </c>
      <c r="H1083">
        <v>2015</v>
      </c>
    </row>
    <row r="1084" spans="1:8" x14ac:dyDescent="0.2">
      <c r="A1084" t="s">
        <v>2079</v>
      </c>
      <c r="B1084" t="s">
        <v>16</v>
      </c>
      <c r="C1084" t="s">
        <v>748</v>
      </c>
      <c r="D1084" t="s">
        <v>2080</v>
      </c>
      <c r="E1084">
        <v>3.9</v>
      </c>
      <c r="F1084">
        <v>138</v>
      </c>
      <c r="G1084">
        <v>9.5</v>
      </c>
      <c r="H1084">
        <v>2017</v>
      </c>
    </row>
    <row r="1085" spans="1:8" x14ac:dyDescent="0.2">
      <c r="A1085" t="s">
        <v>2081</v>
      </c>
      <c r="B1085" t="s">
        <v>46</v>
      </c>
      <c r="C1085" t="s">
        <v>131</v>
      </c>
      <c r="D1085" t="s">
        <v>2082</v>
      </c>
      <c r="E1085">
        <v>3.8</v>
      </c>
      <c r="F1085">
        <v>138</v>
      </c>
      <c r="G1085">
        <v>17.350000000000001</v>
      </c>
      <c r="H1085">
        <v>2015</v>
      </c>
    </row>
    <row r="1086" spans="1:8" x14ac:dyDescent="0.2">
      <c r="A1086" t="s">
        <v>2083</v>
      </c>
      <c r="B1086" t="s">
        <v>16</v>
      </c>
      <c r="C1086" t="s">
        <v>99</v>
      </c>
      <c r="D1086" t="s">
        <v>2084</v>
      </c>
      <c r="E1086">
        <v>3.4</v>
      </c>
      <c r="F1086">
        <v>138</v>
      </c>
      <c r="G1086">
        <v>4.57</v>
      </c>
      <c r="H1086">
        <v>2016</v>
      </c>
    </row>
    <row r="1087" spans="1:8" x14ac:dyDescent="0.2">
      <c r="A1087" t="s">
        <v>2085</v>
      </c>
      <c r="B1087" t="s">
        <v>62</v>
      </c>
      <c r="C1087" t="s">
        <v>686</v>
      </c>
      <c r="D1087" t="s">
        <v>2086</v>
      </c>
      <c r="E1087">
        <v>3.8</v>
      </c>
      <c r="F1087">
        <v>138</v>
      </c>
      <c r="G1087">
        <v>24.9</v>
      </c>
      <c r="H1087">
        <v>2015</v>
      </c>
    </row>
    <row r="1088" spans="1:8" x14ac:dyDescent="0.2">
      <c r="A1088" t="s">
        <v>2087</v>
      </c>
      <c r="B1088" t="s">
        <v>16</v>
      </c>
      <c r="C1088" t="s">
        <v>404</v>
      </c>
      <c r="D1088" t="s">
        <v>2088</v>
      </c>
      <c r="E1088">
        <v>4.0999999999999996</v>
      </c>
      <c r="F1088">
        <v>138</v>
      </c>
      <c r="G1088">
        <v>27.2</v>
      </c>
      <c r="H1088">
        <v>2017</v>
      </c>
    </row>
    <row r="1089" spans="1:8" x14ac:dyDescent="0.2">
      <c r="A1089" t="s">
        <v>2089</v>
      </c>
      <c r="B1089" t="s">
        <v>9</v>
      </c>
      <c r="C1089" t="s">
        <v>56</v>
      </c>
      <c r="D1089" t="s">
        <v>566</v>
      </c>
      <c r="E1089">
        <v>3.7</v>
      </c>
      <c r="F1089">
        <v>138</v>
      </c>
      <c r="G1089">
        <v>8.2899999999999991</v>
      </c>
      <c r="H1089">
        <v>2017</v>
      </c>
    </row>
    <row r="1090" spans="1:8" x14ac:dyDescent="0.2">
      <c r="A1090" t="s">
        <v>789</v>
      </c>
      <c r="B1090" t="s">
        <v>34</v>
      </c>
      <c r="C1090" t="s">
        <v>718</v>
      </c>
      <c r="D1090" t="s">
        <v>2090</v>
      </c>
      <c r="E1090">
        <v>4</v>
      </c>
      <c r="F1090">
        <v>138</v>
      </c>
      <c r="G1090">
        <v>13.9</v>
      </c>
      <c r="H1090">
        <v>2017</v>
      </c>
    </row>
    <row r="1091" spans="1:8" x14ac:dyDescent="0.2">
      <c r="A1091" t="s">
        <v>2091</v>
      </c>
      <c r="B1091" t="s">
        <v>16</v>
      </c>
      <c r="C1091" t="s">
        <v>602</v>
      </c>
      <c r="D1091" t="s">
        <v>2092</v>
      </c>
      <c r="E1091">
        <v>4.2</v>
      </c>
      <c r="F1091">
        <v>138</v>
      </c>
      <c r="G1091">
        <v>11.95</v>
      </c>
      <c r="H1091">
        <v>2012</v>
      </c>
    </row>
    <row r="1092" spans="1:8" x14ac:dyDescent="0.2">
      <c r="A1092" t="s">
        <v>2093</v>
      </c>
      <c r="B1092" t="s">
        <v>277</v>
      </c>
      <c r="C1092" t="s">
        <v>278</v>
      </c>
      <c r="D1092" t="s">
        <v>546</v>
      </c>
      <c r="E1092">
        <v>3.8</v>
      </c>
      <c r="F1092">
        <v>138</v>
      </c>
      <c r="G1092">
        <v>9.8000000000000007</v>
      </c>
      <c r="H1092">
        <v>2016</v>
      </c>
    </row>
    <row r="1093" spans="1:8" x14ac:dyDescent="0.2">
      <c r="A1093" t="s">
        <v>2094</v>
      </c>
      <c r="B1093" t="s">
        <v>16</v>
      </c>
      <c r="C1093" t="s">
        <v>291</v>
      </c>
      <c r="D1093" t="s">
        <v>2095</v>
      </c>
      <c r="E1093">
        <v>4.2</v>
      </c>
      <c r="F1093">
        <v>138</v>
      </c>
      <c r="G1093">
        <v>18.95</v>
      </c>
      <c r="H1093">
        <v>2016</v>
      </c>
    </row>
    <row r="1094" spans="1:8" x14ac:dyDescent="0.2">
      <c r="A1094" t="s">
        <v>2096</v>
      </c>
      <c r="B1094" t="s">
        <v>62</v>
      </c>
      <c r="C1094" t="s">
        <v>1171</v>
      </c>
      <c r="D1094" t="s">
        <v>2097</v>
      </c>
      <c r="E1094">
        <v>3.7</v>
      </c>
      <c r="F1094">
        <v>138</v>
      </c>
      <c r="G1094">
        <v>5.79</v>
      </c>
      <c r="H1094">
        <v>2019</v>
      </c>
    </row>
    <row r="1095" spans="1:8" x14ac:dyDescent="0.2">
      <c r="A1095" t="s">
        <v>2098</v>
      </c>
      <c r="B1095" t="s">
        <v>62</v>
      </c>
      <c r="C1095" t="s">
        <v>63</v>
      </c>
      <c r="D1095" t="s">
        <v>1476</v>
      </c>
      <c r="E1095">
        <v>3.7</v>
      </c>
      <c r="F1095">
        <v>138</v>
      </c>
      <c r="G1095">
        <v>9.0500000000000007</v>
      </c>
      <c r="H1095">
        <v>2015</v>
      </c>
    </row>
    <row r="1096" spans="1:8" x14ac:dyDescent="0.2">
      <c r="A1096" t="s">
        <v>2099</v>
      </c>
      <c r="B1096" t="s">
        <v>9</v>
      </c>
      <c r="C1096" t="s">
        <v>138</v>
      </c>
      <c r="D1096" t="s">
        <v>2100</v>
      </c>
      <c r="E1096">
        <v>3.6</v>
      </c>
      <c r="F1096">
        <v>138</v>
      </c>
      <c r="G1096">
        <v>9.9</v>
      </c>
      <c r="H1096">
        <v>2010</v>
      </c>
    </row>
    <row r="1097" spans="1:8" x14ac:dyDescent="0.2">
      <c r="A1097" t="s">
        <v>2101</v>
      </c>
      <c r="B1097" t="s">
        <v>66</v>
      </c>
      <c r="C1097" t="s">
        <v>333</v>
      </c>
      <c r="D1097" t="s">
        <v>2102</v>
      </c>
      <c r="E1097">
        <v>3.6</v>
      </c>
      <c r="F1097">
        <v>138</v>
      </c>
      <c r="G1097">
        <v>12.95</v>
      </c>
      <c r="H1097">
        <v>2019</v>
      </c>
    </row>
    <row r="1098" spans="1:8" x14ac:dyDescent="0.2">
      <c r="A1098" t="s">
        <v>2103</v>
      </c>
      <c r="B1098" t="s">
        <v>77</v>
      </c>
      <c r="C1098" t="s">
        <v>2104</v>
      </c>
      <c r="D1098" t="s">
        <v>2105</v>
      </c>
      <c r="E1098">
        <v>3.8</v>
      </c>
      <c r="F1098">
        <v>138</v>
      </c>
      <c r="G1098">
        <v>25.9</v>
      </c>
      <c r="H1098">
        <v>2009</v>
      </c>
    </row>
    <row r="1099" spans="1:8" x14ac:dyDescent="0.2">
      <c r="A1099" t="s">
        <v>2106</v>
      </c>
      <c r="B1099" t="s">
        <v>9</v>
      </c>
      <c r="C1099" t="s">
        <v>389</v>
      </c>
      <c r="D1099" t="s">
        <v>2107</v>
      </c>
      <c r="E1099">
        <v>4</v>
      </c>
      <c r="F1099">
        <v>138</v>
      </c>
      <c r="G1099">
        <v>51.66</v>
      </c>
      <c r="H1099">
        <v>2016</v>
      </c>
    </row>
    <row r="1100" spans="1:8" x14ac:dyDescent="0.2">
      <c r="A1100" t="s">
        <v>2108</v>
      </c>
      <c r="B1100" t="s">
        <v>30</v>
      </c>
      <c r="C1100" t="s">
        <v>2109</v>
      </c>
      <c r="D1100" t="s">
        <v>2110</v>
      </c>
      <c r="E1100">
        <v>3.6</v>
      </c>
      <c r="F1100">
        <v>138</v>
      </c>
      <c r="G1100">
        <v>11.95</v>
      </c>
      <c r="H1100">
        <v>2018</v>
      </c>
    </row>
    <row r="1101" spans="1:8" x14ac:dyDescent="0.2">
      <c r="A1101" t="s">
        <v>2111</v>
      </c>
      <c r="B1101" t="s">
        <v>196</v>
      </c>
      <c r="C1101" t="s">
        <v>197</v>
      </c>
      <c r="D1101" t="s">
        <v>1484</v>
      </c>
      <c r="E1101">
        <v>3.8</v>
      </c>
      <c r="F1101">
        <v>1381</v>
      </c>
      <c r="G1101">
        <v>16.09</v>
      </c>
      <c r="H1101">
        <v>2016</v>
      </c>
    </row>
    <row r="1102" spans="1:8" x14ac:dyDescent="0.2">
      <c r="A1102" t="s">
        <v>2112</v>
      </c>
      <c r="B1102" t="s">
        <v>77</v>
      </c>
      <c r="C1102" t="s">
        <v>78</v>
      </c>
      <c r="D1102" t="s">
        <v>2113</v>
      </c>
      <c r="E1102">
        <v>4</v>
      </c>
      <c r="F1102">
        <v>1381</v>
      </c>
      <c r="G1102">
        <v>15.5</v>
      </c>
      <c r="H1102">
        <v>2017</v>
      </c>
    </row>
    <row r="1103" spans="1:8" x14ac:dyDescent="0.2">
      <c r="A1103" t="s">
        <v>2114</v>
      </c>
      <c r="B1103" t="s">
        <v>70</v>
      </c>
      <c r="C1103" t="s">
        <v>161</v>
      </c>
      <c r="D1103" t="s">
        <v>708</v>
      </c>
      <c r="E1103">
        <v>3.8</v>
      </c>
      <c r="F1103">
        <v>1381</v>
      </c>
      <c r="G1103">
        <v>26.31</v>
      </c>
      <c r="H1103">
        <v>2016</v>
      </c>
    </row>
    <row r="1104" spans="1:8" x14ac:dyDescent="0.2">
      <c r="A1104" t="s">
        <v>2115</v>
      </c>
      <c r="B1104" t="s">
        <v>16</v>
      </c>
      <c r="C1104" t="s">
        <v>394</v>
      </c>
      <c r="D1104" t="s">
        <v>992</v>
      </c>
      <c r="E1104">
        <v>4.0999999999999996</v>
      </c>
      <c r="F1104">
        <v>1382</v>
      </c>
      <c r="G1104">
        <v>33.76</v>
      </c>
      <c r="H1104">
        <v>2016</v>
      </c>
    </row>
    <row r="1105" spans="1:8" x14ac:dyDescent="0.2">
      <c r="A1105" t="s">
        <v>2116</v>
      </c>
      <c r="B1105" t="s">
        <v>16</v>
      </c>
      <c r="C1105" t="s">
        <v>1657</v>
      </c>
      <c r="D1105" t="s">
        <v>1294</v>
      </c>
      <c r="E1105">
        <v>4</v>
      </c>
      <c r="F1105">
        <v>1387</v>
      </c>
      <c r="G1105">
        <v>29.24</v>
      </c>
      <c r="H1105">
        <v>2016</v>
      </c>
    </row>
    <row r="1106" spans="1:8" x14ac:dyDescent="0.2">
      <c r="A1106" t="s">
        <v>2117</v>
      </c>
      <c r="B1106" t="s">
        <v>16</v>
      </c>
      <c r="C1106" t="s">
        <v>1446</v>
      </c>
      <c r="D1106" t="s">
        <v>2118</v>
      </c>
      <c r="E1106">
        <v>3.8</v>
      </c>
      <c r="F1106">
        <v>139</v>
      </c>
      <c r="G1106">
        <v>5.9</v>
      </c>
      <c r="H1106">
        <v>2018</v>
      </c>
    </row>
    <row r="1107" spans="1:8" x14ac:dyDescent="0.2">
      <c r="A1107" t="s">
        <v>2119</v>
      </c>
      <c r="B1107" t="s">
        <v>34</v>
      </c>
      <c r="C1107" t="s">
        <v>2120</v>
      </c>
      <c r="D1107" t="s">
        <v>2121</v>
      </c>
      <c r="E1107">
        <v>3.9</v>
      </c>
      <c r="F1107">
        <v>139</v>
      </c>
      <c r="G1107">
        <v>28.95</v>
      </c>
      <c r="H1107">
        <v>2017</v>
      </c>
    </row>
    <row r="1108" spans="1:8" x14ac:dyDescent="0.2">
      <c r="A1108" t="s">
        <v>2122</v>
      </c>
      <c r="B1108" t="s">
        <v>77</v>
      </c>
      <c r="C1108" t="s">
        <v>522</v>
      </c>
      <c r="D1108" t="s">
        <v>769</v>
      </c>
      <c r="E1108">
        <v>3.6</v>
      </c>
      <c r="F1108">
        <v>139</v>
      </c>
      <c r="G1108">
        <v>5.75</v>
      </c>
      <c r="H1108">
        <v>2018</v>
      </c>
    </row>
    <row r="1109" spans="1:8" x14ac:dyDescent="0.2">
      <c r="A1109" t="s">
        <v>2123</v>
      </c>
      <c r="B1109" t="s">
        <v>9</v>
      </c>
      <c r="C1109" t="s">
        <v>125</v>
      </c>
      <c r="D1109" t="s">
        <v>2124</v>
      </c>
      <c r="E1109">
        <v>4.0999999999999996</v>
      </c>
      <c r="F1109">
        <v>139</v>
      </c>
      <c r="G1109">
        <v>34.71</v>
      </c>
      <c r="H1109">
        <v>2012</v>
      </c>
    </row>
    <row r="1110" spans="1:8" x14ac:dyDescent="0.2">
      <c r="A1110" t="s">
        <v>2125</v>
      </c>
      <c r="B1110" t="s">
        <v>66</v>
      </c>
      <c r="C1110" t="s">
        <v>669</v>
      </c>
      <c r="D1110" t="s">
        <v>2126</v>
      </c>
      <c r="E1110">
        <v>3.7</v>
      </c>
      <c r="F1110">
        <v>139</v>
      </c>
      <c r="G1110">
        <v>14.44</v>
      </c>
      <c r="H1110">
        <v>2018</v>
      </c>
    </row>
    <row r="1111" spans="1:8" x14ac:dyDescent="0.2">
      <c r="A1111" t="s">
        <v>2127</v>
      </c>
      <c r="B1111" t="s">
        <v>196</v>
      </c>
      <c r="C1111" t="s">
        <v>701</v>
      </c>
      <c r="D1111" t="s">
        <v>1019</v>
      </c>
      <c r="E1111">
        <v>3.7</v>
      </c>
      <c r="F1111">
        <v>139</v>
      </c>
      <c r="G1111">
        <v>16.170000000000002</v>
      </c>
      <c r="H1111">
        <v>2015</v>
      </c>
    </row>
    <row r="1112" spans="1:8" x14ac:dyDescent="0.2">
      <c r="A1112" t="s">
        <v>2128</v>
      </c>
      <c r="B1112" t="s">
        <v>70</v>
      </c>
      <c r="C1112" t="s">
        <v>2129</v>
      </c>
      <c r="D1112" t="s">
        <v>2130</v>
      </c>
      <c r="E1112">
        <v>4.2</v>
      </c>
      <c r="F1112">
        <v>139</v>
      </c>
      <c r="G1112">
        <v>56.4</v>
      </c>
      <c r="H1112">
        <v>2016</v>
      </c>
    </row>
    <row r="1113" spans="1:8" x14ac:dyDescent="0.2">
      <c r="A1113" t="s">
        <v>2131</v>
      </c>
      <c r="B1113" t="s">
        <v>66</v>
      </c>
      <c r="C1113" t="s">
        <v>166</v>
      </c>
      <c r="D1113" t="s">
        <v>167</v>
      </c>
      <c r="E1113">
        <v>3.5</v>
      </c>
      <c r="F1113">
        <v>139</v>
      </c>
      <c r="G1113">
        <v>6.72</v>
      </c>
      <c r="H1113">
        <v>2017</v>
      </c>
    </row>
    <row r="1114" spans="1:8" x14ac:dyDescent="0.2">
      <c r="A1114" t="s">
        <v>2132</v>
      </c>
      <c r="B1114" t="s">
        <v>62</v>
      </c>
      <c r="C1114" t="s">
        <v>1798</v>
      </c>
      <c r="D1114" t="s">
        <v>2133</v>
      </c>
      <c r="E1114">
        <v>3.5</v>
      </c>
      <c r="F1114">
        <v>139</v>
      </c>
      <c r="G1114">
        <v>7.19</v>
      </c>
      <c r="H1114">
        <v>2016</v>
      </c>
    </row>
    <row r="1115" spans="1:8" x14ac:dyDescent="0.2">
      <c r="A1115" t="s">
        <v>2134</v>
      </c>
      <c r="B1115" t="s">
        <v>9</v>
      </c>
      <c r="C1115" t="s">
        <v>742</v>
      </c>
      <c r="D1115" t="s">
        <v>2135</v>
      </c>
      <c r="E1115">
        <v>3.3</v>
      </c>
      <c r="F1115">
        <v>139</v>
      </c>
      <c r="G1115">
        <v>9.26</v>
      </c>
      <c r="H1115">
        <v>2015</v>
      </c>
    </row>
    <row r="1116" spans="1:8" x14ac:dyDescent="0.2">
      <c r="A1116" t="s">
        <v>2136</v>
      </c>
      <c r="B1116" t="s">
        <v>9</v>
      </c>
      <c r="C1116" t="s">
        <v>50</v>
      </c>
      <c r="D1116" t="s">
        <v>2137</v>
      </c>
      <c r="E1116">
        <v>4</v>
      </c>
      <c r="F1116">
        <v>139</v>
      </c>
      <c r="G1116">
        <v>31.39</v>
      </c>
      <c r="H1116">
        <v>2015</v>
      </c>
    </row>
    <row r="1117" spans="1:8" x14ac:dyDescent="0.2">
      <c r="A1117" t="s">
        <v>2138</v>
      </c>
      <c r="B1117" t="s">
        <v>9</v>
      </c>
      <c r="C1117" t="s">
        <v>2139</v>
      </c>
      <c r="D1117" t="s">
        <v>2140</v>
      </c>
      <c r="E1117">
        <v>4</v>
      </c>
      <c r="F1117">
        <v>139</v>
      </c>
      <c r="G1117">
        <v>19.899999999999999</v>
      </c>
      <c r="H1117">
        <v>2017</v>
      </c>
    </row>
    <row r="1118" spans="1:8" x14ac:dyDescent="0.2">
      <c r="A1118" t="s">
        <v>2141</v>
      </c>
      <c r="B1118" t="s">
        <v>9</v>
      </c>
      <c r="C1118" t="s">
        <v>134</v>
      </c>
      <c r="D1118" t="s">
        <v>966</v>
      </c>
      <c r="E1118">
        <v>4.4000000000000004</v>
      </c>
      <c r="F1118">
        <v>139</v>
      </c>
      <c r="G1118">
        <v>46.64</v>
      </c>
      <c r="H1118">
        <v>2016</v>
      </c>
    </row>
    <row r="1119" spans="1:8" x14ac:dyDescent="0.2">
      <c r="A1119" t="s">
        <v>2142</v>
      </c>
      <c r="B1119" t="s">
        <v>16</v>
      </c>
      <c r="C1119" t="s">
        <v>2143</v>
      </c>
      <c r="D1119" t="s">
        <v>2144</v>
      </c>
      <c r="E1119">
        <v>4.5999999999999996</v>
      </c>
      <c r="F1119">
        <v>139</v>
      </c>
      <c r="G1119">
        <v>106.6</v>
      </c>
      <c r="H1119">
        <v>2017</v>
      </c>
    </row>
    <row r="1120" spans="1:8" x14ac:dyDescent="0.2">
      <c r="A1120" t="s">
        <v>2145</v>
      </c>
      <c r="B1120" t="s">
        <v>34</v>
      </c>
      <c r="C1120" t="s">
        <v>150</v>
      </c>
      <c r="D1120" t="s">
        <v>1478</v>
      </c>
      <c r="E1120">
        <v>3.3</v>
      </c>
      <c r="F1120">
        <v>139</v>
      </c>
      <c r="G1120">
        <v>6.5</v>
      </c>
      <c r="H1120">
        <v>2019</v>
      </c>
    </row>
    <row r="1121" spans="1:8" x14ac:dyDescent="0.2">
      <c r="A1121" t="s">
        <v>2146</v>
      </c>
      <c r="B1121" t="s">
        <v>23</v>
      </c>
      <c r="C1121" t="s">
        <v>247</v>
      </c>
      <c r="D1121" t="s">
        <v>1601</v>
      </c>
      <c r="E1121">
        <v>3.8</v>
      </c>
      <c r="F1121">
        <v>139</v>
      </c>
      <c r="G1121">
        <v>26.22</v>
      </c>
      <c r="H1121">
        <v>2016</v>
      </c>
    </row>
    <row r="1122" spans="1:8" x14ac:dyDescent="0.2">
      <c r="A1122" t="s">
        <v>2147</v>
      </c>
      <c r="B1122" t="s">
        <v>16</v>
      </c>
      <c r="C1122" t="s">
        <v>120</v>
      </c>
      <c r="D1122" t="s">
        <v>220</v>
      </c>
      <c r="E1122">
        <v>3.2</v>
      </c>
      <c r="F1122">
        <v>139</v>
      </c>
      <c r="G1122">
        <v>6.1</v>
      </c>
      <c r="H1122">
        <v>2018</v>
      </c>
    </row>
    <row r="1123" spans="1:8" x14ac:dyDescent="0.2">
      <c r="A1123" t="s">
        <v>1084</v>
      </c>
      <c r="B1123" t="s">
        <v>9</v>
      </c>
      <c r="C1123" t="s">
        <v>281</v>
      </c>
      <c r="D1123" t="s">
        <v>2148</v>
      </c>
      <c r="E1123">
        <v>3.7</v>
      </c>
      <c r="F1123">
        <v>139</v>
      </c>
      <c r="G1123">
        <v>18.86</v>
      </c>
      <c r="H1123">
        <v>2014</v>
      </c>
    </row>
    <row r="1124" spans="1:8" x14ac:dyDescent="0.2">
      <c r="A1124" t="s">
        <v>831</v>
      </c>
      <c r="B1124" t="s">
        <v>9</v>
      </c>
      <c r="C1124" t="s">
        <v>10</v>
      </c>
      <c r="D1124" t="s">
        <v>2149</v>
      </c>
      <c r="E1124">
        <v>4.3</v>
      </c>
      <c r="F1124">
        <v>139</v>
      </c>
      <c r="G1124">
        <v>101.74</v>
      </c>
      <c r="H1124">
        <v>2012</v>
      </c>
    </row>
    <row r="1125" spans="1:8" x14ac:dyDescent="0.2">
      <c r="A1125" t="s">
        <v>2150</v>
      </c>
      <c r="B1125" t="s">
        <v>9</v>
      </c>
      <c r="C1125" t="s">
        <v>2151</v>
      </c>
      <c r="D1125" t="s">
        <v>118</v>
      </c>
      <c r="E1125">
        <v>4</v>
      </c>
      <c r="F1125">
        <v>139</v>
      </c>
      <c r="G1125">
        <v>33.9</v>
      </c>
      <c r="H1125">
        <v>2017</v>
      </c>
    </row>
    <row r="1126" spans="1:8" x14ac:dyDescent="0.2">
      <c r="A1126" t="s">
        <v>2152</v>
      </c>
      <c r="B1126" t="s">
        <v>77</v>
      </c>
      <c r="C1126" t="s">
        <v>78</v>
      </c>
      <c r="D1126" t="s">
        <v>2153</v>
      </c>
      <c r="E1126">
        <v>4</v>
      </c>
      <c r="F1126">
        <v>1392</v>
      </c>
      <c r="G1126">
        <v>12.63</v>
      </c>
      <c r="H1126">
        <v>2017</v>
      </c>
    </row>
    <row r="1127" spans="1:8" x14ac:dyDescent="0.2">
      <c r="A1127" t="s">
        <v>2154</v>
      </c>
      <c r="B1127" t="s">
        <v>16</v>
      </c>
      <c r="C1127" t="s">
        <v>234</v>
      </c>
      <c r="D1127" t="s">
        <v>1040</v>
      </c>
      <c r="E1127">
        <v>3.9</v>
      </c>
      <c r="F1127">
        <v>1393</v>
      </c>
      <c r="G1127">
        <v>23.37</v>
      </c>
      <c r="H1127">
        <v>2015</v>
      </c>
    </row>
    <row r="1128" spans="1:8" x14ac:dyDescent="0.2">
      <c r="A1128" t="s">
        <v>2155</v>
      </c>
      <c r="B1128" t="s">
        <v>9</v>
      </c>
      <c r="C1128" t="s">
        <v>114</v>
      </c>
      <c r="D1128" t="s">
        <v>2156</v>
      </c>
      <c r="E1128">
        <v>3.8</v>
      </c>
      <c r="F1128">
        <v>1395</v>
      </c>
      <c r="G1128">
        <v>54.95</v>
      </c>
      <c r="H1128">
        <v>2008</v>
      </c>
    </row>
    <row r="1129" spans="1:8" x14ac:dyDescent="0.2">
      <c r="A1129" t="s">
        <v>2157</v>
      </c>
      <c r="B1129" t="s">
        <v>66</v>
      </c>
      <c r="C1129" t="s">
        <v>222</v>
      </c>
      <c r="D1129" t="s">
        <v>2158</v>
      </c>
      <c r="E1129">
        <v>3.9</v>
      </c>
      <c r="F1129">
        <v>140</v>
      </c>
      <c r="G1129">
        <v>10.89</v>
      </c>
      <c r="H1129">
        <v>2017</v>
      </c>
    </row>
    <row r="1130" spans="1:8" x14ac:dyDescent="0.2">
      <c r="A1130" t="s">
        <v>2159</v>
      </c>
      <c r="B1130" t="s">
        <v>196</v>
      </c>
      <c r="C1130" t="s">
        <v>701</v>
      </c>
      <c r="D1130" t="s">
        <v>2160</v>
      </c>
      <c r="E1130">
        <v>3.7</v>
      </c>
      <c r="F1130">
        <v>140</v>
      </c>
      <c r="G1130">
        <v>7.27</v>
      </c>
      <c r="H1130">
        <v>2019</v>
      </c>
    </row>
    <row r="1131" spans="1:8" x14ac:dyDescent="0.2">
      <c r="A1131" t="s">
        <v>2161</v>
      </c>
      <c r="B1131" t="s">
        <v>62</v>
      </c>
      <c r="C1131" t="s">
        <v>63</v>
      </c>
      <c r="D1131" t="s">
        <v>1966</v>
      </c>
      <c r="E1131">
        <v>3.9</v>
      </c>
      <c r="F1131">
        <v>140</v>
      </c>
      <c r="G1131">
        <v>29</v>
      </c>
      <c r="H1131">
        <v>2012</v>
      </c>
    </row>
    <row r="1132" spans="1:8" x14ac:dyDescent="0.2">
      <c r="A1132" t="s">
        <v>2162</v>
      </c>
      <c r="B1132" t="s">
        <v>16</v>
      </c>
      <c r="C1132" t="s">
        <v>228</v>
      </c>
      <c r="D1132" t="s">
        <v>975</v>
      </c>
      <c r="E1132">
        <v>4</v>
      </c>
      <c r="F1132">
        <v>140</v>
      </c>
      <c r="G1132">
        <v>21</v>
      </c>
      <c r="H1132">
        <v>2016</v>
      </c>
    </row>
    <row r="1133" spans="1:8" x14ac:dyDescent="0.2">
      <c r="A1133" t="s">
        <v>2163</v>
      </c>
      <c r="B1133" t="s">
        <v>9</v>
      </c>
      <c r="C1133" t="s">
        <v>2164</v>
      </c>
      <c r="D1133" t="s">
        <v>868</v>
      </c>
      <c r="E1133">
        <v>3.7</v>
      </c>
      <c r="F1133">
        <v>140</v>
      </c>
      <c r="G1133">
        <v>22.78</v>
      </c>
      <c r="H1133">
        <v>2017</v>
      </c>
    </row>
    <row r="1134" spans="1:8" x14ac:dyDescent="0.2">
      <c r="A1134" t="s">
        <v>1063</v>
      </c>
      <c r="B1134" t="s">
        <v>70</v>
      </c>
      <c r="C1134" t="s">
        <v>71</v>
      </c>
      <c r="D1134" t="s">
        <v>1025</v>
      </c>
      <c r="E1134">
        <v>3.9</v>
      </c>
      <c r="F1134">
        <v>140</v>
      </c>
      <c r="G1134">
        <v>14.49</v>
      </c>
      <c r="H1134">
        <v>2016</v>
      </c>
    </row>
    <row r="1135" spans="1:8" x14ac:dyDescent="0.2">
      <c r="A1135" t="s">
        <v>2165</v>
      </c>
      <c r="B1135" t="s">
        <v>982</v>
      </c>
      <c r="C1135" t="s">
        <v>1951</v>
      </c>
      <c r="D1135" t="s">
        <v>1952</v>
      </c>
      <c r="E1135">
        <v>3.9</v>
      </c>
      <c r="F1135">
        <v>140</v>
      </c>
      <c r="G1135">
        <v>70.19</v>
      </c>
      <c r="H1135">
        <v>2014</v>
      </c>
    </row>
    <row r="1136" spans="1:8" x14ac:dyDescent="0.2">
      <c r="A1136" t="s">
        <v>2166</v>
      </c>
      <c r="B1136" t="s">
        <v>62</v>
      </c>
      <c r="C1136" t="s">
        <v>286</v>
      </c>
      <c r="D1136" t="s">
        <v>2167</v>
      </c>
      <c r="E1136">
        <v>4.0999999999999996</v>
      </c>
      <c r="F1136">
        <v>140</v>
      </c>
      <c r="G1136">
        <v>34.950000000000003</v>
      </c>
      <c r="H1136">
        <v>2018</v>
      </c>
    </row>
    <row r="1137" spans="1:8" x14ac:dyDescent="0.2">
      <c r="A1137" t="s">
        <v>2168</v>
      </c>
      <c r="B1137" t="s">
        <v>1681</v>
      </c>
      <c r="C1137" t="s">
        <v>1682</v>
      </c>
      <c r="D1137" t="s">
        <v>1683</v>
      </c>
      <c r="E1137">
        <v>4.4000000000000004</v>
      </c>
      <c r="F1137">
        <v>140</v>
      </c>
      <c r="G1137">
        <v>16.899999999999999</v>
      </c>
      <c r="H1137">
        <v>2017</v>
      </c>
    </row>
    <row r="1138" spans="1:8" x14ac:dyDescent="0.2">
      <c r="A1138" t="s">
        <v>2169</v>
      </c>
      <c r="B1138" t="s">
        <v>46</v>
      </c>
      <c r="C1138" t="s">
        <v>1181</v>
      </c>
      <c r="D1138" t="s">
        <v>1182</v>
      </c>
      <c r="E1138">
        <v>4.5</v>
      </c>
      <c r="F1138">
        <v>140</v>
      </c>
      <c r="G1138">
        <v>650</v>
      </c>
      <c r="H1138">
        <v>2008</v>
      </c>
    </row>
    <row r="1139" spans="1:8" x14ac:dyDescent="0.2">
      <c r="A1139" t="s">
        <v>2170</v>
      </c>
      <c r="B1139" t="s">
        <v>9</v>
      </c>
      <c r="C1139" t="s">
        <v>1929</v>
      </c>
      <c r="D1139" t="s">
        <v>868</v>
      </c>
      <c r="E1139">
        <v>3.6</v>
      </c>
      <c r="F1139">
        <v>140</v>
      </c>
      <c r="G1139">
        <v>14.53</v>
      </c>
      <c r="H1139">
        <v>2015</v>
      </c>
    </row>
    <row r="1140" spans="1:8" x14ac:dyDescent="0.2">
      <c r="A1140" t="s">
        <v>860</v>
      </c>
      <c r="B1140" t="s">
        <v>70</v>
      </c>
      <c r="C1140" t="s">
        <v>71</v>
      </c>
      <c r="D1140" t="s">
        <v>2171</v>
      </c>
      <c r="E1140">
        <v>3.6</v>
      </c>
      <c r="F1140">
        <v>1400</v>
      </c>
      <c r="G1140">
        <v>12.1</v>
      </c>
      <c r="H1140">
        <v>2016</v>
      </c>
    </row>
    <row r="1141" spans="1:8" x14ac:dyDescent="0.2">
      <c r="A1141" t="s">
        <v>2172</v>
      </c>
      <c r="B1141" t="s">
        <v>9</v>
      </c>
      <c r="C1141" t="s">
        <v>2173</v>
      </c>
      <c r="D1141" t="s">
        <v>2174</v>
      </c>
      <c r="E1141">
        <v>4.0999999999999996</v>
      </c>
      <c r="F1141">
        <v>1401</v>
      </c>
      <c r="G1141">
        <v>21.9</v>
      </c>
      <c r="H1141">
        <v>2018</v>
      </c>
    </row>
    <row r="1142" spans="1:8" x14ac:dyDescent="0.2">
      <c r="A1142" t="s">
        <v>2175</v>
      </c>
      <c r="B1142" t="s">
        <v>66</v>
      </c>
      <c r="C1142" t="s">
        <v>222</v>
      </c>
      <c r="D1142" t="s">
        <v>2176</v>
      </c>
      <c r="E1142">
        <v>4.0999999999999996</v>
      </c>
      <c r="F1142">
        <v>1404</v>
      </c>
      <c r="G1142">
        <v>14.9</v>
      </c>
      <c r="H1142">
        <v>2018</v>
      </c>
    </row>
    <row r="1143" spans="1:8" x14ac:dyDescent="0.2">
      <c r="A1143" t="s">
        <v>2177</v>
      </c>
      <c r="B1143" t="s">
        <v>9</v>
      </c>
      <c r="C1143" t="s">
        <v>281</v>
      </c>
      <c r="D1143" t="s">
        <v>2178</v>
      </c>
      <c r="E1143">
        <v>3.9</v>
      </c>
      <c r="F1143">
        <v>1407</v>
      </c>
      <c r="G1143">
        <v>44.96</v>
      </c>
      <c r="H1143">
        <v>2011</v>
      </c>
    </row>
    <row r="1144" spans="1:8" x14ac:dyDescent="0.2">
      <c r="A1144" t="s">
        <v>2179</v>
      </c>
      <c r="B1144" t="s">
        <v>9</v>
      </c>
      <c r="C1144" t="s">
        <v>217</v>
      </c>
      <c r="D1144" t="s">
        <v>1570</v>
      </c>
      <c r="E1144">
        <v>4.2</v>
      </c>
      <c r="F1144">
        <v>1409</v>
      </c>
      <c r="G1144">
        <v>70.19</v>
      </c>
      <c r="H1144">
        <v>2004</v>
      </c>
    </row>
    <row r="1145" spans="1:8" x14ac:dyDescent="0.2">
      <c r="A1145" t="s">
        <v>376</v>
      </c>
      <c r="B1145" t="s">
        <v>9</v>
      </c>
      <c r="C1145" t="s">
        <v>114</v>
      </c>
      <c r="D1145" t="s">
        <v>385</v>
      </c>
      <c r="E1145">
        <v>4.2</v>
      </c>
      <c r="F1145">
        <v>1409</v>
      </c>
      <c r="G1145">
        <v>89</v>
      </c>
      <c r="H1145">
        <v>2006</v>
      </c>
    </row>
    <row r="1146" spans="1:8" x14ac:dyDescent="0.2">
      <c r="A1146" t="s">
        <v>2180</v>
      </c>
      <c r="B1146" t="s">
        <v>277</v>
      </c>
      <c r="C1146" t="s">
        <v>278</v>
      </c>
      <c r="D1146" t="s">
        <v>2181</v>
      </c>
      <c r="E1146">
        <v>3.7</v>
      </c>
      <c r="F1146">
        <v>141</v>
      </c>
      <c r="G1146">
        <v>16.95</v>
      </c>
      <c r="H1146">
        <v>2015</v>
      </c>
    </row>
    <row r="1147" spans="1:8" x14ac:dyDescent="0.2">
      <c r="A1147" t="s">
        <v>2182</v>
      </c>
      <c r="B1147" t="s">
        <v>196</v>
      </c>
      <c r="C1147" t="s">
        <v>197</v>
      </c>
      <c r="D1147" t="s">
        <v>2183</v>
      </c>
      <c r="E1147">
        <v>4.3</v>
      </c>
      <c r="F1147">
        <v>141</v>
      </c>
      <c r="G1147">
        <v>54</v>
      </c>
      <c r="H1147">
        <v>2013</v>
      </c>
    </row>
    <row r="1148" spans="1:8" x14ac:dyDescent="0.2">
      <c r="A1148" t="s">
        <v>2184</v>
      </c>
      <c r="B1148" t="s">
        <v>9</v>
      </c>
      <c r="C1148" t="s">
        <v>2185</v>
      </c>
      <c r="D1148" t="s">
        <v>284</v>
      </c>
      <c r="E1148">
        <v>3.8</v>
      </c>
      <c r="F1148">
        <v>141</v>
      </c>
      <c r="G1148">
        <v>41.72</v>
      </c>
      <c r="H1148">
        <v>2014</v>
      </c>
    </row>
    <row r="1149" spans="1:8" x14ac:dyDescent="0.2">
      <c r="A1149" t="s">
        <v>2186</v>
      </c>
      <c r="B1149" t="s">
        <v>16</v>
      </c>
      <c r="C1149" t="s">
        <v>638</v>
      </c>
      <c r="D1149" t="s">
        <v>2187</v>
      </c>
      <c r="E1149">
        <v>4.0999999999999996</v>
      </c>
      <c r="F1149">
        <v>141</v>
      </c>
      <c r="G1149">
        <v>29.35</v>
      </c>
      <c r="H1149">
        <v>2016</v>
      </c>
    </row>
    <row r="1150" spans="1:8" x14ac:dyDescent="0.2">
      <c r="A1150" t="s">
        <v>1540</v>
      </c>
      <c r="B1150" t="s">
        <v>77</v>
      </c>
      <c r="C1150" t="s">
        <v>153</v>
      </c>
      <c r="D1150" t="s">
        <v>2188</v>
      </c>
      <c r="E1150">
        <v>4.0999999999999996</v>
      </c>
      <c r="F1150">
        <v>141</v>
      </c>
      <c r="G1150">
        <v>8.4499999999999993</v>
      </c>
      <c r="H1150">
        <v>2016</v>
      </c>
    </row>
    <row r="1151" spans="1:8" x14ac:dyDescent="0.2">
      <c r="A1151" t="s">
        <v>2189</v>
      </c>
      <c r="B1151" t="s">
        <v>16</v>
      </c>
      <c r="C1151" t="s">
        <v>120</v>
      </c>
      <c r="D1151" t="s">
        <v>1721</v>
      </c>
      <c r="E1151">
        <v>4.2</v>
      </c>
      <c r="F1151">
        <v>141</v>
      </c>
      <c r="G1151">
        <v>49.9</v>
      </c>
      <c r="H1151">
        <v>2015</v>
      </c>
    </row>
    <row r="1152" spans="1:8" x14ac:dyDescent="0.2">
      <c r="A1152" t="s">
        <v>2190</v>
      </c>
      <c r="B1152" t="s">
        <v>16</v>
      </c>
      <c r="C1152" t="s">
        <v>1724</v>
      </c>
      <c r="D1152" t="s">
        <v>2191</v>
      </c>
      <c r="E1152">
        <v>3.5</v>
      </c>
      <c r="F1152">
        <v>141</v>
      </c>
      <c r="G1152">
        <v>12.51</v>
      </c>
      <c r="H1152">
        <v>2009</v>
      </c>
    </row>
    <row r="1153" spans="1:8" x14ac:dyDescent="0.2">
      <c r="A1153" t="s">
        <v>2192</v>
      </c>
      <c r="B1153" t="s">
        <v>66</v>
      </c>
      <c r="C1153" t="s">
        <v>308</v>
      </c>
      <c r="D1153" t="s">
        <v>1146</v>
      </c>
      <c r="E1153">
        <v>3.7</v>
      </c>
      <c r="F1153">
        <v>141</v>
      </c>
      <c r="G1153">
        <v>11.45</v>
      </c>
      <c r="H1153">
        <v>2014</v>
      </c>
    </row>
    <row r="1154" spans="1:8" x14ac:dyDescent="0.2">
      <c r="A1154" t="s">
        <v>2193</v>
      </c>
      <c r="B1154" t="s">
        <v>9</v>
      </c>
      <c r="C1154" t="s">
        <v>10</v>
      </c>
      <c r="D1154" t="s">
        <v>2194</v>
      </c>
      <c r="E1154">
        <v>3.8</v>
      </c>
      <c r="F1154">
        <v>141</v>
      </c>
      <c r="G1154">
        <v>42.89</v>
      </c>
      <c r="H1154">
        <v>2014</v>
      </c>
    </row>
    <row r="1155" spans="1:8" x14ac:dyDescent="0.2">
      <c r="A1155" t="s">
        <v>2195</v>
      </c>
      <c r="B1155" t="s">
        <v>9</v>
      </c>
      <c r="C1155" t="s">
        <v>1578</v>
      </c>
      <c r="D1155" t="s">
        <v>1043</v>
      </c>
      <c r="E1155">
        <v>3.4</v>
      </c>
      <c r="F1155">
        <v>141</v>
      </c>
      <c r="G1155">
        <v>4.83</v>
      </c>
      <c r="H1155">
        <v>2015</v>
      </c>
    </row>
    <row r="1156" spans="1:8" x14ac:dyDescent="0.2">
      <c r="A1156" t="s">
        <v>2196</v>
      </c>
      <c r="B1156" t="s">
        <v>16</v>
      </c>
      <c r="C1156" t="s">
        <v>181</v>
      </c>
      <c r="D1156" t="s">
        <v>2197</v>
      </c>
      <c r="E1156">
        <v>3.9</v>
      </c>
      <c r="F1156">
        <v>141</v>
      </c>
      <c r="G1156">
        <v>39.19</v>
      </c>
      <c r="H1156">
        <v>2010</v>
      </c>
    </row>
    <row r="1157" spans="1:8" x14ac:dyDescent="0.2">
      <c r="A1157" t="s">
        <v>2198</v>
      </c>
      <c r="B1157" t="s">
        <v>16</v>
      </c>
      <c r="C1157" t="s">
        <v>181</v>
      </c>
      <c r="D1157" t="s">
        <v>1269</v>
      </c>
      <c r="E1157">
        <v>4</v>
      </c>
      <c r="F1157">
        <v>141</v>
      </c>
      <c r="G1157">
        <v>193.03</v>
      </c>
      <c r="H1157">
        <v>2013</v>
      </c>
    </row>
    <row r="1158" spans="1:8" x14ac:dyDescent="0.2">
      <c r="A1158" t="s">
        <v>610</v>
      </c>
      <c r="B1158" t="s">
        <v>9</v>
      </c>
      <c r="C1158" t="s">
        <v>114</v>
      </c>
      <c r="D1158" t="s">
        <v>377</v>
      </c>
      <c r="E1158">
        <v>4.2</v>
      </c>
      <c r="F1158">
        <v>1410</v>
      </c>
      <c r="G1158">
        <v>86.18</v>
      </c>
      <c r="H1158">
        <v>2009</v>
      </c>
    </row>
    <row r="1159" spans="1:8" x14ac:dyDescent="0.2">
      <c r="A1159" t="s">
        <v>2199</v>
      </c>
      <c r="B1159" t="s">
        <v>66</v>
      </c>
      <c r="C1159" t="s">
        <v>308</v>
      </c>
      <c r="D1159" t="s">
        <v>1508</v>
      </c>
      <c r="E1159">
        <v>4.3</v>
      </c>
      <c r="F1159">
        <v>1411</v>
      </c>
      <c r="G1159">
        <v>53.51</v>
      </c>
      <c r="H1159">
        <v>2011</v>
      </c>
    </row>
    <row r="1160" spans="1:8" x14ac:dyDescent="0.2">
      <c r="A1160" t="s">
        <v>2200</v>
      </c>
      <c r="B1160" t="s">
        <v>70</v>
      </c>
      <c r="C1160" t="s">
        <v>161</v>
      </c>
      <c r="D1160" t="s">
        <v>2201</v>
      </c>
      <c r="E1160">
        <v>4.2</v>
      </c>
      <c r="F1160">
        <v>1413</v>
      </c>
      <c r="G1160">
        <v>75.69</v>
      </c>
      <c r="H1160">
        <v>2014</v>
      </c>
    </row>
    <row r="1161" spans="1:8" x14ac:dyDescent="0.2">
      <c r="A1161" t="s">
        <v>2202</v>
      </c>
      <c r="B1161" t="s">
        <v>16</v>
      </c>
      <c r="C1161" t="s">
        <v>53</v>
      </c>
      <c r="D1161" t="s">
        <v>2203</v>
      </c>
      <c r="E1161">
        <v>4.2</v>
      </c>
      <c r="F1161">
        <v>1413</v>
      </c>
      <c r="G1161">
        <v>9.66</v>
      </c>
      <c r="H1161">
        <v>2018</v>
      </c>
    </row>
    <row r="1162" spans="1:8" x14ac:dyDescent="0.2">
      <c r="A1162" t="s">
        <v>604</v>
      </c>
      <c r="B1162" t="s">
        <v>16</v>
      </c>
      <c r="C1162" t="s">
        <v>93</v>
      </c>
      <c r="D1162" t="s">
        <v>2204</v>
      </c>
      <c r="E1162">
        <v>3.9</v>
      </c>
      <c r="F1162">
        <v>1414</v>
      </c>
      <c r="G1162">
        <v>21.24</v>
      </c>
      <c r="H1162">
        <v>2016</v>
      </c>
    </row>
    <row r="1163" spans="1:8" x14ac:dyDescent="0.2">
      <c r="A1163" t="s">
        <v>2205</v>
      </c>
      <c r="B1163" t="s">
        <v>16</v>
      </c>
      <c r="C1163" t="s">
        <v>302</v>
      </c>
      <c r="D1163" t="s">
        <v>123</v>
      </c>
      <c r="E1163">
        <v>4.5</v>
      </c>
      <c r="F1163">
        <v>14148</v>
      </c>
      <c r="G1163">
        <v>30.95</v>
      </c>
      <c r="H1163">
        <v>2015</v>
      </c>
    </row>
    <row r="1164" spans="1:8" x14ac:dyDescent="0.2">
      <c r="A1164" t="s">
        <v>2206</v>
      </c>
      <c r="B1164" t="s">
        <v>70</v>
      </c>
      <c r="C1164" t="s">
        <v>692</v>
      </c>
      <c r="D1164" t="s">
        <v>693</v>
      </c>
      <c r="E1164">
        <v>4.4000000000000004</v>
      </c>
      <c r="F1164">
        <v>1417</v>
      </c>
      <c r="G1164">
        <v>89</v>
      </c>
      <c r="H1164">
        <v>2014</v>
      </c>
    </row>
    <row r="1165" spans="1:8" x14ac:dyDescent="0.2">
      <c r="A1165" t="s">
        <v>2207</v>
      </c>
      <c r="B1165" t="s">
        <v>16</v>
      </c>
      <c r="C1165" t="s">
        <v>302</v>
      </c>
      <c r="D1165" t="s">
        <v>2208</v>
      </c>
      <c r="E1165">
        <v>4.0999999999999996</v>
      </c>
      <c r="F1165">
        <v>1418</v>
      </c>
      <c r="G1165">
        <v>11.95</v>
      </c>
      <c r="H1165">
        <v>2017</v>
      </c>
    </row>
    <row r="1166" spans="1:8" x14ac:dyDescent="0.2">
      <c r="A1166" t="s">
        <v>2209</v>
      </c>
      <c r="B1166" t="s">
        <v>77</v>
      </c>
      <c r="C1166" t="s">
        <v>153</v>
      </c>
      <c r="D1166" t="s">
        <v>439</v>
      </c>
      <c r="E1166">
        <v>3.8</v>
      </c>
      <c r="F1166">
        <v>1418</v>
      </c>
      <c r="G1166">
        <v>9.16</v>
      </c>
      <c r="H1166">
        <v>2018</v>
      </c>
    </row>
    <row r="1167" spans="1:8" x14ac:dyDescent="0.2">
      <c r="A1167" t="s">
        <v>2210</v>
      </c>
      <c r="B1167" t="s">
        <v>2211</v>
      </c>
      <c r="C1167" t="s">
        <v>2212</v>
      </c>
      <c r="D1167" t="s">
        <v>2213</v>
      </c>
      <c r="E1167">
        <v>3.5</v>
      </c>
      <c r="F1167">
        <v>142</v>
      </c>
      <c r="G1167">
        <v>14.29</v>
      </c>
      <c r="H1167">
        <v>2016</v>
      </c>
    </row>
    <row r="1168" spans="1:8" x14ac:dyDescent="0.2">
      <c r="A1168" t="s">
        <v>1942</v>
      </c>
      <c r="B1168" t="s">
        <v>70</v>
      </c>
      <c r="C1168" t="s">
        <v>2214</v>
      </c>
      <c r="D1168" t="s">
        <v>2215</v>
      </c>
      <c r="E1168">
        <v>4</v>
      </c>
      <c r="F1168">
        <v>142</v>
      </c>
      <c r="G1168">
        <v>57.42</v>
      </c>
      <c r="H1168">
        <v>2014</v>
      </c>
    </row>
    <row r="1169" spans="1:8" x14ac:dyDescent="0.2">
      <c r="A1169" t="s">
        <v>2216</v>
      </c>
      <c r="B1169" t="s">
        <v>16</v>
      </c>
      <c r="C1169" t="s">
        <v>38</v>
      </c>
      <c r="D1169" t="s">
        <v>1155</v>
      </c>
      <c r="E1169">
        <v>3.4</v>
      </c>
      <c r="F1169">
        <v>142</v>
      </c>
      <c r="G1169">
        <v>6.45</v>
      </c>
      <c r="H1169">
        <v>2017</v>
      </c>
    </row>
    <row r="1170" spans="1:8" x14ac:dyDescent="0.2">
      <c r="A1170" t="s">
        <v>2217</v>
      </c>
      <c r="B1170" t="s">
        <v>16</v>
      </c>
      <c r="C1170" t="s">
        <v>120</v>
      </c>
      <c r="D1170" t="s">
        <v>1721</v>
      </c>
      <c r="E1170">
        <v>4.4000000000000004</v>
      </c>
      <c r="F1170">
        <v>142</v>
      </c>
      <c r="G1170">
        <v>68.650000000000006</v>
      </c>
      <c r="H1170">
        <v>2016</v>
      </c>
    </row>
    <row r="1171" spans="1:8" x14ac:dyDescent="0.2">
      <c r="A1171" t="s">
        <v>2218</v>
      </c>
      <c r="B1171" t="s">
        <v>16</v>
      </c>
      <c r="C1171" t="s">
        <v>1510</v>
      </c>
      <c r="D1171" t="s">
        <v>2219</v>
      </c>
      <c r="E1171">
        <v>3.9</v>
      </c>
      <c r="F1171">
        <v>142</v>
      </c>
      <c r="G1171">
        <v>9.65</v>
      </c>
      <c r="H1171">
        <v>2018</v>
      </c>
    </row>
    <row r="1172" spans="1:8" x14ac:dyDescent="0.2">
      <c r="A1172" t="s">
        <v>2220</v>
      </c>
      <c r="B1172" t="s">
        <v>16</v>
      </c>
      <c r="C1172" t="s">
        <v>17</v>
      </c>
      <c r="D1172" t="s">
        <v>2221</v>
      </c>
      <c r="E1172">
        <v>3.7</v>
      </c>
      <c r="F1172">
        <v>142</v>
      </c>
      <c r="G1172">
        <v>8.3699999999999992</v>
      </c>
      <c r="H1172">
        <v>2015</v>
      </c>
    </row>
    <row r="1173" spans="1:8" x14ac:dyDescent="0.2">
      <c r="A1173" t="s">
        <v>2222</v>
      </c>
      <c r="B1173" t="s">
        <v>77</v>
      </c>
      <c r="C1173" t="s">
        <v>153</v>
      </c>
      <c r="D1173" t="s">
        <v>1899</v>
      </c>
      <c r="E1173">
        <v>4.2</v>
      </c>
      <c r="F1173">
        <v>142</v>
      </c>
      <c r="G1173">
        <v>21.45</v>
      </c>
      <c r="H1173">
        <v>2015</v>
      </c>
    </row>
    <row r="1174" spans="1:8" x14ac:dyDescent="0.2">
      <c r="A1174" t="s">
        <v>2223</v>
      </c>
      <c r="B1174" t="s">
        <v>9</v>
      </c>
      <c r="C1174" t="s">
        <v>281</v>
      </c>
      <c r="D1174" t="s">
        <v>2224</v>
      </c>
      <c r="E1174">
        <v>3.8</v>
      </c>
      <c r="F1174">
        <v>142</v>
      </c>
      <c r="G1174">
        <v>56.6</v>
      </c>
      <c r="H1174">
        <v>2016</v>
      </c>
    </row>
    <row r="1175" spans="1:8" x14ac:dyDescent="0.2">
      <c r="A1175" t="s">
        <v>2225</v>
      </c>
      <c r="B1175" t="s">
        <v>16</v>
      </c>
      <c r="C1175" t="s">
        <v>2226</v>
      </c>
      <c r="D1175" t="s">
        <v>2227</v>
      </c>
      <c r="E1175">
        <v>3.9</v>
      </c>
      <c r="F1175">
        <v>142</v>
      </c>
      <c r="G1175">
        <v>9.9</v>
      </c>
      <c r="H1175">
        <v>2016</v>
      </c>
    </row>
    <row r="1176" spans="1:8" x14ac:dyDescent="0.2">
      <c r="A1176" t="s">
        <v>2228</v>
      </c>
      <c r="B1176" t="s">
        <v>16</v>
      </c>
      <c r="C1176" t="s">
        <v>638</v>
      </c>
      <c r="D1176" t="s">
        <v>2229</v>
      </c>
      <c r="E1176">
        <v>4.2</v>
      </c>
      <c r="F1176">
        <v>142</v>
      </c>
      <c r="G1176">
        <v>17.809999999999999</v>
      </c>
      <c r="H1176">
        <v>2017</v>
      </c>
    </row>
    <row r="1177" spans="1:8" x14ac:dyDescent="0.2">
      <c r="A1177" t="s">
        <v>2230</v>
      </c>
      <c r="B1177" t="s">
        <v>66</v>
      </c>
      <c r="C1177" t="s">
        <v>268</v>
      </c>
      <c r="D1177" t="s">
        <v>269</v>
      </c>
      <c r="E1177">
        <v>3.9</v>
      </c>
      <c r="F1177">
        <v>142</v>
      </c>
      <c r="G1177">
        <v>58.39</v>
      </c>
      <c r="H1177">
        <v>2013</v>
      </c>
    </row>
    <row r="1178" spans="1:8" x14ac:dyDescent="0.2">
      <c r="A1178" t="s">
        <v>2231</v>
      </c>
      <c r="B1178" t="s">
        <v>77</v>
      </c>
      <c r="C1178" t="s">
        <v>78</v>
      </c>
      <c r="D1178" t="s">
        <v>79</v>
      </c>
      <c r="E1178">
        <v>3.6</v>
      </c>
      <c r="F1178">
        <v>142</v>
      </c>
      <c r="G1178">
        <v>9.9</v>
      </c>
      <c r="H1178">
        <v>2016</v>
      </c>
    </row>
    <row r="1179" spans="1:8" x14ac:dyDescent="0.2">
      <c r="A1179" t="s">
        <v>838</v>
      </c>
      <c r="B1179" t="s">
        <v>9</v>
      </c>
      <c r="C1179" t="s">
        <v>105</v>
      </c>
      <c r="D1179" t="s">
        <v>2232</v>
      </c>
      <c r="E1179">
        <v>3.9</v>
      </c>
      <c r="F1179">
        <v>142</v>
      </c>
      <c r="G1179">
        <v>18.95</v>
      </c>
      <c r="H1179">
        <v>2016</v>
      </c>
    </row>
    <row r="1180" spans="1:8" x14ac:dyDescent="0.2">
      <c r="A1180" t="s">
        <v>2233</v>
      </c>
      <c r="B1180" t="s">
        <v>9</v>
      </c>
      <c r="C1180" t="s">
        <v>96</v>
      </c>
      <c r="D1180" t="s">
        <v>2234</v>
      </c>
      <c r="E1180">
        <v>4.0999999999999996</v>
      </c>
      <c r="F1180">
        <v>142</v>
      </c>
      <c r="G1180">
        <v>22.5</v>
      </c>
      <c r="H1180">
        <v>2016</v>
      </c>
    </row>
    <row r="1181" spans="1:8" x14ac:dyDescent="0.2">
      <c r="A1181" t="s">
        <v>2235</v>
      </c>
      <c r="B1181" t="s">
        <v>9</v>
      </c>
      <c r="C1181" t="s">
        <v>958</v>
      </c>
      <c r="D1181" t="s">
        <v>363</v>
      </c>
      <c r="E1181">
        <v>3.9</v>
      </c>
      <c r="F1181">
        <v>142</v>
      </c>
      <c r="G1181">
        <v>18.989999999999998</v>
      </c>
      <c r="H1181">
        <v>2016</v>
      </c>
    </row>
    <row r="1182" spans="1:8" x14ac:dyDescent="0.2">
      <c r="A1182" t="s">
        <v>2236</v>
      </c>
      <c r="B1182" t="s">
        <v>9</v>
      </c>
      <c r="C1182" t="s">
        <v>2237</v>
      </c>
      <c r="D1182" t="s">
        <v>1930</v>
      </c>
      <c r="E1182">
        <v>4.2</v>
      </c>
      <c r="F1182">
        <v>142</v>
      </c>
      <c r="G1182">
        <v>20.37</v>
      </c>
      <c r="H1182">
        <v>2018</v>
      </c>
    </row>
    <row r="1183" spans="1:8" x14ac:dyDescent="0.2">
      <c r="A1183" t="s">
        <v>58</v>
      </c>
      <c r="B1183" t="s">
        <v>46</v>
      </c>
      <c r="C1183" t="s">
        <v>131</v>
      </c>
      <c r="D1183" t="s">
        <v>2238</v>
      </c>
      <c r="E1183">
        <v>3.5</v>
      </c>
      <c r="F1183">
        <v>142</v>
      </c>
      <c r="G1183">
        <v>9.2899999999999991</v>
      </c>
      <c r="H1183">
        <v>2018</v>
      </c>
    </row>
    <row r="1184" spans="1:8" x14ac:dyDescent="0.2">
      <c r="A1184" t="s">
        <v>2239</v>
      </c>
      <c r="B1184" t="s">
        <v>9</v>
      </c>
      <c r="C1184" t="s">
        <v>125</v>
      </c>
      <c r="D1184" t="s">
        <v>2240</v>
      </c>
      <c r="E1184">
        <v>3.4</v>
      </c>
      <c r="F1184">
        <v>142</v>
      </c>
      <c r="G1184">
        <v>9.4499999999999993</v>
      </c>
      <c r="H1184">
        <v>2014</v>
      </c>
    </row>
    <row r="1185" spans="1:8" x14ac:dyDescent="0.2">
      <c r="A1185" t="s">
        <v>2241</v>
      </c>
      <c r="B1185" t="s">
        <v>16</v>
      </c>
      <c r="C1185" t="s">
        <v>53</v>
      </c>
      <c r="D1185" t="s">
        <v>2242</v>
      </c>
      <c r="E1185">
        <v>3.9</v>
      </c>
      <c r="F1185">
        <v>142</v>
      </c>
      <c r="G1185">
        <v>7.26</v>
      </c>
      <c r="H1185">
        <v>2018</v>
      </c>
    </row>
    <row r="1186" spans="1:8" x14ac:dyDescent="0.2">
      <c r="A1186" t="s">
        <v>407</v>
      </c>
      <c r="B1186" t="s">
        <v>16</v>
      </c>
      <c r="C1186" t="s">
        <v>433</v>
      </c>
      <c r="D1186" t="s">
        <v>815</v>
      </c>
      <c r="E1186">
        <v>4</v>
      </c>
      <c r="F1186">
        <v>142</v>
      </c>
      <c r="G1186">
        <v>19.399999999999999</v>
      </c>
      <c r="H1186">
        <v>2016</v>
      </c>
    </row>
    <row r="1187" spans="1:8" x14ac:dyDescent="0.2">
      <c r="A1187" t="s">
        <v>2243</v>
      </c>
      <c r="B1187" t="s">
        <v>9</v>
      </c>
      <c r="C1187" t="s">
        <v>172</v>
      </c>
      <c r="D1187" t="s">
        <v>725</v>
      </c>
      <c r="E1187">
        <v>3.8</v>
      </c>
      <c r="F1187">
        <v>142</v>
      </c>
      <c r="G1187">
        <v>15.95</v>
      </c>
      <c r="H1187">
        <v>2015</v>
      </c>
    </row>
    <row r="1188" spans="1:8" x14ac:dyDescent="0.2">
      <c r="A1188" t="s">
        <v>2244</v>
      </c>
      <c r="B1188" t="s">
        <v>66</v>
      </c>
      <c r="C1188" t="s">
        <v>449</v>
      </c>
      <c r="D1188" t="s">
        <v>450</v>
      </c>
      <c r="E1188">
        <v>3.9</v>
      </c>
      <c r="F1188">
        <v>1420</v>
      </c>
      <c r="G1188">
        <v>15.9</v>
      </c>
      <c r="H1188">
        <v>2015</v>
      </c>
    </row>
    <row r="1189" spans="1:8" x14ac:dyDescent="0.2">
      <c r="A1189" t="s">
        <v>2245</v>
      </c>
      <c r="B1189" t="s">
        <v>66</v>
      </c>
      <c r="C1189" t="s">
        <v>308</v>
      </c>
      <c r="D1189" t="s">
        <v>970</v>
      </c>
      <c r="E1189">
        <v>3.7</v>
      </c>
      <c r="F1189">
        <v>1423</v>
      </c>
      <c r="G1189">
        <v>7.27</v>
      </c>
      <c r="H1189">
        <v>2016</v>
      </c>
    </row>
    <row r="1190" spans="1:8" x14ac:dyDescent="0.2">
      <c r="A1190" t="s">
        <v>2246</v>
      </c>
      <c r="B1190" t="s">
        <v>9</v>
      </c>
      <c r="C1190" t="s">
        <v>190</v>
      </c>
      <c r="D1190" t="s">
        <v>966</v>
      </c>
      <c r="E1190">
        <v>4.0999999999999996</v>
      </c>
      <c r="F1190">
        <v>1423</v>
      </c>
      <c r="G1190">
        <v>92</v>
      </c>
      <c r="H1190">
        <v>2009</v>
      </c>
    </row>
    <row r="1191" spans="1:8" x14ac:dyDescent="0.2">
      <c r="A1191" t="s">
        <v>1066</v>
      </c>
      <c r="B1191" t="s">
        <v>16</v>
      </c>
      <c r="C1191" t="s">
        <v>358</v>
      </c>
      <c r="D1191" t="s">
        <v>855</v>
      </c>
      <c r="E1191">
        <v>4.5</v>
      </c>
      <c r="F1191">
        <v>1424</v>
      </c>
      <c r="G1191">
        <v>139.4</v>
      </c>
      <c r="H1191">
        <v>2012</v>
      </c>
    </row>
    <row r="1192" spans="1:8" x14ac:dyDescent="0.2">
      <c r="A1192" t="s">
        <v>2247</v>
      </c>
      <c r="B1192" t="s">
        <v>34</v>
      </c>
      <c r="C1192" t="s">
        <v>1191</v>
      </c>
      <c r="D1192" t="s">
        <v>790</v>
      </c>
      <c r="E1192">
        <v>3.7</v>
      </c>
      <c r="F1192">
        <v>1426</v>
      </c>
      <c r="G1192">
        <v>8.49</v>
      </c>
      <c r="H1192">
        <v>2017</v>
      </c>
    </row>
    <row r="1193" spans="1:8" x14ac:dyDescent="0.2">
      <c r="A1193" t="s">
        <v>590</v>
      </c>
      <c r="B1193" t="s">
        <v>66</v>
      </c>
      <c r="C1193" t="s">
        <v>449</v>
      </c>
      <c r="D1193" t="s">
        <v>2248</v>
      </c>
      <c r="E1193">
        <v>4.3</v>
      </c>
      <c r="F1193">
        <v>1427</v>
      </c>
      <c r="G1193">
        <v>32.5</v>
      </c>
      <c r="H1193">
        <v>2015</v>
      </c>
    </row>
    <row r="1194" spans="1:8" x14ac:dyDescent="0.2">
      <c r="A1194" t="s">
        <v>2249</v>
      </c>
      <c r="B1194" t="s">
        <v>9</v>
      </c>
      <c r="C1194" t="s">
        <v>281</v>
      </c>
      <c r="D1194" t="s">
        <v>1590</v>
      </c>
      <c r="E1194">
        <v>3.9</v>
      </c>
      <c r="F1194">
        <v>1429</v>
      </c>
      <c r="G1194">
        <v>43.87</v>
      </c>
      <c r="H1194">
        <v>2007</v>
      </c>
    </row>
    <row r="1195" spans="1:8" x14ac:dyDescent="0.2">
      <c r="A1195" t="s">
        <v>2250</v>
      </c>
      <c r="B1195" t="s">
        <v>66</v>
      </c>
      <c r="C1195" t="s">
        <v>268</v>
      </c>
      <c r="D1195" t="s">
        <v>2251</v>
      </c>
      <c r="E1195">
        <v>3.6</v>
      </c>
      <c r="F1195">
        <v>143</v>
      </c>
      <c r="G1195">
        <v>9.9499999999999993</v>
      </c>
      <c r="H1195">
        <v>2012</v>
      </c>
    </row>
    <row r="1196" spans="1:8" x14ac:dyDescent="0.2">
      <c r="A1196" t="s">
        <v>2252</v>
      </c>
      <c r="B1196" t="s">
        <v>16</v>
      </c>
      <c r="C1196" t="s">
        <v>1446</v>
      </c>
      <c r="D1196" t="s">
        <v>2118</v>
      </c>
      <c r="E1196">
        <v>4.0999999999999996</v>
      </c>
      <c r="F1196">
        <v>143</v>
      </c>
      <c r="G1196">
        <v>13.9</v>
      </c>
      <c r="H1196">
        <v>2017</v>
      </c>
    </row>
    <row r="1197" spans="1:8" x14ac:dyDescent="0.2">
      <c r="A1197" t="s">
        <v>942</v>
      </c>
      <c r="B1197" t="s">
        <v>16</v>
      </c>
      <c r="C1197" t="s">
        <v>294</v>
      </c>
      <c r="D1197" t="s">
        <v>339</v>
      </c>
      <c r="E1197">
        <v>4</v>
      </c>
      <c r="F1197">
        <v>143</v>
      </c>
      <c r="G1197">
        <v>23.73</v>
      </c>
      <c r="H1197">
        <v>2017</v>
      </c>
    </row>
    <row r="1198" spans="1:8" x14ac:dyDescent="0.2">
      <c r="A1198" t="s">
        <v>2253</v>
      </c>
      <c r="B1198" t="s">
        <v>9</v>
      </c>
      <c r="C1198" t="s">
        <v>125</v>
      </c>
      <c r="D1198" t="s">
        <v>2254</v>
      </c>
      <c r="E1198">
        <v>3.7</v>
      </c>
      <c r="F1198">
        <v>143</v>
      </c>
      <c r="G1198">
        <v>5.74</v>
      </c>
      <c r="H1198">
        <v>2016</v>
      </c>
    </row>
    <row r="1199" spans="1:8" x14ac:dyDescent="0.2">
      <c r="A1199" t="s">
        <v>2255</v>
      </c>
      <c r="B1199" t="s">
        <v>66</v>
      </c>
      <c r="C1199" t="s">
        <v>2256</v>
      </c>
      <c r="D1199" t="s">
        <v>2257</v>
      </c>
      <c r="E1199">
        <v>3.3</v>
      </c>
      <c r="F1199">
        <v>143</v>
      </c>
      <c r="G1199">
        <v>9.15</v>
      </c>
      <c r="H1199">
        <v>2018</v>
      </c>
    </row>
    <row r="1200" spans="1:8" x14ac:dyDescent="0.2">
      <c r="A1200" t="s">
        <v>2258</v>
      </c>
      <c r="B1200" t="s">
        <v>16</v>
      </c>
      <c r="C1200" t="s">
        <v>17</v>
      </c>
      <c r="D1200" t="s">
        <v>2259</v>
      </c>
      <c r="E1200">
        <v>3.7</v>
      </c>
      <c r="F1200">
        <v>143</v>
      </c>
      <c r="G1200">
        <v>12.56</v>
      </c>
      <c r="H1200">
        <v>2016</v>
      </c>
    </row>
    <row r="1201" spans="1:8" x14ac:dyDescent="0.2">
      <c r="A1201" t="s">
        <v>2260</v>
      </c>
      <c r="B1201" t="s">
        <v>9</v>
      </c>
      <c r="C1201" t="s">
        <v>114</v>
      </c>
      <c r="D1201" t="s">
        <v>2261</v>
      </c>
      <c r="E1201">
        <v>4.0999999999999996</v>
      </c>
      <c r="F1201">
        <v>143</v>
      </c>
      <c r="G1201">
        <v>52.95</v>
      </c>
      <c r="H1201">
        <v>2016</v>
      </c>
    </row>
    <row r="1202" spans="1:8" x14ac:dyDescent="0.2">
      <c r="A1202" t="s">
        <v>2262</v>
      </c>
      <c r="B1202" t="s">
        <v>16</v>
      </c>
      <c r="C1202" t="s">
        <v>374</v>
      </c>
      <c r="D1202" t="s">
        <v>2263</v>
      </c>
      <c r="E1202">
        <v>4</v>
      </c>
      <c r="F1202">
        <v>143</v>
      </c>
      <c r="G1202">
        <v>26.5</v>
      </c>
      <c r="H1202">
        <v>2008</v>
      </c>
    </row>
    <row r="1203" spans="1:8" x14ac:dyDescent="0.2">
      <c r="A1203" t="s">
        <v>2264</v>
      </c>
      <c r="B1203" t="s">
        <v>66</v>
      </c>
      <c r="C1203" t="s">
        <v>222</v>
      </c>
      <c r="D1203" t="s">
        <v>1162</v>
      </c>
      <c r="E1203">
        <v>4.3</v>
      </c>
      <c r="F1203">
        <v>143</v>
      </c>
      <c r="G1203">
        <v>145.19</v>
      </c>
      <c r="H1203">
        <v>1995</v>
      </c>
    </row>
    <row r="1204" spans="1:8" x14ac:dyDescent="0.2">
      <c r="A1204" t="s">
        <v>2265</v>
      </c>
      <c r="B1204" t="s">
        <v>16</v>
      </c>
      <c r="C1204" t="s">
        <v>2266</v>
      </c>
      <c r="D1204" t="s">
        <v>761</v>
      </c>
      <c r="E1204">
        <v>3.7</v>
      </c>
      <c r="F1204">
        <v>143</v>
      </c>
      <c r="G1204">
        <v>19.010000000000002</v>
      </c>
      <c r="H1204">
        <v>2016</v>
      </c>
    </row>
    <row r="1205" spans="1:8" x14ac:dyDescent="0.2">
      <c r="A1205" t="s">
        <v>2267</v>
      </c>
      <c r="B1205" t="s">
        <v>66</v>
      </c>
      <c r="C1205" t="s">
        <v>308</v>
      </c>
      <c r="D1205" t="s">
        <v>2268</v>
      </c>
      <c r="E1205">
        <v>4.3</v>
      </c>
      <c r="F1205">
        <v>143</v>
      </c>
      <c r="G1205">
        <v>21.99</v>
      </c>
      <c r="H1205">
        <v>2012</v>
      </c>
    </row>
    <row r="1206" spans="1:8" x14ac:dyDescent="0.2">
      <c r="A1206" t="s">
        <v>2269</v>
      </c>
      <c r="B1206" t="s">
        <v>66</v>
      </c>
      <c r="C1206" t="s">
        <v>169</v>
      </c>
      <c r="D1206" t="s">
        <v>576</v>
      </c>
      <c r="E1206">
        <v>3</v>
      </c>
      <c r="F1206">
        <v>143</v>
      </c>
      <c r="G1206">
        <v>6.5</v>
      </c>
      <c r="H1206">
        <v>2018</v>
      </c>
    </row>
    <row r="1207" spans="1:8" x14ac:dyDescent="0.2">
      <c r="A1207" t="s">
        <v>2270</v>
      </c>
      <c r="B1207" t="s">
        <v>66</v>
      </c>
      <c r="C1207" t="s">
        <v>308</v>
      </c>
      <c r="D1207" t="s">
        <v>848</v>
      </c>
      <c r="E1207">
        <v>4.0999999999999996</v>
      </c>
      <c r="F1207">
        <v>143</v>
      </c>
      <c r="G1207">
        <v>37.82</v>
      </c>
      <c r="H1207">
        <v>2015</v>
      </c>
    </row>
    <row r="1208" spans="1:8" x14ac:dyDescent="0.2">
      <c r="A1208" t="s">
        <v>2271</v>
      </c>
      <c r="B1208" t="s">
        <v>9</v>
      </c>
      <c r="C1208" t="s">
        <v>134</v>
      </c>
      <c r="D1208" t="s">
        <v>361</v>
      </c>
      <c r="E1208">
        <v>3.7</v>
      </c>
      <c r="F1208">
        <v>143</v>
      </c>
      <c r="G1208">
        <v>25.02</v>
      </c>
      <c r="H1208">
        <v>2018</v>
      </c>
    </row>
    <row r="1209" spans="1:8" x14ac:dyDescent="0.2">
      <c r="A1209" t="s">
        <v>2272</v>
      </c>
      <c r="B1209" t="s">
        <v>16</v>
      </c>
      <c r="C1209" t="s">
        <v>178</v>
      </c>
      <c r="D1209" t="s">
        <v>2273</v>
      </c>
      <c r="E1209">
        <v>4</v>
      </c>
      <c r="F1209">
        <v>143</v>
      </c>
      <c r="G1209">
        <v>31.45</v>
      </c>
      <c r="H1209">
        <v>2017</v>
      </c>
    </row>
    <row r="1210" spans="1:8" x14ac:dyDescent="0.2">
      <c r="A1210" t="s">
        <v>2274</v>
      </c>
      <c r="B1210" t="s">
        <v>16</v>
      </c>
      <c r="C1210" t="s">
        <v>358</v>
      </c>
      <c r="D1210" t="s">
        <v>490</v>
      </c>
      <c r="E1210">
        <v>4.2</v>
      </c>
      <c r="F1210">
        <v>143</v>
      </c>
      <c r="G1210">
        <v>77.55</v>
      </c>
      <c r="H1210">
        <v>2010</v>
      </c>
    </row>
    <row r="1211" spans="1:8" x14ac:dyDescent="0.2">
      <c r="A1211" t="s">
        <v>2275</v>
      </c>
      <c r="B1211" t="s">
        <v>16</v>
      </c>
      <c r="C1211" t="s">
        <v>1133</v>
      </c>
      <c r="D1211" t="s">
        <v>2276</v>
      </c>
      <c r="E1211">
        <v>4</v>
      </c>
      <c r="F1211">
        <v>143</v>
      </c>
      <c r="G1211">
        <v>29.13</v>
      </c>
      <c r="H1211">
        <v>2012</v>
      </c>
    </row>
    <row r="1212" spans="1:8" x14ac:dyDescent="0.2">
      <c r="A1212" t="s">
        <v>2277</v>
      </c>
      <c r="B1212" t="s">
        <v>982</v>
      </c>
      <c r="C1212" t="s">
        <v>983</v>
      </c>
      <c r="D1212" t="s">
        <v>984</v>
      </c>
      <c r="E1212">
        <v>3.7</v>
      </c>
      <c r="F1212">
        <v>143</v>
      </c>
      <c r="G1212">
        <v>27.75</v>
      </c>
      <c r="H1212">
        <v>2018</v>
      </c>
    </row>
    <row r="1213" spans="1:8" x14ac:dyDescent="0.2">
      <c r="A1213" t="s">
        <v>2278</v>
      </c>
      <c r="B1213" t="s">
        <v>66</v>
      </c>
      <c r="C1213" t="s">
        <v>313</v>
      </c>
      <c r="D1213" t="s">
        <v>735</v>
      </c>
      <c r="E1213">
        <v>4.0999999999999996</v>
      </c>
      <c r="F1213">
        <v>1433</v>
      </c>
      <c r="G1213">
        <v>70.180000000000007</v>
      </c>
      <c r="H1213">
        <v>2011</v>
      </c>
    </row>
    <row r="1214" spans="1:8" x14ac:dyDescent="0.2">
      <c r="A1214" t="s">
        <v>2279</v>
      </c>
      <c r="B1214" t="s">
        <v>16</v>
      </c>
      <c r="C1214" t="s">
        <v>120</v>
      </c>
      <c r="D1214" t="s">
        <v>1721</v>
      </c>
      <c r="E1214">
        <v>3.8</v>
      </c>
      <c r="F1214">
        <v>1434</v>
      </c>
      <c r="G1214">
        <v>15.5</v>
      </c>
      <c r="H1214">
        <v>2016</v>
      </c>
    </row>
    <row r="1215" spans="1:8" x14ac:dyDescent="0.2">
      <c r="A1215" t="s">
        <v>2280</v>
      </c>
      <c r="B1215" t="s">
        <v>16</v>
      </c>
      <c r="C1215" t="s">
        <v>358</v>
      </c>
      <c r="D1215" t="s">
        <v>359</v>
      </c>
      <c r="E1215">
        <v>4.2</v>
      </c>
      <c r="F1215">
        <v>1436</v>
      </c>
      <c r="G1215">
        <v>34.44</v>
      </c>
      <c r="H1215">
        <v>2011</v>
      </c>
    </row>
    <row r="1216" spans="1:8" x14ac:dyDescent="0.2">
      <c r="A1216" t="s">
        <v>2281</v>
      </c>
      <c r="B1216" t="s">
        <v>9</v>
      </c>
      <c r="C1216" t="s">
        <v>105</v>
      </c>
      <c r="D1216" t="s">
        <v>1186</v>
      </c>
      <c r="E1216">
        <v>4.0999999999999996</v>
      </c>
      <c r="F1216">
        <v>1437</v>
      </c>
      <c r="G1216">
        <v>58.39</v>
      </c>
      <c r="H1216">
        <v>2010</v>
      </c>
    </row>
    <row r="1217" spans="1:8" x14ac:dyDescent="0.2">
      <c r="A1217" t="s">
        <v>2282</v>
      </c>
      <c r="B1217" t="s">
        <v>9</v>
      </c>
      <c r="C1217" t="s">
        <v>2283</v>
      </c>
      <c r="D1217" t="s">
        <v>2284</v>
      </c>
      <c r="E1217">
        <v>4.0999999999999996</v>
      </c>
      <c r="F1217">
        <v>144</v>
      </c>
      <c r="G1217">
        <v>32.950000000000003</v>
      </c>
      <c r="H1217">
        <v>2005</v>
      </c>
    </row>
    <row r="1218" spans="1:8" x14ac:dyDescent="0.2">
      <c r="A1218" t="s">
        <v>1066</v>
      </c>
      <c r="B1218" t="s">
        <v>16</v>
      </c>
      <c r="C1218" t="s">
        <v>358</v>
      </c>
      <c r="D1218" t="s">
        <v>2285</v>
      </c>
      <c r="E1218">
        <v>4.0999999999999996</v>
      </c>
      <c r="F1218">
        <v>144</v>
      </c>
      <c r="G1218">
        <v>56.76</v>
      </c>
      <c r="H1218">
        <v>2012</v>
      </c>
    </row>
    <row r="1219" spans="1:8" x14ac:dyDescent="0.2">
      <c r="A1219" t="s">
        <v>2286</v>
      </c>
      <c r="B1219" t="s">
        <v>66</v>
      </c>
      <c r="C1219" t="s">
        <v>333</v>
      </c>
      <c r="D1219" t="s">
        <v>2287</v>
      </c>
      <c r="E1219">
        <v>3.6</v>
      </c>
      <c r="F1219">
        <v>144</v>
      </c>
      <c r="G1219">
        <v>11.89</v>
      </c>
      <c r="H1219">
        <v>2010</v>
      </c>
    </row>
    <row r="1220" spans="1:8" x14ac:dyDescent="0.2">
      <c r="A1220" t="s">
        <v>2288</v>
      </c>
      <c r="B1220" t="s">
        <v>16</v>
      </c>
      <c r="C1220" t="s">
        <v>17</v>
      </c>
      <c r="D1220" t="s">
        <v>2289</v>
      </c>
      <c r="E1220">
        <v>4.2</v>
      </c>
      <c r="F1220">
        <v>144</v>
      </c>
      <c r="G1220">
        <v>58.39</v>
      </c>
      <c r="H1220">
        <v>2017</v>
      </c>
    </row>
    <row r="1221" spans="1:8" x14ac:dyDescent="0.2">
      <c r="A1221" t="s">
        <v>2290</v>
      </c>
      <c r="B1221" t="s">
        <v>16</v>
      </c>
      <c r="C1221" t="s">
        <v>2291</v>
      </c>
      <c r="D1221" t="s">
        <v>1712</v>
      </c>
      <c r="E1221">
        <v>3.9</v>
      </c>
      <c r="F1221">
        <v>144</v>
      </c>
      <c r="G1221">
        <v>16.53</v>
      </c>
      <c r="H1221">
        <v>2012</v>
      </c>
    </row>
    <row r="1222" spans="1:8" x14ac:dyDescent="0.2">
      <c r="A1222" t="s">
        <v>2292</v>
      </c>
      <c r="B1222" t="s">
        <v>196</v>
      </c>
      <c r="C1222" t="s">
        <v>197</v>
      </c>
      <c r="D1222" t="s">
        <v>198</v>
      </c>
      <c r="E1222">
        <v>3.5</v>
      </c>
      <c r="F1222">
        <v>144</v>
      </c>
      <c r="G1222">
        <v>5.25</v>
      </c>
      <c r="H1222">
        <v>2019</v>
      </c>
    </row>
    <row r="1223" spans="1:8" x14ac:dyDescent="0.2">
      <c r="A1223" t="s">
        <v>2293</v>
      </c>
      <c r="B1223" t="s">
        <v>16</v>
      </c>
      <c r="C1223" t="s">
        <v>404</v>
      </c>
      <c r="D1223" t="s">
        <v>2294</v>
      </c>
      <c r="E1223">
        <v>3.8</v>
      </c>
      <c r="F1223">
        <v>144</v>
      </c>
      <c r="G1223">
        <v>11.5</v>
      </c>
      <c r="H1223">
        <v>2018</v>
      </c>
    </row>
    <row r="1224" spans="1:8" x14ac:dyDescent="0.2">
      <c r="A1224" t="s">
        <v>2295</v>
      </c>
      <c r="B1224" t="s">
        <v>9</v>
      </c>
      <c r="C1224" t="s">
        <v>10</v>
      </c>
      <c r="D1224" t="s">
        <v>2296</v>
      </c>
      <c r="E1224">
        <v>4.2</v>
      </c>
      <c r="F1224">
        <v>144</v>
      </c>
      <c r="G1224">
        <v>128.9</v>
      </c>
      <c r="H1224">
        <v>2003</v>
      </c>
    </row>
    <row r="1225" spans="1:8" x14ac:dyDescent="0.2">
      <c r="A1225" t="s">
        <v>2297</v>
      </c>
      <c r="B1225" t="s">
        <v>9</v>
      </c>
      <c r="C1225" t="s">
        <v>281</v>
      </c>
      <c r="D1225" t="s">
        <v>2148</v>
      </c>
      <c r="E1225">
        <v>3.7</v>
      </c>
      <c r="F1225">
        <v>144</v>
      </c>
      <c r="G1225">
        <v>13.26</v>
      </c>
      <c r="H1225">
        <v>2010</v>
      </c>
    </row>
    <row r="1226" spans="1:8" x14ac:dyDescent="0.2">
      <c r="A1226" t="s">
        <v>101</v>
      </c>
      <c r="B1226" t="s">
        <v>23</v>
      </c>
      <c r="C1226" t="s">
        <v>1600</v>
      </c>
      <c r="D1226" t="s">
        <v>1787</v>
      </c>
      <c r="E1226">
        <v>3.9</v>
      </c>
      <c r="F1226">
        <v>144</v>
      </c>
      <c r="G1226">
        <v>27.15</v>
      </c>
      <c r="H1226">
        <v>2016</v>
      </c>
    </row>
    <row r="1227" spans="1:8" x14ac:dyDescent="0.2">
      <c r="A1227" t="s">
        <v>2298</v>
      </c>
      <c r="B1227" t="s">
        <v>34</v>
      </c>
      <c r="C1227" t="s">
        <v>599</v>
      </c>
      <c r="D1227" t="s">
        <v>2299</v>
      </c>
      <c r="E1227">
        <v>3.3</v>
      </c>
      <c r="F1227">
        <v>144</v>
      </c>
      <c r="G1227">
        <v>7.53</v>
      </c>
      <c r="H1227">
        <v>2017</v>
      </c>
    </row>
    <row r="1228" spans="1:8" x14ac:dyDescent="0.2">
      <c r="A1228" t="s">
        <v>2300</v>
      </c>
      <c r="B1228" t="s">
        <v>66</v>
      </c>
      <c r="C1228" t="s">
        <v>487</v>
      </c>
      <c r="D1228" t="s">
        <v>1688</v>
      </c>
      <c r="E1228">
        <v>3.8</v>
      </c>
      <c r="F1228">
        <v>144</v>
      </c>
      <c r="G1228">
        <v>10.6</v>
      </c>
      <c r="H1228">
        <v>2017</v>
      </c>
    </row>
    <row r="1229" spans="1:8" x14ac:dyDescent="0.2">
      <c r="A1229" t="s">
        <v>2301</v>
      </c>
      <c r="B1229" t="s">
        <v>16</v>
      </c>
      <c r="C1229" t="s">
        <v>638</v>
      </c>
      <c r="D1229" t="s">
        <v>639</v>
      </c>
      <c r="E1229">
        <v>3.7</v>
      </c>
      <c r="F1229">
        <v>144</v>
      </c>
      <c r="G1229">
        <v>5.95</v>
      </c>
      <c r="H1229">
        <v>2017</v>
      </c>
    </row>
    <row r="1230" spans="1:8" x14ac:dyDescent="0.2">
      <c r="A1230" t="s">
        <v>2302</v>
      </c>
      <c r="B1230" t="s">
        <v>62</v>
      </c>
      <c r="C1230" t="s">
        <v>63</v>
      </c>
      <c r="D1230" t="s">
        <v>733</v>
      </c>
      <c r="E1230">
        <v>3.9</v>
      </c>
      <c r="F1230">
        <v>144</v>
      </c>
      <c r="G1230">
        <v>8.57</v>
      </c>
      <c r="H1230">
        <v>2017</v>
      </c>
    </row>
    <row r="1231" spans="1:8" x14ac:dyDescent="0.2">
      <c r="A1231" t="s">
        <v>685</v>
      </c>
      <c r="B1231" t="s">
        <v>62</v>
      </c>
      <c r="C1231" t="s">
        <v>63</v>
      </c>
      <c r="D1231" t="s">
        <v>1955</v>
      </c>
      <c r="E1231">
        <v>3.7</v>
      </c>
      <c r="F1231">
        <v>144</v>
      </c>
      <c r="G1231">
        <v>8.2899999999999991</v>
      </c>
      <c r="H1231">
        <v>2017</v>
      </c>
    </row>
    <row r="1232" spans="1:8" x14ac:dyDescent="0.2">
      <c r="A1232" t="s">
        <v>2303</v>
      </c>
      <c r="B1232" t="s">
        <v>9</v>
      </c>
      <c r="C1232" t="s">
        <v>873</v>
      </c>
      <c r="D1232" t="s">
        <v>2304</v>
      </c>
      <c r="E1232">
        <v>3.9</v>
      </c>
      <c r="F1232">
        <v>144</v>
      </c>
      <c r="G1232">
        <v>29.9</v>
      </c>
      <c r="H1232">
        <v>2015</v>
      </c>
    </row>
    <row r="1233" spans="1:8" x14ac:dyDescent="0.2">
      <c r="A1233" t="s">
        <v>2305</v>
      </c>
      <c r="B1233" t="s">
        <v>16</v>
      </c>
      <c r="C1233" t="s">
        <v>291</v>
      </c>
      <c r="D1233" t="s">
        <v>1289</v>
      </c>
      <c r="E1233">
        <v>3.9</v>
      </c>
      <c r="F1233">
        <v>144</v>
      </c>
      <c r="G1233">
        <v>11.9</v>
      </c>
      <c r="H1233">
        <v>2016</v>
      </c>
    </row>
    <row r="1234" spans="1:8" x14ac:dyDescent="0.2">
      <c r="A1234" t="s">
        <v>2306</v>
      </c>
      <c r="B1234" t="s">
        <v>16</v>
      </c>
      <c r="C1234" t="s">
        <v>181</v>
      </c>
      <c r="D1234" t="s">
        <v>182</v>
      </c>
      <c r="E1234">
        <v>4.0999999999999996</v>
      </c>
      <c r="F1234">
        <v>144</v>
      </c>
      <c r="G1234">
        <v>39.9</v>
      </c>
      <c r="H1234">
        <v>2014</v>
      </c>
    </row>
    <row r="1235" spans="1:8" x14ac:dyDescent="0.2">
      <c r="A1235" t="s">
        <v>971</v>
      </c>
      <c r="B1235" t="s">
        <v>9</v>
      </c>
      <c r="C1235" t="s">
        <v>972</v>
      </c>
      <c r="D1235" t="s">
        <v>2307</v>
      </c>
      <c r="E1235">
        <v>3.6</v>
      </c>
      <c r="F1235">
        <v>144</v>
      </c>
      <c r="G1235">
        <v>15.25</v>
      </c>
      <c r="H1235">
        <v>2014</v>
      </c>
    </row>
    <row r="1236" spans="1:8" x14ac:dyDescent="0.2">
      <c r="A1236" t="s">
        <v>2308</v>
      </c>
      <c r="B1236" t="s">
        <v>62</v>
      </c>
      <c r="C1236" t="s">
        <v>2309</v>
      </c>
      <c r="D1236" t="s">
        <v>2310</v>
      </c>
      <c r="E1236">
        <v>4.0999999999999996</v>
      </c>
      <c r="F1236">
        <v>144</v>
      </c>
      <c r="G1236">
        <v>23.89</v>
      </c>
      <c r="H1236">
        <v>2013</v>
      </c>
    </row>
    <row r="1237" spans="1:8" x14ac:dyDescent="0.2">
      <c r="A1237" t="s">
        <v>2311</v>
      </c>
      <c r="B1237" t="s">
        <v>16</v>
      </c>
      <c r="C1237" t="s">
        <v>1024</v>
      </c>
      <c r="D1237" t="s">
        <v>1434</v>
      </c>
      <c r="E1237">
        <v>3.6</v>
      </c>
      <c r="F1237">
        <v>1440</v>
      </c>
      <c r="G1237">
        <v>14.79</v>
      </c>
      <c r="H1237">
        <v>2017</v>
      </c>
    </row>
    <row r="1238" spans="1:8" x14ac:dyDescent="0.2">
      <c r="A1238" t="s">
        <v>2312</v>
      </c>
      <c r="B1238" t="s">
        <v>16</v>
      </c>
      <c r="C1238" t="s">
        <v>358</v>
      </c>
      <c r="D1238" t="s">
        <v>943</v>
      </c>
      <c r="E1238">
        <v>4.5</v>
      </c>
      <c r="F1238">
        <v>1443</v>
      </c>
      <c r="G1238">
        <v>77.5</v>
      </c>
      <c r="H1238">
        <v>2013</v>
      </c>
    </row>
    <row r="1239" spans="1:8" x14ac:dyDescent="0.2">
      <c r="A1239" t="s">
        <v>2313</v>
      </c>
      <c r="B1239" t="s">
        <v>34</v>
      </c>
      <c r="C1239" t="s">
        <v>1191</v>
      </c>
      <c r="D1239" t="s">
        <v>2314</v>
      </c>
      <c r="E1239">
        <v>3.6</v>
      </c>
      <c r="F1239">
        <v>1448</v>
      </c>
      <c r="G1239">
        <v>11.47</v>
      </c>
      <c r="H1239">
        <v>2015</v>
      </c>
    </row>
    <row r="1240" spans="1:8" x14ac:dyDescent="0.2">
      <c r="A1240" t="s">
        <v>2315</v>
      </c>
      <c r="B1240" t="s">
        <v>16</v>
      </c>
      <c r="C1240" t="s">
        <v>17</v>
      </c>
      <c r="D1240" t="s">
        <v>1841</v>
      </c>
      <c r="E1240">
        <v>3.8</v>
      </c>
      <c r="F1240">
        <v>1448</v>
      </c>
      <c r="G1240">
        <v>6.3</v>
      </c>
      <c r="H1240">
        <v>2018</v>
      </c>
    </row>
    <row r="1241" spans="1:8" x14ac:dyDescent="0.2">
      <c r="A1241" t="s">
        <v>2316</v>
      </c>
      <c r="B1241" t="s">
        <v>9</v>
      </c>
      <c r="C1241" t="s">
        <v>96</v>
      </c>
      <c r="D1241" t="s">
        <v>2317</v>
      </c>
      <c r="E1241">
        <v>3.9</v>
      </c>
      <c r="F1241">
        <v>145</v>
      </c>
      <c r="G1241">
        <v>37.04</v>
      </c>
      <c r="H1241">
        <v>2016</v>
      </c>
    </row>
    <row r="1242" spans="1:8" x14ac:dyDescent="0.2">
      <c r="A1242" t="s">
        <v>1374</v>
      </c>
      <c r="B1242" t="s">
        <v>16</v>
      </c>
      <c r="C1242" t="s">
        <v>638</v>
      </c>
      <c r="D1242" t="s">
        <v>2318</v>
      </c>
      <c r="E1242">
        <v>3.4</v>
      </c>
      <c r="F1242">
        <v>145</v>
      </c>
      <c r="G1242">
        <v>5.49</v>
      </c>
      <c r="H1242">
        <v>2018</v>
      </c>
    </row>
    <row r="1243" spans="1:8" x14ac:dyDescent="0.2">
      <c r="A1243" t="s">
        <v>2319</v>
      </c>
      <c r="B1243" t="s">
        <v>46</v>
      </c>
      <c r="C1243" t="s">
        <v>47</v>
      </c>
      <c r="D1243" t="s">
        <v>1752</v>
      </c>
      <c r="E1243">
        <v>4.3</v>
      </c>
      <c r="F1243">
        <v>145</v>
      </c>
      <c r="G1243">
        <v>37.979999999999997</v>
      </c>
      <c r="H1243">
        <v>2016</v>
      </c>
    </row>
    <row r="1244" spans="1:8" x14ac:dyDescent="0.2">
      <c r="A1244" t="s">
        <v>2320</v>
      </c>
      <c r="B1244" t="s">
        <v>675</v>
      </c>
      <c r="C1244" t="s">
        <v>676</v>
      </c>
      <c r="D1244" t="s">
        <v>677</v>
      </c>
      <c r="E1244">
        <v>4.4000000000000004</v>
      </c>
      <c r="F1244">
        <v>145</v>
      </c>
      <c r="G1244">
        <v>29.98</v>
      </c>
      <c r="H1244">
        <v>2017</v>
      </c>
    </row>
    <row r="1245" spans="1:8" x14ac:dyDescent="0.2">
      <c r="A1245" t="s">
        <v>2321</v>
      </c>
      <c r="B1245" t="s">
        <v>62</v>
      </c>
      <c r="C1245" t="s">
        <v>635</v>
      </c>
      <c r="D1245" t="s">
        <v>2322</v>
      </c>
      <c r="E1245">
        <v>4.0999999999999996</v>
      </c>
      <c r="F1245">
        <v>145</v>
      </c>
      <c r="G1245">
        <v>17.600000000000001</v>
      </c>
      <c r="H1245">
        <v>2015</v>
      </c>
    </row>
    <row r="1246" spans="1:8" x14ac:dyDescent="0.2">
      <c r="A1246" t="s">
        <v>2323</v>
      </c>
      <c r="B1246" t="s">
        <v>2324</v>
      </c>
      <c r="C1246" t="s">
        <v>2325</v>
      </c>
      <c r="D1246" t="s">
        <v>2326</v>
      </c>
      <c r="E1246">
        <v>3.6</v>
      </c>
      <c r="F1246">
        <v>145</v>
      </c>
      <c r="G1246">
        <v>11.5</v>
      </c>
      <c r="H1246">
        <v>2017</v>
      </c>
    </row>
    <row r="1247" spans="1:8" x14ac:dyDescent="0.2">
      <c r="A1247" t="s">
        <v>1337</v>
      </c>
      <c r="B1247" t="s">
        <v>16</v>
      </c>
      <c r="C1247" t="s">
        <v>53</v>
      </c>
      <c r="D1247" t="s">
        <v>929</v>
      </c>
      <c r="E1247">
        <v>3.6</v>
      </c>
      <c r="F1247">
        <v>145</v>
      </c>
      <c r="G1247">
        <v>6.99</v>
      </c>
      <c r="H1247">
        <v>2018</v>
      </c>
    </row>
    <row r="1248" spans="1:8" x14ac:dyDescent="0.2">
      <c r="A1248" t="s">
        <v>2327</v>
      </c>
      <c r="B1248" t="s">
        <v>66</v>
      </c>
      <c r="C1248" t="s">
        <v>222</v>
      </c>
      <c r="D1248" t="s">
        <v>2063</v>
      </c>
      <c r="E1248">
        <v>4.4000000000000004</v>
      </c>
      <c r="F1248">
        <v>145</v>
      </c>
      <c r="G1248">
        <v>54.95</v>
      </c>
      <c r="H1248">
        <v>2015</v>
      </c>
    </row>
    <row r="1249" spans="1:8" x14ac:dyDescent="0.2">
      <c r="A1249" t="s">
        <v>2328</v>
      </c>
      <c r="B1249" t="s">
        <v>16</v>
      </c>
      <c r="C1249" t="s">
        <v>2329</v>
      </c>
      <c r="D1249" t="s">
        <v>997</v>
      </c>
      <c r="E1249">
        <v>3.8</v>
      </c>
      <c r="F1249">
        <v>145</v>
      </c>
      <c r="G1249">
        <v>10.5</v>
      </c>
      <c r="H1249">
        <v>2018</v>
      </c>
    </row>
    <row r="1250" spans="1:8" x14ac:dyDescent="0.2">
      <c r="A1250" t="s">
        <v>2330</v>
      </c>
      <c r="B1250" t="s">
        <v>70</v>
      </c>
      <c r="C1250" t="s">
        <v>787</v>
      </c>
      <c r="D1250" t="s">
        <v>501</v>
      </c>
      <c r="E1250">
        <v>3.9</v>
      </c>
      <c r="F1250">
        <v>145</v>
      </c>
      <c r="G1250">
        <v>11.48</v>
      </c>
      <c r="H1250">
        <v>2016</v>
      </c>
    </row>
    <row r="1251" spans="1:8" x14ac:dyDescent="0.2">
      <c r="A1251" t="s">
        <v>2331</v>
      </c>
      <c r="B1251" t="s">
        <v>62</v>
      </c>
      <c r="C1251" t="s">
        <v>686</v>
      </c>
      <c r="D1251" t="s">
        <v>2332</v>
      </c>
      <c r="E1251">
        <v>4.0999999999999996</v>
      </c>
      <c r="F1251">
        <v>145</v>
      </c>
      <c r="G1251">
        <v>58.39</v>
      </c>
      <c r="H1251">
        <v>2015</v>
      </c>
    </row>
    <row r="1252" spans="1:8" x14ac:dyDescent="0.2">
      <c r="A1252" t="s">
        <v>2333</v>
      </c>
      <c r="B1252" t="s">
        <v>66</v>
      </c>
      <c r="C1252" t="s">
        <v>222</v>
      </c>
      <c r="D1252" t="s">
        <v>2334</v>
      </c>
      <c r="E1252">
        <v>3.8</v>
      </c>
      <c r="F1252">
        <v>145</v>
      </c>
      <c r="G1252">
        <v>29.15</v>
      </c>
      <c r="H1252">
        <v>2006</v>
      </c>
    </row>
    <row r="1253" spans="1:8" x14ac:dyDescent="0.2">
      <c r="A1253" t="s">
        <v>2335</v>
      </c>
      <c r="B1253" t="s">
        <v>62</v>
      </c>
      <c r="C1253" t="s">
        <v>2309</v>
      </c>
      <c r="D1253" t="s">
        <v>2310</v>
      </c>
      <c r="E1253">
        <v>3.9</v>
      </c>
      <c r="F1253">
        <v>145</v>
      </c>
      <c r="G1253">
        <v>8.9</v>
      </c>
      <c r="H1253">
        <v>2017</v>
      </c>
    </row>
    <row r="1254" spans="1:8" x14ac:dyDescent="0.2">
      <c r="A1254" t="s">
        <v>2336</v>
      </c>
      <c r="B1254" t="s">
        <v>9</v>
      </c>
      <c r="C1254" t="s">
        <v>873</v>
      </c>
      <c r="D1254" t="s">
        <v>1038</v>
      </c>
      <c r="E1254">
        <v>3.9</v>
      </c>
      <c r="F1254">
        <v>145</v>
      </c>
      <c r="G1254">
        <v>24.9</v>
      </c>
      <c r="H1254">
        <v>2015</v>
      </c>
    </row>
    <row r="1255" spans="1:8" x14ac:dyDescent="0.2">
      <c r="A1255" t="s">
        <v>2337</v>
      </c>
      <c r="B1255" t="s">
        <v>9</v>
      </c>
      <c r="C1255" t="s">
        <v>125</v>
      </c>
      <c r="D1255" t="s">
        <v>2338</v>
      </c>
      <c r="E1255">
        <v>3.6</v>
      </c>
      <c r="F1255">
        <v>145</v>
      </c>
      <c r="G1255">
        <v>8.2100000000000009</v>
      </c>
      <c r="H1255">
        <v>2017</v>
      </c>
    </row>
    <row r="1256" spans="1:8" x14ac:dyDescent="0.2">
      <c r="A1256" t="s">
        <v>2339</v>
      </c>
      <c r="B1256" t="s">
        <v>77</v>
      </c>
      <c r="C1256" t="s">
        <v>153</v>
      </c>
      <c r="D1256" t="s">
        <v>1541</v>
      </c>
      <c r="E1256">
        <v>4.3</v>
      </c>
      <c r="F1256">
        <v>145</v>
      </c>
      <c r="G1256">
        <v>26.9</v>
      </c>
      <c r="H1256">
        <v>2018</v>
      </c>
    </row>
    <row r="1257" spans="1:8" x14ac:dyDescent="0.2">
      <c r="A1257" t="s">
        <v>2340</v>
      </c>
      <c r="B1257" t="s">
        <v>9</v>
      </c>
      <c r="C1257" t="s">
        <v>172</v>
      </c>
      <c r="D1257" t="s">
        <v>538</v>
      </c>
      <c r="E1257">
        <v>3.8</v>
      </c>
      <c r="F1257">
        <v>145</v>
      </c>
      <c r="G1257">
        <v>17.899999999999999</v>
      </c>
      <c r="H1257">
        <v>2014</v>
      </c>
    </row>
    <row r="1258" spans="1:8" x14ac:dyDescent="0.2">
      <c r="A1258" t="s">
        <v>2341</v>
      </c>
      <c r="B1258" t="s">
        <v>16</v>
      </c>
      <c r="C1258" t="s">
        <v>358</v>
      </c>
      <c r="D1258" t="s">
        <v>2342</v>
      </c>
      <c r="E1258">
        <v>4.4000000000000004</v>
      </c>
      <c r="F1258">
        <v>145</v>
      </c>
      <c r="G1258">
        <v>68.650000000000006</v>
      </c>
      <c r="H1258">
        <v>2014</v>
      </c>
    </row>
    <row r="1259" spans="1:8" x14ac:dyDescent="0.2">
      <c r="A1259" t="s">
        <v>2343</v>
      </c>
      <c r="B1259" t="s">
        <v>62</v>
      </c>
      <c r="C1259" t="s">
        <v>63</v>
      </c>
      <c r="D1259" t="s">
        <v>733</v>
      </c>
      <c r="E1259">
        <v>4.2</v>
      </c>
      <c r="F1259">
        <v>145</v>
      </c>
      <c r="G1259">
        <v>20.89</v>
      </c>
      <c r="H1259">
        <v>2013</v>
      </c>
    </row>
    <row r="1260" spans="1:8" x14ac:dyDescent="0.2">
      <c r="A1260" t="s">
        <v>2344</v>
      </c>
      <c r="B1260" t="s">
        <v>196</v>
      </c>
      <c r="C1260" t="s">
        <v>2345</v>
      </c>
      <c r="D1260" t="s">
        <v>2346</v>
      </c>
      <c r="E1260">
        <v>3.5</v>
      </c>
      <c r="F1260">
        <v>145</v>
      </c>
      <c r="G1260">
        <v>16.29</v>
      </c>
      <c r="H1260">
        <v>2013</v>
      </c>
    </row>
    <row r="1261" spans="1:8" x14ac:dyDescent="0.2">
      <c r="A1261" t="s">
        <v>2347</v>
      </c>
      <c r="B1261" t="s">
        <v>66</v>
      </c>
      <c r="C1261" t="s">
        <v>308</v>
      </c>
      <c r="D1261" t="s">
        <v>848</v>
      </c>
      <c r="E1261">
        <v>3.8</v>
      </c>
      <c r="F1261">
        <v>145</v>
      </c>
      <c r="G1261">
        <v>35.090000000000003</v>
      </c>
      <c r="H1261">
        <v>2012</v>
      </c>
    </row>
    <row r="1262" spans="1:8" x14ac:dyDescent="0.2">
      <c r="A1262" t="s">
        <v>1428</v>
      </c>
      <c r="B1262" t="s">
        <v>16</v>
      </c>
      <c r="C1262" t="s">
        <v>181</v>
      </c>
      <c r="D1262" t="s">
        <v>444</v>
      </c>
      <c r="E1262">
        <v>3.9</v>
      </c>
      <c r="F1262">
        <v>1453</v>
      </c>
      <c r="G1262">
        <v>38.799999999999997</v>
      </c>
      <c r="H1262">
        <v>2013</v>
      </c>
    </row>
    <row r="1263" spans="1:8" x14ac:dyDescent="0.2">
      <c r="A1263" t="s">
        <v>2348</v>
      </c>
      <c r="B1263" t="s">
        <v>16</v>
      </c>
      <c r="C1263" t="s">
        <v>2349</v>
      </c>
      <c r="D1263" t="s">
        <v>840</v>
      </c>
      <c r="E1263">
        <v>3.9</v>
      </c>
      <c r="F1263">
        <v>1454</v>
      </c>
      <c r="G1263">
        <v>18.420000000000002</v>
      </c>
      <c r="H1263">
        <v>2014</v>
      </c>
    </row>
    <row r="1264" spans="1:8" x14ac:dyDescent="0.2">
      <c r="A1264" t="s">
        <v>2350</v>
      </c>
      <c r="B1264" t="s">
        <v>16</v>
      </c>
      <c r="C1264" t="s">
        <v>93</v>
      </c>
      <c r="D1264" t="s">
        <v>1027</v>
      </c>
      <c r="E1264">
        <v>3.8</v>
      </c>
      <c r="F1264">
        <v>1454</v>
      </c>
      <c r="G1264">
        <v>17.53</v>
      </c>
      <c r="H1264">
        <v>2017</v>
      </c>
    </row>
    <row r="1265" spans="1:8" x14ac:dyDescent="0.2">
      <c r="A1265" t="s">
        <v>1909</v>
      </c>
      <c r="B1265" t="s">
        <v>16</v>
      </c>
      <c r="C1265" t="s">
        <v>181</v>
      </c>
      <c r="D1265" t="s">
        <v>1486</v>
      </c>
      <c r="E1265">
        <v>3.9</v>
      </c>
      <c r="F1265">
        <v>1458</v>
      </c>
      <c r="G1265">
        <v>24.19</v>
      </c>
      <c r="H1265">
        <v>2015</v>
      </c>
    </row>
    <row r="1266" spans="1:8" x14ac:dyDescent="0.2">
      <c r="A1266" t="s">
        <v>2351</v>
      </c>
      <c r="B1266" t="s">
        <v>46</v>
      </c>
      <c r="C1266" t="s">
        <v>262</v>
      </c>
      <c r="D1266" t="s">
        <v>515</v>
      </c>
      <c r="E1266">
        <v>3.8</v>
      </c>
      <c r="F1266">
        <v>1458</v>
      </c>
      <c r="G1266">
        <v>17.18</v>
      </c>
      <c r="H1266">
        <v>2016</v>
      </c>
    </row>
    <row r="1267" spans="1:8" x14ac:dyDescent="0.2">
      <c r="A1267" t="s">
        <v>2352</v>
      </c>
      <c r="B1267" t="s">
        <v>70</v>
      </c>
      <c r="C1267" t="s">
        <v>2129</v>
      </c>
      <c r="D1267" t="s">
        <v>2353</v>
      </c>
      <c r="E1267">
        <v>4.2</v>
      </c>
      <c r="F1267">
        <v>146</v>
      </c>
      <c r="G1267">
        <v>89</v>
      </c>
      <c r="H1267">
        <v>2014</v>
      </c>
    </row>
    <row r="1268" spans="1:8" x14ac:dyDescent="0.2">
      <c r="A1268" t="s">
        <v>2005</v>
      </c>
      <c r="B1268" t="s">
        <v>34</v>
      </c>
      <c r="C1268" t="s">
        <v>718</v>
      </c>
      <c r="D1268" t="s">
        <v>2354</v>
      </c>
      <c r="E1268">
        <v>3.3</v>
      </c>
      <c r="F1268">
        <v>146</v>
      </c>
      <c r="G1268">
        <v>11.19</v>
      </c>
      <c r="H1268">
        <v>2018</v>
      </c>
    </row>
    <row r="1269" spans="1:8" x14ac:dyDescent="0.2">
      <c r="A1269" t="s">
        <v>2355</v>
      </c>
      <c r="B1269" t="s">
        <v>34</v>
      </c>
      <c r="C1269" t="s">
        <v>718</v>
      </c>
      <c r="D1269" t="s">
        <v>2356</v>
      </c>
      <c r="E1269">
        <v>3.8</v>
      </c>
      <c r="F1269">
        <v>146</v>
      </c>
      <c r="G1269">
        <v>8.64</v>
      </c>
      <c r="H1269">
        <v>2018</v>
      </c>
    </row>
    <row r="1270" spans="1:8" x14ac:dyDescent="0.2">
      <c r="A1270" t="s">
        <v>2357</v>
      </c>
      <c r="B1270" t="s">
        <v>16</v>
      </c>
      <c r="C1270" t="s">
        <v>888</v>
      </c>
      <c r="D1270" t="s">
        <v>2358</v>
      </c>
      <c r="E1270">
        <v>3.9</v>
      </c>
      <c r="F1270">
        <v>146</v>
      </c>
      <c r="G1270">
        <v>10.67</v>
      </c>
      <c r="H1270">
        <v>2015</v>
      </c>
    </row>
    <row r="1271" spans="1:8" x14ac:dyDescent="0.2">
      <c r="A1271" t="s">
        <v>2359</v>
      </c>
      <c r="B1271" t="s">
        <v>16</v>
      </c>
      <c r="C1271" t="s">
        <v>663</v>
      </c>
      <c r="D1271" t="s">
        <v>434</v>
      </c>
      <c r="E1271">
        <v>3.7</v>
      </c>
      <c r="F1271">
        <v>146</v>
      </c>
      <c r="G1271">
        <v>9.9</v>
      </c>
      <c r="H1271">
        <v>2016</v>
      </c>
    </row>
    <row r="1272" spans="1:8" x14ac:dyDescent="0.2">
      <c r="A1272" t="s">
        <v>2360</v>
      </c>
      <c r="B1272" t="s">
        <v>16</v>
      </c>
      <c r="C1272" t="s">
        <v>358</v>
      </c>
      <c r="D1272" t="s">
        <v>375</v>
      </c>
      <c r="E1272">
        <v>4.5</v>
      </c>
      <c r="F1272">
        <v>146</v>
      </c>
      <c r="G1272">
        <v>149</v>
      </c>
      <c r="H1272">
        <v>2013</v>
      </c>
    </row>
    <row r="1273" spans="1:8" x14ac:dyDescent="0.2">
      <c r="A1273" t="s">
        <v>2361</v>
      </c>
      <c r="B1273" t="s">
        <v>16</v>
      </c>
      <c r="C1273" t="s">
        <v>663</v>
      </c>
      <c r="D1273" t="s">
        <v>506</v>
      </c>
      <c r="E1273">
        <v>3.9</v>
      </c>
      <c r="F1273">
        <v>146</v>
      </c>
      <c r="G1273">
        <v>9.75</v>
      </c>
      <c r="H1273">
        <v>2018</v>
      </c>
    </row>
    <row r="1274" spans="1:8" x14ac:dyDescent="0.2">
      <c r="A1274" t="s">
        <v>2362</v>
      </c>
      <c r="B1274" t="s">
        <v>9</v>
      </c>
      <c r="C1274" t="s">
        <v>175</v>
      </c>
      <c r="D1274" t="s">
        <v>811</v>
      </c>
      <c r="E1274">
        <v>3.9</v>
      </c>
      <c r="F1274">
        <v>146</v>
      </c>
      <c r="G1274">
        <v>6.77</v>
      </c>
      <c r="H1274">
        <v>2017</v>
      </c>
    </row>
    <row r="1275" spans="1:8" x14ac:dyDescent="0.2">
      <c r="A1275" t="s">
        <v>2363</v>
      </c>
      <c r="B1275" t="s">
        <v>16</v>
      </c>
      <c r="C1275" t="s">
        <v>234</v>
      </c>
      <c r="D1275" t="s">
        <v>938</v>
      </c>
      <c r="E1275">
        <v>4</v>
      </c>
      <c r="F1275">
        <v>146</v>
      </c>
      <c r="G1275">
        <v>21.24</v>
      </c>
      <c r="H1275">
        <v>2018</v>
      </c>
    </row>
    <row r="1276" spans="1:8" x14ac:dyDescent="0.2">
      <c r="A1276" t="s">
        <v>2364</v>
      </c>
      <c r="B1276" t="s">
        <v>46</v>
      </c>
      <c r="C1276" t="s">
        <v>341</v>
      </c>
      <c r="D1276" t="s">
        <v>342</v>
      </c>
      <c r="E1276">
        <v>3.8</v>
      </c>
      <c r="F1276">
        <v>146</v>
      </c>
      <c r="G1276">
        <v>7.69</v>
      </c>
      <c r="H1276">
        <v>2017</v>
      </c>
    </row>
    <row r="1277" spans="1:8" x14ac:dyDescent="0.2">
      <c r="A1277" t="s">
        <v>2365</v>
      </c>
      <c r="B1277" t="s">
        <v>196</v>
      </c>
      <c r="C1277" t="s">
        <v>197</v>
      </c>
      <c r="D1277" t="s">
        <v>354</v>
      </c>
      <c r="E1277">
        <v>4.5999999999999996</v>
      </c>
      <c r="F1277">
        <v>146</v>
      </c>
      <c r="G1277">
        <v>74.989999999999995</v>
      </c>
      <c r="H1277">
        <v>2017</v>
      </c>
    </row>
    <row r="1278" spans="1:8" x14ac:dyDescent="0.2">
      <c r="A1278" t="s">
        <v>2366</v>
      </c>
      <c r="B1278" t="s">
        <v>9</v>
      </c>
      <c r="C1278" t="s">
        <v>96</v>
      </c>
      <c r="D1278" t="s">
        <v>2367</v>
      </c>
      <c r="E1278">
        <v>4</v>
      </c>
      <c r="F1278">
        <v>146</v>
      </c>
      <c r="G1278">
        <v>18.5</v>
      </c>
      <c r="H1278">
        <v>2016</v>
      </c>
    </row>
    <row r="1279" spans="1:8" x14ac:dyDescent="0.2">
      <c r="A1279" t="s">
        <v>1781</v>
      </c>
      <c r="B1279" t="s">
        <v>255</v>
      </c>
      <c r="C1279" t="s">
        <v>2368</v>
      </c>
      <c r="D1279" t="s">
        <v>2369</v>
      </c>
      <c r="E1279">
        <v>3.8</v>
      </c>
      <c r="F1279">
        <v>146</v>
      </c>
      <c r="G1279">
        <v>13.5</v>
      </c>
      <c r="H1279">
        <v>2017</v>
      </c>
    </row>
    <row r="1280" spans="1:8" x14ac:dyDescent="0.2">
      <c r="A1280" t="s">
        <v>2370</v>
      </c>
      <c r="B1280" t="s">
        <v>66</v>
      </c>
      <c r="C1280" t="s">
        <v>308</v>
      </c>
      <c r="D1280" t="s">
        <v>309</v>
      </c>
      <c r="E1280">
        <v>3.6</v>
      </c>
      <c r="F1280">
        <v>146</v>
      </c>
      <c r="G1280">
        <v>5.79</v>
      </c>
      <c r="H1280">
        <v>2017</v>
      </c>
    </row>
    <row r="1281" spans="1:8" x14ac:dyDescent="0.2">
      <c r="A1281" t="s">
        <v>2371</v>
      </c>
      <c r="B1281" t="s">
        <v>2372</v>
      </c>
      <c r="C1281" t="s">
        <v>2373</v>
      </c>
      <c r="D1281" t="s">
        <v>2374</v>
      </c>
      <c r="E1281">
        <v>4</v>
      </c>
      <c r="F1281">
        <v>146</v>
      </c>
      <c r="G1281">
        <v>18.899999999999999</v>
      </c>
      <c r="H1281">
        <v>2015</v>
      </c>
    </row>
    <row r="1282" spans="1:8" x14ac:dyDescent="0.2">
      <c r="A1282" t="s">
        <v>2375</v>
      </c>
      <c r="B1282" t="s">
        <v>16</v>
      </c>
      <c r="C1282" t="s">
        <v>2376</v>
      </c>
      <c r="D1282" t="s">
        <v>2191</v>
      </c>
      <c r="E1282">
        <v>4.0999999999999996</v>
      </c>
      <c r="F1282">
        <v>146</v>
      </c>
      <c r="G1282">
        <v>29.05</v>
      </c>
      <c r="H1282">
        <v>2014</v>
      </c>
    </row>
    <row r="1283" spans="1:8" x14ac:dyDescent="0.2">
      <c r="A1283" t="s">
        <v>2377</v>
      </c>
      <c r="B1283" t="s">
        <v>16</v>
      </c>
      <c r="C1283" t="s">
        <v>358</v>
      </c>
      <c r="D1283" t="s">
        <v>1131</v>
      </c>
      <c r="E1283">
        <v>4.2</v>
      </c>
      <c r="F1283">
        <v>146</v>
      </c>
      <c r="G1283">
        <v>73.62</v>
      </c>
      <c r="H1283">
        <v>2010</v>
      </c>
    </row>
    <row r="1284" spans="1:8" x14ac:dyDescent="0.2">
      <c r="A1284" t="s">
        <v>2378</v>
      </c>
      <c r="B1284" t="s">
        <v>34</v>
      </c>
      <c r="C1284" t="s">
        <v>718</v>
      </c>
      <c r="D1284" t="s">
        <v>2379</v>
      </c>
      <c r="E1284">
        <v>3.9</v>
      </c>
      <c r="F1284">
        <v>146</v>
      </c>
      <c r="G1284">
        <v>19.3</v>
      </c>
      <c r="H1284">
        <v>2015</v>
      </c>
    </row>
    <row r="1285" spans="1:8" x14ac:dyDescent="0.2">
      <c r="A1285" t="s">
        <v>2380</v>
      </c>
      <c r="B1285" t="s">
        <v>196</v>
      </c>
      <c r="C1285" t="s">
        <v>197</v>
      </c>
      <c r="D1285" t="s">
        <v>1484</v>
      </c>
      <c r="E1285">
        <v>4</v>
      </c>
      <c r="F1285">
        <v>146</v>
      </c>
      <c r="G1285">
        <v>16.09</v>
      </c>
      <c r="H1285">
        <v>2017</v>
      </c>
    </row>
    <row r="1286" spans="1:8" x14ac:dyDescent="0.2">
      <c r="A1286" t="s">
        <v>762</v>
      </c>
      <c r="B1286" t="s">
        <v>62</v>
      </c>
      <c r="C1286" t="s">
        <v>63</v>
      </c>
      <c r="D1286" t="s">
        <v>2381</v>
      </c>
      <c r="E1286">
        <v>4</v>
      </c>
      <c r="F1286">
        <v>146</v>
      </c>
      <c r="G1286">
        <v>12.5</v>
      </c>
      <c r="H1286">
        <v>2017</v>
      </c>
    </row>
    <row r="1287" spans="1:8" x14ac:dyDescent="0.2">
      <c r="A1287" t="s">
        <v>2382</v>
      </c>
      <c r="B1287" t="s">
        <v>16</v>
      </c>
      <c r="C1287" t="s">
        <v>1024</v>
      </c>
      <c r="D1287" t="s">
        <v>2383</v>
      </c>
      <c r="E1287">
        <v>4</v>
      </c>
      <c r="F1287">
        <v>146</v>
      </c>
      <c r="G1287">
        <v>14.9</v>
      </c>
      <c r="H1287">
        <v>2017</v>
      </c>
    </row>
    <row r="1288" spans="1:8" x14ac:dyDescent="0.2">
      <c r="A1288" t="s">
        <v>2384</v>
      </c>
      <c r="B1288" t="s">
        <v>87</v>
      </c>
      <c r="C1288" t="s">
        <v>88</v>
      </c>
      <c r="D1288" t="s">
        <v>1227</v>
      </c>
      <c r="E1288">
        <v>3.5</v>
      </c>
      <c r="F1288">
        <v>146</v>
      </c>
      <c r="G1288">
        <v>13.6</v>
      </c>
      <c r="H1288">
        <v>2014</v>
      </c>
    </row>
    <row r="1289" spans="1:8" x14ac:dyDescent="0.2">
      <c r="A1289" t="s">
        <v>2385</v>
      </c>
      <c r="B1289" t="s">
        <v>62</v>
      </c>
      <c r="C1289" t="s">
        <v>63</v>
      </c>
      <c r="D1289" t="s">
        <v>2023</v>
      </c>
      <c r="E1289">
        <v>4</v>
      </c>
      <c r="F1289">
        <v>146</v>
      </c>
      <c r="G1289">
        <v>14.9</v>
      </c>
      <c r="H1289">
        <v>2017</v>
      </c>
    </row>
    <row r="1290" spans="1:8" x14ac:dyDescent="0.2">
      <c r="A1290" t="s">
        <v>2386</v>
      </c>
      <c r="B1290" t="s">
        <v>9</v>
      </c>
      <c r="C1290" t="s">
        <v>389</v>
      </c>
      <c r="D1290" t="s">
        <v>2107</v>
      </c>
      <c r="E1290">
        <v>3.9</v>
      </c>
      <c r="F1290">
        <v>146</v>
      </c>
      <c r="G1290">
        <v>51.23</v>
      </c>
      <c r="H1290">
        <v>1999</v>
      </c>
    </row>
    <row r="1291" spans="1:8" x14ac:dyDescent="0.2">
      <c r="A1291" t="s">
        <v>2387</v>
      </c>
      <c r="B1291" t="s">
        <v>34</v>
      </c>
      <c r="C1291" t="s">
        <v>599</v>
      </c>
      <c r="D1291" t="s">
        <v>1719</v>
      </c>
      <c r="E1291">
        <v>3.6</v>
      </c>
      <c r="F1291">
        <v>1461</v>
      </c>
      <c r="G1291">
        <v>13.15</v>
      </c>
      <c r="H1291">
        <v>2016</v>
      </c>
    </row>
    <row r="1292" spans="1:8" x14ac:dyDescent="0.2">
      <c r="A1292" t="s">
        <v>1244</v>
      </c>
      <c r="B1292" t="s">
        <v>9</v>
      </c>
      <c r="C1292" t="s">
        <v>217</v>
      </c>
      <c r="D1292" t="s">
        <v>625</v>
      </c>
      <c r="E1292">
        <v>4.4000000000000004</v>
      </c>
      <c r="F1292">
        <v>1464</v>
      </c>
      <c r="G1292">
        <v>127.95</v>
      </c>
      <c r="H1292">
        <v>2005</v>
      </c>
    </row>
    <row r="1293" spans="1:8" x14ac:dyDescent="0.2">
      <c r="A1293" t="s">
        <v>2388</v>
      </c>
      <c r="B1293" t="s">
        <v>77</v>
      </c>
      <c r="C1293" t="s">
        <v>78</v>
      </c>
      <c r="D1293" t="s">
        <v>2389</v>
      </c>
      <c r="E1293">
        <v>3.9</v>
      </c>
      <c r="F1293">
        <v>1467</v>
      </c>
      <c r="G1293">
        <v>9.5</v>
      </c>
      <c r="H1293">
        <v>2016</v>
      </c>
    </row>
    <row r="1294" spans="1:8" x14ac:dyDescent="0.2">
      <c r="A1294" t="s">
        <v>2390</v>
      </c>
      <c r="B1294" t="s">
        <v>46</v>
      </c>
      <c r="C1294" t="s">
        <v>262</v>
      </c>
      <c r="D1294" t="s">
        <v>842</v>
      </c>
      <c r="E1294">
        <v>4.2</v>
      </c>
      <c r="F1294">
        <v>147</v>
      </c>
      <c r="G1294">
        <v>117.2</v>
      </c>
      <c r="H1294">
        <v>2013</v>
      </c>
    </row>
    <row r="1295" spans="1:8" x14ac:dyDescent="0.2">
      <c r="A1295" t="s">
        <v>2391</v>
      </c>
      <c r="B1295" t="s">
        <v>46</v>
      </c>
      <c r="C1295" t="s">
        <v>1436</v>
      </c>
      <c r="D1295" t="s">
        <v>2392</v>
      </c>
      <c r="E1295">
        <v>3.7</v>
      </c>
      <c r="F1295">
        <v>147</v>
      </c>
      <c r="G1295">
        <v>14.8</v>
      </c>
      <c r="H1295">
        <v>2010</v>
      </c>
    </row>
    <row r="1296" spans="1:8" x14ac:dyDescent="0.2">
      <c r="A1296" t="s">
        <v>2393</v>
      </c>
      <c r="B1296" t="s">
        <v>16</v>
      </c>
      <c r="C1296" t="s">
        <v>358</v>
      </c>
      <c r="D1296" t="s">
        <v>359</v>
      </c>
      <c r="E1296">
        <v>4.5</v>
      </c>
      <c r="F1296">
        <v>147</v>
      </c>
      <c r="G1296">
        <v>116</v>
      </c>
      <c r="H1296">
        <v>2012</v>
      </c>
    </row>
    <row r="1297" spans="1:8" x14ac:dyDescent="0.2">
      <c r="A1297" t="s">
        <v>2394</v>
      </c>
      <c r="B1297" t="s">
        <v>9</v>
      </c>
      <c r="C1297" t="s">
        <v>175</v>
      </c>
      <c r="D1297" t="s">
        <v>811</v>
      </c>
      <c r="E1297">
        <v>3.8</v>
      </c>
      <c r="F1297">
        <v>147</v>
      </c>
      <c r="G1297">
        <v>7.75</v>
      </c>
      <c r="H1297">
        <v>2018</v>
      </c>
    </row>
    <row r="1298" spans="1:8" x14ac:dyDescent="0.2">
      <c r="A1298" t="s">
        <v>2106</v>
      </c>
      <c r="B1298" t="s">
        <v>9</v>
      </c>
      <c r="C1298" t="s">
        <v>389</v>
      </c>
      <c r="D1298" t="s">
        <v>2395</v>
      </c>
      <c r="E1298">
        <v>4</v>
      </c>
      <c r="F1298">
        <v>147</v>
      </c>
      <c r="G1298">
        <v>48.79</v>
      </c>
      <c r="H1298">
        <v>2016</v>
      </c>
    </row>
    <row r="1299" spans="1:8" x14ac:dyDescent="0.2">
      <c r="A1299" t="s">
        <v>2396</v>
      </c>
      <c r="B1299" t="s">
        <v>16</v>
      </c>
      <c r="C1299" t="s">
        <v>1024</v>
      </c>
      <c r="D1299" t="s">
        <v>426</v>
      </c>
      <c r="E1299">
        <v>3.7</v>
      </c>
      <c r="F1299">
        <v>147</v>
      </c>
      <c r="G1299">
        <v>12.9</v>
      </c>
      <c r="H1299">
        <v>2018</v>
      </c>
    </row>
    <row r="1300" spans="1:8" x14ac:dyDescent="0.2">
      <c r="A1300" t="s">
        <v>2397</v>
      </c>
      <c r="B1300" t="s">
        <v>70</v>
      </c>
      <c r="C1300" t="s">
        <v>533</v>
      </c>
      <c r="D1300" t="s">
        <v>2398</v>
      </c>
      <c r="E1300">
        <v>4.0999999999999996</v>
      </c>
      <c r="F1300">
        <v>147</v>
      </c>
      <c r="G1300">
        <v>42.09</v>
      </c>
      <c r="H1300">
        <v>2014</v>
      </c>
    </row>
    <row r="1301" spans="1:8" x14ac:dyDescent="0.2">
      <c r="A1301" t="s">
        <v>2399</v>
      </c>
      <c r="B1301" t="s">
        <v>9</v>
      </c>
      <c r="C1301" t="s">
        <v>114</v>
      </c>
      <c r="D1301" t="s">
        <v>2261</v>
      </c>
      <c r="E1301">
        <v>4.5999999999999996</v>
      </c>
      <c r="F1301">
        <v>147</v>
      </c>
      <c r="G1301">
        <v>192.56</v>
      </c>
      <c r="H1301">
        <v>2015</v>
      </c>
    </row>
    <row r="1302" spans="1:8" x14ac:dyDescent="0.2">
      <c r="A1302" t="s">
        <v>2400</v>
      </c>
      <c r="B1302" t="s">
        <v>9</v>
      </c>
      <c r="C1302" t="s">
        <v>105</v>
      </c>
      <c r="D1302" t="s">
        <v>2401</v>
      </c>
      <c r="E1302">
        <v>4.0999999999999996</v>
      </c>
      <c r="F1302">
        <v>147</v>
      </c>
      <c r="G1302">
        <v>56.54</v>
      </c>
      <c r="H1302">
        <v>2015</v>
      </c>
    </row>
    <row r="1303" spans="1:8" x14ac:dyDescent="0.2">
      <c r="A1303" t="s">
        <v>249</v>
      </c>
      <c r="B1303" t="s">
        <v>9</v>
      </c>
      <c r="C1303" t="s">
        <v>96</v>
      </c>
      <c r="D1303" t="s">
        <v>2402</v>
      </c>
      <c r="E1303">
        <v>3.9</v>
      </c>
      <c r="F1303">
        <v>147</v>
      </c>
      <c r="G1303">
        <v>30.65</v>
      </c>
      <c r="H1303">
        <v>2015</v>
      </c>
    </row>
    <row r="1304" spans="1:8" x14ac:dyDescent="0.2">
      <c r="A1304" t="s">
        <v>860</v>
      </c>
      <c r="B1304" t="s">
        <v>34</v>
      </c>
      <c r="C1304" t="s">
        <v>718</v>
      </c>
      <c r="D1304" t="s">
        <v>2403</v>
      </c>
      <c r="E1304">
        <v>3.1</v>
      </c>
      <c r="F1304">
        <v>147</v>
      </c>
      <c r="G1304">
        <v>6.95</v>
      </c>
      <c r="H1304">
        <v>2016</v>
      </c>
    </row>
    <row r="1305" spans="1:8" x14ac:dyDescent="0.2">
      <c r="A1305" t="s">
        <v>2404</v>
      </c>
      <c r="B1305" t="s">
        <v>9</v>
      </c>
      <c r="C1305" t="s">
        <v>175</v>
      </c>
      <c r="D1305" t="s">
        <v>173</v>
      </c>
      <c r="E1305">
        <v>3.6</v>
      </c>
      <c r="F1305">
        <v>147</v>
      </c>
      <c r="G1305">
        <v>7.19</v>
      </c>
      <c r="H1305">
        <v>2017</v>
      </c>
    </row>
    <row r="1306" spans="1:8" x14ac:dyDescent="0.2">
      <c r="A1306" t="s">
        <v>2405</v>
      </c>
      <c r="B1306" t="s">
        <v>87</v>
      </c>
      <c r="C1306" t="s">
        <v>2406</v>
      </c>
      <c r="D1306" t="s">
        <v>2407</v>
      </c>
      <c r="E1306">
        <v>3.2</v>
      </c>
      <c r="F1306">
        <v>147</v>
      </c>
      <c r="G1306">
        <v>14.5</v>
      </c>
      <c r="H1306">
        <v>2010</v>
      </c>
    </row>
    <row r="1307" spans="1:8" x14ac:dyDescent="0.2">
      <c r="A1307" t="s">
        <v>2408</v>
      </c>
      <c r="B1307" t="s">
        <v>9</v>
      </c>
      <c r="C1307" t="s">
        <v>793</v>
      </c>
      <c r="D1307" t="s">
        <v>2409</v>
      </c>
      <c r="E1307">
        <v>4</v>
      </c>
      <c r="F1307">
        <v>147</v>
      </c>
      <c r="G1307">
        <v>27.29</v>
      </c>
      <c r="H1307">
        <v>2016</v>
      </c>
    </row>
    <row r="1308" spans="1:8" x14ac:dyDescent="0.2">
      <c r="A1308" t="s">
        <v>2410</v>
      </c>
      <c r="B1308" t="s">
        <v>16</v>
      </c>
      <c r="C1308" t="s">
        <v>99</v>
      </c>
      <c r="D1308" t="s">
        <v>714</v>
      </c>
      <c r="E1308">
        <v>4.5999999999999996</v>
      </c>
      <c r="F1308">
        <v>147</v>
      </c>
      <c r="G1308">
        <v>383.15</v>
      </c>
      <c r="H1308">
        <v>2004</v>
      </c>
    </row>
    <row r="1309" spans="1:8" x14ac:dyDescent="0.2">
      <c r="A1309" t="s">
        <v>2411</v>
      </c>
      <c r="B1309" t="s">
        <v>9</v>
      </c>
      <c r="C1309" t="s">
        <v>389</v>
      </c>
      <c r="D1309" t="s">
        <v>1773</v>
      </c>
      <c r="E1309">
        <v>4.3</v>
      </c>
      <c r="F1309">
        <v>147</v>
      </c>
      <c r="G1309">
        <v>136.24</v>
      </c>
      <c r="H1309">
        <v>2015</v>
      </c>
    </row>
    <row r="1310" spans="1:8" x14ac:dyDescent="0.2">
      <c r="A1310" t="s">
        <v>2412</v>
      </c>
      <c r="B1310" t="s">
        <v>66</v>
      </c>
      <c r="C1310" t="s">
        <v>222</v>
      </c>
      <c r="D1310" t="s">
        <v>2413</v>
      </c>
      <c r="E1310">
        <v>3.6</v>
      </c>
      <c r="F1310">
        <v>147</v>
      </c>
      <c r="G1310">
        <v>12.7</v>
      </c>
      <c r="H1310">
        <v>2018</v>
      </c>
    </row>
    <row r="1311" spans="1:8" x14ac:dyDescent="0.2">
      <c r="A1311" t="s">
        <v>2414</v>
      </c>
      <c r="B1311" t="s">
        <v>66</v>
      </c>
      <c r="C1311" t="s">
        <v>480</v>
      </c>
      <c r="D1311" t="s">
        <v>2415</v>
      </c>
      <c r="E1311">
        <v>3.8</v>
      </c>
      <c r="F1311">
        <v>1470</v>
      </c>
      <c r="G1311">
        <v>6.9</v>
      </c>
      <c r="H1311">
        <v>2018</v>
      </c>
    </row>
    <row r="1312" spans="1:8" x14ac:dyDescent="0.2">
      <c r="A1312" t="s">
        <v>2416</v>
      </c>
      <c r="B1312" t="s">
        <v>9</v>
      </c>
      <c r="C1312" t="s">
        <v>184</v>
      </c>
      <c r="D1312" t="s">
        <v>2417</v>
      </c>
      <c r="E1312">
        <v>4.5</v>
      </c>
      <c r="F1312">
        <v>1473</v>
      </c>
      <c r="G1312">
        <v>199.95</v>
      </c>
      <c r="H1312">
        <v>2005</v>
      </c>
    </row>
    <row r="1313" spans="1:8" x14ac:dyDescent="0.2">
      <c r="A1313" t="s">
        <v>864</v>
      </c>
      <c r="B1313" t="s">
        <v>16</v>
      </c>
      <c r="C1313" t="s">
        <v>228</v>
      </c>
      <c r="D1313" t="s">
        <v>270</v>
      </c>
      <c r="E1313">
        <v>3.8</v>
      </c>
      <c r="F1313">
        <v>1475</v>
      </c>
      <c r="G1313">
        <v>8.5</v>
      </c>
      <c r="H1313">
        <v>2018</v>
      </c>
    </row>
    <row r="1314" spans="1:8" x14ac:dyDescent="0.2">
      <c r="A1314" t="s">
        <v>2418</v>
      </c>
      <c r="B1314" t="s">
        <v>9</v>
      </c>
      <c r="C1314" t="s">
        <v>190</v>
      </c>
      <c r="D1314" t="s">
        <v>966</v>
      </c>
      <c r="E1314">
        <v>4.2</v>
      </c>
      <c r="F1314">
        <v>1476</v>
      </c>
      <c r="G1314">
        <v>43.77</v>
      </c>
      <c r="H1314">
        <v>2015</v>
      </c>
    </row>
    <row r="1315" spans="1:8" x14ac:dyDescent="0.2">
      <c r="A1315" t="s">
        <v>2419</v>
      </c>
      <c r="B1315" t="s">
        <v>34</v>
      </c>
      <c r="C1315" t="s">
        <v>718</v>
      </c>
      <c r="D1315" t="s">
        <v>1114</v>
      </c>
      <c r="E1315">
        <v>3.8</v>
      </c>
      <c r="F1315">
        <v>1479</v>
      </c>
      <c r="G1315">
        <v>13.95</v>
      </c>
      <c r="H1315">
        <v>2015</v>
      </c>
    </row>
    <row r="1316" spans="1:8" x14ac:dyDescent="0.2">
      <c r="A1316" t="s">
        <v>2420</v>
      </c>
      <c r="B1316" t="s">
        <v>9</v>
      </c>
      <c r="C1316" t="s">
        <v>114</v>
      </c>
      <c r="D1316" t="s">
        <v>462</v>
      </c>
      <c r="E1316">
        <v>4.4000000000000004</v>
      </c>
      <c r="F1316">
        <v>148</v>
      </c>
      <c r="G1316">
        <v>174.49</v>
      </c>
      <c r="H1316">
        <v>2014</v>
      </c>
    </row>
    <row r="1317" spans="1:8" x14ac:dyDescent="0.2">
      <c r="A1317" t="s">
        <v>2421</v>
      </c>
      <c r="B1317" t="s">
        <v>9</v>
      </c>
      <c r="C1317" t="s">
        <v>225</v>
      </c>
      <c r="D1317" t="s">
        <v>2422</v>
      </c>
      <c r="E1317">
        <v>3.6</v>
      </c>
      <c r="F1317">
        <v>148</v>
      </c>
      <c r="G1317">
        <v>9.9499999999999993</v>
      </c>
      <c r="H1317">
        <v>2016</v>
      </c>
    </row>
    <row r="1318" spans="1:8" x14ac:dyDescent="0.2">
      <c r="A1318" t="s">
        <v>2423</v>
      </c>
      <c r="B1318" t="s">
        <v>16</v>
      </c>
      <c r="C1318" t="s">
        <v>17</v>
      </c>
      <c r="D1318" t="s">
        <v>2259</v>
      </c>
      <c r="E1318">
        <v>3.8</v>
      </c>
      <c r="F1318">
        <v>148</v>
      </c>
      <c r="G1318">
        <v>13.5</v>
      </c>
      <c r="H1318">
        <v>2018</v>
      </c>
    </row>
    <row r="1319" spans="1:8" x14ac:dyDescent="0.2">
      <c r="A1319" t="s">
        <v>2424</v>
      </c>
      <c r="B1319" t="s">
        <v>66</v>
      </c>
      <c r="C1319" t="s">
        <v>2425</v>
      </c>
      <c r="D1319" t="s">
        <v>2426</v>
      </c>
      <c r="E1319">
        <v>3.9</v>
      </c>
      <c r="F1319">
        <v>148</v>
      </c>
      <c r="G1319">
        <v>16.899999999999999</v>
      </c>
      <c r="H1319">
        <v>2014</v>
      </c>
    </row>
    <row r="1320" spans="1:8" x14ac:dyDescent="0.2">
      <c r="A1320" t="s">
        <v>2427</v>
      </c>
      <c r="B1320" t="s">
        <v>16</v>
      </c>
      <c r="C1320" t="s">
        <v>53</v>
      </c>
      <c r="D1320" t="s">
        <v>2428</v>
      </c>
      <c r="E1320">
        <v>3.5</v>
      </c>
      <c r="F1320">
        <v>148</v>
      </c>
      <c r="G1320">
        <v>7.75</v>
      </c>
      <c r="H1320">
        <v>2018</v>
      </c>
    </row>
    <row r="1321" spans="1:8" x14ac:dyDescent="0.2">
      <c r="A1321" t="s">
        <v>2429</v>
      </c>
      <c r="B1321" t="s">
        <v>66</v>
      </c>
      <c r="C1321" t="s">
        <v>308</v>
      </c>
      <c r="D1321" t="s">
        <v>751</v>
      </c>
      <c r="E1321">
        <v>3.9</v>
      </c>
      <c r="F1321">
        <v>148</v>
      </c>
      <c r="G1321">
        <v>19.98</v>
      </c>
      <c r="H1321">
        <v>2011</v>
      </c>
    </row>
    <row r="1322" spans="1:8" x14ac:dyDescent="0.2">
      <c r="A1322" t="s">
        <v>2430</v>
      </c>
      <c r="B1322" t="s">
        <v>16</v>
      </c>
      <c r="C1322" t="s">
        <v>302</v>
      </c>
      <c r="D1322" t="s">
        <v>2431</v>
      </c>
      <c r="E1322">
        <v>4.3</v>
      </c>
      <c r="F1322">
        <v>148</v>
      </c>
      <c r="G1322">
        <v>14.18</v>
      </c>
      <c r="H1322">
        <v>2016</v>
      </c>
    </row>
    <row r="1323" spans="1:8" x14ac:dyDescent="0.2">
      <c r="A1323" t="s">
        <v>2432</v>
      </c>
      <c r="B1323" t="s">
        <v>16</v>
      </c>
      <c r="C1323" t="s">
        <v>2433</v>
      </c>
      <c r="D1323" t="s">
        <v>2434</v>
      </c>
      <c r="E1323">
        <v>4.0999999999999996</v>
      </c>
      <c r="F1323">
        <v>148</v>
      </c>
      <c r="G1323">
        <v>31.19</v>
      </c>
      <c r="H1323">
        <v>2013</v>
      </c>
    </row>
    <row r="1324" spans="1:8" x14ac:dyDescent="0.2">
      <c r="A1324" t="s">
        <v>2435</v>
      </c>
      <c r="B1324" t="s">
        <v>16</v>
      </c>
      <c r="C1324" t="s">
        <v>358</v>
      </c>
      <c r="D1324" t="s">
        <v>375</v>
      </c>
      <c r="E1324">
        <v>4.5</v>
      </c>
      <c r="F1324">
        <v>148</v>
      </c>
      <c r="G1324">
        <v>129</v>
      </c>
      <c r="H1324">
        <v>2013</v>
      </c>
    </row>
    <row r="1325" spans="1:8" x14ac:dyDescent="0.2">
      <c r="A1325" t="s">
        <v>2436</v>
      </c>
      <c r="B1325" t="s">
        <v>66</v>
      </c>
      <c r="C1325" t="s">
        <v>2437</v>
      </c>
      <c r="D1325" t="s">
        <v>2438</v>
      </c>
      <c r="E1325">
        <v>4</v>
      </c>
      <c r="F1325">
        <v>148</v>
      </c>
      <c r="G1325">
        <v>13.85</v>
      </c>
      <c r="H1325">
        <v>2016</v>
      </c>
    </row>
    <row r="1326" spans="1:8" x14ac:dyDescent="0.2">
      <c r="A1326" t="s">
        <v>271</v>
      </c>
      <c r="B1326" t="s">
        <v>30</v>
      </c>
      <c r="C1326" t="s">
        <v>2439</v>
      </c>
      <c r="D1326" t="s">
        <v>2440</v>
      </c>
      <c r="E1326">
        <v>3.8</v>
      </c>
      <c r="F1326">
        <v>148</v>
      </c>
      <c r="G1326">
        <v>21.5</v>
      </c>
      <c r="H1326">
        <v>2015</v>
      </c>
    </row>
    <row r="1327" spans="1:8" x14ac:dyDescent="0.2">
      <c r="A1327" t="s">
        <v>1287</v>
      </c>
      <c r="B1327" t="s">
        <v>16</v>
      </c>
      <c r="C1327" t="s">
        <v>492</v>
      </c>
      <c r="D1327" t="s">
        <v>2441</v>
      </c>
      <c r="E1327">
        <v>4.3</v>
      </c>
      <c r="F1327">
        <v>148</v>
      </c>
      <c r="G1327">
        <v>43.77</v>
      </c>
      <c r="H1327">
        <v>2015</v>
      </c>
    </row>
    <row r="1328" spans="1:8" x14ac:dyDescent="0.2">
      <c r="A1328" t="s">
        <v>2442</v>
      </c>
      <c r="B1328" t="s">
        <v>9</v>
      </c>
      <c r="C1328" t="s">
        <v>105</v>
      </c>
      <c r="D1328" t="s">
        <v>2443</v>
      </c>
      <c r="E1328">
        <v>4</v>
      </c>
      <c r="F1328">
        <v>148</v>
      </c>
      <c r="G1328">
        <v>39.950000000000003</v>
      </c>
      <c r="H1328">
        <v>2005</v>
      </c>
    </row>
    <row r="1329" spans="1:8" x14ac:dyDescent="0.2">
      <c r="A1329" t="s">
        <v>2444</v>
      </c>
      <c r="B1329" t="s">
        <v>16</v>
      </c>
      <c r="C1329" t="s">
        <v>586</v>
      </c>
      <c r="D1329" t="s">
        <v>2445</v>
      </c>
      <c r="E1329">
        <v>3.9</v>
      </c>
      <c r="F1329">
        <v>148</v>
      </c>
      <c r="G1329">
        <v>14.54</v>
      </c>
      <c r="H1329">
        <v>2018</v>
      </c>
    </row>
    <row r="1330" spans="1:8" x14ac:dyDescent="0.2">
      <c r="A1330" t="s">
        <v>2446</v>
      </c>
      <c r="B1330" t="s">
        <v>66</v>
      </c>
      <c r="C1330" t="s">
        <v>313</v>
      </c>
      <c r="D1330" t="s">
        <v>735</v>
      </c>
      <c r="E1330">
        <v>4.2</v>
      </c>
      <c r="F1330">
        <v>1482</v>
      </c>
      <c r="G1330">
        <v>28.71</v>
      </c>
      <c r="H1330">
        <v>2016</v>
      </c>
    </row>
    <row r="1331" spans="1:8" x14ac:dyDescent="0.2">
      <c r="A1331" t="s">
        <v>489</v>
      </c>
      <c r="B1331" t="s">
        <v>16</v>
      </c>
      <c r="C1331" t="s">
        <v>358</v>
      </c>
      <c r="D1331" t="s">
        <v>943</v>
      </c>
      <c r="E1331">
        <v>4.4000000000000004</v>
      </c>
      <c r="F1331">
        <v>1483</v>
      </c>
      <c r="G1331">
        <v>44.52</v>
      </c>
      <c r="H1331">
        <v>2014</v>
      </c>
    </row>
    <row r="1332" spans="1:8" x14ac:dyDescent="0.2">
      <c r="A1332" t="s">
        <v>2447</v>
      </c>
      <c r="B1332" t="s">
        <v>9</v>
      </c>
      <c r="C1332" t="s">
        <v>1110</v>
      </c>
      <c r="D1332" t="s">
        <v>651</v>
      </c>
      <c r="E1332">
        <v>3.9</v>
      </c>
      <c r="F1332">
        <v>1486</v>
      </c>
      <c r="G1332">
        <v>22.22</v>
      </c>
      <c r="H1332">
        <v>2017</v>
      </c>
    </row>
    <row r="1333" spans="1:8" x14ac:dyDescent="0.2">
      <c r="A1333" t="s">
        <v>2448</v>
      </c>
      <c r="B1333" t="s">
        <v>16</v>
      </c>
      <c r="C1333" t="s">
        <v>663</v>
      </c>
      <c r="D1333" t="s">
        <v>749</v>
      </c>
      <c r="E1333">
        <v>3.5</v>
      </c>
      <c r="F1333">
        <v>1487</v>
      </c>
      <c r="G1333">
        <v>9.16</v>
      </c>
      <c r="H1333">
        <v>2017</v>
      </c>
    </row>
    <row r="1334" spans="1:8" x14ac:dyDescent="0.2">
      <c r="A1334" t="s">
        <v>2449</v>
      </c>
      <c r="B1334" t="s">
        <v>16</v>
      </c>
      <c r="C1334" t="s">
        <v>358</v>
      </c>
      <c r="D1334" t="s">
        <v>943</v>
      </c>
      <c r="E1334">
        <v>4.4000000000000004</v>
      </c>
      <c r="F1334">
        <v>1488</v>
      </c>
      <c r="G1334">
        <v>75.180000000000007</v>
      </c>
      <c r="H1334">
        <v>2011</v>
      </c>
    </row>
    <row r="1335" spans="1:8" x14ac:dyDescent="0.2">
      <c r="A1335" t="s">
        <v>2450</v>
      </c>
      <c r="B1335" t="s">
        <v>66</v>
      </c>
      <c r="C1335" t="s">
        <v>316</v>
      </c>
      <c r="D1335" t="s">
        <v>1806</v>
      </c>
      <c r="E1335">
        <v>4</v>
      </c>
      <c r="F1335">
        <v>1489</v>
      </c>
      <c r="G1335">
        <v>15.7</v>
      </c>
      <c r="H1335">
        <v>2016</v>
      </c>
    </row>
    <row r="1336" spans="1:8" x14ac:dyDescent="0.2">
      <c r="A1336" t="s">
        <v>2451</v>
      </c>
      <c r="B1336" t="s">
        <v>46</v>
      </c>
      <c r="C1336" t="s">
        <v>1436</v>
      </c>
      <c r="D1336" t="s">
        <v>1437</v>
      </c>
      <c r="E1336">
        <v>4</v>
      </c>
      <c r="F1336">
        <v>149</v>
      </c>
      <c r="G1336">
        <v>21.82</v>
      </c>
      <c r="H1336">
        <v>2016</v>
      </c>
    </row>
    <row r="1337" spans="1:8" x14ac:dyDescent="0.2">
      <c r="A1337" t="s">
        <v>327</v>
      </c>
      <c r="B1337" t="s">
        <v>66</v>
      </c>
      <c r="C1337" t="s">
        <v>2425</v>
      </c>
      <c r="D1337" t="s">
        <v>2452</v>
      </c>
      <c r="E1337">
        <v>3.6</v>
      </c>
      <c r="F1337">
        <v>149</v>
      </c>
      <c r="G1337">
        <v>8.99</v>
      </c>
      <c r="H1337">
        <v>2016</v>
      </c>
    </row>
    <row r="1338" spans="1:8" x14ac:dyDescent="0.2">
      <c r="A1338" t="s">
        <v>2453</v>
      </c>
      <c r="B1338" t="s">
        <v>9</v>
      </c>
      <c r="C1338" t="s">
        <v>96</v>
      </c>
      <c r="D1338" t="s">
        <v>2454</v>
      </c>
      <c r="E1338">
        <v>3.9</v>
      </c>
      <c r="F1338">
        <v>149</v>
      </c>
      <c r="G1338">
        <v>53.92</v>
      </c>
      <c r="H1338">
        <v>2007</v>
      </c>
    </row>
    <row r="1339" spans="1:8" x14ac:dyDescent="0.2">
      <c r="A1339" t="s">
        <v>2455</v>
      </c>
      <c r="B1339" t="s">
        <v>9</v>
      </c>
      <c r="C1339" t="s">
        <v>2456</v>
      </c>
      <c r="D1339" t="s">
        <v>1901</v>
      </c>
      <c r="E1339">
        <v>4</v>
      </c>
      <c r="F1339">
        <v>149</v>
      </c>
      <c r="G1339">
        <v>91.77</v>
      </c>
      <c r="H1339">
        <v>2014</v>
      </c>
    </row>
    <row r="1340" spans="1:8" x14ac:dyDescent="0.2">
      <c r="A1340" t="s">
        <v>2457</v>
      </c>
      <c r="B1340" t="s">
        <v>9</v>
      </c>
      <c r="C1340" t="s">
        <v>666</v>
      </c>
      <c r="D1340" t="s">
        <v>2458</v>
      </c>
      <c r="E1340">
        <v>4.0999999999999996</v>
      </c>
      <c r="F1340">
        <v>149</v>
      </c>
      <c r="G1340">
        <v>46.79</v>
      </c>
      <c r="H1340">
        <v>2016</v>
      </c>
    </row>
    <row r="1341" spans="1:8" x14ac:dyDescent="0.2">
      <c r="A1341" t="s">
        <v>2459</v>
      </c>
      <c r="B1341" t="s">
        <v>9</v>
      </c>
      <c r="C1341" t="s">
        <v>721</v>
      </c>
      <c r="D1341" t="s">
        <v>2460</v>
      </c>
      <c r="E1341">
        <v>3.9</v>
      </c>
      <c r="F1341">
        <v>149</v>
      </c>
      <c r="G1341">
        <v>29.15</v>
      </c>
      <c r="H1341">
        <v>2016</v>
      </c>
    </row>
    <row r="1342" spans="1:8" x14ac:dyDescent="0.2">
      <c r="A1342" t="s">
        <v>1391</v>
      </c>
      <c r="B1342" t="s">
        <v>62</v>
      </c>
      <c r="C1342" t="s">
        <v>63</v>
      </c>
      <c r="D1342" t="s">
        <v>1955</v>
      </c>
      <c r="E1342">
        <v>3.7</v>
      </c>
      <c r="F1342">
        <v>149</v>
      </c>
      <c r="G1342">
        <v>8.2899999999999991</v>
      </c>
      <c r="H1342">
        <v>2018</v>
      </c>
    </row>
    <row r="1343" spans="1:8" x14ac:dyDescent="0.2">
      <c r="A1343" t="s">
        <v>1422</v>
      </c>
      <c r="B1343" t="s">
        <v>16</v>
      </c>
      <c r="C1343" t="s">
        <v>358</v>
      </c>
      <c r="D1343" t="s">
        <v>2461</v>
      </c>
      <c r="E1343">
        <v>4.7</v>
      </c>
      <c r="F1343">
        <v>149</v>
      </c>
      <c r="G1343">
        <v>270.63</v>
      </c>
      <c r="H1343">
        <v>2010</v>
      </c>
    </row>
    <row r="1344" spans="1:8" x14ac:dyDescent="0.2">
      <c r="A1344" t="s">
        <v>2462</v>
      </c>
      <c r="B1344" t="s">
        <v>66</v>
      </c>
      <c r="C1344" t="s">
        <v>480</v>
      </c>
      <c r="D1344" t="s">
        <v>481</v>
      </c>
      <c r="E1344">
        <v>3.6</v>
      </c>
      <c r="F1344">
        <v>149</v>
      </c>
      <c r="G1344">
        <v>5.99</v>
      </c>
      <c r="H1344">
        <v>2014</v>
      </c>
    </row>
    <row r="1345" spans="1:8" x14ac:dyDescent="0.2">
      <c r="A1345" t="s">
        <v>2463</v>
      </c>
      <c r="B1345" t="s">
        <v>66</v>
      </c>
      <c r="C1345" t="s">
        <v>436</v>
      </c>
      <c r="D1345" t="s">
        <v>495</v>
      </c>
      <c r="E1345">
        <v>4</v>
      </c>
      <c r="F1345">
        <v>149</v>
      </c>
      <c r="G1345">
        <v>19.989999999999998</v>
      </c>
      <c r="H1345">
        <v>2016</v>
      </c>
    </row>
    <row r="1346" spans="1:8" x14ac:dyDescent="0.2">
      <c r="A1346" t="s">
        <v>2464</v>
      </c>
      <c r="B1346" t="s">
        <v>70</v>
      </c>
      <c r="C1346" t="s">
        <v>71</v>
      </c>
      <c r="D1346" t="s">
        <v>891</v>
      </c>
      <c r="E1346">
        <v>3.7</v>
      </c>
      <c r="F1346">
        <v>149</v>
      </c>
      <c r="G1346">
        <v>8.5299999999999994</v>
      </c>
      <c r="H1346">
        <v>2018</v>
      </c>
    </row>
    <row r="1347" spans="1:8" x14ac:dyDescent="0.2">
      <c r="A1347" t="s">
        <v>1302</v>
      </c>
      <c r="B1347" t="s">
        <v>9</v>
      </c>
      <c r="C1347" t="s">
        <v>10</v>
      </c>
      <c r="D1347" t="s">
        <v>2465</v>
      </c>
      <c r="E1347">
        <v>4.5</v>
      </c>
      <c r="F1347">
        <v>149</v>
      </c>
      <c r="G1347">
        <v>189.95</v>
      </c>
      <c r="H1347">
        <v>2005</v>
      </c>
    </row>
    <row r="1348" spans="1:8" x14ac:dyDescent="0.2">
      <c r="A1348" t="s">
        <v>2466</v>
      </c>
      <c r="B1348" t="s">
        <v>16</v>
      </c>
      <c r="C1348" t="s">
        <v>1024</v>
      </c>
      <c r="D1348" t="s">
        <v>375</v>
      </c>
      <c r="E1348">
        <v>4.5</v>
      </c>
      <c r="F1348">
        <v>149</v>
      </c>
      <c r="G1348">
        <v>450</v>
      </c>
      <c r="H1348">
        <v>2013</v>
      </c>
    </row>
    <row r="1349" spans="1:8" x14ac:dyDescent="0.2">
      <c r="A1349" t="s">
        <v>1120</v>
      </c>
      <c r="B1349" t="s">
        <v>16</v>
      </c>
      <c r="C1349" t="s">
        <v>17</v>
      </c>
      <c r="D1349" t="s">
        <v>2342</v>
      </c>
      <c r="E1349">
        <v>3.9</v>
      </c>
      <c r="F1349">
        <v>149</v>
      </c>
      <c r="G1349">
        <v>11</v>
      </c>
      <c r="H1349">
        <v>2018</v>
      </c>
    </row>
    <row r="1350" spans="1:8" x14ac:dyDescent="0.2">
      <c r="A1350" t="s">
        <v>2467</v>
      </c>
      <c r="B1350" t="s">
        <v>16</v>
      </c>
      <c r="C1350" t="s">
        <v>404</v>
      </c>
      <c r="D1350" t="s">
        <v>1029</v>
      </c>
      <c r="E1350">
        <v>3.6</v>
      </c>
      <c r="F1350">
        <v>149</v>
      </c>
      <c r="G1350">
        <v>13.4</v>
      </c>
      <c r="H1350">
        <v>2017</v>
      </c>
    </row>
    <row r="1351" spans="1:8" x14ac:dyDescent="0.2">
      <c r="A1351" t="s">
        <v>2468</v>
      </c>
      <c r="B1351" t="s">
        <v>16</v>
      </c>
      <c r="C1351" t="s">
        <v>302</v>
      </c>
      <c r="D1351" t="s">
        <v>2469</v>
      </c>
      <c r="E1351">
        <v>4.2</v>
      </c>
      <c r="F1351">
        <v>1490</v>
      </c>
      <c r="G1351">
        <v>11.95</v>
      </c>
      <c r="H1351">
        <v>2017</v>
      </c>
    </row>
    <row r="1352" spans="1:8" x14ac:dyDescent="0.2">
      <c r="A1352" t="s">
        <v>2470</v>
      </c>
      <c r="B1352" t="s">
        <v>66</v>
      </c>
      <c r="C1352" t="s">
        <v>147</v>
      </c>
      <c r="D1352" t="s">
        <v>970</v>
      </c>
      <c r="E1352">
        <v>3.4</v>
      </c>
      <c r="F1352">
        <v>1491</v>
      </c>
      <c r="G1352">
        <v>7.45</v>
      </c>
      <c r="H1352">
        <v>2017</v>
      </c>
    </row>
    <row r="1353" spans="1:8" x14ac:dyDescent="0.2">
      <c r="A1353" t="s">
        <v>2471</v>
      </c>
      <c r="B1353" t="s">
        <v>16</v>
      </c>
      <c r="C1353" t="s">
        <v>181</v>
      </c>
      <c r="D1353" t="s">
        <v>2472</v>
      </c>
      <c r="E1353">
        <v>3.9</v>
      </c>
      <c r="F1353">
        <v>1494</v>
      </c>
      <c r="G1353">
        <v>50.67</v>
      </c>
      <c r="H1353">
        <v>2015</v>
      </c>
    </row>
    <row r="1354" spans="1:8" x14ac:dyDescent="0.2">
      <c r="A1354" t="s">
        <v>2473</v>
      </c>
      <c r="B1354" t="s">
        <v>9</v>
      </c>
      <c r="C1354" t="s">
        <v>414</v>
      </c>
      <c r="D1354" t="s">
        <v>960</v>
      </c>
      <c r="E1354">
        <v>4.4000000000000004</v>
      </c>
      <c r="F1354">
        <v>1497</v>
      </c>
      <c r="G1354">
        <v>95.53</v>
      </c>
      <c r="H1354">
        <v>2009</v>
      </c>
    </row>
    <row r="1355" spans="1:8" x14ac:dyDescent="0.2">
      <c r="A1355" t="s">
        <v>2474</v>
      </c>
      <c r="B1355" t="s">
        <v>9</v>
      </c>
      <c r="C1355" t="s">
        <v>2475</v>
      </c>
      <c r="D1355" t="s">
        <v>2476</v>
      </c>
      <c r="E1355">
        <v>3.8</v>
      </c>
      <c r="F1355">
        <v>1498</v>
      </c>
      <c r="G1355">
        <v>11.89</v>
      </c>
      <c r="H1355">
        <v>2016</v>
      </c>
    </row>
    <row r="1356" spans="1:8" x14ac:dyDescent="0.2">
      <c r="A1356" t="s">
        <v>604</v>
      </c>
      <c r="B1356" t="s">
        <v>16</v>
      </c>
      <c r="C1356" t="s">
        <v>93</v>
      </c>
      <c r="D1356" t="s">
        <v>2477</v>
      </c>
      <c r="E1356">
        <v>3.8</v>
      </c>
      <c r="F1356">
        <v>150</v>
      </c>
      <c r="G1356">
        <v>16.95</v>
      </c>
      <c r="H1356">
        <v>2016</v>
      </c>
    </row>
    <row r="1357" spans="1:8" x14ac:dyDescent="0.2">
      <c r="A1357" t="s">
        <v>2478</v>
      </c>
      <c r="B1357" t="s">
        <v>16</v>
      </c>
      <c r="C1357" t="s">
        <v>93</v>
      </c>
      <c r="D1357" t="s">
        <v>1266</v>
      </c>
      <c r="E1357">
        <v>3.8</v>
      </c>
      <c r="F1357">
        <v>150</v>
      </c>
      <c r="G1357">
        <v>13.55</v>
      </c>
      <c r="H1357">
        <v>2017</v>
      </c>
    </row>
    <row r="1358" spans="1:8" x14ac:dyDescent="0.2">
      <c r="A1358" t="s">
        <v>2479</v>
      </c>
      <c r="B1358" t="s">
        <v>16</v>
      </c>
      <c r="C1358" t="s">
        <v>120</v>
      </c>
      <c r="D1358" t="s">
        <v>2480</v>
      </c>
      <c r="E1358">
        <v>3.8</v>
      </c>
      <c r="F1358">
        <v>150</v>
      </c>
      <c r="G1358">
        <v>6.95</v>
      </c>
      <c r="H1358">
        <v>2017</v>
      </c>
    </row>
    <row r="1359" spans="1:8" x14ac:dyDescent="0.2">
      <c r="A1359" t="s">
        <v>2481</v>
      </c>
      <c r="B1359" t="s">
        <v>66</v>
      </c>
      <c r="C1359" t="s">
        <v>2256</v>
      </c>
      <c r="D1359" t="s">
        <v>2482</v>
      </c>
      <c r="E1359">
        <v>3.9</v>
      </c>
      <c r="F1359">
        <v>150</v>
      </c>
      <c r="G1359">
        <v>13.15</v>
      </c>
      <c r="H1359">
        <v>2017</v>
      </c>
    </row>
    <row r="1360" spans="1:8" x14ac:dyDescent="0.2">
      <c r="A1360" t="s">
        <v>2483</v>
      </c>
      <c r="B1360" t="s">
        <v>16</v>
      </c>
      <c r="C1360" t="s">
        <v>17</v>
      </c>
      <c r="D1360" t="s">
        <v>2484</v>
      </c>
      <c r="E1360">
        <v>3.7</v>
      </c>
      <c r="F1360">
        <v>150</v>
      </c>
      <c r="G1360">
        <v>8.9</v>
      </c>
      <c r="H1360">
        <v>2018</v>
      </c>
    </row>
    <row r="1361" spans="1:8" x14ac:dyDescent="0.2">
      <c r="A1361" t="s">
        <v>2485</v>
      </c>
      <c r="B1361" t="s">
        <v>16</v>
      </c>
      <c r="C1361" t="s">
        <v>358</v>
      </c>
      <c r="D1361" t="s">
        <v>2486</v>
      </c>
      <c r="E1361">
        <v>4.2</v>
      </c>
      <c r="F1361">
        <v>150</v>
      </c>
      <c r="G1361">
        <v>48.45</v>
      </c>
      <c r="H1361">
        <v>2011</v>
      </c>
    </row>
    <row r="1362" spans="1:8" x14ac:dyDescent="0.2">
      <c r="A1362" t="s">
        <v>2487</v>
      </c>
      <c r="B1362" t="s">
        <v>66</v>
      </c>
      <c r="C1362" t="s">
        <v>241</v>
      </c>
      <c r="D1362" t="s">
        <v>1806</v>
      </c>
      <c r="E1362">
        <v>3.6</v>
      </c>
      <c r="F1362">
        <v>150</v>
      </c>
      <c r="G1362">
        <v>6.97</v>
      </c>
      <c r="H1362">
        <v>2018</v>
      </c>
    </row>
    <row r="1363" spans="1:8" x14ac:dyDescent="0.2">
      <c r="A1363" t="s">
        <v>2488</v>
      </c>
      <c r="B1363" t="s">
        <v>62</v>
      </c>
      <c r="C1363" t="s">
        <v>2489</v>
      </c>
      <c r="D1363" t="s">
        <v>2490</v>
      </c>
      <c r="E1363">
        <v>4.2</v>
      </c>
      <c r="F1363">
        <v>150</v>
      </c>
      <c r="G1363">
        <v>19.989999999999998</v>
      </c>
      <c r="H1363">
        <v>2017</v>
      </c>
    </row>
    <row r="1364" spans="1:8" x14ac:dyDescent="0.2">
      <c r="A1364" t="s">
        <v>2491</v>
      </c>
      <c r="B1364" t="s">
        <v>16</v>
      </c>
      <c r="C1364" t="s">
        <v>358</v>
      </c>
      <c r="D1364" t="s">
        <v>490</v>
      </c>
      <c r="E1364">
        <v>4.2</v>
      </c>
      <c r="F1364">
        <v>150</v>
      </c>
      <c r="G1364">
        <v>91.25</v>
      </c>
      <c r="H1364">
        <v>2012</v>
      </c>
    </row>
    <row r="1365" spans="1:8" x14ac:dyDescent="0.2">
      <c r="A1365" t="s">
        <v>2492</v>
      </c>
      <c r="B1365" t="s">
        <v>277</v>
      </c>
      <c r="C1365" t="s">
        <v>955</v>
      </c>
      <c r="D1365" t="s">
        <v>2493</v>
      </c>
      <c r="E1365">
        <v>4</v>
      </c>
      <c r="F1365">
        <v>150</v>
      </c>
      <c r="G1365">
        <v>12.19</v>
      </c>
      <c r="H1365">
        <v>2017</v>
      </c>
    </row>
    <row r="1366" spans="1:8" x14ac:dyDescent="0.2">
      <c r="A1366" t="s">
        <v>2494</v>
      </c>
      <c r="B1366" t="s">
        <v>9</v>
      </c>
      <c r="C1366" t="s">
        <v>336</v>
      </c>
      <c r="D1366" t="s">
        <v>1179</v>
      </c>
      <c r="E1366">
        <v>3.8</v>
      </c>
      <c r="F1366">
        <v>150</v>
      </c>
      <c r="G1366">
        <v>25.16</v>
      </c>
      <c r="H1366">
        <v>2016</v>
      </c>
    </row>
    <row r="1367" spans="1:8" x14ac:dyDescent="0.2">
      <c r="A1367" t="s">
        <v>2495</v>
      </c>
      <c r="B1367" t="s">
        <v>9</v>
      </c>
      <c r="C1367" t="s">
        <v>2496</v>
      </c>
      <c r="D1367" t="s">
        <v>2497</v>
      </c>
      <c r="E1367">
        <v>4.0999999999999996</v>
      </c>
      <c r="F1367">
        <v>150</v>
      </c>
      <c r="G1367">
        <v>27.04</v>
      </c>
      <c r="H1367">
        <v>2014</v>
      </c>
    </row>
    <row r="1368" spans="1:8" x14ac:dyDescent="0.2">
      <c r="A1368" t="s">
        <v>2498</v>
      </c>
      <c r="B1368" t="s">
        <v>77</v>
      </c>
      <c r="C1368" t="s">
        <v>78</v>
      </c>
      <c r="D1368" t="s">
        <v>2499</v>
      </c>
      <c r="E1368">
        <v>3.8</v>
      </c>
      <c r="F1368">
        <v>150</v>
      </c>
      <c r="G1368">
        <v>11.35</v>
      </c>
      <c r="H1368">
        <v>2016</v>
      </c>
    </row>
    <row r="1369" spans="1:8" x14ac:dyDescent="0.2">
      <c r="A1369" t="s">
        <v>2500</v>
      </c>
      <c r="B1369" t="s">
        <v>16</v>
      </c>
      <c r="C1369" t="s">
        <v>323</v>
      </c>
      <c r="D1369" t="s">
        <v>2501</v>
      </c>
      <c r="E1369">
        <v>3.9</v>
      </c>
      <c r="F1369">
        <v>150</v>
      </c>
      <c r="G1369">
        <v>10.91</v>
      </c>
      <c r="H1369">
        <v>2016</v>
      </c>
    </row>
    <row r="1370" spans="1:8" x14ac:dyDescent="0.2">
      <c r="A1370" t="s">
        <v>831</v>
      </c>
      <c r="B1370" t="s">
        <v>9</v>
      </c>
      <c r="C1370" t="s">
        <v>10</v>
      </c>
      <c r="D1370" t="s">
        <v>883</v>
      </c>
      <c r="E1370">
        <v>4.0999999999999996</v>
      </c>
      <c r="F1370">
        <v>150</v>
      </c>
      <c r="G1370">
        <v>48.54</v>
      </c>
      <c r="H1370">
        <v>2012</v>
      </c>
    </row>
    <row r="1371" spans="1:8" x14ac:dyDescent="0.2">
      <c r="A1371" t="s">
        <v>2502</v>
      </c>
      <c r="B1371" t="s">
        <v>9</v>
      </c>
      <c r="C1371" t="s">
        <v>96</v>
      </c>
      <c r="D1371" t="s">
        <v>623</v>
      </c>
      <c r="E1371">
        <v>4.3</v>
      </c>
      <c r="F1371">
        <v>150</v>
      </c>
      <c r="G1371">
        <v>159</v>
      </c>
      <c r="H1371">
        <v>2009</v>
      </c>
    </row>
    <row r="1372" spans="1:8" x14ac:dyDescent="0.2">
      <c r="A1372" t="s">
        <v>95</v>
      </c>
      <c r="B1372" t="s">
        <v>9</v>
      </c>
      <c r="C1372" t="s">
        <v>96</v>
      </c>
      <c r="D1372" t="s">
        <v>623</v>
      </c>
      <c r="E1372">
        <v>4.4000000000000004</v>
      </c>
      <c r="F1372">
        <v>150</v>
      </c>
      <c r="G1372">
        <v>115</v>
      </c>
      <c r="H1372">
        <v>2012</v>
      </c>
    </row>
    <row r="1373" spans="1:8" x14ac:dyDescent="0.2">
      <c r="A1373" t="s">
        <v>2503</v>
      </c>
      <c r="B1373" t="s">
        <v>16</v>
      </c>
      <c r="C1373" t="s">
        <v>99</v>
      </c>
      <c r="D1373" t="s">
        <v>2504</v>
      </c>
      <c r="E1373">
        <v>3.7</v>
      </c>
      <c r="F1373">
        <v>150</v>
      </c>
      <c r="G1373">
        <v>7.48</v>
      </c>
      <c r="H1373">
        <v>2013</v>
      </c>
    </row>
    <row r="1374" spans="1:8" x14ac:dyDescent="0.2">
      <c r="A1374" t="s">
        <v>2505</v>
      </c>
      <c r="B1374" t="s">
        <v>16</v>
      </c>
      <c r="C1374" t="s">
        <v>234</v>
      </c>
      <c r="D1374" t="s">
        <v>1506</v>
      </c>
      <c r="E1374">
        <v>4.0999999999999996</v>
      </c>
      <c r="F1374">
        <v>1500</v>
      </c>
      <c r="G1374">
        <v>18.399999999999999</v>
      </c>
      <c r="H1374">
        <v>2016</v>
      </c>
    </row>
    <row r="1375" spans="1:8" x14ac:dyDescent="0.2">
      <c r="A1375" t="s">
        <v>2506</v>
      </c>
      <c r="B1375" t="s">
        <v>66</v>
      </c>
      <c r="C1375" t="s">
        <v>222</v>
      </c>
      <c r="D1375" t="s">
        <v>2507</v>
      </c>
      <c r="E1375">
        <v>4.0999999999999996</v>
      </c>
      <c r="F1375">
        <v>1504</v>
      </c>
      <c r="G1375">
        <v>27.25</v>
      </c>
      <c r="H1375">
        <v>2015</v>
      </c>
    </row>
    <row r="1376" spans="1:8" x14ac:dyDescent="0.2">
      <c r="A1376" t="s">
        <v>2508</v>
      </c>
      <c r="B1376" t="s">
        <v>34</v>
      </c>
      <c r="C1376" t="s">
        <v>718</v>
      </c>
      <c r="D1376" t="s">
        <v>2356</v>
      </c>
      <c r="E1376">
        <v>3.7</v>
      </c>
      <c r="F1376">
        <v>1506</v>
      </c>
      <c r="G1376">
        <v>6.34</v>
      </c>
      <c r="H1376">
        <v>2018</v>
      </c>
    </row>
    <row r="1377" spans="1:8" x14ac:dyDescent="0.2">
      <c r="A1377" t="s">
        <v>2509</v>
      </c>
      <c r="B1377" t="s">
        <v>16</v>
      </c>
      <c r="C1377" t="s">
        <v>93</v>
      </c>
      <c r="D1377" t="s">
        <v>1266</v>
      </c>
      <c r="E1377">
        <v>4</v>
      </c>
      <c r="F1377">
        <v>151</v>
      </c>
      <c r="G1377">
        <v>58.39</v>
      </c>
      <c r="H1377">
        <v>2013</v>
      </c>
    </row>
    <row r="1378" spans="1:8" x14ac:dyDescent="0.2">
      <c r="A1378" t="s">
        <v>831</v>
      </c>
      <c r="B1378" t="s">
        <v>9</v>
      </c>
      <c r="C1378" t="s">
        <v>10</v>
      </c>
      <c r="D1378" t="s">
        <v>2510</v>
      </c>
      <c r="E1378">
        <v>4.3</v>
      </c>
      <c r="F1378">
        <v>151</v>
      </c>
      <c r="G1378">
        <v>95.53</v>
      </c>
      <c r="H1378">
        <v>2012</v>
      </c>
    </row>
    <row r="1379" spans="1:8" x14ac:dyDescent="0.2">
      <c r="A1379" t="s">
        <v>2511</v>
      </c>
      <c r="B1379" t="s">
        <v>62</v>
      </c>
      <c r="C1379" t="s">
        <v>244</v>
      </c>
      <c r="D1379" t="s">
        <v>2512</v>
      </c>
      <c r="E1379">
        <v>4.4000000000000004</v>
      </c>
      <c r="F1379">
        <v>151</v>
      </c>
      <c r="G1379">
        <v>57.07</v>
      </c>
      <c r="H1379">
        <v>2016</v>
      </c>
    </row>
    <row r="1380" spans="1:8" x14ac:dyDescent="0.2">
      <c r="A1380" t="s">
        <v>2513</v>
      </c>
      <c r="B1380" t="s">
        <v>66</v>
      </c>
      <c r="C1380" t="s">
        <v>2514</v>
      </c>
      <c r="D1380" t="s">
        <v>170</v>
      </c>
      <c r="E1380">
        <v>4.4000000000000004</v>
      </c>
      <c r="F1380">
        <v>151</v>
      </c>
      <c r="G1380">
        <v>79</v>
      </c>
      <c r="H1380">
        <v>2011</v>
      </c>
    </row>
    <row r="1381" spans="1:8" x14ac:dyDescent="0.2">
      <c r="A1381" t="s">
        <v>2515</v>
      </c>
      <c r="B1381" t="s">
        <v>2324</v>
      </c>
      <c r="C1381" t="s">
        <v>2325</v>
      </c>
      <c r="D1381" t="s">
        <v>2326</v>
      </c>
      <c r="E1381">
        <v>3.9</v>
      </c>
      <c r="F1381">
        <v>151</v>
      </c>
      <c r="G1381">
        <v>25</v>
      </c>
      <c r="H1381">
        <v>2013</v>
      </c>
    </row>
    <row r="1382" spans="1:8" x14ac:dyDescent="0.2">
      <c r="A1382" t="s">
        <v>435</v>
      </c>
      <c r="B1382" t="s">
        <v>66</v>
      </c>
      <c r="C1382" t="s">
        <v>669</v>
      </c>
      <c r="D1382" t="s">
        <v>2516</v>
      </c>
      <c r="E1382">
        <v>3.7</v>
      </c>
      <c r="F1382">
        <v>151</v>
      </c>
      <c r="G1382">
        <v>5.5</v>
      </c>
      <c r="H1382">
        <v>2015</v>
      </c>
    </row>
    <row r="1383" spans="1:8" x14ac:dyDescent="0.2">
      <c r="A1383" t="s">
        <v>2517</v>
      </c>
      <c r="B1383" t="s">
        <v>66</v>
      </c>
      <c r="C1383" t="s">
        <v>2518</v>
      </c>
      <c r="D1383" t="s">
        <v>2519</v>
      </c>
      <c r="E1383">
        <v>3.6</v>
      </c>
      <c r="F1383">
        <v>151</v>
      </c>
      <c r="G1383">
        <v>9.4</v>
      </c>
      <c r="H1383">
        <v>2013</v>
      </c>
    </row>
    <row r="1384" spans="1:8" x14ac:dyDescent="0.2">
      <c r="A1384" t="s">
        <v>2520</v>
      </c>
      <c r="B1384" t="s">
        <v>16</v>
      </c>
      <c r="C1384" t="s">
        <v>358</v>
      </c>
      <c r="D1384" t="s">
        <v>855</v>
      </c>
      <c r="E1384">
        <v>4.4000000000000004</v>
      </c>
      <c r="F1384">
        <v>151</v>
      </c>
      <c r="G1384">
        <v>476.67</v>
      </c>
      <c r="H1384">
        <v>2006</v>
      </c>
    </row>
    <row r="1385" spans="1:8" x14ac:dyDescent="0.2">
      <c r="A1385" t="s">
        <v>2521</v>
      </c>
      <c r="B1385" t="s">
        <v>9</v>
      </c>
      <c r="C1385" t="s">
        <v>96</v>
      </c>
      <c r="D1385" t="s">
        <v>2522</v>
      </c>
      <c r="E1385">
        <v>3.2</v>
      </c>
      <c r="F1385">
        <v>151</v>
      </c>
      <c r="G1385">
        <v>17.95</v>
      </c>
      <c r="H1385">
        <v>2011</v>
      </c>
    </row>
    <row r="1386" spans="1:8" x14ac:dyDescent="0.2">
      <c r="A1386" t="s">
        <v>2523</v>
      </c>
      <c r="B1386" t="s">
        <v>66</v>
      </c>
      <c r="C1386" t="s">
        <v>308</v>
      </c>
      <c r="D1386" t="s">
        <v>1730</v>
      </c>
      <c r="E1386">
        <v>4</v>
      </c>
      <c r="F1386">
        <v>151</v>
      </c>
      <c r="G1386">
        <v>18.989999999999998</v>
      </c>
      <c r="H1386">
        <v>2012</v>
      </c>
    </row>
    <row r="1387" spans="1:8" x14ac:dyDescent="0.2">
      <c r="A1387" t="s">
        <v>2524</v>
      </c>
      <c r="B1387" t="s">
        <v>16</v>
      </c>
      <c r="C1387" t="s">
        <v>38</v>
      </c>
      <c r="D1387" t="s">
        <v>1155</v>
      </c>
      <c r="E1387">
        <v>3.7</v>
      </c>
      <c r="F1387">
        <v>151</v>
      </c>
      <c r="G1387">
        <v>8.49</v>
      </c>
      <c r="H1387">
        <v>2018</v>
      </c>
    </row>
    <row r="1388" spans="1:8" x14ac:dyDescent="0.2">
      <c r="A1388" t="s">
        <v>101</v>
      </c>
      <c r="B1388" t="s">
        <v>1562</v>
      </c>
      <c r="C1388" t="s">
        <v>1563</v>
      </c>
      <c r="D1388" t="s">
        <v>2525</v>
      </c>
      <c r="E1388">
        <v>3.9</v>
      </c>
      <c r="F1388">
        <v>151</v>
      </c>
      <c r="G1388">
        <v>27.71</v>
      </c>
      <c r="H1388">
        <v>2016</v>
      </c>
    </row>
    <row r="1389" spans="1:8" x14ac:dyDescent="0.2">
      <c r="A1389" t="s">
        <v>2526</v>
      </c>
      <c r="B1389" t="s">
        <v>9</v>
      </c>
      <c r="C1389" t="s">
        <v>1110</v>
      </c>
      <c r="D1389" t="s">
        <v>966</v>
      </c>
      <c r="E1389">
        <v>3.8</v>
      </c>
      <c r="F1389">
        <v>151</v>
      </c>
      <c r="G1389">
        <v>17.809999999999999</v>
      </c>
      <c r="H1389">
        <v>2017</v>
      </c>
    </row>
    <row r="1390" spans="1:8" x14ac:dyDescent="0.2">
      <c r="A1390" t="s">
        <v>2527</v>
      </c>
      <c r="B1390" t="s">
        <v>9</v>
      </c>
      <c r="C1390" t="s">
        <v>2528</v>
      </c>
      <c r="D1390" t="s">
        <v>868</v>
      </c>
      <c r="E1390">
        <v>3.6</v>
      </c>
      <c r="F1390">
        <v>151</v>
      </c>
      <c r="G1390">
        <v>11.31</v>
      </c>
      <c r="H1390">
        <v>2016</v>
      </c>
    </row>
    <row r="1391" spans="1:8" x14ac:dyDescent="0.2">
      <c r="A1391" t="s">
        <v>1063</v>
      </c>
      <c r="B1391" t="s">
        <v>62</v>
      </c>
      <c r="C1391" t="s">
        <v>1171</v>
      </c>
      <c r="D1391" t="s">
        <v>1807</v>
      </c>
      <c r="E1391">
        <v>3.6</v>
      </c>
      <c r="F1391">
        <v>151</v>
      </c>
      <c r="G1391">
        <v>9.9</v>
      </c>
      <c r="H1391">
        <v>2016</v>
      </c>
    </row>
    <row r="1392" spans="1:8" x14ac:dyDescent="0.2">
      <c r="A1392" t="s">
        <v>2192</v>
      </c>
      <c r="B1392" t="s">
        <v>66</v>
      </c>
      <c r="C1392" t="s">
        <v>308</v>
      </c>
      <c r="D1392" t="s">
        <v>2529</v>
      </c>
      <c r="E1392">
        <v>3.9</v>
      </c>
      <c r="F1392">
        <v>151</v>
      </c>
      <c r="G1392">
        <v>11.48</v>
      </c>
      <c r="H1392">
        <v>2014</v>
      </c>
    </row>
    <row r="1393" spans="1:8" x14ac:dyDescent="0.2">
      <c r="A1393" t="s">
        <v>2530</v>
      </c>
      <c r="B1393" t="s">
        <v>196</v>
      </c>
      <c r="C1393" t="s">
        <v>197</v>
      </c>
      <c r="D1393" t="s">
        <v>1257</v>
      </c>
      <c r="E1393">
        <v>4.2</v>
      </c>
      <c r="F1393">
        <v>151</v>
      </c>
      <c r="G1393">
        <v>32.9</v>
      </c>
      <c r="H1393">
        <v>2016</v>
      </c>
    </row>
    <row r="1394" spans="1:8" x14ac:dyDescent="0.2">
      <c r="A1394" t="s">
        <v>2531</v>
      </c>
      <c r="B1394" t="s">
        <v>66</v>
      </c>
      <c r="C1394" t="s">
        <v>308</v>
      </c>
      <c r="D1394" t="s">
        <v>1151</v>
      </c>
      <c r="E1394">
        <v>3.8</v>
      </c>
      <c r="F1394">
        <v>151</v>
      </c>
      <c r="G1394">
        <v>12.45</v>
      </c>
      <c r="H1394">
        <v>2014</v>
      </c>
    </row>
    <row r="1395" spans="1:8" x14ac:dyDescent="0.2">
      <c r="A1395" t="s">
        <v>2532</v>
      </c>
      <c r="B1395" t="s">
        <v>9</v>
      </c>
      <c r="C1395" t="s">
        <v>217</v>
      </c>
      <c r="D1395" t="s">
        <v>1570</v>
      </c>
      <c r="E1395">
        <v>4.0999999999999996</v>
      </c>
      <c r="F1395">
        <v>1514</v>
      </c>
      <c r="G1395">
        <v>75</v>
      </c>
      <c r="H1395">
        <v>2008</v>
      </c>
    </row>
    <row r="1396" spans="1:8" x14ac:dyDescent="0.2">
      <c r="A1396" t="s">
        <v>2533</v>
      </c>
      <c r="B1396" t="s">
        <v>66</v>
      </c>
      <c r="C1396" t="s">
        <v>480</v>
      </c>
      <c r="D1396" t="s">
        <v>2415</v>
      </c>
      <c r="E1396">
        <v>3.9</v>
      </c>
      <c r="F1396">
        <v>1515</v>
      </c>
      <c r="G1396">
        <v>6.7</v>
      </c>
      <c r="H1396">
        <v>2017</v>
      </c>
    </row>
    <row r="1397" spans="1:8" x14ac:dyDescent="0.2">
      <c r="A1397" t="s">
        <v>2534</v>
      </c>
      <c r="B1397" t="s">
        <v>16</v>
      </c>
      <c r="C1397" t="s">
        <v>454</v>
      </c>
      <c r="D1397" t="s">
        <v>975</v>
      </c>
      <c r="E1397">
        <v>3.5</v>
      </c>
      <c r="F1397">
        <v>1516</v>
      </c>
      <c r="G1397">
        <v>7.59</v>
      </c>
      <c r="H1397">
        <v>2016</v>
      </c>
    </row>
    <row r="1398" spans="1:8" x14ac:dyDescent="0.2">
      <c r="A1398" t="s">
        <v>2535</v>
      </c>
      <c r="B1398" t="s">
        <v>16</v>
      </c>
      <c r="C1398" t="s">
        <v>74</v>
      </c>
      <c r="D1398" t="s">
        <v>1148</v>
      </c>
      <c r="E1398">
        <v>3.9</v>
      </c>
      <c r="F1398">
        <v>1517</v>
      </c>
      <c r="G1398">
        <v>6.9</v>
      </c>
      <c r="H1398">
        <v>2017</v>
      </c>
    </row>
    <row r="1399" spans="1:8" x14ac:dyDescent="0.2">
      <c r="A1399" t="s">
        <v>2536</v>
      </c>
      <c r="B1399" t="s">
        <v>9</v>
      </c>
      <c r="C1399" t="s">
        <v>414</v>
      </c>
      <c r="D1399" t="s">
        <v>960</v>
      </c>
      <c r="E1399">
        <v>4.4000000000000004</v>
      </c>
      <c r="F1399">
        <v>1517</v>
      </c>
      <c r="G1399">
        <v>79</v>
      </c>
      <c r="H1399">
        <v>2016</v>
      </c>
    </row>
    <row r="1400" spans="1:8" x14ac:dyDescent="0.2">
      <c r="A1400" t="s">
        <v>2537</v>
      </c>
      <c r="B1400" t="s">
        <v>16</v>
      </c>
      <c r="C1400" t="s">
        <v>404</v>
      </c>
      <c r="D1400" t="s">
        <v>2538</v>
      </c>
      <c r="E1400">
        <v>3.6</v>
      </c>
      <c r="F1400">
        <v>152</v>
      </c>
      <c r="G1400">
        <v>15.28</v>
      </c>
      <c r="H1400">
        <v>2017</v>
      </c>
    </row>
    <row r="1401" spans="1:8" x14ac:dyDescent="0.2">
      <c r="A1401" t="s">
        <v>2539</v>
      </c>
      <c r="B1401" t="s">
        <v>16</v>
      </c>
      <c r="C1401" t="s">
        <v>602</v>
      </c>
      <c r="D1401" t="s">
        <v>75</v>
      </c>
      <c r="E1401">
        <v>4</v>
      </c>
      <c r="F1401">
        <v>152</v>
      </c>
      <c r="G1401">
        <v>6.9</v>
      </c>
      <c r="H1401">
        <v>2016</v>
      </c>
    </row>
    <row r="1402" spans="1:8" x14ac:dyDescent="0.2">
      <c r="A1402" t="s">
        <v>2540</v>
      </c>
      <c r="B1402" t="s">
        <v>66</v>
      </c>
      <c r="C1402" t="s">
        <v>308</v>
      </c>
      <c r="D1402" t="s">
        <v>2078</v>
      </c>
      <c r="E1402">
        <v>3.9</v>
      </c>
      <c r="F1402">
        <v>152</v>
      </c>
      <c r="G1402">
        <v>25.9</v>
      </c>
      <c r="H1402">
        <v>2016</v>
      </c>
    </row>
    <row r="1403" spans="1:8" x14ac:dyDescent="0.2">
      <c r="A1403" t="s">
        <v>2541</v>
      </c>
      <c r="B1403" t="s">
        <v>16</v>
      </c>
      <c r="C1403" t="s">
        <v>74</v>
      </c>
      <c r="D1403" t="s">
        <v>123</v>
      </c>
      <c r="E1403">
        <v>3.8</v>
      </c>
      <c r="F1403">
        <v>152</v>
      </c>
      <c r="G1403">
        <v>9.89</v>
      </c>
      <c r="H1403">
        <v>2018</v>
      </c>
    </row>
    <row r="1404" spans="1:8" x14ac:dyDescent="0.2">
      <c r="A1404" t="s">
        <v>2542</v>
      </c>
      <c r="B1404" t="s">
        <v>30</v>
      </c>
      <c r="C1404" t="s">
        <v>1074</v>
      </c>
      <c r="D1404" t="s">
        <v>2543</v>
      </c>
      <c r="E1404">
        <v>3.8</v>
      </c>
      <c r="F1404">
        <v>152</v>
      </c>
      <c r="G1404">
        <v>31.5</v>
      </c>
      <c r="H1404">
        <v>2013</v>
      </c>
    </row>
    <row r="1405" spans="1:8" x14ac:dyDescent="0.2">
      <c r="A1405" t="s">
        <v>2544</v>
      </c>
      <c r="B1405" t="s">
        <v>16</v>
      </c>
      <c r="C1405" t="s">
        <v>93</v>
      </c>
      <c r="D1405" t="s">
        <v>881</v>
      </c>
      <c r="E1405">
        <v>3.8</v>
      </c>
      <c r="F1405">
        <v>152</v>
      </c>
      <c r="G1405">
        <v>16.899999999999999</v>
      </c>
      <c r="H1405">
        <v>2017</v>
      </c>
    </row>
    <row r="1406" spans="1:8" x14ac:dyDescent="0.2">
      <c r="A1406" t="s">
        <v>630</v>
      </c>
      <c r="B1406" t="s">
        <v>30</v>
      </c>
      <c r="C1406" t="s">
        <v>236</v>
      </c>
      <c r="D1406" t="s">
        <v>2545</v>
      </c>
      <c r="E1406">
        <v>3.7</v>
      </c>
      <c r="F1406">
        <v>152</v>
      </c>
      <c r="G1406">
        <v>11.6</v>
      </c>
      <c r="H1406">
        <v>2018</v>
      </c>
    </row>
    <row r="1407" spans="1:8" x14ac:dyDescent="0.2">
      <c r="A1407" t="s">
        <v>2546</v>
      </c>
      <c r="B1407" t="s">
        <v>16</v>
      </c>
      <c r="C1407" t="s">
        <v>99</v>
      </c>
      <c r="D1407" t="s">
        <v>2547</v>
      </c>
      <c r="E1407">
        <v>3.6</v>
      </c>
      <c r="F1407">
        <v>152</v>
      </c>
      <c r="G1407">
        <v>7.19</v>
      </c>
      <c r="H1407">
        <v>2015</v>
      </c>
    </row>
    <row r="1408" spans="1:8" x14ac:dyDescent="0.2">
      <c r="A1408" t="s">
        <v>2548</v>
      </c>
      <c r="B1408" t="s">
        <v>16</v>
      </c>
      <c r="C1408" t="s">
        <v>2549</v>
      </c>
      <c r="D1408" t="s">
        <v>2550</v>
      </c>
      <c r="E1408">
        <v>3.8</v>
      </c>
      <c r="F1408">
        <v>152</v>
      </c>
      <c r="G1408">
        <v>9.39</v>
      </c>
      <c r="H1408">
        <v>2016</v>
      </c>
    </row>
    <row r="1409" spans="1:8" x14ac:dyDescent="0.2">
      <c r="A1409" t="s">
        <v>2551</v>
      </c>
      <c r="B1409" t="s">
        <v>77</v>
      </c>
      <c r="C1409" t="s">
        <v>153</v>
      </c>
      <c r="D1409" t="s">
        <v>2552</v>
      </c>
      <c r="E1409">
        <v>3.4</v>
      </c>
      <c r="F1409">
        <v>152</v>
      </c>
      <c r="G1409">
        <v>6.43</v>
      </c>
      <c r="H1409">
        <v>2015</v>
      </c>
    </row>
    <row r="1410" spans="1:8" x14ac:dyDescent="0.2">
      <c r="A1410" t="s">
        <v>2553</v>
      </c>
      <c r="B1410" t="s">
        <v>23</v>
      </c>
      <c r="C1410" t="s">
        <v>247</v>
      </c>
      <c r="D1410" t="s">
        <v>2554</v>
      </c>
      <c r="E1410">
        <v>3.7</v>
      </c>
      <c r="F1410">
        <v>152</v>
      </c>
      <c r="G1410">
        <v>22.71</v>
      </c>
      <c r="H1410">
        <v>2016</v>
      </c>
    </row>
    <row r="1411" spans="1:8" x14ac:dyDescent="0.2">
      <c r="A1411" t="s">
        <v>2555</v>
      </c>
      <c r="B1411" t="s">
        <v>66</v>
      </c>
      <c r="C1411" t="s">
        <v>241</v>
      </c>
      <c r="D1411" t="s">
        <v>2556</v>
      </c>
      <c r="E1411">
        <v>3.6</v>
      </c>
      <c r="F1411">
        <v>152</v>
      </c>
      <c r="G1411">
        <v>5.81</v>
      </c>
      <c r="H1411">
        <v>2018</v>
      </c>
    </row>
    <row r="1412" spans="1:8" x14ac:dyDescent="0.2">
      <c r="A1412" t="s">
        <v>2557</v>
      </c>
      <c r="B1412" t="s">
        <v>46</v>
      </c>
      <c r="C1412" t="s">
        <v>131</v>
      </c>
      <c r="D1412" t="s">
        <v>1252</v>
      </c>
      <c r="E1412">
        <v>3.8</v>
      </c>
      <c r="F1412">
        <v>152</v>
      </c>
      <c r="G1412">
        <v>47.98</v>
      </c>
      <c r="H1412">
        <v>2013</v>
      </c>
    </row>
    <row r="1413" spans="1:8" x14ac:dyDescent="0.2">
      <c r="A1413" t="s">
        <v>2558</v>
      </c>
      <c r="B1413" t="s">
        <v>66</v>
      </c>
      <c r="C1413" t="s">
        <v>333</v>
      </c>
      <c r="D1413" t="s">
        <v>2287</v>
      </c>
      <c r="E1413">
        <v>3.5</v>
      </c>
      <c r="F1413">
        <v>152</v>
      </c>
      <c r="G1413">
        <v>8.49</v>
      </c>
      <c r="H1413">
        <v>2012</v>
      </c>
    </row>
    <row r="1414" spans="1:8" x14ac:dyDescent="0.2">
      <c r="A1414" t="s">
        <v>2559</v>
      </c>
      <c r="B1414" t="s">
        <v>9</v>
      </c>
      <c r="C1414" t="s">
        <v>138</v>
      </c>
      <c r="D1414" t="s">
        <v>822</v>
      </c>
      <c r="E1414">
        <v>3.8</v>
      </c>
      <c r="F1414">
        <v>152</v>
      </c>
      <c r="G1414">
        <v>19.45</v>
      </c>
      <c r="H1414">
        <v>2007</v>
      </c>
    </row>
    <row r="1415" spans="1:8" x14ac:dyDescent="0.2">
      <c r="A1415" t="s">
        <v>2560</v>
      </c>
      <c r="B1415" t="s">
        <v>77</v>
      </c>
      <c r="C1415" t="s">
        <v>78</v>
      </c>
      <c r="D1415" t="s">
        <v>79</v>
      </c>
      <c r="E1415">
        <v>3.7</v>
      </c>
      <c r="F1415">
        <v>152</v>
      </c>
      <c r="G1415">
        <v>12.9</v>
      </c>
      <c r="H1415">
        <v>2016</v>
      </c>
    </row>
    <row r="1416" spans="1:8" x14ac:dyDescent="0.2">
      <c r="A1416" t="s">
        <v>2561</v>
      </c>
      <c r="B1416" t="s">
        <v>66</v>
      </c>
      <c r="C1416" t="s">
        <v>308</v>
      </c>
      <c r="D1416" t="s">
        <v>503</v>
      </c>
      <c r="E1416">
        <v>4.2</v>
      </c>
      <c r="F1416">
        <v>152</v>
      </c>
      <c r="G1416">
        <v>33</v>
      </c>
      <c r="H1416">
        <v>2010</v>
      </c>
    </row>
    <row r="1417" spans="1:8" x14ac:dyDescent="0.2">
      <c r="A1417" t="s">
        <v>1385</v>
      </c>
      <c r="B1417" t="s">
        <v>62</v>
      </c>
      <c r="C1417" t="s">
        <v>63</v>
      </c>
      <c r="D1417" t="s">
        <v>2562</v>
      </c>
      <c r="E1417">
        <v>4</v>
      </c>
      <c r="F1417">
        <v>152</v>
      </c>
      <c r="G1417">
        <v>15.26</v>
      </c>
      <c r="H1417">
        <v>2016</v>
      </c>
    </row>
    <row r="1418" spans="1:8" x14ac:dyDescent="0.2">
      <c r="A1418" t="s">
        <v>2180</v>
      </c>
      <c r="B1418" t="s">
        <v>277</v>
      </c>
      <c r="C1418" t="s">
        <v>346</v>
      </c>
      <c r="D1418" t="s">
        <v>2563</v>
      </c>
      <c r="E1418">
        <v>3.7</v>
      </c>
      <c r="F1418">
        <v>152</v>
      </c>
      <c r="G1418">
        <v>6</v>
      </c>
      <c r="H1418">
        <v>2015</v>
      </c>
    </row>
    <row r="1419" spans="1:8" x14ac:dyDescent="0.2">
      <c r="A1419" t="s">
        <v>2564</v>
      </c>
      <c r="B1419" t="s">
        <v>16</v>
      </c>
      <c r="C1419" t="s">
        <v>228</v>
      </c>
      <c r="D1419" t="s">
        <v>2045</v>
      </c>
      <c r="E1419">
        <v>3.7</v>
      </c>
      <c r="F1419">
        <v>1520</v>
      </c>
      <c r="G1419">
        <v>10.45</v>
      </c>
      <c r="H1419">
        <v>2017</v>
      </c>
    </row>
    <row r="1420" spans="1:8" x14ac:dyDescent="0.2">
      <c r="A1420" t="s">
        <v>149</v>
      </c>
      <c r="B1420" t="s">
        <v>70</v>
      </c>
      <c r="C1420" t="s">
        <v>71</v>
      </c>
      <c r="D1420" t="s">
        <v>2565</v>
      </c>
      <c r="E1420">
        <v>3.7</v>
      </c>
      <c r="F1420">
        <v>1521</v>
      </c>
      <c r="G1420">
        <v>7.36</v>
      </c>
      <c r="H1420">
        <v>2018</v>
      </c>
    </row>
    <row r="1421" spans="1:8" x14ac:dyDescent="0.2">
      <c r="A1421" t="s">
        <v>2566</v>
      </c>
      <c r="B1421" t="s">
        <v>9</v>
      </c>
      <c r="C1421" t="s">
        <v>972</v>
      </c>
      <c r="D1421" t="s">
        <v>973</v>
      </c>
      <c r="E1421">
        <v>4.0999999999999996</v>
      </c>
      <c r="F1421">
        <v>1528</v>
      </c>
      <c r="G1421">
        <v>48.95</v>
      </c>
      <c r="H1421">
        <v>2005</v>
      </c>
    </row>
    <row r="1422" spans="1:8" x14ac:dyDescent="0.2">
      <c r="A1422" t="s">
        <v>2567</v>
      </c>
      <c r="B1422" t="s">
        <v>9</v>
      </c>
      <c r="C1422" t="s">
        <v>2568</v>
      </c>
      <c r="D1422" t="s">
        <v>725</v>
      </c>
      <c r="E1422">
        <v>3.8</v>
      </c>
      <c r="F1422">
        <v>153</v>
      </c>
      <c r="G1422">
        <v>12.99</v>
      </c>
      <c r="H1422">
        <v>2018</v>
      </c>
    </row>
    <row r="1423" spans="1:8" x14ac:dyDescent="0.2">
      <c r="A1423" t="s">
        <v>467</v>
      </c>
      <c r="B1423" t="s">
        <v>9</v>
      </c>
      <c r="C1423" t="s">
        <v>10</v>
      </c>
      <c r="D1423" t="s">
        <v>2569</v>
      </c>
      <c r="E1423">
        <v>4.2</v>
      </c>
      <c r="F1423">
        <v>153</v>
      </c>
      <c r="G1423">
        <v>45.5</v>
      </c>
      <c r="H1423">
        <v>2015</v>
      </c>
    </row>
    <row r="1424" spans="1:8" x14ac:dyDescent="0.2">
      <c r="A1424" t="s">
        <v>2570</v>
      </c>
      <c r="B1424" t="s">
        <v>9</v>
      </c>
      <c r="C1424" t="s">
        <v>414</v>
      </c>
      <c r="D1424" t="s">
        <v>2571</v>
      </c>
      <c r="E1424">
        <v>4.4000000000000004</v>
      </c>
      <c r="F1424">
        <v>153</v>
      </c>
      <c r="G1424">
        <v>59</v>
      </c>
      <c r="H1424">
        <v>2016</v>
      </c>
    </row>
    <row r="1425" spans="1:8" x14ac:dyDescent="0.2">
      <c r="A1425" t="s">
        <v>2572</v>
      </c>
      <c r="B1425" t="s">
        <v>16</v>
      </c>
      <c r="C1425" t="s">
        <v>394</v>
      </c>
      <c r="D1425" t="s">
        <v>2573</v>
      </c>
      <c r="E1425">
        <v>4.3</v>
      </c>
      <c r="F1425">
        <v>153</v>
      </c>
      <c r="G1425">
        <v>37.9</v>
      </c>
      <c r="H1425">
        <v>2015</v>
      </c>
    </row>
    <row r="1426" spans="1:8" x14ac:dyDescent="0.2">
      <c r="A1426" t="s">
        <v>2574</v>
      </c>
      <c r="B1426" t="s">
        <v>9</v>
      </c>
      <c r="C1426" t="s">
        <v>972</v>
      </c>
      <c r="D1426" t="s">
        <v>2575</v>
      </c>
      <c r="E1426">
        <v>3.7</v>
      </c>
      <c r="F1426">
        <v>153</v>
      </c>
      <c r="G1426">
        <v>17.350000000000001</v>
      </c>
      <c r="H1426">
        <v>2013</v>
      </c>
    </row>
    <row r="1427" spans="1:8" x14ac:dyDescent="0.2">
      <c r="A1427" t="s">
        <v>2576</v>
      </c>
      <c r="B1427" t="s">
        <v>16</v>
      </c>
      <c r="C1427" t="s">
        <v>454</v>
      </c>
      <c r="D1427" t="s">
        <v>540</v>
      </c>
      <c r="E1427">
        <v>3.6</v>
      </c>
      <c r="F1427">
        <v>153</v>
      </c>
      <c r="G1427">
        <v>6.25</v>
      </c>
      <c r="H1427">
        <v>2018</v>
      </c>
    </row>
    <row r="1428" spans="1:8" x14ac:dyDescent="0.2">
      <c r="A1428" t="s">
        <v>2577</v>
      </c>
      <c r="B1428" t="s">
        <v>46</v>
      </c>
      <c r="C1428" t="s">
        <v>47</v>
      </c>
      <c r="D1428" t="s">
        <v>2578</v>
      </c>
      <c r="E1428">
        <v>3.6</v>
      </c>
      <c r="F1428">
        <v>153</v>
      </c>
      <c r="G1428">
        <v>17.45</v>
      </c>
      <c r="H1428">
        <v>2016</v>
      </c>
    </row>
    <row r="1429" spans="1:8" x14ac:dyDescent="0.2">
      <c r="A1429" t="s">
        <v>2193</v>
      </c>
      <c r="B1429" t="s">
        <v>9</v>
      </c>
      <c r="C1429" t="s">
        <v>10</v>
      </c>
      <c r="D1429" t="s">
        <v>2149</v>
      </c>
      <c r="E1429">
        <v>4.0999999999999996</v>
      </c>
      <c r="F1429">
        <v>153</v>
      </c>
      <c r="G1429">
        <v>103.42</v>
      </c>
      <c r="H1429">
        <v>2014</v>
      </c>
    </row>
    <row r="1430" spans="1:8" x14ac:dyDescent="0.2">
      <c r="A1430" t="s">
        <v>2579</v>
      </c>
      <c r="B1430" t="s">
        <v>16</v>
      </c>
      <c r="C1430" t="s">
        <v>433</v>
      </c>
      <c r="D1430" t="s">
        <v>815</v>
      </c>
      <c r="E1430">
        <v>3.9</v>
      </c>
      <c r="F1430">
        <v>153</v>
      </c>
      <c r="G1430">
        <v>9.56</v>
      </c>
      <c r="H1430">
        <v>2008</v>
      </c>
    </row>
    <row r="1431" spans="1:8" x14ac:dyDescent="0.2">
      <c r="A1431" t="s">
        <v>2580</v>
      </c>
      <c r="B1431" t="s">
        <v>16</v>
      </c>
      <c r="C1431" t="s">
        <v>141</v>
      </c>
      <c r="D1431" t="s">
        <v>142</v>
      </c>
      <c r="E1431">
        <v>3.9</v>
      </c>
      <c r="F1431">
        <v>153</v>
      </c>
      <c r="G1431">
        <v>32.14</v>
      </c>
      <c r="H1431">
        <v>2013</v>
      </c>
    </row>
    <row r="1432" spans="1:8" x14ac:dyDescent="0.2">
      <c r="A1432" t="s">
        <v>2581</v>
      </c>
      <c r="B1432" t="s">
        <v>16</v>
      </c>
      <c r="C1432" t="s">
        <v>99</v>
      </c>
      <c r="D1432" t="s">
        <v>992</v>
      </c>
      <c r="E1432">
        <v>3.4</v>
      </c>
      <c r="F1432">
        <v>153</v>
      </c>
      <c r="G1432">
        <v>6.45</v>
      </c>
      <c r="H1432">
        <v>2016</v>
      </c>
    </row>
    <row r="1433" spans="1:8" x14ac:dyDescent="0.2">
      <c r="A1433" t="s">
        <v>2582</v>
      </c>
      <c r="B1433" t="s">
        <v>16</v>
      </c>
      <c r="C1433" t="s">
        <v>144</v>
      </c>
      <c r="D1433" t="s">
        <v>543</v>
      </c>
      <c r="E1433">
        <v>3.8</v>
      </c>
      <c r="F1433">
        <v>153</v>
      </c>
      <c r="G1433">
        <v>19.39</v>
      </c>
      <c r="H1433">
        <v>2016</v>
      </c>
    </row>
    <row r="1434" spans="1:8" x14ac:dyDescent="0.2">
      <c r="A1434" t="s">
        <v>2583</v>
      </c>
      <c r="B1434" t="s">
        <v>277</v>
      </c>
      <c r="C1434" t="s">
        <v>346</v>
      </c>
      <c r="D1434" t="s">
        <v>2584</v>
      </c>
      <c r="E1434">
        <v>3.6</v>
      </c>
      <c r="F1434">
        <v>153</v>
      </c>
      <c r="G1434">
        <v>19.95</v>
      </c>
      <c r="H1434">
        <v>2014</v>
      </c>
    </row>
    <row r="1435" spans="1:8" x14ac:dyDescent="0.2">
      <c r="A1435" t="s">
        <v>2585</v>
      </c>
      <c r="B1435" t="s">
        <v>62</v>
      </c>
      <c r="C1435" t="s">
        <v>1798</v>
      </c>
      <c r="D1435" t="s">
        <v>1286</v>
      </c>
      <c r="E1435">
        <v>3.7</v>
      </c>
      <c r="F1435">
        <v>153</v>
      </c>
      <c r="G1435">
        <v>13.55</v>
      </c>
      <c r="H1435">
        <v>2017</v>
      </c>
    </row>
    <row r="1436" spans="1:8" x14ac:dyDescent="0.2">
      <c r="A1436" t="s">
        <v>101</v>
      </c>
      <c r="B1436" t="s">
        <v>70</v>
      </c>
      <c r="C1436" t="s">
        <v>459</v>
      </c>
      <c r="D1436" t="s">
        <v>2586</v>
      </c>
      <c r="E1436">
        <v>3.9</v>
      </c>
      <c r="F1436">
        <v>1532</v>
      </c>
      <c r="G1436">
        <v>27.32</v>
      </c>
      <c r="H1436">
        <v>2016</v>
      </c>
    </row>
    <row r="1437" spans="1:8" x14ac:dyDescent="0.2">
      <c r="A1437" t="s">
        <v>2587</v>
      </c>
      <c r="B1437" t="s">
        <v>9</v>
      </c>
      <c r="C1437" t="s">
        <v>105</v>
      </c>
      <c r="D1437" t="s">
        <v>2401</v>
      </c>
      <c r="E1437">
        <v>4.4000000000000004</v>
      </c>
      <c r="F1437">
        <v>1534</v>
      </c>
      <c r="G1437">
        <v>165</v>
      </c>
      <c r="H1437">
        <v>2008</v>
      </c>
    </row>
    <row r="1438" spans="1:8" x14ac:dyDescent="0.2">
      <c r="A1438" t="s">
        <v>2588</v>
      </c>
      <c r="B1438" t="s">
        <v>16</v>
      </c>
      <c r="C1438" t="s">
        <v>228</v>
      </c>
      <c r="D1438" t="s">
        <v>2589</v>
      </c>
      <c r="E1438">
        <v>3.7</v>
      </c>
      <c r="F1438">
        <v>1536</v>
      </c>
      <c r="G1438">
        <v>6.58</v>
      </c>
      <c r="H1438">
        <v>2017</v>
      </c>
    </row>
    <row r="1439" spans="1:8" x14ac:dyDescent="0.2">
      <c r="A1439" t="s">
        <v>2590</v>
      </c>
      <c r="B1439" t="s">
        <v>9</v>
      </c>
      <c r="C1439" t="s">
        <v>105</v>
      </c>
      <c r="D1439" t="s">
        <v>2401</v>
      </c>
      <c r="E1439">
        <v>4.3</v>
      </c>
      <c r="F1439">
        <v>1539</v>
      </c>
      <c r="G1439">
        <v>129</v>
      </c>
      <c r="H1439">
        <v>2007</v>
      </c>
    </row>
    <row r="1440" spans="1:8" x14ac:dyDescent="0.2">
      <c r="A1440" t="s">
        <v>2591</v>
      </c>
      <c r="B1440" t="s">
        <v>16</v>
      </c>
      <c r="C1440" t="s">
        <v>228</v>
      </c>
      <c r="D1440" t="s">
        <v>2035</v>
      </c>
      <c r="E1440">
        <v>3.8</v>
      </c>
      <c r="F1440">
        <v>154</v>
      </c>
      <c r="G1440">
        <v>10.63</v>
      </c>
      <c r="H1440">
        <v>2015</v>
      </c>
    </row>
    <row r="1441" spans="1:8" x14ac:dyDescent="0.2">
      <c r="A1441" t="s">
        <v>2592</v>
      </c>
      <c r="B1441" t="s">
        <v>9</v>
      </c>
      <c r="C1441" t="s">
        <v>379</v>
      </c>
      <c r="D1441" t="s">
        <v>2593</v>
      </c>
      <c r="E1441">
        <v>3.7</v>
      </c>
      <c r="F1441">
        <v>154</v>
      </c>
      <c r="G1441">
        <v>13.8</v>
      </c>
      <c r="H1441">
        <v>2015</v>
      </c>
    </row>
    <row r="1442" spans="1:8" x14ac:dyDescent="0.2">
      <c r="A1442" t="s">
        <v>69</v>
      </c>
      <c r="B1442" t="s">
        <v>196</v>
      </c>
      <c r="C1442" t="s">
        <v>701</v>
      </c>
      <c r="D1442" t="s">
        <v>2594</v>
      </c>
      <c r="E1442">
        <v>3.5</v>
      </c>
      <c r="F1442">
        <v>154</v>
      </c>
      <c r="G1442">
        <v>8.49</v>
      </c>
      <c r="H1442">
        <v>2015</v>
      </c>
    </row>
    <row r="1443" spans="1:8" x14ac:dyDescent="0.2">
      <c r="A1443" t="s">
        <v>2595</v>
      </c>
      <c r="B1443" t="s">
        <v>66</v>
      </c>
      <c r="C1443" t="s">
        <v>308</v>
      </c>
      <c r="D1443" t="s">
        <v>947</v>
      </c>
      <c r="E1443">
        <v>4.0999999999999996</v>
      </c>
      <c r="F1443">
        <v>154</v>
      </c>
      <c r="G1443">
        <v>98.95</v>
      </c>
      <c r="H1443">
        <v>2010</v>
      </c>
    </row>
    <row r="1444" spans="1:8" x14ac:dyDescent="0.2">
      <c r="A1444" t="s">
        <v>2596</v>
      </c>
      <c r="B1444" t="s">
        <v>16</v>
      </c>
      <c r="C1444" t="s">
        <v>120</v>
      </c>
      <c r="D1444" t="s">
        <v>441</v>
      </c>
      <c r="E1444">
        <v>4.2</v>
      </c>
      <c r="F1444">
        <v>154</v>
      </c>
      <c r="G1444">
        <v>36.9</v>
      </c>
      <c r="H1444">
        <v>2016</v>
      </c>
    </row>
    <row r="1445" spans="1:8" x14ac:dyDescent="0.2">
      <c r="A1445" t="s">
        <v>2597</v>
      </c>
      <c r="B1445" t="s">
        <v>16</v>
      </c>
      <c r="C1445" t="s">
        <v>181</v>
      </c>
      <c r="D1445" t="s">
        <v>589</v>
      </c>
      <c r="E1445">
        <v>4.2</v>
      </c>
      <c r="F1445">
        <v>154</v>
      </c>
      <c r="G1445">
        <v>39.950000000000003</v>
      </c>
      <c r="H1445">
        <v>2016</v>
      </c>
    </row>
    <row r="1446" spans="1:8" x14ac:dyDescent="0.2">
      <c r="A1446" t="s">
        <v>860</v>
      </c>
      <c r="B1446" t="s">
        <v>70</v>
      </c>
      <c r="C1446" t="s">
        <v>102</v>
      </c>
      <c r="D1446" t="s">
        <v>2598</v>
      </c>
      <c r="E1446">
        <v>3.9</v>
      </c>
      <c r="F1446">
        <v>154</v>
      </c>
      <c r="G1446">
        <v>14.99</v>
      </c>
      <c r="H1446">
        <v>2016</v>
      </c>
    </row>
    <row r="1447" spans="1:8" x14ac:dyDescent="0.2">
      <c r="A1447" t="s">
        <v>2599</v>
      </c>
      <c r="B1447" t="s">
        <v>16</v>
      </c>
      <c r="C1447" t="s">
        <v>663</v>
      </c>
      <c r="D1447" t="s">
        <v>2600</v>
      </c>
      <c r="E1447">
        <v>3.6</v>
      </c>
      <c r="F1447">
        <v>154</v>
      </c>
      <c r="G1447">
        <v>14.9</v>
      </c>
      <c r="H1447">
        <v>2017</v>
      </c>
    </row>
    <row r="1448" spans="1:8" x14ac:dyDescent="0.2">
      <c r="A1448" t="s">
        <v>2601</v>
      </c>
      <c r="B1448" t="s">
        <v>9</v>
      </c>
      <c r="C1448" t="s">
        <v>379</v>
      </c>
      <c r="D1448" t="s">
        <v>2401</v>
      </c>
      <c r="E1448">
        <v>3.7</v>
      </c>
      <c r="F1448">
        <v>154</v>
      </c>
      <c r="G1448">
        <v>39.950000000000003</v>
      </c>
      <c r="H1448">
        <v>2005</v>
      </c>
    </row>
    <row r="1449" spans="1:8" x14ac:dyDescent="0.2">
      <c r="A1449" t="s">
        <v>2602</v>
      </c>
      <c r="B1449" t="s">
        <v>34</v>
      </c>
      <c r="C1449" t="s">
        <v>898</v>
      </c>
      <c r="D1449" t="s">
        <v>899</v>
      </c>
      <c r="E1449">
        <v>4.3</v>
      </c>
      <c r="F1449">
        <v>154</v>
      </c>
      <c r="G1449">
        <v>125.74</v>
      </c>
      <c r="H1449">
        <v>2015</v>
      </c>
    </row>
    <row r="1450" spans="1:8" x14ac:dyDescent="0.2">
      <c r="A1450" t="s">
        <v>2603</v>
      </c>
      <c r="B1450" t="s">
        <v>9</v>
      </c>
      <c r="C1450" t="s">
        <v>2604</v>
      </c>
      <c r="D1450" t="s">
        <v>796</v>
      </c>
      <c r="E1450">
        <v>4</v>
      </c>
      <c r="F1450">
        <v>154</v>
      </c>
      <c r="G1450">
        <v>25.13</v>
      </c>
      <c r="H1450">
        <v>2015</v>
      </c>
    </row>
    <row r="1451" spans="1:8" x14ac:dyDescent="0.2">
      <c r="A1451" t="s">
        <v>2605</v>
      </c>
      <c r="B1451" t="s">
        <v>9</v>
      </c>
      <c r="C1451" t="s">
        <v>989</v>
      </c>
      <c r="D1451" t="s">
        <v>1261</v>
      </c>
      <c r="E1451">
        <v>3.5</v>
      </c>
      <c r="F1451">
        <v>154</v>
      </c>
      <c r="G1451">
        <v>12.49</v>
      </c>
      <c r="H1451">
        <v>2017</v>
      </c>
    </row>
    <row r="1452" spans="1:8" x14ac:dyDescent="0.2">
      <c r="A1452" t="s">
        <v>2606</v>
      </c>
      <c r="B1452" t="s">
        <v>9</v>
      </c>
      <c r="C1452" t="s">
        <v>873</v>
      </c>
      <c r="D1452" t="s">
        <v>2607</v>
      </c>
      <c r="E1452">
        <v>3.9</v>
      </c>
      <c r="F1452">
        <v>154</v>
      </c>
      <c r="G1452">
        <v>26.95</v>
      </c>
      <c r="H1452">
        <v>2014</v>
      </c>
    </row>
    <row r="1453" spans="1:8" x14ac:dyDescent="0.2">
      <c r="A1453" t="s">
        <v>2608</v>
      </c>
      <c r="B1453" t="s">
        <v>9</v>
      </c>
      <c r="C1453" t="s">
        <v>96</v>
      </c>
      <c r="D1453" t="s">
        <v>2609</v>
      </c>
      <c r="E1453">
        <v>4.2</v>
      </c>
      <c r="F1453">
        <v>154</v>
      </c>
      <c r="G1453">
        <v>269.10000000000002</v>
      </c>
      <c r="H1453">
        <v>2013</v>
      </c>
    </row>
    <row r="1454" spans="1:8" x14ac:dyDescent="0.2">
      <c r="A1454" t="s">
        <v>2610</v>
      </c>
      <c r="B1454" t="s">
        <v>196</v>
      </c>
      <c r="C1454" t="s">
        <v>197</v>
      </c>
      <c r="D1454" t="s">
        <v>1945</v>
      </c>
      <c r="E1454">
        <v>4.3</v>
      </c>
      <c r="F1454">
        <v>154</v>
      </c>
      <c r="G1454">
        <v>34.54</v>
      </c>
      <c r="H1454">
        <v>2014</v>
      </c>
    </row>
    <row r="1455" spans="1:8" x14ac:dyDescent="0.2">
      <c r="A1455" t="s">
        <v>2611</v>
      </c>
      <c r="B1455" t="s">
        <v>23</v>
      </c>
      <c r="C1455" t="s">
        <v>247</v>
      </c>
      <c r="D1455" t="s">
        <v>1706</v>
      </c>
      <c r="E1455">
        <v>3.9</v>
      </c>
      <c r="F1455">
        <v>154</v>
      </c>
      <c r="G1455">
        <v>25.5</v>
      </c>
      <c r="H1455">
        <v>2018</v>
      </c>
    </row>
    <row r="1456" spans="1:8" x14ac:dyDescent="0.2">
      <c r="A1456" t="s">
        <v>2612</v>
      </c>
      <c r="B1456" t="s">
        <v>66</v>
      </c>
      <c r="C1456" t="s">
        <v>241</v>
      </c>
      <c r="D1456" t="s">
        <v>2613</v>
      </c>
      <c r="E1456">
        <v>3.9</v>
      </c>
      <c r="F1456">
        <v>154</v>
      </c>
      <c r="G1456">
        <v>6.99</v>
      </c>
      <c r="H1456">
        <v>2015</v>
      </c>
    </row>
    <row r="1457" spans="1:8" x14ac:dyDescent="0.2">
      <c r="A1457" t="s">
        <v>2614</v>
      </c>
      <c r="B1457" t="s">
        <v>34</v>
      </c>
      <c r="C1457" t="s">
        <v>718</v>
      </c>
      <c r="D1457" t="s">
        <v>2090</v>
      </c>
      <c r="E1457">
        <v>3.6</v>
      </c>
      <c r="F1457">
        <v>154</v>
      </c>
      <c r="G1457">
        <v>9.9</v>
      </c>
      <c r="H1457">
        <v>2015</v>
      </c>
    </row>
    <row r="1458" spans="1:8" x14ac:dyDescent="0.2">
      <c r="A1458" t="s">
        <v>69</v>
      </c>
      <c r="B1458" t="s">
        <v>62</v>
      </c>
      <c r="C1458" t="s">
        <v>244</v>
      </c>
      <c r="D1458" t="s">
        <v>2615</v>
      </c>
      <c r="E1458">
        <v>4</v>
      </c>
      <c r="F1458">
        <v>154</v>
      </c>
      <c r="G1458">
        <v>14.49</v>
      </c>
      <c r="H1458">
        <v>2015</v>
      </c>
    </row>
    <row r="1459" spans="1:8" x14ac:dyDescent="0.2">
      <c r="A1459" t="s">
        <v>2616</v>
      </c>
      <c r="B1459" t="s">
        <v>16</v>
      </c>
      <c r="C1459" t="s">
        <v>181</v>
      </c>
      <c r="D1459" t="s">
        <v>441</v>
      </c>
      <c r="E1459">
        <v>4.0999999999999996</v>
      </c>
      <c r="F1459">
        <v>1541</v>
      </c>
      <c r="G1459">
        <v>43.55</v>
      </c>
      <c r="H1459">
        <v>2013</v>
      </c>
    </row>
    <row r="1460" spans="1:8" x14ac:dyDescent="0.2">
      <c r="A1460" t="s">
        <v>2617</v>
      </c>
      <c r="B1460" t="s">
        <v>66</v>
      </c>
      <c r="C1460" t="s">
        <v>222</v>
      </c>
      <c r="D1460" t="s">
        <v>2618</v>
      </c>
      <c r="E1460">
        <v>4</v>
      </c>
      <c r="F1460">
        <v>1542</v>
      </c>
      <c r="G1460">
        <v>47.77</v>
      </c>
      <c r="H1460">
        <v>2014</v>
      </c>
    </row>
    <row r="1461" spans="1:8" x14ac:dyDescent="0.2">
      <c r="A1461" t="s">
        <v>2619</v>
      </c>
      <c r="B1461" t="s">
        <v>23</v>
      </c>
      <c r="C1461" t="s">
        <v>247</v>
      </c>
      <c r="D1461" t="s">
        <v>1601</v>
      </c>
      <c r="E1461">
        <v>4.2</v>
      </c>
      <c r="F1461">
        <v>1546</v>
      </c>
      <c r="G1461">
        <v>19.2</v>
      </c>
      <c r="H1461">
        <v>2017</v>
      </c>
    </row>
    <row r="1462" spans="1:8" x14ac:dyDescent="0.2">
      <c r="A1462" t="s">
        <v>2620</v>
      </c>
      <c r="B1462" t="s">
        <v>16</v>
      </c>
      <c r="C1462" t="s">
        <v>181</v>
      </c>
      <c r="D1462" t="s">
        <v>182</v>
      </c>
      <c r="E1462">
        <v>4.2</v>
      </c>
      <c r="F1462">
        <v>155</v>
      </c>
      <c r="G1462">
        <v>35.840000000000003</v>
      </c>
      <c r="H1462">
        <v>2011</v>
      </c>
    </row>
    <row r="1463" spans="1:8" x14ac:dyDescent="0.2">
      <c r="A1463" t="s">
        <v>2621</v>
      </c>
      <c r="B1463" t="s">
        <v>66</v>
      </c>
      <c r="C1463" t="s">
        <v>316</v>
      </c>
      <c r="D1463" t="s">
        <v>1754</v>
      </c>
      <c r="E1463">
        <v>3.6</v>
      </c>
      <c r="F1463">
        <v>155</v>
      </c>
      <c r="G1463">
        <v>7.36</v>
      </c>
      <c r="H1463">
        <v>2018</v>
      </c>
    </row>
    <row r="1464" spans="1:8" x14ac:dyDescent="0.2">
      <c r="A1464" t="s">
        <v>2622</v>
      </c>
      <c r="B1464" t="s">
        <v>66</v>
      </c>
      <c r="C1464" t="s">
        <v>2623</v>
      </c>
      <c r="D1464" t="s">
        <v>2624</v>
      </c>
      <c r="E1464">
        <v>3.7</v>
      </c>
      <c r="F1464">
        <v>155</v>
      </c>
      <c r="G1464">
        <v>12.62</v>
      </c>
      <c r="H1464">
        <v>2015</v>
      </c>
    </row>
    <row r="1465" spans="1:8" x14ac:dyDescent="0.2">
      <c r="A1465" t="s">
        <v>2625</v>
      </c>
      <c r="B1465" t="s">
        <v>66</v>
      </c>
      <c r="C1465" t="s">
        <v>313</v>
      </c>
      <c r="D1465" t="s">
        <v>2626</v>
      </c>
      <c r="E1465">
        <v>4.3</v>
      </c>
      <c r="F1465">
        <v>155</v>
      </c>
      <c r="G1465">
        <v>60.41</v>
      </c>
      <c r="H1465">
        <v>2014</v>
      </c>
    </row>
    <row r="1466" spans="1:8" x14ac:dyDescent="0.2">
      <c r="A1466" t="s">
        <v>2627</v>
      </c>
      <c r="B1466" t="s">
        <v>66</v>
      </c>
      <c r="C1466" t="s">
        <v>313</v>
      </c>
      <c r="D1466" t="s">
        <v>2628</v>
      </c>
      <c r="E1466">
        <v>4.0999999999999996</v>
      </c>
      <c r="F1466">
        <v>155</v>
      </c>
      <c r="G1466">
        <v>38.799999999999997</v>
      </c>
      <c r="H1466">
        <v>2016</v>
      </c>
    </row>
    <row r="1467" spans="1:8" x14ac:dyDescent="0.2">
      <c r="A1467" t="s">
        <v>2629</v>
      </c>
      <c r="B1467" t="s">
        <v>9</v>
      </c>
      <c r="C1467" t="s">
        <v>2630</v>
      </c>
      <c r="D1467" t="s">
        <v>2631</v>
      </c>
      <c r="E1467">
        <v>3.6</v>
      </c>
      <c r="F1467">
        <v>155</v>
      </c>
      <c r="G1467">
        <v>8.4</v>
      </c>
      <c r="H1467">
        <v>2016</v>
      </c>
    </row>
    <row r="1468" spans="1:8" x14ac:dyDescent="0.2">
      <c r="A1468" t="s">
        <v>2632</v>
      </c>
      <c r="B1468" t="s">
        <v>9</v>
      </c>
      <c r="C1468" t="s">
        <v>96</v>
      </c>
      <c r="D1468" t="s">
        <v>2633</v>
      </c>
      <c r="E1468">
        <v>4.3</v>
      </c>
      <c r="F1468">
        <v>155</v>
      </c>
      <c r="G1468">
        <v>125.74</v>
      </c>
      <c r="H1468">
        <v>2000</v>
      </c>
    </row>
    <row r="1469" spans="1:8" x14ac:dyDescent="0.2">
      <c r="A1469" t="s">
        <v>2634</v>
      </c>
      <c r="B1469" t="s">
        <v>16</v>
      </c>
      <c r="C1469" t="s">
        <v>93</v>
      </c>
      <c r="D1469" t="s">
        <v>2635</v>
      </c>
      <c r="E1469">
        <v>4</v>
      </c>
      <c r="F1469">
        <v>155</v>
      </c>
      <c r="G1469">
        <v>42.63</v>
      </c>
      <c r="H1469">
        <v>2013</v>
      </c>
    </row>
    <row r="1470" spans="1:8" x14ac:dyDescent="0.2">
      <c r="A1470" t="s">
        <v>2636</v>
      </c>
      <c r="B1470" t="s">
        <v>66</v>
      </c>
      <c r="C1470" t="s">
        <v>419</v>
      </c>
      <c r="D1470" t="s">
        <v>563</v>
      </c>
      <c r="E1470">
        <v>3.4</v>
      </c>
      <c r="F1470">
        <v>155</v>
      </c>
      <c r="G1470">
        <v>9.9499999999999993</v>
      </c>
      <c r="H1470">
        <v>2017</v>
      </c>
    </row>
    <row r="1471" spans="1:8" x14ac:dyDescent="0.2">
      <c r="A1471" t="s">
        <v>2637</v>
      </c>
      <c r="B1471" t="s">
        <v>16</v>
      </c>
      <c r="C1471" t="s">
        <v>2638</v>
      </c>
      <c r="D1471" t="s">
        <v>2639</v>
      </c>
      <c r="E1471">
        <v>3.8</v>
      </c>
      <c r="F1471">
        <v>155</v>
      </c>
      <c r="G1471">
        <v>12.14</v>
      </c>
      <c r="H1471">
        <v>2013</v>
      </c>
    </row>
    <row r="1472" spans="1:8" x14ac:dyDescent="0.2">
      <c r="A1472" t="s">
        <v>2640</v>
      </c>
      <c r="B1472" t="s">
        <v>196</v>
      </c>
      <c r="C1472" t="s">
        <v>197</v>
      </c>
      <c r="D1472" t="s">
        <v>673</v>
      </c>
      <c r="E1472">
        <v>4.5</v>
      </c>
      <c r="F1472">
        <v>155</v>
      </c>
      <c r="G1472">
        <v>89.9</v>
      </c>
      <c r="H1472">
        <v>2015</v>
      </c>
    </row>
    <row r="1473" spans="1:8" x14ac:dyDescent="0.2">
      <c r="A1473" t="s">
        <v>2641</v>
      </c>
      <c r="B1473" t="s">
        <v>66</v>
      </c>
      <c r="C1473" t="s">
        <v>2518</v>
      </c>
      <c r="D1473" t="s">
        <v>2642</v>
      </c>
      <c r="E1473">
        <v>4.2</v>
      </c>
      <c r="F1473">
        <v>155</v>
      </c>
      <c r="G1473">
        <v>68</v>
      </c>
      <c r="H1473">
        <v>2011</v>
      </c>
    </row>
    <row r="1474" spans="1:8" x14ac:dyDescent="0.2">
      <c r="A1474" t="s">
        <v>2643</v>
      </c>
      <c r="B1474" t="s">
        <v>62</v>
      </c>
      <c r="C1474" t="s">
        <v>635</v>
      </c>
      <c r="D1474" t="s">
        <v>2322</v>
      </c>
      <c r="E1474">
        <v>3.9</v>
      </c>
      <c r="F1474">
        <v>155</v>
      </c>
      <c r="G1474">
        <v>17.5</v>
      </c>
      <c r="H1474">
        <v>2017</v>
      </c>
    </row>
    <row r="1475" spans="1:8" x14ac:dyDescent="0.2">
      <c r="A1475" t="s">
        <v>860</v>
      </c>
      <c r="B1475" t="s">
        <v>46</v>
      </c>
      <c r="C1475" t="s">
        <v>262</v>
      </c>
      <c r="D1475" t="s">
        <v>2644</v>
      </c>
      <c r="E1475">
        <v>3.9</v>
      </c>
      <c r="F1475">
        <v>155</v>
      </c>
      <c r="G1475">
        <v>15.9</v>
      </c>
      <c r="H1475">
        <v>2016</v>
      </c>
    </row>
    <row r="1476" spans="1:8" x14ac:dyDescent="0.2">
      <c r="A1476" t="s">
        <v>2645</v>
      </c>
      <c r="B1476" t="s">
        <v>16</v>
      </c>
      <c r="C1476" t="s">
        <v>404</v>
      </c>
      <c r="D1476" t="s">
        <v>761</v>
      </c>
      <c r="E1476">
        <v>4.3</v>
      </c>
      <c r="F1476">
        <v>155</v>
      </c>
      <c r="G1476">
        <v>58</v>
      </c>
      <c r="H1476">
        <v>2015</v>
      </c>
    </row>
    <row r="1477" spans="1:8" x14ac:dyDescent="0.2">
      <c r="A1477" t="s">
        <v>2646</v>
      </c>
      <c r="B1477" t="s">
        <v>34</v>
      </c>
      <c r="C1477" t="s">
        <v>718</v>
      </c>
      <c r="D1477" t="s">
        <v>719</v>
      </c>
      <c r="E1477">
        <v>3.9</v>
      </c>
      <c r="F1477">
        <v>155</v>
      </c>
      <c r="G1477">
        <v>16.27</v>
      </c>
      <c r="H1477">
        <v>2015</v>
      </c>
    </row>
    <row r="1478" spans="1:8" x14ac:dyDescent="0.2">
      <c r="A1478" t="s">
        <v>2647</v>
      </c>
      <c r="B1478" t="s">
        <v>9</v>
      </c>
      <c r="C1478" t="s">
        <v>972</v>
      </c>
      <c r="D1478" t="s">
        <v>2648</v>
      </c>
      <c r="E1478">
        <v>4.0999999999999996</v>
      </c>
      <c r="F1478">
        <v>156</v>
      </c>
      <c r="G1478">
        <v>37.9</v>
      </c>
      <c r="H1478">
        <v>2012</v>
      </c>
    </row>
    <row r="1479" spans="1:8" x14ac:dyDescent="0.2">
      <c r="A1479" t="s">
        <v>2649</v>
      </c>
      <c r="B1479" t="s">
        <v>46</v>
      </c>
      <c r="C1479" t="s">
        <v>47</v>
      </c>
      <c r="D1479" t="s">
        <v>515</v>
      </c>
      <c r="E1479">
        <v>3.7</v>
      </c>
      <c r="F1479">
        <v>156</v>
      </c>
      <c r="G1479">
        <v>9.6</v>
      </c>
      <c r="H1479">
        <v>2016</v>
      </c>
    </row>
    <row r="1480" spans="1:8" x14ac:dyDescent="0.2">
      <c r="A1480" t="s">
        <v>2650</v>
      </c>
      <c r="B1480" t="s">
        <v>9</v>
      </c>
      <c r="C1480" t="s">
        <v>2651</v>
      </c>
      <c r="D1480" t="s">
        <v>1102</v>
      </c>
      <c r="E1480">
        <v>3.8</v>
      </c>
      <c r="F1480">
        <v>156</v>
      </c>
      <c r="G1480">
        <v>18.5</v>
      </c>
      <c r="H1480">
        <v>2017</v>
      </c>
    </row>
    <row r="1481" spans="1:8" x14ac:dyDescent="0.2">
      <c r="A1481" t="s">
        <v>2399</v>
      </c>
      <c r="B1481" t="s">
        <v>9</v>
      </c>
      <c r="C1481" t="s">
        <v>114</v>
      </c>
      <c r="D1481" t="s">
        <v>462</v>
      </c>
      <c r="E1481">
        <v>4.5999999999999996</v>
      </c>
      <c r="F1481">
        <v>156</v>
      </c>
      <c r="G1481">
        <v>238.83</v>
      </c>
      <c r="H1481">
        <v>2015</v>
      </c>
    </row>
    <row r="1482" spans="1:8" x14ac:dyDescent="0.2">
      <c r="A1482" t="s">
        <v>2652</v>
      </c>
      <c r="B1482" t="s">
        <v>34</v>
      </c>
      <c r="C1482" t="s">
        <v>718</v>
      </c>
      <c r="D1482" t="s">
        <v>151</v>
      </c>
      <c r="E1482">
        <v>3.8</v>
      </c>
      <c r="F1482">
        <v>156</v>
      </c>
      <c r="G1482">
        <v>14.57</v>
      </c>
      <c r="H1482">
        <v>2018</v>
      </c>
    </row>
    <row r="1483" spans="1:8" x14ac:dyDescent="0.2">
      <c r="A1483" t="s">
        <v>2653</v>
      </c>
      <c r="B1483" t="s">
        <v>9</v>
      </c>
      <c r="C1483" t="s">
        <v>105</v>
      </c>
      <c r="D1483" t="s">
        <v>2654</v>
      </c>
      <c r="E1483">
        <v>3.7</v>
      </c>
      <c r="F1483">
        <v>156</v>
      </c>
      <c r="G1483">
        <v>28.9</v>
      </c>
      <c r="H1483">
        <v>2013</v>
      </c>
    </row>
    <row r="1484" spans="1:8" x14ac:dyDescent="0.2">
      <c r="A1484" t="s">
        <v>2655</v>
      </c>
      <c r="B1484" t="s">
        <v>66</v>
      </c>
      <c r="C1484" t="s">
        <v>829</v>
      </c>
      <c r="D1484" t="s">
        <v>2656</v>
      </c>
      <c r="E1484">
        <v>3.6</v>
      </c>
      <c r="F1484">
        <v>156</v>
      </c>
      <c r="G1484">
        <v>10.95</v>
      </c>
      <c r="H1484">
        <v>2015</v>
      </c>
    </row>
    <row r="1485" spans="1:8" x14ac:dyDescent="0.2">
      <c r="A1485" t="s">
        <v>2657</v>
      </c>
      <c r="B1485" t="s">
        <v>62</v>
      </c>
      <c r="C1485" t="s">
        <v>63</v>
      </c>
      <c r="D1485" t="s">
        <v>2023</v>
      </c>
      <c r="E1485">
        <v>3.3</v>
      </c>
      <c r="F1485">
        <v>156</v>
      </c>
      <c r="G1485">
        <v>10.95</v>
      </c>
      <c r="H1485">
        <v>2018</v>
      </c>
    </row>
    <row r="1486" spans="1:8" x14ac:dyDescent="0.2">
      <c r="A1486" t="s">
        <v>2658</v>
      </c>
      <c r="B1486" t="s">
        <v>16</v>
      </c>
      <c r="C1486" t="s">
        <v>181</v>
      </c>
      <c r="D1486" t="s">
        <v>915</v>
      </c>
      <c r="E1486">
        <v>4.3</v>
      </c>
      <c r="F1486">
        <v>156</v>
      </c>
      <c r="G1486">
        <v>97.38</v>
      </c>
      <c r="H1486">
        <v>2010</v>
      </c>
    </row>
    <row r="1487" spans="1:8" x14ac:dyDescent="0.2">
      <c r="A1487" t="s">
        <v>2659</v>
      </c>
      <c r="B1487" t="s">
        <v>16</v>
      </c>
      <c r="C1487" t="s">
        <v>492</v>
      </c>
      <c r="D1487" t="s">
        <v>2660</v>
      </c>
      <c r="E1487">
        <v>4.5</v>
      </c>
      <c r="F1487">
        <v>156</v>
      </c>
      <c r="G1487">
        <v>89</v>
      </c>
      <c r="H1487">
        <v>2015</v>
      </c>
    </row>
    <row r="1488" spans="1:8" x14ac:dyDescent="0.2">
      <c r="A1488" t="s">
        <v>2661</v>
      </c>
      <c r="B1488" t="s">
        <v>46</v>
      </c>
      <c r="C1488" t="s">
        <v>341</v>
      </c>
      <c r="D1488" t="s">
        <v>2578</v>
      </c>
      <c r="E1488">
        <v>3.4</v>
      </c>
      <c r="F1488">
        <v>156</v>
      </c>
      <c r="G1488">
        <v>8.5</v>
      </c>
      <c r="H1488">
        <v>2017</v>
      </c>
    </row>
    <row r="1489" spans="1:8" x14ac:dyDescent="0.2">
      <c r="A1489" t="s">
        <v>2662</v>
      </c>
      <c r="B1489" t="s">
        <v>9</v>
      </c>
      <c r="C1489" t="s">
        <v>873</v>
      </c>
      <c r="D1489" t="s">
        <v>1441</v>
      </c>
      <c r="E1489">
        <v>4</v>
      </c>
      <c r="F1489">
        <v>156</v>
      </c>
      <c r="G1489">
        <v>32.9</v>
      </c>
      <c r="H1489">
        <v>2014</v>
      </c>
    </row>
    <row r="1490" spans="1:8" x14ac:dyDescent="0.2">
      <c r="A1490" t="s">
        <v>2663</v>
      </c>
      <c r="B1490" t="s">
        <v>34</v>
      </c>
      <c r="C1490" t="s">
        <v>718</v>
      </c>
      <c r="D1490" t="s">
        <v>719</v>
      </c>
      <c r="E1490">
        <v>3.7</v>
      </c>
      <c r="F1490">
        <v>156</v>
      </c>
      <c r="G1490">
        <v>10.71</v>
      </c>
      <c r="H1490">
        <v>2012</v>
      </c>
    </row>
    <row r="1491" spans="1:8" x14ac:dyDescent="0.2">
      <c r="A1491" t="s">
        <v>2664</v>
      </c>
      <c r="B1491" t="s">
        <v>9</v>
      </c>
      <c r="C1491" t="s">
        <v>368</v>
      </c>
      <c r="D1491" t="s">
        <v>1144</v>
      </c>
      <c r="E1491">
        <v>3.8</v>
      </c>
      <c r="F1491">
        <v>156</v>
      </c>
      <c r="G1491">
        <v>40.159999999999997</v>
      </c>
      <c r="H1491">
        <v>2008</v>
      </c>
    </row>
    <row r="1492" spans="1:8" x14ac:dyDescent="0.2">
      <c r="A1492" t="s">
        <v>2665</v>
      </c>
      <c r="B1492" t="s">
        <v>16</v>
      </c>
      <c r="C1492" t="s">
        <v>433</v>
      </c>
      <c r="D1492" t="s">
        <v>2666</v>
      </c>
      <c r="E1492">
        <v>3.8</v>
      </c>
      <c r="F1492">
        <v>156</v>
      </c>
      <c r="G1492">
        <v>14.31</v>
      </c>
      <c r="H1492">
        <v>2014</v>
      </c>
    </row>
    <row r="1493" spans="1:8" x14ac:dyDescent="0.2">
      <c r="A1493" t="s">
        <v>2667</v>
      </c>
      <c r="B1493" t="s">
        <v>9</v>
      </c>
      <c r="C1493" t="s">
        <v>721</v>
      </c>
      <c r="D1493" t="s">
        <v>2460</v>
      </c>
      <c r="E1493">
        <v>3.9</v>
      </c>
      <c r="F1493">
        <v>156</v>
      </c>
      <c r="G1493">
        <v>28.83</v>
      </c>
      <c r="H1493">
        <v>2015</v>
      </c>
    </row>
    <row r="1494" spans="1:8" x14ac:dyDescent="0.2">
      <c r="A1494" t="s">
        <v>2668</v>
      </c>
      <c r="B1494" t="s">
        <v>70</v>
      </c>
      <c r="C1494" t="s">
        <v>2669</v>
      </c>
      <c r="D1494" t="s">
        <v>289</v>
      </c>
      <c r="E1494">
        <v>3.7</v>
      </c>
      <c r="F1494">
        <v>156</v>
      </c>
      <c r="G1494">
        <v>21</v>
      </c>
      <c r="H1494">
        <v>2013</v>
      </c>
    </row>
    <row r="1495" spans="1:8" x14ac:dyDescent="0.2">
      <c r="A1495" t="s">
        <v>622</v>
      </c>
      <c r="B1495" t="s">
        <v>9</v>
      </c>
      <c r="C1495" t="s">
        <v>96</v>
      </c>
      <c r="D1495" t="s">
        <v>2670</v>
      </c>
      <c r="E1495">
        <v>4.5</v>
      </c>
      <c r="F1495">
        <v>156</v>
      </c>
      <c r="G1495">
        <v>592.4</v>
      </c>
      <c r="H1495">
        <v>2014</v>
      </c>
    </row>
    <row r="1496" spans="1:8" x14ac:dyDescent="0.2">
      <c r="A1496" t="s">
        <v>2671</v>
      </c>
      <c r="B1496" t="s">
        <v>16</v>
      </c>
      <c r="C1496" t="s">
        <v>1024</v>
      </c>
      <c r="D1496" t="s">
        <v>375</v>
      </c>
      <c r="E1496">
        <v>4.0999999999999996</v>
      </c>
      <c r="F1496">
        <v>1561</v>
      </c>
      <c r="G1496">
        <v>41.9</v>
      </c>
      <c r="H1496">
        <v>2016</v>
      </c>
    </row>
    <row r="1497" spans="1:8" x14ac:dyDescent="0.2">
      <c r="A1497" t="s">
        <v>271</v>
      </c>
      <c r="B1497" t="s">
        <v>30</v>
      </c>
      <c r="C1497" t="s">
        <v>2672</v>
      </c>
      <c r="D1497" t="s">
        <v>2673</v>
      </c>
      <c r="E1497">
        <v>3.6</v>
      </c>
      <c r="F1497">
        <v>1565</v>
      </c>
      <c r="G1497">
        <v>15.9</v>
      </c>
      <c r="H1497">
        <v>2015</v>
      </c>
    </row>
    <row r="1498" spans="1:8" x14ac:dyDescent="0.2">
      <c r="A1498" t="s">
        <v>2674</v>
      </c>
      <c r="B1498" t="s">
        <v>1903</v>
      </c>
      <c r="C1498" t="s">
        <v>1904</v>
      </c>
      <c r="D1498" t="s">
        <v>1905</v>
      </c>
      <c r="E1498">
        <v>4.2</v>
      </c>
      <c r="F1498">
        <v>1566</v>
      </c>
      <c r="G1498">
        <v>35.04</v>
      </c>
      <c r="H1498">
        <v>2002</v>
      </c>
    </row>
    <row r="1499" spans="1:8" x14ac:dyDescent="0.2">
      <c r="A1499" t="s">
        <v>2675</v>
      </c>
      <c r="B1499" t="s">
        <v>70</v>
      </c>
      <c r="C1499" t="s">
        <v>876</v>
      </c>
      <c r="D1499" t="s">
        <v>2676</v>
      </c>
      <c r="E1499">
        <v>4.2</v>
      </c>
      <c r="F1499">
        <v>1568</v>
      </c>
      <c r="G1499">
        <v>41.85</v>
      </c>
      <c r="H1499">
        <v>2016</v>
      </c>
    </row>
    <row r="1500" spans="1:8" x14ac:dyDescent="0.2">
      <c r="A1500" t="s">
        <v>2677</v>
      </c>
      <c r="B1500" t="s">
        <v>196</v>
      </c>
      <c r="C1500" t="s">
        <v>2678</v>
      </c>
      <c r="D1500" t="s">
        <v>2679</v>
      </c>
      <c r="E1500">
        <v>4</v>
      </c>
      <c r="F1500">
        <v>1568</v>
      </c>
      <c r="G1500">
        <v>15.03</v>
      </c>
      <c r="H1500">
        <v>2017</v>
      </c>
    </row>
    <row r="1501" spans="1:8" x14ac:dyDescent="0.2">
      <c r="A1501" t="s">
        <v>2680</v>
      </c>
      <c r="B1501" t="s">
        <v>16</v>
      </c>
      <c r="C1501" t="s">
        <v>558</v>
      </c>
      <c r="D1501" t="s">
        <v>2681</v>
      </c>
      <c r="E1501">
        <v>3.9</v>
      </c>
      <c r="F1501">
        <v>1569</v>
      </c>
      <c r="G1501">
        <v>17.3</v>
      </c>
      <c r="H1501">
        <v>2015</v>
      </c>
    </row>
    <row r="1502" spans="1:8" x14ac:dyDescent="0.2">
      <c r="A1502" t="s">
        <v>101</v>
      </c>
      <c r="B1502" t="s">
        <v>277</v>
      </c>
      <c r="C1502" t="s">
        <v>346</v>
      </c>
      <c r="D1502" t="s">
        <v>2682</v>
      </c>
      <c r="E1502">
        <v>3.7</v>
      </c>
      <c r="F1502">
        <v>157</v>
      </c>
      <c r="G1502">
        <v>12.49</v>
      </c>
      <c r="H1502">
        <v>2016</v>
      </c>
    </row>
    <row r="1503" spans="1:8" x14ac:dyDescent="0.2">
      <c r="A1503" t="s">
        <v>2683</v>
      </c>
      <c r="B1503" t="s">
        <v>16</v>
      </c>
      <c r="C1503" t="s">
        <v>323</v>
      </c>
      <c r="D1503" t="s">
        <v>2501</v>
      </c>
      <c r="E1503">
        <v>3.8</v>
      </c>
      <c r="F1503">
        <v>157</v>
      </c>
      <c r="G1503">
        <v>6.95</v>
      </c>
      <c r="H1503">
        <v>2016</v>
      </c>
    </row>
    <row r="1504" spans="1:8" x14ac:dyDescent="0.2">
      <c r="A1504" t="s">
        <v>2684</v>
      </c>
      <c r="B1504" t="s">
        <v>16</v>
      </c>
      <c r="C1504" t="s">
        <v>228</v>
      </c>
      <c r="D1504" t="s">
        <v>232</v>
      </c>
      <c r="E1504">
        <v>3.7</v>
      </c>
      <c r="F1504">
        <v>157</v>
      </c>
      <c r="G1504">
        <v>13.47</v>
      </c>
      <c r="H1504">
        <v>2017</v>
      </c>
    </row>
    <row r="1505" spans="1:8" x14ac:dyDescent="0.2">
      <c r="A1505" t="s">
        <v>2233</v>
      </c>
      <c r="B1505" t="s">
        <v>9</v>
      </c>
      <c r="C1505" t="s">
        <v>96</v>
      </c>
      <c r="D1505" t="s">
        <v>2685</v>
      </c>
      <c r="E1505">
        <v>4.2</v>
      </c>
      <c r="F1505">
        <v>157</v>
      </c>
      <c r="G1505">
        <v>30.95</v>
      </c>
      <c r="H1505">
        <v>2016</v>
      </c>
    </row>
    <row r="1506" spans="1:8" x14ac:dyDescent="0.2">
      <c r="A1506" t="s">
        <v>2686</v>
      </c>
      <c r="B1506" t="s">
        <v>34</v>
      </c>
      <c r="C1506" t="s">
        <v>718</v>
      </c>
      <c r="D1506" t="s">
        <v>719</v>
      </c>
      <c r="E1506">
        <v>3.4</v>
      </c>
      <c r="F1506">
        <v>157</v>
      </c>
      <c r="G1506">
        <v>6.99</v>
      </c>
      <c r="H1506">
        <v>2018</v>
      </c>
    </row>
    <row r="1507" spans="1:8" x14ac:dyDescent="0.2">
      <c r="A1507" t="s">
        <v>2687</v>
      </c>
      <c r="B1507" t="s">
        <v>9</v>
      </c>
      <c r="C1507" t="s">
        <v>972</v>
      </c>
      <c r="D1507" t="s">
        <v>2575</v>
      </c>
      <c r="E1507">
        <v>3.7</v>
      </c>
      <c r="F1507">
        <v>157</v>
      </c>
      <c r="G1507">
        <v>24.63</v>
      </c>
      <c r="H1507">
        <v>2015</v>
      </c>
    </row>
    <row r="1508" spans="1:8" x14ac:dyDescent="0.2">
      <c r="A1508" t="s">
        <v>2688</v>
      </c>
      <c r="B1508" t="s">
        <v>66</v>
      </c>
      <c r="C1508" t="s">
        <v>67</v>
      </c>
      <c r="D1508" t="s">
        <v>2689</v>
      </c>
      <c r="E1508">
        <v>3.7</v>
      </c>
      <c r="F1508">
        <v>157</v>
      </c>
      <c r="G1508">
        <v>17.899999999999999</v>
      </c>
      <c r="H1508">
        <v>2015</v>
      </c>
    </row>
    <row r="1509" spans="1:8" x14ac:dyDescent="0.2">
      <c r="A1509" t="s">
        <v>327</v>
      </c>
      <c r="B1509" t="s">
        <v>66</v>
      </c>
      <c r="C1509" t="s">
        <v>436</v>
      </c>
      <c r="D1509" t="s">
        <v>437</v>
      </c>
      <c r="E1509">
        <v>3.6</v>
      </c>
      <c r="F1509">
        <v>157</v>
      </c>
      <c r="G1509">
        <v>10.49</v>
      </c>
      <c r="H1509">
        <v>2016</v>
      </c>
    </row>
    <row r="1510" spans="1:8" x14ac:dyDescent="0.2">
      <c r="A1510" t="s">
        <v>2690</v>
      </c>
      <c r="B1510" t="s">
        <v>34</v>
      </c>
      <c r="C1510" t="s">
        <v>718</v>
      </c>
      <c r="D1510" t="s">
        <v>2356</v>
      </c>
      <c r="E1510">
        <v>4.5999999999999996</v>
      </c>
      <c r="F1510">
        <v>157</v>
      </c>
      <c r="G1510">
        <v>239</v>
      </c>
      <c r="H1510">
        <v>2011</v>
      </c>
    </row>
    <row r="1511" spans="1:8" x14ac:dyDescent="0.2">
      <c r="A1511" t="s">
        <v>2691</v>
      </c>
      <c r="B1511" t="s">
        <v>16</v>
      </c>
      <c r="C1511" t="s">
        <v>205</v>
      </c>
      <c r="D1511" t="s">
        <v>206</v>
      </c>
      <c r="E1511">
        <v>3.9</v>
      </c>
      <c r="F1511">
        <v>157</v>
      </c>
      <c r="G1511">
        <v>25.5</v>
      </c>
      <c r="H1511">
        <v>2014</v>
      </c>
    </row>
    <row r="1512" spans="1:8" x14ac:dyDescent="0.2">
      <c r="A1512" t="s">
        <v>2692</v>
      </c>
      <c r="B1512" t="s">
        <v>62</v>
      </c>
      <c r="C1512" t="s">
        <v>349</v>
      </c>
      <c r="D1512" t="s">
        <v>350</v>
      </c>
      <c r="E1512">
        <v>4.3</v>
      </c>
      <c r="F1512">
        <v>157</v>
      </c>
      <c r="G1512">
        <v>59.95</v>
      </c>
      <c r="H1512">
        <v>2012</v>
      </c>
    </row>
    <row r="1513" spans="1:8" x14ac:dyDescent="0.2">
      <c r="A1513" t="s">
        <v>378</v>
      </c>
      <c r="B1513" t="s">
        <v>9</v>
      </c>
      <c r="C1513" t="s">
        <v>379</v>
      </c>
      <c r="D1513" t="s">
        <v>1284</v>
      </c>
      <c r="E1513">
        <v>3.7</v>
      </c>
      <c r="F1513">
        <v>157</v>
      </c>
      <c r="G1513">
        <v>20.5</v>
      </c>
      <c r="H1513">
        <v>2012</v>
      </c>
    </row>
    <row r="1514" spans="1:8" x14ac:dyDescent="0.2">
      <c r="A1514" t="s">
        <v>186</v>
      </c>
      <c r="B1514" t="s">
        <v>62</v>
      </c>
      <c r="C1514" t="s">
        <v>63</v>
      </c>
      <c r="D1514" t="s">
        <v>2693</v>
      </c>
      <c r="E1514">
        <v>4.0999999999999996</v>
      </c>
      <c r="F1514">
        <v>157</v>
      </c>
      <c r="G1514">
        <v>17.75</v>
      </c>
      <c r="H1514">
        <v>2014</v>
      </c>
    </row>
    <row r="1515" spans="1:8" x14ac:dyDescent="0.2">
      <c r="A1515" t="s">
        <v>630</v>
      </c>
      <c r="B1515" t="s">
        <v>9</v>
      </c>
      <c r="C1515" t="s">
        <v>175</v>
      </c>
      <c r="D1515" t="s">
        <v>2694</v>
      </c>
      <c r="E1515">
        <v>3.6</v>
      </c>
      <c r="F1515">
        <v>157</v>
      </c>
      <c r="G1515">
        <v>7.89</v>
      </c>
      <c r="H1515">
        <v>2018</v>
      </c>
    </row>
    <row r="1516" spans="1:8" x14ac:dyDescent="0.2">
      <c r="A1516" t="s">
        <v>2695</v>
      </c>
      <c r="B1516" t="s">
        <v>34</v>
      </c>
      <c r="C1516" t="s">
        <v>1191</v>
      </c>
      <c r="D1516" t="s">
        <v>2314</v>
      </c>
      <c r="E1516">
        <v>3.7</v>
      </c>
      <c r="F1516">
        <v>1570</v>
      </c>
      <c r="G1516">
        <v>11.47</v>
      </c>
      <c r="H1516">
        <v>2016</v>
      </c>
    </row>
    <row r="1517" spans="1:8" x14ac:dyDescent="0.2">
      <c r="A1517" t="s">
        <v>2696</v>
      </c>
      <c r="B1517" t="s">
        <v>70</v>
      </c>
      <c r="C1517" t="s">
        <v>2697</v>
      </c>
      <c r="D1517" t="s">
        <v>2698</v>
      </c>
      <c r="E1517">
        <v>3.9</v>
      </c>
      <c r="F1517">
        <v>1571</v>
      </c>
      <c r="G1517">
        <v>14.82</v>
      </c>
      <c r="H1517">
        <v>2013</v>
      </c>
    </row>
    <row r="1518" spans="1:8" x14ac:dyDescent="0.2">
      <c r="A1518" t="s">
        <v>2192</v>
      </c>
      <c r="B1518" t="s">
        <v>66</v>
      </c>
      <c r="C1518" t="s">
        <v>308</v>
      </c>
      <c r="D1518" t="s">
        <v>1907</v>
      </c>
      <c r="E1518">
        <v>3.7</v>
      </c>
      <c r="F1518">
        <v>1573</v>
      </c>
      <c r="G1518">
        <v>12.79</v>
      </c>
      <c r="H1518">
        <v>2014</v>
      </c>
    </row>
    <row r="1519" spans="1:8" x14ac:dyDescent="0.2">
      <c r="A1519" t="s">
        <v>2699</v>
      </c>
      <c r="B1519" t="s">
        <v>9</v>
      </c>
      <c r="C1519" t="s">
        <v>105</v>
      </c>
      <c r="D1519" t="s">
        <v>1384</v>
      </c>
      <c r="E1519">
        <v>4.2</v>
      </c>
      <c r="F1519">
        <v>1574</v>
      </c>
      <c r="G1519">
        <v>109</v>
      </c>
      <c r="H1519">
        <v>2007</v>
      </c>
    </row>
    <row r="1520" spans="1:8" x14ac:dyDescent="0.2">
      <c r="A1520" t="s">
        <v>706</v>
      </c>
      <c r="B1520" t="s">
        <v>9</v>
      </c>
      <c r="C1520" t="s">
        <v>105</v>
      </c>
      <c r="D1520" t="s">
        <v>1384</v>
      </c>
      <c r="E1520">
        <v>4.4000000000000004</v>
      </c>
      <c r="F1520">
        <v>1578</v>
      </c>
      <c r="G1520">
        <v>174.95</v>
      </c>
      <c r="H1520">
        <v>2005</v>
      </c>
    </row>
    <row r="1521" spans="1:8" x14ac:dyDescent="0.2">
      <c r="A1521" t="s">
        <v>2700</v>
      </c>
      <c r="B1521" t="s">
        <v>70</v>
      </c>
      <c r="C1521" t="s">
        <v>876</v>
      </c>
      <c r="D1521" t="s">
        <v>708</v>
      </c>
      <c r="E1521">
        <v>4</v>
      </c>
      <c r="F1521">
        <v>1578</v>
      </c>
      <c r="G1521">
        <v>33.25</v>
      </c>
      <c r="H1521">
        <v>2014</v>
      </c>
    </row>
    <row r="1522" spans="1:8" x14ac:dyDescent="0.2">
      <c r="A1522" t="s">
        <v>2701</v>
      </c>
      <c r="B1522" t="s">
        <v>9</v>
      </c>
      <c r="C1522" t="s">
        <v>666</v>
      </c>
      <c r="D1522" t="s">
        <v>2476</v>
      </c>
      <c r="E1522">
        <v>4.0999999999999996</v>
      </c>
      <c r="F1522">
        <v>158</v>
      </c>
      <c r="G1522">
        <v>51.55</v>
      </c>
      <c r="H1522">
        <v>2013</v>
      </c>
    </row>
    <row r="1523" spans="1:8" x14ac:dyDescent="0.2">
      <c r="A1523" t="s">
        <v>2702</v>
      </c>
      <c r="B1523" t="s">
        <v>34</v>
      </c>
      <c r="C1523" t="s">
        <v>718</v>
      </c>
      <c r="D1523" t="s">
        <v>2354</v>
      </c>
      <c r="E1523">
        <v>4</v>
      </c>
      <c r="F1523">
        <v>158</v>
      </c>
      <c r="G1523">
        <v>11.9</v>
      </c>
      <c r="H1523">
        <v>2018</v>
      </c>
    </row>
    <row r="1524" spans="1:8" x14ac:dyDescent="0.2">
      <c r="A1524" t="s">
        <v>2703</v>
      </c>
      <c r="B1524" t="s">
        <v>16</v>
      </c>
      <c r="C1524" t="s">
        <v>748</v>
      </c>
      <c r="D1524" t="s">
        <v>2704</v>
      </c>
      <c r="E1524">
        <v>3.8</v>
      </c>
      <c r="F1524">
        <v>158</v>
      </c>
      <c r="G1524">
        <v>12.5</v>
      </c>
      <c r="H1524">
        <v>2017</v>
      </c>
    </row>
    <row r="1525" spans="1:8" x14ac:dyDescent="0.2">
      <c r="A1525" t="s">
        <v>2705</v>
      </c>
      <c r="B1525" t="s">
        <v>9</v>
      </c>
      <c r="C1525" t="s">
        <v>96</v>
      </c>
      <c r="D1525" t="s">
        <v>2706</v>
      </c>
      <c r="E1525">
        <v>4</v>
      </c>
      <c r="F1525">
        <v>158</v>
      </c>
      <c r="G1525">
        <v>48.95</v>
      </c>
      <c r="H1525">
        <v>2016</v>
      </c>
    </row>
    <row r="1526" spans="1:8" x14ac:dyDescent="0.2">
      <c r="A1526" t="s">
        <v>2707</v>
      </c>
      <c r="B1526" t="s">
        <v>62</v>
      </c>
      <c r="C1526" t="s">
        <v>244</v>
      </c>
      <c r="D1526" t="s">
        <v>2512</v>
      </c>
      <c r="E1526">
        <v>4.4000000000000004</v>
      </c>
      <c r="F1526">
        <v>158</v>
      </c>
      <c r="G1526">
        <v>51.41</v>
      </c>
      <c r="H1526">
        <v>2015</v>
      </c>
    </row>
    <row r="1527" spans="1:8" x14ac:dyDescent="0.2">
      <c r="A1527" t="s">
        <v>2708</v>
      </c>
      <c r="B1527" t="s">
        <v>16</v>
      </c>
      <c r="C1527" t="s">
        <v>638</v>
      </c>
      <c r="D1527" t="s">
        <v>2709</v>
      </c>
      <c r="E1527">
        <v>3.8</v>
      </c>
      <c r="F1527">
        <v>158</v>
      </c>
      <c r="G1527">
        <v>13.95</v>
      </c>
      <c r="H1527">
        <v>2013</v>
      </c>
    </row>
    <row r="1528" spans="1:8" x14ac:dyDescent="0.2">
      <c r="A1528" t="s">
        <v>2592</v>
      </c>
      <c r="B1528" t="s">
        <v>9</v>
      </c>
      <c r="C1528" t="s">
        <v>379</v>
      </c>
      <c r="D1528" t="s">
        <v>2710</v>
      </c>
      <c r="E1528">
        <v>3.9</v>
      </c>
      <c r="F1528">
        <v>158</v>
      </c>
      <c r="G1528">
        <v>27.9</v>
      </c>
      <c r="H1528">
        <v>2015</v>
      </c>
    </row>
    <row r="1529" spans="1:8" x14ac:dyDescent="0.2">
      <c r="A1529" t="s">
        <v>2711</v>
      </c>
      <c r="B1529" t="s">
        <v>66</v>
      </c>
      <c r="C1529" t="s">
        <v>222</v>
      </c>
      <c r="D1529" t="s">
        <v>2712</v>
      </c>
      <c r="E1529">
        <v>4.0999999999999996</v>
      </c>
      <c r="F1529">
        <v>158</v>
      </c>
      <c r="G1529">
        <v>18.989999999999998</v>
      </c>
      <c r="H1529">
        <v>2015</v>
      </c>
    </row>
    <row r="1530" spans="1:8" x14ac:dyDescent="0.2">
      <c r="A1530" t="s">
        <v>2713</v>
      </c>
      <c r="B1530" t="s">
        <v>70</v>
      </c>
      <c r="C1530" t="s">
        <v>2129</v>
      </c>
      <c r="D1530" t="s">
        <v>2714</v>
      </c>
      <c r="E1530">
        <v>4.4000000000000004</v>
      </c>
      <c r="F1530">
        <v>158</v>
      </c>
      <c r="G1530">
        <v>69</v>
      </c>
      <c r="H1530">
        <v>2015</v>
      </c>
    </row>
    <row r="1531" spans="1:8" x14ac:dyDescent="0.2">
      <c r="A1531" t="s">
        <v>1059</v>
      </c>
      <c r="B1531" t="s">
        <v>34</v>
      </c>
      <c r="C1531" t="s">
        <v>1191</v>
      </c>
      <c r="D1531" t="s">
        <v>1719</v>
      </c>
      <c r="E1531">
        <v>3.5</v>
      </c>
      <c r="F1531">
        <v>158</v>
      </c>
      <c r="G1531">
        <v>9.65</v>
      </c>
      <c r="H1531">
        <v>2018</v>
      </c>
    </row>
    <row r="1532" spans="1:8" x14ac:dyDescent="0.2">
      <c r="A1532" t="s">
        <v>2715</v>
      </c>
      <c r="B1532" t="s">
        <v>62</v>
      </c>
      <c r="C1532" t="s">
        <v>244</v>
      </c>
      <c r="D1532" t="s">
        <v>1172</v>
      </c>
      <c r="E1532">
        <v>3.8</v>
      </c>
      <c r="F1532">
        <v>158</v>
      </c>
      <c r="G1532">
        <v>8.2100000000000009</v>
      </c>
      <c r="H1532">
        <v>2018</v>
      </c>
    </row>
    <row r="1533" spans="1:8" x14ac:dyDescent="0.2">
      <c r="A1533" t="s">
        <v>2716</v>
      </c>
      <c r="B1533" t="s">
        <v>16</v>
      </c>
      <c r="C1533" t="s">
        <v>17</v>
      </c>
      <c r="D1533" t="s">
        <v>2717</v>
      </c>
      <c r="E1533">
        <v>4.0999999999999996</v>
      </c>
      <c r="F1533">
        <v>158</v>
      </c>
      <c r="G1533">
        <v>57.51</v>
      </c>
      <c r="H1533">
        <v>2013</v>
      </c>
    </row>
    <row r="1534" spans="1:8" x14ac:dyDescent="0.2">
      <c r="A1534" t="s">
        <v>2718</v>
      </c>
      <c r="B1534" t="s">
        <v>16</v>
      </c>
      <c r="C1534" t="s">
        <v>492</v>
      </c>
      <c r="D1534" t="s">
        <v>2719</v>
      </c>
      <c r="E1534">
        <v>4.5</v>
      </c>
      <c r="F1534">
        <v>158</v>
      </c>
      <c r="G1534">
        <v>212.49</v>
      </c>
      <c r="H1534">
        <v>2016</v>
      </c>
    </row>
    <row r="1535" spans="1:8" x14ac:dyDescent="0.2">
      <c r="A1535" t="s">
        <v>2720</v>
      </c>
      <c r="B1535" t="s">
        <v>66</v>
      </c>
      <c r="C1535" t="s">
        <v>222</v>
      </c>
      <c r="D1535" t="s">
        <v>2721</v>
      </c>
      <c r="E1535">
        <v>4.5999999999999996</v>
      </c>
      <c r="F1535">
        <v>158</v>
      </c>
      <c r="G1535">
        <v>31.5</v>
      </c>
      <c r="H1535">
        <v>2016</v>
      </c>
    </row>
    <row r="1536" spans="1:8" x14ac:dyDescent="0.2">
      <c r="A1536" t="s">
        <v>2722</v>
      </c>
      <c r="B1536" t="s">
        <v>66</v>
      </c>
      <c r="C1536" t="s">
        <v>308</v>
      </c>
      <c r="D1536" t="s">
        <v>1830</v>
      </c>
      <c r="E1536">
        <v>3.9</v>
      </c>
      <c r="F1536">
        <v>158</v>
      </c>
      <c r="G1536">
        <v>14.13</v>
      </c>
      <c r="H1536">
        <v>2017</v>
      </c>
    </row>
    <row r="1537" spans="1:8" x14ac:dyDescent="0.2">
      <c r="A1537" t="s">
        <v>2723</v>
      </c>
      <c r="B1537" t="s">
        <v>66</v>
      </c>
      <c r="C1537" t="s">
        <v>222</v>
      </c>
      <c r="D1537" t="s">
        <v>563</v>
      </c>
      <c r="E1537">
        <v>3.4</v>
      </c>
      <c r="F1537">
        <v>158</v>
      </c>
      <c r="G1537">
        <v>9.9499999999999993</v>
      </c>
      <c r="H1537">
        <v>2018</v>
      </c>
    </row>
    <row r="1538" spans="1:8" x14ac:dyDescent="0.2">
      <c r="A1538" t="s">
        <v>2724</v>
      </c>
      <c r="B1538" t="s">
        <v>16</v>
      </c>
      <c r="C1538" t="s">
        <v>558</v>
      </c>
      <c r="D1538" t="s">
        <v>2725</v>
      </c>
      <c r="E1538">
        <v>3.9</v>
      </c>
      <c r="F1538">
        <v>1582</v>
      </c>
      <c r="G1538">
        <v>19.39</v>
      </c>
      <c r="H1538">
        <v>2015</v>
      </c>
    </row>
    <row r="1539" spans="1:8" x14ac:dyDescent="0.2">
      <c r="A1539" t="s">
        <v>2726</v>
      </c>
      <c r="B1539" t="s">
        <v>66</v>
      </c>
      <c r="C1539" t="s">
        <v>222</v>
      </c>
      <c r="D1539" t="s">
        <v>2727</v>
      </c>
      <c r="E1539">
        <v>3.8</v>
      </c>
      <c r="F1539">
        <v>1582</v>
      </c>
      <c r="G1539">
        <v>14.5</v>
      </c>
      <c r="H1539">
        <v>2016</v>
      </c>
    </row>
    <row r="1540" spans="1:8" x14ac:dyDescent="0.2">
      <c r="A1540" t="s">
        <v>2728</v>
      </c>
      <c r="B1540" t="s">
        <v>16</v>
      </c>
      <c r="C1540" t="s">
        <v>93</v>
      </c>
      <c r="D1540" t="s">
        <v>881</v>
      </c>
      <c r="E1540">
        <v>4.0999999999999996</v>
      </c>
      <c r="F1540">
        <v>1588</v>
      </c>
      <c r="G1540">
        <v>41</v>
      </c>
      <c r="H1540">
        <v>2013</v>
      </c>
    </row>
    <row r="1541" spans="1:8" x14ac:dyDescent="0.2">
      <c r="A1541" t="s">
        <v>2729</v>
      </c>
      <c r="B1541" t="s">
        <v>46</v>
      </c>
      <c r="C1541" t="s">
        <v>2730</v>
      </c>
      <c r="D1541" t="s">
        <v>2731</v>
      </c>
      <c r="E1541">
        <v>3.6</v>
      </c>
      <c r="F1541">
        <v>159</v>
      </c>
      <c r="G1541">
        <v>10.41</v>
      </c>
      <c r="H1541">
        <v>2017</v>
      </c>
    </row>
    <row r="1542" spans="1:8" x14ac:dyDescent="0.2">
      <c r="A1542" t="s">
        <v>1243</v>
      </c>
      <c r="B1542" t="s">
        <v>66</v>
      </c>
      <c r="C1542" t="s">
        <v>308</v>
      </c>
      <c r="D1542" t="s">
        <v>2732</v>
      </c>
      <c r="E1542">
        <v>3.9</v>
      </c>
      <c r="F1542">
        <v>159</v>
      </c>
      <c r="G1542">
        <v>17.78</v>
      </c>
      <c r="H1542">
        <v>2011</v>
      </c>
    </row>
    <row r="1543" spans="1:8" x14ac:dyDescent="0.2">
      <c r="A1543" t="s">
        <v>2733</v>
      </c>
      <c r="B1543" t="s">
        <v>62</v>
      </c>
      <c r="C1543" t="s">
        <v>780</v>
      </c>
      <c r="D1543" t="s">
        <v>781</v>
      </c>
      <c r="E1543">
        <v>4.2</v>
      </c>
      <c r="F1543">
        <v>159</v>
      </c>
      <c r="G1543">
        <v>39.950000000000003</v>
      </c>
      <c r="H1543">
        <v>2013</v>
      </c>
    </row>
    <row r="1544" spans="1:8" x14ac:dyDescent="0.2">
      <c r="A1544" t="s">
        <v>2734</v>
      </c>
      <c r="B1544" t="s">
        <v>66</v>
      </c>
      <c r="C1544" t="s">
        <v>222</v>
      </c>
      <c r="D1544" t="s">
        <v>1162</v>
      </c>
      <c r="E1544">
        <v>3.9</v>
      </c>
      <c r="F1544">
        <v>159</v>
      </c>
      <c r="G1544">
        <v>36</v>
      </c>
      <c r="H1544">
        <v>2016</v>
      </c>
    </row>
    <row r="1545" spans="1:8" x14ac:dyDescent="0.2">
      <c r="A1545" t="s">
        <v>249</v>
      </c>
      <c r="B1545" t="s">
        <v>9</v>
      </c>
      <c r="C1545" t="s">
        <v>96</v>
      </c>
      <c r="D1545" t="s">
        <v>2735</v>
      </c>
      <c r="E1545">
        <v>3.8</v>
      </c>
      <c r="F1545">
        <v>159</v>
      </c>
      <c r="G1545">
        <v>27.71</v>
      </c>
      <c r="H1545">
        <v>2015</v>
      </c>
    </row>
    <row r="1546" spans="1:8" x14ac:dyDescent="0.2">
      <c r="A1546" t="s">
        <v>2736</v>
      </c>
      <c r="B1546" t="s">
        <v>34</v>
      </c>
      <c r="C1546" t="s">
        <v>599</v>
      </c>
      <c r="D1546" t="s">
        <v>600</v>
      </c>
      <c r="E1546">
        <v>3.5</v>
      </c>
      <c r="F1546">
        <v>159</v>
      </c>
      <c r="G1546">
        <v>15.49</v>
      </c>
      <c r="H1546">
        <v>2018</v>
      </c>
    </row>
    <row r="1547" spans="1:8" x14ac:dyDescent="0.2">
      <c r="A1547" t="s">
        <v>2737</v>
      </c>
      <c r="B1547" t="s">
        <v>62</v>
      </c>
      <c r="C1547" t="s">
        <v>349</v>
      </c>
      <c r="D1547" t="s">
        <v>350</v>
      </c>
      <c r="E1547">
        <v>4.0999999999999996</v>
      </c>
      <c r="F1547">
        <v>159</v>
      </c>
      <c r="G1547">
        <v>59.95</v>
      </c>
      <c r="H1547">
        <v>2013</v>
      </c>
    </row>
    <row r="1548" spans="1:8" x14ac:dyDescent="0.2">
      <c r="A1548" t="s">
        <v>2738</v>
      </c>
      <c r="B1548" t="s">
        <v>9</v>
      </c>
      <c r="C1548" t="s">
        <v>56</v>
      </c>
      <c r="D1548" t="s">
        <v>2739</v>
      </c>
      <c r="E1548">
        <v>3.8</v>
      </c>
      <c r="F1548">
        <v>159</v>
      </c>
      <c r="G1548">
        <v>9.9</v>
      </c>
      <c r="H1548">
        <v>2017</v>
      </c>
    </row>
    <row r="1549" spans="1:8" x14ac:dyDescent="0.2">
      <c r="A1549" t="s">
        <v>2740</v>
      </c>
      <c r="B1549" t="s">
        <v>9</v>
      </c>
      <c r="C1549" t="s">
        <v>96</v>
      </c>
      <c r="D1549" t="s">
        <v>2741</v>
      </c>
      <c r="E1549">
        <v>3.9</v>
      </c>
      <c r="F1549">
        <v>159</v>
      </c>
      <c r="G1549">
        <v>19.649999999999999</v>
      </c>
      <c r="H1549">
        <v>2012</v>
      </c>
    </row>
    <row r="1550" spans="1:8" x14ac:dyDescent="0.2">
      <c r="A1550" t="s">
        <v>2742</v>
      </c>
      <c r="B1550" t="s">
        <v>62</v>
      </c>
      <c r="C1550" t="s">
        <v>63</v>
      </c>
      <c r="D1550" t="s">
        <v>1286</v>
      </c>
      <c r="E1550">
        <v>4.4000000000000004</v>
      </c>
      <c r="F1550">
        <v>159</v>
      </c>
      <c r="G1550">
        <v>75</v>
      </c>
      <c r="H1550">
        <v>2015</v>
      </c>
    </row>
    <row r="1551" spans="1:8" x14ac:dyDescent="0.2">
      <c r="A1551" t="s">
        <v>2743</v>
      </c>
      <c r="B1551" t="s">
        <v>46</v>
      </c>
      <c r="C1551" t="s">
        <v>1436</v>
      </c>
      <c r="D1551" t="s">
        <v>2392</v>
      </c>
      <c r="E1551">
        <v>4</v>
      </c>
      <c r="F1551">
        <v>159</v>
      </c>
      <c r="G1551">
        <v>20.75</v>
      </c>
      <c r="H1551">
        <v>2016</v>
      </c>
    </row>
    <row r="1552" spans="1:8" x14ac:dyDescent="0.2">
      <c r="A1552" t="s">
        <v>2744</v>
      </c>
      <c r="B1552" t="s">
        <v>9</v>
      </c>
      <c r="C1552" t="s">
        <v>27</v>
      </c>
      <c r="D1552" t="s">
        <v>2745</v>
      </c>
      <c r="E1552">
        <v>4</v>
      </c>
      <c r="F1552">
        <v>159</v>
      </c>
      <c r="G1552">
        <v>34.99</v>
      </c>
      <c r="H1552">
        <v>2015</v>
      </c>
    </row>
    <row r="1553" spans="1:8" x14ac:dyDescent="0.2">
      <c r="A1553" t="s">
        <v>2746</v>
      </c>
      <c r="B1553" t="s">
        <v>16</v>
      </c>
      <c r="C1553" t="s">
        <v>74</v>
      </c>
      <c r="D1553" t="s">
        <v>2747</v>
      </c>
      <c r="E1553">
        <v>4</v>
      </c>
      <c r="F1553">
        <v>159</v>
      </c>
      <c r="G1553">
        <v>11.5</v>
      </c>
      <c r="H1553">
        <v>2017</v>
      </c>
    </row>
    <row r="1554" spans="1:8" x14ac:dyDescent="0.2">
      <c r="A1554" t="s">
        <v>2748</v>
      </c>
      <c r="B1554" t="s">
        <v>16</v>
      </c>
      <c r="C1554" t="s">
        <v>394</v>
      </c>
      <c r="D1554" t="s">
        <v>2749</v>
      </c>
      <c r="E1554">
        <v>4.0999999999999996</v>
      </c>
      <c r="F1554">
        <v>1590</v>
      </c>
      <c r="G1554">
        <v>28.12</v>
      </c>
      <c r="H1554">
        <v>2015</v>
      </c>
    </row>
    <row r="1555" spans="1:8" x14ac:dyDescent="0.2">
      <c r="A1555" t="s">
        <v>2750</v>
      </c>
      <c r="B1555" t="s">
        <v>16</v>
      </c>
      <c r="C1555" t="s">
        <v>374</v>
      </c>
      <c r="D1555" t="s">
        <v>375</v>
      </c>
      <c r="E1555">
        <v>4.5</v>
      </c>
      <c r="F1555">
        <v>1593</v>
      </c>
      <c r="G1555">
        <v>149</v>
      </c>
      <c r="H1555">
        <v>2012</v>
      </c>
    </row>
    <row r="1556" spans="1:8" x14ac:dyDescent="0.2">
      <c r="A1556" t="s">
        <v>1113</v>
      </c>
      <c r="B1556" t="s">
        <v>9</v>
      </c>
      <c r="C1556" t="s">
        <v>217</v>
      </c>
      <c r="D1556" t="s">
        <v>625</v>
      </c>
      <c r="E1556">
        <v>4.3</v>
      </c>
      <c r="F1556">
        <v>1595</v>
      </c>
      <c r="G1556">
        <v>126.13</v>
      </c>
      <c r="H1556">
        <v>2009</v>
      </c>
    </row>
    <row r="1557" spans="1:8" x14ac:dyDescent="0.2">
      <c r="A1557" t="s">
        <v>2751</v>
      </c>
      <c r="B1557" t="s">
        <v>66</v>
      </c>
      <c r="C1557" t="s">
        <v>308</v>
      </c>
      <c r="D1557" t="s">
        <v>2268</v>
      </c>
      <c r="E1557">
        <v>4.0999999999999996</v>
      </c>
      <c r="F1557">
        <v>1597</v>
      </c>
      <c r="G1557">
        <v>21.39</v>
      </c>
      <c r="H1557">
        <v>2016</v>
      </c>
    </row>
    <row r="1558" spans="1:8" x14ac:dyDescent="0.2">
      <c r="A1558" t="s">
        <v>2752</v>
      </c>
      <c r="B1558" t="s">
        <v>16</v>
      </c>
      <c r="C1558" t="s">
        <v>53</v>
      </c>
      <c r="D1558" t="s">
        <v>2469</v>
      </c>
      <c r="E1558">
        <v>4.2</v>
      </c>
      <c r="F1558">
        <v>1597</v>
      </c>
      <c r="G1558">
        <v>12.95</v>
      </c>
      <c r="H1558">
        <v>2018</v>
      </c>
    </row>
    <row r="1559" spans="1:8" x14ac:dyDescent="0.2">
      <c r="A1559" t="s">
        <v>2753</v>
      </c>
      <c r="B1559" t="s">
        <v>77</v>
      </c>
      <c r="C1559" t="s">
        <v>78</v>
      </c>
      <c r="D1559" t="s">
        <v>2754</v>
      </c>
      <c r="E1559">
        <v>3.7</v>
      </c>
      <c r="F1559">
        <v>1597</v>
      </c>
      <c r="G1559">
        <v>9.6999999999999993</v>
      </c>
      <c r="H1559">
        <v>2016</v>
      </c>
    </row>
    <row r="1560" spans="1:8" x14ac:dyDescent="0.2">
      <c r="A1560" t="s">
        <v>2755</v>
      </c>
      <c r="B1560" t="s">
        <v>196</v>
      </c>
      <c r="C1560" t="s">
        <v>197</v>
      </c>
      <c r="D1560" t="s">
        <v>673</v>
      </c>
      <c r="E1560">
        <v>4.3</v>
      </c>
      <c r="F1560">
        <v>1597</v>
      </c>
      <c r="G1560">
        <v>82.86</v>
      </c>
      <c r="H1560">
        <v>2013</v>
      </c>
    </row>
    <row r="1561" spans="1:8" x14ac:dyDescent="0.2">
      <c r="A1561" t="s">
        <v>2756</v>
      </c>
      <c r="B1561" t="s">
        <v>16</v>
      </c>
      <c r="C1561" t="s">
        <v>1853</v>
      </c>
      <c r="D1561" t="s">
        <v>2757</v>
      </c>
      <c r="E1561">
        <v>3.7</v>
      </c>
      <c r="F1561">
        <v>160</v>
      </c>
      <c r="G1561">
        <v>13.53</v>
      </c>
      <c r="H1561">
        <v>2016</v>
      </c>
    </row>
    <row r="1562" spans="1:8" x14ac:dyDescent="0.2">
      <c r="A1562" t="s">
        <v>2758</v>
      </c>
      <c r="B1562" t="s">
        <v>9</v>
      </c>
      <c r="C1562" t="s">
        <v>368</v>
      </c>
      <c r="D1562" t="s">
        <v>429</v>
      </c>
      <c r="E1562">
        <v>3.3</v>
      </c>
      <c r="F1562">
        <v>160</v>
      </c>
      <c r="G1562">
        <v>7.02</v>
      </c>
      <c r="H1562">
        <v>2017</v>
      </c>
    </row>
    <row r="1563" spans="1:8" x14ac:dyDescent="0.2">
      <c r="A1563" t="s">
        <v>2759</v>
      </c>
      <c r="B1563" t="s">
        <v>16</v>
      </c>
      <c r="C1563" t="s">
        <v>74</v>
      </c>
      <c r="D1563" t="s">
        <v>2760</v>
      </c>
      <c r="E1563">
        <v>3.7</v>
      </c>
      <c r="F1563">
        <v>160</v>
      </c>
      <c r="G1563">
        <v>8.58</v>
      </c>
      <c r="H1563">
        <v>2013</v>
      </c>
    </row>
    <row r="1564" spans="1:8" x14ac:dyDescent="0.2">
      <c r="A1564" t="s">
        <v>1638</v>
      </c>
      <c r="B1564" t="s">
        <v>16</v>
      </c>
      <c r="C1564" t="s">
        <v>93</v>
      </c>
      <c r="D1564" t="s">
        <v>1032</v>
      </c>
      <c r="E1564">
        <v>3.6</v>
      </c>
      <c r="F1564">
        <v>160</v>
      </c>
      <c r="G1564">
        <v>8.7200000000000006</v>
      </c>
      <c r="H1564">
        <v>2015</v>
      </c>
    </row>
    <row r="1565" spans="1:8" x14ac:dyDescent="0.2">
      <c r="A1565" t="s">
        <v>2761</v>
      </c>
      <c r="B1565" t="s">
        <v>46</v>
      </c>
      <c r="C1565" t="s">
        <v>262</v>
      </c>
      <c r="D1565" t="s">
        <v>1365</v>
      </c>
      <c r="E1565">
        <v>3.8</v>
      </c>
      <c r="F1565">
        <v>160</v>
      </c>
      <c r="G1565">
        <v>19.98</v>
      </c>
      <c r="H1565">
        <v>2017</v>
      </c>
    </row>
    <row r="1566" spans="1:8" x14ac:dyDescent="0.2">
      <c r="A1566" t="s">
        <v>2762</v>
      </c>
      <c r="B1566" t="s">
        <v>46</v>
      </c>
      <c r="C1566" t="s">
        <v>2763</v>
      </c>
      <c r="D1566" t="s">
        <v>2764</v>
      </c>
      <c r="E1566">
        <v>3.7</v>
      </c>
      <c r="F1566">
        <v>160</v>
      </c>
      <c r="G1566">
        <v>16.95</v>
      </c>
      <c r="H1566">
        <v>2018</v>
      </c>
    </row>
    <row r="1567" spans="1:8" x14ac:dyDescent="0.2">
      <c r="A1567" t="s">
        <v>2765</v>
      </c>
      <c r="B1567" t="s">
        <v>9</v>
      </c>
      <c r="C1567" t="s">
        <v>175</v>
      </c>
      <c r="D1567" t="s">
        <v>2766</v>
      </c>
      <c r="E1567">
        <v>3.5</v>
      </c>
      <c r="F1567">
        <v>160</v>
      </c>
      <c r="G1567">
        <v>5.36</v>
      </c>
      <c r="H1567">
        <v>2018</v>
      </c>
    </row>
    <row r="1568" spans="1:8" x14ac:dyDescent="0.2">
      <c r="A1568" t="s">
        <v>2767</v>
      </c>
      <c r="B1568" t="s">
        <v>66</v>
      </c>
      <c r="C1568" t="s">
        <v>111</v>
      </c>
      <c r="D1568" t="s">
        <v>112</v>
      </c>
      <c r="E1568">
        <v>3.3</v>
      </c>
      <c r="F1568">
        <v>160</v>
      </c>
      <c r="G1568">
        <v>7.35</v>
      </c>
      <c r="H1568">
        <v>2018</v>
      </c>
    </row>
    <row r="1569" spans="1:8" x14ac:dyDescent="0.2">
      <c r="A1569" t="s">
        <v>2768</v>
      </c>
      <c r="B1569" t="s">
        <v>16</v>
      </c>
      <c r="C1569" t="s">
        <v>1024</v>
      </c>
      <c r="D1569" t="s">
        <v>1566</v>
      </c>
      <c r="E1569">
        <v>3.7</v>
      </c>
      <c r="F1569">
        <v>160</v>
      </c>
      <c r="G1569">
        <v>18.38</v>
      </c>
      <c r="H1569">
        <v>2013</v>
      </c>
    </row>
    <row r="1570" spans="1:8" x14ac:dyDescent="0.2">
      <c r="A1570" t="s">
        <v>288</v>
      </c>
      <c r="B1570" t="s">
        <v>70</v>
      </c>
      <c r="C1570" t="s">
        <v>71</v>
      </c>
      <c r="D1570" t="s">
        <v>2769</v>
      </c>
      <c r="E1570">
        <v>3.6</v>
      </c>
      <c r="F1570">
        <v>160</v>
      </c>
      <c r="G1570">
        <v>9.6</v>
      </c>
      <c r="H1570">
        <v>2016</v>
      </c>
    </row>
    <row r="1571" spans="1:8" x14ac:dyDescent="0.2">
      <c r="A1571" t="s">
        <v>2770</v>
      </c>
      <c r="B1571" t="s">
        <v>9</v>
      </c>
      <c r="C1571" t="s">
        <v>1466</v>
      </c>
      <c r="D1571" t="s">
        <v>2771</v>
      </c>
      <c r="E1571">
        <v>3.8</v>
      </c>
      <c r="F1571">
        <v>160</v>
      </c>
      <c r="G1571">
        <v>18.04</v>
      </c>
      <c r="H1571">
        <v>2015</v>
      </c>
    </row>
    <row r="1572" spans="1:8" x14ac:dyDescent="0.2">
      <c r="A1572" t="s">
        <v>2772</v>
      </c>
      <c r="B1572" t="s">
        <v>9</v>
      </c>
      <c r="C1572" t="s">
        <v>138</v>
      </c>
      <c r="D1572" t="s">
        <v>822</v>
      </c>
      <c r="E1572">
        <v>3.8</v>
      </c>
      <c r="F1572">
        <v>160</v>
      </c>
      <c r="G1572">
        <v>22.37</v>
      </c>
      <c r="H1572">
        <v>2004</v>
      </c>
    </row>
    <row r="1573" spans="1:8" x14ac:dyDescent="0.2">
      <c r="A1573" t="s">
        <v>2773</v>
      </c>
      <c r="B1573" t="s">
        <v>9</v>
      </c>
      <c r="C1573" t="s">
        <v>190</v>
      </c>
      <c r="D1573" t="s">
        <v>729</v>
      </c>
      <c r="E1573">
        <v>4.0999999999999996</v>
      </c>
      <c r="F1573">
        <v>160</v>
      </c>
      <c r="G1573">
        <v>49.95</v>
      </c>
      <c r="H1573">
        <v>2013</v>
      </c>
    </row>
    <row r="1574" spans="1:8" x14ac:dyDescent="0.2">
      <c r="A1574" t="s">
        <v>2774</v>
      </c>
      <c r="B1574" t="s">
        <v>16</v>
      </c>
      <c r="C1574" t="s">
        <v>120</v>
      </c>
      <c r="D1574" t="s">
        <v>441</v>
      </c>
      <c r="E1574">
        <v>4</v>
      </c>
      <c r="F1574">
        <v>160</v>
      </c>
      <c r="G1574">
        <v>39.9</v>
      </c>
      <c r="H1574">
        <v>2015</v>
      </c>
    </row>
    <row r="1575" spans="1:8" x14ac:dyDescent="0.2">
      <c r="A1575" t="s">
        <v>2775</v>
      </c>
      <c r="B1575" t="s">
        <v>34</v>
      </c>
      <c r="C1575" t="s">
        <v>365</v>
      </c>
      <c r="D1575" t="s">
        <v>2776</v>
      </c>
      <c r="E1575">
        <v>3.5</v>
      </c>
      <c r="F1575">
        <v>160</v>
      </c>
      <c r="G1575">
        <v>12.19</v>
      </c>
      <c r="H1575">
        <v>2015</v>
      </c>
    </row>
    <row r="1576" spans="1:8" x14ac:dyDescent="0.2">
      <c r="A1576" t="s">
        <v>838</v>
      </c>
      <c r="B1576" t="s">
        <v>9</v>
      </c>
      <c r="C1576" t="s">
        <v>105</v>
      </c>
      <c r="D1576" t="s">
        <v>2777</v>
      </c>
      <c r="E1576">
        <v>3.9</v>
      </c>
      <c r="F1576">
        <v>160</v>
      </c>
      <c r="G1576">
        <v>33.76</v>
      </c>
      <c r="H1576">
        <v>2016</v>
      </c>
    </row>
    <row r="1577" spans="1:8" x14ac:dyDescent="0.2">
      <c r="A1577" t="s">
        <v>2778</v>
      </c>
      <c r="B1577" t="s">
        <v>46</v>
      </c>
      <c r="C1577" t="s">
        <v>131</v>
      </c>
      <c r="D1577" t="s">
        <v>1252</v>
      </c>
      <c r="E1577">
        <v>3.7</v>
      </c>
      <c r="F1577">
        <v>160</v>
      </c>
      <c r="G1577">
        <v>21.57</v>
      </c>
      <c r="H1577">
        <v>2015</v>
      </c>
    </row>
    <row r="1578" spans="1:8" x14ac:dyDescent="0.2">
      <c r="A1578" t="s">
        <v>2779</v>
      </c>
      <c r="B1578" t="s">
        <v>46</v>
      </c>
      <c r="C1578" t="s">
        <v>262</v>
      </c>
      <c r="D1578" t="s">
        <v>2578</v>
      </c>
      <c r="E1578">
        <v>4.3</v>
      </c>
      <c r="F1578">
        <v>160</v>
      </c>
      <c r="G1578">
        <v>115.61</v>
      </c>
      <c r="H1578">
        <v>2012</v>
      </c>
    </row>
    <row r="1579" spans="1:8" x14ac:dyDescent="0.2">
      <c r="A1579" t="s">
        <v>2780</v>
      </c>
      <c r="B1579" t="s">
        <v>9</v>
      </c>
      <c r="C1579" t="s">
        <v>41</v>
      </c>
      <c r="D1579" t="s">
        <v>2781</v>
      </c>
      <c r="E1579">
        <v>3.8</v>
      </c>
      <c r="F1579">
        <v>160</v>
      </c>
      <c r="G1579">
        <v>18.75</v>
      </c>
      <c r="H1579">
        <v>2016</v>
      </c>
    </row>
    <row r="1580" spans="1:8" x14ac:dyDescent="0.2">
      <c r="A1580" t="s">
        <v>2782</v>
      </c>
      <c r="B1580" t="s">
        <v>196</v>
      </c>
      <c r="C1580" t="s">
        <v>701</v>
      </c>
      <c r="D1580" t="s">
        <v>2594</v>
      </c>
      <c r="E1580">
        <v>3.5</v>
      </c>
      <c r="F1580">
        <v>1602</v>
      </c>
      <c r="G1580">
        <v>8.49</v>
      </c>
      <c r="H1580">
        <v>2016</v>
      </c>
    </row>
    <row r="1581" spans="1:8" x14ac:dyDescent="0.2">
      <c r="A1581" t="s">
        <v>2783</v>
      </c>
      <c r="B1581" t="s">
        <v>9</v>
      </c>
      <c r="C1581" t="s">
        <v>281</v>
      </c>
      <c r="D1581" t="s">
        <v>1590</v>
      </c>
      <c r="E1581">
        <v>3.9</v>
      </c>
      <c r="F1581">
        <v>1607</v>
      </c>
      <c r="G1581">
        <v>57.28</v>
      </c>
      <c r="H1581">
        <v>2011</v>
      </c>
    </row>
    <row r="1582" spans="1:8" x14ac:dyDescent="0.2">
      <c r="A1582" t="s">
        <v>2784</v>
      </c>
      <c r="B1582" t="s">
        <v>9</v>
      </c>
      <c r="C1582" t="s">
        <v>1157</v>
      </c>
      <c r="D1582" t="s">
        <v>423</v>
      </c>
      <c r="E1582">
        <v>3.8</v>
      </c>
      <c r="F1582">
        <v>1608</v>
      </c>
      <c r="G1582">
        <v>10.43</v>
      </c>
      <c r="H1582">
        <v>2018</v>
      </c>
    </row>
    <row r="1583" spans="1:8" x14ac:dyDescent="0.2">
      <c r="A1583" t="s">
        <v>2785</v>
      </c>
      <c r="B1583" t="s">
        <v>34</v>
      </c>
      <c r="C1583" t="s">
        <v>898</v>
      </c>
      <c r="D1583" t="s">
        <v>899</v>
      </c>
      <c r="E1583">
        <v>4.5</v>
      </c>
      <c r="F1583">
        <v>1608</v>
      </c>
      <c r="G1583">
        <v>67.260000000000005</v>
      </c>
      <c r="H1583">
        <v>2014</v>
      </c>
    </row>
    <row r="1584" spans="1:8" x14ac:dyDescent="0.2">
      <c r="A1584" t="s">
        <v>2786</v>
      </c>
      <c r="B1584" t="s">
        <v>9</v>
      </c>
      <c r="C1584" t="s">
        <v>105</v>
      </c>
      <c r="D1584" t="s">
        <v>2401</v>
      </c>
      <c r="E1584">
        <v>4.5999999999999996</v>
      </c>
      <c r="F1584">
        <v>1608</v>
      </c>
      <c r="G1584">
        <v>248.95</v>
      </c>
      <c r="H1584">
        <v>2005</v>
      </c>
    </row>
    <row r="1585" spans="1:8" x14ac:dyDescent="0.2">
      <c r="A1585" t="s">
        <v>2787</v>
      </c>
      <c r="B1585" t="s">
        <v>34</v>
      </c>
      <c r="C1585" t="s">
        <v>1191</v>
      </c>
      <c r="D1585" t="s">
        <v>2314</v>
      </c>
      <c r="E1585">
        <v>3.6</v>
      </c>
      <c r="F1585">
        <v>1609</v>
      </c>
      <c r="G1585">
        <v>9.99</v>
      </c>
      <c r="H1585">
        <v>2017</v>
      </c>
    </row>
    <row r="1586" spans="1:8" x14ac:dyDescent="0.2">
      <c r="A1586" t="s">
        <v>2788</v>
      </c>
      <c r="B1586" t="s">
        <v>70</v>
      </c>
      <c r="C1586" t="s">
        <v>71</v>
      </c>
      <c r="D1586" t="s">
        <v>2789</v>
      </c>
      <c r="E1586">
        <v>3.8</v>
      </c>
      <c r="F1586">
        <v>1609</v>
      </c>
      <c r="G1586">
        <v>15.33</v>
      </c>
      <c r="H1586">
        <v>2015</v>
      </c>
    </row>
    <row r="1587" spans="1:8" x14ac:dyDescent="0.2">
      <c r="A1587" t="s">
        <v>1673</v>
      </c>
      <c r="B1587" t="s">
        <v>9</v>
      </c>
      <c r="C1587" t="s">
        <v>281</v>
      </c>
      <c r="D1587" t="s">
        <v>1590</v>
      </c>
      <c r="E1587">
        <v>4.0999999999999996</v>
      </c>
      <c r="F1587">
        <v>1609</v>
      </c>
      <c r="G1587">
        <v>41.85</v>
      </c>
      <c r="H1587">
        <v>2010</v>
      </c>
    </row>
    <row r="1588" spans="1:8" x14ac:dyDescent="0.2">
      <c r="A1588" t="s">
        <v>2790</v>
      </c>
      <c r="B1588" t="s">
        <v>9</v>
      </c>
      <c r="C1588" t="s">
        <v>389</v>
      </c>
      <c r="D1588" t="s">
        <v>2791</v>
      </c>
      <c r="E1588">
        <v>3.9</v>
      </c>
      <c r="F1588">
        <v>161</v>
      </c>
      <c r="G1588">
        <v>34.15</v>
      </c>
      <c r="H1588">
        <v>2014</v>
      </c>
    </row>
    <row r="1589" spans="1:8" x14ac:dyDescent="0.2">
      <c r="A1589" t="s">
        <v>2792</v>
      </c>
      <c r="B1589" t="s">
        <v>9</v>
      </c>
      <c r="C1589" t="s">
        <v>27</v>
      </c>
      <c r="D1589" t="s">
        <v>417</v>
      </c>
      <c r="E1589">
        <v>3.9</v>
      </c>
      <c r="F1589">
        <v>161</v>
      </c>
      <c r="G1589">
        <v>16.47</v>
      </c>
      <c r="H1589">
        <v>2017</v>
      </c>
    </row>
    <row r="1590" spans="1:8" x14ac:dyDescent="0.2">
      <c r="A1590" t="s">
        <v>2793</v>
      </c>
      <c r="B1590" t="s">
        <v>9</v>
      </c>
      <c r="C1590" t="s">
        <v>2794</v>
      </c>
      <c r="D1590" t="s">
        <v>2795</v>
      </c>
      <c r="E1590">
        <v>4.4000000000000004</v>
      </c>
      <c r="F1590">
        <v>161</v>
      </c>
      <c r="G1590">
        <v>101.85</v>
      </c>
      <c r="H1590">
        <v>2015</v>
      </c>
    </row>
    <row r="1591" spans="1:8" x14ac:dyDescent="0.2">
      <c r="A1591" t="s">
        <v>2796</v>
      </c>
      <c r="B1591" t="s">
        <v>196</v>
      </c>
      <c r="C1591" t="s">
        <v>197</v>
      </c>
      <c r="D1591" t="s">
        <v>2797</v>
      </c>
      <c r="E1591">
        <v>4.2</v>
      </c>
      <c r="F1591">
        <v>161</v>
      </c>
      <c r="G1591">
        <v>50.19</v>
      </c>
      <c r="H1591">
        <v>2012</v>
      </c>
    </row>
    <row r="1592" spans="1:8" x14ac:dyDescent="0.2">
      <c r="A1592" t="s">
        <v>2798</v>
      </c>
      <c r="B1592" t="s">
        <v>9</v>
      </c>
      <c r="C1592" t="s">
        <v>96</v>
      </c>
      <c r="D1592" t="s">
        <v>2609</v>
      </c>
      <c r="E1592">
        <v>4</v>
      </c>
      <c r="F1592">
        <v>161</v>
      </c>
      <c r="G1592">
        <v>398.6</v>
      </c>
      <c r="H1592">
        <v>2010</v>
      </c>
    </row>
    <row r="1593" spans="1:8" x14ac:dyDescent="0.2">
      <c r="A1593" t="s">
        <v>2799</v>
      </c>
      <c r="B1593" t="s">
        <v>66</v>
      </c>
      <c r="C1593" t="s">
        <v>308</v>
      </c>
      <c r="D1593" t="s">
        <v>751</v>
      </c>
      <c r="E1593">
        <v>3.7</v>
      </c>
      <c r="F1593">
        <v>161</v>
      </c>
      <c r="G1593">
        <v>8.39</v>
      </c>
      <c r="H1593">
        <v>2016</v>
      </c>
    </row>
    <row r="1594" spans="1:8" x14ac:dyDescent="0.2">
      <c r="A1594" t="s">
        <v>2800</v>
      </c>
      <c r="B1594" t="s">
        <v>62</v>
      </c>
      <c r="C1594" t="s">
        <v>2309</v>
      </c>
      <c r="D1594" t="s">
        <v>2801</v>
      </c>
      <c r="E1594">
        <v>3.8</v>
      </c>
      <c r="F1594">
        <v>161</v>
      </c>
      <c r="G1594">
        <v>24.46</v>
      </c>
      <c r="H1594">
        <v>2016</v>
      </c>
    </row>
    <row r="1595" spans="1:8" x14ac:dyDescent="0.2">
      <c r="A1595" t="s">
        <v>590</v>
      </c>
      <c r="B1595" t="s">
        <v>66</v>
      </c>
      <c r="C1595" t="s">
        <v>436</v>
      </c>
      <c r="D1595" t="s">
        <v>495</v>
      </c>
      <c r="E1595">
        <v>4.2</v>
      </c>
      <c r="F1595">
        <v>161</v>
      </c>
      <c r="G1595">
        <v>38.409999999999997</v>
      </c>
      <c r="H1595">
        <v>2015</v>
      </c>
    </row>
    <row r="1596" spans="1:8" x14ac:dyDescent="0.2">
      <c r="A1596" t="s">
        <v>2802</v>
      </c>
      <c r="B1596" t="s">
        <v>66</v>
      </c>
      <c r="C1596" t="s">
        <v>222</v>
      </c>
      <c r="D1596" t="s">
        <v>2727</v>
      </c>
      <c r="E1596">
        <v>3.9</v>
      </c>
      <c r="F1596">
        <v>161</v>
      </c>
      <c r="G1596">
        <v>12.9</v>
      </c>
      <c r="H1596">
        <v>2017</v>
      </c>
    </row>
    <row r="1597" spans="1:8" x14ac:dyDescent="0.2">
      <c r="A1597" t="s">
        <v>2803</v>
      </c>
      <c r="B1597" t="s">
        <v>16</v>
      </c>
      <c r="C1597" t="s">
        <v>586</v>
      </c>
      <c r="D1597" t="s">
        <v>441</v>
      </c>
      <c r="E1597">
        <v>3.7</v>
      </c>
      <c r="F1597">
        <v>161</v>
      </c>
      <c r="G1597">
        <v>14.25</v>
      </c>
      <c r="H1597">
        <v>2018</v>
      </c>
    </row>
    <row r="1598" spans="1:8" x14ac:dyDescent="0.2">
      <c r="A1598" t="s">
        <v>2804</v>
      </c>
      <c r="B1598" t="s">
        <v>9</v>
      </c>
      <c r="C1598" t="s">
        <v>175</v>
      </c>
      <c r="D1598" t="s">
        <v>2805</v>
      </c>
      <c r="E1598">
        <v>4</v>
      </c>
      <c r="F1598">
        <v>161</v>
      </c>
      <c r="G1598">
        <v>9.8000000000000007</v>
      </c>
      <c r="H1598">
        <v>2015</v>
      </c>
    </row>
    <row r="1599" spans="1:8" x14ac:dyDescent="0.2">
      <c r="A1599" t="s">
        <v>2806</v>
      </c>
      <c r="B1599" t="s">
        <v>34</v>
      </c>
      <c r="C1599" t="s">
        <v>150</v>
      </c>
      <c r="D1599" t="s">
        <v>1478</v>
      </c>
      <c r="E1599">
        <v>3.2</v>
      </c>
      <c r="F1599">
        <v>161</v>
      </c>
      <c r="G1599">
        <v>7.32</v>
      </c>
      <c r="H1599">
        <v>2018</v>
      </c>
    </row>
    <row r="1600" spans="1:8" x14ac:dyDescent="0.2">
      <c r="A1600" t="s">
        <v>2807</v>
      </c>
      <c r="B1600" t="s">
        <v>16</v>
      </c>
      <c r="C1600" t="s">
        <v>433</v>
      </c>
      <c r="D1600" t="s">
        <v>2749</v>
      </c>
      <c r="E1600">
        <v>3.7</v>
      </c>
      <c r="F1600">
        <v>1610</v>
      </c>
      <c r="G1600">
        <v>8.43</v>
      </c>
      <c r="H1600">
        <v>2017</v>
      </c>
    </row>
    <row r="1601" spans="1:8" x14ac:dyDescent="0.2">
      <c r="A1601" t="s">
        <v>513</v>
      </c>
      <c r="B1601" t="s">
        <v>16</v>
      </c>
      <c r="C1601" t="s">
        <v>358</v>
      </c>
      <c r="D1601" t="s">
        <v>2342</v>
      </c>
      <c r="E1601">
        <v>4.2</v>
      </c>
      <c r="F1601">
        <v>1610</v>
      </c>
      <c r="G1601">
        <v>37.78</v>
      </c>
      <c r="H1601">
        <v>2013</v>
      </c>
    </row>
    <row r="1602" spans="1:8" x14ac:dyDescent="0.2">
      <c r="A1602" t="s">
        <v>2808</v>
      </c>
      <c r="B1602" t="s">
        <v>66</v>
      </c>
      <c r="C1602" t="s">
        <v>308</v>
      </c>
      <c r="D1602" t="s">
        <v>2078</v>
      </c>
      <c r="E1602">
        <v>4.2</v>
      </c>
      <c r="F1602">
        <v>1613</v>
      </c>
      <c r="G1602">
        <v>36.89</v>
      </c>
      <c r="H1602">
        <v>2015</v>
      </c>
    </row>
    <row r="1603" spans="1:8" x14ac:dyDescent="0.2">
      <c r="A1603" t="s">
        <v>2809</v>
      </c>
      <c r="B1603" t="s">
        <v>9</v>
      </c>
      <c r="C1603" t="s">
        <v>10</v>
      </c>
      <c r="D1603" t="s">
        <v>2810</v>
      </c>
      <c r="E1603">
        <v>4.2</v>
      </c>
      <c r="F1603">
        <v>162</v>
      </c>
      <c r="G1603">
        <v>63.44</v>
      </c>
      <c r="H1603">
        <v>2014</v>
      </c>
    </row>
    <row r="1604" spans="1:8" x14ac:dyDescent="0.2">
      <c r="A1604" t="s">
        <v>249</v>
      </c>
      <c r="B1604" t="s">
        <v>9</v>
      </c>
      <c r="C1604" t="s">
        <v>96</v>
      </c>
      <c r="D1604" t="s">
        <v>2811</v>
      </c>
      <c r="E1604">
        <v>3.9</v>
      </c>
      <c r="F1604">
        <v>162</v>
      </c>
      <c r="G1604">
        <v>22.67</v>
      </c>
      <c r="H1604">
        <v>2015</v>
      </c>
    </row>
    <row r="1605" spans="1:8" x14ac:dyDescent="0.2">
      <c r="A1605" t="s">
        <v>2812</v>
      </c>
      <c r="B1605" t="s">
        <v>66</v>
      </c>
      <c r="C1605" t="s">
        <v>147</v>
      </c>
      <c r="D1605" t="s">
        <v>1860</v>
      </c>
      <c r="E1605">
        <v>4.4000000000000004</v>
      </c>
      <c r="F1605">
        <v>162</v>
      </c>
      <c r="G1605">
        <v>67.260000000000005</v>
      </c>
      <c r="H1605">
        <v>2013</v>
      </c>
    </row>
    <row r="1606" spans="1:8" x14ac:dyDescent="0.2">
      <c r="A1606" t="s">
        <v>2813</v>
      </c>
      <c r="B1606" t="s">
        <v>16</v>
      </c>
      <c r="C1606" t="s">
        <v>638</v>
      </c>
      <c r="D1606" t="s">
        <v>2187</v>
      </c>
      <c r="E1606">
        <v>3.6</v>
      </c>
      <c r="F1606">
        <v>162</v>
      </c>
      <c r="G1606">
        <v>9.9499999999999993</v>
      </c>
      <c r="H1606">
        <v>2017</v>
      </c>
    </row>
    <row r="1607" spans="1:8" x14ac:dyDescent="0.2">
      <c r="A1607" t="s">
        <v>2814</v>
      </c>
      <c r="B1607" t="s">
        <v>66</v>
      </c>
      <c r="C1607" t="s">
        <v>632</v>
      </c>
      <c r="D1607" t="s">
        <v>2815</v>
      </c>
      <c r="E1607">
        <v>4</v>
      </c>
      <c r="F1607">
        <v>162</v>
      </c>
      <c r="G1607">
        <v>24.18</v>
      </c>
      <c r="H1607">
        <v>2016</v>
      </c>
    </row>
    <row r="1608" spans="1:8" x14ac:dyDescent="0.2">
      <c r="A1608" t="s">
        <v>396</v>
      </c>
      <c r="B1608" t="s">
        <v>16</v>
      </c>
      <c r="C1608" t="s">
        <v>294</v>
      </c>
      <c r="D1608" t="s">
        <v>1841</v>
      </c>
      <c r="E1608">
        <v>3.8</v>
      </c>
      <c r="F1608">
        <v>162</v>
      </c>
      <c r="G1608">
        <v>10.37</v>
      </c>
      <c r="H1608">
        <v>2018</v>
      </c>
    </row>
    <row r="1609" spans="1:8" x14ac:dyDescent="0.2">
      <c r="A1609" t="s">
        <v>2816</v>
      </c>
      <c r="B1609" t="s">
        <v>16</v>
      </c>
      <c r="C1609" t="s">
        <v>74</v>
      </c>
      <c r="D1609" t="s">
        <v>1012</v>
      </c>
      <c r="E1609">
        <v>3.6</v>
      </c>
      <c r="F1609">
        <v>162</v>
      </c>
      <c r="G1609">
        <v>6.32</v>
      </c>
      <c r="H1609">
        <v>2018</v>
      </c>
    </row>
    <row r="1610" spans="1:8" x14ac:dyDescent="0.2">
      <c r="A1610" t="s">
        <v>2817</v>
      </c>
      <c r="B1610" t="s">
        <v>9</v>
      </c>
      <c r="C1610" t="s">
        <v>114</v>
      </c>
      <c r="D1610" t="s">
        <v>462</v>
      </c>
      <c r="E1610">
        <v>4.0999999999999996</v>
      </c>
      <c r="F1610">
        <v>162</v>
      </c>
      <c r="G1610">
        <v>72.62</v>
      </c>
      <c r="H1610">
        <v>2016</v>
      </c>
    </row>
    <row r="1611" spans="1:8" x14ac:dyDescent="0.2">
      <c r="A1611" t="s">
        <v>2818</v>
      </c>
      <c r="B1611" t="s">
        <v>16</v>
      </c>
      <c r="C1611" t="s">
        <v>181</v>
      </c>
      <c r="D1611" t="s">
        <v>1560</v>
      </c>
      <c r="E1611">
        <v>4.3</v>
      </c>
      <c r="F1611">
        <v>162</v>
      </c>
      <c r="G1611">
        <v>63.27</v>
      </c>
      <c r="H1611">
        <v>2014</v>
      </c>
    </row>
    <row r="1612" spans="1:8" x14ac:dyDescent="0.2">
      <c r="A1612" t="s">
        <v>2819</v>
      </c>
      <c r="B1612" t="s">
        <v>30</v>
      </c>
      <c r="C1612" t="s">
        <v>2109</v>
      </c>
      <c r="D1612" t="s">
        <v>2820</v>
      </c>
      <c r="E1612">
        <v>3.8</v>
      </c>
      <c r="F1612">
        <v>162</v>
      </c>
      <c r="G1612">
        <v>34.5</v>
      </c>
      <c r="H1612">
        <v>2017</v>
      </c>
    </row>
    <row r="1613" spans="1:8" x14ac:dyDescent="0.2">
      <c r="A1613" t="s">
        <v>8</v>
      </c>
      <c r="B1613" t="s">
        <v>9</v>
      </c>
      <c r="C1613" t="s">
        <v>10</v>
      </c>
      <c r="D1613" t="s">
        <v>2510</v>
      </c>
      <c r="E1613">
        <v>4.0999999999999996</v>
      </c>
      <c r="F1613">
        <v>162</v>
      </c>
      <c r="G1613">
        <v>92.61</v>
      </c>
      <c r="H1613">
        <v>2011</v>
      </c>
    </row>
    <row r="1614" spans="1:8" x14ac:dyDescent="0.2">
      <c r="A1614" t="s">
        <v>2821</v>
      </c>
      <c r="B1614" t="s">
        <v>66</v>
      </c>
      <c r="C1614" t="s">
        <v>333</v>
      </c>
      <c r="D1614" t="s">
        <v>1558</v>
      </c>
      <c r="E1614">
        <v>3.7</v>
      </c>
      <c r="F1614">
        <v>162</v>
      </c>
      <c r="G1614">
        <v>8.33</v>
      </c>
      <c r="H1614">
        <v>2013</v>
      </c>
    </row>
    <row r="1615" spans="1:8" x14ac:dyDescent="0.2">
      <c r="A1615" t="s">
        <v>2822</v>
      </c>
      <c r="B1615" t="s">
        <v>46</v>
      </c>
      <c r="C1615" t="s">
        <v>262</v>
      </c>
      <c r="D1615" t="s">
        <v>1752</v>
      </c>
      <c r="E1615">
        <v>4</v>
      </c>
      <c r="F1615">
        <v>162</v>
      </c>
      <c r="G1615">
        <v>8.68</v>
      </c>
      <c r="H1615">
        <v>2017</v>
      </c>
    </row>
    <row r="1616" spans="1:8" x14ac:dyDescent="0.2">
      <c r="A1616" t="s">
        <v>1311</v>
      </c>
      <c r="B1616" t="s">
        <v>9</v>
      </c>
      <c r="C1616" t="s">
        <v>666</v>
      </c>
      <c r="D1616" t="s">
        <v>1989</v>
      </c>
      <c r="E1616">
        <v>3.9</v>
      </c>
      <c r="F1616">
        <v>162</v>
      </c>
      <c r="G1616">
        <v>90.2</v>
      </c>
      <c r="H1616">
        <v>2016</v>
      </c>
    </row>
    <row r="1617" spans="1:8" x14ac:dyDescent="0.2">
      <c r="A1617" t="s">
        <v>2823</v>
      </c>
      <c r="B1617" t="s">
        <v>9</v>
      </c>
      <c r="C1617" t="s">
        <v>96</v>
      </c>
      <c r="D1617" t="s">
        <v>2824</v>
      </c>
      <c r="E1617">
        <v>3.8</v>
      </c>
      <c r="F1617">
        <v>162</v>
      </c>
      <c r="G1617">
        <v>39.950000000000003</v>
      </c>
      <c r="H1617">
        <v>2010</v>
      </c>
    </row>
    <row r="1618" spans="1:8" x14ac:dyDescent="0.2">
      <c r="A1618" t="s">
        <v>243</v>
      </c>
      <c r="B1618" t="s">
        <v>16</v>
      </c>
      <c r="C1618" t="s">
        <v>228</v>
      </c>
      <c r="D1618" t="s">
        <v>2035</v>
      </c>
      <c r="E1618">
        <v>3.7</v>
      </c>
      <c r="F1618">
        <v>162</v>
      </c>
      <c r="G1618">
        <v>8.4</v>
      </c>
      <c r="H1618">
        <v>2017</v>
      </c>
    </row>
    <row r="1619" spans="1:8" x14ac:dyDescent="0.2">
      <c r="A1619" t="s">
        <v>2825</v>
      </c>
      <c r="B1619" t="s">
        <v>9</v>
      </c>
      <c r="C1619" t="s">
        <v>184</v>
      </c>
      <c r="D1619" t="s">
        <v>2826</v>
      </c>
      <c r="E1619">
        <v>3.8</v>
      </c>
      <c r="F1619">
        <v>162</v>
      </c>
      <c r="G1619">
        <v>74.3</v>
      </c>
      <c r="H1619">
        <v>2016</v>
      </c>
    </row>
    <row r="1620" spans="1:8" x14ac:dyDescent="0.2">
      <c r="A1620" t="s">
        <v>2827</v>
      </c>
      <c r="B1620" t="s">
        <v>9</v>
      </c>
      <c r="C1620" t="s">
        <v>1466</v>
      </c>
      <c r="D1620" t="s">
        <v>2828</v>
      </c>
      <c r="E1620">
        <v>3.8</v>
      </c>
      <c r="F1620">
        <v>162</v>
      </c>
      <c r="G1620">
        <v>24.95</v>
      </c>
      <c r="H1620">
        <v>2005</v>
      </c>
    </row>
    <row r="1621" spans="1:8" x14ac:dyDescent="0.2">
      <c r="A1621" t="s">
        <v>2829</v>
      </c>
      <c r="B1621" t="s">
        <v>16</v>
      </c>
      <c r="C1621" t="s">
        <v>1844</v>
      </c>
      <c r="D1621" t="s">
        <v>395</v>
      </c>
      <c r="E1621">
        <v>3.8</v>
      </c>
      <c r="F1621">
        <v>1620</v>
      </c>
      <c r="G1621">
        <v>18.79</v>
      </c>
      <c r="H1621">
        <v>2013</v>
      </c>
    </row>
    <row r="1622" spans="1:8" x14ac:dyDescent="0.2">
      <c r="A1622" t="s">
        <v>1906</v>
      </c>
      <c r="B1622" t="s">
        <v>66</v>
      </c>
      <c r="C1622" t="s">
        <v>308</v>
      </c>
      <c r="D1622" t="s">
        <v>682</v>
      </c>
      <c r="E1622">
        <v>3.8</v>
      </c>
      <c r="F1622">
        <v>1624</v>
      </c>
      <c r="G1622">
        <v>10.99</v>
      </c>
      <c r="H1622">
        <v>2015</v>
      </c>
    </row>
    <row r="1623" spans="1:8" x14ac:dyDescent="0.2">
      <c r="A1623" t="s">
        <v>1873</v>
      </c>
      <c r="B1623" t="s">
        <v>9</v>
      </c>
      <c r="C1623" t="s">
        <v>184</v>
      </c>
      <c r="D1623" t="s">
        <v>2417</v>
      </c>
      <c r="E1623">
        <v>4.3</v>
      </c>
      <c r="F1623">
        <v>1625</v>
      </c>
      <c r="G1623">
        <v>114.55</v>
      </c>
      <c r="H1623">
        <v>2012</v>
      </c>
    </row>
    <row r="1624" spans="1:8" x14ac:dyDescent="0.2">
      <c r="A1624" t="s">
        <v>101</v>
      </c>
      <c r="B1624" t="s">
        <v>70</v>
      </c>
      <c r="C1624" t="s">
        <v>71</v>
      </c>
      <c r="D1624" t="s">
        <v>2789</v>
      </c>
      <c r="E1624">
        <v>3.6</v>
      </c>
      <c r="F1624">
        <v>1625</v>
      </c>
      <c r="G1624">
        <v>15.33</v>
      </c>
      <c r="H1624">
        <v>2016</v>
      </c>
    </row>
    <row r="1625" spans="1:8" x14ac:dyDescent="0.2">
      <c r="A1625" t="s">
        <v>2830</v>
      </c>
      <c r="B1625" t="s">
        <v>16</v>
      </c>
      <c r="C1625" t="s">
        <v>2831</v>
      </c>
      <c r="D1625" t="s">
        <v>123</v>
      </c>
      <c r="E1625">
        <v>4.3</v>
      </c>
      <c r="F1625">
        <v>16262</v>
      </c>
      <c r="G1625">
        <v>17.57</v>
      </c>
      <c r="H1625">
        <v>2012</v>
      </c>
    </row>
    <row r="1626" spans="1:8" x14ac:dyDescent="0.2">
      <c r="A1626" t="s">
        <v>965</v>
      </c>
      <c r="B1626" t="s">
        <v>9</v>
      </c>
      <c r="C1626" t="s">
        <v>414</v>
      </c>
      <c r="D1626" t="s">
        <v>960</v>
      </c>
      <c r="E1626">
        <v>4.4000000000000004</v>
      </c>
      <c r="F1626">
        <v>1627</v>
      </c>
      <c r="G1626">
        <v>68.180000000000007</v>
      </c>
      <c r="H1626">
        <v>2015</v>
      </c>
    </row>
    <row r="1627" spans="1:8" x14ac:dyDescent="0.2">
      <c r="A1627" t="s">
        <v>2832</v>
      </c>
      <c r="B1627" t="s">
        <v>87</v>
      </c>
      <c r="C1627" t="s">
        <v>356</v>
      </c>
      <c r="D1627" t="s">
        <v>2407</v>
      </c>
      <c r="E1627">
        <v>4</v>
      </c>
      <c r="F1627">
        <v>1627</v>
      </c>
      <c r="G1627">
        <v>45.77</v>
      </c>
      <c r="H1627">
        <v>2008</v>
      </c>
    </row>
    <row r="1628" spans="1:8" x14ac:dyDescent="0.2">
      <c r="A1628" t="s">
        <v>2833</v>
      </c>
      <c r="B1628" t="s">
        <v>9</v>
      </c>
      <c r="C1628" t="s">
        <v>56</v>
      </c>
      <c r="D1628" t="s">
        <v>2834</v>
      </c>
      <c r="E1628">
        <v>3.8</v>
      </c>
      <c r="F1628">
        <v>163</v>
      </c>
      <c r="G1628">
        <v>15.9</v>
      </c>
      <c r="H1628">
        <v>2017</v>
      </c>
    </row>
    <row r="1629" spans="1:8" x14ac:dyDescent="0.2">
      <c r="A1629" t="s">
        <v>2835</v>
      </c>
      <c r="B1629" t="s">
        <v>16</v>
      </c>
      <c r="C1629" t="s">
        <v>443</v>
      </c>
      <c r="D1629" t="s">
        <v>2836</v>
      </c>
      <c r="E1629">
        <v>4.0999999999999996</v>
      </c>
      <c r="F1629">
        <v>163</v>
      </c>
      <c r="G1629">
        <v>27.65</v>
      </c>
      <c r="H1629">
        <v>2017</v>
      </c>
    </row>
    <row r="1630" spans="1:8" x14ac:dyDescent="0.2">
      <c r="A1630" t="s">
        <v>2837</v>
      </c>
      <c r="B1630" t="s">
        <v>70</v>
      </c>
      <c r="C1630" t="s">
        <v>533</v>
      </c>
      <c r="D1630" t="s">
        <v>894</v>
      </c>
      <c r="E1630">
        <v>4.2</v>
      </c>
      <c r="F1630">
        <v>163</v>
      </c>
      <c r="G1630">
        <v>78.75</v>
      </c>
      <c r="H1630">
        <v>2014</v>
      </c>
    </row>
    <row r="1631" spans="1:8" x14ac:dyDescent="0.2">
      <c r="A1631" t="s">
        <v>2838</v>
      </c>
      <c r="B1631" t="s">
        <v>9</v>
      </c>
      <c r="C1631" t="s">
        <v>1110</v>
      </c>
      <c r="D1631" t="s">
        <v>574</v>
      </c>
      <c r="E1631">
        <v>3.9</v>
      </c>
      <c r="F1631">
        <v>163</v>
      </c>
      <c r="G1631">
        <v>36.74</v>
      </c>
      <c r="H1631">
        <v>2017</v>
      </c>
    </row>
    <row r="1632" spans="1:8" x14ac:dyDescent="0.2">
      <c r="A1632" t="s">
        <v>2839</v>
      </c>
      <c r="B1632" t="s">
        <v>30</v>
      </c>
      <c r="C1632" t="s">
        <v>1074</v>
      </c>
      <c r="D1632" t="s">
        <v>1075</v>
      </c>
      <c r="E1632">
        <v>3.9</v>
      </c>
      <c r="F1632">
        <v>163</v>
      </c>
      <c r="G1632">
        <v>27.36</v>
      </c>
      <c r="H1632">
        <v>2017</v>
      </c>
    </row>
    <row r="1633" spans="1:8" x14ac:dyDescent="0.2">
      <c r="A1633" t="s">
        <v>2840</v>
      </c>
      <c r="B1633" t="s">
        <v>16</v>
      </c>
      <c r="C1633" t="s">
        <v>299</v>
      </c>
      <c r="D1633" t="s">
        <v>2841</v>
      </c>
      <c r="E1633">
        <v>3.3</v>
      </c>
      <c r="F1633">
        <v>163</v>
      </c>
      <c r="G1633">
        <v>7.9</v>
      </c>
      <c r="H1633">
        <v>2018</v>
      </c>
    </row>
    <row r="1634" spans="1:8" x14ac:dyDescent="0.2">
      <c r="A1634" t="s">
        <v>1389</v>
      </c>
      <c r="B1634" t="s">
        <v>9</v>
      </c>
      <c r="C1634" t="s">
        <v>217</v>
      </c>
      <c r="D1634" t="s">
        <v>2842</v>
      </c>
      <c r="E1634">
        <v>4.2</v>
      </c>
      <c r="F1634">
        <v>163</v>
      </c>
      <c r="G1634">
        <v>94.24</v>
      </c>
      <c r="H1634">
        <v>2016</v>
      </c>
    </row>
    <row r="1635" spans="1:8" x14ac:dyDescent="0.2">
      <c r="A1635" t="s">
        <v>2843</v>
      </c>
      <c r="B1635" t="s">
        <v>9</v>
      </c>
      <c r="C1635" t="s">
        <v>379</v>
      </c>
      <c r="D1635" t="s">
        <v>2710</v>
      </c>
      <c r="E1635">
        <v>3.9</v>
      </c>
      <c r="F1635">
        <v>163</v>
      </c>
      <c r="G1635">
        <v>24.9</v>
      </c>
      <c r="H1635">
        <v>2014</v>
      </c>
    </row>
    <row r="1636" spans="1:8" x14ac:dyDescent="0.2">
      <c r="A1636" t="s">
        <v>2844</v>
      </c>
      <c r="B1636" t="s">
        <v>9</v>
      </c>
      <c r="C1636" t="s">
        <v>56</v>
      </c>
      <c r="D1636" t="s">
        <v>2845</v>
      </c>
      <c r="E1636">
        <v>3.7</v>
      </c>
      <c r="F1636">
        <v>163</v>
      </c>
      <c r="G1636">
        <v>12</v>
      </c>
      <c r="H1636">
        <v>2017</v>
      </c>
    </row>
    <row r="1637" spans="1:8" x14ac:dyDescent="0.2">
      <c r="A1637" t="s">
        <v>2846</v>
      </c>
      <c r="B1637" t="s">
        <v>16</v>
      </c>
      <c r="C1637" t="s">
        <v>2847</v>
      </c>
      <c r="D1637" t="s">
        <v>2045</v>
      </c>
      <c r="E1637">
        <v>4.3</v>
      </c>
      <c r="F1637">
        <v>163</v>
      </c>
      <c r="G1637">
        <v>65.86</v>
      </c>
      <c r="H1637">
        <v>2010</v>
      </c>
    </row>
    <row r="1638" spans="1:8" x14ac:dyDescent="0.2">
      <c r="A1638" t="s">
        <v>2848</v>
      </c>
      <c r="B1638" t="s">
        <v>9</v>
      </c>
      <c r="C1638" t="s">
        <v>114</v>
      </c>
      <c r="D1638" t="s">
        <v>2849</v>
      </c>
      <c r="E1638">
        <v>4.2</v>
      </c>
      <c r="F1638">
        <v>163</v>
      </c>
      <c r="G1638">
        <v>68.95</v>
      </c>
      <c r="H1638">
        <v>2002</v>
      </c>
    </row>
    <row r="1639" spans="1:8" x14ac:dyDescent="0.2">
      <c r="A1639" t="s">
        <v>1362</v>
      </c>
      <c r="B1639" t="s">
        <v>9</v>
      </c>
      <c r="C1639" t="s">
        <v>96</v>
      </c>
      <c r="D1639" t="s">
        <v>97</v>
      </c>
      <c r="E1639">
        <v>4.5</v>
      </c>
      <c r="F1639">
        <v>163</v>
      </c>
      <c r="G1639">
        <v>286.95</v>
      </c>
      <c r="H1639">
        <v>2016</v>
      </c>
    </row>
    <row r="1640" spans="1:8" x14ac:dyDescent="0.2">
      <c r="A1640" t="s">
        <v>1084</v>
      </c>
      <c r="B1640" t="s">
        <v>9</v>
      </c>
      <c r="C1640" t="s">
        <v>281</v>
      </c>
      <c r="D1640" t="s">
        <v>2850</v>
      </c>
      <c r="E1640">
        <v>3.6</v>
      </c>
      <c r="F1640">
        <v>163</v>
      </c>
      <c r="G1640">
        <v>14.95</v>
      </c>
      <c r="H1640">
        <v>2014</v>
      </c>
    </row>
    <row r="1641" spans="1:8" x14ac:dyDescent="0.2">
      <c r="A1641" t="s">
        <v>2851</v>
      </c>
      <c r="B1641" t="s">
        <v>62</v>
      </c>
      <c r="C1641" t="s">
        <v>1798</v>
      </c>
      <c r="D1641" t="s">
        <v>2133</v>
      </c>
      <c r="E1641">
        <v>3.8</v>
      </c>
      <c r="F1641">
        <v>163</v>
      </c>
      <c r="G1641">
        <v>5.74</v>
      </c>
      <c r="H1641">
        <v>2018</v>
      </c>
    </row>
    <row r="1642" spans="1:8" x14ac:dyDescent="0.2">
      <c r="A1642" t="s">
        <v>2852</v>
      </c>
      <c r="B1642" t="s">
        <v>62</v>
      </c>
      <c r="C1642" t="s">
        <v>686</v>
      </c>
      <c r="D1642" t="s">
        <v>2853</v>
      </c>
      <c r="E1642">
        <v>3.9</v>
      </c>
      <c r="F1642">
        <v>163</v>
      </c>
      <c r="G1642">
        <v>13.99</v>
      </c>
      <c r="H1642">
        <v>2013</v>
      </c>
    </row>
    <row r="1643" spans="1:8" x14ac:dyDescent="0.2">
      <c r="A1643" t="s">
        <v>2854</v>
      </c>
      <c r="B1643" t="s">
        <v>16</v>
      </c>
      <c r="C1643" t="s">
        <v>374</v>
      </c>
      <c r="D1643" t="s">
        <v>2855</v>
      </c>
      <c r="E1643">
        <v>3.8</v>
      </c>
      <c r="F1643">
        <v>163</v>
      </c>
      <c r="G1643">
        <v>26.18</v>
      </c>
      <c r="H1643">
        <v>2015</v>
      </c>
    </row>
    <row r="1644" spans="1:8" x14ac:dyDescent="0.2">
      <c r="A1644" t="s">
        <v>2856</v>
      </c>
      <c r="B1644" t="s">
        <v>9</v>
      </c>
      <c r="C1644" t="s">
        <v>96</v>
      </c>
      <c r="D1644" t="s">
        <v>1239</v>
      </c>
      <c r="E1644">
        <v>4</v>
      </c>
      <c r="F1644">
        <v>163</v>
      </c>
      <c r="G1644">
        <v>50.69</v>
      </c>
      <c r="H1644">
        <v>2015</v>
      </c>
    </row>
    <row r="1645" spans="1:8" x14ac:dyDescent="0.2">
      <c r="A1645" t="s">
        <v>2857</v>
      </c>
      <c r="B1645" t="s">
        <v>16</v>
      </c>
      <c r="C1645" t="s">
        <v>404</v>
      </c>
      <c r="D1645" t="s">
        <v>2858</v>
      </c>
      <c r="E1645">
        <v>4</v>
      </c>
      <c r="F1645">
        <v>163</v>
      </c>
      <c r="G1645">
        <v>14.5</v>
      </c>
      <c r="H1645">
        <v>2018</v>
      </c>
    </row>
    <row r="1646" spans="1:8" x14ac:dyDescent="0.2">
      <c r="A1646" t="s">
        <v>2859</v>
      </c>
      <c r="B1646" t="s">
        <v>66</v>
      </c>
      <c r="C1646" t="s">
        <v>308</v>
      </c>
      <c r="D1646" t="s">
        <v>2860</v>
      </c>
      <c r="E1646">
        <v>3.6</v>
      </c>
      <c r="F1646">
        <v>163</v>
      </c>
      <c r="G1646">
        <v>8.9499999999999993</v>
      </c>
      <c r="H1646">
        <v>2015</v>
      </c>
    </row>
    <row r="1647" spans="1:8" x14ac:dyDescent="0.2">
      <c r="A1647" t="s">
        <v>2861</v>
      </c>
      <c r="B1647" t="s">
        <v>66</v>
      </c>
      <c r="C1647" t="s">
        <v>2425</v>
      </c>
      <c r="D1647" t="s">
        <v>2862</v>
      </c>
      <c r="E1647">
        <v>3.8</v>
      </c>
      <c r="F1647">
        <v>1633</v>
      </c>
      <c r="G1647">
        <v>14.9</v>
      </c>
      <c r="H1647">
        <v>2009</v>
      </c>
    </row>
    <row r="1648" spans="1:8" x14ac:dyDescent="0.2">
      <c r="A1648" t="s">
        <v>2863</v>
      </c>
      <c r="B1648" t="s">
        <v>16</v>
      </c>
      <c r="C1648" t="s">
        <v>358</v>
      </c>
      <c r="D1648" t="s">
        <v>2864</v>
      </c>
      <c r="E1648">
        <v>4.5</v>
      </c>
      <c r="F1648">
        <v>1634</v>
      </c>
      <c r="G1648">
        <v>92.15</v>
      </c>
      <c r="H1648">
        <v>2010</v>
      </c>
    </row>
    <row r="1649" spans="1:8" x14ac:dyDescent="0.2">
      <c r="A1649" t="s">
        <v>2865</v>
      </c>
      <c r="B1649" t="s">
        <v>16</v>
      </c>
      <c r="C1649" t="s">
        <v>926</v>
      </c>
      <c r="D1649" t="s">
        <v>927</v>
      </c>
      <c r="E1649">
        <v>3.9</v>
      </c>
      <c r="F1649">
        <v>1637</v>
      </c>
      <c r="G1649">
        <v>15.47</v>
      </c>
      <c r="H1649">
        <v>2017</v>
      </c>
    </row>
    <row r="1650" spans="1:8" x14ac:dyDescent="0.2">
      <c r="A1650" t="s">
        <v>2866</v>
      </c>
      <c r="B1650" t="s">
        <v>16</v>
      </c>
      <c r="C1650" t="s">
        <v>2867</v>
      </c>
      <c r="D1650" t="s">
        <v>2868</v>
      </c>
      <c r="E1650">
        <v>4.7</v>
      </c>
      <c r="F1650">
        <v>1637</v>
      </c>
      <c r="G1650">
        <v>632.64</v>
      </c>
      <c r="H1650">
        <v>1999</v>
      </c>
    </row>
    <row r="1651" spans="1:8" x14ac:dyDescent="0.2">
      <c r="A1651" t="s">
        <v>2869</v>
      </c>
      <c r="B1651" t="s">
        <v>66</v>
      </c>
      <c r="C1651" t="s">
        <v>313</v>
      </c>
      <c r="D1651" t="s">
        <v>813</v>
      </c>
      <c r="E1651">
        <v>4</v>
      </c>
      <c r="F1651">
        <v>164</v>
      </c>
      <c r="G1651">
        <v>60</v>
      </c>
      <c r="H1651">
        <v>2014</v>
      </c>
    </row>
    <row r="1652" spans="1:8" x14ac:dyDescent="0.2">
      <c r="A1652" t="s">
        <v>2282</v>
      </c>
      <c r="B1652" t="s">
        <v>9</v>
      </c>
      <c r="C1652" t="s">
        <v>2283</v>
      </c>
      <c r="D1652" t="s">
        <v>2870</v>
      </c>
      <c r="E1652">
        <v>3.7</v>
      </c>
      <c r="F1652">
        <v>164</v>
      </c>
      <c r="G1652">
        <v>29.95</v>
      </c>
      <c r="H1652">
        <v>2005</v>
      </c>
    </row>
    <row r="1653" spans="1:8" x14ac:dyDescent="0.2">
      <c r="A1653" t="s">
        <v>2871</v>
      </c>
      <c r="B1653" t="s">
        <v>66</v>
      </c>
      <c r="C1653" t="s">
        <v>222</v>
      </c>
      <c r="D1653" t="s">
        <v>2872</v>
      </c>
      <c r="E1653">
        <v>4.2</v>
      </c>
      <c r="F1653">
        <v>164</v>
      </c>
      <c r="G1653">
        <v>28</v>
      </c>
      <c r="H1653">
        <v>2015</v>
      </c>
    </row>
    <row r="1654" spans="1:8" x14ac:dyDescent="0.2">
      <c r="A1654" t="s">
        <v>2873</v>
      </c>
      <c r="B1654" t="s">
        <v>66</v>
      </c>
      <c r="C1654" t="s">
        <v>776</v>
      </c>
      <c r="D1654" t="s">
        <v>2874</v>
      </c>
      <c r="E1654">
        <v>3.7</v>
      </c>
      <c r="F1654">
        <v>164</v>
      </c>
      <c r="G1654">
        <v>9.35</v>
      </c>
      <c r="H1654">
        <v>2017</v>
      </c>
    </row>
    <row r="1655" spans="1:8" x14ac:dyDescent="0.2">
      <c r="A1655" t="s">
        <v>2875</v>
      </c>
      <c r="B1655" t="s">
        <v>66</v>
      </c>
      <c r="C1655" t="s">
        <v>2876</v>
      </c>
      <c r="D1655" t="s">
        <v>2877</v>
      </c>
      <c r="E1655">
        <v>3.9</v>
      </c>
      <c r="F1655">
        <v>164</v>
      </c>
      <c r="G1655">
        <v>10.9</v>
      </c>
      <c r="H1655">
        <v>2016</v>
      </c>
    </row>
    <row r="1656" spans="1:8" x14ac:dyDescent="0.2">
      <c r="A1656" t="s">
        <v>2878</v>
      </c>
      <c r="B1656" t="s">
        <v>9</v>
      </c>
      <c r="C1656" t="s">
        <v>1110</v>
      </c>
      <c r="D1656" t="s">
        <v>729</v>
      </c>
      <c r="E1656">
        <v>4</v>
      </c>
      <c r="F1656">
        <v>164</v>
      </c>
      <c r="G1656">
        <v>22</v>
      </c>
      <c r="H1656">
        <v>2017</v>
      </c>
    </row>
    <row r="1657" spans="1:8" x14ac:dyDescent="0.2">
      <c r="A1657" t="s">
        <v>2879</v>
      </c>
      <c r="B1657" t="s">
        <v>16</v>
      </c>
      <c r="C1657" t="s">
        <v>2880</v>
      </c>
      <c r="D1657" t="s">
        <v>2881</v>
      </c>
      <c r="E1657">
        <v>3.8</v>
      </c>
      <c r="F1657">
        <v>164</v>
      </c>
      <c r="G1657">
        <v>15.9</v>
      </c>
      <c r="H1657">
        <v>2016</v>
      </c>
    </row>
    <row r="1658" spans="1:8" x14ac:dyDescent="0.2">
      <c r="A1658" t="s">
        <v>2882</v>
      </c>
      <c r="B1658" t="s">
        <v>66</v>
      </c>
      <c r="C1658" t="s">
        <v>308</v>
      </c>
      <c r="D1658" t="s">
        <v>1325</v>
      </c>
      <c r="E1658">
        <v>3.7</v>
      </c>
      <c r="F1658">
        <v>164</v>
      </c>
      <c r="G1658">
        <v>6.75</v>
      </c>
      <c r="H1658">
        <v>2018</v>
      </c>
    </row>
    <row r="1659" spans="1:8" x14ac:dyDescent="0.2">
      <c r="A1659" t="s">
        <v>1597</v>
      </c>
      <c r="B1659" t="s">
        <v>16</v>
      </c>
      <c r="C1659" t="s">
        <v>93</v>
      </c>
      <c r="D1659" t="s">
        <v>2204</v>
      </c>
      <c r="E1659">
        <v>3.9</v>
      </c>
      <c r="F1659">
        <v>164</v>
      </c>
      <c r="G1659">
        <v>26.81</v>
      </c>
      <c r="H1659">
        <v>2017</v>
      </c>
    </row>
    <row r="1660" spans="1:8" x14ac:dyDescent="0.2">
      <c r="A1660" t="s">
        <v>2883</v>
      </c>
      <c r="B1660" t="s">
        <v>9</v>
      </c>
      <c r="C1660" t="s">
        <v>138</v>
      </c>
      <c r="D1660" t="s">
        <v>822</v>
      </c>
      <c r="E1660">
        <v>3.8</v>
      </c>
      <c r="F1660">
        <v>164</v>
      </c>
      <c r="G1660">
        <v>20.420000000000002</v>
      </c>
      <c r="H1660">
        <v>2006</v>
      </c>
    </row>
    <row r="1661" spans="1:8" x14ac:dyDescent="0.2">
      <c r="A1661" t="s">
        <v>2884</v>
      </c>
      <c r="B1661" t="s">
        <v>62</v>
      </c>
      <c r="C1661" t="s">
        <v>259</v>
      </c>
      <c r="D1661" t="s">
        <v>260</v>
      </c>
      <c r="E1661">
        <v>3.8</v>
      </c>
      <c r="F1661">
        <v>164</v>
      </c>
      <c r="G1661">
        <v>17.690000000000001</v>
      </c>
      <c r="H1661">
        <v>2017</v>
      </c>
    </row>
    <row r="1662" spans="1:8" x14ac:dyDescent="0.2">
      <c r="A1662" t="s">
        <v>2885</v>
      </c>
      <c r="B1662" t="s">
        <v>1903</v>
      </c>
      <c r="C1662" t="s">
        <v>1904</v>
      </c>
      <c r="D1662" t="s">
        <v>1905</v>
      </c>
      <c r="E1662">
        <v>4.2</v>
      </c>
      <c r="F1662">
        <v>1640</v>
      </c>
      <c r="G1662">
        <v>36.549999999999997</v>
      </c>
      <c r="H1662">
        <v>2000</v>
      </c>
    </row>
    <row r="1663" spans="1:8" x14ac:dyDescent="0.2">
      <c r="A1663" t="s">
        <v>2886</v>
      </c>
      <c r="B1663" t="s">
        <v>16</v>
      </c>
      <c r="C1663" t="s">
        <v>38</v>
      </c>
      <c r="D1663" t="s">
        <v>1439</v>
      </c>
      <c r="E1663">
        <v>3.6</v>
      </c>
      <c r="F1663">
        <v>1647</v>
      </c>
      <c r="G1663">
        <v>7.02</v>
      </c>
      <c r="H1663">
        <v>2016</v>
      </c>
    </row>
    <row r="1664" spans="1:8" x14ac:dyDescent="0.2">
      <c r="A1664" t="s">
        <v>2887</v>
      </c>
      <c r="B1664" t="s">
        <v>70</v>
      </c>
      <c r="C1664" t="s">
        <v>2697</v>
      </c>
      <c r="D1664" t="s">
        <v>2698</v>
      </c>
      <c r="E1664">
        <v>4.0999999999999996</v>
      </c>
      <c r="F1664">
        <v>1649</v>
      </c>
      <c r="G1664">
        <v>26.22</v>
      </c>
      <c r="H1664">
        <v>2015</v>
      </c>
    </row>
    <row r="1665" spans="1:8" x14ac:dyDescent="0.2">
      <c r="A1665" t="s">
        <v>2888</v>
      </c>
      <c r="B1665" t="s">
        <v>23</v>
      </c>
      <c r="C1665" t="s">
        <v>247</v>
      </c>
      <c r="D1665" t="s">
        <v>1601</v>
      </c>
      <c r="E1665">
        <v>4.2</v>
      </c>
      <c r="F1665">
        <v>165</v>
      </c>
      <c r="G1665">
        <v>20.47</v>
      </c>
      <c r="H1665">
        <v>2017</v>
      </c>
    </row>
    <row r="1666" spans="1:8" x14ac:dyDescent="0.2">
      <c r="A1666" t="s">
        <v>2889</v>
      </c>
      <c r="B1666" t="s">
        <v>77</v>
      </c>
      <c r="C1666" t="s">
        <v>2890</v>
      </c>
      <c r="D1666" t="s">
        <v>2891</v>
      </c>
      <c r="E1666">
        <v>3.9</v>
      </c>
      <c r="F1666">
        <v>165</v>
      </c>
      <c r="G1666">
        <v>13.9</v>
      </c>
      <c r="H1666">
        <v>2005</v>
      </c>
    </row>
    <row r="1667" spans="1:8" x14ac:dyDescent="0.2">
      <c r="A1667" t="s">
        <v>2892</v>
      </c>
      <c r="B1667" t="s">
        <v>196</v>
      </c>
      <c r="C1667" t="s">
        <v>701</v>
      </c>
      <c r="D1667" t="s">
        <v>1019</v>
      </c>
      <c r="E1667">
        <v>4.2</v>
      </c>
      <c r="F1667">
        <v>165</v>
      </c>
      <c r="G1667">
        <v>54.36</v>
      </c>
      <c r="H1667">
        <v>2013</v>
      </c>
    </row>
    <row r="1668" spans="1:8" x14ac:dyDescent="0.2">
      <c r="A1668" t="s">
        <v>174</v>
      </c>
      <c r="B1668" t="s">
        <v>16</v>
      </c>
      <c r="C1668" t="s">
        <v>2893</v>
      </c>
      <c r="D1668" t="s">
        <v>2894</v>
      </c>
      <c r="E1668">
        <v>3.7</v>
      </c>
      <c r="F1668">
        <v>165</v>
      </c>
      <c r="G1668">
        <v>5.95</v>
      </c>
      <c r="H1668">
        <v>2018</v>
      </c>
    </row>
    <row r="1669" spans="1:8" x14ac:dyDescent="0.2">
      <c r="A1669" t="s">
        <v>2895</v>
      </c>
      <c r="B1669" t="s">
        <v>66</v>
      </c>
      <c r="C1669" t="s">
        <v>308</v>
      </c>
      <c r="D1669" t="s">
        <v>1777</v>
      </c>
      <c r="E1669">
        <v>3.4</v>
      </c>
      <c r="F1669">
        <v>165</v>
      </c>
      <c r="G1669">
        <v>25.99</v>
      </c>
      <c r="H1669">
        <v>2012</v>
      </c>
    </row>
    <row r="1670" spans="1:8" x14ac:dyDescent="0.2">
      <c r="A1670" t="s">
        <v>2896</v>
      </c>
      <c r="B1670" t="s">
        <v>9</v>
      </c>
      <c r="C1670" t="s">
        <v>2897</v>
      </c>
      <c r="D1670" t="s">
        <v>2898</v>
      </c>
      <c r="E1670">
        <v>3.7</v>
      </c>
      <c r="F1670">
        <v>165</v>
      </c>
      <c r="G1670">
        <v>15.39</v>
      </c>
      <c r="H1670">
        <v>2009</v>
      </c>
    </row>
    <row r="1671" spans="1:8" x14ac:dyDescent="0.2">
      <c r="A1671" t="s">
        <v>2899</v>
      </c>
      <c r="B1671" t="s">
        <v>16</v>
      </c>
      <c r="C1671" t="s">
        <v>299</v>
      </c>
      <c r="D1671" t="s">
        <v>472</v>
      </c>
      <c r="E1671">
        <v>4</v>
      </c>
      <c r="F1671">
        <v>165</v>
      </c>
      <c r="G1671">
        <v>17.45</v>
      </c>
      <c r="H1671">
        <v>2014</v>
      </c>
    </row>
    <row r="1672" spans="1:8" x14ac:dyDescent="0.2">
      <c r="A1672" t="s">
        <v>2900</v>
      </c>
      <c r="B1672" t="s">
        <v>70</v>
      </c>
      <c r="C1672" t="s">
        <v>214</v>
      </c>
      <c r="D1672" t="s">
        <v>877</v>
      </c>
      <c r="E1672">
        <v>3.7</v>
      </c>
      <c r="F1672">
        <v>165</v>
      </c>
      <c r="G1672">
        <v>14.99</v>
      </c>
      <c r="H1672">
        <v>2014</v>
      </c>
    </row>
    <row r="1673" spans="1:8" x14ac:dyDescent="0.2">
      <c r="A1673" t="s">
        <v>2901</v>
      </c>
      <c r="B1673" t="s">
        <v>16</v>
      </c>
      <c r="C1673" t="s">
        <v>2902</v>
      </c>
      <c r="D1673" t="s">
        <v>1699</v>
      </c>
      <c r="E1673">
        <v>3.7</v>
      </c>
      <c r="F1673">
        <v>165</v>
      </c>
      <c r="G1673">
        <v>18.989999999999998</v>
      </c>
      <c r="H1673">
        <v>2013</v>
      </c>
    </row>
    <row r="1674" spans="1:8" x14ac:dyDescent="0.2">
      <c r="A1674" t="s">
        <v>2903</v>
      </c>
      <c r="B1674" t="s">
        <v>62</v>
      </c>
      <c r="C1674" t="s">
        <v>286</v>
      </c>
      <c r="D1674" t="s">
        <v>2904</v>
      </c>
      <c r="E1674">
        <v>4</v>
      </c>
      <c r="F1674">
        <v>165</v>
      </c>
      <c r="G1674">
        <v>17.25</v>
      </c>
      <c r="H1674">
        <v>2011</v>
      </c>
    </row>
    <row r="1675" spans="1:8" x14ac:dyDescent="0.2">
      <c r="A1675" t="s">
        <v>2905</v>
      </c>
      <c r="B1675" t="s">
        <v>16</v>
      </c>
      <c r="C1675" t="s">
        <v>93</v>
      </c>
      <c r="D1675" t="s">
        <v>2906</v>
      </c>
      <c r="E1675">
        <v>3.5</v>
      </c>
      <c r="F1675">
        <v>165</v>
      </c>
      <c r="G1675">
        <v>9.61</v>
      </c>
      <c r="H1675">
        <v>2014</v>
      </c>
    </row>
    <row r="1676" spans="1:8" x14ac:dyDescent="0.2">
      <c r="A1676" t="s">
        <v>1145</v>
      </c>
      <c r="B1676" t="s">
        <v>66</v>
      </c>
      <c r="C1676" t="s">
        <v>1236</v>
      </c>
      <c r="D1676" t="s">
        <v>1237</v>
      </c>
      <c r="E1676">
        <v>3.4</v>
      </c>
      <c r="F1676">
        <v>165</v>
      </c>
      <c r="G1676">
        <v>5.89</v>
      </c>
      <c r="H1676">
        <v>2012</v>
      </c>
    </row>
    <row r="1677" spans="1:8" x14ac:dyDescent="0.2">
      <c r="A1677" t="s">
        <v>2907</v>
      </c>
      <c r="B1677" t="s">
        <v>196</v>
      </c>
      <c r="C1677" t="s">
        <v>1107</v>
      </c>
      <c r="D1677" t="s">
        <v>354</v>
      </c>
      <c r="E1677">
        <v>4.4000000000000004</v>
      </c>
      <c r="F1677">
        <v>165</v>
      </c>
      <c r="G1677">
        <v>34.22</v>
      </c>
      <c r="H1677">
        <v>2018</v>
      </c>
    </row>
    <row r="1678" spans="1:8" x14ac:dyDescent="0.2">
      <c r="A1678" t="s">
        <v>630</v>
      </c>
      <c r="B1678" t="s">
        <v>23</v>
      </c>
      <c r="C1678" t="s">
        <v>247</v>
      </c>
      <c r="D1678" t="s">
        <v>2554</v>
      </c>
      <c r="E1678">
        <v>3.5</v>
      </c>
      <c r="F1678">
        <v>165</v>
      </c>
      <c r="G1678">
        <v>11.02</v>
      </c>
      <c r="H1678">
        <v>2018</v>
      </c>
    </row>
    <row r="1679" spans="1:8" x14ac:dyDescent="0.2">
      <c r="A1679" t="s">
        <v>1909</v>
      </c>
      <c r="B1679" t="s">
        <v>16</v>
      </c>
      <c r="C1679" t="s">
        <v>181</v>
      </c>
      <c r="D1679" t="s">
        <v>2908</v>
      </c>
      <c r="E1679">
        <v>4</v>
      </c>
      <c r="F1679">
        <v>1652</v>
      </c>
      <c r="G1679">
        <v>20.5</v>
      </c>
      <c r="H1679">
        <v>2015</v>
      </c>
    </row>
    <row r="1680" spans="1:8" x14ac:dyDescent="0.2">
      <c r="A1680" t="s">
        <v>2909</v>
      </c>
      <c r="B1680" t="s">
        <v>9</v>
      </c>
      <c r="C1680" t="s">
        <v>117</v>
      </c>
      <c r="D1680" t="s">
        <v>868</v>
      </c>
      <c r="E1680">
        <v>3.6</v>
      </c>
      <c r="F1680">
        <v>1654</v>
      </c>
      <c r="G1680">
        <v>15.54</v>
      </c>
      <c r="H1680">
        <v>2017</v>
      </c>
    </row>
    <row r="1681" spans="1:8" x14ac:dyDescent="0.2">
      <c r="A1681" t="s">
        <v>2910</v>
      </c>
      <c r="B1681" t="s">
        <v>66</v>
      </c>
      <c r="C1681" t="s">
        <v>169</v>
      </c>
      <c r="D1681" t="s">
        <v>170</v>
      </c>
      <c r="E1681">
        <v>3.6</v>
      </c>
      <c r="F1681">
        <v>1656</v>
      </c>
      <c r="G1681">
        <v>6.99</v>
      </c>
      <c r="H1681">
        <v>2017</v>
      </c>
    </row>
    <row r="1682" spans="1:8" x14ac:dyDescent="0.2">
      <c r="A1682" t="s">
        <v>2911</v>
      </c>
      <c r="B1682" t="s">
        <v>16</v>
      </c>
      <c r="C1682" t="s">
        <v>492</v>
      </c>
      <c r="D1682" t="s">
        <v>94</v>
      </c>
      <c r="E1682">
        <v>4.5</v>
      </c>
      <c r="F1682">
        <v>1658</v>
      </c>
      <c r="G1682">
        <v>99.9</v>
      </c>
      <c r="H1682">
        <v>2015</v>
      </c>
    </row>
    <row r="1683" spans="1:8" x14ac:dyDescent="0.2">
      <c r="A1683" t="s">
        <v>2912</v>
      </c>
      <c r="B1683" t="s">
        <v>66</v>
      </c>
      <c r="C1683" t="s">
        <v>308</v>
      </c>
      <c r="D1683" t="s">
        <v>970</v>
      </c>
      <c r="E1683">
        <v>3.7</v>
      </c>
      <c r="F1683">
        <v>1659</v>
      </c>
      <c r="G1683">
        <v>6.84</v>
      </c>
      <c r="H1683">
        <v>2016</v>
      </c>
    </row>
    <row r="1684" spans="1:8" x14ac:dyDescent="0.2">
      <c r="A1684" t="s">
        <v>2913</v>
      </c>
      <c r="B1684" t="s">
        <v>16</v>
      </c>
      <c r="C1684" t="s">
        <v>181</v>
      </c>
      <c r="D1684" t="s">
        <v>2914</v>
      </c>
      <c r="E1684">
        <v>4.2</v>
      </c>
      <c r="F1684">
        <v>1659</v>
      </c>
      <c r="G1684">
        <v>33.97</v>
      </c>
      <c r="H1684">
        <v>2014</v>
      </c>
    </row>
    <row r="1685" spans="1:8" x14ac:dyDescent="0.2">
      <c r="A1685" t="s">
        <v>2915</v>
      </c>
      <c r="B1685" t="s">
        <v>16</v>
      </c>
      <c r="C1685" t="s">
        <v>374</v>
      </c>
      <c r="D1685" t="s">
        <v>2916</v>
      </c>
      <c r="E1685">
        <v>4.0999999999999996</v>
      </c>
      <c r="F1685">
        <v>166</v>
      </c>
      <c r="G1685">
        <v>24.3</v>
      </c>
      <c r="H1685">
        <v>2016</v>
      </c>
    </row>
    <row r="1686" spans="1:8" x14ac:dyDescent="0.2">
      <c r="A1686" t="s">
        <v>2917</v>
      </c>
      <c r="B1686" t="s">
        <v>16</v>
      </c>
      <c r="C1686" t="s">
        <v>17</v>
      </c>
      <c r="D1686" t="s">
        <v>2918</v>
      </c>
      <c r="E1686">
        <v>4</v>
      </c>
      <c r="F1686">
        <v>166</v>
      </c>
      <c r="G1686">
        <v>17.36</v>
      </c>
      <c r="H1686">
        <v>2011</v>
      </c>
    </row>
    <row r="1687" spans="1:8" x14ac:dyDescent="0.2">
      <c r="A1687" t="s">
        <v>2536</v>
      </c>
      <c r="B1687" t="s">
        <v>9</v>
      </c>
      <c r="C1687" t="s">
        <v>414</v>
      </c>
      <c r="D1687" t="s">
        <v>966</v>
      </c>
      <c r="E1687">
        <v>4.0999999999999996</v>
      </c>
      <c r="F1687">
        <v>166</v>
      </c>
      <c r="G1687">
        <v>43.28</v>
      </c>
      <c r="H1687">
        <v>2016</v>
      </c>
    </row>
    <row r="1688" spans="1:8" x14ac:dyDescent="0.2">
      <c r="A1688" t="s">
        <v>595</v>
      </c>
      <c r="B1688" t="s">
        <v>9</v>
      </c>
      <c r="C1688" t="s">
        <v>596</v>
      </c>
      <c r="D1688" t="s">
        <v>2919</v>
      </c>
      <c r="E1688">
        <v>3.8</v>
      </c>
      <c r="F1688">
        <v>166</v>
      </c>
      <c r="G1688">
        <v>10.9</v>
      </c>
      <c r="H1688">
        <v>2016</v>
      </c>
    </row>
    <row r="1689" spans="1:8" x14ac:dyDescent="0.2">
      <c r="A1689" t="s">
        <v>2920</v>
      </c>
      <c r="B1689" t="s">
        <v>66</v>
      </c>
      <c r="C1689" t="s">
        <v>1068</v>
      </c>
      <c r="D1689" t="s">
        <v>148</v>
      </c>
      <c r="E1689">
        <v>3.7</v>
      </c>
      <c r="F1689">
        <v>166</v>
      </c>
      <c r="G1689">
        <v>12.9</v>
      </c>
      <c r="H1689">
        <v>2014</v>
      </c>
    </row>
    <row r="1690" spans="1:8" x14ac:dyDescent="0.2">
      <c r="A1690" t="s">
        <v>2921</v>
      </c>
      <c r="B1690" t="s">
        <v>16</v>
      </c>
      <c r="C1690" t="s">
        <v>374</v>
      </c>
      <c r="D1690" t="s">
        <v>587</v>
      </c>
      <c r="E1690">
        <v>3.9</v>
      </c>
      <c r="F1690">
        <v>166</v>
      </c>
      <c r="G1690">
        <v>28.5</v>
      </c>
      <c r="H1690">
        <v>2015</v>
      </c>
    </row>
    <row r="1691" spans="1:8" x14ac:dyDescent="0.2">
      <c r="A1691" t="s">
        <v>1524</v>
      </c>
      <c r="B1691" t="s">
        <v>9</v>
      </c>
      <c r="C1691" t="s">
        <v>217</v>
      </c>
      <c r="D1691" t="s">
        <v>2922</v>
      </c>
      <c r="E1691">
        <v>3.9</v>
      </c>
      <c r="F1691">
        <v>166</v>
      </c>
      <c r="G1691">
        <v>27.95</v>
      </c>
      <c r="H1691">
        <v>2016</v>
      </c>
    </row>
    <row r="1692" spans="1:8" x14ac:dyDescent="0.2">
      <c r="A1692" t="s">
        <v>2923</v>
      </c>
      <c r="B1692" t="s">
        <v>77</v>
      </c>
      <c r="C1692" t="s">
        <v>78</v>
      </c>
      <c r="D1692" t="s">
        <v>2754</v>
      </c>
      <c r="E1692">
        <v>3.8</v>
      </c>
      <c r="F1692">
        <v>166</v>
      </c>
      <c r="G1692">
        <v>22.59</v>
      </c>
      <c r="H1692">
        <v>2013</v>
      </c>
    </row>
    <row r="1693" spans="1:8" x14ac:dyDescent="0.2">
      <c r="A1693" t="s">
        <v>2924</v>
      </c>
      <c r="B1693" t="s">
        <v>9</v>
      </c>
      <c r="C1693" t="s">
        <v>2630</v>
      </c>
      <c r="D1693" t="s">
        <v>2925</v>
      </c>
      <c r="E1693">
        <v>3.7</v>
      </c>
      <c r="F1693">
        <v>166</v>
      </c>
      <c r="G1693">
        <v>26.7</v>
      </c>
      <c r="H1693">
        <v>2015</v>
      </c>
    </row>
    <row r="1694" spans="1:8" x14ac:dyDescent="0.2">
      <c r="A1694" t="s">
        <v>2926</v>
      </c>
      <c r="B1694" t="s">
        <v>77</v>
      </c>
      <c r="C1694" t="s">
        <v>1405</v>
      </c>
      <c r="D1694" t="s">
        <v>2927</v>
      </c>
      <c r="E1694">
        <v>3.6</v>
      </c>
      <c r="F1694">
        <v>166</v>
      </c>
      <c r="G1694">
        <v>8.9</v>
      </c>
      <c r="H1694">
        <v>2017</v>
      </c>
    </row>
    <row r="1695" spans="1:8" x14ac:dyDescent="0.2">
      <c r="A1695" t="s">
        <v>2928</v>
      </c>
      <c r="B1695" t="s">
        <v>66</v>
      </c>
      <c r="C1695" t="s">
        <v>67</v>
      </c>
      <c r="D1695" t="s">
        <v>2929</v>
      </c>
      <c r="E1695">
        <v>4</v>
      </c>
      <c r="F1695">
        <v>166</v>
      </c>
      <c r="G1695">
        <v>25.92</v>
      </c>
      <c r="H1695">
        <v>2015</v>
      </c>
    </row>
    <row r="1696" spans="1:8" x14ac:dyDescent="0.2">
      <c r="A1696" t="s">
        <v>2930</v>
      </c>
      <c r="B1696" t="s">
        <v>16</v>
      </c>
      <c r="C1696" t="s">
        <v>17</v>
      </c>
      <c r="D1696" t="s">
        <v>94</v>
      </c>
      <c r="E1696">
        <v>4.5999999999999996</v>
      </c>
      <c r="F1696">
        <v>166</v>
      </c>
      <c r="G1696">
        <v>338.53</v>
      </c>
      <c r="H1696">
        <v>2016</v>
      </c>
    </row>
    <row r="1697" spans="1:8" x14ac:dyDescent="0.2">
      <c r="A1697" t="s">
        <v>2931</v>
      </c>
      <c r="B1697" t="s">
        <v>66</v>
      </c>
      <c r="C1697" t="s">
        <v>241</v>
      </c>
      <c r="D1697" t="s">
        <v>2932</v>
      </c>
      <c r="E1697">
        <v>3.7</v>
      </c>
      <c r="F1697">
        <v>166</v>
      </c>
      <c r="G1697">
        <v>5.0999999999999996</v>
      </c>
      <c r="H1697">
        <v>2019</v>
      </c>
    </row>
    <row r="1698" spans="1:8" x14ac:dyDescent="0.2">
      <c r="A1698" t="s">
        <v>1479</v>
      </c>
      <c r="B1698" t="s">
        <v>16</v>
      </c>
      <c r="C1698" t="s">
        <v>93</v>
      </c>
      <c r="D1698" t="s">
        <v>2933</v>
      </c>
      <c r="E1698">
        <v>3.6</v>
      </c>
      <c r="F1698">
        <v>166</v>
      </c>
      <c r="G1698">
        <v>14.94</v>
      </c>
      <c r="H1698">
        <v>2014</v>
      </c>
    </row>
    <row r="1699" spans="1:8" x14ac:dyDescent="0.2">
      <c r="A1699" t="s">
        <v>1258</v>
      </c>
      <c r="B1699" t="s">
        <v>16</v>
      </c>
      <c r="C1699" t="s">
        <v>20</v>
      </c>
      <c r="D1699" t="s">
        <v>506</v>
      </c>
      <c r="E1699">
        <v>3.4</v>
      </c>
      <c r="F1699">
        <v>166</v>
      </c>
      <c r="G1699">
        <v>5.77</v>
      </c>
      <c r="H1699">
        <v>2018</v>
      </c>
    </row>
    <row r="1700" spans="1:8" x14ac:dyDescent="0.2">
      <c r="A1700" t="s">
        <v>2934</v>
      </c>
      <c r="B1700" t="s">
        <v>34</v>
      </c>
      <c r="C1700" t="s">
        <v>1191</v>
      </c>
      <c r="D1700" t="s">
        <v>151</v>
      </c>
      <c r="E1700">
        <v>3.7</v>
      </c>
      <c r="F1700">
        <v>166</v>
      </c>
      <c r="G1700">
        <v>14.57</v>
      </c>
      <c r="H1700">
        <v>2014</v>
      </c>
    </row>
    <row r="1701" spans="1:8" x14ac:dyDescent="0.2">
      <c r="A1701" t="s">
        <v>2935</v>
      </c>
      <c r="B1701" t="s">
        <v>9</v>
      </c>
      <c r="C1701" t="s">
        <v>724</v>
      </c>
      <c r="D1701" t="s">
        <v>2936</v>
      </c>
      <c r="E1701">
        <v>4</v>
      </c>
      <c r="F1701">
        <v>166</v>
      </c>
      <c r="G1701">
        <v>13.93</v>
      </c>
      <c r="H1701">
        <v>2017</v>
      </c>
    </row>
    <row r="1702" spans="1:8" x14ac:dyDescent="0.2">
      <c r="A1702" t="s">
        <v>2937</v>
      </c>
      <c r="B1702" t="s">
        <v>9</v>
      </c>
      <c r="C1702" t="s">
        <v>217</v>
      </c>
      <c r="D1702" t="s">
        <v>1276</v>
      </c>
      <c r="E1702">
        <v>4</v>
      </c>
      <c r="F1702">
        <v>166</v>
      </c>
      <c r="G1702">
        <v>32.409999999999997</v>
      </c>
      <c r="H1702">
        <v>2015</v>
      </c>
    </row>
    <row r="1703" spans="1:8" x14ac:dyDescent="0.2">
      <c r="A1703" t="s">
        <v>2938</v>
      </c>
      <c r="B1703" t="s">
        <v>9</v>
      </c>
      <c r="C1703" t="s">
        <v>105</v>
      </c>
      <c r="D1703" t="s">
        <v>2401</v>
      </c>
      <c r="E1703">
        <v>4.4000000000000004</v>
      </c>
      <c r="F1703">
        <v>1662</v>
      </c>
      <c r="G1703">
        <v>165</v>
      </c>
      <c r="H1703">
        <v>2006</v>
      </c>
    </row>
    <row r="1704" spans="1:8" x14ac:dyDescent="0.2">
      <c r="A1704" t="s">
        <v>2939</v>
      </c>
      <c r="B1704" t="s">
        <v>9</v>
      </c>
      <c r="C1704" t="s">
        <v>281</v>
      </c>
      <c r="D1704" t="s">
        <v>2940</v>
      </c>
      <c r="E1704">
        <v>4.0999999999999996</v>
      </c>
      <c r="F1704">
        <v>1664</v>
      </c>
      <c r="G1704">
        <v>38.950000000000003</v>
      </c>
      <c r="H1704">
        <v>2010</v>
      </c>
    </row>
    <row r="1705" spans="1:8" x14ac:dyDescent="0.2">
      <c r="A1705" t="s">
        <v>2941</v>
      </c>
      <c r="B1705" t="s">
        <v>9</v>
      </c>
      <c r="C1705" t="s">
        <v>379</v>
      </c>
      <c r="D1705" t="s">
        <v>380</v>
      </c>
      <c r="E1705">
        <v>3.8</v>
      </c>
      <c r="F1705">
        <v>167</v>
      </c>
      <c r="G1705">
        <v>28.95</v>
      </c>
      <c r="H1705">
        <v>2016</v>
      </c>
    </row>
    <row r="1706" spans="1:8" x14ac:dyDescent="0.2">
      <c r="A1706" t="s">
        <v>2942</v>
      </c>
      <c r="B1706" t="s">
        <v>16</v>
      </c>
      <c r="C1706" t="s">
        <v>302</v>
      </c>
      <c r="D1706" t="s">
        <v>1012</v>
      </c>
      <c r="E1706">
        <v>4.0999999999999996</v>
      </c>
      <c r="F1706">
        <v>167</v>
      </c>
      <c r="G1706">
        <v>16</v>
      </c>
      <c r="H1706">
        <v>2013</v>
      </c>
    </row>
    <row r="1707" spans="1:8" x14ac:dyDescent="0.2">
      <c r="A1707" t="s">
        <v>2943</v>
      </c>
      <c r="B1707" t="s">
        <v>16</v>
      </c>
      <c r="C1707" t="s">
        <v>93</v>
      </c>
      <c r="D1707" t="s">
        <v>1676</v>
      </c>
      <c r="E1707">
        <v>4.2</v>
      </c>
      <c r="F1707">
        <v>167</v>
      </c>
      <c r="G1707">
        <v>54.72</v>
      </c>
      <c r="H1707">
        <v>2016</v>
      </c>
    </row>
    <row r="1708" spans="1:8" x14ac:dyDescent="0.2">
      <c r="A1708" t="s">
        <v>1076</v>
      </c>
      <c r="B1708" t="s">
        <v>9</v>
      </c>
      <c r="C1708" t="s">
        <v>10</v>
      </c>
      <c r="D1708" t="s">
        <v>2944</v>
      </c>
      <c r="E1708">
        <v>4</v>
      </c>
      <c r="F1708">
        <v>167</v>
      </c>
      <c r="G1708">
        <v>138.69999999999999</v>
      </c>
      <c r="H1708">
        <v>2016</v>
      </c>
    </row>
    <row r="1709" spans="1:8" x14ac:dyDescent="0.2">
      <c r="A1709" t="s">
        <v>2945</v>
      </c>
      <c r="B1709" t="s">
        <v>66</v>
      </c>
      <c r="C1709" t="s">
        <v>632</v>
      </c>
      <c r="D1709" t="s">
        <v>633</v>
      </c>
      <c r="E1709">
        <v>3.7</v>
      </c>
      <c r="F1709">
        <v>167</v>
      </c>
      <c r="G1709">
        <v>6.5</v>
      </c>
      <c r="H1709">
        <v>2017</v>
      </c>
    </row>
    <row r="1710" spans="1:8" x14ac:dyDescent="0.2">
      <c r="A1710" t="s">
        <v>2946</v>
      </c>
      <c r="B1710" t="s">
        <v>9</v>
      </c>
      <c r="C1710" t="s">
        <v>2947</v>
      </c>
      <c r="D1710" t="s">
        <v>2948</v>
      </c>
      <c r="E1710">
        <v>3.8</v>
      </c>
      <c r="F1710">
        <v>167</v>
      </c>
      <c r="G1710">
        <v>13.04</v>
      </c>
      <c r="H1710">
        <v>2014</v>
      </c>
    </row>
    <row r="1711" spans="1:8" x14ac:dyDescent="0.2">
      <c r="A1711" t="s">
        <v>69</v>
      </c>
      <c r="B1711" t="s">
        <v>46</v>
      </c>
      <c r="C1711" t="s">
        <v>2949</v>
      </c>
      <c r="D1711" t="s">
        <v>2950</v>
      </c>
      <c r="E1711">
        <v>3.8</v>
      </c>
      <c r="F1711">
        <v>167</v>
      </c>
      <c r="G1711">
        <v>21.5</v>
      </c>
      <c r="H1711">
        <v>2015</v>
      </c>
    </row>
    <row r="1712" spans="1:8" x14ac:dyDescent="0.2">
      <c r="A1712" t="s">
        <v>2951</v>
      </c>
      <c r="B1712" t="s">
        <v>34</v>
      </c>
      <c r="C1712" t="s">
        <v>718</v>
      </c>
      <c r="D1712" t="s">
        <v>1049</v>
      </c>
      <c r="E1712">
        <v>4.0999999999999996</v>
      </c>
      <c r="F1712">
        <v>167</v>
      </c>
      <c r="G1712">
        <v>13.55</v>
      </c>
      <c r="H1712">
        <v>2018</v>
      </c>
    </row>
    <row r="1713" spans="1:8" x14ac:dyDescent="0.2">
      <c r="A1713" t="s">
        <v>2952</v>
      </c>
      <c r="B1713" t="s">
        <v>16</v>
      </c>
      <c r="C1713" t="s">
        <v>745</v>
      </c>
      <c r="D1713" t="s">
        <v>746</v>
      </c>
      <c r="E1713">
        <v>3.9</v>
      </c>
      <c r="F1713">
        <v>167</v>
      </c>
      <c r="G1713">
        <v>15.48</v>
      </c>
      <c r="H1713">
        <v>2016</v>
      </c>
    </row>
    <row r="1714" spans="1:8" x14ac:dyDescent="0.2">
      <c r="A1714" t="s">
        <v>2953</v>
      </c>
      <c r="B1714" t="s">
        <v>9</v>
      </c>
      <c r="C1714" t="s">
        <v>217</v>
      </c>
      <c r="D1714" t="s">
        <v>2954</v>
      </c>
      <c r="E1714">
        <v>4.0999999999999996</v>
      </c>
      <c r="F1714">
        <v>167</v>
      </c>
      <c r="G1714">
        <v>32</v>
      </c>
      <c r="H1714">
        <v>2013</v>
      </c>
    </row>
    <row r="1715" spans="1:8" x14ac:dyDescent="0.2">
      <c r="A1715" t="s">
        <v>2955</v>
      </c>
      <c r="B1715" t="s">
        <v>77</v>
      </c>
      <c r="C1715" t="s">
        <v>153</v>
      </c>
      <c r="D1715" t="s">
        <v>2956</v>
      </c>
      <c r="E1715">
        <v>3.7</v>
      </c>
      <c r="F1715">
        <v>167</v>
      </c>
      <c r="G1715">
        <v>11.7</v>
      </c>
      <c r="H1715">
        <v>2015</v>
      </c>
    </row>
    <row r="1716" spans="1:8" x14ac:dyDescent="0.2">
      <c r="A1716" t="s">
        <v>1516</v>
      </c>
      <c r="B1716" t="s">
        <v>9</v>
      </c>
      <c r="C1716" t="s">
        <v>96</v>
      </c>
      <c r="D1716" t="s">
        <v>2957</v>
      </c>
      <c r="E1716">
        <v>4.2</v>
      </c>
      <c r="F1716">
        <v>167</v>
      </c>
      <c r="G1716">
        <v>96.14</v>
      </c>
      <c r="H1716">
        <v>2011</v>
      </c>
    </row>
    <row r="1717" spans="1:8" x14ac:dyDescent="0.2">
      <c r="A1717" t="s">
        <v>1063</v>
      </c>
      <c r="B1717" t="s">
        <v>34</v>
      </c>
      <c r="C1717" t="s">
        <v>718</v>
      </c>
      <c r="D1717" t="s">
        <v>2403</v>
      </c>
      <c r="E1717">
        <v>3.4</v>
      </c>
      <c r="F1717">
        <v>167</v>
      </c>
      <c r="G1717">
        <v>6.95</v>
      </c>
      <c r="H1717">
        <v>2016</v>
      </c>
    </row>
    <row r="1718" spans="1:8" x14ac:dyDescent="0.2">
      <c r="A1718" t="s">
        <v>2958</v>
      </c>
      <c r="B1718" t="s">
        <v>9</v>
      </c>
      <c r="C1718" t="s">
        <v>873</v>
      </c>
      <c r="D1718" t="s">
        <v>1441</v>
      </c>
      <c r="E1718">
        <v>4.0999999999999996</v>
      </c>
      <c r="F1718">
        <v>167</v>
      </c>
      <c r="G1718">
        <v>34.9</v>
      </c>
      <c r="H1718">
        <v>2013</v>
      </c>
    </row>
    <row r="1719" spans="1:8" x14ac:dyDescent="0.2">
      <c r="A1719" t="s">
        <v>1968</v>
      </c>
      <c r="B1719" t="s">
        <v>34</v>
      </c>
      <c r="C1719" t="s">
        <v>898</v>
      </c>
      <c r="D1719" t="s">
        <v>899</v>
      </c>
      <c r="E1719">
        <v>3.5</v>
      </c>
      <c r="F1719">
        <v>1670</v>
      </c>
      <c r="G1719">
        <v>8.2799999999999994</v>
      </c>
      <c r="H1719">
        <v>2016</v>
      </c>
    </row>
    <row r="1720" spans="1:8" x14ac:dyDescent="0.2">
      <c r="A1720" t="s">
        <v>2959</v>
      </c>
      <c r="B1720" t="s">
        <v>70</v>
      </c>
      <c r="C1720" t="s">
        <v>2697</v>
      </c>
      <c r="D1720" t="s">
        <v>2960</v>
      </c>
      <c r="E1720">
        <v>3.6</v>
      </c>
      <c r="F1720">
        <v>1675</v>
      </c>
      <c r="G1720">
        <v>16.5</v>
      </c>
      <c r="H1720">
        <v>2012</v>
      </c>
    </row>
    <row r="1721" spans="1:8" x14ac:dyDescent="0.2">
      <c r="A1721" t="s">
        <v>557</v>
      </c>
      <c r="B1721" t="s">
        <v>16</v>
      </c>
      <c r="C1721" t="s">
        <v>558</v>
      </c>
      <c r="D1721" t="s">
        <v>1712</v>
      </c>
      <c r="E1721">
        <v>3.9</v>
      </c>
      <c r="F1721">
        <v>1676</v>
      </c>
      <c r="G1721">
        <v>16.899999999999999</v>
      </c>
      <c r="H1721">
        <v>2016</v>
      </c>
    </row>
    <row r="1722" spans="1:8" x14ac:dyDescent="0.2">
      <c r="A1722" t="s">
        <v>2961</v>
      </c>
      <c r="B1722" t="s">
        <v>9</v>
      </c>
      <c r="C1722" t="s">
        <v>1319</v>
      </c>
      <c r="D1722" t="s">
        <v>582</v>
      </c>
      <c r="E1722">
        <v>4</v>
      </c>
      <c r="F1722">
        <v>168</v>
      </c>
      <c r="G1722">
        <v>28.93</v>
      </c>
      <c r="H1722">
        <v>2014</v>
      </c>
    </row>
    <row r="1723" spans="1:8" x14ac:dyDescent="0.2">
      <c r="A1723" t="s">
        <v>2962</v>
      </c>
      <c r="B1723" t="s">
        <v>16</v>
      </c>
      <c r="C1723" t="s">
        <v>505</v>
      </c>
      <c r="D1723" t="s">
        <v>395</v>
      </c>
      <c r="E1723">
        <v>4.0999999999999996</v>
      </c>
      <c r="F1723">
        <v>168</v>
      </c>
      <c r="G1723">
        <v>53.99</v>
      </c>
      <c r="H1723">
        <v>2013</v>
      </c>
    </row>
    <row r="1724" spans="1:8" x14ac:dyDescent="0.2">
      <c r="A1724" t="s">
        <v>461</v>
      </c>
      <c r="B1724" t="s">
        <v>9</v>
      </c>
      <c r="C1724" t="s">
        <v>114</v>
      </c>
      <c r="D1724" t="s">
        <v>2849</v>
      </c>
      <c r="E1724">
        <v>4</v>
      </c>
      <c r="F1724">
        <v>168</v>
      </c>
      <c r="G1724">
        <v>59.95</v>
      </c>
      <c r="H1724">
        <v>2016</v>
      </c>
    </row>
    <row r="1725" spans="1:8" x14ac:dyDescent="0.2">
      <c r="A1725" t="s">
        <v>2963</v>
      </c>
      <c r="B1725" t="s">
        <v>16</v>
      </c>
      <c r="C1725" t="s">
        <v>1552</v>
      </c>
      <c r="D1725" t="s">
        <v>1553</v>
      </c>
      <c r="E1725">
        <v>4.3</v>
      </c>
      <c r="F1725">
        <v>168</v>
      </c>
      <c r="G1725">
        <v>27.29</v>
      </c>
      <c r="H1725">
        <v>2016</v>
      </c>
    </row>
    <row r="1726" spans="1:8" x14ac:dyDescent="0.2">
      <c r="A1726" t="s">
        <v>2964</v>
      </c>
      <c r="B1726" t="s">
        <v>16</v>
      </c>
      <c r="C1726" t="s">
        <v>228</v>
      </c>
      <c r="D1726" t="s">
        <v>1443</v>
      </c>
      <c r="E1726">
        <v>4.0999999999999996</v>
      </c>
      <c r="F1726">
        <v>168</v>
      </c>
      <c r="G1726">
        <v>27.29</v>
      </c>
      <c r="H1726">
        <v>2014</v>
      </c>
    </row>
    <row r="1727" spans="1:8" x14ac:dyDescent="0.2">
      <c r="A1727" t="s">
        <v>2965</v>
      </c>
      <c r="B1727" t="s">
        <v>9</v>
      </c>
      <c r="C1727" t="s">
        <v>2966</v>
      </c>
      <c r="D1727" t="s">
        <v>667</v>
      </c>
      <c r="E1727">
        <v>4.0999999999999996</v>
      </c>
      <c r="F1727">
        <v>168</v>
      </c>
      <c r="G1727">
        <v>41.15</v>
      </c>
      <c r="H1727">
        <v>2015</v>
      </c>
    </row>
    <row r="1728" spans="1:8" x14ac:dyDescent="0.2">
      <c r="A1728" t="s">
        <v>2967</v>
      </c>
      <c r="B1728" t="s">
        <v>62</v>
      </c>
      <c r="C1728" t="s">
        <v>63</v>
      </c>
      <c r="D1728" t="s">
        <v>2968</v>
      </c>
      <c r="E1728">
        <v>3.9</v>
      </c>
      <c r="F1728">
        <v>168</v>
      </c>
      <c r="G1728">
        <v>14.9</v>
      </c>
      <c r="H1728">
        <v>2016</v>
      </c>
    </row>
    <row r="1729" spans="1:8" x14ac:dyDescent="0.2">
      <c r="A1729" t="s">
        <v>2969</v>
      </c>
      <c r="B1729" t="s">
        <v>9</v>
      </c>
      <c r="C1729" t="s">
        <v>336</v>
      </c>
      <c r="D1729" t="s">
        <v>725</v>
      </c>
      <c r="E1729">
        <v>3.7</v>
      </c>
      <c r="F1729">
        <v>168</v>
      </c>
      <c r="G1729">
        <v>11.69</v>
      </c>
      <c r="H1729">
        <v>2017</v>
      </c>
    </row>
    <row r="1730" spans="1:8" x14ac:dyDescent="0.2">
      <c r="A1730" t="s">
        <v>489</v>
      </c>
      <c r="B1730" t="s">
        <v>16</v>
      </c>
      <c r="C1730" t="s">
        <v>358</v>
      </c>
      <c r="D1730" t="s">
        <v>2970</v>
      </c>
      <c r="E1730">
        <v>3.9</v>
      </c>
      <c r="F1730">
        <v>168</v>
      </c>
      <c r="G1730">
        <v>47.77</v>
      </c>
      <c r="H1730">
        <v>2014</v>
      </c>
    </row>
    <row r="1731" spans="1:8" x14ac:dyDescent="0.2">
      <c r="A1731" t="s">
        <v>2971</v>
      </c>
      <c r="B1731" t="s">
        <v>66</v>
      </c>
      <c r="C1731" t="s">
        <v>316</v>
      </c>
      <c r="D1731" t="s">
        <v>2972</v>
      </c>
      <c r="E1731">
        <v>3.6</v>
      </c>
      <c r="F1731">
        <v>168</v>
      </c>
      <c r="G1731">
        <v>12.18</v>
      </c>
      <c r="H1731">
        <v>2010</v>
      </c>
    </row>
    <row r="1732" spans="1:8" x14ac:dyDescent="0.2">
      <c r="A1732" t="s">
        <v>2973</v>
      </c>
      <c r="B1732" t="s">
        <v>66</v>
      </c>
      <c r="C1732" t="s">
        <v>313</v>
      </c>
      <c r="D1732" t="s">
        <v>2974</v>
      </c>
      <c r="E1732">
        <v>4.2</v>
      </c>
      <c r="F1732">
        <v>168</v>
      </c>
      <c r="G1732">
        <v>27.32</v>
      </c>
      <c r="H1732">
        <v>2016</v>
      </c>
    </row>
    <row r="1733" spans="1:8" x14ac:dyDescent="0.2">
      <c r="A1733" t="s">
        <v>2975</v>
      </c>
      <c r="B1733" t="s">
        <v>70</v>
      </c>
      <c r="C1733" t="s">
        <v>2697</v>
      </c>
      <c r="D1733" t="s">
        <v>2698</v>
      </c>
      <c r="E1733">
        <v>3.8</v>
      </c>
      <c r="F1733">
        <v>168</v>
      </c>
      <c r="G1733">
        <v>26.27</v>
      </c>
      <c r="H1733">
        <v>2016</v>
      </c>
    </row>
    <row r="1734" spans="1:8" x14ac:dyDescent="0.2">
      <c r="A1734" t="s">
        <v>2976</v>
      </c>
      <c r="B1734" t="s">
        <v>66</v>
      </c>
      <c r="C1734" t="s">
        <v>241</v>
      </c>
      <c r="D1734" t="s">
        <v>941</v>
      </c>
      <c r="E1734">
        <v>3.8</v>
      </c>
      <c r="F1734">
        <v>168</v>
      </c>
      <c r="G1734">
        <v>7.32</v>
      </c>
      <c r="H1734">
        <v>2017</v>
      </c>
    </row>
    <row r="1735" spans="1:8" x14ac:dyDescent="0.2">
      <c r="A1735" t="s">
        <v>2977</v>
      </c>
      <c r="B1735" t="s">
        <v>16</v>
      </c>
      <c r="C1735" t="s">
        <v>53</v>
      </c>
      <c r="D1735" t="s">
        <v>712</v>
      </c>
      <c r="E1735">
        <v>3.8</v>
      </c>
      <c r="F1735">
        <v>1683</v>
      </c>
      <c r="G1735">
        <v>7.95</v>
      </c>
      <c r="H1735">
        <v>2017</v>
      </c>
    </row>
    <row r="1736" spans="1:8" x14ac:dyDescent="0.2">
      <c r="A1736" t="s">
        <v>2978</v>
      </c>
      <c r="B1736" t="s">
        <v>16</v>
      </c>
      <c r="C1736" t="s">
        <v>17</v>
      </c>
      <c r="D1736" t="s">
        <v>2979</v>
      </c>
      <c r="E1736">
        <v>3.9</v>
      </c>
      <c r="F1736">
        <v>1685</v>
      </c>
      <c r="G1736">
        <v>8.7200000000000006</v>
      </c>
      <c r="H1736">
        <v>2017</v>
      </c>
    </row>
    <row r="1737" spans="1:8" x14ac:dyDescent="0.2">
      <c r="A1737" t="s">
        <v>2980</v>
      </c>
      <c r="B1737" t="s">
        <v>70</v>
      </c>
      <c r="C1737" t="s">
        <v>161</v>
      </c>
      <c r="D1737" t="s">
        <v>708</v>
      </c>
      <c r="E1737">
        <v>3.8</v>
      </c>
      <c r="F1737">
        <v>169</v>
      </c>
      <c r="G1737">
        <v>25.69</v>
      </c>
      <c r="H1737">
        <v>2016</v>
      </c>
    </row>
    <row r="1738" spans="1:8" x14ac:dyDescent="0.2">
      <c r="A1738" t="s">
        <v>2981</v>
      </c>
      <c r="B1738" t="s">
        <v>70</v>
      </c>
      <c r="C1738" t="s">
        <v>71</v>
      </c>
      <c r="D1738" t="s">
        <v>2982</v>
      </c>
      <c r="E1738">
        <v>3.3</v>
      </c>
      <c r="F1738">
        <v>169</v>
      </c>
      <c r="G1738">
        <v>6.05</v>
      </c>
      <c r="H1738">
        <v>2018</v>
      </c>
    </row>
    <row r="1739" spans="1:8" x14ac:dyDescent="0.2">
      <c r="A1739" t="s">
        <v>2983</v>
      </c>
      <c r="B1739" t="s">
        <v>62</v>
      </c>
      <c r="C1739" t="s">
        <v>63</v>
      </c>
      <c r="D1739" t="s">
        <v>2984</v>
      </c>
      <c r="E1739">
        <v>4</v>
      </c>
      <c r="F1739">
        <v>169</v>
      </c>
      <c r="G1739">
        <v>16.899999999999999</v>
      </c>
      <c r="H1739">
        <v>2016</v>
      </c>
    </row>
    <row r="1740" spans="1:8" x14ac:dyDescent="0.2">
      <c r="A1740" t="s">
        <v>2985</v>
      </c>
      <c r="B1740" t="s">
        <v>16</v>
      </c>
      <c r="C1740" t="s">
        <v>120</v>
      </c>
      <c r="D1740" t="s">
        <v>1721</v>
      </c>
      <c r="E1740">
        <v>4.0999999999999996</v>
      </c>
      <c r="F1740">
        <v>169</v>
      </c>
      <c r="G1740">
        <v>49.9</v>
      </c>
      <c r="H1740">
        <v>2016</v>
      </c>
    </row>
    <row r="1741" spans="1:8" x14ac:dyDescent="0.2">
      <c r="A1741" t="s">
        <v>2986</v>
      </c>
      <c r="B1741" t="s">
        <v>9</v>
      </c>
      <c r="C1741" t="s">
        <v>2630</v>
      </c>
      <c r="D1741" t="s">
        <v>2925</v>
      </c>
      <c r="E1741">
        <v>3.8</v>
      </c>
      <c r="F1741">
        <v>169</v>
      </c>
      <c r="G1741">
        <v>46.95</v>
      </c>
      <c r="H1741">
        <v>2007</v>
      </c>
    </row>
    <row r="1742" spans="1:8" x14ac:dyDescent="0.2">
      <c r="A1742" t="s">
        <v>2856</v>
      </c>
      <c r="B1742" t="s">
        <v>9</v>
      </c>
      <c r="C1742" t="s">
        <v>96</v>
      </c>
      <c r="D1742" t="s">
        <v>2987</v>
      </c>
      <c r="E1742">
        <v>3.9</v>
      </c>
      <c r="F1742">
        <v>169</v>
      </c>
      <c r="G1742">
        <v>31.95</v>
      </c>
      <c r="H1742">
        <v>2015</v>
      </c>
    </row>
    <row r="1743" spans="1:8" x14ac:dyDescent="0.2">
      <c r="A1743" t="s">
        <v>2988</v>
      </c>
      <c r="B1743" t="s">
        <v>66</v>
      </c>
      <c r="C1743" t="s">
        <v>308</v>
      </c>
      <c r="D1743" t="s">
        <v>1325</v>
      </c>
      <c r="E1743">
        <v>3.9</v>
      </c>
      <c r="F1743">
        <v>169</v>
      </c>
      <c r="G1743">
        <v>19.89</v>
      </c>
      <c r="H1743">
        <v>2014</v>
      </c>
    </row>
    <row r="1744" spans="1:8" x14ac:dyDescent="0.2">
      <c r="A1744" t="s">
        <v>2989</v>
      </c>
      <c r="B1744" t="s">
        <v>77</v>
      </c>
      <c r="C1744" t="s">
        <v>153</v>
      </c>
      <c r="D1744" t="s">
        <v>2990</v>
      </c>
      <c r="E1744">
        <v>3.8</v>
      </c>
      <c r="F1744">
        <v>169</v>
      </c>
      <c r="G1744">
        <v>12.8</v>
      </c>
      <c r="H1744">
        <v>2015</v>
      </c>
    </row>
    <row r="1745" spans="1:8" x14ac:dyDescent="0.2">
      <c r="A1745" t="s">
        <v>2991</v>
      </c>
      <c r="B1745" t="s">
        <v>62</v>
      </c>
      <c r="C1745" t="s">
        <v>63</v>
      </c>
      <c r="D1745" t="s">
        <v>1809</v>
      </c>
      <c r="E1745">
        <v>3.1</v>
      </c>
      <c r="F1745">
        <v>169</v>
      </c>
      <c r="G1745">
        <v>5.8</v>
      </c>
      <c r="H1745">
        <v>2017</v>
      </c>
    </row>
    <row r="1746" spans="1:8" x14ac:dyDescent="0.2">
      <c r="A1746" t="s">
        <v>2992</v>
      </c>
      <c r="B1746" t="s">
        <v>81</v>
      </c>
      <c r="C1746" t="s">
        <v>82</v>
      </c>
      <c r="D1746" t="s">
        <v>2993</v>
      </c>
      <c r="E1746">
        <v>3.7</v>
      </c>
      <c r="F1746">
        <v>169</v>
      </c>
      <c r="G1746">
        <v>13.5</v>
      </c>
      <c r="H1746">
        <v>2016</v>
      </c>
    </row>
    <row r="1747" spans="1:8" x14ac:dyDescent="0.2">
      <c r="A1747" t="s">
        <v>435</v>
      </c>
      <c r="B1747" t="s">
        <v>66</v>
      </c>
      <c r="C1747" t="s">
        <v>308</v>
      </c>
      <c r="D1747" t="s">
        <v>2994</v>
      </c>
      <c r="E1747">
        <v>3.6</v>
      </c>
      <c r="F1747">
        <v>169</v>
      </c>
      <c r="G1747">
        <v>8.68</v>
      </c>
      <c r="H1747">
        <v>2015</v>
      </c>
    </row>
    <row r="1748" spans="1:8" x14ac:dyDescent="0.2">
      <c r="A1748" t="s">
        <v>2995</v>
      </c>
      <c r="B1748" t="s">
        <v>66</v>
      </c>
      <c r="C1748" t="s">
        <v>2876</v>
      </c>
      <c r="D1748" t="s">
        <v>2877</v>
      </c>
      <c r="E1748">
        <v>3.8</v>
      </c>
      <c r="F1748">
        <v>169</v>
      </c>
      <c r="G1748">
        <v>10.23</v>
      </c>
      <c r="H1748">
        <v>2015</v>
      </c>
    </row>
    <row r="1749" spans="1:8" x14ac:dyDescent="0.2">
      <c r="A1749" t="s">
        <v>2996</v>
      </c>
      <c r="B1749" t="s">
        <v>16</v>
      </c>
      <c r="C1749" t="s">
        <v>294</v>
      </c>
      <c r="D1749" t="s">
        <v>2461</v>
      </c>
      <c r="E1749">
        <v>4.2</v>
      </c>
      <c r="F1749">
        <v>169</v>
      </c>
      <c r="G1749">
        <v>48.02</v>
      </c>
      <c r="H1749">
        <v>2013</v>
      </c>
    </row>
    <row r="1750" spans="1:8" x14ac:dyDescent="0.2">
      <c r="A1750" t="s">
        <v>2997</v>
      </c>
      <c r="B1750" t="s">
        <v>66</v>
      </c>
      <c r="C1750" t="s">
        <v>241</v>
      </c>
      <c r="D1750" t="s">
        <v>1940</v>
      </c>
      <c r="E1750">
        <v>3.5</v>
      </c>
      <c r="F1750">
        <v>169</v>
      </c>
      <c r="G1750">
        <v>4.99</v>
      </c>
      <c r="H1750">
        <v>2018</v>
      </c>
    </row>
    <row r="1751" spans="1:8" x14ac:dyDescent="0.2">
      <c r="A1751" t="s">
        <v>2998</v>
      </c>
      <c r="B1751" t="s">
        <v>9</v>
      </c>
      <c r="C1751" t="s">
        <v>873</v>
      </c>
      <c r="D1751" t="s">
        <v>1441</v>
      </c>
      <c r="E1751">
        <v>4</v>
      </c>
      <c r="F1751">
        <v>169</v>
      </c>
      <c r="G1751">
        <v>59.9</v>
      </c>
      <c r="H1751">
        <v>2006</v>
      </c>
    </row>
    <row r="1752" spans="1:8" x14ac:dyDescent="0.2">
      <c r="A1752" t="s">
        <v>2999</v>
      </c>
      <c r="B1752" t="s">
        <v>9</v>
      </c>
      <c r="C1752" t="s">
        <v>138</v>
      </c>
      <c r="D1752" t="s">
        <v>822</v>
      </c>
      <c r="E1752">
        <v>3.9</v>
      </c>
      <c r="F1752">
        <v>169</v>
      </c>
      <c r="G1752">
        <v>18.47</v>
      </c>
      <c r="H1752">
        <v>2011</v>
      </c>
    </row>
    <row r="1753" spans="1:8" x14ac:dyDescent="0.2">
      <c r="A1753" t="s">
        <v>3000</v>
      </c>
      <c r="B1753" t="s">
        <v>66</v>
      </c>
      <c r="C1753" t="s">
        <v>308</v>
      </c>
      <c r="D1753" t="s">
        <v>1325</v>
      </c>
      <c r="E1753">
        <v>4</v>
      </c>
      <c r="F1753">
        <v>1690</v>
      </c>
      <c r="G1753">
        <v>13.95</v>
      </c>
      <c r="H1753">
        <v>2014</v>
      </c>
    </row>
    <row r="1754" spans="1:8" x14ac:dyDescent="0.2">
      <c r="A1754" t="s">
        <v>604</v>
      </c>
      <c r="B1754" t="s">
        <v>16</v>
      </c>
      <c r="C1754" t="s">
        <v>93</v>
      </c>
      <c r="D1754" t="s">
        <v>3001</v>
      </c>
      <c r="E1754">
        <v>3.8</v>
      </c>
      <c r="F1754">
        <v>1691</v>
      </c>
      <c r="G1754">
        <v>11.9</v>
      </c>
      <c r="H1754">
        <v>2016</v>
      </c>
    </row>
    <row r="1755" spans="1:8" x14ac:dyDescent="0.2">
      <c r="A1755" t="s">
        <v>3002</v>
      </c>
      <c r="B1755" t="s">
        <v>196</v>
      </c>
      <c r="C1755" t="s">
        <v>656</v>
      </c>
      <c r="D1755" t="s">
        <v>3003</v>
      </c>
      <c r="E1755">
        <v>3.9</v>
      </c>
      <c r="F1755">
        <v>1694</v>
      </c>
      <c r="G1755">
        <v>11.89</v>
      </c>
      <c r="H1755">
        <v>2018</v>
      </c>
    </row>
    <row r="1756" spans="1:8" x14ac:dyDescent="0.2">
      <c r="A1756" t="s">
        <v>3004</v>
      </c>
      <c r="B1756" t="s">
        <v>9</v>
      </c>
      <c r="C1756" t="s">
        <v>742</v>
      </c>
      <c r="D1756" t="s">
        <v>3005</v>
      </c>
      <c r="E1756">
        <v>3.6</v>
      </c>
      <c r="F1756">
        <v>1696</v>
      </c>
      <c r="G1756">
        <v>9.58</v>
      </c>
      <c r="H1756">
        <v>2016</v>
      </c>
    </row>
    <row r="1757" spans="1:8" x14ac:dyDescent="0.2">
      <c r="A1757" t="s">
        <v>3006</v>
      </c>
      <c r="B1757" t="s">
        <v>70</v>
      </c>
      <c r="C1757" t="s">
        <v>3007</v>
      </c>
      <c r="D1757" t="s">
        <v>534</v>
      </c>
      <c r="E1757">
        <v>3.9</v>
      </c>
      <c r="F1757">
        <v>1699</v>
      </c>
      <c r="G1757">
        <v>15.79</v>
      </c>
      <c r="H1757">
        <v>2016</v>
      </c>
    </row>
    <row r="1758" spans="1:8" x14ac:dyDescent="0.2">
      <c r="A1758" t="s">
        <v>3008</v>
      </c>
      <c r="B1758" t="s">
        <v>34</v>
      </c>
      <c r="C1758" t="s">
        <v>718</v>
      </c>
      <c r="D1758" t="s">
        <v>3009</v>
      </c>
      <c r="E1758">
        <v>4.4000000000000004</v>
      </c>
      <c r="F1758">
        <v>170</v>
      </c>
      <c r="G1758">
        <v>63.15</v>
      </c>
      <c r="H1758">
        <v>2016</v>
      </c>
    </row>
    <row r="1759" spans="1:8" x14ac:dyDescent="0.2">
      <c r="A1759" t="s">
        <v>3010</v>
      </c>
      <c r="B1759" t="s">
        <v>34</v>
      </c>
      <c r="C1759" t="s">
        <v>3011</v>
      </c>
      <c r="D1759" t="s">
        <v>1715</v>
      </c>
      <c r="E1759">
        <v>4.2</v>
      </c>
      <c r="F1759">
        <v>170</v>
      </c>
      <c r="G1759">
        <v>40.81</v>
      </c>
      <c r="H1759">
        <v>2016</v>
      </c>
    </row>
    <row r="1760" spans="1:8" x14ac:dyDescent="0.2">
      <c r="A1760" t="s">
        <v>3012</v>
      </c>
      <c r="B1760" t="s">
        <v>66</v>
      </c>
      <c r="C1760" t="s">
        <v>268</v>
      </c>
      <c r="D1760" t="s">
        <v>269</v>
      </c>
      <c r="E1760">
        <v>3.8</v>
      </c>
      <c r="F1760">
        <v>170</v>
      </c>
      <c r="G1760">
        <v>9.8000000000000007</v>
      </c>
      <c r="H1760">
        <v>2017</v>
      </c>
    </row>
    <row r="1761" spans="1:8" x14ac:dyDescent="0.2">
      <c r="A1761" t="s">
        <v>3013</v>
      </c>
      <c r="B1761" t="s">
        <v>16</v>
      </c>
      <c r="C1761" t="s">
        <v>120</v>
      </c>
      <c r="D1761" t="s">
        <v>3014</v>
      </c>
      <c r="E1761">
        <v>4</v>
      </c>
      <c r="F1761">
        <v>170</v>
      </c>
      <c r="G1761">
        <v>20.32</v>
      </c>
      <c r="H1761">
        <v>2015</v>
      </c>
    </row>
    <row r="1762" spans="1:8" x14ac:dyDescent="0.2">
      <c r="A1762" t="s">
        <v>3015</v>
      </c>
      <c r="B1762" t="s">
        <v>16</v>
      </c>
      <c r="C1762" t="s">
        <v>120</v>
      </c>
      <c r="D1762" t="s">
        <v>3016</v>
      </c>
      <c r="E1762">
        <v>3.5</v>
      </c>
      <c r="F1762">
        <v>170</v>
      </c>
      <c r="G1762">
        <v>7.39</v>
      </c>
      <c r="H1762">
        <v>2017</v>
      </c>
    </row>
    <row r="1763" spans="1:8" x14ac:dyDescent="0.2">
      <c r="A1763" t="s">
        <v>1217</v>
      </c>
      <c r="B1763" t="s">
        <v>70</v>
      </c>
      <c r="C1763" t="s">
        <v>161</v>
      </c>
      <c r="D1763" t="s">
        <v>3017</v>
      </c>
      <c r="E1763">
        <v>3.9</v>
      </c>
      <c r="F1763">
        <v>170</v>
      </c>
      <c r="G1763">
        <v>85.05</v>
      </c>
      <c r="H1763">
        <v>2014</v>
      </c>
    </row>
    <row r="1764" spans="1:8" x14ac:dyDescent="0.2">
      <c r="A1764" t="s">
        <v>467</v>
      </c>
      <c r="B1764" t="s">
        <v>9</v>
      </c>
      <c r="C1764" t="s">
        <v>10</v>
      </c>
      <c r="D1764" t="s">
        <v>2194</v>
      </c>
      <c r="E1764">
        <v>3.9</v>
      </c>
      <c r="F1764">
        <v>170</v>
      </c>
      <c r="G1764">
        <v>48.55</v>
      </c>
      <c r="H1764">
        <v>2015</v>
      </c>
    </row>
    <row r="1765" spans="1:8" x14ac:dyDescent="0.2">
      <c r="A1765" t="s">
        <v>640</v>
      </c>
      <c r="B1765" t="s">
        <v>16</v>
      </c>
      <c r="C1765" t="s">
        <v>178</v>
      </c>
      <c r="D1765" t="s">
        <v>1826</v>
      </c>
      <c r="E1765">
        <v>3.9</v>
      </c>
      <c r="F1765">
        <v>170</v>
      </c>
      <c r="G1765">
        <v>16.440000000000001</v>
      </c>
      <c r="H1765">
        <v>2018</v>
      </c>
    </row>
    <row r="1766" spans="1:8" x14ac:dyDescent="0.2">
      <c r="A1766" t="s">
        <v>3018</v>
      </c>
      <c r="B1766" t="s">
        <v>34</v>
      </c>
      <c r="C1766" t="s">
        <v>718</v>
      </c>
      <c r="D1766" t="s">
        <v>719</v>
      </c>
      <c r="E1766">
        <v>3.8</v>
      </c>
      <c r="F1766">
        <v>170</v>
      </c>
      <c r="G1766">
        <v>13.82</v>
      </c>
      <c r="H1766">
        <v>2017</v>
      </c>
    </row>
    <row r="1767" spans="1:8" x14ac:dyDescent="0.2">
      <c r="A1767" t="s">
        <v>3019</v>
      </c>
      <c r="B1767" t="s">
        <v>66</v>
      </c>
      <c r="C1767" t="s">
        <v>166</v>
      </c>
      <c r="D1767" t="s">
        <v>167</v>
      </c>
      <c r="E1767">
        <v>4</v>
      </c>
      <c r="F1767">
        <v>170</v>
      </c>
      <c r="G1767">
        <v>7.95</v>
      </c>
      <c r="H1767">
        <v>2016</v>
      </c>
    </row>
    <row r="1768" spans="1:8" x14ac:dyDescent="0.2">
      <c r="A1768" t="s">
        <v>3020</v>
      </c>
      <c r="B1768" t="s">
        <v>62</v>
      </c>
      <c r="C1768" t="s">
        <v>686</v>
      </c>
      <c r="D1768" t="s">
        <v>687</v>
      </c>
      <c r="E1768">
        <v>3.4</v>
      </c>
      <c r="F1768">
        <v>170</v>
      </c>
      <c r="G1768">
        <v>10.9</v>
      </c>
      <c r="H1768">
        <v>2015</v>
      </c>
    </row>
    <row r="1769" spans="1:8" x14ac:dyDescent="0.2">
      <c r="A1769" t="s">
        <v>3021</v>
      </c>
      <c r="B1769" t="s">
        <v>9</v>
      </c>
      <c r="C1769" t="s">
        <v>172</v>
      </c>
      <c r="D1769" t="s">
        <v>538</v>
      </c>
      <c r="E1769">
        <v>3.4</v>
      </c>
      <c r="F1769">
        <v>170</v>
      </c>
      <c r="G1769">
        <v>9.65</v>
      </c>
      <c r="H1769">
        <v>2015</v>
      </c>
    </row>
    <row r="1770" spans="1:8" x14ac:dyDescent="0.2">
      <c r="A1770" t="s">
        <v>3022</v>
      </c>
      <c r="B1770" t="s">
        <v>66</v>
      </c>
      <c r="C1770" t="s">
        <v>2256</v>
      </c>
      <c r="D1770" t="s">
        <v>2257</v>
      </c>
      <c r="E1770">
        <v>3.3</v>
      </c>
      <c r="F1770">
        <v>170</v>
      </c>
      <c r="G1770">
        <v>7.99</v>
      </c>
      <c r="H1770">
        <v>2016</v>
      </c>
    </row>
    <row r="1771" spans="1:8" x14ac:dyDescent="0.2">
      <c r="A1771" t="s">
        <v>3023</v>
      </c>
      <c r="B1771" t="s">
        <v>23</v>
      </c>
      <c r="C1771" t="s">
        <v>247</v>
      </c>
      <c r="D1771" t="s">
        <v>3024</v>
      </c>
      <c r="E1771">
        <v>4</v>
      </c>
      <c r="F1771">
        <v>170</v>
      </c>
      <c r="G1771">
        <v>10.18</v>
      </c>
      <c r="H1771">
        <v>2018</v>
      </c>
    </row>
    <row r="1772" spans="1:8" x14ac:dyDescent="0.2">
      <c r="A1772" t="s">
        <v>3025</v>
      </c>
      <c r="B1772" t="s">
        <v>66</v>
      </c>
      <c r="C1772" t="s">
        <v>308</v>
      </c>
      <c r="D1772" t="s">
        <v>1730</v>
      </c>
      <c r="E1772">
        <v>4.3</v>
      </c>
      <c r="F1772">
        <v>170</v>
      </c>
      <c r="G1772">
        <v>44.9</v>
      </c>
      <c r="H1772">
        <v>2011</v>
      </c>
    </row>
    <row r="1773" spans="1:8" x14ac:dyDescent="0.2">
      <c r="A1773" t="s">
        <v>3026</v>
      </c>
      <c r="B1773" t="s">
        <v>9</v>
      </c>
      <c r="C1773" t="s">
        <v>989</v>
      </c>
      <c r="D1773" t="s">
        <v>3027</v>
      </c>
      <c r="E1773">
        <v>3.9</v>
      </c>
      <c r="F1773">
        <v>170</v>
      </c>
      <c r="G1773">
        <v>14.9</v>
      </c>
      <c r="H1773">
        <v>2017</v>
      </c>
    </row>
    <row r="1774" spans="1:8" x14ac:dyDescent="0.2">
      <c r="A1774" t="s">
        <v>3028</v>
      </c>
      <c r="B1774" t="s">
        <v>16</v>
      </c>
      <c r="C1774" t="s">
        <v>53</v>
      </c>
      <c r="D1774" t="s">
        <v>3029</v>
      </c>
      <c r="E1774">
        <v>3.8</v>
      </c>
      <c r="F1774">
        <v>1700</v>
      </c>
      <c r="G1774">
        <v>4.66</v>
      </c>
      <c r="H1774">
        <v>2018</v>
      </c>
    </row>
    <row r="1775" spans="1:8" x14ac:dyDescent="0.2">
      <c r="A1775" t="s">
        <v>3030</v>
      </c>
      <c r="B1775" t="s">
        <v>66</v>
      </c>
      <c r="C1775" t="s">
        <v>222</v>
      </c>
      <c r="D1775" t="s">
        <v>3031</v>
      </c>
      <c r="E1775">
        <v>3.7</v>
      </c>
      <c r="F1775">
        <v>1702</v>
      </c>
      <c r="G1775">
        <v>9.5</v>
      </c>
      <c r="H1775">
        <v>2018</v>
      </c>
    </row>
    <row r="1776" spans="1:8" x14ac:dyDescent="0.2">
      <c r="A1776" t="s">
        <v>3032</v>
      </c>
      <c r="B1776" t="s">
        <v>9</v>
      </c>
      <c r="C1776" t="s">
        <v>1110</v>
      </c>
      <c r="D1776" t="s">
        <v>966</v>
      </c>
      <c r="E1776">
        <v>3.7</v>
      </c>
      <c r="F1776">
        <v>1702</v>
      </c>
      <c r="G1776">
        <v>23</v>
      </c>
      <c r="H1776">
        <v>2015</v>
      </c>
    </row>
    <row r="1777" spans="1:8" x14ac:dyDescent="0.2">
      <c r="A1777" t="s">
        <v>3033</v>
      </c>
      <c r="B1777" t="s">
        <v>16</v>
      </c>
      <c r="C1777" t="s">
        <v>433</v>
      </c>
      <c r="D1777" t="s">
        <v>3034</v>
      </c>
      <c r="E1777">
        <v>3.9</v>
      </c>
      <c r="F1777">
        <v>1704</v>
      </c>
      <c r="G1777">
        <v>45.26</v>
      </c>
      <c r="H1777">
        <v>2015</v>
      </c>
    </row>
    <row r="1778" spans="1:8" x14ac:dyDescent="0.2">
      <c r="A1778" t="s">
        <v>3035</v>
      </c>
      <c r="B1778" t="s">
        <v>16</v>
      </c>
      <c r="C1778" t="s">
        <v>17</v>
      </c>
      <c r="D1778" t="s">
        <v>3036</v>
      </c>
      <c r="E1778">
        <v>4.3</v>
      </c>
      <c r="F1778">
        <v>1705</v>
      </c>
      <c r="G1778">
        <v>92.61</v>
      </c>
      <c r="H1778">
        <v>2013</v>
      </c>
    </row>
    <row r="1779" spans="1:8" x14ac:dyDescent="0.2">
      <c r="A1779" t="s">
        <v>3037</v>
      </c>
      <c r="B1779" t="s">
        <v>9</v>
      </c>
      <c r="C1779" t="s">
        <v>1578</v>
      </c>
      <c r="D1779" t="s">
        <v>1579</v>
      </c>
      <c r="E1779">
        <v>4.0999999999999996</v>
      </c>
      <c r="F1779">
        <v>171</v>
      </c>
      <c r="G1779">
        <v>37.04</v>
      </c>
      <c r="H1779">
        <v>2014</v>
      </c>
    </row>
    <row r="1780" spans="1:8" x14ac:dyDescent="0.2">
      <c r="A1780" t="s">
        <v>3038</v>
      </c>
      <c r="B1780" t="s">
        <v>9</v>
      </c>
      <c r="C1780" t="s">
        <v>3039</v>
      </c>
      <c r="D1780" t="s">
        <v>3040</v>
      </c>
      <c r="E1780">
        <v>3.6</v>
      </c>
      <c r="F1780">
        <v>171</v>
      </c>
      <c r="G1780">
        <v>14.9</v>
      </c>
      <c r="H1780">
        <v>2016</v>
      </c>
    </row>
    <row r="1781" spans="1:8" x14ac:dyDescent="0.2">
      <c r="A1781" t="s">
        <v>3041</v>
      </c>
      <c r="B1781" t="s">
        <v>196</v>
      </c>
      <c r="C1781" t="s">
        <v>197</v>
      </c>
      <c r="D1781" t="s">
        <v>3042</v>
      </c>
      <c r="E1781">
        <v>4</v>
      </c>
      <c r="F1781">
        <v>171</v>
      </c>
      <c r="G1781">
        <v>12.5</v>
      </c>
      <c r="H1781">
        <v>2018</v>
      </c>
    </row>
    <row r="1782" spans="1:8" x14ac:dyDescent="0.2">
      <c r="A1782" t="s">
        <v>3043</v>
      </c>
      <c r="B1782" t="s">
        <v>46</v>
      </c>
      <c r="C1782" t="s">
        <v>262</v>
      </c>
      <c r="D1782" t="s">
        <v>48</v>
      </c>
      <c r="E1782">
        <v>4.4000000000000004</v>
      </c>
      <c r="F1782">
        <v>171</v>
      </c>
      <c r="G1782">
        <v>247</v>
      </c>
      <c r="H1782">
        <v>2015</v>
      </c>
    </row>
    <row r="1783" spans="1:8" x14ac:dyDescent="0.2">
      <c r="A1783" t="s">
        <v>3044</v>
      </c>
      <c r="B1783" t="s">
        <v>66</v>
      </c>
      <c r="C1783" t="s">
        <v>776</v>
      </c>
      <c r="D1783" t="s">
        <v>2874</v>
      </c>
      <c r="E1783">
        <v>4.4000000000000004</v>
      </c>
      <c r="F1783">
        <v>171</v>
      </c>
      <c r="G1783">
        <v>89</v>
      </c>
      <c r="H1783">
        <v>2009</v>
      </c>
    </row>
    <row r="1784" spans="1:8" x14ac:dyDescent="0.2">
      <c r="A1784" t="s">
        <v>3045</v>
      </c>
      <c r="B1784" t="s">
        <v>16</v>
      </c>
      <c r="C1784" t="s">
        <v>17</v>
      </c>
      <c r="D1784" t="s">
        <v>508</v>
      </c>
      <c r="E1784">
        <v>3.9</v>
      </c>
      <c r="F1784">
        <v>171</v>
      </c>
      <c r="G1784">
        <v>9.9499999999999993</v>
      </c>
      <c r="H1784">
        <v>2017</v>
      </c>
    </row>
    <row r="1785" spans="1:8" x14ac:dyDescent="0.2">
      <c r="A1785" t="s">
        <v>3046</v>
      </c>
      <c r="B1785" t="s">
        <v>16</v>
      </c>
      <c r="C1785" t="s">
        <v>2893</v>
      </c>
      <c r="D1785" t="s">
        <v>3047</v>
      </c>
      <c r="E1785">
        <v>3.7</v>
      </c>
      <c r="F1785">
        <v>171</v>
      </c>
      <c r="G1785">
        <v>14.61</v>
      </c>
      <c r="H1785">
        <v>2010</v>
      </c>
    </row>
    <row r="1786" spans="1:8" x14ac:dyDescent="0.2">
      <c r="A1786" t="s">
        <v>3048</v>
      </c>
      <c r="B1786" t="s">
        <v>62</v>
      </c>
      <c r="C1786" t="s">
        <v>63</v>
      </c>
      <c r="D1786" t="s">
        <v>3049</v>
      </c>
      <c r="E1786">
        <v>4.2</v>
      </c>
      <c r="F1786">
        <v>171</v>
      </c>
      <c r="G1786">
        <v>19.899999999999999</v>
      </c>
      <c r="H1786">
        <v>2017</v>
      </c>
    </row>
    <row r="1787" spans="1:8" x14ac:dyDescent="0.2">
      <c r="A1787" t="s">
        <v>3050</v>
      </c>
      <c r="B1787" t="s">
        <v>16</v>
      </c>
      <c r="C1787" t="s">
        <v>1510</v>
      </c>
      <c r="D1787" t="s">
        <v>3051</v>
      </c>
      <c r="E1787">
        <v>4.2</v>
      </c>
      <c r="F1787">
        <v>171</v>
      </c>
      <c r="G1787">
        <v>26</v>
      </c>
      <c r="H1787">
        <v>2013</v>
      </c>
    </row>
    <row r="1788" spans="1:8" x14ac:dyDescent="0.2">
      <c r="A1788" t="s">
        <v>3052</v>
      </c>
      <c r="B1788" t="s">
        <v>66</v>
      </c>
      <c r="C1788" t="s">
        <v>268</v>
      </c>
      <c r="D1788" t="s">
        <v>3053</v>
      </c>
      <c r="E1788">
        <v>4.2</v>
      </c>
      <c r="F1788">
        <v>171</v>
      </c>
      <c r="G1788">
        <v>35</v>
      </c>
      <c r="H1788">
        <v>2011</v>
      </c>
    </row>
    <row r="1789" spans="1:8" x14ac:dyDescent="0.2">
      <c r="A1789" t="s">
        <v>1030</v>
      </c>
      <c r="B1789" t="s">
        <v>9</v>
      </c>
      <c r="C1789" t="s">
        <v>414</v>
      </c>
      <c r="D1789" t="s">
        <v>3054</v>
      </c>
      <c r="E1789">
        <v>4.0999999999999996</v>
      </c>
      <c r="F1789">
        <v>171</v>
      </c>
      <c r="G1789">
        <v>25.25</v>
      </c>
      <c r="H1789">
        <v>2017</v>
      </c>
    </row>
    <row r="1790" spans="1:8" x14ac:dyDescent="0.2">
      <c r="A1790" t="s">
        <v>3055</v>
      </c>
      <c r="B1790" t="s">
        <v>34</v>
      </c>
      <c r="C1790" t="s">
        <v>898</v>
      </c>
      <c r="D1790" t="s">
        <v>899</v>
      </c>
      <c r="E1790">
        <v>4.0999999999999996</v>
      </c>
      <c r="F1790">
        <v>171</v>
      </c>
      <c r="G1790">
        <v>70.72</v>
      </c>
      <c r="H1790">
        <v>2013</v>
      </c>
    </row>
    <row r="1791" spans="1:8" x14ac:dyDescent="0.2">
      <c r="A1791" t="s">
        <v>3056</v>
      </c>
      <c r="B1791" t="s">
        <v>34</v>
      </c>
      <c r="C1791" t="s">
        <v>718</v>
      </c>
      <c r="D1791" t="s">
        <v>3057</v>
      </c>
      <c r="E1791">
        <v>4.4000000000000004</v>
      </c>
      <c r="F1791">
        <v>171</v>
      </c>
      <c r="G1791">
        <v>58</v>
      </c>
      <c r="H1791">
        <v>2017</v>
      </c>
    </row>
    <row r="1792" spans="1:8" x14ac:dyDescent="0.2">
      <c r="A1792" t="s">
        <v>3058</v>
      </c>
      <c r="B1792" t="s">
        <v>9</v>
      </c>
      <c r="C1792" t="s">
        <v>217</v>
      </c>
      <c r="D1792" t="s">
        <v>3059</v>
      </c>
      <c r="E1792">
        <v>4.0999999999999996</v>
      </c>
      <c r="F1792">
        <v>171</v>
      </c>
      <c r="G1792">
        <v>36.299999999999997</v>
      </c>
      <c r="H1792">
        <v>2012</v>
      </c>
    </row>
    <row r="1793" spans="1:8" x14ac:dyDescent="0.2">
      <c r="A1793" t="s">
        <v>685</v>
      </c>
      <c r="B1793" t="s">
        <v>62</v>
      </c>
      <c r="C1793" t="s">
        <v>1171</v>
      </c>
      <c r="D1793" t="s">
        <v>1277</v>
      </c>
      <c r="E1793">
        <v>3.5</v>
      </c>
      <c r="F1793">
        <v>171</v>
      </c>
      <c r="G1793">
        <v>7.45</v>
      </c>
      <c r="H1793">
        <v>2017</v>
      </c>
    </row>
    <row r="1794" spans="1:8" x14ac:dyDescent="0.2">
      <c r="A1794" t="s">
        <v>3060</v>
      </c>
      <c r="B1794" t="s">
        <v>66</v>
      </c>
      <c r="C1794" t="s">
        <v>669</v>
      </c>
      <c r="D1794" t="s">
        <v>3061</v>
      </c>
      <c r="E1794">
        <v>3.8</v>
      </c>
      <c r="F1794">
        <v>171</v>
      </c>
      <c r="G1794">
        <v>6.83</v>
      </c>
      <c r="H1794">
        <v>2017</v>
      </c>
    </row>
    <row r="1795" spans="1:8" x14ac:dyDescent="0.2">
      <c r="A1795" t="s">
        <v>3062</v>
      </c>
      <c r="B1795" t="s">
        <v>34</v>
      </c>
      <c r="C1795" t="s">
        <v>3011</v>
      </c>
      <c r="D1795" t="s">
        <v>3063</v>
      </c>
      <c r="E1795">
        <v>4</v>
      </c>
      <c r="F1795">
        <v>171</v>
      </c>
      <c r="G1795">
        <v>21.89</v>
      </c>
      <c r="H1795">
        <v>2017</v>
      </c>
    </row>
    <row r="1796" spans="1:8" x14ac:dyDescent="0.2">
      <c r="A1796" t="s">
        <v>3064</v>
      </c>
      <c r="B1796" t="s">
        <v>16</v>
      </c>
      <c r="C1796" t="s">
        <v>492</v>
      </c>
      <c r="D1796" t="s">
        <v>3065</v>
      </c>
      <c r="E1796">
        <v>4.2</v>
      </c>
      <c r="F1796">
        <v>171</v>
      </c>
      <c r="G1796">
        <v>45</v>
      </c>
      <c r="H1796">
        <v>2013</v>
      </c>
    </row>
    <row r="1797" spans="1:8" x14ac:dyDescent="0.2">
      <c r="A1797" t="s">
        <v>3066</v>
      </c>
      <c r="B1797" t="s">
        <v>62</v>
      </c>
      <c r="C1797" t="s">
        <v>1171</v>
      </c>
      <c r="D1797" t="s">
        <v>2615</v>
      </c>
      <c r="E1797">
        <v>3.7</v>
      </c>
      <c r="F1797">
        <v>171</v>
      </c>
      <c r="G1797">
        <v>9.39</v>
      </c>
      <c r="H1797">
        <v>2017</v>
      </c>
    </row>
    <row r="1798" spans="1:8" x14ac:dyDescent="0.2">
      <c r="A1798" t="s">
        <v>3067</v>
      </c>
      <c r="B1798" t="s">
        <v>66</v>
      </c>
      <c r="C1798" t="s">
        <v>313</v>
      </c>
      <c r="D1798" t="s">
        <v>3068</v>
      </c>
      <c r="E1798">
        <v>3.7</v>
      </c>
      <c r="F1798">
        <v>171</v>
      </c>
      <c r="G1798">
        <v>11.47</v>
      </c>
      <c r="H1798">
        <v>2013</v>
      </c>
    </row>
    <row r="1799" spans="1:8" x14ac:dyDescent="0.2">
      <c r="A1799" t="s">
        <v>1273</v>
      </c>
      <c r="B1799" t="s">
        <v>16</v>
      </c>
      <c r="C1799" t="s">
        <v>1096</v>
      </c>
      <c r="D1799" t="s">
        <v>3069</v>
      </c>
      <c r="E1799">
        <v>4</v>
      </c>
      <c r="F1799">
        <v>171</v>
      </c>
      <c r="G1799">
        <v>22.9</v>
      </c>
      <c r="H1799">
        <v>2016</v>
      </c>
    </row>
    <row r="1800" spans="1:8" x14ac:dyDescent="0.2">
      <c r="A1800" t="s">
        <v>3070</v>
      </c>
      <c r="B1800" t="s">
        <v>16</v>
      </c>
      <c r="C1800" t="s">
        <v>358</v>
      </c>
      <c r="D1800" t="s">
        <v>375</v>
      </c>
      <c r="E1800">
        <v>4.5</v>
      </c>
      <c r="F1800">
        <v>171</v>
      </c>
      <c r="G1800">
        <v>129</v>
      </c>
      <c r="H1800">
        <v>2011</v>
      </c>
    </row>
    <row r="1801" spans="1:8" x14ac:dyDescent="0.2">
      <c r="A1801" t="s">
        <v>3071</v>
      </c>
      <c r="B1801" t="s">
        <v>9</v>
      </c>
      <c r="C1801" t="s">
        <v>125</v>
      </c>
      <c r="D1801" t="s">
        <v>3072</v>
      </c>
      <c r="E1801">
        <v>3.8</v>
      </c>
      <c r="F1801">
        <v>171</v>
      </c>
      <c r="G1801">
        <v>7.9</v>
      </c>
      <c r="H1801">
        <v>2018</v>
      </c>
    </row>
    <row r="1802" spans="1:8" x14ac:dyDescent="0.2">
      <c r="A1802" t="s">
        <v>3073</v>
      </c>
      <c r="B1802" t="s">
        <v>196</v>
      </c>
      <c r="C1802" t="s">
        <v>197</v>
      </c>
      <c r="D1802" t="s">
        <v>200</v>
      </c>
      <c r="E1802">
        <v>3.7</v>
      </c>
      <c r="F1802">
        <v>1710</v>
      </c>
      <c r="G1802">
        <v>10.51</v>
      </c>
      <c r="H1802">
        <v>2017</v>
      </c>
    </row>
    <row r="1803" spans="1:8" x14ac:dyDescent="0.2">
      <c r="A1803" t="s">
        <v>3074</v>
      </c>
      <c r="B1803" t="s">
        <v>70</v>
      </c>
      <c r="C1803" t="s">
        <v>2697</v>
      </c>
      <c r="D1803" t="s">
        <v>877</v>
      </c>
      <c r="E1803">
        <v>3.8</v>
      </c>
      <c r="F1803">
        <v>1711</v>
      </c>
      <c r="G1803">
        <v>15.49</v>
      </c>
      <c r="H1803">
        <v>2016</v>
      </c>
    </row>
    <row r="1804" spans="1:8" x14ac:dyDescent="0.2">
      <c r="A1804" t="s">
        <v>3075</v>
      </c>
      <c r="B1804" t="s">
        <v>9</v>
      </c>
      <c r="C1804" t="s">
        <v>217</v>
      </c>
      <c r="D1804" t="s">
        <v>1570</v>
      </c>
      <c r="E1804">
        <v>4.2</v>
      </c>
      <c r="F1804">
        <v>1712</v>
      </c>
      <c r="G1804">
        <v>59.95</v>
      </c>
      <c r="H1804">
        <v>2006</v>
      </c>
    </row>
    <row r="1805" spans="1:8" x14ac:dyDescent="0.2">
      <c r="A1805" t="s">
        <v>3076</v>
      </c>
      <c r="B1805" t="s">
        <v>9</v>
      </c>
      <c r="C1805" t="s">
        <v>281</v>
      </c>
      <c r="D1805" t="s">
        <v>1590</v>
      </c>
      <c r="E1805">
        <v>4.0999999999999996</v>
      </c>
      <c r="F1805">
        <v>1713</v>
      </c>
      <c r="G1805">
        <v>48.69</v>
      </c>
      <c r="H1805">
        <v>2009</v>
      </c>
    </row>
    <row r="1806" spans="1:8" x14ac:dyDescent="0.2">
      <c r="A1806" t="s">
        <v>3077</v>
      </c>
      <c r="B1806" t="s">
        <v>9</v>
      </c>
      <c r="C1806" t="s">
        <v>184</v>
      </c>
      <c r="D1806" t="s">
        <v>185</v>
      </c>
      <c r="E1806">
        <v>4.5</v>
      </c>
      <c r="F1806">
        <v>1717</v>
      </c>
      <c r="G1806">
        <v>1051.8</v>
      </c>
      <c r="H1806">
        <v>1993</v>
      </c>
    </row>
    <row r="1807" spans="1:8" x14ac:dyDescent="0.2">
      <c r="A1807" t="s">
        <v>3078</v>
      </c>
      <c r="B1807" t="s">
        <v>16</v>
      </c>
      <c r="C1807" t="s">
        <v>17</v>
      </c>
      <c r="D1807" t="s">
        <v>94</v>
      </c>
      <c r="E1807">
        <v>4.5999999999999996</v>
      </c>
      <c r="F1807">
        <v>172</v>
      </c>
      <c r="G1807">
        <v>99.4</v>
      </c>
      <c r="H1807">
        <v>2017</v>
      </c>
    </row>
    <row r="1808" spans="1:8" x14ac:dyDescent="0.2">
      <c r="A1808" t="s">
        <v>3079</v>
      </c>
      <c r="B1808" t="s">
        <v>16</v>
      </c>
      <c r="C1808" t="s">
        <v>1724</v>
      </c>
      <c r="D1808" t="s">
        <v>1725</v>
      </c>
      <c r="E1808">
        <v>3.8</v>
      </c>
      <c r="F1808">
        <v>172</v>
      </c>
      <c r="G1808">
        <v>12.18</v>
      </c>
      <c r="H1808">
        <v>2016</v>
      </c>
    </row>
    <row r="1809" spans="1:8" x14ac:dyDescent="0.2">
      <c r="A1809" t="s">
        <v>3080</v>
      </c>
      <c r="B1809" t="s">
        <v>9</v>
      </c>
      <c r="C1809" t="s">
        <v>105</v>
      </c>
      <c r="D1809" t="s">
        <v>1384</v>
      </c>
      <c r="E1809">
        <v>3.9</v>
      </c>
      <c r="F1809">
        <v>172</v>
      </c>
      <c r="G1809">
        <v>43.95</v>
      </c>
      <c r="H1809">
        <v>2016</v>
      </c>
    </row>
    <row r="1810" spans="1:8" x14ac:dyDescent="0.2">
      <c r="A1810" t="s">
        <v>3081</v>
      </c>
      <c r="B1810" t="s">
        <v>9</v>
      </c>
      <c r="C1810" t="s">
        <v>873</v>
      </c>
      <c r="D1810" t="s">
        <v>3082</v>
      </c>
      <c r="E1810">
        <v>3.8</v>
      </c>
      <c r="F1810">
        <v>172</v>
      </c>
      <c r="G1810">
        <v>18.899999999999999</v>
      </c>
      <c r="H1810">
        <v>2016</v>
      </c>
    </row>
    <row r="1811" spans="1:8" x14ac:dyDescent="0.2">
      <c r="A1811" t="s">
        <v>3083</v>
      </c>
      <c r="B1811" t="s">
        <v>23</v>
      </c>
      <c r="C1811" t="s">
        <v>247</v>
      </c>
      <c r="D1811" t="s">
        <v>2554</v>
      </c>
      <c r="E1811">
        <v>4.5</v>
      </c>
      <c r="F1811">
        <v>172</v>
      </c>
      <c r="G1811">
        <v>79.95</v>
      </c>
      <c r="H1811">
        <v>2011</v>
      </c>
    </row>
    <row r="1812" spans="1:8" x14ac:dyDescent="0.2">
      <c r="A1812" t="s">
        <v>762</v>
      </c>
      <c r="B1812" t="s">
        <v>62</v>
      </c>
      <c r="C1812" t="s">
        <v>686</v>
      </c>
      <c r="D1812" t="s">
        <v>687</v>
      </c>
      <c r="E1812">
        <v>3.8</v>
      </c>
      <c r="F1812">
        <v>172</v>
      </c>
      <c r="G1812">
        <v>12.28</v>
      </c>
      <c r="H1812">
        <v>2017</v>
      </c>
    </row>
    <row r="1813" spans="1:8" x14ac:dyDescent="0.2">
      <c r="A1813" t="s">
        <v>3084</v>
      </c>
      <c r="B1813" t="s">
        <v>16</v>
      </c>
      <c r="C1813" t="s">
        <v>3085</v>
      </c>
      <c r="D1813" t="s">
        <v>123</v>
      </c>
      <c r="E1813">
        <v>4</v>
      </c>
      <c r="F1813">
        <v>172</v>
      </c>
      <c r="G1813">
        <v>7.25</v>
      </c>
      <c r="H1813">
        <v>2018</v>
      </c>
    </row>
    <row r="1814" spans="1:8" x14ac:dyDescent="0.2">
      <c r="A1814" t="s">
        <v>3086</v>
      </c>
      <c r="B1814" t="s">
        <v>9</v>
      </c>
      <c r="C1814" t="s">
        <v>379</v>
      </c>
      <c r="D1814" t="s">
        <v>3087</v>
      </c>
      <c r="E1814">
        <v>3.7</v>
      </c>
      <c r="F1814">
        <v>172</v>
      </c>
      <c r="G1814">
        <v>14.75</v>
      </c>
      <c r="H1814">
        <v>2011</v>
      </c>
    </row>
    <row r="1815" spans="1:8" x14ac:dyDescent="0.2">
      <c r="A1815" t="s">
        <v>3088</v>
      </c>
      <c r="B1815" t="s">
        <v>62</v>
      </c>
      <c r="C1815" t="s">
        <v>780</v>
      </c>
      <c r="D1815" t="s">
        <v>781</v>
      </c>
      <c r="E1815">
        <v>4.3</v>
      </c>
      <c r="F1815">
        <v>172</v>
      </c>
      <c r="G1815">
        <v>44.85</v>
      </c>
      <c r="H1815">
        <v>2008</v>
      </c>
    </row>
    <row r="1816" spans="1:8" x14ac:dyDescent="0.2">
      <c r="A1816" t="s">
        <v>3089</v>
      </c>
      <c r="B1816" t="s">
        <v>70</v>
      </c>
      <c r="C1816" t="s">
        <v>161</v>
      </c>
      <c r="D1816" t="s">
        <v>212</v>
      </c>
      <c r="E1816">
        <v>4.2</v>
      </c>
      <c r="F1816">
        <v>172</v>
      </c>
      <c r="G1816">
        <v>53.61</v>
      </c>
      <c r="H1816">
        <v>2017</v>
      </c>
    </row>
    <row r="1817" spans="1:8" x14ac:dyDescent="0.2">
      <c r="A1817" t="s">
        <v>3090</v>
      </c>
      <c r="B1817" t="s">
        <v>16</v>
      </c>
      <c r="C1817" t="s">
        <v>996</v>
      </c>
      <c r="D1817" t="s">
        <v>3091</v>
      </c>
      <c r="E1817">
        <v>4.0999999999999996</v>
      </c>
      <c r="F1817">
        <v>172</v>
      </c>
      <c r="G1817">
        <v>35.97</v>
      </c>
      <c r="H1817">
        <v>2016</v>
      </c>
    </row>
    <row r="1818" spans="1:8" x14ac:dyDescent="0.2">
      <c r="A1818" t="s">
        <v>3092</v>
      </c>
      <c r="B1818" t="s">
        <v>16</v>
      </c>
      <c r="C1818" t="s">
        <v>1497</v>
      </c>
      <c r="D1818" t="s">
        <v>1498</v>
      </c>
      <c r="E1818">
        <v>4</v>
      </c>
      <c r="F1818">
        <v>172</v>
      </c>
      <c r="G1818">
        <v>18.940000000000001</v>
      </c>
      <c r="H1818">
        <v>2017</v>
      </c>
    </row>
    <row r="1819" spans="1:8" x14ac:dyDescent="0.2">
      <c r="A1819" t="s">
        <v>3093</v>
      </c>
      <c r="B1819" t="s">
        <v>66</v>
      </c>
      <c r="C1819" t="s">
        <v>222</v>
      </c>
      <c r="D1819" t="s">
        <v>2176</v>
      </c>
      <c r="E1819">
        <v>4.2</v>
      </c>
      <c r="F1819">
        <v>1723</v>
      </c>
      <c r="G1819">
        <v>45.9</v>
      </c>
      <c r="H1819">
        <v>2014</v>
      </c>
    </row>
    <row r="1820" spans="1:8" x14ac:dyDescent="0.2">
      <c r="A1820" t="s">
        <v>965</v>
      </c>
      <c r="B1820" t="s">
        <v>9</v>
      </c>
      <c r="C1820" t="s">
        <v>414</v>
      </c>
      <c r="D1820" t="s">
        <v>3094</v>
      </c>
      <c r="E1820">
        <v>4.0999999999999996</v>
      </c>
      <c r="F1820">
        <v>1724</v>
      </c>
      <c r="G1820">
        <v>42.5</v>
      </c>
      <c r="H1820">
        <v>2015</v>
      </c>
    </row>
    <row r="1821" spans="1:8" x14ac:dyDescent="0.2">
      <c r="A1821" t="s">
        <v>3095</v>
      </c>
      <c r="B1821" t="s">
        <v>34</v>
      </c>
      <c r="C1821" t="s">
        <v>718</v>
      </c>
      <c r="D1821" t="s">
        <v>3096</v>
      </c>
      <c r="E1821">
        <v>3.7</v>
      </c>
      <c r="F1821">
        <v>1726</v>
      </c>
      <c r="G1821">
        <v>9.9</v>
      </c>
      <c r="H1821">
        <v>2018</v>
      </c>
    </row>
    <row r="1822" spans="1:8" x14ac:dyDescent="0.2">
      <c r="A1822" t="s">
        <v>3097</v>
      </c>
      <c r="B1822" t="s">
        <v>9</v>
      </c>
      <c r="C1822" t="s">
        <v>666</v>
      </c>
      <c r="D1822" t="s">
        <v>2458</v>
      </c>
      <c r="E1822">
        <v>4</v>
      </c>
      <c r="F1822">
        <v>173</v>
      </c>
      <c r="G1822">
        <v>46.79</v>
      </c>
      <c r="H1822">
        <v>2015</v>
      </c>
    </row>
    <row r="1823" spans="1:8" x14ac:dyDescent="0.2">
      <c r="A1823" t="s">
        <v>3098</v>
      </c>
      <c r="B1823" t="s">
        <v>9</v>
      </c>
      <c r="C1823" t="s">
        <v>125</v>
      </c>
      <c r="D1823" t="s">
        <v>3099</v>
      </c>
      <c r="E1823">
        <v>3.3</v>
      </c>
      <c r="F1823">
        <v>173</v>
      </c>
      <c r="G1823">
        <v>6</v>
      </c>
      <c r="H1823">
        <v>2014</v>
      </c>
    </row>
    <row r="1824" spans="1:8" x14ac:dyDescent="0.2">
      <c r="A1824" t="s">
        <v>3100</v>
      </c>
      <c r="B1824" t="s">
        <v>277</v>
      </c>
      <c r="C1824" t="s">
        <v>346</v>
      </c>
      <c r="D1824" t="s">
        <v>347</v>
      </c>
      <c r="E1824">
        <v>3.8</v>
      </c>
      <c r="F1824">
        <v>173</v>
      </c>
      <c r="G1824">
        <v>24.59</v>
      </c>
      <c r="H1824">
        <v>2016</v>
      </c>
    </row>
    <row r="1825" spans="1:8" x14ac:dyDescent="0.2">
      <c r="A1825" t="s">
        <v>3101</v>
      </c>
      <c r="B1825" t="s">
        <v>16</v>
      </c>
      <c r="C1825" t="s">
        <v>3102</v>
      </c>
      <c r="D1825" t="s">
        <v>543</v>
      </c>
      <c r="E1825">
        <v>3.7</v>
      </c>
      <c r="F1825">
        <v>173</v>
      </c>
      <c r="G1825">
        <v>11.4</v>
      </c>
      <c r="H1825">
        <v>2015</v>
      </c>
    </row>
    <row r="1826" spans="1:8" x14ac:dyDescent="0.2">
      <c r="A1826" t="s">
        <v>3103</v>
      </c>
      <c r="B1826" t="s">
        <v>196</v>
      </c>
      <c r="C1826" t="s">
        <v>197</v>
      </c>
      <c r="D1826" t="s">
        <v>3104</v>
      </c>
      <c r="E1826">
        <v>3.8</v>
      </c>
      <c r="F1826">
        <v>173</v>
      </c>
      <c r="G1826">
        <v>23.68</v>
      </c>
      <c r="H1826">
        <v>2016</v>
      </c>
    </row>
    <row r="1827" spans="1:8" x14ac:dyDescent="0.2">
      <c r="A1827" t="s">
        <v>2007</v>
      </c>
      <c r="B1827" t="s">
        <v>9</v>
      </c>
      <c r="C1827" t="s">
        <v>281</v>
      </c>
      <c r="D1827" t="s">
        <v>3105</v>
      </c>
      <c r="E1827">
        <v>3.8</v>
      </c>
      <c r="F1827">
        <v>173</v>
      </c>
      <c r="G1827">
        <v>18.95</v>
      </c>
      <c r="H1827">
        <v>2016</v>
      </c>
    </row>
    <row r="1828" spans="1:8" x14ac:dyDescent="0.2">
      <c r="A1828" t="s">
        <v>3106</v>
      </c>
      <c r="B1828" t="s">
        <v>62</v>
      </c>
      <c r="C1828" t="s">
        <v>349</v>
      </c>
      <c r="D1828" t="s">
        <v>986</v>
      </c>
      <c r="E1828">
        <v>3.7</v>
      </c>
      <c r="F1828">
        <v>173</v>
      </c>
      <c r="G1828">
        <v>9.5</v>
      </c>
      <c r="H1828">
        <v>2014</v>
      </c>
    </row>
    <row r="1829" spans="1:8" x14ac:dyDescent="0.2">
      <c r="A1829" t="s">
        <v>3107</v>
      </c>
      <c r="B1829" t="s">
        <v>62</v>
      </c>
      <c r="C1829" t="s">
        <v>686</v>
      </c>
      <c r="D1829" t="s">
        <v>3108</v>
      </c>
      <c r="E1829">
        <v>3.5</v>
      </c>
      <c r="F1829">
        <v>173</v>
      </c>
      <c r="G1829">
        <v>15.4</v>
      </c>
      <c r="H1829">
        <v>2017</v>
      </c>
    </row>
    <row r="1830" spans="1:8" x14ac:dyDescent="0.2">
      <c r="A1830" t="s">
        <v>3109</v>
      </c>
      <c r="B1830" t="s">
        <v>9</v>
      </c>
      <c r="C1830" t="s">
        <v>10</v>
      </c>
      <c r="D1830" t="s">
        <v>2510</v>
      </c>
      <c r="E1830">
        <v>4.3</v>
      </c>
      <c r="F1830">
        <v>173</v>
      </c>
      <c r="G1830">
        <v>120.56</v>
      </c>
      <c r="H1830">
        <v>2008</v>
      </c>
    </row>
    <row r="1831" spans="1:8" x14ac:dyDescent="0.2">
      <c r="A1831" t="s">
        <v>3110</v>
      </c>
      <c r="B1831" t="s">
        <v>16</v>
      </c>
      <c r="C1831" t="s">
        <v>404</v>
      </c>
      <c r="D1831" t="s">
        <v>405</v>
      </c>
      <c r="E1831">
        <v>4</v>
      </c>
      <c r="F1831">
        <v>173</v>
      </c>
      <c r="G1831">
        <v>27.99</v>
      </c>
      <c r="H1831">
        <v>2013</v>
      </c>
    </row>
    <row r="1832" spans="1:8" x14ac:dyDescent="0.2">
      <c r="A1832" t="s">
        <v>2517</v>
      </c>
      <c r="B1832" t="s">
        <v>77</v>
      </c>
      <c r="C1832" t="s">
        <v>1405</v>
      </c>
      <c r="D1832" t="s">
        <v>3111</v>
      </c>
      <c r="E1832">
        <v>3.3</v>
      </c>
      <c r="F1832">
        <v>173</v>
      </c>
      <c r="G1832">
        <v>6.63</v>
      </c>
      <c r="H1832">
        <v>2013</v>
      </c>
    </row>
    <row r="1833" spans="1:8" x14ac:dyDescent="0.2">
      <c r="A1833" t="s">
        <v>3112</v>
      </c>
      <c r="B1833" t="s">
        <v>16</v>
      </c>
      <c r="C1833" t="s">
        <v>302</v>
      </c>
      <c r="D1833" t="s">
        <v>2431</v>
      </c>
      <c r="E1833">
        <v>4.3</v>
      </c>
      <c r="F1833">
        <v>1732</v>
      </c>
      <c r="G1833">
        <v>12.06</v>
      </c>
      <c r="H1833">
        <v>2018</v>
      </c>
    </row>
    <row r="1834" spans="1:8" x14ac:dyDescent="0.2">
      <c r="A1834" t="s">
        <v>1198</v>
      </c>
      <c r="B1834" t="s">
        <v>9</v>
      </c>
      <c r="C1834" t="s">
        <v>184</v>
      </c>
      <c r="D1834" t="s">
        <v>2417</v>
      </c>
      <c r="E1834">
        <v>4.5999999999999996</v>
      </c>
      <c r="F1834">
        <v>1732</v>
      </c>
      <c r="G1834">
        <v>286.45</v>
      </c>
      <c r="H1834">
        <v>2010</v>
      </c>
    </row>
    <row r="1835" spans="1:8" x14ac:dyDescent="0.2">
      <c r="A1835" t="s">
        <v>3113</v>
      </c>
      <c r="B1835" t="s">
        <v>16</v>
      </c>
      <c r="C1835" t="s">
        <v>1024</v>
      </c>
      <c r="D1835" t="s">
        <v>2472</v>
      </c>
      <c r="E1835">
        <v>3.9</v>
      </c>
      <c r="F1835">
        <v>1736</v>
      </c>
      <c r="G1835">
        <v>22</v>
      </c>
      <c r="H1835">
        <v>2017</v>
      </c>
    </row>
    <row r="1836" spans="1:8" x14ac:dyDescent="0.2">
      <c r="A1836" t="s">
        <v>3114</v>
      </c>
      <c r="B1836" t="s">
        <v>34</v>
      </c>
      <c r="C1836" t="s">
        <v>150</v>
      </c>
      <c r="D1836" t="s">
        <v>1719</v>
      </c>
      <c r="E1836">
        <v>3.1</v>
      </c>
      <c r="F1836">
        <v>174</v>
      </c>
      <c r="G1836">
        <v>6.33</v>
      </c>
      <c r="H1836">
        <v>2015</v>
      </c>
    </row>
    <row r="1837" spans="1:8" x14ac:dyDescent="0.2">
      <c r="A1837" t="s">
        <v>3115</v>
      </c>
      <c r="B1837" t="s">
        <v>16</v>
      </c>
      <c r="C1837" t="s">
        <v>1188</v>
      </c>
      <c r="D1837" t="s">
        <v>1725</v>
      </c>
      <c r="E1837">
        <v>3.5</v>
      </c>
      <c r="F1837">
        <v>174</v>
      </c>
      <c r="G1837">
        <v>8.4499999999999993</v>
      </c>
      <c r="H1837">
        <v>2018</v>
      </c>
    </row>
    <row r="1838" spans="1:8" x14ac:dyDescent="0.2">
      <c r="A1838" t="s">
        <v>3116</v>
      </c>
      <c r="B1838" t="s">
        <v>16</v>
      </c>
      <c r="C1838" t="s">
        <v>302</v>
      </c>
      <c r="D1838" t="s">
        <v>1338</v>
      </c>
      <c r="E1838">
        <v>4.3</v>
      </c>
      <c r="F1838">
        <v>174</v>
      </c>
      <c r="G1838">
        <v>21.95</v>
      </c>
      <c r="H1838">
        <v>2018</v>
      </c>
    </row>
    <row r="1839" spans="1:8" x14ac:dyDescent="0.2">
      <c r="A1839" t="s">
        <v>3117</v>
      </c>
      <c r="B1839" t="s">
        <v>16</v>
      </c>
      <c r="C1839" t="s">
        <v>926</v>
      </c>
      <c r="D1839" t="s">
        <v>927</v>
      </c>
      <c r="E1839">
        <v>3.9</v>
      </c>
      <c r="F1839">
        <v>174</v>
      </c>
      <c r="G1839">
        <v>37.450000000000003</v>
      </c>
      <c r="H1839">
        <v>2017</v>
      </c>
    </row>
    <row r="1840" spans="1:8" x14ac:dyDescent="0.2">
      <c r="A1840" t="s">
        <v>3118</v>
      </c>
      <c r="B1840" t="s">
        <v>16</v>
      </c>
      <c r="C1840" t="s">
        <v>17</v>
      </c>
      <c r="D1840" t="s">
        <v>3119</v>
      </c>
      <c r="E1840">
        <v>3.9</v>
      </c>
      <c r="F1840">
        <v>174</v>
      </c>
      <c r="G1840">
        <v>15.9</v>
      </c>
      <c r="H1840">
        <v>2016</v>
      </c>
    </row>
    <row r="1841" spans="1:8" x14ac:dyDescent="0.2">
      <c r="A1841" t="s">
        <v>3120</v>
      </c>
      <c r="B1841" t="s">
        <v>9</v>
      </c>
      <c r="C1841" t="s">
        <v>3121</v>
      </c>
      <c r="D1841" t="s">
        <v>3122</v>
      </c>
      <c r="E1841">
        <v>3.8</v>
      </c>
      <c r="F1841">
        <v>174</v>
      </c>
      <c r="G1841">
        <v>24.9</v>
      </c>
      <c r="H1841">
        <v>2016</v>
      </c>
    </row>
    <row r="1842" spans="1:8" x14ac:dyDescent="0.2">
      <c r="A1842" t="s">
        <v>3123</v>
      </c>
      <c r="B1842" t="s">
        <v>23</v>
      </c>
      <c r="C1842" t="s">
        <v>2059</v>
      </c>
      <c r="D1842" t="s">
        <v>3124</v>
      </c>
      <c r="E1842">
        <v>3.7</v>
      </c>
      <c r="F1842">
        <v>174</v>
      </c>
      <c r="G1842">
        <v>18.420000000000002</v>
      </c>
      <c r="H1842">
        <v>2015</v>
      </c>
    </row>
    <row r="1843" spans="1:8" x14ac:dyDescent="0.2">
      <c r="A1843" t="s">
        <v>58</v>
      </c>
      <c r="B1843" t="s">
        <v>46</v>
      </c>
      <c r="C1843" t="s">
        <v>3125</v>
      </c>
      <c r="D1843" t="s">
        <v>3126</v>
      </c>
      <c r="E1843">
        <v>3.4</v>
      </c>
      <c r="F1843">
        <v>174</v>
      </c>
      <c r="G1843">
        <v>5.95</v>
      </c>
      <c r="H1843">
        <v>2018</v>
      </c>
    </row>
    <row r="1844" spans="1:8" x14ac:dyDescent="0.2">
      <c r="A1844" t="s">
        <v>3127</v>
      </c>
      <c r="B1844" t="s">
        <v>16</v>
      </c>
      <c r="C1844" t="s">
        <v>74</v>
      </c>
      <c r="D1844" t="s">
        <v>1779</v>
      </c>
      <c r="E1844">
        <v>3.9</v>
      </c>
      <c r="F1844">
        <v>174</v>
      </c>
      <c r="G1844">
        <v>6.65</v>
      </c>
      <c r="H1844">
        <v>2018</v>
      </c>
    </row>
    <row r="1845" spans="1:8" x14ac:dyDescent="0.2">
      <c r="A1845" t="s">
        <v>246</v>
      </c>
      <c r="B1845" t="s">
        <v>23</v>
      </c>
      <c r="C1845" t="s">
        <v>247</v>
      </c>
      <c r="D1845" t="s">
        <v>2554</v>
      </c>
      <c r="E1845">
        <v>3.5</v>
      </c>
      <c r="F1845">
        <v>174</v>
      </c>
      <c r="G1845">
        <v>10.92</v>
      </c>
      <c r="H1845">
        <v>2017</v>
      </c>
    </row>
    <row r="1846" spans="1:8" x14ac:dyDescent="0.2">
      <c r="A1846" t="s">
        <v>3128</v>
      </c>
      <c r="B1846" t="s">
        <v>16</v>
      </c>
      <c r="C1846" t="s">
        <v>638</v>
      </c>
      <c r="D1846" t="s">
        <v>3129</v>
      </c>
      <c r="E1846">
        <v>3.5</v>
      </c>
      <c r="F1846">
        <v>174</v>
      </c>
      <c r="G1846">
        <v>6.62</v>
      </c>
      <c r="H1846">
        <v>2016</v>
      </c>
    </row>
    <row r="1847" spans="1:8" x14ac:dyDescent="0.2">
      <c r="A1847" t="s">
        <v>3130</v>
      </c>
      <c r="B1847" t="s">
        <v>16</v>
      </c>
      <c r="C1847" t="s">
        <v>926</v>
      </c>
      <c r="D1847" t="s">
        <v>927</v>
      </c>
      <c r="E1847">
        <v>4.3</v>
      </c>
      <c r="F1847">
        <v>174</v>
      </c>
      <c r="G1847">
        <v>36.67</v>
      </c>
      <c r="H1847">
        <v>2017</v>
      </c>
    </row>
    <row r="1848" spans="1:8" x14ac:dyDescent="0.2">
      <c r="A1848" t="s">
        <v>3131</v>
      </c>
      <c r="B1848" t="s">
        <v>16</v>
      </c>
      <c r="C1848" t="s">
        <v>3132</v>
      </c>
      <c r="D1848" t="s">
        <v>203</v>
      </c>
      <c r="E1848">
        <v>3.7</v>
      </c>
      <c r="F1848">
        <v>174</v>
      </c>
      <c r="G1848">
        <v>13.9</v>
      </c>
      <c r="H1848">
        <v>2018</v>
      </c>
    </row>
    <row r="1849" spans="1:8" x14ac:dyDescent="0.2">
      <c r="A1849" t="s">
        <v>3133</v>
      </c>
      <c r="B1849" t="s">
        <v>66</v>
      </c>
      <c r="C1849" t="s">
        <v>480</v>
      </c>
      <c r="D1849" t="s">
        <v>945</v>
      </c>
      <c r="E1849">
        <v>3.5</v>
      </c>
      <c r="F1849">
        <v>174</v>
      </c>
      <c r="G1849">
        <v>13.6</v>
      </c>
      <c r="H1849">
        <v>2012</v>
      </c>
    </row>
    <row r="1850" spans="1:8" x14ac:dyDescent="0.2">
      <c r="A1850" t="s">
        <v>1597</v>
      </c>
      <c r="B1850" t="s">
        <v>16</v>
      </c>
      <c r="C1850" t="s">
        <v>93</v>
      </c>
      <c r="D1850" t="s">
        <v>2047</v>
      </c>
      <c r="E1850">
        <v>3.6</v>
      </c>
      <c r="F1850">
        <v>174</v>
      </c>
      <c r="G1850">
        <v>13.82</v>
      </c>
      <c r="H1850">
        <v>2017</v>
      </c>
    </row>
    <row r="1851" spans="1:8" x14ac:dyDescent="0.2">
      <c r="A1851" t="s">
        <v>3134</v>
      </c>
      <c r="B1851" t="s">
        <v>16</v>
      </c>
      <c r="C1851" t="s">
        <v>3102</v>
      </c>
      <c r="D1851" t="s">
        <v>3135</v>
      </c>
      <c r="E1851">
        <v>4</v>
      </c>
      <c r="F1851">
        <v>174</v>
      </c>
      <c r="G1851">
        <v>19.5</v>
      </c>
      <c r="H1851">
        <v>2009</v>
      </c>
    </row>
    <row r="1852" spans="1:8" x14ac:dyDescent="0.2">
      <c r="A1852" t="s">
        <v>8</v>
      </c>
      <c r="B1852" t="s">
        <v>9</v>
      </c>
      <c r="C1852" t="s">
        <v>10</v>
      </c>
      <c r="D1852" t="s">
        <v>883</v>
      </c>
      <c r="E1852">
        <v>4.0999999999999996</v>
      </c>
      <c r="F1852">
        <v>174</v>
      </c>
      <c r="G1852">
        <v>39.9</v>
      </c>
      <c r="H1852">
        <v>2011</v>
      </c>
    </row>
    <row r="1853" spans="1:8" x14ac:dyDescent="0.2">
      <c r="A1853" t="s">
        <v>3136</v>
      </c>
      <c r="B1853" t="s">
        <v>9</v>
      </c>
      <c r="C1853" t="s">
        <v>2568</v>
      </c>
      <c r="D1853" t="s">
        <v>3137</v>
      </c>
      <c r="E1853">
        <v>4</v>
      </c>
      <c r="F1853">
        <v>174</v>
      </c>
      <c r="G1853">
        <v>18.899999999999999</v>
      </c>
      <c r="H1853">
        <v>2015</v>
      </c>
    </row>
    <row r="1854" spans="1:8" x14ac:dyDescent="0.2">
      <c r="A1854" t="s">
        <v>249</v>
      </c>
      <c r="B1854" t="s">
        <v>9</v>
      </c>
      <c r="C1854" t="s">
        <v>96</v>
      </c>
      <c r="D1854" t="s">
        <v>3138</v>
      </c>
      <c r="E1854">
        <v>3.8</v>
      </c>
      <c r="F1854">
        <v>174</v>
      </c>
      <c r="G1854">
        <v>16.36</v>
      </c>
      <c r="H1854">
        <v>2015</v>
      </c>
    </row>
    <row r="1855" spans="1:8" x14ac:dyDescent="0.2">
      <c r="A1855" t="s">
        <v>3139</v>
      </c>
      <c r="B1855" t="s">
        <v>70</v>
      </c>
      <c r="C1855" t="s">
        <v>787</v>
      </c>
      <c r="D1855" t="s">
        <v>501</v>
      </c>
      <c r="E1855">
        <v>3.9</v>
      </c>
      <c r="F1855">
        <v>1746</v>
      </c>
      <c r="G1855">
        <v>11.9</v>
      </c>
      <c r="H1855">
        <v>2017</v>
      </c>
    </row>
    <row r="1856" spans="1:8" x14ac:dyDescent="0.2">
      <c r="A1856" t="s">
        <v>1433</v>
      </c>
      <c r="B1856" t="s">
        <v>16</v>
      </c>
      <c r="C1856" t="s">
        <v>178</v>
      </c>
      <c r="D1856" t="s">
        <v>3140</v>
      </c>
      <c r="E1856">
        <v>3.8</v>
      </c>
      <c r="F1856">
        <v>175</v>
      </c>
      <c r="G1856">
        <v>10.42</v>
      </c>
      <c r="H1856">
        <v>2017</v>
      </c>
    </row>
    <row r="1857" spans="1:8" x14ac:dyDescent="0.2">
      <c r="A1857" t="s">
        <v>3141</v>
      </c>
      <c r="B1857" t="s">
        <v>255</v>
      </c>
      <c r="C1857" t="s">
        <v>3142</v>
      </c>
      <c r="D1857" t="s">
        <v>3143</v>
      </c>
      <c r="E1857">
        <v>4.0999999999999996</v>
      </c>
      <c r="F1857">
        <v>175</v>
      </c>
      <c r="G1857">
        <v>19.899999999999999</v>
      </c>
      <c r="H1857">
        <v>2011</v>
      </c>
    </row>
    <row r="1858" spans="1:8" x14ac:dyDescent="0.2">
      <c r="A1858" t="s">
        <v>3144</v>
      </c>
      <c r="B1858" t="s">
        <v>9</v>
      </c>
      <c r="C1858" t="s">
        <v>265</v>
      </c>
      <c r="D1858" t="s">
        <v>266</v>
      </c>
      <c r="E1858">
        <v>3.5</v>
      </c>
      <c r="F1858">
        <v>175</v>
      </c>
      <c r="G1858">
        <v>7.44</v>
      </c>
      <c r="H1858">
        <v>2016</v>
      </c>
    </row>
    <row r="1859" spans="1:8" x14ac:dyDescent="0.2">
      <c r="A1859" t="s">
        <v>762</v>
      </c>
      <c r="B1859" t="s">
        <v>62</v>
      </c>
      <c r="C1859" t="s">
        <v>244</v>
      </c>
      <c r="D1859" t="s">
        <v>3145</v>
      </c>
      <c r="E1859">
        <v>3.8</v>
      </c>
      <c r="F1859">
        <v>175</v>
      </c>
      <c r="G1859">
        <v>10.25</v>
      </c>
      <c r="H1859">
        <v>2017</v>
      </c>
    </row>
    <row r="1860" spans="1:8" x14ac:dyDescent="0.2">
      <c r="A1860" t="s">
        <v>174</v>
      </c>
      <c r="B1860" t="s">
        <v>62</v>
      </c>
      <c r="C1860" t="s">
        <v>63</v>
      </c>
      <c r="D1860" t="s">
        <v>1789</v>
      </c>
      <c r="E1860">
        <v>2.9</v>
      </c>
      <c r="F1860">
        <v>175</v>
      </c>
      <c r="G1860">
        <v>8.32</v>
      </c>
      <c r="H1860">
        <v>2018</v>
      </c>
    </row>
    <row r="1861" spans="1:8" x14ac:dyDescent="0.2">
      <c r="A1861" t="s">
        <v>3146</v>
      </c>
      <c r="B1861" t="s">
        <v>16</v>
      </c>
      <c r="C1861" t="s">
        <v>53</v>
      </c>
      <c r="D1861" t="s">
        <v>3147</v>
      </c>
      <c r="E1861">
        <v>3.8</v>
      </c>
      <c r="F1861">
        <v>175</v>
      </c>
      <c r="G1861">
        <v>6.5</v>
      </c>
      <c r="H1861">
        <v>2017</v>
      </c>
    </row>
    <row r="1862" spans="1:8" x14ac:dyDescent="0.2">
      <c r="A1862" t="s">
        <v>407</v>
      </c>
      <c r="B1862" t="s">
        <v>16</v>
      </c>
      <c r="C1862" t="s">
        <v>291</v>
      </c>
      <c r="D1862" t="s">
        <v>3148</v>
      </c>
      <c r="E1862">
        <v>3.9</v>
      </c>
      <c r="F1862">
        <v>175</v>
      </c>
      <c r="G1862">
        <v>19.86</v>
      </c>
      <c r="H1862">
        <v>2016</v>
      </c>
    </row>
    <row r="1863" spans="1:8" x14ac:dyDescent="0.2">
      <c r="A1863" t="s">
        <v>3149</v>
      </c>
      <c r="B1863" t="s">
        <v>62</v>
      </c>
      <c r="C1863" t="s">
        <v>780</v>
      </c>
      <c r="D1863" t="s">
        <v>3150</v>
      </c>
      <c r="E1863">
        <v>3.9</v>
      </c>
      <c r="F1863">
        <v>175</v>
      </c>
      <c r="G1863">
        <v>7.5</v>
      </c>
      <c r="H1863">
        <v>2015</v>
      </c>
    </row>
    <row r="1864" spans="1:8" x14ac:dyDescent="0.2">
      <c r="A1864" t="s">
        <v>3151</v>
      </c>
      <c r="B1864" t="s">
        <v>16</v>
      </c>
      <c r="C1864" t="s">
        <v>17</v>
      </c>
      <c r="D1864" t="s">
        <v>3152</v>
      </c>
      <c r="E1864">
        <v>3.7</v>
      </c>
      <c r="F1864">
        <v>175</v>
      </c>
      <c r="G1864">
        <v>5.8</v>
      </c>
      <c r="H1864">
        <v>2013</v>
      </c>
    </row>
    <row r="1865" spans="1:8" x14ac:dyDescent="0.2">
      <c r="A1865" t="s">
        <v>3153</v>
      </c>
      <c r="B1865" t="s">
        <v>9</v>
      </c>
      <c r="C1865" t="s">
        <v>117</v>
      </c>
      <c r="D1865" t="s">
        <v>3154</v>
      </c>
      <c r="E1865">
        <v>3.7</v>
      </c>
      <c r="F1865">
        <v>175</v>
      </c>
      <c r="G1865">
        <v>18.600000000000001</v>
      </c>
      <c r="H1865">
        <v>2018</v>
      </c>
    </row>
    <row r="1866" spans="1:8" x14ac:dyDescent="0.2">
      <c r="A1866" t="s">
        <v>3155</v>
      </c>
      <c r="B1866" t="s">
        <v>16</v>
      </c>
      <c r="C1866" t="s">
        <v>602</v>
      </c>
      <c r="D1866" t="s">
        <v>1148</v>
      </c>
      <c r="E1866">
        <v>3.7</v>
      </c>
      <c r="F1866">
        <v>175</v>
      </c>
      <c r="G1866">
        <v>6.73</v>
      </c>
      <c r="H1866">
        <v>2017</v>
      </c>
    </row>
    <row r="1867" spans="1:8" x14ac:dyDescent="0.2">
      <c r="A1867" t="s">
        <v>3156</v>
      </c>
      <c r="B1867" t="s">
        <v>23</v>
      </c>
      <c r="C1867" t="s">
        <v>24</v>
      </c>
      <c r="D1867" t="s">
        <v>25</v>
      </c>
      <c r="E1867">
        <v>3.8</v>
      </c>
      <c r="F1867">
        <v>175</v>
      </c>
      <c r="G1867">
        <v>21.19</v>
      </c>
      <c r="H1867">
        <v>2015</v>
      </c>
    </row>
    <row r="1868" spans="1:8" x14ac:dyDescent="0.2">
      <c r="A1868" t="s">
        <v>155</v>
      </c>
      <c r="B1868" t="s">
        <v>9</v>
      </c>
      <c r="C1868" t="s">
        <v>138</v>
      </c>
      <c r="D1868" t="s">
        <v>822</v>
      </c>
      <c r="E1868">
        <v>3.8</v>
      </c>
      <c r="F1868">
        <v>175</v>
      </c>
      <c r="G1868">
        <v>37.950000000000003</v>
      </c>
      <c r="H1868">
        <v>2005</v>
      </c>
    </row>
    <row r="1869" spans="1:8" x14ac:dyDescent="0.2">
      <c r="A1869" t="s">
        <v>3157</v>
      </c>
      <c r="B1869" t="s">
        <v>62</v>
      </c>
      <c r="C1869" t="s">
        <v>63</v>
      </c>
      <c r="D1869" t="s">
        <v>817</v>
      </c>
      <c r="E1869">
        <v>3.4</v>
      </c>
      <c r="F1869">
        <v>175</v>
      </c>
      <c r="G1869">
        <v>6.75</v>
      </c>
      <c r="H1869">
        <v>2017</v>
      </c>
    </row>
    <row r="1870" spans="1:8" x14ac:dyDescent="0.2">
      <c r="A1870" t="s">
        <v>3158</v>
      </c>
      <c r="B1870" t="s">
        <v>9</v>
      </c>
      <c r="C1870" t="s">
        <v>114</v>
      </c>
      <c r="D1870" t="s">
        <v>3159</v>
      </c>
      <c r="E1870">
        <v>4.0999999999999996</v>
      </c>
      <c r="F1870">
        <v>1752</v>
      </c>
      <c r="G1870">
        <v>67</v>
      </c>
      <c r="H1870">
        <v>2012</v>
      </c>
    </row>
    <row r="1871" spans="1:8" x14ac:dyDescent="0.2">
      <c r="A1871" t="s">
        <v>3160</v>
      </c>
      <c r="B1871" t="s">
        <v>9</v>
      </c>
      <c r="C1871" t="s">
        <v>274</v>
      </c>
      <c r="D1871" t="s">
        <v>3161</v>
      </c>
      <c r="E1871">
        <v>3.4</v>
      </c>
      <c r="F1871">
        <v>1755</v>
      </c>
      <c r="G1871">
        <v>6.86</v>
      </c>
      <c r="H1871">
        <v>2018</v>
      </c>
    </row>
    <row r="1872" spans="1:8" x14ac:dyDescent="0.2">
      <c r="A1872" t="s">
        <v>3162</v>
      </c>
      <c r="B1872" t="s">
        <v>16</v>
      </c>
      <c r="C1872" t="s">
        <v>93</v>
      </c>
      <c r="D1872" t="s">
        <v>1027</v>
      </c>
      <c r="E1872">
        <v>3.8</v>
      </c>
      <c r="F1872">
        <v>1756</v>
      </c>
      <c r="G1872">
        <v>17.61</v>
      </c>
      <c r="H1872">
        <v>2016</v>
      </c>
    </row>
    <row r="1873" spans="1:8" x14ac:dyDescent="0.2">
      <c r="A1873" t="s">
        <v>1382</v>
      </c>
      <c r="B1873" t="s">
        <v>66</v>
      </c>
      <c r="C1873" t="s">
        <v>308</v>
      </c>
      <c r="D1873" t="s">
        <v>1151</v>
      </c>
      <c r="E1873">
        <v>3.7</v>
      </c>
      <c r="F1873">
        <v>1756</v>
      </c>
      <c r="G1873">
        <v>7.7</v>
      </c>
      <c r="H1873">
        <v>2016</v>
      </c>
    </row>
    <row r="1874" spans="1:8" x14ac:dyDescent="0.2">
      <c r="A1874" t="s">
        <v>3163</v>
      </c>
      <c r="B1874" t="s">
        <v>66</v>
      </c>
      <c r="C1874" t="s">
        <v>222</v>
      </c>
      <c r="D1874" t="s">
        <v>3164</v>
      </c>
      <c r="E1874">
        <v>4.5999999999999996</v>
      </c>
      <c r="F1874">
        <v>1757</v>
      </c>
      <c r="G1874">
        <v>189</v>
      </c>
      <c r="H1874">
        <v>2014</v>
      </c>
    </row>
    <row r="1875" spans="1:8" x14ac:dyDescent="0.2">
      <c r="A1875" t="s">
        <v>3165</v>
      </c>
      <c r="B1875" t="s">
        <v>9</v>
      </c>
      <c r="C1875" t="s">
        <v>428</v>
      </c>
      <c r="D1875" t="s">
        <v>429</v>
      </c>
      <c r="E1875">
        <v>3.9</v>
      </c>
      <c r="F1875">
        <v>176</v>
      </c>
      <c r="G1875">
        <v>21.44</v>
      </c>
      <c r="H1875">
        <v>2016</v>
      </c>
    </row>
    <row r="1876" spans="1:8" x14ac:dyDescent="0.2">
      <c r="A1876" t="s">
        <v>3166</v>
      </c>
      <c r="B1876" t="s">
        <v>77</v>
      </c>
      <c r="C1876" t="s">
        <v>522</v>
      </c>
      <c r="D1876" t="s">
        <v>3167</v>
      </c>
      <c r="E1876">
        <v>3.9</v>
      </c>
      <c r="F1876">
        <v>176</v>
      </c>
      <c r="G1876">
        <v>14.94</v>
      </c>
      <c r="H1876">
        <v>2016</v>
      </c>
    </row>
    <row r="1877" spans="1:8" x14ac:dyDescent="0.2">
      <c r="A1877" t="s">
        <v>3168</v>
      </c>
      <c r="B1877" t="s">
        <v>16</v>
      </c>
      <c r="C1877" t="s">
        <v>74</v>
      </c>
      <c r="D1877" t="s">
        <v>1036</v>
      </c>
      <c r="E1877">
        <v>4.0999999999999996</v>
      </c>
      <c r="F1877">
        <v>176</v>
      </c>
      <c r="G1877">
        <v>14.94</v>
      </c>
      <c r="H1877">
        <v>2017</v>
      </c>
    </row>
    <row r="1878" spans="1:8" x14ac:dyDescent="0.2">
      <c r="A1878" t="s">
        <v>3169</v>
      </c>
      <c r="B1878" t="s">
        <v>16</v>
      </c>
      <c r="C1878" t="s">
        <v>17</v>
      </c>
      <c r="D1878" t="s">
        <v>1266</v>
      </c>
      <c r="E1878">
        <v>4.3</v>
      </c>
      <c r="F1878">
        <v>176</v>
      </c>
      <c r="G1878">
        <v>34.590000000000003</v>
      </c>
      <c r="H1878">
        <v>2006</v>
      </c>
    </row>
    <row r="1879" spans="1:8" x14ac:dyDescent="0.2">
      <c r="A1879" t="s">
        <v>3170</v>
      </c>
      <c r="B1879" t="s">
        <v>66</v>
      </c>
      <c r="C1879" t="s">
        <v>487</v>
      </c>
      <c r="D1879" t="s">
        <v>1688</v>
      </c>
      <c r="E1879">
        <v>3.6</v>
      </c>
      <c r="F1879">
        <v>176</v>
      </c>
      <c r="G1879">
        <v>8.9499999999999993</v>
      </c>
      <c r="H1879">
        <v>2018</v>
      </c>
    </row>
    <row r="1880" spans="1:8" x14ac:dyDescent="0.2">
      <c r="A1880" t="s">
        <v>3171</v>
      </c>
      <c r="B1880" t="s">
        <v>9</v>
      </c>
      <c r="C1880" t="s">
        <v>3172</v>
      </c>
      <c r="D1880" t="s">
        <v>2476</v>
      </c>
      <c r="E1880">
        <v>4.0999999999999996</v>
      </c>
      <c r="F1880">
        <v>176</v>
      </c>
      <c r="G1880">
        <v>42.89</v>
      </c>
      <c r="H1880">
        <v>2014</v>
      </c>
    </row>
    <row r="1881" spans="1:8" x14ac:dyDescent="0.2">
      <c r="A1881" t="s">
        <v>3173</v>
      </c>
      <c r="B1881" t="s">
        <v>9</v>
      </c>
      <c r="C1881" t="s">
        <v>96</v>
      </c>
      <c r="D1881" t="s">
        <v>3174</v>
      </c>
      <c r="E1881">
        <v>4.0999999999999996</v>
      </c>
      <c r="F1881">
        <v>176</v>
      </c>
      <c r="G1881">
        <v>42.9</v>
      </c>
      <c r="H1881">
        <v>2015</v>
      </c>
    </row>
    <row r="1882" spans="1:8" x14ac:dyDescent="0.2">
      <c r="A1882" t="s">
        <v>3175</v>
      </c>
      <c r="B1882" t="s">
        <v>9</v>
      </c>
      <c r="C1882" t="s">
        <v>172</v>
      </c>
      <c r="D1882" t="s">
        <v>753</v>
      </c>
      <c r="E1882">
        <v>3.8</v>
      </c>
      <c r="F1882">
        <v>176</v>
      </c>
      <c r="G1882">
        <v>15.67</v>
      </c>
      <c r="H1882">
        <v>2016</v>
      </c>
    </row>
    <row r="1883" spans="1:8" x14ac:dyDescent="0.2">
      <c r="A1883" t="s">
        <v>1389</v>
      </c>
      <c r="B1883" t="s">
        <v>9</v>
      </c>
      <c r="C1883" t="s">
        <v>217</v>
      </c>
      <c r="D1883" t="s">
        <v>3176</v>
      </c>
      <c r="E1883">
        <v>3.9</v>
      </c>
      <c r="F1883">
        <v>176</v>
      </c>
      <c r="G1883">
        <v>56</v>
      </c>
      <c r="H1883">
        <v>2016</v>
      </c>
    </row>
    <row r="1884" spans="1:8" x14ac:dyDescent="0.2">
      <c r="A1884" t="s">
        <v>3177</v>
      </c>
      <c r="B1884" t="s">
        <v>23</v>
      </c>
      <c r="C1884" t="s">
        <v>247</v>
      </c>
      <c r="D1884" t="s">
        <v>3178</v>
      </c>
      <c r="E1884">
        <v>3.6</v>
      </c>
      <c r="F1884">
        <v>176</v>
      </c>
      <c r="G1884">
        <v>8.18</v>
      </c>
      <c r="H1884">
        <v>2015</v>
      </c>
    </row>
    <row r="1885" spans="1:8" x14ac:dyDescent="0.2">
      <c r="A1885" t="s">
        <v>3179</v>
      </c>
      <c r="B1885" t="s">
        <v>16</v>
      </c>
      <c r="C1885" t="s">
        <v>120</v>
      </c>
      <c r="D1885" t="s">
        <v>915</v>
      </c>
      <c r="E1885">
        <v>4</v>
      </c>
      <c r="F1885">
        <v>176</v>
      </c>
      <c r="G1885">
        <v>34.020000000000003</v>
      </c>
      <c r="H1885">
        <v>2015</v>
      </c>
    </row>
    <row r="1886" spans="1:8" x14ac:dyDescent="0.2">
      <c r="A1886" t="s">
        <v>3180</v>
      </c>
      <c r="B1886" t="s">
        <v>16</v>
      </c>
      <c r="C1886" t="s">
        <v>17</v>
      </c>
      <c r="D1886" t="s">
        <v>2725</v>
      </c>
      <c r="E1886">
        <v>3.9</v>
      </c>
      <c r="F1886">
        <v>176</v>
      </c>
      <c r="G1886">
        <v>43</v>
      </c>
      <c r="H1886">
        <v>2015</v>
      </c>
    </row>
    <row r="1887" spans="1:8" x14ac:dyDescent="0.2">
      <c r="A1887" t="s">
        <v>3181</v>
      </c>
      <c r="B1887" t="s">
        <v>16</v>
      </c>
      <c r="C1887" t="s">
        <v>74</v>
      </c>
      <c r="D1887" t="s">
        <v>1409</v>
      </c>
      <c r="E1887">
        <v>4.0999999999999996</v>
      </c>
      <c r="F1887">
        <v>176</v>
      </c>
      <c r="G1887">
        <v>14.45</v>
      </c>
      <c r="H1887">
        <v>2016</v>
      </c>
    </row>
    <row r="1888" spans="1:8" x14ac:dyDescent="0.2">
      <c r="A1888" t="s">
        <v>3182</v>
      </c>
      <c r="B1888" t="s">
        <v>77</v>
      </c>
      <c r="C1888" t="s">
        <v>78</v>
      </c>
      <c r="D1888" t="s">
        <v>3183</v>
      </c>
      <c r="E1888">
        <v>4.4000000000000004</v>
      </c>
      <c r="F1888">
        <v>176</v>
      </c>
      <c r="G1888">
        <v>69</v>
      </c>
      <c r="H1888">
        <v>2014</v>
      </c>
    </row>
    <row r="1889" spans="1:8" x14ac:dyDescent="0.2">
      <c r="A1889" t="s">
        <v>3184</v>
      </c>
      <c r="B1889" t="s">
        <v>16</v>
      </c>
      <c r="C1889" t="s">
        <v>470</v>
      </c>
      <c r="D1889" t="s">
        <v>1225</v>
      </c>
      <c r="E1889">
        <v>3.6</v>
      </c>
      <c r="F1889">
        <v>176</v>
      </c>
      <c r="G1889">
        <v>7.26</v>
      </c>
      <c r="H1889">
        <v>2015</v>
      </c>
    </row>
    <row r="1890" spans="1:8" x14ac:dyDescent="0.2">
      <c r="A1890" t="s">
        <v>3185</v>
      </c>
      <c r="B1890" t="s">
        <v>16</v>
      </c>
      <c r="C1890" t="s">
        <v>17</v>
      </c>
      <c r="D1890" t="s">
        <v>3186</v>
      </c>
      <c r="E1890">
        <v>3.9</v>
      </c>
      <c r="F1890">
        <v>176</v>
      </c>
      <c r="G1890">
        <v>7.95</v>
      </c>
      <c r="H1890">
        <v>2018</v>
      </c>
    </row>
    <row r="1891" spans="1:8" x14ac:dyDescent="0.2">
      <c r="A1891" t="s">
        <v>3187</v>
      </c>
      <c r="B1891" t="s">
        <v>277</v>
      </c>
      <c r="C1891" t="s">
        <v>852</v>
      </c>
      <c r="D1891" t="s">
        <v>3188</v>
      </c>
      <c r="E1891">
        <v>3.9</v>
      </c>
      <c r="F1891">
        <v>176</v>
      </c>
      <c r="G1891">
        <v>19.899999999999999</v>
      </c>
      <c r="H1891">
        <v>2016</v>
      </c>
    </row>
    <row r="1892" spans="1:8" x14ac:dyDescent="0.2">
      <c r="A1892" t="s">
        <v>1009</v>
      </c>
      <c r="B1892" t="s">
        <v>9</v>
      </c>
      <c r="C1892" t="s">
        <v>184</v>
      </c>
      <c r="D1892" t="s">
        <v>2417</v>
      </c>
      <c r="E1892">
        <v>4.3</v>
      </c>
      <c r="F1892">
        <v>1763</v>
      </c>
      <c r="G1892">
        <v>121.95</v>
      </c>
      <c r="H1892">
        <v>2011</v>
      </c>
    </row>
    <row r="1893" spans="1:8" x14ac:dyDescent="0.2">
      <c r="A1893" t="s">
        <v>3189</v>
      </c>
      <c r="B1893" t="s">
        <v>9</v>
      </c>
      <c r="C1893" t="s">
        <v>2630</v>
      </c>
      <c r="D1893" t="s">
        <v>3190</v>
      </c>
      <c r="E1893">
        <v>3.7</v>
      </c>
      <c r="F1893">
        <v>177</v>
      </c>
      <c r="G1893">
        <v>11.6</v>
      </c>
      <c r="H1893">
        <v>2012</v>
      </c>
    </row>
    <row r="1894" spans="1:8" x14ac:dyDescent="0.2">
      <c r="A1894" t="s">
        <v>1638</v>
      </c>
      <c r="B1894" t="s">
        <v>16</v>
      </c>
      <c r="C1894" t="s">
        <v>93</v>
      </c>
      <c r="D1894" t="s">
        <v>1480</v>
      </c>
      <c r="E1894">
        <v>3.8</v>
      </c>
      <c r="F1894">
        <v>177</v>
      </c>
      <c r="G1894">
        <v>15.55</v>
      </c>
      <c r="H1894">
        <v>2015</v>
      </c>
    </row>
    <row r="1895" spans="1:8" x14ac:dyDescent="0.2">
      <c r="A1895" t="s">
        <v>762</v>
      </c>
      <c r="B1895" t="s">
        <v>62</v>
      </c>
      <c r="C1895" t="s">
        <v>1171</v>
      </c>
      <c r="D1895" t="s">
        <v>1172</v>
      </c>
      <c r="E1895">
        <v>3.4</v>
      </c>
      <c r="F1895">
        <v>177</v>
      </c>
      <c r="G1895">
        <v>8.49</v>
      </c>
      <c r="H1895">
        <v>2017</v>
      </c>
    </row>
    <row r="1896" spans="1:8" x14ac:dyDescent="0.2">
      <c r="A1896" t="s">
        <v>2399</v>
      </c>
      <c r="B1896" t="s">
        <v>9</v>
      </c>
      <c r="C1896" t="s">
        <v>114</v>
      </c>
      <c r="D1896" t="s">
        <v>1965</v>
      </c>
      <c r="E1896">
        <v>3.8</v>
      </c>
      <c r="F1896">
        <v>177</v>
      </c>
      <c r="G1896">
        <v>100.51</v>
      </c>
      <c r="H1896">
        <v>2015</v>
      </c>
    </row>
    <row r="1897" spans="1:8" x14ac:dyDescent="0.2">
      <c r="A1897" t="s">
        <v>3191</v>
      </c>
      <c r="B1897" t="s">
        <v>66</v>
      </c>
      <c r="C1897" t="s">
        <v>776</v>
      </c>
      <c r="D1897" t="s">
        <v>2874</v>
      </c>
      <c r="E1897">
        <v>3.3</v>
      </c>
      <c r="F1897">
        <v>177</v>
      </c>
      <c r="G1897">
        <v>7.99</v>
      </c>
      <c r="H1897">
        <v>2016</v>
      </c>
    </row>
    <row r="1898" spans="1:8" x14ac:dyDescent="0.2">
      <c r="A1898" t="s">
        <v>3192</v>
      </c>
      <c r="B1898" t="s">
        <v>16</v>
      </c>
      <c r="C1898" t="s">
        <v>53</v>
      </c>
      <c r="D1898" t="s">
        <v>3193</v>
      </c>
      <c r="E1898">
        <v>3.9</v>
      </c>
      <c r="F1898">
        <v>177</v>
      </c>
      <c r="G1898">
        <v>23.88</v>
      </c>
      <c r="H1898">
        <v>2016</v>
      </c>
    </row>
    <row r="1899" spans="1:8" x14ac:dyDescent="0.2">
      <c r="A1899" t="s">
        <v>3194</v>
      </c>
      <c r="B1899" t="s">
        <v>16</v>
      </c>
      <c r="C1899" t="s">
        <v>228</v>
      </c>
      <c r="D1899" t="s">
        <v>2035</v>
      </c>
      <c r="E1899">
        <v>4</v>
      </c>
      <c r="F1899">
        <v>177</v>
      </c>
      <c r="G1899">
        <v>13.99</v>
      </c>
      <c r="H1899">
        <v>2016</v>
      </c>
    </row>
    <row r="1900" spans="1:8" x14ac:dyDescent="0.2">
      <c r="A1900" t="s">
        <v>3195</v>
      </c>
      <c r="B1900" t="s">
        <v>87</v>
      </c>
      <c r="C1900" t="s">
        <v>356</v>
      </c>
      <c r="D1900" t="s">
        <v>208</v>
      </c>
      <c r="E1900">
        <v>3.6</v>
      </c>
      <c r="F1900">
        <v>177</v>
      </c>
      <c r="G1900">
        <v>14.5</v>
      </c>
      <c r="H1900">
        <v>2012</v>
      </c>
    </row>
    <row r="1901" spans="1:8" x14ac:dyDescent="0.2">
      <c r="A1901" t="s">
        <v>3196</v>
      </c>
      <c r="B1901" t="s">
        <v>16</v>
      </c>
      <c r="C1901" t="s">
        <v>433</v>
      </c>
      <c r="D1901" t="s">
        <v>3197</v>
      </c>
      <c r="E1901">
        <v>3.7</v>
      </c>
      <c r="F1901">
        <v>177</v>
      </c>
      <c r="G1901">
        <v>12.49</v>
      </c>
      <c r="H1901">
        <v>2014</v>
      </c>
    </row>
    <row r="1902" spans="1:8" x14ac:dyDescent="0.2">
      <c r="A1902" t="s">
        <v>1076</v>
      </c>
      <c r="B1902" t="s">
        <v>9</v>
      </c>
      <c r="C1902" t="s">
        <v>10</v>
      </c>
      <c r="D1902" t="s">
        <v>3198</v>
      </c>
      <c r="E1902">
        <v>3.7</v>
      </c>
      <c r="F1902">
        <v>177</v>
      </c>
      <c r="G1902">
        <v>26.5</v>
      </c>
      <c r="H1902">
        <v>2016</v>
      </c>
    </row>
    <row r="1903" spans="1:8" x14ac:dyDescent="0.2">
      <c r="A1903" t="s">
        <v>3199</v>
      </c>
      <c r="B1903" t="s">
        <v>9</v>
      </c>
      <c r="C1903" t="s">
        <v>175</v>
      </c>
      <c r="D1903" t="s">
        <v>3200</v>
      </c>
      <c r="E1903">
        <v>3.9</v>
      </c>
      <c r="F1903">
        <v>177</v>
      </c>
      <c r="G1903">
        <v>9.6</v>
      </c>
      <c r="H1903">
        <v>2017</v>
      </c>
    </row>
    <row r="1904" spans="1:8" x14ac:dyDescent="0.2">
      <c r="A1904" t="s">
        <v>3201</v>
      </c>
      <c r="B1904" t="s">
        <v>9</v>
      </c>
      <c r="C1904" t="s">
        <v>96</v>
      </c>
      <c r="D1904" t="s">
        <v>3202</v>
      </c>
      <c r="E1904">
        <v>4</v>
      </c>
      <c r="F1904">
        <v>177</v>
      </c>
      <c r="G1904">
        <v>42.94</v>
      </c>
      <c r="H1904">
        <v>2017</v>
      </c>
    </row>
    <row r="1905" spans="1:8" x14ac:dyDescent="0.2">
      <c r="A1905" t="s">
        <v>3203</v>
      </c>
      <c r="B1905" t="s">
        <v>16</v>
      </c>
      <c r="C1905" t="s">
        <v>3204</v>
      </c>
      <c r="D1905" t="s">
        <v>3205</v>
      </c>
      <c r="E1905">
        <v>3.7</v>
      </c>
      <c r="F1905">
        <v>177</v>
      </c>
      <c r="G1905">
        <v>5.5</v>
      </c>
      <c r="H1905">
        <v>2018</v>
      </c>
    </row>
    <row r="1906" spans="1:8" x14ac:dyDescent="0.2">
      <c r="A1906" t="s">
        <v>186</v>
      </c>
      <c r="B1906" t="s">
        <v>46</v>
      </c>
      <c r="C1906" t="s">
        <v>1057</v>
      </c>
      <c r="D1906" t="s">
        <v>3206</v>
      </c>
      <c r="E1906">
        <v>3.7</v>
      </c>
      <c r="F1906">
        <v>177</v>
      </c>
      <c r="G1906">
        <v>11.89</v>
      </c>
      <c r="H1906">
        <v>2014</v>
      </c>
    </row>
    <row r="1907" spans="1:8" x14ac:dyDescent="0.2">
      <c r="A1907" t="s">
        <v>3207</v>
      </c>
      <c r="B1907" t="s">
        <v>9</v>
      </c>
      <c r="C1907" t="s">
        <v>105</v>
      </c>
      <c r="D1907" t="s">
        <v>704</v>
      </c>
      <c r="E1907">
        <v>4</v>
      </c>
      <c r="F1907">
        <v>177</v>
      </c>
      <c r="G1907">
        <v>28.22</v>
      </c>
      <c r="H1907">
        <v>2003</v>
      </c>
    </row>
    <row r="1908" spans="1:8" x14ac:dyDescent="0.2">
      <c r="A1908" t="s">
        <v>3208</v>
      </c>
      <c r="B1908" t="s">
        <v>66</v>
      </c>
      <c r="C1908" t="s">
        <v>111</v>
      </c>
      <c r="D1908" t="s">
        <v>112</v>
      </c>
      <c r="E1908">
        <v>3.3</v>
      </c>
      <c r="F1908">
        <v>177</v>
      </c>
      <c r="G1908">
        <v>7.9</v>
      </c>
      <c r="H1908">
        <v>2017</v>
      </c>
    </row>
    <row r="1909" spans="1:8" x14ac:dyDescent="0.2">
      <c r="A1909" t="s">
        <v>3209</v>
      </c>
      <c r="B1909" t="s">
        <v>16</v>
      </c>
      <c r="C1909" t="s">
        <v>17</v>
      </c>
      <c r="D1909" t="s">
        <v>1250</v>
      </c>
      <c r="E1909">
        <v>4.0999999999999996</v>
      </c>
      <c r="F1909">
        <v>1771</v>
      </c>
      <c r="G1909">
        <v>16.97</v>
      </c>
      <c r="H1909">
        <v>2016</v>
      </c>
    </row>
    <row r="1910" spans="1:8" x14ac:dyDescent="0.2">
      <c r="A1910" t="s">
        <v>3210</v>
      </c>
      <c r="B1910" t="s">
        <v>70</v>
      </c>
      <c r="C1910" t="s">
        <v>1166</v>
      </c>
      <c r="D1910" t="s">
        <v>1167</v>
      </c>
      <c r="E1910">
        <v>4.0999999999999996</v>
      </c>
      <c r="F1910">
        <v>1774</v>
      </c>
      <c r="G1910">
        <v>49.9</v>
      </c>
      <c r="H1910">
        <v>2013</v>
      </c>
    </row>
    <row r="1911" spans="1:8" x14ac:dyDescent="0.2">
      <c r="A1911" t="s">
        <v>1066</v>
      </c>
      <c r="B1911" t="s">
        <v>16</v>
      </c>
      <c r="C1911" t="s">
        <v>358</v>
      </c>
      <c r="D1911" t="s">
        <v>3211</v>
      </c>
      <c r="E1911">
        <v>4.0999999999999996</v>
      </c>
      <c r="F1911">
        <v>1776</v>
      </c>
      <c r="G1911">
        <v>33.85</v>
      </c>
      <c r="H1911">
        <v>2012</v>
      </c>
    </row>
    <row r="1912" spans="1:8" x14ac:dyDescent="0.2">
      <c r="A1912" t="s">
        <v>3212</v>
      </c>
      <c r="B1912" t="s">
        <v>16</v>
      </c>
      <c r="C1912" t="s">
        <v>93</v>
      </c>
      <c r="D1912" t="s">
        <v>1174</v>
      </c>
      <c r="E1912">
        <v>3.7</v>
      </c>
      <c r="F1912">
        <v>1779</v>
      </c>
      <c r="G1912">
        <v>20.53</v>
      </c>
      <c r="H1912">
        <v>2017</v>
      </c>
    </row>
    <row r="1913" spans="1:8" x14ac:dyDescent="0.2">
      <c r="A1913" t="s">
        <v>3213</v>
      </c>
      <c r="B1913" t="s">
        <v>62</v>
      </c>
      <c r="C1913" t="s">
        <v>1468</v>
      </c>
      <c r="D1913" t="s">
        <v>1809</v>
      </c>
      <c r="E1913">
        <v>3.7</v>
      </c>
      <c r="F1913">
        <v>178</v>
      </c>
      <c r="G1913">
        <v>33.99</v>
      </c>
      <c r="H1913">
        <v>2016</v>
      </c>
    </row>
    <row r="1914" spans="1:8" x14ac:dyDescent="0.2">
      <c r="A1914" t="s">
        <v>3214</v>
      </c>
      <c r="B1914" t="s">
        <v>66</v>
      </c>
      <c r="C1914" t="s">
        <v>222</v>
      </c>
      <c r="D1914" t="s">
        <v>3215</v>
      </c>
      <c r="E1914">
        <v>4.5</v>
      </c>
      <c r="F1914">
        <v>178</v>
      </c>
      <c r="G1914">
        <v>67</v>
      </c>
      <c r="H1914">
        <v>2016</v>
      </c>
    </row>
    <row r="1915" spans="1:8" x14ac:dyDescent="0.2">
      <c r="A1915" t="s">
        <v>2740</v>
      </c>
      <c r="B1915" t="s">
        <v>9</v>
      </c>
      <c r="C1915" t="s">
        <v>96</v>
      </c>
      <c r="D1915" t="s">
        <v>1047</v>
      </c>
      <c r="E1915">
        <v>4.0999999999999996</v>
      </c>
      <c r="F1915">
        <v>178</v>
      </c>
      <c r="G1915">
        <v>77.010000000000005</v>
      </c>
      <c r="H1915">
        <v>2012</v>
      </c>
    </row>
    <row r="1916" spans="1:8" x14ac:dyDescent="0.2">
      <c r="A1916" t="s">
        <v>1909</v>
      </c>
      <c r="B1916" t="s">
        <v>16</v>
      </c>
      <c r="C1916" t="s">
        <v>181</v>
      </c>
      <c r="D1916" t="s">
        <v>326</v>
      </c>
      <c r="E1916">
        <v>3.9</v>
      </c>
      <c r="F1916">
        <v>178</v>
      </c>
      <c r="G1916">
        <v>32.9</v>
      </c>
      <c r="H1916">
        <v>2015</v>
      </c>
    </row>
    <row r="1917" spans="1:8" x14ac:dyDescent="0.2">
      <c r="A1917" t="s">
        <v>3216</v>
      </c>
      <c r="B1917" t="s">
        <v>196</v>
      </c>
      <c r="C1917" t="s">
        <v>3217</v>
      </c>
      <c r="D1917" t="s">
        <v>673</v>
      </c>
      <c r="E1917">
        <v>4.3</v>
      </c>
      <c r="F1917">
        <v>178</v>
      </c>
      <c r="G1917">
        <v>101.52</v>
      </c>
      <c r="H1917">
        <v>2014</v>
      </c>
    </row>
    <row r="1918" spans="1:8" x14ac:dyDescent="0.2">
      <c r="A1918" t="s">
        <v>3218</v>
      </c>
      <c r="B1918" t="s">
        <v>66</v>
      </c>
      <c r="C1918" t="s">
        <v>3219</v>
      </c>
      <c r="D1918" t="s">
        <v>3220</v>
      </c>
      <c r="E1918">
        <v>4.0999999999999996</v>
      </c>
      <c r="F1918">
        <v>178</v>
      </c>
      <c r="G1918">
        <v>17.059999999999999</v>
      </c>
      <c r="H1918">
        <v>2016</v>
      </c>
    </row>
    <row r="1919" spans="1:8" x14ac:dyDescent="0.2">
      <c r="A1919" t="s">
        <v>553</v>
      </c>
      <c r="B1919" t="s">
        <v>9</v>
      </c>
      <c r="C1919" t="s">
        <v>1547</v>
      </c>
      <c r="D1919" t="s">
        <v>3221</v>
      </c>
      <c r="E1919">
        <v>4</v>
      </c>
      <c r="F1919">
        <v>178</v>
      </c>
      <c r="G1919">
        <v>22.91</v>
      </c>
      <c r="H1919">
        <v>2016</v>
      </c>
    </row>
    <row r="1920" spans="1:8" x14ac:dyDescent="0.2">
      <c r="A1920" t="s">
        <v>3222</v>
      </c>
      <c r="B1920" t="s">
        <v>66</v>
      </c>
      <c r="C1920" t="s">
        <v>669</v>
      </c>
      <c r="D1920" t="s">
        <v>3223</v>
      </c>
      <c r="E1920">
        <v>3.6</v>
      </c>
      <c r="F1920">
        <v>178</v>
      </c>
      <c r="G1920">
        <v>7.5</v>
      </c>
      <c r="H1920">
        <v>2016</v>
      </c>
    </row>
    <row r="1921" spans="1:8" x14ac:dyDescent="0.2">
      <c r="A1921" t="s">
        <v>1422</v>
      </c>
      <c r="B1921" t="s">
        <v>16</v>
      </c>
      <c r="C1921" t="s">
        <v>358</v>
      </c>
      <c r="D1921" t="s">
        <v>855</v>
      </c>
      <c r="E1921">
        <v>4.5999999999999996</v>
      </c>
      <c r="F1921">
        <v>178</v>
      </c>
      <c r="G1921">
        <v>542.23</v>
      </c>
      <c r="H1921">
        <v>2010</v>
      </c>
    </row>
    <row r="1922" spans="1:8" x14ac:dyDescent="0.2">
      <c r="A1922" t="s">
        <v>3224</v>
      </c>
      <c r="B1922" t="s">
        <v>196</v>
      </c>
      <c r="C1922" t="s">
        <v>3225</v>
      </c>
      <c r="D1922" t="s">
        <v>3226</v>
      </c>
      <c r="E1922">
        <v>3.7</v>
      </c>
      <c r="F1922">
        <v>178</v>
      </c>
      <c r="G1922">
        <v>11.9</v>
      </c>
      <c r="H1922">
        <v>2018</v>
      </c>
    </row>
    <row r="1923" spans="1:8" x14ac:dyDescent="0.2">
      <c r="A1923" t="s">
        <v>3227</v>
      </c>
      <c r="B1923" t="s">
        <v>9</v>
      </c>
      <c r="C1923" t="s">
        <v>1983</v>
      </c>
      <c r="D1923" t="s">
        <v>3228</v>
      </c>
      <c r="E1923">
        <v>3.6</v>
      </c>
      <c r="F1923">
        <v>178</v>
      </c>
      <c r="G1923">
        <v>11.16</v>
      </c>
      <c r="H1923">
        <v>2017</v>
      </c>
    </row>
    <row r="1924" spans="1:8" x14ac:dyDescent="0.2">
      <c r="A1924" t="s">
        <v>3229</v>
      </c>
      <c r="B1924" t="s">
        <v>62</v>
      </c>
      <c r="C1924" t="s">
        <v>349</v>
      </c>
      <c r="D1924" t="s">
        <v>3230</v>
      </c>
      <c r="E1924">
        <v>4.2</v>
      </c>
      <c r="F1924">
        <v>1780</v>
      </c>
      <c r="G1924">
        <v>25.75</v>
      </c>
      <c r="H1924">
        <v>2018</v>
      </c>
    </row>
    <row r="1925" spans="1:8" x14ac:dyDescent="0.2">
      <c r="A1925" t="s">
        <v>3231</v>
      </c>
      <c r="B1925" t="s">
        <v>66</v>
      </c>
      <c r="C1925" t="s">
        <v>222</v>
      </c>
      <c r="D1925" t="s">
        <v>3232</v>
      </c>
      <c r="E1925">
        <v>4.0999999999999996</v>
      </c>
      <c r="F1925">
        <v>179</v>
      </c>
      <c r="G1925">
        <v>34.6</v>
      </c>
      <c r="H1925">
        <v>2010</v>
      </c>
    </row>
    <row r="1926" spans="1:8" x14ac:dyDescent="0.2">
      <c r="A1926" t="s">
        <v>2863</v>
      </c>
      <c r="B1926" t="s">
        <v>16</v>
      </c>
      <c r="C1926" t="s">
        <v>358</v>
      </c>
      <c r="D1926" t="s">
        <v>3233</v>
      </c>
      <c r="E1926">
        <v>4.3</v>
      </c>
      <c r="F1926">
        <v>179</v>
      </c>
      <c r="G1926">
        <v>44.57</v>
      </c>
      <c r="H1926">
        <v>2010</v>
      </c>
    </row>
    <row r="1927" spans="1:8" x14ac:dyDescent="0.2">
      <c r="A1927" t="s">
        <v>2420</v>
      </c>
      <c r="B1927" t="s">
        <v>9</v>
      </c>
      <c r="C1927" t="s">
        <v>114</v>
      </c>
      <c r="D1927" t="s">
        <v>1965</v>
      </c>
      <c r="E1927">
        <v>3.9</v>
      </c>
      <c r="F1927">
        <v>179</v>
      </c>
      <c r="G1927">
        <v>62</v>
      </c>
      <c r="H1927">
        <v>2014</v>
      </c>
    </row>
    <row r="1928" spans="1:8" x14ac:dyDescent="0.2">
      <c r="A1928" t="s">
        <v>3234</v>
      </c>
      <c r="B1928" t="s">
        <v>9</v>
      </c>
      <c r="C1928" t="s">
        <v>96</v>
      </c>
      <c r="D1928" t="s">
        <v>3235</v>
      </c>
      <c r="E1928">
        <v>3.9</v>
      </c>
      <c r="F1928">
        <v>179</v>
      </c>
      <c r="G1928">
        <v>34.950000000000003</v>
      </c>
      <c r="H1928">
        <v>2008</v>
      </c>
    </row>
    <row r="1929" spans="1:8" x14ac:dyDescent="0.2">
      <c r="A1929" t="s">
        <v>3236</v>
      </c>
      <c r="B1929" t="s">
        <v>23</v>
      </c>
      <c r="C1929" t="s">
        <v>1600</v>
      </c>
      <c r="D1929" t="s">
        <v>3237</v>
      </c>
      <c r="E1929">
        <v>4</v>
      </c>
      <c r="F1929">
        <v>179</v>
      </c>
      <c r="G1929">
        <v>10.5</v>
      </c>
      <c r="H1929">
        <v>2018</v>
      </c>
    </row>
    <row r="1930" spans="1:8" x14ac:dyDescent="0.2">
      <c r="A1930" t="s">
        <v>3238</v>
      </c>
      <c r="B1930" t="s">
        <v>277</v>
      </c>
      <c r="C1930" t="s">
        <v>346</v>
      </c>
      <c r="D1930" t="s">
        <v>2584</v>
      </c>
      <c r="E1930">
        <v>3.9</v>
      </c>
      <c r="F1930">
        <v>179</v>
      </c>
      <c r="G1930">
        <v>29.95</v>
      </c>
      <c r="H1930">
        <v>2013</v>
      </c>
    </row>
    <row r="1931" spans="1:8" x14ac:dyDescent="0.2">
      <c r="A1931" t="s">
        <v>2825</v>
      </c>
      <c r="B1931" t="s">
        <v>9</v>
      </c>
      <c r="C1931" t="s">
        <v>184</v>
      </c>
      <c r="D1931" t="s">
        <v>1010</v>
      </c>
      <c r="E1931">
        <v>4.0999999999999996</v>
      </c>
      <c r="F1931">
        <v>179</v>
      </c>
      <c r="G1931">
        <v>102.35</v>
      </c>
      <c r="H1931">
        <v>2016</v>
      </c>
    </row>
    <row r="1932" spans="1:8" x14ac:dyDescent="0.2">
      <c r="A1932" t="s">
        <v>3239</v>
      </c>
      <c r="B1932" t="s">
        <v>66</v>
      </c>
      <c r="C1932" t="s">
        <v>313</v>
      </c>
      <c r="D1932" t="s">
        <v>3240</v>
      </c>
      <c r="E1932">
        <v>3.9</v>
      </c>
      <c r="F1932">
        <v>179</v>
      </c>
      <c r="G1932">
        <v>24.99</v>
      </c>
      <c r="H1932">
        <v>2012</v>
      </c>
    </row>
    <row r="1933" spans="1:8" x14ac:dyDescent="0.2">
      <c r="A1933" t="s">
        <v>3241</v>
      </c>
      <c r="B1933" t="s">
        <v>16</v>
      </c>
      <c r="C1933" t="s">
        <v>181</v>
      </c>
      <c r="D1933" t="s">
        <v>587</v>
      </c>
      <c r="E1933">
        <v>3.9</v>
      </c>
      <c r="F1933">
        <v>179</v>
      </c>
      <c r="G1933">
        <v>32</v>
      </c>
      <c r="H1933">
        <v>2015</v>
      </c>
    </row>
    <row r="1934" spans="1:8" x14ac:dyDescent="0.2">
      <c r="A1934" t="s">
        <v>3242</v>
      </c>
      <c r="B1934" t="s">
        <v>16</v>
      </c>
      <c r="C1934" t="s">
        <v>748</v>
      </c>
      <c r="D1934" t="s">
        <v>1627</v>
      </c>
      <c r="E1934">
        <v>3.7</v>
      </c>
      <c r="F1934">
        <v>179</v>
      </c>
      <c r="G1934">
        <v>11.31</v>
      </c>
      <c r="H1934">
        <v>2008</v>
      </c>
    </row>
    <row r="1935" spans="1:8" x14ac:dyDescent="0.2">
      <c r="A1935" t="s">
        <v>3243</v>
      </c>
      <c r="B1935" t="s">
        <v>66</v>
      </c>
      <c r="C1935" t="s">
        <v>2425</v>
      </c>
      <c r="D1935" t="s">
        <v>2507</v>
      </c>
      <c r="E1935">
        <v>3.8</v>
      </c>
      <c r="F1935">
        <v>179</v>
      </c>
      <c r="G1935">
        <v>17.5</v>
      </c>
      <c r="H1935">
        <v>2016</v>
      </c>
    </row>
    <row r="1936" spans="1:8" x14ac:dyDescent="0.2">
      <c r="A1936" t="s">
        <v>467</v>
      </c>
      <c r="B1936" t="s">
        <v>9</v>
      </c>
      <c r="C1936" t="s">
        <v>10</v>
      </c>
      <c r="D1936" t="s">
        <v>3244</v>
      </c>
      <c r="E1936">
        <v>4.5</v>
      </c>
      <c r="F1936">
        <v>179</v>
      </c>
      <c r="G1936">
        <v>248.95</v>
      </c>
      <c r="H1936">
        <v>2015</v>
      </c>
    </row>
    <row r="1937" spans="1:8" x14ac:dyDescent="0.2">
      <c r="A1937" t="s">
        <v>3245</v>
      </c>
      <c r="B1937" t="s">
        <v>66</v>
      </c>
      <c r="C1937" t="s">
        <v>308</v>
      </c>
      <c r="D1937" t="s">
        <v>2078</v>
      </c>
      <c r="E1937">
        <v>4.2</v>
      </c>
      <c r="F1937">
        <v>179</v>
      </c>
      <c r="G1937">
        <v>60.19</v>
      </c>
      <c r="H1937">
        <v>2014</v>
      </c>
    </row>
    <row r="1938" spans="1:8" x14ac:dyDescent="0.2">
      <c r="A1938" t="s">
        <v>3246</v>
      </c>
      <c r="B1938" t="s">
        <v>255</v>
      </c>
      <c r="C1938" t="s">
        <v>256</v>
      </c>
      <c r="D1938" t="s">
        <v>3247</v>
      </c>
      <c r="E1938">
        <v>3.5</v>
      </c>
      <c r="F1938">
        <v>179</v>
      </c>
      <c r="G1938">
        <v>6.9</v>
      </c>
      <c r="H1938">
        <v>2018</v>
      </c>
    </row>
    <row r="1939" spans="1:8" x14ac:dyDescent="0.2">
      <c r="A1939" t="s">
        <v>3248</v>
      </c>
      <c r="B1939" t="s">
        <v>16</v>
      </c>
      <c r="C1939" t="s">
        <v>931</v>
      </c>
      <c r="D1939" t="s">
        <v>3249</v>
      </c>
      <c r="E1939">
        <v>4</v>
      </c>
      <c r="F1939">
        <v>179</v>
      </c>
      <c r="G1939">
        <v>62.9</v>
      </c>
      <c r="H1939">
        <v>2015</v>
      </c>
    </row>
    <row r="1940" spans="1:8" x14ac:dyDescent="0.2">
      <c r="A1940" t="s">
        <v>3250</v>
      </c>
      <c r="B1940" t="s">
        <v>77</v>
      </c>
      <c r="C1940" t="s">
        <v>3251</v>
      </c>
      <c r="D1940" t="s">
        <v>3252</v>
      </c>
      <c r="E1940">
        <v>4.0999999999999996</v>
      </c>
      <c r="F1940">
        <v>179</v>
      </c>
      <c r="G1940">
        <v>25.34</v>
      </c>
      <c r="H1940">
        <v>2015</v>
      </c>
    </row>
    <row r="1941" spans="1:8" x14ac:dyDescent="0.2">
      <c r="A1941" t="s">
        <v>3253</v>
      </c>
      <c r="B1941" t="s">
        <v>16</v>
      </c>
      <c r="C1941" t="s">
        <v>178</v>
      </c>
      <c r="D1941" t="s">
        <v>3254</v>
      </c>
      <c r="E1941">
        <v>4.2</v>
      </c>
      <c r="F1941">
        <v>179</v>
      </c>
      <c r="G1941">
        <v>27.65</v>
      </c>
      <c r="H1941">
        <v>2016</v>
      </c>
    </row>
    <row r="1942" spans="1:8" x14ac:dyDescent="0.2">
      <c r="A1942" t="s">
        <v>864</v>
      </c>
      <c r="B1942" t="s">
        <v>16</v>
      </c>
      <c r="C1942" t="s">
        <v>454</v>
      </c>
      <c r="D1942" t="s">
        <v>1454</v>
      </c>
      <c r="E1942">
        <v>3.6</v>
      </c>
      <c r="F1942">
        <v>179</v>
      </c>
      <c r="G1942">
        <v>4.75</v>
      </c>
      <c r="H1942">
        <v>2018</v>
      </c>
    </row>
    <row r="1943" spans="1:8" x14ac:dyDescent="0.2">
      <c r="A1943" t="s">
        <v>3255</v>
      </c>
      <c r="B1943" t="s">
        <v>16</v>
      </c>
      <c r="C1943" t="s">
        <v>205</v>
      </c>
      <c r="D1943" t="s">
        <v>1678</v>
      </c>
      <c r="E1943">
        <v>3.8</v>
      </c>
      <c r="F1943">
        <v>1794</v>
      </c>
      <c r="G1943">
        <v>18.7</v>
      </c>
      <c r="H1943">
        <v>2016</v>
      </c>
    </row>
    <row r="1944" spans="1:8" x14ac:dyDescent="0.2">
      <c r="A1944" t="s">
        <v>3256</v>
      </c>
      <c r="B1944" t="s">
        <v>9</v>
      </c>
      <c r="C1944" t="s">
        <v>56</v>
      </c>
      <c r="D1944" t="s">
        <v>729</v>
      </c>
      <c r="E1944">
        <v>3.8</v>
      </c>
      <c r="F1944">
        <v>1796</v>
      </c>
      <c r="G1944">
        <v>9.5</v>
      </c>
      <c r="H1944">
        <v>2018</v>
      </c>
    </row>
    <row r="1945" spans="1:8" x14ac:dyDescent="0.2">
      <c r="A1945" t="s">
        <v>3257</v>
      </c>
      <c r="B1945" t="s">
        <v>66</v>
      </c>
      <c r="C1945" t="s">
        <v>313</v>
      </c>
      <c r="D1945" t="s">
        <v>834</v>
      </c>
      <c r="E1945">
        <v>4</v>
      </c>
      <c r="F1945">
        <v>1798</v>
      </c>
      <c r="G1945">
        <v>15.01</v>
      </c>
      <c r="H1945">
        <v>2018</v>
      </c>
    </row>
    <row r="1946" spans="1:8" x14ac:dyDescent="0.2">
      <c r="A1946" t="s">
        <v>3258</v>
      </c>
      <c r="B1946" t="s">
        <v>16</v>
      </c>
      <c r="C1946" t="s">
        <v>93</v>
      </c>
      <c r="D1946" t="s">
        <v>1266</v>
      </c>
      <c r="E1946">
        <v>3.7</v>
      </c>
      <c r="F1946">
        <v>180</v>
      </c>
      <c r="G1946">
        <v>8.9</v>
      </c>
      <c r="H1946">
        <v>2018</v>
      </c>
    </row>
    <row r="1947" spans="1:8" x14ac:dyDescent="0.2">
      <c r="A1947" t="s">
        <v>3259</v>
      </c>
      <c r="B1947" t="s">
        <v>9</v>
      </c>
      <c r="C1947" t="s">
        <v>1645</v>
      </c>
      <c r="D1947" t="s">
        <v>3260</v>
      </c>
      <c r="E1947">
        <v>4.0999999999999996</v>
      </c>
      <c r="F1947">
        <v>180</v>
      </c>
      <c r="G1947">
        <v>33.9</v>
      </c>
      <c r="H1947">
        <v>2017</v>
      </c>
    </row>
    <row r="1948" spans="1:8" x14ac:dyDescent="0.2">
      <c r="A1948" t="s">
        <v>3261</v>
      </c>
      <c r="B1948" t="s">
        <v>9</v>
      </c>
      <c r="C1948" t="s">
        <v>125</v>
      </c>
      <c r="D1948" t="s">
        <v>3262</v>
      </c>
      <c r="E1948">
        <v>3.4</v>
      </c>
      <c r="F1948">
        <v>180</v>
      </c>
      <c r="G1948">
        <v>11.6</v>
      </c>
      <c r="H1948">
        <v>2007</v>
      </c>
    </row>
    <row r="1949" spans="1:8" x14ac:dyDescent="0.2">
      <c r="A1949" t="s">
        <v>3263</v>
      </c>
      <c r="B1949" t="s">
        <v>30</v>
      </c>
      <c r="C1949" t="s">
        <v>2109</v>
      </c>
      <c r="D1949" t="s">
        <v>2110</v>
      </c>
      <c r="E1949">
        <v>3.5</v>
      </c>
      <c r="F1949">
        <v>180</v>
      </c>
      <c r="G1949">
        <v>10.029999999999999</v>
      </c>
      <c r="H1949">
        <v>2012</v>
      </c>
    </row>
    <row r="1950" spans="1:8" x14ac:dyDescent="0.2">
      <c r="A1950" t="s">
        <v>2536</v>
      </c>
      <c r="B1950" t="s">
        <v>9</v>
      </c>
      <c r="C1950" t="s">
        <v>414</v>
      </c>
      <c r="D1950" t="s">
        <v>14</v>
      </c>
      <c r="E1950">
        <v>4.2</v>
      </c>
      <c r="F1950">
        <v>180</v>
      </c>
      <c r="G1950">
        <v>31.1</v>
      </c>
      <c r="H1950">
        <v>2016</v>
      </c>
    </row>
    <row r="1951" spans="1:8" x14ac:dyDescent="0.2">
      <c r="A1951" t="s">
        <v>1302</v>
      </c>
      <c r="B1951" t="s">
        <v>9</v>
      </c>
      <c r="C1951" t="s">
        <v>10</v>
      </c>
      <c r="D1951" t="s">
        <v>3264</v>
      </c>
      <c r="E1951">
        <v>4.3</v>
      </c>
      <c r="F1951">
        <v>180</v>
      </c>
      <c r="G1951">
        <v>63.95</v>
      </c>
      <c r="H1951">
        <v>2005</v>
      </c>
    </row>
    <row r="1952" spans="1:8" x14ac:dyDescent="0.2">
      <c r="A1952" t="s">
        <v>3265</v>
      </c>
      <c r="B1952" t="s">
        <v>16</v>
      </c>
      <c r="C1952" t="s">
        <v>120</v>
      </c>
      <c r="D1952" t="s">
        <v>220</v>
      </c>
      <c r="E1952">
        <v>3.6</v>
      </c>
      <c r="F1952">
        <v>180</v>
      </c>
      <c r="G1952">
        <v>7.25</v>
      </c>
      <c r="H1952">
        <v>2018</v>
      </c>
    </row>
    <row r="1953" spans="1:8" x14ac:dyDescent="0.2">
      <c r="A1953" t="s">
        <v>3266</v>
      </c>
      <c r="B1953" t="s">
        <v>87</v>
      </c>
      <c r="C1953" t="s">
        <v>88</v>
      </c>
      <c r="D1953" t="s">
        <v>89</v>
      </c>
      <c r="E1953">
        <v>3</v>
      </c>
      <c r="F1953">
        <v>180</v>
      </c>
      <c r="G1953">
        <v>6.77</v>
      </c>
      <c r="H1953">
        <v>2015</v>
      </c>
    </row>
    <row r="1954" spans="1:8" x14ac:dyDescent="0.2">
      <c r="A1954" t="s">
        <v>860</v>
      </c>
      <c r="B1954" t="s">
        <v>34</v>
      </c>
      <c r="C1954" t="s">
        <v>150</v>
      </c>
      <c r="D1954" t="s">
        <v>3267</v>
      </c>
      <c r="E1954">
        <v>3.2</v>
      </c>
      <c r="F1954">
        <v>180</v>
      </c>
      <c r="G1954">
        <v>7.27</v>
      </c>
      <c r="H1954">
        <v>2016</v>
      </c>
    </row>
    <row r="1955" spans="1:8" x14ac:dyDescent="0.2">
      <c r="A1955" t="s">
        <v>3268</v>
      </c>
      <c r="B1955" t="s">
        <v>9</v>
      </c>
      <c r="C1955" t="s">
        <v>873</v>
      </c>
      <c r="D1955" t="s">
        <v>3082</v>
      </c>
      <c r="E1955">
        <v>4.0999999999999996</v>
      </c>
      <c r="F1955">
        <v>180</v>
      </c>
      <c r="G1955">
        <v>18.899999999999999</v>
      </c>
      <c r="H1955">
        <v>2015</v>
      </c>
    </row>
    <row r="1956" spans="1:8" x14ac:dyDescent="0.2">
      <c r="A1956" t="s">
        <v>3269</v>
      </c>
      <c r="B1956" t="s">
        <v>62</v>
      </c>
      <c r="C1956" t="s">
        <v>63</v>
      </c>
      <c r="D1956" t="s">
        <v>1427</v>
      </c>
      <c r="E1956">
        <v>3.9</v>
      </c>
      <c r="F1956">
        <v>180</v>
      </c>
      <c r="G1956">
        <v>21.9</v>
      </c>
      <c r="H1956">
        <v>2015</v>
      </c>
    </row>
    <row r="1957" spans="1:8" x14ac:dyDescent="0.2">
      <c r="A1957" t="s">
        <v>3270</v>
      </c>
      <c r="B1957" t="s">
        <v>16</v>
      </c>
      <c r="C1957" t="s">
        <v>358</v>
      </c>
      <c r="D1957" t="s">
        <v>1841</v>
      </c>
      <c r="E1957">
        <v>4.3</v>
      </c>
      <c r="F1957">
        <v>180</v>
      </c>
      <c r="G1957">
        <v>54.22</v>
      </c>
      <c r="H1957">
        <v>2010</v>
      </c>
    </row>
    <row r="1958" spans="1:8" x14ac:dyDescent="0.2">
      <c r="A1958" t="s">
        <v>3271</v>
      </c>
      <c r="B1958" t="s">
        <v>66</v>
      </c>
      <c r="C1958" t="s">
        <v>487</v>
      </c>
      <c r="D1958" t="s">
        <v>170</v>
      </c>
      <c r="E1958">
        <v>4.2</v>
      </c>
      <c r="F1958">
        <v>1801</v>
      </c>
      <c r="G1958">
        <v>66.790000000000006</v>
      </c>
      <c r="H1958">
        <v>2012</v>
      </c>
    </row>
    <row r="1959" spans="1:8" x14ac:dyDescent="0.2">
      <c r="A1959" t="s">
        <v>3272</v>
      </c>
      <c r="B1959" t="s">
        <v>16</v>
      </c>
      <c r="C1959" t="s">
        <v>358</v>
      </c>
      <c r="D1959" t="s">
        <v>375</v>
      </c>
      <c r="E1959">
        <v>4.4000000000000004</v>
      </c>
      <c r="F1959">
        <v>1804</v>
      </c>
      <c r="G1959">
        <v>53.35</v>
      </c>
      <c r="H1959">
        <v>2012</v>
      </c>
    </row>
    <row r="1960" spans="1:8" x14ac:dyDescent="0.2">
      <c r="A1960" t="s">
        <v>3273</v>
      </c>
      <c r="B1960" t="s">
        <v>46</v>
      </c>
      <c r="C1960" t="s">
        <v>341</v>
      </c>
      <c r="D1960" t="s">
        <v>842</v>
      </c>
      <c r="E1960">
        <v>3.6</v>
      </c>
      <c r="F1960">
        <v>1805</v>
      </c>
      <c r="G1960">
        <v>11.5</v>
      </c>
      <c r="H1960">
        <v>2016</v>
      </c>
    </row>
    <row r="1961" spans="1:8" x14ac:dyDescent="0.2">
      <c r="A1961" t="s">
        <v>3274</v>
      </c>
      <c r="B1961" t="s">
        <v>16</v>
      </c>
      <c r="C1961" t="s">
        <v>93</v>
      </c>
      <c r="D1961" t="s">
        <v>881</v>
      </c>
      <c r="E1961">
        <v>3.7</v>
      </c>
      <c r="F1961">
        <v>1806</v>
      </c>
      <c r="G1961">
        <v>12.99</v>
      </c>
      <c r="H1961">
        <v>2017</v>
      </c>
    </row>
    <row r="1962" spans="1:8" x14ac:dyDescent="0.2">
      <c r="A1962" t="s">
        <v>3275</v>
      </c>
      <c r="B1962" t="s">
        <v>34</v>
      </c>
      <c r="C1962" t="s">
        <v>599</v>
      </c>
      <c r="D1962" t="s">
        <v>1334</v>
      </c>
      <c r="E1962">
        <v>3.7</v>
      </c>
      <c r="F1962">
        <v>181</v>
      </c>
      <c r="G1962">
        <v>11.56</v>
      </c>
      <c r="H1962">
        <v>2018</v>
      </c>
    </row>
    <row r="1963" spans="1:8" x14ac:dyDescent="0.2">
      <c r="A1963" t="s">
        <v>3276</v>
      </c>
      <c r="B1963" t="s">
        <v>62</v>
      </c>
      <c r="C1963" t="s">
        <v>349</v>
      </c>
      <c r="D1963" t="s">
        <v>3277</v>
      </c>
      <c r="E1963">
        <v>4.0999999999999996</v>
      </c>
      <c r="F1963">
        <v>181</v>
      </c>
      <c r="G1963">
        <v>24.5</v>
      </c>
      <c r="H1963">
        <v>2016</v>
      </c>
    </row>
    <row r="1964" spans="1:8" x14ac:dyDescent="0.2">
      <c r="A1964" t="s">
        <v>2494</v>
      </c>
      <c r="B1964" t="s">
        <v>9</v>
      </c>
      <c r="C1964" t="s">
        <v>336</v>
      </c>
      <c r="D1964" t="s">
        <v>3278</v>
      </c>
      <c r="E1964">
        <v>3.5</v>
      </c>
      <c r="F1964">
        <v>181</v>
      </c>
      <c r="G1964">
        <v>6.73</v>
      </c>
      <c r="H1964">
        <v>2016</v>
      </c>
    </row>
    <row r="1965" spans="1:8" x14ac:dyDescent="0.2">
      <c r="A1965" t="s">
        <v>3279</v>
      </c>
      <c r="B1965" t="s">
        <v>62</v>
      </c>
      <c r="C1965" t="s">
        <v>63</v>
      </c>
      <c r="D1965" t="s">
        <v>3280</v>
      </c>
      <c r="E1965">
        <v>4.2</v>
      </c>
      <c r="F1965">
        <v>181</v>
      </c>
      <c r="G1965">
        <v>46</v>
      </c>
      <c r="H1965">
        <v>2013</v>
      </c>
    </row>
    <row r="1966" spans="1:8" x14ac:dyDescent="0.2">
      <c r="A1966" t="s">
        <v>3281</v>
      </c>
      <c r="B1966" t="s">
        <v>16</v>
      </c>
      <c r="C1966" t="s">
        <v>394</v>
      </c>
      <c r="D1966" t="s">
        <v>3282</v>
      </c>
      <c r="E1966">
        <v>4.4000000000000004</v>
      </c>
      <c r="F1966">
        <v>181</v>
      </c>
      <c r="G1966">
        <v>57.9</v>
      </c>
      <c r="H1966">
        <v>2012</v>
      </c>
    </row>
    <row r="1967" spans="1:8" x14ac:dyDescent="0.2">
      <c r="A1967" t="s">
        <v>3283</v>
      </c>
      <c r="B1967" t="s">
        <v>66</v>
      </c>
      <c r="C1967" t="s">
        <v>480</v>
      </c>
      <c r="D1967" t="s">
        <v>3284</v>
      </c>
      <c r="E1967">
        <v>3.9</v>
      </c>
      <c r="F1967">
        <v>181</v>
      </c>
      <c r="G1967">
        <v>10.95</v>
      </c>
      <c r="H1967">
        <v>2015</v>
      </c>
    </row>
    <row r="1968" spans="1:8" x14ac:dyDescent="0.2">
      <c r="A1968" t="s">
        <v>3285</v>
      </c>
      <c r="B1968" t="s">
        <v>16</v>
      </c>
      <c r="C1968" t="s">
        <v>302</v>
      </c>
      <c r="D1968" t="s">
        <v>3286</v>
      </c>
      <c r="E1968">
        <v>4</v>
      </c>
      <c r="F1968">
        <v>181</v>
      </c>
      <c r="G1968">
        <v>7.9</v>
      </c>
      <c r="H1968">
        <v>2017</v>
      </c>
    </row>
    <row r="1969" spans="1:8" x14ac:dyDescent="0.2">
      <c r="A1969" t="s">
        <v>1711</v>
      </c>
      <c r="B1969" t="s">
        <v>16</v>
      </c>
      <c r="C1969" t="s">
        <v>888</v>
      </c>
      <c r="D1969" t="s">
        <v>3287</v>
      </c>
      <c r="E1969">
        <v>3.7</v>
      </c>
      <c r="F1969">
        <v>181</v>
      </c>
      <c r="G1969">
        <v>15.5</v>
      </c>
      <c r="H1969">
        <v>2015</v>
      </c>
    </row>
    <row r="1970" spans="1:8" x14ac:dyDescent="0.2">
      <c r="A1970" t="s">
        <v>3288</v>
      </c>
      <c r="B1970" t="s">
        <v>16</v>
      </c>
      <c r="C1970" t="s">
        <v>470</v>
      </c>
      <c r="D1970" t="s">
        <v>3289</v>
      </c>
      <c r="E1970">
        <v>3.8</v>
      </c>
      <c r="F1970">
        <v>181</v>
      </c>
      <c r="G1970">
        <v>11</v>
      </c>
      <c r="H1970">
        <v>2018</v>
      </c>
    </row>
    <row r="1971" spans="1:8" x14ac:dyDescent="0.2">
      <c r="A1971" t="s">
        <v>3290</v>
      </c>
      <c r="B1971" t="s">
        <v>16</v>
      </c>
      <c r="C1971" t="s">
        <v>53</v>
      </c>
      <c r="D1971" t="s">
        <v>661</v>
      </c>
      <c r="E1971">
        <v>3.9</v>
      </c>
      <c r="F1971">
        <v>181</v>
      </c>
      <c r="G1971">
        <v>5.9</v>
      </c>
      <c r="H1971">
        <v>2017</v>
      </c>
    </row>
    <row r="1972" spans="1:8" x14ac:dyDescent="0.2">
      <c r="A1972" t="s">
        <v>3291</v>
      </c>
      <c r="B1972" t="s">
        <v>16</v>
      </c>
      <c r="C1972" t="s">
        <v>505</v>
      </c>
      <c r="D1972" t="s">
        <v>1291</v>
      </c>
      <c r="E1972">
        <v>4.2</v>
      </c>
      <c r="F1972">
        <v>181</v>
      </c>
      <c r="G1972">
        <v>44.9</v>
      </c>
      <c r="H1972">
        <v>2011</v>
      </c>
    </row>
    <row r="1973" spans="1:8" x14ac:dyDescent="0.2">
      <c r="A1973" t="s">
        <v>3292</v>
      </c>
      <c r="B1973" t="s">
        <v>77</v>
      </c>
      <c r="C1973" t="s">
        <v>78</v>
      </c>
      <c r="D1973" t="s">
        <v>3293</v>
      </c>
      <c r="E1973">
        <v>3.9</v>
      </c>
      <c r="F1973">
        <v>181</v>
      </c>
      <c r="G1973">
        <v>13.16</v>
      </c>
      <c r="H1973">
        <v>2015</v>
      </c>
    </row>
    <row r="1974" spans="1:8" x14ac:dyDescent="0.2">
      <c r="A1974" t="s">
        <v>3294</v>
      </c>
      <c r="B1974" t="s">
        <v>9</v>
      </c>
      <c r="C1974" t="s">
        <v>1157</v>
      </c>
      <c r="D1974" t="s">
        <v>868</v>
      </c>
      <c r="E1974">
        <v>3.5</v>
      </c>
      <c r="F1974">
        <v>181</v>
      </c>
      <c r="G1974">
        <v>9.65</v>
      </c>
      <c r="H1974">
        <v>2018</v>
      </c>
    </row>
    <row r="1975" spans="1:8" x14ac:dyDescent="0.2">
      <c r="A1975" t="s">
        <v>3295</v>
      </c>
      <c r="B1975" t="s">
        <v>196</v>
      </c>
      <c r="C1975" t="s">
        <v>701</v>
      </c>
      <c r="D1975" t="s">
        <v>673</v>
      </c>
      <c r="E1975">
        <v>4.5999999999999996</v>
      </c>
      <c r="F1975">
        <v>181</v>
      </c>
      <c r="G1975">
        <v>273.70999999999998</v>
      </c>
      <c r="H1975">
        <v>2013</v>
      </c>
    </row>
    <row r="1976" spans="1:8" x14ac:dyDescent="0.2">
      <c r="A1976" t="s">
        <v>741</v>
      </c>
      <c r="B1976" t="s">
        <v>9</v>
      </c>
      <c r="C1976" t="s">
        <v>742</v>
      </c>
      <c r="D1976" t="s">
        <v>3296</v>
      </c>
      <c r="E1976">
        <v>3.5</v>
      </c>
      <c r="F1976">
        <v>181</v>
      </c>
      <c r="G1976">
        <v>8.7799999999999994</v>
      </c>
      <c r="H1976">
        <v>2017</v>
      </c>
    </row>
    <row r="1977" spans="1:8" x14ac:dyDescent="0.2">
      <c r="A1977" t="s">
        <v>3297</v>
      </c>
      <c r="B1977" t="s">
        <v>9</v>
      </c>
      <c r="C1977" t="s">
        <v>27</v>
      </c>
      <c r="D1977" t="s">
        <v>457</v>
      </c>
      <c r="E1977">
        <v>4.2</v>
      </c>
      <c r="F1977">
        <v>181</v>
      </c>
      <c r="G1977">
        <v>46.79</v>
      </c>
      <c r="H1977">
        <v>2015</v>
      </c>
    </row>
    <row r="1978" spans="1:8" x14ac:dyDescent="0.2">
      <c r="A1978" t="s">
        <v>3298</v>
      </c>
      <c r="B1978" t="s">
        <v>16</v>
      </c>
      <c r="C1978" t="s">
        <v>394</v>
      </c>
      <c r="D1978" t="s">
        <v>2666</v>
      </c>
      <c r="E1978">
        <v>4.3</v>
      </c>
      <c r="F1978">
        <v>181</v>
      </c>
      <c r="G1978">
        <v>30.62</v>
      </c>
      <c r="H1978">
        <v>2014</v>
      </c>
    </row>
    <row r="1979" spans="1:8" x14ac:dyDescent="0.2">
      <c r="A1979" t="s">
        <v>3299</v>
      </c>
      <c r="B1979" t="s">
        <v>9</v>
      </c>
      <c r="C1979" t="s">
        <v>10</v>
      </c>
      <c r="D1979" t="s">
        <v>2510</v>
      </c>
      <c r="E1979">
        <v>4.4000000000000004</v>
      </c>
      <c r="F1979">
        <v>181</v>
      </c>
      <c r="G1979">
        <v>119</v>
      </c>
      <c r="H1979">
        <v>2010</v>
      </c>
    </row>
    <row r="1980" spans="1:8" x14ac:dyDescent="0.2">
      <c r="A1980" t="s">
        <v>3300</v>
      </c>
      <c r="B1980" t="s">
        <v>196</v>
      </c>
      <c r="C1980" t="s">
        <v>197</v>
      </c>
      <c r="D1980" t="s">
        <v>3301</v>
      </c>
      <c r="E1980">
        <v>4.2</v>
      </c>
      <c r="F1980">
        <v>1817</v>
      </c>
      <c r="G1980">
        <v>32.5</v>
      </c>
      <c r="H1980">
        <v>2013</v>
      </c>
    </row>
    <row r="1981" spans="1:8" x14ac:dyDescent="0.2">
      <c r="A1981" t="s">
        <v>3302</v>
      </c>
      <c r="B1981" t="s">
        <v>16</v>
      </c>
      <c r="C1981" t="s">
        <v>1024</v>
      </c>
      <c r="D1981" t="s">
        <v>2472</v>
      </c>
      <c r="E1981">
        <v>3.8</v>
      </c>
      <c r="F1981">
        <v>1817</v>
      </c>
      <c r="G1981">
        <v>14.16</v>
      </c>
      <c r="H1981">
        <v>2017</v>
      </c>
    </row>
    <row r="1982" spans="1:8" x14ac:dyDescent="0.2">
      <c r="A1982" t="s">
        <v>3303</v>
      </c>
      <c r="B1982" t="s">
        <v>70</v>
      </c>
      <c r="C1982" t="s">
        <v>187</v>
      </c>
      <c r="D1982" t="s">
        <v>3304</v>
      </c>
      <c r="E1982">
        <v>3.9</v>
      </c>
      <c r="F1982">
        <v>1819</v>
      </c>
      <c r="G1982">
        <v>10.89</v>
      </c>
      <c r="H1982">
        <v>2017</v>
      </c>
    </row>
    <row r="1983" spans="1:8" x14ac:dyDescent="0.2">
      <c r="A1983" t="s">
        <v>3305</v>
      </c>
      <c r="B1983" t="s">
        <v>16</v>
      </c>
      <c r="C1983" t="s">
        <v>178</v>
      </c>
      <c r="D1983" t="s">
        <v>3306</v>
      </c>
      <c r="E1983">
        <v>3.7</v>
      </c>
      <c r="F1983">
        <v>182</v>
      </c>
      <c r="G1983">
        <v>10.63</v>
      </c>
      <c r="H1983">
        <v>2017</v>
      </c>
    </row>
    <row r="1984" spans="1:8" x14ac:dyDescent="0.2">
      <c r="A1984" t="s">
        <v>3307</v>
      </c>
      <c r="B1984" t="s">
        <v>16</v>
      </c>
      <c r="C1984" t="s">
        <v>17</v>
      </c>
      <c r="D1984" t="s">
        <v>3308</v>
      </c>
      <c r="E1984">
        <v>4.3</v>
      </c>
      <c r="F1984">
        <v>182</v>
      </c>
      <c r="G1984">
        <v>44.9</v>
      </c>
      <c r="H1984">
        <v>2014</v>
      </c>
    </row>
    <row r="1985" spans="1:8" x14ac:dyDescent="0.2">
      <c r="A1985" t="s">
        <v>942</v>
      </c>
      <c r="B1985" t="s">
        <v>16</v>
      </c>
      <c r="C1985" t="s">
        <v>294</v>
      </c>
      <c r="D1985" t="s">
        <v>2970</v>
      </c>
      <c r="E1985">
        <v>3.9</v>
      </c>
      <c r="F1985">
        <v>182</v>
      </c>
      <c r="G1985">
        <v>20.37</v>
      </c>
      <c r="H1985">
        <v>2017</v>
      </c>
    </row>
    <row r="1986" spans="1:8" x14ac:dyDescent="0.2">
      <c r="A1986" t="s">
        <v>3309</v>
      </c>
      <c r="B1986" t="s">
        <v>66</v>
      </c>
      <c r="C1986" t="s">
        <v>419</v>
      </c>
      <c r="D1986" t="s">
        <v>3310</v>
      </c>
      <c r="E1986">
        <v>3.6</v>
      </c>
      <c r="F1986">
        <v>182</v>
      </c>
      <c r="G1986">
        <v>10.75</v>
      </c>
      <c r="H1986">
        <v>2017</v>
      </c>
    </row>
    <row r="1987" spans="1:8" x14ac:dyDescent="0.2">
      <c r="A1987" t="s">
        <v>3311</v>
      </c>
      <c r="B1987" t="s">
        <v>66</v>
      </c>
      <c r="C1987" t="s">
        <v>333</v>
      </c>
      <c r="D1987" t="s">
        <v>2287</v>
      </c>
      <c r="E1987">
        <v>3.9</v>
      </c>
      <c r="F1987">
        <v>182</v>
      </c>
      <c r="G1987">
        <v>17.09</v>
      </c>
      <c r="H1987">
        <v>2012</v>
      </c>
    </row>
    <row r="1988" spans="1:8" x14ac:dyDescent="0.2">
      <c r="A1988" t="s">
        <v>3312</v>
      </c>
      <c r="B1988" t="s">
        <v>66</v>
      </c>
      <c r="C1988" t="s">
        <v>67</v>
      </c>
      <c r="D1988" t="s">
        <v>3313</v>
      </c>
      <c r="E1988">
        <v>4</v>
      </c>
      <c r="F1988">
        <v>182</v>
      </c>
      <c r="G1988">
        <v>31.9</v>
      </c>
      <c r="H1988">
        <v>2015</v>
      </c>
    </row>
    <row r="1989" spans="1:8" x14ac:dyDescent="0.2">
      <c r="A1989" t="s">
        <v>3314</v>
      </c>
      <c r="B1989" t="s">
        <v>255</v>
      </c>
      <c r="C1989" t="s">
        <v>256</v>
      </c>
      <c r="D1989" t="s">
        <v>3315</v>
      </c>
      <c r="E1989">
        <v>4</v>
      </c>
      <c r="F1989">
        <v>182</v>
      </c>
      <c r="G1989">
        <v>26.9</v>
      </c>
      <c r="H1989">
        <v>2015</v>
      </c>
    </row>
    <row r="1990" spans="1:8" x14ac:dyDescent="0.2">
      <c r="A1990" t="s">
        <v>3316</v>
      </c>
      <c r="B1990" t="s">
        <v>62</v>
      </c>
      <c r="C1990" t="s">
        <v>635</v>
      </c>
      <c r="D1990" t="s">
        <v>3317</v>
      </c>
      <c r="E1990">
        <v>3.9</v>
      </c>
      <c r="F1990">
        <v>182</v>
      </c>
      <c r="G1990">
        <v>9.9499999999999993</v>
      </c>
      <c r="H1990">
        <v>2017</v>
      </c>
    </row>
    <row r="1991" spans="1:8" x14ac:dyDescent="0.2">
      <c r="A1991" t="s">
        <v>3318</v>
      </c>
      <c r="B1991" t="s">
        <v>16</v>
      </c>
      <c r="C1991" t="s">
        <v>470</v>
      </c>
      <c r="D1991" t="s">
        <v>434</v>
      </c>
      <c r="E1991">
        <v>3.4</v>
      </c>
      <c r="F1991">
        <v>182</v>
      </c>
      <c r="G1991">
        <v>9.99</v>
      </c>
      <c r="H1991">
        <v>2017</v>
      </c>
    </row>
    <row r="1992" spans="1:8" x14ac:dyDescent="0.2">
      <c r="A1992" t="s">
        <v>3319</v>
      </c>
      <c r="B1992" t="s">
        <v>9</v>
      </c>
      <c r="C1992" t="s">
        <v>389</v>
      </c>
      <c r="D1992" t="s">
        <v>1773</v>
      </c>
      <c r="E1992">
        <v>4.5</v>
      </c>
      <c r="F1992">
        <v>182</v>
      </c>
      <c r="G1992">
        <v>258.3</v>
      </c>
      <c r="H1992">
        <v>2012</v>
      </c>
    </row>
    <row r="1993" spans="1:8" x14ac:dyDescent="0.2">
      <c r="A1993" t="s">
        <v>249</v>
      </c>
      <c r="B1993" t="s">
        <v>9</v>
      </c>
      <c r="C1993" t="s">
        <v>96</v>
      </c>
      <c r="D1993" t="s">
        <v>239</v>
      </c>
      <c r="E1993">
        <v>3.8</v>
      </c>
      <c r="F1993">
        <v>182</v>
      </c>
      <c r="G1993">
        <v>23.29</v>
      </c>
      <c r="H1993">
        <v>2015</v>
      </c>
    </row>
    <row r="1994" spans="1:8" x14ac:dyDescent="0.2">
      <c r="A1994" t="s">
        <v>246</v>
      </c>
      <c r="B1994" t="s">
        <v>23</v>
      </c>
      <c r="C1994" t="s">
        <v>1600</v>
      </c>
      <c r="D1994" t="s">
        <v>1787</v>
      </c>
      <c r="E1994">
        <v>3.6</v>
      </c>
      <c r="F1994">
        <v>182</v>
      </c>
      <c r="G1994">
        <v>13.57</v>
      </c>
      <c r="H1994">
        <v>2017</v>
      </c>
    </row>
    <row r="1995" spans="1:8" x14ac:dyDescent="0.2">
      <c r="A1995" t="s">
        <v>3320</v>
      </c>
      <c r="B1995" t="s">
        <v>196</v>
      </c>
      <c r="C1995" t="s">
        <v>197</v>
      </c>
      <c r="D1995" t="s">
        <v>1306</v>
      </c>
      <c r="E1995">
        <v>3.7</v>
      </c>
      <c r="F1995">
        <v>1825</v>
      </c>
      <c r="G1995">
        <v>14.49</v>
      </c>
      <c r="H1995">
        <v>2014</v>
      </c>
    </row>
    <row r="1996" spans="1:8" x14ac:dyDescent="0.2">
      <c r="A1996" t="s">
        <v>3321</v>
      </c>
      <c r="B1996" t="s">
        <v>9</v>
      </c>
      <c r="C1996" t="s">
        <v>414</v>
      </c>
      <c r="D1996" t="s">
        <v>3322</v>
      </c>
      <c r="E1996">
        <v>4.2</v>
      </c>
      <c r="F1996">
        <v>183</v>
      </c>
      <c r="G1996">
        <v>66</v>
      </c>
      <c r="H1996">
        <v>2016</v>
      </c>
    </row>
    <row r="1997" spans="1:8" x14ac:dyDescent="0.2">
      <c r="A1997" t="s">
        <v>3323</v>
      </c>
      <c r="B1997" t="s">
        <v>34</v>
      </c>
      <c r="C1997" t="s">
        <v>718</v>
      </c>
      <c r="D1997" t="s">
        <v>2356</v>
      </c>
      <c r="E1997">
        <v>3.7</v>
      </c>
      <c r="F1997">
        <v>183</v>
      </c>
      <c r="G1997">
        <v>8.7200000000000006</v>
      </c>
      <c r="H1997">
        <v>2018</v>
      </c>
    </row>
    <row r="1998" spans="1:8" x14ac:dyDescent="0.2">
      <c r="A1998" t="s">
        <v>3324</v>
      </c>
      <c r="B1998" t="s">
        <v>34</v>
      </c>
      <c r="C1998" t="s">
        <v>898</v>
      </c>
      <c r="D1998" t="s">
        <v>899</v>
      </c>
      <c r="E1998">
        <v>4.4000000000000004</v>
      </c>
      <c r="F1998">
        <v>183</v>
      </c>
      <c r="G1998">
        <v>109</v>
      </c>
      <c r="H1998">
        <v>2014</v>
      </c>
    </row>
    <row r="1999" spans="1:8" x14ac:dyDescent="0.2">
      <c r="A1999" t="s">
        <v>3325</v>
      </c>
      <c r="B1999" t="s">
        <v>9</v>
      </c>
      <c r="C1999" t="s">
        <v>175</v>
      </c>
      <c r="D1999" t="s">
        <v>725</v>
      </c>
      <c r="E1999">
        <v>3.3</v>
      </c>
      <c r="F1999">
        <v>183</v>
      </c>
      <c r="G1999">
        <v>8.32</v>
      </c>
      <c r="H1999">
        <v>2017</v>
      </c>
    </row>
    <row r="2000" spans="1:8" x14ac:dyDescent="0.2">
      <c r="A2000" t="s">
        <v>3326</v>
      </c>
      <c r="B2000" t="s">
        <v>16</v>
      </c>
      <c r="C2000" t="s">
        <v>323</v>
      </c>
      <c r="D2000" t="s">
        <v>2501</v>
      </c>
      <c r="E2000">
        <v>3.8</v>
      </c>
      <c r="F2000">
        <v>183</v>
      </c>
      <c r="G2000">
        <v>7.66</v>
      </c>
      <c r="H2000">
        <v>2017</v>
      </c>
    </row>
    <row r="2001" spans="1:8" x14ac:dyDescent="0.2">
      <c r="A2001" t="s">
        <v>3327</v>
      </c>
      <c r="B2001" t="s">
        <v>16</v>
      </c>
      <c r="C2001" t="s">
        <v>602</v>
      </c>
      <c r="D2001" t="s">
        <v>2469</v>
      </c>
      <c r="E2001">
        <v>4</v>
      </c>
      <c r="F2001">
        <v>183</v>
      </c>
      <c r="G2001">
        <v>15.49</v>
      </c>
      <c r="H2001">
        <v>2015</v>
      </c>
    </row>
    <row r="2002" spans="1:8" x14ac:dyDescent="0.2">
      <c r="A2002" t="s">
        <v>516</v>
      </c>
      <c r="B2002" t="s">
        <v>16</v>
      </c>
      <c r="C2002" t="s">
        <v>454</v>
      </c>
      <c r="D2002" t="s">
        <v>953</v>
      </c>
      <c r="E2002">
        <v>3.8</v>
      </c>
      <c r="F2002">
        <v>183</v>
      </c>
      <c r="G2002">
        <v>8.5</v>
      </c>
      <c r="H2002">
        <v>2017</v>
      </c>
    </row>
    <row r="2003" spans="1:8" x14ac:dyDescent="0.2">
      <c r="A2003" t="s">
        <v>3328</v>
      </c>
      <c r="B2003" t="s">
        <v>16</v>
      </c>
      <c r="C2003" t="s">
        <v>17</v>
      </c>
      <c r="D2003" t="s">
        <v>1676</v>
      </c>
      <c r="E2003">
        <v>4.0999999999999996</v>
      </c>
      <c r="F2003">
        <v>183</v>
      </c>
      <c r="G2003">
        <v>98.58</v>
      </c>
      <c r="H2003">
        <v>2014</v>
      </c>
    </row>
    <row r="2004" spans="1:8" x14ac:dyDescent="0.2">
      <c r="A2004" t="s">
        <v>3329</v>
      </c>
      <c r="B2004" t="s">
        <v>9</v>
      </c>
      <c r="C2004" t="s">
        <v>175</v>
      </c>
      <c r="D2004" t="s">
        <v>3200</v>
      </c>
      <c r="E2004">
        <v>3.6</v>
      </c>
      <c r="F2004">
        <v>183</v>
      </c>
      <c r="G2004">
        <v>9.6</v>
      </c>
      <c r="H2004">
        <v>2016</v>
      </c>
    </row>
    <row r="2005" spans="1:8" x14ac:dyDescent="0.2">
      <c r="A2005" t="s">
        <v>3330</v>
      </c>
      <c r="B2005" t="s">
        <v>62</v>
      </c>
      <c r="C2005" t="s">
        <v>1798</v>
      </c>
      <c r="D2005" t="s">
        <v>1799</v>
      </c>
      <c r="E2005">
        <v>3.8</v>
      </c>
      <c r="F2005">
        <v>183</v>
      </c>
      <c r="G2005">
        <v>18.420000000000002</v>
      </c>
      <c r="H2005">
        <v>2016</v>
      </c>
    </row>
    <row r="2006" spans="1:8" x14ac:dyDescent="0.2">
      <c r="A2006" t="s">
        <v>3331</v>
      </c>
      <c r="B2006" t="s">
        <v>66</v>
      </c>
      <c r="C2006" t="s">
        <v>268</v>
      </c>
      <c r="D2006" t="s">
        <v>2656</v>
      </c>
      <c r="E2006">
        <v>4</v>
      </c>
      <c r="F2006">
        <v>183</v>
      </c>
      <c r="G2006">
        <v>11.5</v>
      </c>
      <c r="H2006">
        <v>2017</v>
      </c>
    </row>
    <row r="2007" spans="1:8" x14ac:dyDescent="0.2">
      <c r="A2007" t="s">
        <v>3332</v>
      </c>
      <c r="B2007" t="s">
        <v>70</v>
      </c>
      <c r="C2007" t="s">
        <v>2129</v>
      </c>
      <c r="D2007" t="s">
        <v>2714</v>
      </c>
      <c r="E2007">
        <v>4.3</v>
      </c>
      <c r="F2007">
        <v>183</v>
      </c>
      <c r="G2007">
        <v>80.239999999999995</v>
      </c>
      <c r="H2007">
        <v>2017</v>
      </c>
    </row>
    <row r="2008" spans="1:8" x14ac:dyDescent="0.2">
      <c r="A2008" t="s">
        <v>3333</v>
      </c>
      <c r="B2008" t="s">
        <v>77</v>
      </c>
      <c r="C2008" t="s">
        <v>78</v>
      </c>
      <c r="D2008" t="s">
        <v>2754</v>
      </c>
      <c r="E2008">
        <v>3.8</v>
      </c>
      <c r="F2008">
        <v>1835</v>
      </c>
      <c r="G2008">
        <v>9.6999999999999993</v>
      </c>
      <c r="H2008">
        <v>2017</v>
      </c>
    </row>
    <row r="2009" spans="1:8" x14ac:dyDescent="0.2">
      <c r="A2009" t="s">
        <v>2517</v>
      </c>
      <c r="B2009" t="s">
        <v>77</v>
      </c>
      <c r="C2009" t="s">
        <v>153</v>
      </c>
      <c r="D2009" t="s">
        <v>439</v>
      </c>
      <c r="E2009">
        <v>4</v>
      </c>
      <c r="F2009">
        <v>1835</v>
      </c>
      <c r="G2009">
        <v>14.62</v>
      </c>
      <c r="H2009">
        <v>2013</v>
      </c>
    </row>
    <row r="2010" spans="1:8" x14ac:dyDescent="0.2">
      <c r="A2010" t="s">
        <v>3334</v>
      </c>
      <c r="B2010" t="s">
        <v>46</v>
      </c>
      <c r="C2010" t="s">
        <v>262</v>
      </c>
      <c r="D2010" t="s">
        <v>48</v>
      </c>
      <c r="E2010">
        <v>3.9</v>
      </c>
      <c r="F2010">
        <v>1838</v>
      </c>
      <c r="G2010">
        <v>24.75</v>
      </c>
      <c r="H2010">
        <v>2017</v>
      </c>
    </row>
    <row r="2011" spans="1:8" x14ac:dyDescent="0.2">
      <c r="A2011" t="s">
        <v>3335</v>
      </c>
      <c r="B2011" t="s">
        <v>16</v>
      </c>
      <c r="C2011" t="s">
        <v>1446</v>
      </c>
      <c r="D2011" t="s">
        <v>3336</v>
      </c>
      <c r="E2011">
        <v>3.8</v>
      </c>
      <c r="F2011">
        <v>184</v>
      </c>
      <c r="G2011">
        <v>11.85</v>
      </c>
      <c r="H2011">
        <v>2015</v>
      </c>
    </row>
    <row r="2012" spans="1:8" x14ac:dyDescent="0.2">
      <c r="A2012" t="s">
        <v>3337</v>
      </c>
      <c r="B2012" t="s">
        <v>62</v>
      </c>
      <c r="C2012" t="s">
        <v>63</v>
      </c>
      <c r="D2012" t="s">
        <v>1476</v>
      </c>
      <c r="E2012">
        <v>3.8</v>
      </c>
      <c r="F2012">
        <v>184</v>
      </c>
      <c r="G2012">
        <v>14.19</v>
      </c>
      <c r="H2012">
        <v>2016</v>
      </c>
    </row>
    <row r="2013" spans="1:8" x14ac:dyDescent="0.2">
      <c r="A2013" t="s">
        <v>3338</v>
      </c>
      <c r="B2013" t="s">
        <v>9</v>
      </c>
      <c r="C2013" t="s">
        <v>1929</v>
      </c>
      <c r="D2013" t="s">
        <v>1102</v>
      </c>
      <c r="E2013">
        <v>3.8</v>
      </c>
      <c r="F2013">
        <v>184</v>
      </c>
      <c r="G2013">
        <v>17.899999999999999</v>
      </c>
      <c r="H2013">
        <v>2017</v>
      </c>
    </row>
    <row r="2014" spans="1:8" x14ac:dyDescent="0.2">
      <c r="A2014" t="s">
        <v>3339</v>
      </c>
      <c r="B2014" t="s">
        <v>62</v>
      </c>
      <c r="C2014" t="s">
        <v>780</v>
      </c>
      <c r="D2014" t="s">
        <v>781</v>
      </c>
      <c r="E2014">
        <v>3.9</v>
      </c>
      <c r="F2014">
        <v>184</v>
      </c>
      <c r="G2014">
        <v>29.49</v>
      </c>
      <c r="H2014">
        <v>2015</v>
      </c>
    </row>
    <row r="2015" spans="1:8" x14ac:dyDescent="0.2">
      <c r="A2015" t="s">
        <v>3340</v>
      </c>
      <c r="B2015" t="s">
        <v>70</v>
      </c>
      <c r="C2015" t="s">
        <v>161</v>
      </c>
      <c r="D2015" t="s">
        <v>372</v>
      </c>
      <c r="E2015">
        <v>4.0999999999999996</v>
      </c>
      <c r="F2015">
        <v>184</v>
      </c>
      <c r="G2015">
        <v>65</v>
      </c>
      <c r="H2015">
        <v>2017</v>
      </c>
    </row>
    <row r="2016" spans="1:8" x14ac:dyDescent="0.2">
      <c r="A2016" t="s">
        <v>3341</v>
      </c>
      <c r="B2016" t="s">
        <v>16</v>
      </c>
      <c r="C2016" t="s">
        <v>2893</v>
      </c>
      <c r="D2016" t="s">
        <v>901</v>
      </c>
      <c r="E2016">
        <v>3.7</v>
      </c>
      <c r="F2016">
        <v>184</v>
      </c>
      <c r="G2016">
        <v>12.5</v>
      </c>
      <c r="H2016">
        <v>2015</v>
      </c>
    </row>
    <row r="2017" spans="1:8" x14ac:dyDescent="0.2">
      <c r="A2017" t="s">
        <v>831</v>
      </c>
      <c r="B2017" t="s">
        <v>9</v>
      </c>
      <c r="C2017" t="s">
        <v>10</v>
      </c>
      <c r="D2017" t="s">
        <v>3342</v>
      </c>
      <c r="E2017">
        <v>4</v>
      </c>
      <c r="F2017">
        <v>184</v>
      </c>
      <c r="G2017">
        <v>68.23</v>
      </c>
      <c r="H2017">
        <v>2012</v>
      </c>
    </row>
    <row r="2018" spans="1:8" x14ac:dyDescent="0.2">
      <c r="A2018" t="s">
        <v>271</v>
      </c>
      <c r="B2018" t="s">
        <v>30</v>
      </c>
      <c r="C2018" t="s">
        <v>3343</v>
      </c>
      <c r="D2018" t="s">
        <v>3344</v>
      </c>
      <c r="E2018">
        <v>3.7</v>
      </c>
      <c r="F2018">
        <v>184</v>
      </c>
      <c r="G2018">
        <v>29.9</v>
      </c>
      <c r="H2018">
        <v>2015</v>
      </c>
    </row>
    <row r="2019" spans="1:8" x14ac:dyDescent="0.2">
      <c r="A2019" t="s">
        <v>3345</v>
      </c>
      <c r="B2019" t="s">
        <v>66</v>
      </c>
      <c r="C2019" t="s">
        <v>776</v>
      </c>
      <c r="D2019" t="s">
        <v>777</v>
      </c>
      <c r="E2019">
        <v>4</v>
      </c>
      <c r="F2019">
        <v>184</v>
      </c>
      <c r="G2019">
        <v>35.69</v>
      </c>
      <c r="H2019">
        <v>2013</v>
      </c>
    </row>
    <row r="2020" spans="1:8" x14ac:dyDescent="0.2">
      <c r="A2020" t="s">
        <v>3346</v>
      </c>
      <c r="B2020" t="s">
        <v>9</v>
      </c>
      <c r="C2020" t="s">
        <v>96</v>
      </c>
      <c r="D2020" t="s">
        <v>623</v>
      </c>
      <c r="E2020">
        <v>3.9</v>
      </c>
      <c r="F2020">
        <v>184</v>
      </c>
      <c r="G2020">
        <v>37.04</v>
      </c>
      <c r="H2020">
        <v>2014</v>
      </c>
    </row>
    <row r="2021" spans="1:8" x14ac:dyDescent="0.2">
      <c r="A2021" t="s">
        <v>862</v>
      </c>
      <c r="B2021" t="s">
        <v>9</v>
      </c>
      <c r="C2021" t="s">
        <v>96</v>
      </c>
      <c r="D2021" t="s">
        <v>3347</v>
      </c>
      <c r="E2021">
        <v>4.2</v>
      </c>
      <c r="F2021">
        <v>184</v>
      </c>
      <c r="G2021">
        <v>69.95</v>
      </c>
      <c r="H2021">
        <v>2005</v>
      </c>
    </row>
    <row r="2022" spans="1:8" x14ac:dyDescent="0.2">
      <c r="A2022" t="s">
        <v>3348</v>
      </c>
      <c r="B2022" t="s">
        <v>16</v>
      </c>
      <c r="C2022" t="s">
        <v>178</v>
      </c>
      <c r="D2022" t="s">
        <v>1434</v>
      </c>
      <c r="E2022">
        <v>3.7</v>
      </c>
      <c r="F2022">
        <v>184</v>
      </c>
      <c r="G2022">
        <v>16.32</v>
      </c>
      <c r="H2022">
        <v>2014</v>
      </c>
    </row>
    <row r="2023" spans="1:8" x14ac:dyDescent="0.2">
      <c r="A2023" t="s">
        <v>3349</v>
      </c>
      <c r="B2023" t="s">
        <v>16</v>
      </c>
      <c r="C2023" t="s">
        <v>228</v>
      </c>
      <c r="D2023" t="s">
        <v>2589</v>
      </c>
      <c r="E2023">
        <v>3.5</v>
      </c>
      <c r="F2023">
        <v>184</v>
      </c>
      <c r="G2023">
        <v>6.78</v>
      </c>
      <c r="H2023">
        <v>2017</v>
      </c>
    </row>
    <row r="2024" spans="1:8" x14ac:dyDescent="0.2">
      <c r="A2024" t="s">
        <v>3350</v>
      </c>
      <c r="B2024" t="s">
        <v>9</v>
      </c>
      <c r="C2024" t="s">
        <v>1127</v>
      </c>
      <c r="D2024" t="s">
        <v>1128</v>
      </c>
      <c r="E2024">
        <v>4.0999999999999996</v>
      </c>
      <c r="F2024">
        <v>184</v>
      </c>
      <c r="G2024">
        <v>27.95</v>
      </c>
      <c r="H2024">
        <v>2015</v>
      </c>
    </row>
    <row r="2025" spans="1:8" x14ac:dyDescent="0.2">
      <c r="A2025" t="s">
        <v>3351</v>
      </c>
      <c r="B2025" t="s">
        <v>16</v>
      </c>
      <c r="C2025" t="s">
        <v>17</v>
      </c>
      <c r="D2025" t="s">
        <v>3352</v>
      </c>
      <c r="E2025">
        <v>4</v>
      </c>
      <c r="F2025">
        <v>1841</v>
      </c>
      <c r="G2025">
        <v>18.920000000000002</v>
      </c>
      <c r="H2025">
        <v>2015</v>
      </c>
    </row>
    <row r="2026" spans="1:8" x14ac:dyDescent="0.2">
      <c r="A2026" t="s">
        <v>3353</v>
      </c>
      <c r="B2026" t="s">
        <v>196</v>
      </c>
      <c r="C2026" t="s">
        <v>3354</v>
      </c>
      <c r="D2026" t="s">
        <v>3355</v>
      </c>
      <c r="E2026">
        <v>3.7</v>
      </c>
      <c r="F2026">
        <v>1844</v>
      </c>
      <c r="G2026">
        <v>8.6199999999999992</v>
      </c>
      <c r="H2026">
        <v>2018</v>
      </c>
    </row>
    <row r="2027" spans="1:8" x14ac:dyDescent="0.2">
      <c r="A2027" t="s">
        <v>513</v>
      </c>
      <c r="B2027" t="s">
        <v>16</v>
      </c>
      <c r="C2027" t="s">
        <v>358</v>
      </c>
      <c r="D2027" t="s">
        <v>3356</v>
      </c>
      <c r="E2027">
        <v>4</v>
      </c>
      <c r="F2027">
        <v>1848</v>
      </c>
      <c r="G2027">
        <v>34</v>
      </c>
      <c r="H2027">
        <v>2013</v>
      </c>
    </row>
    <row r="2028" spans="1:8" x14ac:dyDescent="0.2">
      <c r="A2028" t="s">
        <v>3357</v>
      </c>
      <c r="B2028" t="s">
        <v>77</v>
      </c>
      <c r="C2028" t="s">
        <v>1405</v>
      </c>
      <c r="D2028" t="s">
        <v>3358</v>
      </c>
      <c r="E2028">
        <v>4</v>
      </c>
      <c r="F2028">
        <v>185</v>
      </c>
      <c r="G2028">
        <v>15.6</v>
      </c>
      <c r="H2028">
        <v>2015</v>
      </c>
    </row>
    <row r="2029" spans="1:8" x14ac:dyDescent="0.2">
      <c r="A2029" t="s">
        <v>3359</v>
      </c>
      <c r="B2029" t="s">
        <v>9</v>
      </c>
      <c r="C2029" t="s">
        <v>3360</v>
      </c>
      <c r="D2029" t="s">
        <v>2571</v>
      </c>
      <c r="E2029">
        <v>3.8</v>
      </c>
      <c r="F2029">
        <v>185</v>
      </c>
      <c r="G2029">
        <v>17</v>
      </c>
      <c r="H2029">
        <v>2017</v>
      </c>
    </row>
    <row r="2030" spans="1:8" x14ac:dyDescent="0.2">
      <c r="A2030" t="s">
        <v>3361</v>
      </c>
      <c r="B2030" t="s">
        <v>66</v>
      </c>
      <c r="C2030" t="s">
        <v>313</v>
      </c>
      <c r="D2030" t="s">
        <v>3362</v>
      </c>
      <c r="E2030">
        <v>3.6</v>
      </c>
      <c r="F2030">
        <v>185</v>
      </c>
      <c r="G2030">
        <v>10.95</v>
      </c>
      <c r="H2030">
        <v>2017</v>
      </c>
    </row>
    <row r="2031" spans="1:8" x14ac:dyDescent="0.2">
      <c r="A2031" t="s">
        <v>3363</v>
      </c>
      <c r="B2031" t="s">
        <v>66</v>
      </c>
      <c r="C2031" t="s">
        <v>169</v>
      </c>
      <c r="D2031" t="s">
        <v>2482</v>
      </c>
      <c r="E2031">
        <v>3.6</v>
      </c>
      <c r="F2031">
        <v>185</v>
      </c>
      <c r="G2031">
        <v>8.2799999999999994</v>
      </c>
      <c r="H2031">
        <v>2017</v>
      </c>
    </row>
    <row r="2032" spans="1:8" x14ac:dyDescent="0.2">
      <c r="A2032" t="s">
        <v>3364</v>
      </c>
      <c r="B2032" t="s">
        <v>16</v>
      </c>
      <c r="C2032" t="s">
        <v>17</v>
      </c>
      <c r="D2032" t="s">
        <v>3308</v>
      </c>
      <c r="E2032">
        <v>4.3</v>
      </c>
      <c r="F2032">
        <v>185</v>
      </c>
      <c r="G2032">
        <v>45.9</v>
      </c>
      <c r="H2032">
        <v>2012</v>
      </c>
    </row>
    <row r="2033" spans="1:8" x14ac:dyDescent="0.2">
      <c r="A2033" t="s">
        <v>3365</v>
      </c>
      <c r="B2033" t="s">
        <v>16</v>
      </c>
      <c r="C2033" t="s">
        <v>505</v>
      </c>
      <c r="D2033" t="s">
        <v>506</v>
      </c>
      <c r="E2033">
        <v>4.5</v>
      </c>
      <c r="F2033">
        <v>185</v>
      </c>
      <c r="G2033">
        <v>64.03</v>
      </c>
      <c r="H2033">
        <v>2013</v>
      </c>
    </row>
    <row r="2034" spans="1:8" x14ac:dyDescent="0.2">
      <c r="A2034" t="s">
        <v>3366</v>
      </c>
      <c r="B2034" t="s">
        <v>9</v>
      </c>
      <c r="C2034" t="s">
        <v>96</v>
      </c>
      <c r="D2034" t="s">
        <v>3235</v>
      </c>
      <c r="E2034">
        <v>4</v>
      </c>
      <c r="F2034">
        <v>185</v>
      </c>
      <c r="G2034">
        <v>81.900000000000006</v>
      </c>
      <c r="H2034">
        <v>2001</v>
      </c>
    </row>
    <row r="2035" spans="1:8" x14ac:dyDescent="0.2">
      <c r="A2035" t="s">
        <v>3367</v>
      </c>
      <c r="B2035" t="s">
        <v>9</v>
      </c>
      <c r="C2035" t="s">
        <v>3368</v>
      </c>
      <c r="D2035" t="s">
        <v>417</v>
      </c>
      <c r="E2035">
        <v>3.9</v>
      </c>
      <c r="F2035">
        <v>185</v>
      </c>
      <c r="G2035">
        <v>15.5</v>
      </c>
      <c r="H2035">
        <v>2017</v>
      </c>
    </row>
    <row r="2036" spans="1:8" x14ac:dyDescent="0.2">
      <c r="A2036" t="s">
        <v>3369</v>
      </c>
      <c r="B2036" t="s">
        <v>16</v>
      </c>
      <c r="C2036" t="s">
        <v>17</v>
      </c>
      <c r="D2036" t="s">
        <v>608</v>
      </c>
      <c r="E2036">
        <v>3.5</v>
      </c>
      <c r="F2036">
        <v>185</v>
      </c>
      <c r="G2036">
        <v>10.69</v>
      </c>
      <c r="H2036">
        <v>2013</v>
      </c>
    </row>
    <row r="2037" spans="1:8" x14ac:dyDescent="0.2">
      <c r="A2037" t="s">
        <v>3370</v>
      </c>
      <c r="B2037" t="s">
        <v>16</v>
      </c>
      <c r="C2037" t="s">
        <v>17</v>
      </c>
      <c r="D2037" t="s">
        <v>235</v>
      </c>
      <c r="E2037">
        <v>4.2</v>
      </c>
      <c r="F2037">
        <v>185</v>
      </c>
      <c r="G2037">
        <v>34.89</v>
      </c>
      <c r="H2037">
        <v>2013</v>
      </c>
    </row>
    <row r="2038" spans="1:8" x14ac:dyDescent="0.2">
      <c r="A2038" t="s">
        <v>3371</v>
      </c>
      <c r="B2038" t="s">
        <v>66</v>
      </c>
      <c r="C2038" t="s">
        <v>313</v>
      </c>
      <c r="D2038" t="s">
        <v>3372</v>
      </c>
      <c r="E2038">
        <v>4.2</v>
      </c>
      <c r="F2038">
        <v>185</v>
      </c>
      <c r="G2038">
        <v>41.71</v>
      </c>
      <c r="H2038">
        <v>2015</v>
      </c>
    </row>
    <row r="2039" spans="1:8" x14ac:dyDescent="0.2">
      <c r="A2039" t="s">
        <v>3373</v>
      </c>
      <c r="B2039" t="s">
        <v>62</v>
      </c>
      <c r="C2039" t="s">
        <v>2309</v>
      </c>
      <c r="D2039" t="s">
        <v>3374</v>
      </c>
      <c r="E2039">
        <v>4.4000000000000004</v>
      </c>
      <c r="F2039">
        <v>185</v>
      </c>
      <c r="G2039">
        <v>28.9</v>
      </c>
      <c r="H2039">
        <v>2016</v>
      </c>
    </row>
    <row r="2040" spans="1:8" x14ac:dyDescent="0.2">
      <c r="A2040" t="s">
        <v>3375</v>
      </c>
      <c r="B2040" t="s">
        <v>9</v>
      </c>
      <c r="C2040" t="s">
        <v>2456</v>
      </c>
      <c r="D2040" t="s">
        <v>868</v>
      </c>
      <c r="E2040">
        <v>4.2</v>
      </c>
      <c r="F2040">
        <v>185</v>
      </c>
      <c r="G2040">
        <v>85.78</v>
      </c>
      <c r="H2040">
        <v>2015</v>
      </c>
    </row>
    <row r="2041" spans="1:8" x14ac:dyDescent="0.2">
      <c r="A2041" t="s">
        <v>3376</v>
      </c>
      <c r="B2041" t="s">
        <v>16</v>
      </c>
      <c r="C2041" t="s">
        <v>302</v>
      </c>
      <c r="D2041" t="s">
        <v>3377</v>
      </c>
      <c r="E2041">
        <v>4.3</v>
      </c>
      <c r="F2041">
        <v>185</v>
      </c>
      <c r="G2041">
        <v>34.119999999999997</v>
      </c>
      <c r="H2041">
        <v>2016</v>
      </c>
    </row>
    <row r="2042" spans="1:8" x14ac:dyDescent="0.2">
      <c r="A2042" t="s">
        <v>3378</v>
      </c>
      <c r="B2042" t="s">
        <v>16</v>
      </c>
      <c r="C2042" t="s">
        <v>74</v>
      </c>
      <c r="D2042" t="s">
        <v>164</v>
      </c>
      <c r="E2042">
        <v>4</v>
      </c>
      <c r="F2042">
        <v>185</v>
      </c>
      <c r="G2042">
        <v>7.31</v>
      </c>
      <c r="H2042">
        <v>2018</v>
      </c>
    </row>
    <row r="2043" spans="1:8" x14ac:dyDescent="0.2">
      <c r="A2043" t="s">
        <v>3379</v>
      </c>
      <c r="B2043" t="s">
        <v>16</v>
      </c>
      <c r="C2043" t="s">
        <v>394</v>
      </c>
      <c r="D2043" t="s">
        <v>3380</v>
      </c>
      <c r="E2043">
        <v>4.3</v>
      </c>
      <c r="F2043">
        <v>185</v>
      </c>
      <c r="G2043">
        <v>39.950000000000003</v>
      </c>
      <c r="H2043">
        <v>2016</v>
      </c>
    </row>
    <row r="2044" spans="1:8" x14ac:dyDescent="0.2">
      <c r="A2044" t="s">
        <v>3109</v>
      </c>
      <c r="B2044" t="s">
        <v>9</v>
      </c>
      <c r="C2044" t="s">
        <v>10</v>
      </c>
      <c r="D2044" t="s">
        <v>832</v>
      </c>
      <c r="E2044">
        <v>4.0999999999999996</v>
      </c>
      <c r="F2044">
        <v>185</v>
      </c>
      <c r="G2044">
        <v>65.23</v>
      </c>
      <c r="H2044">
        <v>2008</v>
      </c>
    </row>
    <row r="2045" spans="1:8" x14ac:dyDescent="0.2">
      <c r="A2045" t="s">
        <v>3381</v>
      </c>
      <c r="B2045" t="s">
        <v>16</v>
      </c>
      <c r="C2045" t="s">
        <v>74</v>
      </c>
      <c r="D2045" t="s">
        <v>2747</v>
      </c>
      <c r="E2045">
        <v>4.4000000000000004</v>
      </c>
      <c r="F2045">
        <v>185</v>
      </c>
      <c r="G2045">
        <v>14.35</v>
      </c>
      <c r="H2045">
        <v>2017</v>
      </c>
    </row>
    <row r="2046" spans="1:8" x14ac:dyDescent="0.2">
      <c r="A2046" t="s">
        <v>3382</v>
      </c>
      <c r="B2046" t="s">
        <v>66</v>
      </c>
      <c r="C2046" t="s">
        <v>222</v>
      </c>
      <c r="D2046" t="s">
        <v>1760</v>
      </c>
      <c r="E2046">
        <v>4.7</v>
      </c>
      <c r="F2046">
        <v>1852</v>
      </c>
      <c r="G2046">
        <v>329</v>
      </c>
      <c r="H2046">
        <v>2006</v>
      </c>
    </row>
    <row r="2047" spans="1:8" x14ac:dyDescent="0.2">
      <c r="A2047" t="s">
        <v>1066</v>
      </c>
      <c r="B2047" t="s">
        <v>16</v>
      </c>
      <c r="C2047" t="s">
        <v>358</v>
      </c>
      <c r="D2047" t="s">
        <v>295</v>
      </c>
      <c r="E2047">
        <v>4.2</v>
      </c>
      <c r="F2047">
        <v>1854</v>
      </c>
      <c r="G2047">
        <v>33.950000000000003</v>
      </c>
      <c r="H2047">
        <v>2012</v>
      </c>
    </row>
    <row r="2048" spans="1:8" x14ac:dyDescent="0.2">
      <c r="A2048" t="s">
        <v>3383</v>
      </c>
      <c r="B2048" t="s">
        <v>16</v>
      </c>
      <c r="C2048" t="s">
        <v>358</v>
      </c>
      <c r="D2048" t="s">
        <v>943</v>
      </c>
      <c r="E2048">
        <v>4.5</v>
      </c>
      <c r="F2048">
        <v>1856</v>
      </c>
      <c r="G2048">
        <v>89</v>
      </c>
      <c r="H2048">
        <v>2012</v>
      </c>
    </row>
    <row r="2049" spans="1:8" x14ac:dyDescent="0.2">
      <c r="A2049" t="s">
        <v>3384</v>
      </c>
      <c r="B2049" t="s">
        <v>66</v>
      </c>
      <c r="C2049" t="s">
        <v>333</v>
      </c>
      <c r="D2049" t="s">
        <v>3385</v>
      </c>
      <c r="E2049">
        <v>3.4</v>
      </c>
      <c r="F2049">
        <v>186</v>
      </c>
      <c r="G2049">
        <v>6.33</v>
      </c>
      <c r="H2049">
        <v>2016</v>
      </c>
    </row>
    <row r="2050" spans="1:8" x14ac:dyDescent="0.2">
      <c r="A2050" t="s">
        <v>3386</v>
      </c>
      <c r="B2050" t="s">
        <v>196</v>
      </c>
      <c r="C2050" t="s">
        <v>197</v>
      </c>
      <c r="D2050" t="s">
        <v>198</v>
      </c>
      <c r="E2050">
        <v>3.8</v>
      </c>
      <c r="F2050">
        <v>186</v>
      </c>
      <c r="G2050">
        <v>10.5</v>
      </c>
      <c r="H2050">
        <v>2018</v>
      </c>
    </row>
    <row r="2051" spans="1:8" x14ac:dyDescent="0.2">
      <c r="A2051" t="s">
        <v>3387</v>
      </c>
      <c r="B2051" t="s">
        <v>87</v>
      </c>
      <c r="C2051" t="s">
        <v>3388</v>
      </c>
      <c r="D2051" t="s">
        <v>3389</v>
      </c>
      <c r="E2051">
        <v>3.2</v>
      </c>
      <c r="F2051">
        <v>186</v>
      </c>
      <c r="G2051">
        <v>9.9</v>
      </c>
      <c r="H2051">
        <v>2015</v>
      </c>
    </row>
    <row r="2052" spans="1:8" x14ac:dyDescent="0.2">
      <c r="A2052" t="s">
        <v>3390</v>
      </c>
      <c r="B2052" t="s">
        <v>46</v>
      </c>
      <c r="C2052" t="s">
        <v>131</v>
      </c>
      <c r="D2052" t="s">
        <v>1252</v>
      </c>
      <c r="E2052">
        <v>4.2</v>
      </c>
      <c r="F2052">
        <v>186</v>
      </c>
      <c r="G2052">
        <v>105.26</v>
      </c>
      <c r="H2052">
        <v>2017</v>
      </c>
    </row>
    <row r="2053" spans="1:8" x14ac:dyDescent="0.2">
      <c r="A2053" t="s">
        <v>3391</v>
      </c>
      <c r="B2053" t="s">
        <v>16</v>
      </c>
      <c r="C2053" t="s">
        <v>178</v>
      </c>
      <c r="D2053" t="s">
        <v>3392</v>
      </c>
      <c r="E2053">
        <v>3.7</v>
      </c>
      <c r="F2053">
        <v>186</v>
      </c>
      <c r="G2053">
        <v>14.84</v>
      </c>
      <c r="H2053">
        <v>2013</v>
      </c>
    </row>
    <row r="2054" spans="1:8" x14ac:dyDescent="0.2">
      <c r="A2054" t="s">
        <v>3393</v>
      </c>
      <c r="B2054" t="s">
        <v>16</v>
      </c>
      <c r="C2054" t="s">
        <v>202</v>
      </c>
      <c r="D2054" t="s">
        <v>203</v>
      </c>
      <c r="E2054">
        <v>3.9</v>
      </c>
      <c r="F2054">
        <v>186</v>
      </c>
      <c r="G2054">
        <v>21.9</v>
      </c>
      <c r="H2054">
        <v>2018</v>
      </c>
    </row>
    <row r="2055" spans="1:8" x14ac:dyDescent="0.2">
      <c r="A2055" t="s">
        <v>3394</v>
      </c>
      <c r="B2055" t="s">
        <v>66</v>
      </c>
      <c r="C2055" t="s">
        <v>3219</v>
      </c>
      <c r="D2055" t="s">
        <v>3220</v>
      </c>
      <c r="E2055">
        <v>3.9</v>
      </c>
      <c r="F2055">
        <v>186</v>
      </c>
      <c r="G2055">
        <v>12.9</v>
      </c>
      <c r="H2055">
        <v>2016</v>
      </c>
    </row>
    <row r="2056" spans="1:8" x14ac:dyDescent="0.2">
      <c r="A2056" t="s">
        <v>2748</v>
      </c>
      <c r="B2056" t="s">
        <v>16</v>
      </c>
      <c r="C2056" t="s">
        <v>394</v>
      </c>
      <c r="D2056" t="s">
        <v>3395</v>
      </c>
      <c r="E2056">
        <v>3.8</v>
      </c>
      <c r="F2056">
        <v>186</v>
      </c>
      <c r="G2056">
        <v>24.95</v>
      </c>
      <c r="H2056">
        <v>2015</v>
      </c>
    </row>
    <row r="2057" spans="1:8" x14ac:dyDescent="0.2">
      <c r="A2057" t="s">
        <v>762</v>
      </c>
      <c r="B2057" t="s">
        <v>70</v>
      </c>
      <c r="C2057" t="s">
        <v>161</v>
      </c>
      <c r="D2057" t="s">
        <v>1167</v>
      </c>
      <c r="E2057">
        <v>4.0999999999999996</v>
      </c>
      <c r="F2057">
        <v>186</v>
      </c>
      <c r="G2057">
        <v>32.659999999999997</v>
      </c>
      <c r="H2057">
        <v>2017</v>
      </c>
    </row>
    <row r="2058" spans="1:8" x14ac:dyDescent="0.2">
      <c r="A2058" t="s">
        <v>3396</v>
      </c>
      <c r="B2058" t="s">
        <v>9</v>
      </c>
      <c r="C2058" t="s">
        <v>414</v>
      </c>
      <c r="D2058" t="s">
        <v>597</v>
      </c>
      <c r="E2058">
        <v>4.4000000000000004</v>
      </c>
      <c r="F2058">
        <v>186</v>
      </c>
      <c r="G2058">
        <v>99.95</v>
      </c>
      <c r="H2058">
        <v>2010</v>
      </c>
    </row>
    <row r="2059" spans="1:8" x14ac:dyDescent="0.2">
      <c r="A2059" t="s">
        <v>3397</v>
      </c>
      <c r="B2059" t="s">
        <v>9</v>
      </c>
      <c r="C2059" t="s">
        <v>836</v>
      </c>
      <c r="D2059" t="s">
        <v>1102</v>
      </c>
      <c r="E2059">
        <v>3.7</v>
      </c>
      <c r="F2059">
        <v>186</v>
      </c>
      <c r="G2059">
        <v>12.9</v>
      </c>
      <c r="H2059">
        <v>2018</v>
      </c>
    </row>
    <row r="2060" spans="1:8" x14ac:dyDescent="0.2">
      <c r="A2060" t="s">
        <v>3398</v>
      </c>
      <c r="B2060" t="s">
        <v>16</v>
      </c>
      <c r="C2060" t="s">
        <v>454</v>
      </c>
      <c r="D2060" t="s">
        <v>1443</v>
      </c>
      <c r="E2060">
        <v>4.0999999999999996</v>
      </c>
      <c r="F2060">
        <v>186</v>
      </c>
      <c r="G2060">
        <v>13.99</v>
      </c>
      <c r="H2060">
        <v>2017</v>
      </c>
    </row>
    <row r="2061" spans="1:8" x14ac:dyDescent="0.2">
      <c r="A2061" t="s">
        <v>2608</v>
      </c>
      <c r="B2061" t="s">
        <v>9</v>
      </c>
      <c r="C2061" t="s">
        <v>96</v>
      </c>
      <c r="D2061" t="s">
        <v>2670</v>
      </c>
      <c r="E2061">
        <v>4.5</v>
      </c>
      <c r="F2061">
        <v>186</v>
      </c>
      <c r="G2061">
        <v>485.45</v>
      </c>
      <c r="H2061">
        <v>2013</v>
      </c>
    </row>
    <row r="2062" spans="1:8" x14ac:dyDescent="0.2">
      <c r="A2062" t="s">
        <v>1638</v>
      </c>
      <c r="B2062" t="s">
        <v>16</v>
      </c>
      <c r="C2062" t="s">
        <v>93</v>
      </c>
      <c r="D2062" t="s">
        <v>3399</v>
      </c>
      <c r="E2062">
        <v>3.8</v>
      </c>
      <c r="F2062">
        <v>186</v>
      </c>
      <c r="G2062">
        <v>13.99</v>
      </c>
      <c r="H2062">
        <v>2015</v>
      </c>
    </row>
    <row r="2063" spans="1:8" x14ac:dyDescent="0.2">
      <c r="A2063" t="s">
        <v>1063</v>
      </c>
      <c r="B2063" t="s">
        <v>9</v>
      </c>
      <c r="C2063" t="s">
        <v>175</v>
      </c>
      <c r="D2063" t="s">
        <v>173</v>
      </c>
      <c r="E2063">
        <v>3.4</v>
      </c>
      <c r="F2063">
        <v>186</v>
      </c>
      <c r="G2063">
        <v>5.31</v>
      </c>
      <c r="H2063">
        <v>2016</v>
      </c>
    </row>
    <row r="2064" spans="1:8" x14ac:dyDescent="0.2">
      <c r="A2064" t="s">
        <v>3400</v>
      </c>
      <c r="B2064" t="s">
        <v>16</v>
      </c>
      <c r="C2064" t="s">
        <v>358</v>
      </c>
      <c r="D2064" t="s">
        <v>1791</v>
      </c>
      <c r="E2064">
        <v>4.2</v>
      </c>
      <c r="F2064">
        <v>186</v>
      </c>
      <c r="G2064">
        <v>34.020000000000003</v>
      </c>
      <c r="H2064">
        <v>2015</v>
      </c>
    </row>
    <row r="2065" spans="1:8" x14ac:dyDescent="0.2">
      <c r="A2065" t="s">
        <v>3401</v>
      </c>
      <c r="B2065" t="s">
        <v>62</v>
      </c>
      <c r="C2065" t="s">
        <v>635</v>
      </c>
      <c r="D2065" t="s">
        <v>3317</v>
      </c>
      <c r="E2065">
        <v>4.2</v>
      </c>
      <c r="F2065">
        <v>186</v>
      </c>
      <c r="G2065">
        <v>18.5</v>
      </c>
      <c r="H2065">
        <v>2017</v>
      </c>
    </row>
    <row r="2066" spans="1:8" x14ac:dyDescent="0.2">
      <c r="A2066" t="s">
        <v>3402</v>
      </c>
      <c r="B2066" t="s">
        <v>16</v>
      </c>
      <c r="C2066" t="s">
        <v>470</v>
      </c>
      <c r="D2066" t="s">
        <v>749</v>
      </c>
      <c r="E2066">
        <v>3.9</v>
      </c>
      <c r="F2066">
        <v>1860</v>
      </c>
      <c r="G2066">
        <v>12.5</v>
      </c>
      <c r="H2066">
        <v>2017</v>
      </c>
    </row>
    <row r="2067" spans="1:8" x14ac:dyDescent="0.2">
      <c r="A2067" t="s">
        <v>3403</v>
      </c>
      <c r="B2067" t="s">
        <v>34</v>
      </c>
      <c r="C2067" t="s">
        <v>898</v>
      </c>
      <c r="D2067" t="s">
        <v>899</v>
      </c>
      <c r="E2067">
        <v>3.7</v>
      </c>
      <c r="F2067">
        <v>1861</v>
      </c>
      <c r="G2067">
        <v>14.13</v>
      </c>
      <c r="H2067">
        <v>2017</v>
      </c>
    </row>
    <row r="2068" spans="1:8" x14ac:dyDescent="0.2">
      <c r="A2068" t="s">
        <v>3404</v>
      </c>
      <c r="B2068" t="s">
        <v>34</v>
      </c>
      <c r="C2068" t="s">
        <v>599</v>
      </c>
      <c r="D2068" t="s">
        <v>1430</v>
      </c>
      <c r="E2068">
        <v>4.4000000000000004</v>
      </c>
      <c r="F2068">
        <v>1862</v>
      </c>
      <c r="G2068">
        <v>27.2</v>
      </c>
      <c r="H2068">
        <v>2014</v>
      </c>
    </row>
    <row r="2069" spans="1:8" x14ac:dyDescent="0.2">
      <c r="A2069" t="s">
        <v>3405</v>
      </c>
      <c r="B2069" t="s">
        <v>77</v>
      </c>
      <c r="C2069" t="s">
        <v>1405</v>
      </c>
      <c r="D2069" t="s">
        <v>1641</v>
      </c>
      <c r="E2069">
        <v>4.2</v>
      </c>
      <c r="F2069">
        <v>1863</v>
      </c>
      <c r="G2069">
        <v>17.5</v>
      </c>
      <c r="H2069">
        <v>2017</v>
      </c>
    </row>
    <row r="2070" spans="1:8" x14ac:dyDescent="0.2">
      <c r="A2070" t="s">
        <v>3406</v>
      </c>
      <c r="B2070" t="s">
        <v>9</v>
      </c>
      <c r="C2070" t="s">
        <v>389</v>
      </c>
      <c r="D2070" t="s">
        <v>2038</v>
      </c>
      <c r="E2070">
        <v>3.8</v>
      </c>
      <c r="F2070">
        <v>187</v>
      </c>
      <c r="G2070">
        <v>86.76</v>
      </c>
      <c r="H2070">
        <v>2013</v>
      </c>
    </row>
    <row r="2071" spans="1:8" x14ac:dyDescent="0.2">
      <c r="A2071" t="s">
        <v>3407</v>
      </c>
      <c r="B2071" t="s">
        <v>66</v>
      </c>
      <c r="C2071" t="s">
        <v>147</v>
      </c>
      <c r="D2071" t="s">
        <v>3408</v>
      </c>
      <c r="E2071">
        <v>3.9</v>
      </c>
      <c r="F2071">
        <v>187</v>
      </c>
      <c r="G2071">
        <v>29.9</v>
      </c>
      <c r="H2071">
        <v>2016</v>
      </c>
    </row>
    <row r="2072" spans="1:8" x14ac:dyDescent="0.2">
      <c r="A2072" t="s">
        <v>3409</v>
      </c>
      <c r="B2072" t="s">
        <v>16</v>
      </c>
      <c r="C2072" t="s">
        <v>454</v>
      </c>
      <c r="D2072" t="s">
        <v>2045</v>
      </c>
      <c r="E2072">
        <v>4.0999999999999996</v>
      </c>
      <c r="F2072">
        <v>187</v>
      </c>
      <c r="G2072">
        <v>31.91</v>
      </c>
      <c r="H2072">
        <v>2015</v>
      </c>
    </row>
    <row r="2073" spans="1:8" x14ac:dyDescent="0.2">
      <c r="A2073" t="s">
        <v>3410</v>
      </c>
      <c r="B2073" t="s">
        <v>66</v>
      </c>
      <c r="C2073" t="s">
        <v>222</v>
      </c>
      <c r="D2073" t="s">
        <v>3240</v>
      </c>
      <c r="E2073">
        <v>3.8</v>
      </c>
      <c r="F2073">
        <v>187</v>
      </c>
      <c r="G2073">
        <v>7.85</v>
      </c>
      <c r="H2073">
        <v>2018</v>
      </c>
    </row>
    <row r="2074" spans="1:8" x14ac:dyDescent="0.2">
      <c r="A2074" t="s">
        <v>3406</v>
      </c>
      <c r="B2074" t="s">
        <v>9</v>
      </c>
      <c r="C2074" t="s">
        <v>389</v>
      </c>
      <c r="D2074" t="s">
        <v>3411</v>
      </c>
      <c r="E2074">
        <v>4</v>
      </c>
      <c r="F2074">
        <v>187</v>
      </c>
      <c r="G2074">
        <v>31.9</v>
      </c>
      <c r="H2074">
        <v>2013</v>
      </c>
    </row>
    <row r="2075" spans="1:8" x14ac:dyDescent="0.2">
      <c r="A2075" t="s">
        <v>3412</v>
      </c>
      <c r="B2075" t="s">
        <v>16</v>
      </c>
      <c r="C2075" t="s">
        <v>3413</v>
      </c>
      <c r="D2075" t="s">
        <v>3414</v>
      </c>
      <c r="E2075">
        <v>3.8</v>
      </c>
      <c r="F2075">
        <v>187</v>
      </c>
      <c r="G2075">
        <v>14.57</v>
      </c>
      <c r="H2075">
        <v>2010</v>
      </c>
    </row>
    <row r="2076" spans="1:8" x14ac:dyDescent="0.2">
      <c r="A2076" t="s">
        <v>3415</v>
      </c>
      <c r="B2076" t="s">
        <v>62</v>
      </c>
      <c r="C2076" t="s">
        <v>63</v>
      </c>
      <c r="D2076" t="s">
        <v>2984</v>
      </c>
      <c r="E2076">
        <v>3.9</v>
      </c>
      <c r="F2076">
        <v>187</v>
      </c>
      <c r="G2076">
        <v>35</v>
      </c>
      <c r="H2076">
        <v>2013</v>
      </c>
    </row>
    <row r="2077" spans="1:8" x14ac:dyDescent="0.2">
      <c r="A2077" t="s">
        <v>3416</v>
      </c>
      <c r="B2077" t="s">
        <v>66</v>
      </c>
      <c r="C2077" t="s">
        <v>222</v>
      </c>
      <c r="D2077" t="s">
        <v>3417</v>
      </c>
      <c r="E2077">
        <v>4.3</v>
      </c>
      <c r="F2077">
        <v>187</v>
      </c>
      <c r="G2077">
        <v>48.45</v>
      </c>
      <c r="H2077">
        <v>2015</v>
      </c>
    </row>
    <row r="2078" spans="1:8" x14ac:dyDescent="0.2">
      <c r="A2078" t="s">
        <v>3418</v>
      </c>
      <c r="B2078" t="s">
        <v>196</v>
      </c>
      <c r="C2078" t="s">
        <v>701</v>
      </c>
      <c r="D2078" t="s">
        <v>1019</v>
      </c>
      <c r="E2078">
        <v>3.7</v>
      </c>
      <c r="F2078">
        <v>187</v>
      </c>
      <c r="G2078">
        <v>7.7</v>
      </c>
      <c r="H2078">
        <v>2018</v>
      </c>
    </row>
    <row r="2079" spans="1:8" x14ac:dyDescent="0.2">
      <c r="A2079" t="s">
        <v>3419</v>
      </c>
      <c r="B2079" t="s">
        <v>9</v>
      </c>
      <c r="C2079" t="s">
        <v>905</v>
      </c>
      <c r="D2079" t="s">
        <v>3420</v>
      </c>
      <c r="E2079">
        <v>4</v>
      </c>
      <c r="F2079">
        <v>187</v>
      </c>
      <c r="G2079">
        <v>13.95</v>
      </c>
      <c r="H2079">
        <v>2016</v>
      </c>
    </row>
    <row r="2080" spans="1:8" x14ac:dyDescent="0.2">
      <c r="A2080" t="s">
        <v>3421</v>
      </c>
      <c r="B2080" t="s">
        <v>16</v>
      </c>
      <c r="C2080" t="s">
        <v>17</v>
      </c>
      <c r="D2080" t="s">
        <v>3422</v>
      </c>
      <c r="E2080">
        <v>3.7</v>
      </c>
      <c r="F2080">
        <v>187</v>
      </c>
      <c r="G2080">
        <v>22.32</v>
      </c>
      <c r="H2080">
        <v>2007</v>
      </c>
    </row>
    <row r="2081" spans="1:8" x14ac:dyDescent="0.2">
      <c r="A2081" t="s">
        <v>2825</v>
      </c>
      <c r="B2081" t="s">
        <v>9</v>
      </c>
      <c r="C2081" t="s">
        <v>184</v>
      </c>
      <c r="D2081" t="s">
        <v>3423</v>
      </c>
      <c r="E2081">
        <v>4.2</v>
      </c>
      <c r="F2081">
        <v>187</v>
      </c>
      <c r="G2081">
        <v>65</v>
      </c>
      <c r="H2081">
        <v>2016</v>
      </c>
    </row>
    <row r="2082" spans="1:8" x14ac:dyDescent="0.2">
      <c r="A2082" t="s">
        <v>3424</v>
      </c>
      <c r="B2082" t="s">
        <v>9</v>
      </c>
      <c r="C2082" t="s">
        <v>379</v>
      </c>
      <c r="D2082" t="s">
        <v>1083</v>
      </c>
      <c r="E2082">
        <v>3.7</v>
      </c>
      <c r="F2082">
        <v>187</v>
      </c>
      <c r="G2082">
        <v>16.5</v>
      </c>
      <c r="H2082">
        <v>2015</v>
      </c>
    </row>
    <row r="2083" spans="1:8" x14ac:dyDescent="0.2">
      <c r="A2083" t="s">
        <v>3425</v>
      </c>
      <c r="B2083" t="s">
        <v>16</v>
      </c>
      <c r="C2083" t="s">
        <v>181</v>
      </c>
      <c r="D2083" t="s">
        <v>1560</v>
      </c>
      <c r="E2083">
        <v>4</v>
      </c>
      <c r="F2083">
        <v>187</v>
      </c>
      <c r="G2083">
        <v>59</v>
      </c>
      <c r="H2083">
        <v>2009</v>
      </c>
    </row>
    <row r="2084" spans="1:8" x14ac:dyDescent="0.2">
      <c r="A2084" t="s">
        <v>3426</v>
      </c>
      <c r="B2084" t="s">
        <v>66</v>
      </c>
      <c r="C2084" t="s">
        <v>111</v>
      </c>
      <c r="D2084" t="s">
        <v>3427</v>
      </c>
      <c r="E2084">
        <v>4.3</v>
      </c>
      <c r="F2084">
        <v>1874</v>
      </c>
      <c r="G2084">
        <v>26.31</v>
      </c>
      <c r="H2084">
        <v>2016</v>
      </c>
    </row>
    <row r="2085" spans="1:8" x14ac:dyDescent="0.2">
      <c r="A2085" t="s">
        <v>3428</v>
      </c>
      <c r="B2085" t="s">
        <v>66</v>
      </c>
      <c r="C2085" t="s">
        <v>308</v>
      </c>
      <c r="D2085" t="s">
        <v>1730</v>
      </c>
      <c r="E2085">
        <v>4.4000000000000004</v>
      </c>
      <c r="F2085">
        <v>1877</v>
      </c>
      <c r="G2085">
        <v>41.99</v>
      </c>
      <c r="H2085">
        <v>2010</v>
      </c>
    </row>
    <row r="2086" spans="1:8" x14ac:dyDescent="0.2">
      <c r="A2086" t="s">
        <v>2427</v>
      </c>
      <c r="B2086" t="s">
        <v>70</v>
      </c>
      <c r="C2086" t="s">
        <v>2697</v>
      </c>
      <c r="D2086" t="s">
        <v>2171</v>
      </c>
      <c r="E2086">
        <v>3.8</v>
      </c>
      <c r="F2086">
        <v>1878</v>
      </c>
      <c r="G2086">
        <v>12.11</v>
      </c>
      <c r="H2086">
        <v>2018</v>
      </c>
    </row>
    <row r="2087" spans="1:8" x14ac:dyDescent="0.2">
      <c r="A2087" t="s">
        <v>726</v>
      </c>
      <c r="B2087" t="s">
        <v>70</v>
      </c>
      <c r="C2087" t="s">
        <v>533</v>
      </c>
      <c r="D2087" t="s">
        <v>3429</v>
      </c>
      <c r="E2087">
        <v>3.8</v>
      </c>
      <c r="F2087">
        <v>188</v>
      </c>
      <c r="G2087">
        <v>8.35</v>
      </c>
      <c r="H2087">
        <v>2015</v>
      </c>
    </row>
    <row r="2088" spans="1:8" x14ac:dyDescent="0.2">
      <c r="A2088" t="s">
        <v>174</v>
      </c>
      <c r="B2088" t="s">
        <v>70</v>
      </c>
      <c r="C2088" t="s">
        <v>71</v>
      </c>
      <c r="D2088" t="s">
        <v>3430</v>
      </c>
      <c r="E2088">
        <v>3.6</v>
      </c>
      <c r="F2088">
        <v>188</v>
      </c>
      <c r="G2088">
        <v>6.21</v>
      </c>
      <c r="H2088">
        <v>2018</v>
      </c>
    </row>
    <row r="2089" spans="1:8" x14ac:dyDescent="0.2">
      <c r="A2089" t="s">
        <v>327</v>
      </c>
      <c r="B2089" t="s">
        <v>66</v>
      </c>
      <c r="C2089" t="s">
        <v>3219</v>
      </c>
      <c r="D2089" t="s">
        <v>3220</v>
      </c>
      <c r="E2089">
        <v>3.7</v>
      </c>
      <c r="F2089">
        <v>188</v>
      </c>
      <c r="G2089">
        <v>8.2799999999999994</v>
      </c>
      <c r="H2089">
        <v>2016</v>
      </c>
    </row>
    <row r="2090" spans="1:8" x14ac:dyDescent="0.2">
      <c r="A2090" t="s">
        <v>3431</v>
      </c>
      <c r="B2090" t="s">
        <v>9</v>
      </c>
      <c r="C2090" t="s">
        <v>873</v>
      </c>
      <c r="D2090" t="s">
        <v>1196</v>
      </c>
      <c r="E2090">
        <v>4</v>
      </c>
      <c r="F2090">
        <v>188</v>
      </c>
      <c r="G2090">
        <v>33.04</v>
      </c>
      <c r="H2090">
        <v>2015</v>
      </c>
    </row>
    <row r="2091" spans="1:8" x14ac:dyDescent="0.2">
      <c r="A2091" t="s">
        <v>3432</v>
      </c>
      <c r="B2091" t="s">
        <v>34</v>
      </c>
      <c r="C2091" t="s">
        <v>718</v>
      </c>
      <c r="D2091" t="s">
        <v>2356</v>
      </c>
      <c r="E2091">
        <v>4.4000000000000004</v>
      </c>
      <c r="F2091">
        <v>188</v>
      </c>
      <c r="G2091">
        <v>55</v>
      </c>
      <c r="H2091">
        <v>2017</v>
      </c>
    </row>
    <row r="2092" spans="1:8" x14ac:dyDescent="0.2">
      <c r="A2092" t="s">
        <v>3433</v>
      </c>
      <c r="B2092" t="s">
        <v>77</v>
      </c>
      <c r="C2092" t="s">
        <v>522</v>
      </c>
      <c r="D2092" t="s">
        <v>3434</v>
      </c>
      <c r="E2092">
        <v>4.0999999999999996</v>
      </c>
      <c r="F2092">
        <v>188</v>
      </c>
      <c r="G2092">
        <v>26.9</v>
      </c>
      <c r="H2092">
        <v>2016</v>
      </c>
    </row>
    <row r="2093" spans="1:8" x14ac:dyDescent="0.2">
      <c r="A2093" t="s">
        <v>3435</v>
      </c>
      <c r="B2093" t="s">
        <v>9</v>
      </c>
      <c r="C2093" t="s">
        <v>105</v>
      </c>
      <c r="D2093" t="s">
        <v>106</v>
      </c>
      <c r="E2093">
        <v>3.7</v>
      </c>
      <c r="F2093">
        <v>188</v>
      </c>
      <c r="G2093">
        <v>36.11</v>
      </c>
      <c r="H2093">
        <v>2015</v>
      </c>
    </row>
    <row r="2094" spans="1:8" x14ac:dyDescent="0.2">
      <c r="A2094" t="s">
        <v>2941</v>
      </c>
      <c r="B2094" t="s">
        <v>9</v>
      </c>
      <c r="C2094" t="s">
        <v>379</v>
      </c>
      <c r="D2094" t="s">
        <v>3436</v>
      </c>
      <c r="E2094">
        <v>3.7</v>
      </c>
      <c r="F2094">
        <v>188</v>
      </c>
      <c r="G2094">
        <v>12</v>
      </c>
      <c r="H2094">
        <v>2016</v>
      </c>
    </row>
    <row r="2095" spans="1:8" x14ac:dyDescent="0.2">
      <c r="A2095" t="s">
        <v>3437</v>
      </c>
      <c r="B2095" t="s">
        <v>9</v>
      </c>
      <c r="C2095" t="s">
        <v>10</v>
      </c>
      <c r="D2095" t="s">
        <v>2510</v>
      </c>
      <c r="E2095">
        <v>4.0999999999999996</v>
      </c>
      <c r="F2095">
        <v>188</v>
      </c>
      <c r="G2095">
        <v>106.78</v>
      </c>
      <c r="H2095">
        <v>2007</v>
      </c>
    </row>
    <row r="2096" spans="1:8" x14ac:dyDescent="0.2">
      <c r="A2096" t="s">
        <v>3438</v>
      </c>
      <c r="B2096" t="s">
        <v>196</v>
      </c>
      <c r="C2096" t="s">
        <v>197</v>
      </c>
      <c r="D2096" t="s">
        <v>968</v>
      </c>
      <c r="E2096">
        <v>3.5</v>
      </c>
      <c r="F2096">
        <v>188</v>
      </c>
      <c r="G2096">
        <v>17.59</v>
      </c>
      <c r="H2096">
        <v>2014</v>
      </c>
    </row>
    <row r="2097" spans="1:8" x14ac:dyDescent="0.2">
      <c r="A2097" t="s">
        <v>2705</v>
      </c>
      <c r="B2097" t="s">
        <v>9</v>
      </c>
      <c r="C2097" t="s">
        <v>96</v>
      </c>
      <c r="D2097" t="s">
        <v>3439</v>
      </c>
      <c r="E2097">
        <v>4.3</v>
      </c>
      <c r="F2097">
        <v>188</v>
      </c>
      <c r="G2097">
        <v>49.5</v>
      </c>
      <c r="H2097">
        <v>2016</v>
      </c>
    </row>
    <row r="2098" spans="1:8" x14ac:dyDescent="0.2">
      <c r="A2098" t="s">
        <v>3440</v>
      </c>
      <c r="B2098" t="s">
        <v>16</v>
      </c>
      <c r="C2098" t="s">
        <v>74</v>
      </c>
      <c r="D2098" t="s">
        <v>3441</v>
      </c>
      <c r="E2098">
        <v>4.2</v>
      </c>
      <c r="F2098">
        <v>188</v>
      </c>
      <c r="G2098">
        <v>9.8000000000000007</v>
      </c>
      <c r="H2098">
        <v>2018</v>
      </c>
    </row>
    <row r="2099" spans="1:8" x14ac:dyDescent="0.2">
      <c r="A2099" t="s">
        <v>3442</v>
      </c>
      <c r="B2099" t="s">
        <v>16</v>
      </c>
      <c r="C2099" t="s">
        <v>926</v>
      </c>
      <c r="D2099" t="s">
        <v>3443</v>
      </c>
      <c r="E2099">
        <v>3.8</v>
      </c>
      <c r="F2099">
        <v>188</v>
      </c>
      <c r="G2099">
        <v>24.73</v>
      </c>
      <c r="H2099">
        <v>2016</v>
      </c>
    </row>
    <row r="2100" spans="1:8" x14ac:dyDescent="0.2">
      <c r="A2100" t="s">
        <v>3444</v>
      </c>
      <c r="B2100" t="s">
        <v>16</v>
      </c>
      <c r="C2100" t="s">
        <v>404</v>
      </c>
      <c r="D2100" t="s">
        <v>3445</v>
      </c>
      <c r="E2100">
        <v>4.2</v>
      </c>
      <c r="F2100">
        <v>188</v>
      </c>
      <c r="G2100">
        <v>34.799999999999997</v>
      </c>
      <c r="H2100">
        <v>2015</v>
      </c>
    </row>
    <row r="2101" spans="1:8" x14ac:dyDescent="0.2">
      <c r="A2101" t="s">
        <v>3446</v>
      </c>
      <c r="B2101" t="s">
        <v>16</v>
      </c>
      <c r="C2101" t="s">
        <v>454</v>
      </c>
      <c r="D2101" t="s">
        <v>540</v>
      </c>
      <c r="E2101">
        <v>3.8</v>
      </c>
      <c r="F2101">
        <v>188</v>
      </c>
      <c r="G2101">
        <v>9.1199999999999992</v>
      </c>
      <c r="H2101">
        <v>2015</v>
      </c>
    </row>
    <row r="2102" spans="1:8" x14ac:dyDescent="0.2">
      <c r="A2102" t="s">
        <v>1030</v>
      </c>
      <c r="B2102" t="s">
        <v>9</v>
      </c>
      <c r="C2102" t="s">
        <v>414</v>
      </c>
      <c r="D2102" t="s">
        <v>3447</v>
      </c>
      <c r="E2102">
        <v>4.3</v>
      </c>
      <c r="F2102">
        <v>188</v>
      </c>
      <c r="G2102">
        <v>50.56</v>
      </c>
      <c r="H2102">
        <v>2017</v>
      </c>
    </row>
    <row r="2103" spans="1:8" x14ac:dyDescent="0.2">
      <c r="A2103" t="s">
        <v>2192</v>
      </c>
      <c r="B2103" t="s">
        <v>66</v>
      </c>
      <c r="C2103" t="s">
        <v>1236</v>
      </c>
      <c r="D2103" t="s">
        <v>1237</v>
      </c>
      <c r="E2103">
        <v>3.3</v>
      </c>
      <c r="F2103">
        <v>1885</v>
      </c>
      <c r="G2103">
        <v>4.75</v>
      </c>
      <c r="H2103">
        <v>2014</v>
      </c>
    </row>
    <row r="2104" spans="1:8" x14ac:dyDescent="0.2">
      <c r="A2104" t="s">
        <v>3448</v>
      </c>
      <c r="B2104" t="s">
        <v>9</v>
      </c>
      <c r="C2104" t="s">
        <v>281</v>
      </c>
      <c r="D2104" t="s">
        <v>3449</v>
      </c>
      <c r="E2104">
        <v>3.6</v>
      </c>
      <c r="F2104">
        <v>189</v>
      </c>
      <c r="G2104">
        <v>17.399999999999999</v>
      </c>
      <c r="H2104">
        <v>2008</v>
      </c>
    </row>
    <row r="2105" spans="1:8" x14ac:dyDescent="0.2">
      <c r="A2105" t="s">
        <v>3450</v>
      </c>
      <c r="B2105" t="s">
        <v>16</v>
      </c>
      <c r="C2105" t="s">
        <v>3451</v>
      </c>
      <c r="D2105" t="s">
        <v>3452</v>
      </c>
      <c r="E2105">
        <v>3.7</v>
      </c>
      <c r="F2105">
        <v>189</v>
      </c>
      <c r="G2105">
        <v>8.9</v>
      </c>
      <c r="H2105">
        <v>2017</v>
      </c>
    </row>
    <row r="2106" spans="1:8" x14ac:dyDescent="0.2">
      <c r="A2106" t="s">
        <v>1589</v>
      </c>
      <c r="B2106" t="s">
        <v>9</v>
      </c>
      <c r="C2106" t="s">
        <v>281</v>
      </c>
      <c r="D2106" t="s">
        <v>3453</v>
      </c>
      <c r="E2106">
        <v>3.5</v>
      </c>
      <c r="F2106">
        <v>189</v>
      </c>
      <c r="G2106">
        <v>12.49</v>
      </c>
      <c r="H2106">
        <v>2012</v>
      </c>
    </row>
    <row r="2107" spans="1:8" x14ac:dyDescent="0.2">
      <c r="A2107" t="s">
        <v>2096</v>
      </c>
      <c r="B2107" t="s">
        <v>62</v>
      </c>
      <c r="C2107" t="s">
        <v>63</v>
      </c>
      <c r="D2107" t="s">
        <v>2020</v>
      </c>
      <c r="E2107">
        <v>3.6</v>
      </c>
      <c r="F2107">
        <v>189</v>
      </c>
      <c r="G2107">
        <v>8.5</v>
      </c>
      <c r="H2107">
        <v>2019</v>
      </c>
    </row>
    <row r="2108" spans="1:8" x14ac:dyDescent="0.2">
      <c r="A2108" t="s">
        <v>3454</v>
      </c>
      <c r="B2108" t="s">
        <v>16</v>
      </c>
      <c r="C2108" t="s">
        <v>234</v>
      </c>
      <c r="D2108" t="s">
        <v>3455</v>
      </c>
      <c r="E2108">
        <v>4.0999999999999996</v>
      </c>
      <c r="F2108">
        <v>189</v>
      </c>
      <c r="G2108">
        <v>25.12</v>
      </c>
      <c r="H2108">
        <v>2017</v>
      </c>
    </row>
    <row r="2109" spans="1:8" x14ac:dyDescent="0.2">
      <c r="A2109" t="s">
        <v>3456</v>
      </c>
      <c r="B2109" t="s">
        <v>66</v>
      </c>
      <c r="C2109" t="s">
        <v>3457</v>
      </c>
      <c r="D2109" t="s">
        <v>3458</v>
      </c>
      <c r="E2109">
        <v>4.0999999999999996</v>
      </c>
      <c r="F2109">
        <v>189</v>
      </c>
      <c r="G2109">
        <v>15.59</v>
      </c>
      <c r="H2109">
        <v>2010</v>
      </c>
    </row>
    <row r="2110" spans="1:8" x14ac:dyDescent="0.2">
      <c r="A2110" t="s">
        <v>1910</v>
      </c>
      <c r="B2110" t="s">
        <v>16</v>
      </c>
      <c r="C2110" t="s">
        <v>358</v>
      </c>
      <c r="D2110" t="s">
        <v>295</v>
      </c>
      <c r="E2110">
        <v>4.3</v>
      </c>
      <c r="F2110">
        <v>189</v>
      </c>
      <c r="G2110">
        <v>42.79</v>
      </c>
      <c r="H2110">
        <v>2015</v>
      </c>
    </row>
    <row r="2111" spans="1:8" x14ac:dyDescent="0.2">
      <c r="A2111" t="s">
        <v>2608</v>
      </c>
      <c r="B2111" t="s">
        <v>9</v>
      </c>
      <c r="C2111" t="s">
        <v>96</v>
      </c>
      <c r="D2111" t="s">
        <v>3459</v>
      </c>
      <c r="E2111">
        <v>4.3</v>
      </c>
      <c r="F2111">
        <v>189</v>
      </c>
      <c r="G2111">
        <v>103.42</v>
      </c>
      <c r="H2111">
        <v>2013</v>
      </c>
    </row>
    <row r="2112" spans="1:8" x14ac:dyDescent="0.2">
      <c r="A2112" t="s">
        <v>1524</v>
      </c>
      <c r="B2112" t="s">
        <v>9</v>
      </c>
      <c r="C2112" t="s">
        <v>217</v>
      </c>
      <c r="D2112" t="s">
        <v>3460</v>
      </c>
      <c r="E2112">
        <v>3.8</v>
      </c>
      <c r="F2112">
        <v>189</v>
      </c>
      <c r="G2112">
        <v>38.94</v>
      </c>
      <c r="H2112">
        <v>2016</v>
      </c>
    </row>
    <row r="2113" spans="1:8" x14ac:dyDescent="0.2">
      <c r="A2113" t="s">
        <v>3461</v>
      </c>
      <c r="B2113" t="s">
        <v>9</v>
      </c>
      <c r="C2113" t="s">
        <v>1983</v>
      </c>
      <c r="D2113" t="s">
        <v>3228</v>
      </c>
      <c r="E2113">
        <v>3.7</v>
      </c>
      <c r="F2113">
        <v>189</v>
      </c>
      <c r="G2113">
        <v>12.14</v>
      </c>
      <c r="H2113">
        <v>2016</v>
      </c>
    </row>
    <row r="2114" spans="1:8" x14ac:dyDescent="0.2">
      <c r="A2114" t="s">
        <v>3462</v>
      </c>
      <c r="B2114" t="s">
        <v>46</v>
      </c>
      <c r="C2114" t="s">
        <v>131</v>
      </c>
      <c r="D2114" t="s">
        <v>3463</v>
      </c>
      <c r="E2114">
        <v>3.8</v>
      </c>
      <c r="F2114">
        <v>189</v>
      </c>
      <c r="G2114">
        <v>14.9</v>
      </c>
      <c r="H2114">
        <v>2018</v>
      </c>
    </row>
    <row r="2115" spans="1:8" x14ac:dyDescent="0.2">
      <c r="A2115" t="s">
        <v>862</v>
      </c>
      <c r="B2115" t="s">
        <v>9</v>
      </c>
      <c r="C2115" t="s">
        <v>96</v>
      </c>
      <c r="D2115" t="s">
        <v>3464</v>
      </c>
      <c r="E2115">
        <v>4.4000000000000004</v>
      </c>
      <c r="F2115">
        <v>189</v>
      </c>
      <c r="G2115">
        <v>79.95</v>
      </c>
      <c r="H2115">
        <v>2005</v>
      </c>
    </row>
    <row r="2116" spans="1:8" x14ac:dyDescent="0.2">
      <c r="A2116" t="s">
        <v>2905</v>
      </c>
      <c r="B2116" t="s">
        <v>16</v>
      </c>
      <c r="C2116" t="s">
        <v>93</v>
      </c>
      <c r="D2116" t="s">
        <v>1893</v>
      </c>
      <c r="E2116">
        <v>3.9</v>
      </c>
      <c r="F2116">
        <v>189</v>
      </c>
      <c r="G2116">
        <v>27.32</v>
      </c>
      <c r="H2116">
        <v>2014</v>
      </c>
    </row>
    <row r="2117" spans="1:8" x14ac:dyDescent="0.2">
      <c r="A2117" t="s">
        <v>3465</v>
      </c>
      <c r="B2117" t="s">
        <v>9</v>
      </c>
      <c r="C2117" t="s">
        <v>596</v>
      </c>
      <c r="D2117" t="s">
        <v>457</v>
      </c>
      <c r="E2117">
        <v>3.6</v>
      </c>
      <c r="F2117">
        <v>189</v>
      </c>
      <c r="G2117">
        <v>5.71</v>
      </c>
      <c r="H2117">
        <v>2018</v>
      </c>
    </row>
    <row r="2118" spans="1:8" x14ac:dyDescent="0.2">
      <c r="A2118" t="s">
        <v>3466</v>
      </c>
      <c r="B2118" t="s">
        <v>9</v>
      </c>
      <c r="C2118" t="s">
        <v>184</v>
      </c>
      <c r="D2118" t="s">
        <v>3467</v>
      </c>
      <c r="E2118">
        <v>4.0999999999999996</v>
      </c>
      <c r="F2118">
        <v>189</v>
      </c>
      <c r="G2118">
        <v>89.9</v>
      </c>
      <c r="H2118">
        <v>2013</v>
      </c>
    </row>
    <row r="2119" spans="1:8" x14ac:dyDescent="0.2">
      <c r="A2119" t="s">
        <v>3468</v>
      </c>
      <c r="B2119" t="s">
        <v>66</v>
      </c>
      <c r="C2119" t="s">
        <v>2256</v>
      </c>
      <c r="D2119" t="s">
        <v>2257</v>
      </c>
      <c r="E2119">
        <v>3.4</v>
      </c>
      <c r="F2119">
        <v>189</v>
      </c>
      <c r="G2119">
        <v>9.34</v>
      </c>
      <c r="H2119">
        <v>2017</v>
      </c>
    </row>
    <row r="2120" spans="1:8" x14ac:dyDescent="0.2">
      <c r="A2120" t="s">
        <v>1786</v>
      </c>
      <c r="B2120" t="s">
        <v>23</v>
      </c>
      <c r="C2120" t="s">
        <v>911</v>
      </c>
      <c r="D2120" t="s">
        <v>1601</v>
      </c>
      <c r="E2120">
        <v>3.7</v>
      </c>
      <c r="F2120">
        <v>189</v>
      </c>
      <c r="G2120">
        <v>21.93</v>
      </c>
      <c r="H2120">
        <v>2016</v>
      </c>
    </row>
    <row r="2121" spans="1:8" x14ac:dyDescent="0.2">
      <c r="A2121" t="s">
        <v>3469</v>
      </c>
      <c r="B2121" t="s">
        <v>77</v>
      </c>
      <c r="C2121" t="s">
        <v>78</v>
      </c>
      <c r="D2121" t="s">
        <v>3470</v>
      </c>
      <c r="E2121">
        <v>3.6</v>
      </c>
      <c r="F2121">
        <v>189</v>
      </c>
      <c r="G2121">
        <v>11.45</v>
      </c>
      <c r="H2121">
        <v>2007</v>
      </c>
    </row>
    <row r="2122" spans="1:8" x14ac:dyDescent="0.2">
      <c r="A2122" t="s">
        <v>3471</v>
      </c>
      <c r="B2122" t="s">
        <v>66</v>
      </c>
      <c r="C2122" t="s">
        <v>316</v>
      </c>
      <c r="D2122" t="s">
        <v>3472</v>
      </c>
      <c r="E2122">
        <v>3.5</v>
      </c>
      <c r="F2122">
        <v>189</v>
      </c>
      <c r="G2122">
        <v>6.96</v>
      </c>
      <c r="H2122">
        <v>2016</v>
      </c>
    </row>
    <row r="2123" spans="1:8" x14ac:dyDescent="0.2">
      <c r="A2123" t="s">
        <v>3473</v>
      </c>
      <c r="B2123" t="s">
        <v>16</v>
      </c>
      <c r="C2123" t="s">
        <v>602</v>
      </c>
      <c r="D2123" t="s">
        <v>3474</v>
      </c>
      <c r="E2123">
        <v>3.9</v>
      </c>
      <c r="F2123">
        <v>1895</v>
      </c>
      <c r="G2123">
        <v>12.79</v>
      </c>
      <c r="H2123">
        <v>2015</v>
      </c>
    </row>
    <row r="2124" spans="1:8" x14ac:dyDescent="0.2">
      <c r="A2124" t="s">
        <v>1062</v>
      </c>
      <c r="B2124" t="s">
        <v>9</v>
      </c>
      <c r="C2124" t="s">
        <v>217</v>
      </c>
      <c r="D2124" t="s">
        <v>1570</v>
      </c>
      <c r="E2124">
        <v>4.2</v>
      </c>
      <c r="F2124">
        <v>1896</v>
      </c>
      <c r="G2124">
        <v>58</v>
      </c>
      <c r="H2124">
        <v>2011</v>
      </c>
    </row>
    <row r="2125" spans="1:8" x14ac:dyDescent="0.2">
      <c r="A2125" t="s">
        <v>860</v>
      </c>
      <c r="B2125" t="s">
        <v>70</v>
      </c>
      <c r="C2125" t="s">
        <v>698</v>
      </c>
      <c r="D2125" t="s">
        <v>699</v>
      </c>
      <c r="E2125">
        <v>3.8</v>
      </c>
      <c r="F2125">
        <v>1898</v>
      </c>
      <c r="G2125">
        <v>13.9</v>
      </c>
      <c r="H2125">
        <v>2016</v>
      </c>
    </row>
    <row r="2126" spans="1:8" x14ac:dyDescent="0.2">
      <c r="A2126" t="s">
        <v>3475</v>
      </c>
      <c r="B2126" t="s">
        <v>277</v>
      </c>
      <c r="C2126" t="s">
        <v>346</v>
      </c>
      <c r="D2126" t="s">
        <v>1962</v>
      </c>
      <c r="E2126">
        <v>3.6</v>
      </c>
      <c r="F2126">
        <v>190</v>
      </c>
      <c r="G2126">
        <v>11.21</v>
      </c>
      <c r="H2126">
        <v>2016</v>
      </c>
    </row>
    <row r="2127" spans="1:8" x14ac:dyDescent="0.2">
      <c r="A2127" t="s">
        <v>3476</v>
      </c>
      <c r="B2127" t="s">
        <v>66</v>
      </c>
      <c r="C2127" t="s">
        <v>111</v>
      </c>
      <c r="D2127" t="s">
        <v>1736</v>
      </c>
      <c r="E2127">
        <v>3.9</v>
      </c>
      <c r="F2127">
        <v>190</v>
      </c>
      <c r="G2127">
        <v>12.9</v>
      </c>
      <c r="H2127">
        <v>2016</v>
      </c>
    </row>
    <row r="2128" spans="1:8" x14ac:dyDescent="0.2">
      <c r="A2128" t="s">
        <v>3477</v>
      </c>
      <c r="B2128" t="s">
        <v>46</v>
      </c>
      <c r="C2128" t="s">
        <v>3478</v>
      </c>
      <c r="D2128" t="s">
        <v>263</v>
      </c>
      <c r="E2128">
        <v>4</v>
      </c>
      <c r="F2128">
        <v>190</v>
      </c>
      <c r="G2128">
        <v>50.85</v>
      </c>
      <c r="H2128">
        <v>2017</v>
      </c>
    </row>
    <row r="2129" spans="1:8" x14ac:dyDescent="0.2">
      <c r="A2129" t="s">
        <v>3479</v>
      </c>
      <c r="B2129" t="s">
        <v>9</v>
      </c>
      <c r="C2129" t="s">
        <v>573</v>
      </c>
      <c r="D2129" t="s">
        <v>966</v>
      </c>
      <c r="E2129">
        <v>4.0999999999999996</v>
      </c>
      <c r="F2129">
        <v>190</v>
      </c>
      <c r="G2129">
        <v>55.37</v>
      </c>
      <c r="H2129">
        <v>2014</v>
      </c>
    </row>
    <row r="2130" spans="1:8" x14ac:dyDescent="0.2">
      <c r="A2130" t="s">
        <v>3480</v>
      </c>
      <c r="B2130" t="s">
        <v>34</v>
      </c>
      <c r="C2130" t="s">
        <v>718</v>
      </c>
      <c r="D2130" t="s">
        <v>719</v>
      </c>
      <c r="E2130">
        <v>3.8</v>
      </c>
      <c r="F2130">
        <v>190</v>
      </c>
      <c r="G2130">
        <v>10.23</v>
      </c>
      <c r="H2130">
        <v>2016</v>
      </c>
    </row>
    <row r="2131" spans="1:8" x14ac:dyDescent="0.2">
      <c r="A2131" t="s">
        <v>762</v>
      </c>
      <c r="B2131" t="s">
        <v>70</v>
      </c>
      <c r="C2131" t="s">
        <v>3007</v>
      </c>
      <c r="D2131" t="s">
        <v>3481</v>
      </c>
      <c r="E2131">
        <v>3.8</v>
      </c>
      <c r="F2131">
        <v>190</v>
      </c>
      <c r="G2131">
        <v>18.8</v>
      </c>
      <c r="H2131">
        <v>2017</v>
      </c>
    </row>
    <row r="2132" spans="1:8" x14ac:dyDescent="0.2">
      <c r="A2132" t="s">
        <v>3482</v>
      </c>
      <c r="B2132" t="s">
        <v>2211</v>
      </c>
      <c r="C2132" t="s">
        <v>3483</v>
      </c>
      <c r="D2132" t="s">
        <v>3484</v>
      </c>
      <c r="E2132">
        <v>3.9</v>
      </c>
      <c r="F2132">
        <v>190</v>
      </c>
      <c r="G2132">
        <v>13.09</v>
      </c>
      <c r="H2132">
        <v>2016</v>
      </c>
    </row>
    <row r="2133" spans="1:8" x14ac:dyDescent="0.2">
      <c r="A2133" t="s">
        <v>3485</v>
      </c>
      <c r="B2133" t="s">
        <v>16</v>
      </c>
      <c r="C2133" t="s">
        <v>3486</v>
      </c>
      <c r="D2133" t="s">
        <v>975</v>
      </c>
      <c r="E2133">
        <v>3.7</v>
      </c>
      <c r="F2133">
        <v>190</v>
      </c>
      <c r="G2133">
        <v>10.52</v>
      </c>
      <c r="H2133">
        <v>2018</v>
      </c>
    </row>
    <row r="2134" spans="1:8" x14ac:dyDescent="0.2">
      <c r="A2134" t="s">
        <v>3109</v>
      </c>
      <c r="B2134" t="s">
        <v>9</v>
      </c>
      <c r="C2134" t="s">
        <v>10</v>
      </c>
      <c r="D2134" t="s">
        <v>2194</v>
      </c>
      <c r="E2134">
        <v>3.9</v>
      </c>
      <c r="F2134">
        <v>190</v>
      </c>
      <c r="G2134">
        <v>43.9</v>
      </c>
      <c r="H2134">
        <v>2008</v>
      </c>
    </row>
    <row r="2135" spans="1:8" x14ac:dyDescent="0.2">
      <c r="A2135" t="s">
        <v>3487</v>
      </c>
      <c r="B2135" t="s">
        <v>23</v>
      </c>
      <c r="C2135" t="s">
        <v>247</v>
      </c>
      <c r="D2135" t="s">
        <v>578</v>
      </c>
      <c r="E2135">
        <v>3.7</v>
      </c>
      <c r="F2135">
        <v>190</v>
      </c>
      <c r="G2135">
        <v>7.87</v>
      </c>
      <c r="H2135">
        <v>2018</v>
      </c>
    </row>
    <row r="2136" spans="1:8" x14ac:dyDescent="0.2">
      <c r="A2136" t="s">
        <v>3488</v>
      </c>
      <c r="B2136" t="s">
        <v>9</v>
      </c>
      <c r="C2136" t="s">
        <v>3489</v>
      </c>
      <c r="D2136" t="s">
        <v>284</v>
      </c>
      <c r="E2136">
        <v>4.4000000000000004</v>
      </c>
      <c r="F2136">
        <v>190</v>
      </c>
      <c r="G2136">
        <v>96.9</v>
      </c>
      <c r="H2136">
        <v>2016</v>
      </c>
    </row>
    <row r="2137" spans="1:8" x14ac:dyDescent="0.2">
      <c r="A2137" t="s">
        <v>1254</v>
      </c>
      <c r="B2137" t="s">
        <v>16</v>
      </c>
      <c r="C2137" t="s">
        <v>93</v>
      </c>
      <c r="D2137" t="s">
        <v>1032</v>
      </c>
      <c r="E2137">
        <v>3.4</v>
      </c>
      <c r="F2137">
        <v>190</v>
      </c>
      <c r="G2137">
        <v>15.51</v>
      </c>
      <c r="H2137">
        <v>2013</v>
      </c>
    </row>
    <row r="2138" spans="1:8" x14ac:dyDescent="0.2">
      <c r="A2138" t="s">
        <v>3490</v>
      </c>
      <c r="B2138" t="s">
        <v>9</v>
      </c>
      <c r="C2138" t="s">
        <v>217</v>
      </c>
      <c r="D2138" t="s">
        <v>1390</v>
      </c>
      <c r="E2138">
        <v>4</v>
      </c>
      <c r="F2138">
        <v>190</v>
      </c>
      <c r="G2138">
        <v>56.95</v>
      </c>
      <c r="H2138">
        <v>2015</v>
      </c>
    </row>
    <row r="2139" spans="1:8" x14ac:dyDescent="0.2">
      <c r="A2139" t="s">
        <v>3491</v>
      </c>
      <c r="B2139" t="s">
        <v>23</v>
      </c>
      <c r="C2139" t="s">
        <v>24</v>
      </c>
      <c r="D2139" t="s">
        <v>25</v>
      </c>
      <c r="E2139">
        <v>3.7</v>
      </c>
      <c r="F2139">
        <v>190</v>
      </c>
      <c r="G2139">
        <v>12.3</v>
      </c>
      <c r="H2139">
        <v>2017</v>
      </c>
    </row>
    <row r="2140" spans="1:8" x14ac:dyDescent="0.2">
      <c r="A2140" t="s">
        <v>3492</v>
      </c>
      <c r="B2140" t="s">
        <v>196</v>
      </c>
      <c r="C2140" t="s">
        <v>197</v>
      </c>
      <c r="D2140" t="s">
        <v>3493</v>
      </c>
      <c r="E2140">
        <v>4.0999999999999996</v>
      </c>
      <c r="F2140">
        <v>190</v>
      </c>
      <c r="G2140">
        <v>31.57</v>
      </c>
      <c r="H2140">
        <v>2016</v>
      </c>
    </row>
    <row r="2141" spans="1:8" x14ac:dyDescent="0.2">
      <c r="A2141" t="s">
        <v>3494</v>
      </c>
      <c r="B2141" t="s">
        <v>9</v>
      </c>
      <c r="C2141" t="s">
        <v>105</v>
      </c>
      <c r="D2141" t="s">
        <v>620</v>
      </c>
      <c r="E2141">
        <v>3.9</v>
      </c>
      <c r="F2141">
        <v>190</v>
      </c>
      <c r="G2141">
        <v>61.22</v>
      </c>
      <c r="H2141">
        <v>2016</v>
      </c>
    </row>
    <row r="2142" spans="1:8" x14ac:dyDescent="0.2">
      <c r="A2142" t="s">
        <v>3495</v>
      </c>
      <c r="B2142" t="s">
        <v>9</v>
      </c>
      <c r="C2142" t="s">
        <v>274</v>
      </c>
      <c r="D2142" t="s">
        <v>597</v>
      </c>
      <c r="E2142">
        <v>4</v>
      </c>
      <c r="F2142">
        <v>1900</v>
      </c>
      <c r="G2142">
        <v>17.95</v>
      </c>
      <c r="H2142">
        <v>2015</v>
      </c>
    </row>
    <row r="2143" spans="1:8" x14ac:dyDescent="0.2">
      <c r="A2143" t="s">
        <v>3496</v>
      </c>
      <c r="B2143" t="s">
        <v>70</v>
      </c>
      <c r="C2143" t="s">
        <v>71</v>
      </c>
      <c r="D2143" t="s">
        <v>2789</v>
      </c>
      <c r="E2143">
        <v>4</v>
      </c>
      <c r="F2143">
        <v>1906</v>
      </c>
      <c r="G2143">
        <v>23.09</v>
      </c>
      <c r="H2143">
        <v>2016</v>
      </c>
    </row>
    <row r="2144" spans="1:8" x14ac:dyDescent="0.2">
      <c r="A2144" t="s">
        <v>3497</v>
      </c>
      <c r="B2144" t="s">
        <v>62</v>
      </c>
      <c r="C2144" t="s">
        <v>63</v>
      </c>
      <c r="D2144" t="s">
        <v>861</v>
      </c>
      <c r="E2144">
        <v>4.2</v>
      </c>
      <c r="F2144">
        <v>1908</v>
      </c>
      <c r="G2144">
        <v>31.9</v>
      </c>
      <c r="H2144">
        <v>2013</v>
      </c>
    </row>
    <row r="2145" spans="1:8" x14ac:dyDescent="0.2">
      <c r="A2145" t="s">
        <v>802</v>
      </c>
      <c r="B2145" t="s">
        <v>62</v>
      </c>
      <c r="C2145" t="s">
        <v>63</v>
      </c>
      <c r="D2145" t="s">
        <v>3049</v>
      </c>
      <c r="E2145">
        <v>4.0999999999999996</v>
      </c>
      <c r="F2145">
        <v>191</v>
      </c>
      <c r="G2145">
        <v>11.5</v>
      </c>
      <c r="H2145">
        <v>2018</v>
      </c>
    </row>
    <row r="2146" spans="1:8" x14ac:dyDescent="0.2">
      <c r="A2146" t="s">
        <v>3498</v>
      </c>
      <c r="B2146" t="s">
        <v>9</v>
      </c>
      <c r="C2146" t="s">
        <v>414</v>
      </c>
      <c r="D2146" t="s">
        <v>960</v>
      </c>
      <c r="E2146">
        <v>4.5</v>
      </c>
      <c r="F2146">
        <v>191</v>
      </c>
      <c r="G2146">
        <v>320.70999999999998</v>
      </c>
      <c r="H2146">
        <v>2014</v>
      </c>
    </row>
    <row r="2147" spans="1:8" x14ac:dyDescent="0.2">
      <c r="A2147" t="s">
        <v>130</v>
      </c>
      <c r="B2147" t="s">
        <v>62</v>
      </c>
      <c r="C2147" t="s">
        <v>63</v>
      </c>
      <c r="D2147" t="s">
        <v>2693</v>
      </c>
      <c r="E2147">
        <v>3.9</v>
      </c>
      <c r="F2147">
        <v>191</v>
      </c>
      <c r="G2147">
        <v>16.88</v>
      </c>
      <c r="H2147">
        <v>2016</v>
      </c>
    </row>
    <row r="2148" spans="1:8" x14ac:dyDescent="0.2">
      <c r="A2148" t="s">
        <v>3499</v>
      </c>
      <c r="B2148" t="s">
        <v>46</v>
      </c>
      <c r="C2148" t="s">
        <v>262</v>
      </c>
      <c r="D2148" t="s">
        <v>2644</v>
      </c>
      <c r="E2148">
        <v>3.5</v>
      </c>
      <c r="F2148">
        <v>191</v>
      </c>
      <c r="G2148">
        <v>15.9</v>
      </c>
      <c r="H2148">
        <v>2016</v>
      </c>
    </row>
    <row r="2149" spans="1:8" x14ac:dyDescent="0.2">
      <c r="A2149" t="s">
        <v>3500</v>
      </c>
      <c r="B2149" t="s">
        <v>16</v>
      </c>
      <c r="C2149" t="s">
        <v>228</v>
      </c>
      <c r="D2149" t="s">
        <v>2035</v>
      </c>
      <c r="E2149">
        <v>3.8</v>
      </c>
      <c r="F2149">
        <v>191</v>
      </c>
      <c r="G2149">
        <v>10.9</v>
      </c>
      <c r="H2149">
        <v>2014</v>
      </c>
    </row>
    <row r="2150" spans="1:8" x14ac:dyDescent="0.2">
      <c r="A2150" t="s">
        <v>3501</v>
      </c>
      <c r="B2150" t="s">
        <v>66</v>
      </c>
      <c r="C2150" t="s">
        <v>1815</v>
      </c>
      <c r="D2150" t="s">
        <v>3502</v>
      </c>
      <c r="E2150">
        <v>3.6</v>
      </c>
      <c r="F2150">
        <v>191</v>
      </c>
      <c r="G2150">
        <v>6.33</v>
      </c>
      <c r="H2150">
        <v>2017</v>
      </c>
    </row>
    <row r="2151" spans="1:8" x14ac:dyDescent="0.2">
      <c r="A2151" t="s">
        <v>461</v>
      </c>
      <c r="B2151" t="s">
        <v>9</v>
      </c>
      <c r="C2151" t="s">
        <v>114</v>
      </c>
      <c r="D2151" t="s">
        <v>1879</v>
      </c>
      <c r="E2151">
        <v>4.2</v>
      </c>
      <c r="F2151">
        <v>191</v>
      </c>
      <c r="G2151">
        <v>118.99</v>
      </c>
      <c r="H2151">
        <v>2016</v>
      </c>
    </row>
    <row r="2152" spans="1:8" x14ac:dyDescent="0.2">
      <c r="A2152" t="s">
        <v>3503</v>
      </c>
      <c r="B2152" t="s">
        <v>9</v>
      </c>
      <c r="C2152" t="s">
        <v>873</v>
      </c>
      <c r="D2152" t="s">
        <v>1441</v>
      </c>
      <c r="E2152">
        <v>4</v>
      </c>
      <c r="F2152">
        <v>191</v>
      </c>
      <c r="G2152">
        <v>48.9</v>
      </c>
      <c r="H2152">
        <v>2011</v>
      </c>
    </row>
    <row r="2153" spans="1:8" x14ac:dyDescent="0.2">
      <c r="A2153" t="s">
        <v>396</v>
      </c>
      <c r="B2153" t="s">
        <v>16</v>
      </c>
      <c r="C2153" t="s">
        <v>294</v>
      </c>
      <c r="D2153" t="s">
        <v>1550</v>
      </c>
      <c r="E2153">
        <v>3.5</v>
      </c>
      <c r="F2153">
        <v>191</v>
      </c>
      <c r="G2153">
        <v>12.9</v>
      </c>
      <c r="H2153">
        <v>2018</v>
      </c>
    </row>
    <row r="2154" spans="1:8" x14ac:dyDescent="0.2">
      <c r="A2154" t="s">
        <v>3504</v>
      </c>
      <c r="B2154" t="s">
        <v>66</v>
      </c>
      <c r="C2154" t="s">
        <v>308</v>
      </c>
      <c r="D2154" t="s">
        <v>2732</v>
      </c>
      <c r="E2154">
        <v>3.4</v>
      </c>
      <c r="F2154">
        <v>191</v>
      </c>
      <c r="G2154">
        <v>5.8</v>
      </c>
      <c r="H2154">
        <v>2018</v>
      </c>
    </row>
    <row r="2155" spans="1:8" x14ac:dyDescent="0.2">
      <c r="A2155" t="s">
        <v>3505</v>
      </c>
      <c r="B2155" t="s">
        <v>16</v>
      </c>
      <c r="C2155" t="s">
        <v>302</v>
      </c>
      <c r="D2155" t="s">
        <v>2208</v>
      </c>
      <c r="E2155">
        <v>4.3</v>
      </c>
      <c r="F2155">
        <v>191</v>
      </c>
      <c r="G2155">
        <v>19.399999999999999</v>
      </c>
      <c r="H2155">
        <v>2016</v>
      </c>
    </row>
    <row r="2156" spans="1:8" x14ac:dyDescent="0.2">
      <c r="A2156" t="s">
        <v>3506</v>
      </c>
      <c r="B2156" t="s">
        <v>16</v>
      </c>
      <c r="C2156" t="s">
        <v>2291</v>
      </c>
      <c r="D2156" t="s">
        <v>3507</v>
      </c>
      <c r="E2156">
        <v>4.0999999999999996</v>
      </c>
      <c r="F2156">
        <v>191</v>
      </c>
      <c r="G2156">
        <v>29.05</v>
      </c>
      <c r="H2156">
        <v>2013</v>
      </c>
    </row>
    <row r="2157" spans="1:8" x14ac:dyDescent="0.2">
      <c r="A2157" t="s">
        <v>3508</v>
      </c>
      <c r="B2157" t="s">
        <v>16</v>
      </c>
      <c r="C2157" t="s">
        <v>120</v>
      </c>
      <c r="D2157" t="s">
        <v>1388</v>
      </c>
      <c r="E2157">
        <v>3.7</v>
      </c>
      <c r="F2157">
        <v>191</v>
      </c>
      <c r="G2157">
        <v>10</v>
      </c>
      <c r="H2157">
        <v>2017</v>
      </c>
    </row>
    <row r="2158" spans="1:8" x14ac:dyDescent="0.2">
      <c r="A2158" t="s">
        <v>3509</v>
      </c>
      <c r="B2158" t="s">
        <v>16</v>
      </c>
      <c r="C2158" t="s">
        <v>93</v>
      </c>
      <c r="D2158" t="s">
        <v>881</v>
      </c>
      <c r="E2158">
        <v>3.7</v>
      </c>
      <c r="F2158">
        <v>1913</v>
      </c>
      <c r="G2158">
        <v>15.76</v>
      </c>
      <c r="H2158">
        <v>2014</v>
      </c>
    </row>
    <row r="2159" spans="1:8" x14ac:dyDescent="0.2">
      <c r="A2159" t="s">
        <v>3510</v>
      </c>
      <c r="B2159" t="s">
        <v>16</v>
      </c>
      <c r="C2159" t="s">
        <v>505</v>
      </c>
      <c r="D2159" t="s">
        <v>395</v>
      </c>
      <c r="E2159">
        <v>4.3</v>
      </c>
      <c r="F2159">
        <v>1915</v>
      </c>
      <c r="G2159">
        <v>38.69</v>
      </c>
      <c r="H2159">
        <v>2015</v>
      </c>
    </row>
    <row r="2160" spans="1:8" x14ac:dyDescent="0.2">
      <c r="A2160" t="s">
        <v>3511</v>
      </c>
      <c r="B2160" t="s">
        <v>70</v>
      </c>
      <c r="C2160" t="s">
        <v>2669</v>
      </c>
      <c r="D2160" t="s">
        <v>708</v>
      </c>
      <c r="E2160">
        <v>4</v>
      </c>
      <c r="F2160">
        <v>1918</v>
      </c>
      <c r="G2160">
        <v>29.9</v>
      </c>
      <c r="H2160">
        <v>2016</v>
      </c>
    </row>
    <row r="2161" spans="1:8" x14ac:dyDescent="0.2">
      <c r="A2161" t="s">
        <v>3512</v>
      </c>
      <c r="B2161" t="s">
        <v>9</v>
      </c>
      <c r="C2161" t="s">
        <v>217</v>
      </c>
      <c r="D2161" t="s">
        <v>3513</v>
      </c>
      <c r="E2161">
        <v>3.9</v>
      </c>
      <c r="F2161">
        <v>192</v>
      </c>
      <c r="G2161">
        <v>46.7</v>
      </c>
      <c r="H2161">
        <v>2014</v>
      </c>
    </row>
    <row r="2162" spans="1:8" x14ac:dyDescent="0.2">
      <c r="A2162" t="s">
        <v>3514</v>
      </c>
      <c r="B2162" t="s">
        <v>9</v>
      </c>
      <c r="C2162" t="s">
        <v>217</v>
      </c>
      <c r="D2162" t="s">
        <v>625</v>
      </c>
      <c r="E2162">
        <v>3.7</v>
      </c>
      <c r="F2162">
        <v>192</v>
      </c>
      <c r="G2162">
        <v>49.44</v>
      </c>
      <c r="H2162">
        <v>2016</v>
      </c>
    </row>
    <row r="2163" spans="1:8" x14ac:dyDescent="0.2">
      <c r="A2163" t="s">
        <v>3515</v>
      </c>
      <c r="B2163" t="s">
        <v>9</v>
      </c>
      <c r="C2163" t="s">
        <v>389</v>
      </c>
      <c r="D2163" t="s">
        <v>3516</v>
      </c>
      <c r="E2163">
        <v>3.9</v>
      </c>
      <c r="F2163">
        <v>192</v>
      </c>
      <c r="G2163">
        <v>63.66</v>
      </c>
      <c r="H2163">
        <v>2016</v>
      </c>
    </row>
    <row r="2164" spans="1:8" x14ac:dyDescent="0.2">
      <c r="A2164" t="s">
        <v>3517</v>
      </c>
      <c r="B2164" t="s">
        <v>16</v>
      </c>
      <c r="C2164" t="s">
        <v>1096</v>
      </c>
      <c r="D2164" t="s">
        <v>1097</v>
      </c>
      <c r="E2164">
        <v>3.7</v>
      </c>
      <c r="F2164">
        <v>192</v>
      </c>
      <c r="G2164">
        <v>10.5</v>
      </c>
      <c r="H2164">
        <v>2018</v>
      </c>
    </row>
    <row r="2165" spans="1:8" x14ac:dyDescent="0.2">
      <c r="A2165" t="s">
        <v>3518</v>
      </c>
      <c r="B2165" t="s">
        <v>16</v>
      </c>
      <c r="C2165" t="s">
        <v>17</v>
      </c>
      <c r="D2165" t="s">
        <v>2725</v>
      </c>
      <c r="E2165">
        <v>3.6</v>
      </c>
      <c r="F2165">
        <v>192</v>
      </c>
      <c r="G2165">
        <v>11.59</v>
      </c>
      <c r="H2165">
        <v>2012</v>
      </c>
    </row>
    <row r="2166" spans="1:8" x14ac:dyDescent="0.2">
      <c r="A2166" t="s">
        <v>3519</v>
      </c>
      <c r="B2166" t="s">
        <v>66</v>
      </c>
      <c r="C2166" t="s">
        <v>308</v>
      </c>
      <c r="D2166" t="s">
        <v>1777</v>
      </c>
      <c r="E2166">
        <v>3.7</v>
      </c>
      <c r="F2166">
        <v>192</v>
      </c>
      <c r="G2166">
        <v>9.5</v>
      </c>
      <c r="H2166">
        <v>2015</v>
      </c>
    </row>
    <row r="2167" spans="1:8" x14ac:dyDescent="0.2">
      <c r="A2167" t="s">
        <v>3520</v>
      </c>
      <c r="B2167" t="s">
        <v>9</v>
      </c>
      <c r="C2167" t="s">
        <v>3521</v>
      </c>
      <c r="D2167" t="s">
        <v>2476</v>
      </c>
      <c r="E2167">
        <v>4.3</v>
      </c>
      <c r="F2167">
        <v>192</v>
      </c>
      <c r="G2167">
        <v>91.2</v>
      </c>
      <c r="H2167">
        <v>2010</v>
      </c>
    </row>
    <row r="2168" spans="1:8" x14ac:dyDescent="0.2">
      <c r="A2168" t="s">
        <v>3522</v>
      </c>
      <c r="B2168" t="s">
        <v>16</v>
      </c>
      <c r="C2168" t="s">
        <v>586</v>
      </c>
      <c r="D2168" t="s">
        <v>2273</v>
      </c>
      <c r="E2168">
        <v>3.9</v>
      </c>
      <c r="F2168">
        <v>192</v>
      </c>
      <c r="G2168">
        <v>16.62</v>
      </c>
      <c r="H2168">
        <v>2017</v>
      </c>
    </row>
    <row r="2169" spans="1:8" x14ac:dyDescent="0.2">
      <c r="A2169" t="s">
        <v>489</v>
      </c>
      <c r="B2169" t="s">
        <v>16</v>
      </c>
      <c r="C2169" t="s">
        <v>358</v>
      </c>
      <c r="D2169" t="s">
        <v>3523</v>
      </c>
      <c r="E2169">
        <v>4.0999999999999996</v>
      </c>
      <c r="F2169">
        <v>192</v>
      </c>
      <c r="G2169">
        <v>42.9</v>
      </c>
      <c r="H2169">
        <v>2014</v>
      </c>
    </row>
    <row r="2170" spans="1:8" x14ac:dyDescent="0.2">
      <c r="A2170" t="s">
        <v>3524</v>
      </c>
      <c r="B2170" t="s">
        <v>9</v>
      </c>
      <c r="C2170" t="s">
        <v>172</v>
      </c>
      <c r="D2170" t="s">
        <v>725</v>
      </c>
      <c r="E2170">
        <v>4</v>
      </c>
      <c r="F2170">
        <v>1921</v>
      </c>
      <c r="G2170">
        <v>10.42</v>
      </c>
      <c r="H2170">
        <v>2017</v>
      </c>
    </row>
    <row r="2171" spans="1:8" x14ac:dyDescent="0.2">
      <c r="A2171" t="s">
        <v>1942</v>
      </c>
      <c r="B2171" t="s">
        <v>70</v>
      </c>
      <c r="C2171" t="s">
        <v>1201</v>
      </c>
      <c r="D2171" t="s">
        <v>1202</v>
      </c>
      <c r="E2171">
        <v>4.0999999999999996</v>
      </c>
      <c r="F2171">
        <v>1921</v>
      </c>
      <c r="G2171">
        <v>46.79</v>
      </c>
      <c r="H2171">
        <v>2014</v>
      </c>
    </row>
    <row r="2172" spans="1:8" x14ac:dyDescent="0.2">
      <c r="A2172" t="s">
        <v>3525</v>
      </c>
      <c r="B2172" t="s">
        <v>34</v>
      </c>
      <c r="C2172" t="s">
        <v>599</v>
      </c>
      <c r="D2172" t="s">
        <v>3526</v>
      </c>
      <c r="E2172">
        <v>4.5999999999999996</v>
      </c>
      <c r="F2172">
        <v>193</v>
      </c>
      <c r="G2172">
        <v>193.01</v>
      </c>
      <c r="H2172">
        <v>2013</v>
      </c>
    </row>
    <row r="2173" spans="1:8" x14ac:dyDescent="0.2">
      <c r="A2173" t="s">
        <v>604</v>
      </c>
      <c r="B2173" t="s">
        <v>16</v>
      </c>
      <c r="C2173" t="s">
        <v>93</v>
      </c>
      <c r="D2173" t="s">
        <v>3527</v>
      </c>
      <c r="E2173">
        <v>3.7</v>
      </c>
      <c r="F2173">
        <v>193</v>
      </c>
      <c r="G2173">
        <v>15.16</v>
      </c>
      <c r="H2173">
        <v>2016</v>
      </c>
    </row>
    <row r="2174" spans="1:8" x14ac:dyDescent="0.2">
      <c r="A2174" t="s">
        <v>3528</v>
      </c>
      <c r="B2174" t="s">
        <v>9</v>
      </c>
      <c r="C2174" t="s">
        <v>105</v>
      </c>
      <c r="D2174" t="s">
        <v>1384</v>
      </c>
      <c r="E2174">
        <v>4.3</v>
      </c>
      <c r="F2174">
        <v>193</v>
      </c>
      <c r="G2174">
        <v>167.95</v>
      </c>
      <c r="H2174">
        <v>2015</v>
      </c>
    </row>
    <row r="2175" spans="1:8" x14ac:dyDescent="0.2">
      <c r="A2175" t="s">
        <v>3529</v>
      </c>
      <c r="B2175" t="s">
        <v>9</v>
      </c>
      <c r="C2175" t="s">
        <v>414</v>
      </c>
      <c r="D2175" t="s">
        <v>1489</v>
      </c>
      <c r="E2175">
        <v>4.2</v>
      </c>
      <c r="F2175">
        <v>193</v>
      </c>
      <c r="G2175">
        <v>84</v>
      </c>
      <c r="H2175">
        <v>2016</v>
      </c>
    </row>
    <row r="2176" spans="1:8" x14ac:dyDescent="0.2">
      <c r="A2176" t="s">
        <v>3530</v>
      </c>
      <c r="B2176" t="s">
        <v>16</v>
      </c>
      <c r="C2176" t="s">
        <v>3102</v>
      </c>
      <c r="D2176" t="s">
        <v>3531</v>
      </c>
      <c r="E2176">
        <v>4</v>
      </c>
      <c r="F2176">
        <v>193</v>
      </c>
      <c r="G2176">
        <v>8.9499999999999993</v>
      </c>
      <c r="H2176">
        <v>2016</v>
      </c>
    </row>
    <row r="2177" spans="1:8" x14ac:dyDescent="0.2">
      <c r="A2177" t="s">
        <v>3532</v>
      </c>
      <c r="B2177" t="s">
        <v>16</v>
      </c>
      <c r="C2177" t="s">
        <v>299</v>
      </c>
      <c r="D2177" t="s">
        <v>3533</v>
      </c>
      <c r="E2177">
        <v>3.2</v>
      </c>
      <c r="F2177">
        <v>193</v>
      </c>
      <c r="G2177">
        <v>7.95</v>
      </c>
      <c r="H2177">
        <v>2016</v>
      </c>
    </row>
    <row r="2178" spans="1:8" x14ac:dyDescent="0.2">
      <c r="A2178" t="s">
        <v>251</v>
      </c>
      <c r="B2178" t="s">
        <v>66</v>
      </c>
      <c r="C2178" t="s">
        <v>252</v>
      </c>
      <c r="D2178" t="s">
        <v>1209</v>
      </c>
      <c r="E2178">
        <v>3.3</v>
      </c>
      <c r="F2178">
        <v>193</v>
      </c>
      <c r="G2178">
        <v>13.99</v>
      </c>
      <c r="H2178">
        <v>2017</v>
      </c>
    </row>
    <row r="2179" spans="1:8" x14ac:dyDescent="0.2">
      <c r="A2179" t="s">
        <v>3534</v>
      </c>
      <c r="B2179" t="s">
        <v>9</v>
      </c>
      <c r="C2179" t="s">
        <v>184</v>
      </c>
      <c r="D2179" t="s">
        <v>3467</v>
      </c>
      <c r="E2179">
        <v>4.0999999999999996</v>
      </c>
      <c r="F2179">
        <v>193</v>
      </c>
      <c r="G2179">
        <v>117.76</v>
      </c>
      <c r="H2179">
        <v>2015</v>
      </c>
    </row>
    <row r="2180" spans="1:8" x14ac:dyDescent="0.2">
      <c r="A2180" t="s">
        <v>246</v>
      </c>
      <c r="B2180" t="s">
        <v>23</v>
      </c>
      <c r="C2180" t="s">
        <v>247</v>
      </c>
      <c r="D2180" t="s">
        <v>3178</v>
      </c>
      <c r="E2180">
        <v>3.5</v>
      </c>
      <c r="F2180">
        <v>193</v>
      </c>
      <c r="G2180">
        <v>8.18</v>
      </c>
      <c r="H2180">
        <v>2017</v>
      </c>
    </row>
    <row r="2181" spans="1:8" x14ac:dyDescent="0.2">
      <c r="A2181" t="s">
        <v>3535</v>
      </c>
      <c r="B2181" t="s">
        <v>66</v>
      </c>
      <c r="C2181" t="s">
        <v>147</v>
      </c>
      <c r="D2181" t="s">
        <v>1860</v>
      </c>
      <c r="E2181">
        <v>4.2</v>
      </c>
      <c r="F2181">
        <v>193</v>
      </c>
      <c r="G2181">
        <v>87.37</v>
      </c>
      <c r="H2181">
        <v>2015</v>
      </c>
    </row>
    <row r="2182" spans="1:8" x14ac:dyDescent="0.2">
      <c r="A2182" t="s">
        <v>246</v>
      </c>
      <c r="B2182" t="s">
        <v>23</v>
      </c>
      <c r="C2182" t="s">
        <v>3536</v>
      </c>
      <c r="D2182" t="s">
        <v>3537</v>
      </c>
      <c r="E2182">
        <v>3.6</v>
      </c>
      <c r="F2182">
        <v>193</v>
      </c>
      <c r="G2182">
        <v>8.89</v>
      </c>
      <c r="H2182">
        <v>2017</v>
      </c>
    </row>
    <row r="2183" spans="1:8" x14ac:dyDescent="0.2">
      <c r="A2183" t="s">
        <v>3538</v>
      </c>
      <c r="B2183" t="s">
        <v>16</v>
      </c>
      <c r="C2183" t="s">
        <v>748</v>
      </c>
      <c r="D2183" t="s">
        <v>3539</v>
      </c>
      <c r="E2183">
        <v>3.9</v>
      </c>
      <c r="F2183">
        <v>193</v>
      </c>
      <c r="G2183">
        <v>17.989999999999998</v>
      </c>
      <c r="H2183">
        <v>2017</v>
      </c>
    </row>
    <row r="2184" spans="1:8" x14ac:dyDescent="0.2">
      <c r="A2184" t="s">
        <v>3540</v>
      </c>
      <c r="B2184" t="s">
        <v>66</v>
      </c>
      <c r="C2184" t="s">
        <v>169</v>
      </c>
      <c r="D2184" t="s">
        <v>2482</v>
      </c>
      <c r="E2184">
        <v>3.5</v>
      </c>
      <c r="F2184">
        <v>193</v>
      </c>
      <c r="G2184">
        <v>9.5</v>
      </c>
      <c r="H2184">
        <v>2018</v>
      </c>
    </row>
    <row r="2185" spans="1:8" x14ac:dyDescent="0.2">
      <c r="A2185" t="s">
        <v>3541</v>
      </c>
      <c r="B2185" t="s">
        <v>62</v>
      </c>
      <c r="C2185" t="s">
        <v>1798</v>
      </c>
      <c r="D2185" t="s">
        <v>1799</v>
      </c>
      <c r="E2185">
        <v>4</v>
      </c>
      <c r="F2185">
        <v>193</v>
      </c>
      <c r="G2185">
        <v>17.16</v>
      </c>
      <c r="H2185">
        <v>2016</v>
      </c>
    </row>
    <row r="2186" spans="1:8" x14ac:dyDescent="0.2">
      <c r="A2186" t="s">
        <v>3542</v>
      </c>
      <c r="B2186" t="s">
        <v>66</v>
      </c>
      <c r="C2186" t="s">
        <v>241</v>
      </c>
      <c r="D2186" t="s">
        <v>2507</v>
      </c>
      <c r="E2186">
        <v>3.4</v>
      </c>
      <c r="F2186">
        <v>193</v>
      </c>
      <c r="G2186">
        <v>6.54</v>
      </c>
      <c r="H2186">
        <v>2016</v>
      </c>
    </row>
    <row r="2187" spans="1:8" x14ac:dyDescent="0.2">
      <c r="A2187" t="s">
        <v>1389</v>
      </c>
      <c r="B2187" t="s">
        <v>9</v>
      </c>
      <c r="C2187" t="s">
        <v>217</v>
      </c>
      <c r="D2187" t="s">
        <v>3543</v>
      </c>
      <c r="E2187">
        <v>4.2</v>
      </c>
      <c r="F2187">
        <v>193</v>
      </c>
      <c r="G2187">
        <v>107.79</v>
      </c>
      <c r="H2187">
        <v>2016</v>
      </c>
    </row>
    <row r="2188" spans="1:8" x14ac:dyDescent="0.2">
      <c r="A2188" t="s">
        <v>3544</v>
      </c>
      <c r="B2188" t="s">
        <v>9</v>
      </c>
      <c r="C2188" t="s">
        <v>3545</v>
      </c>
      <c r="D2188" t="s">
        <v>3546</v>
      </c>
      <c r="E2188">
        <v>3.9</v>
      </c>
      <c r="F2188">
        <v>193</v>
      </c>
      <c r="G2188">
        <v>9.5500000000000007</v>
      </c>
      <c r="H2188">
        <v>2017</v>
      </c>
    </row>
    <row r="2189" spans="1:8" x14ac:dyDescent="0.2">
      <c r="A2189" t="s">
        <v>3547</v>
      </c>
      <c r="B2189" t="s">
        <v>16</v>
      </c>
      <c r="C2189" t="s">
        <v>602</v>
      </c>
      <c r="D2189" t="s">
        <v>1012</v>
      </c>
      <c r="E2189">
        <v>4.0999999999999996</v>
      </c>
      <c r="F2189">
        <v>1937</v>
      </c>
      <c r="G2189">
        <v>35</v>
      </c>
      <c r="H2189">
        <v>2012</v>
      </c>
    </row>
    <row r="2190" spans="1:8" x14ac:dyDescent="0.2">
      <c r="A2190" t="s">
        <v>3548</v>
      </c>
      <c r="B2190" t="s">
        <v>77</v>
      </c>
      <c r="C2190" t="s">
        <v>153</v>
      </c>
      <c r="D2190" t="s">
        <v>3549</v>
      </c>
      <c r="E2190">
        <v>3.7</v>
      </c>
      <c r="F2190">
        <v>1939</v>
      </c>
      <c r="G2190">
        <v>4.92</v>
      </c>
      <c r="H2190">
        <v>2018</v>
      </c>
    </row>
    <row r="2191" spans="1:8" x14ac:dyDescent="0.2">
      <c r="A2191" t="s">
        <v>3550</v>
      </c>
      <c r="B2191" t="s">
        <v>9</v>
      </c>
      <c r="C2191" t="s">
        <v>666</v>
      </c>
      <c r="D2191" t="s">
        <v>3551</v>
      </c>
      <c r="E2191">
        <v>3.9</v>
      </c>
      <c r="F2191">
        <v>194</v>
      </c>
      <c r="G2191">
        <v>34.89</v>
      </c>
      <c r="H2191">
        <v>2012</v>
      </c>
    </row>
    <row r="2192" spans="1:8" x14ac:dyDescent="0.2">
      <c r="A2192" t="s">
        <v>685</v>
      </c>
      <c r="B2192" t="s">
        <v>62</v>
      </c>
      <c r="C2192" t="s">
        <v>686</v>
      </c>
      <c r="D2192" t="s">
        <v>1897</v>
      </c>
      <c r="E2192">
        <v>3.5</v>
      </c>
      <c r="F2192">
        <v>194</v>
      </c>
      <c r="G2192">
        <v>8.9499999999999993</v>
      </c>
      <c r="H2192">
        <v>2017</v>
      </c>
    </row>
    <row r="2193" spans="1:8" x14ac:dyDescent="0.2">
      <c r="A2193" t="s">
        <v>3552</v>
      </c>
      <c r="B2193" t="s">
        <v>23</v>
      </c>
      <c r="C2193" t="s">
        <v>24</v>
      </c>
      <c r="D2193" t="s">
        <v>25</v>
      </c>
      <c r="E2193">
        <v>4</v>
      </c>
      <c r="F2193">
        <v>194</v>
      </c>
      <c r="G2193">
        <v>18.899999999999999</v>
      </c>
      <c r="H2193">
        <v>2016</v>
      </c>
    </row>
    <row r="2194" spans="1:8" x14ac:dyDescent="0.2">
      <c r="A2194" t="s">
        <v>3553</v>
      </c>
      <c r="B2194" t="s">
        <v>62</v>
      </c>
      <c r="C2194" t="s">
        <v>349</v>
      </c>
      <c r="D2194" t="s">
        <v>1780</v>
      </c>
      <c r="E2194">
        <v>3.5</v>
      </c>
      <c r="F2194">
        <v>194</v>
      </c>
      <c r="G2194">
        <v>12.49</v>
      </c>
      <c r="H2194">
        <v>2017</v>
      </c>
    </row>
    <row r="2195" spans="1:8" x14ac:dyDescent="0.2">
      <c r="A2195" t="s">
        <v>3554</v>
      </c>
      <c r="B2195" t="s">
        <v>9</v>
      </c>
      <c r="C2195" t="s">
        <v>96</v>
      </c>
      <c r="D2195" t="s">
        <v>3555</v>
      </c>
      <c r="E2195">
        <v>4.2</v>
      </c>
      <c r="F2195">
        <v>194</v>
      </c>
      <c r="G2195">
        <v>82.6</v>
      </c>
      <c r="H2195">
        <v>2009</v>
      </c>
    </row>
    <row r="2196" spans="1:8" x14ac:dyDescent="0.2">
      <c r="A2196" t="s">
        <v>3556</v>
      </c>
      <c r="B2196" t="s">
        <v>46</v>
      </c>
      <c r="C2196" t="s">
        <v>131</v>
      </c>
      <c r="D2196" t="s">
        <v>1252</v>
      </c>
      <c r="E2196">
        <v>3.9</v>
      </c>
      <c r="F2196">
        <v>194</v>
      </c>
      <c r="G2196">
        <v>47.5</v>
      </c>
      <c r="H2196">
        <v>2007</v>
      </c>
    </row>
    <row r="2197" spans="1:8" x14ac:dyDescent="0.2">
      <c r="A2197" t="s">
        <v>3557</v>
      </c>
      <c r="B2197" t="s">
        <v>34</v>
      </c>
      <c r="C2197" t="s">
        <v>599</v>
      </c>
      <c r="D2197" t="s">
        <v>2354</v>
      </c>
      <c r="E2197">
        <v>3.8</v>
      </c>
      <c r="F2197">
        <v>194</v>
      </c>
      <c r="G2197">
        <v>12.5</v>
      </c>
      <c r="H2197">
        <v>2015</v>
      </c>
    </row>
    <row r="2198" spans="1:8" x14ac:dyDescent="0.2">
      <c r="A2198" t="s">
        <v>243</v>
      </c>
      <c r="B2198" t="s">
        <v>16</v>
      </c>
      <c r="C2198" t="s">
        <v>2893</v>
      </c>
      <c r="D2198" t="s">
        <v>3558</v>
      </c>
      <c r="E2198">
        <v>4</v>
      </c>
      <c r="F2198">
        <v>194</v>
      </c>
      <c r="G2198">
        <v>7.63</v>
      </c>
      <c r="H2198">
        <v>2017</v>
      </c>
    </row>
    <row r="2199" spans="1:8" x14ac:dyDescent="0.2">
      <c r="A2199" t="s">
        <v>3559</v>
      </c>
      <c r="B2199" t="s">
        <v>62</v>
      </c>
      <c r="C2199" t="s">
        <v>780</v>
      </c>
      <c r="D2199" t="s">
        <v>781</v>
      </c>
      <c r="E2199">
        <v>4.4000000000000004</v>
      </c>
      <c r="F2199">
        <v>194</v>
      </c>
      <c r="G2199">
        <v>32</v>
      </c>
      <c r="H2199">
        <v>2009</v>
      </c>
    </row>
    <row r="2200" spans="1:8" x14ac:dyDescent="0.2">
      <c r="A2200" t="s">
        <v>3560</v>
      </c>
      <c r="B2200" t="s">
        <v>9</v>
      </c>
      <c r="C2200" t="s">
        <v>3561</v>
      </c>
      <c r="D2200" t="s">
        <v>361</v>
      </c>
      <c r="E2200">
        <v>3.8</v>
      </c>
      <c r="F2200">
        <v>194</v>
      </c>
      <c r="G2200">
        <v>6.73</v>
      </c>
      <c r="H2200">
        <v>2018</v>
      </c>
    </row>
    <row r="2201" spans="1:8" x14ac:dyDescent="0.2">
      <c r="A2201" t="s">
        <v>3562</v>
      </c>
      <c r="B2201" t="s">
        <v>77</v>
      </c>
      <c r="C2201" t="s">
        <v>3563</v>
      </c>
      <c r="D2201" t="s">
        <v>3564</v>
      </c>
      <c r="E2201">
        <v>3.6</v>
      </c>
      <c r="F2201">
        <v>194</v>
      </c>
      <c r="G2201">
        <v>9.39</v>
      </c>
      <c r="H2201">
        <v>2018</v>
      </c>
    </row>
    <row r="2202" spans="1:8" x14ac:dyDescent="0.2">
      <c r="A2202" t="s">
        <v>3565</v>
      </c>
      <c r="B2202" t="s">
        <v>66</v>
      </c>
      <c r="C2202" t="s">
        <v>487</v>
      </c>
      <c r="D2202" t="s">
        <v>3240</v>
      </c>
      <c r="E2202">
        <v>3.6</v>
      </c>
      <c r="F2202">
        <v>1945</v>
      </c>
      <c r="G2202">
        <v>4.9000000000000004</v>
      </c>
      <c r="H2202">
        <v>2016</v>
      </c>
    </row>
    <row r="2203" spans="1:8" x14ac:dyDescent="0.2">
      <c r="A2203" t="s">
        <v>3566</v>
      </c>
      <c r="B2203" t="s">
        <v>16</v>
      </c>
      <c r="C2203" t="s">
        <v>2831</v>
      </c>
      <c r="D2203" t="s">
        <v>123</v>
      </c>
      <c r="E2203">
        <v>4.3</v>
      </c>
      <c r="F2203">
        <v>19454</v>
      </c>
      <c r="G2203">
        <v>16.38</v>
      </c>
      <c r="H2203" t="s">
        <v>526</v>
      </c>
    </row>
    <row r="2204" spans="1:8" x14ac:dyDescent="0.2">
      <c r="A2204" t="s">
        <v>3567</v>
      </c>
      <c r="B2204" t="s">
        <v>34</v>
      </c>
      <c r="C2204" t="s">
        <v>3568</v>
      </c>
      <c r="D2204" t="s">
        <v>1430</v>
      </c>
      <c r="E2204">
        <v>4.4000000000000004</v>
      </c>
      <c r="F2204">
        <v>1947</v>
      </c>
      <c r="G2204">
        <v>27.2</v>
      </c>
      <c r="H2204">
        <v>2014</v>
      </c>
    </row>
    <row r="2205" spans="1:8" x14ac:dyDescent="0.2">
      <c r="A2205" t="s">
        <v>285</v>
      </c>
      <c r="B2205" t="s">
        <v>70</v>
      </c>
      <c r="C2205" t="s">
        <v>71</v>
      </c>
      <c r="D2205" t="s">
        <v>3569</v>
      </c>
      <c r="E2205">
        <v>4.0999999999999996</v>
      </c>
      <c r="F2205">
        <v>19489</v>
      </c>
      <c r="G2205">
        <v>26.55</v>
      </c>
      <c r="H2205">
        <v>2017</v>
      </c>
    </row>
    <row r="2206" spans="1:8" x14ac:dyDescent="0.2">
      <c r="A2206" t="s">
        <v>3570</v>
      </c>
      <c r="B2206" t="s">
        <v>62</v>
      </c>
      <c r="C2206" t="s">
        <v>63</v>
      </c>
      <c r="D2206" t="s">
        <v>3571</v>
      </c>
      <c r="E2206">
        <v>3.8</v>
      </c>
      <c r="F2206">
        <v>195</v>
      </c>
      <c r="G2206">
        <v>11.5</v>
      </c>
      <c r="H2206">
        <v>2016</v>
      </c>
    </row>
    <row r="2207" spans="1:8" x14ac:dyDescent="0.2">
      <c r="A2207" t="s">
        <v>3572</v>
      </c>
      <c r="B2207" t="s">
        <v>9</v>
      </c>
      <c r="C2207" t="s">
        <v>3573</v>
      </c>
      <c r="D2207" t="s">
        <v>423</v>
      </c>
      <c r="E2207">
        <v>3.7</v>
      </c>
      <c r="F2207">
        <v>195</v>
      </c>
      <c r="G2207">
        <v>22.3</v>
      </c>
      <c r="H2207">
        <v>2015</v>
      </c>
    </row>
    <row r="2208" spans="1:8" x14ac:dyDescent="0.2">
      <c r="A2208" t="s">
        <v>3574</v>
      </c>
      <c r="B2208" t="s">
        <v>9</v>
      </c>
      <c r="C2208" t="s">
        <v>1547</v>
      </c>
      <c r="D2208" t="s">
        <v>3575</v>
      </c>
      <c r="E2208">
        <v>4.0999999999999996</v>
      </c>
      <c r="F2208">
        <v>195</v>
      </c>
      <c r="G2208">
        <v>18.84</v>
      </c>
      <c r="H2208">
        <v>2018</v>
      </c>
    </row>
    <row r="2209" spans="1:8" x14ac:dyDescent="0.2">
      <c r="A2209" t="s">
        <v>3576</v>
      </c>
      <c r="B2209" t="s">
        <v>62</v>
      </c>
      <c r="C2209" t="s">
        <v>1468</v>
      </c>
      <c r="D2209" t="s">
        <v>763</v>
      </c>
      <c r="E2209">
        <v>3.7</v>
      </c>
      <c r="F2209">
        <v>195</v>
      </c>
      <c r="G2209">
        <v>13.99</v>
      </c>
      <c r="H2209">
        <v>2016</v>
      </c>
    </row>
    <row r="2210" spans="1:8" x14ac:dyDescent="0.2">
      <c r="A2210" t="s">
        <v>3577</v>
      </c>
      <c r="B2210" t="s">
        <v>9</v>
      </c>
      <c r="C2210" t="s">
        <v>117</v>
      </c>
      <c r="D2210" t="s">
        <v>3578</v>
      </c>
      <c r="E2210">
        <v>3.9</v>
      </c>
      <c r="F2210">
        <v>195</v>
      </c>
      <c r="G2210">
        <v>27.9</v>
      </c>
      <c r="H2210">
        <v>2016</v>
      </c>
    </row>
    <row r="2211" spans="1:8" x14ac:dyDescent="0.2">
      <c r="A2211" t="s">
        <v>3288</v>
      </c>
      <c r="B2211" t="s">
        <v>16</v>
      </c>
      <c r="C2211" t="s">
        <v>470</v>
      </c>
      <c r="D2211" t="s">
        <v>580</v>
      </c>
      <c r="E2211">
        <v>3.6</v>
      </c>
      <c r="F2211">
        <v>195</v>
      </c>
      <c r="G2211">
        <v>9.1999999999999993</v>
      </c>
      <c r="H2211">
        <v>2018</v>
      </c>
    </row>
    <row r="2212" spans="1:8" x14ac:dyDescent="0.2">
      <c r="A2212" t="s">
        <v>3579</v>
      </c>
      <c r="B2212" t="s">
        <v>9</v>
      </c>
      <c r="C2212" t="s">
        <v>184</v>
      </c>
      <c r="D2212" t="s">
        <v>1874</v>
      </c>
      <c r="E2212">
        <v>4.0999999999999996</v>
      </c>
      <c r="F2212">
        <v>195</v>
      </c>
      <c r="G2212">
        <v>72.400000000000006</v>
      </c>
      <c r="H2212">
        <v>2016</v>
      </c>
    </row>
    <row r="2213" spans="1:8" x14ac:dyDescent="0.2">
      <c r="A2213" t="s">
        <v>3580</v>
      </c>
      <c r="B2213" t="s">
        <v>77</v>
      </c>
      <c r="C2213" t="s">
        <v>78</v>
      </c>
      <c r="D2213" t="s">
        <v>3581</v>
      </c>
      <c r="E2213">
        <v>4.2</v>
      </c>
      <c r="F2213">
        <v>195</v>
      </c>
      <c r="G2213">
        <v>23.4</v>
      </c>
      <c r="H2213">
        <v>2016</v>
      </c>
    </row>
    <row r="2214" spans="1:8" x14ac:dyDescent="0.2">
      <c r="A2214" t="s">
        <v>3582</v>
      </c>
      <c r="B2214" t="s">
        <v>16</v>
      </c>
      <c r="C2214" t="s">
        <v>3132</v>
      </c>
      <c r="D2214" t="s">
        <v>915</v>
      </c>
      <c r="E2214">
        <v>4.0999999999999996</v>
      </c>
      <c r="F2214">
        <v>195</v>
      </c>
      <c r="G2214">
        <v>108.33</v>
      </c>
      <c r="H2214">
        <v>2009</v>
      </c>
    </row>
    <row r="2215" spans="1:8" x14ac:dyDescent="0.2">
      <c r="A2215" t="s">
        <v>3583</v>
      </c>
      <c r="B2215" t="s">
        <v>16</v>
      </c>
      <c r="C2215" t="s">
        <v>53</v>
      </c>
      <c r="D2215" t="s">
        <v>3584</v>
      </c>
      <c r="E2215">
        <v>4</v>
      </c>
      <c r="F2215">
        <v>195</v>
      </c>
      <c r="G2215">
        <v>7.28</v>
      </c>
      <c r="H2215">
        <v>2017</v>
      </c>
    </row>
    <row r="2216" spans="1:8" x14ac:dyDescent="0.2">
      <c r="A2216" t="s">
        <v>2945</v>
      </c>
      <c r="B2216" t="s">
        <v>77</v>
      </c>
      <c r="C2216" t="s">
        <v>1405</v>
      </c>
      <c r="D2216" t="s">
        <v>3111</v>
      </c>
      <c r="E2216">
        <v>3.7</v>
      </c>
      <c r="F2216">
        <v>195</v>
      </c>
      <c r="G2216">
        <v>9.75</v>
      </c>
      <c r="H2216">
        <v>2017</v>
      </c>
    </row>
    <row r="2217" spans="1:8" x14ac:dyDescent="0.2">
      <c r="A2217" t="s">
        <v>3585</v>
      </c>
      <c r="B2217" t="s">
        <v>16</v>
      </c>
      <c r="C2217" t="s">
        <v>93</v>
      </c>
      <c r="D2217" t="s">
        <v>3586</v>
      </c>
      <c r="E2217">
        <v>3.8</v>
      </c>
      <c r="F2217">
        <v>195</v>
      </c>
      <c r="G2217">
        <v>17.5</v>
      </c>
      <c r="H2217">
        <v>2015</v>
      </c>
    </row>
    <row r="2218" spans="1:8" x14ac:dyDescent="0.2">
      <c r="A2218" t="s">
        <v>3587</v>
      </c>
      <c r="B2218" t="s">
        <v>16</v>
      </c>
      <c r="C2218" t="s">
        <v>454</v>
      </c>
      <c r="D2218" t="s">
        <v>975</v>
      </c>
      <c r="E2218">
        <v>3.5</v>
      </c>
      <c r="F2218">
        <v>1959</v>
      </c>
      <c r="G2218">
        <v>11.61</v>
      </c>
      <c r="H2218">
        <v>2015</v>
      </c>
    </row>
    <row r="2219" spans="1:8" x14ac:dyDescent="0.2">
      <c r="A2219" t="s">
        <v>3588</v>
      </c>
      <c r="B2219" t="s">
        <v>16</v>
      </c>
      <c r="C2219" t="s">
        <v>3589</v>
      </c>
      <c r="D2219" t="s">
        <v>1611</v>
      </c>
      <c r="E2219">
        <v>4.0999999999999996</v>
      </c>
      <c r="F2219">
        <v>196</v>
      </c>
      <c r="G2219">
        <v>9.98</v>
      </c>
      <c r="H2219">
        <v>2017</v>
      </c>
    </row>
    <row r="2220" spans="1:8" x14ac:dyDescent="0.2">
      <c r="A2220" t="s">
        <v>3590</v>
      </c>
      <c r="B2220" t="s">
        <v>16</v>
      </c>
      <c r="C2220" t="s">
        <v>3591</v>
      </c>
      <c r="D2220" t="s">
        <v>3592</v>
      </c>
      <c r="E2220">
        <v>3.9</v>
      </c>
      <c r="F2220">
        <v>196</v>
      </c>
      <c r="G2220">
        <v>6.9</v>
      </c>
      <c r="H2220">
        <v>2018</v>
      </c>
    </row>
    <row r="2221" spans="1:8" x14ac:dyDescent="0.2">
      <c r="A2221" t="s">
        <v>685</v>
      </c>
      <c r="B2221" t="s">
        <v>62</v>
      </c>
      <c r="C2221" t="s">
        <v>63</v>
      </c>
      <c r="D2221" t="s">
        <v>3593</v>
      </c>
      <c r="E2221">
        <v>3.6</v>
      </c>
      <c r="F2221">
        <v>196</v>
      </c>
      <c r="G2221">
        <v>19.989999999999998</v>
      </c>
      <c r="H2221">
        <v>2017</v>
      </c>
    </row>
    <row r="2222" spans="1:8" x14ac:dyDescent="0.2">
      <c r="A2222" t="s">
        <v>3594</v>
      </c>
      <c r="B2222" t="s">
        <v>16</v>
      </c>
      <c r="C2222" t="s">
        <v>3595</v>
      </c>
      <c r="D2222" t="s">
        <v>3286</v>
      </c>
      <c r="E2222">
        <v>3.5</v>
      </c>
      <c r="F2222">
        <v>196</v>
      </c>
      <c r="G2222">
        <v>5.95</v>
      </c>
      <c r="H2222">
        <v>2018</v>
      </c>
    </row>
    <row r="2223" spans="1:8" x14ac:dyDescent="0.2">
      <c r="A2223" t="s">
        <v>467</v>
      </c>
      <c r="B2223" t="s">
        <v>9</v>
      </c>
      <c r="C2223" t="s">
        <v>10</v>
      </c>
      <c r="D2223" t="s">
        <v>3596</v>
      </c>
      <c r="E2223">
        <v>3.8</v>
      </c>
      <c r="F2223">
        <v>196</v>
      </c>
      <c r="G2223">
        <v>25.75</v>
      </c>
      <c r="H2223">
        <v>2015</v>
      </c>
    </row>
    <row r="2224" spans="1:8" x14ac:dyDescent="0.2">
      <c r="A2224" t="s">
        <v>3597</v>
      </c>
      <c r="B2224" t="s">
        <v>16</v>
      </c>
      <c r="C2224" t="s">
        <v>302</v>
      </c>
      <c r="D2224" t="s">
        <v>2242</v>
      </c>
      <c r="E2224">
        <v>4.4000000000000004</v>
      </c>
      <c r="F2224">
        <v>196</v>
      </c>
      <c r="G2224">
        <v>18.399999999999999</v>
      </c>
      <c r="H2224">
        <v>2016</v>
      </c>
    </row>
    <row r="2225" spans="1:8" x14ac:dyDescent="0.2">
      <c r="A2225" t="s">
        <v>3598</v>
      </c>
      <c r="B2225" t="s">
        <v>77</v>
      </c>
      <c r="C2225" t="s">
        <v>1405</v>
      </c>
      <c r="D2225" t="s">
        <v>2927</v>
      </c>
      <c r="E2225">
        <v>4.2</v>
      </c>
      <c r="F2225">
        <v>196</v>
      </c>
      <c r="G2225">
        <v>18.940000000000001</v>
      </c>
      <c r="H2225">
        <v>2014</v>
      </c>
    </row>
    <row r="2226" spans="1:8" x14ac:dyDescent="0.2">
      <c r="A2226" t="s">
        <v>3599</v>
      </c>
      <c r="B2226" t="s">
        <v>16</v>
      </c>
      <c r="C2226" t="s">
        <v>99</v>
      </c>
      <c r="D2226" t="s">
        <v>714</v>
      </c>
      <c r="E2226">
        <v>4.7</v>
      </c>
      <c r="F2226">
        <v>196</v>
      </c>
      <c r="G2226">
        <v>383.15</v>
      </c>
      <c r="H2226">
        <v>2005</v>
      </c>
    </row>
    <row r="2227" spans="1:8" x14ac:dyDescent="0.2">
      <c r="A2227" t="s">
        <v>3600</v>
      </c>
      <c r="B2227" t="s">
        <v>16</v>
      </c>
      <c r="C2227" t="s">
        <v>505</v>
      </c>
      <c r="D2227" t="s">
        <v>749</v>
      </c>
      <c r="E2227">
        <v>4.5999999999999996</v>
      </c>
      <c r="F2227">
        <v>196</v>
      </c>
      <c r="G2227">
        <v>249</v>
      </c>
      <c r="H2227">
        <v>2008</v>
      </c>
    </row>
    <row r="2228" spans="1:8" x14ac:dyDescent="0.2">
      <c r="A2228" t="s">
        <v>3601</v>
      </c>
      <c r="B2228" t="s">
        <v>16</v>
      </c>
      <c r="C2228" t="s">
        <v>602</v>
      </c>
      <c r="D2228" t="s">
        <v>1148</v>
      </c>
      <c r="E2228">
        <v>3.6</v>
      </c>
      <c r="F2228">
        <v>196</v>
      </c>
      <c r="G2228">
        <v>6.95</v>
      </c>
      <c r="H2228">
        <v>2016</v>
      </c>
    </row>
    <row r="2229" spans="1:8" x14ac:dyDescent="0.2">
      <c r="A2229" t="s">
        <v>3602</v>
      </c>
      <c r="B2229" t="s">
        <v>66</v>
      </c>
      <c r="C2229" t="s">
        <v>308</v>
      </c>
      <c r="D2229" t="s">
        <v>1016</v>
      </c>
      <c r="E2229">
        <v>3.7</v>
      </c>
      <c r="F2229">
        <v>196</v>
      </c>
      <c r="G2229">
        <v>6.8</v>
      </c>
      <c r="H2229">
        <v>2018</v>
      </c>
    </row>
    <row r="2230" spans="1:8" x14ac:dyDescent="0.2">
      <c r="A2230" t="s">
        <v>3603</v>
      </c>
      <c r="B2230" t="s">
        <v>66</v>
      </c>
      <c r="C2230" t="s">
        <v>313</v>
      </c>
      <c r="D2230" t="s">
        <v>2974</v>
      </c>
      <c r="E2230">
        <v>4.2</v>
      </c>
      <c r="F2230">
        <v>196</v>
      </c>
      <c r="G2230">
        <v>50.09</v>
      </c>
      <c r="H2230">
        <v>2013</v>
      </c>
    </row>
    <row r="2231" spans="1:8" x14ac:dyDescent="0.2">
      <c r="A2231" t="s">
        <v>3604</v>
      </c>
      <c r="B2231" t="s">
        <v>77</v>
      </c>
      <c r="C2231" t="s">
        <v>153</v>
      </c>
      <c r="D2231" t="s">
        <v>1006</v>
      </c>
      <c r="E2231">
        <v>3.6</v>
      </c>
      <c r="F2231">
        <v>196</v>
      </c>
      <c r="G2231">
        <v>9.65</v>
      </c>
      <c r="H2231">
        <v>2016</v>
      </c>
    </row>
    <row r="2232" spans="1:8" x14ac:dyDescent="0.2">
      <c r="A2232" t="s">
        <v>964</v>
      </c>
      <c r="B2232" t="s">
        <v>16</v>
      </c>
      <c r="C2232" t="s">
        <v>505</v>
      </c>
      <c r="D2232" t="s">
        <v>3605</v>
      </c>
      <c r="E2232">
        <v>4.3</v>
      </c>
      <c r="F2232">
        <v>196</v>
      </c>
      <c r="G2232">
        <v>33.81</v>
      </c>
      <c r="H2232">
        <v>2015</v>
      </c>
    </row>
    <row r="2233" spans="1:8" x14ac:dyDescent="0.2">
      <c r="A2233" t="s">
        <v>3606</v>
      </c>
      <c r="B2233" t="s">
        <v>66</v>
      </c>
      <c r="C2233" t="s">
        <v>487</v>
      </c>
      <c r="D2233" t="s">
        <v>3240</v>
      </c>
      <c r="E2233">
        <v>3.4</v>
      </c>
      <c r="F2233">
        <v>196</v>
      </c>
      <c r="G2233">
        <v>7.75</v>
      </c>
      <c r="H2233">
        <v>2011</v>
      </c>
    </row>
    <row r="2234" spans="1:8" x14ac:dyDescent="0.2">
      <c r="A2234" t="s">
        <v>3607</v>
      </c>
      <c r="B2234" t="s">
        <v>277</v>
      </c>
      <c r="C2234" t="s">
        <v>278</v>
      </c>
      <c r="D2234" t="s">
        <v>3608</v>
      </c>
      <c r="E2234">
        <v>3.7</v>
      </c>
      <c r="F2234">
        <v>196</v>
      </c>
      <c r="G2234">
        <v>14.59</v>
      </c>
      <c r="H2234">
        <v>2016</v>
      </c>
    </row>
    <row r="2235" spans="1:8" x14ac:dyDescent="0.2">
      <c r="A2235" t="s">
        <v>489</v>
      </c>
      <c r="B2235" t="s">
        <v>16</v>
      </c>
      <c r="C2235" t="s">
        <v>358</v>
      </c>
      <c r="D2235" t="s">
        <v>2717</v>
      </c>
      <c r="E2235">
        <v>4.2</v>
      </c>
      <c r="F2235">
        <v>1961</v>
      </c>
      <c r="G2235">
        <v>36.71</v>
      </c>
      <c r="H2235">
        <v>2014</v>
      </c>
    </row>
    <row r="2236" spans="1:8" x14ac:dyDescent="0.2">
      <c r="A2236" t="s">
        <v>3609</v>
      </c>
      <c r="B2236" t="s">
        <v>66</v>
      </c>
      <c r="C2236" t="s">
        <v>222</v>
      </c>
      <c r="D2236" t="s">
        <v>1760</v>
      </c>
      <c r="E2236">
        <v>4.5999999999999996</v>
      </c>
      <c r="F2236">
        <v>1965</v>
      </c>
      <c r="G2236">
        <v>131.6</v>
      </c>
      <c r="H2236">
        <v>2014</v>
      </c>
    </row>
    <row r="2237" spans="1:8" x14ac:dyDescent="0.2">
      <c r="A2237" t="s">
        <v>3610</v>
      </c>
      <c r="B2237" t="s">
        <v>70</v>
      </c>
      <c r="C2237" t="s">
        <v>71</v>
      </c>
      <c r="D2237" t="s">
        <v>3611</v>
      </c>
      <c r="E2237">
        <v>3.8</v>
      </c>
      <c r="F2237">
        <v>1969</v>
      </c>
      <c r="G2237">
        <v>11.99</v>
      </c>
      <c r="H2237">
        <v>2017</v>
      </c>
    </row>
    <row r="2238" spans="1:8" x14ac:dyDescent="0.2">
      <c r="A2238" t="s">
        <v>3612</v>
      </c>
      <c r="B2238" t="s">
        <v>196</v>
      </c>
      <c r="C2238" t="s">
        <v>856</v>
      </c>
      <c r="D2238" t="s">
        <v>949</v>
      </c>
      <c r="E2238">
        <v>3.9</v>
      </c>
      <c r="F2238">
        <v>1969</v>
      </c>
      <c r="G2238">
        <v>15</v>
      </c>
      <c r="H2238">
        <v>2017</v>
      </c>
    </row>
    <row r="2239" spans="1:8" x14ac:dyDescent="0.2">
      <c r="A2239" t="s">
        <v>3613</v>
      </c>
      <c r="B2239" t="s">
        <v>16</v>
      </c>
      <c r="C2239" t="s">
        <v>454</v>
      </c>
      <c r="D2239" t="s">
        <v>540</v>
      </c>
      <c r="E2239">
        <v>4.0999999999999996</v>
      </c>
      <c r="F2239">
        <v>197</v>
      </c>
      <c r="G2239">
        <v>7.95</v>
      </c>
      <c r="H2239">
        <v>2017</v>
      </c>
    </row>
    <row r="2240" spans="1:8" x14ac:dyDescent="0.2">
      <c r="A2240" t="s">
        <v>8</v>
      </c>
      <c r="B2240" t="s">
        <v>9</v>
      </c>
      <c r="C2240" t="s">
        <v>10</v>
      </c>
      <c r="D2240" t="s">
        <v>3614</v>
      </c>
      <c r="E2240">
        <v>3.9</v>
      </c>
      <c r="F2240">
        <v>197</v>
      </c>
      <c r="G2240">
        <v>72.62</v>
      </c>
      <c r="H2240">
        <v>2011</v>
      </c>
    </row>
    <row r="2241" spans="1:8" x14ac:dyDescent="0.2">
      <c r="A2241" t="s">
        <v>3615</v>
      </c>
      <c r="B2241" t="s">
        <v>77</v>
      </c>
      <c r="C2241" t="s">
        <v>1685</v>
      </c>
      <c r="D2241" t="s">
        <v>3616</v>
      </c>
      <c r="E2241">
        <v>3.6</v>
      </c>
      <c r="F2241">
        <v>197</v>
      </c>
      <c r="G2241">
        <v>7.95</v>
      </c>
      <c r="H2241">
        <v>2016</v>
      </c>
    </row>
    <row r="2242" spans="1:8" x14ac:dyDescent="0.2">
      <c r="A2242" t="s">
        <v>3617</v>
      </c>
      <c r="B2242" t="s">
        <v>16</v>
      </c>
      <c r="C2242" t="s">
        <v>181</v>
      </c>
      <c r="D2242" t="s">
        <v>1486</v>
      </c>
      <c r="E2242">
        <v>3.8</v>
      </c>
      <c r="F2242">
        <v>197</v>
      </c>
      <c r="G2242">
        <v>28.01</v>
      </c>
      <c r="H2242">
        <v>2013</v>
      </c>
    </row>
    <row r="2243" spans="1:8" x14ac:dyDescent="0.2">
      <c r="A2243" t="s">
        <v>3618</v>
      </c>
      <c r="B2243" t="s">
        <v>16</v>
      </c>
      <c r="C2243" t="s">
        <v>748</v>
      </c>
      <c r="D2243" t="s">
        <v>1336</v>
      </c>
      <c r="E2243">
        <v>3.6</v>
      </c>
      <c r="F2243">
        <v>197</v>
      </c>
      <c r="G2243">
        <v>7.95</v>
      </c>
      <c r="H2243">
        <v>2015</v>
      </c>
    </row>
    <row r="2244" spans="1:8" x14ac:dyDescent="0.2">
      <c r="A2244" t="s">
        <v>3619</v>
      </c>
      <c r="B2244" t="s">
        <v>9</v>
      </c>
      <c r="C2244" t="s">
        <v>336</v>
      </c>
      <c r="D2244" t="s">
        <v>1179</v>
      </c>
      <c r="E2244">
        <v>3.8</v>
      </c>
      <c r="F2244">
        <v>197</v>
      </c>
      <c r="G2244">
        <v>25.24</v>
      </c>
      <c r="H2244">
        <v>2015</v>
      </c>
    </row>
    <row r="2245" spans="1:8" x14ac:dyDescent="0.2">
      <c r="A2245" t="s">
        <v>3620</v>
      </c>
      <c r="B2245" t="s">
        <v>9</v>
      </c>
      <c r="C2245" t="s">
        <v>41</v>
      </c>
      <c r="D2245" t="s">
        <v>3621</v>
      </c>
      <c r="E2245">
        <v>3.7</v>
      </c>
      <c r="F2245">
        <v>197</v>
      </c>
      <c r="G2245">
        <v>9.5500000000000007</v>
      </c>
      <c r="H2245">
        <v>2018</v>
      </c>
    </row>
    <row r="2246" spans="1:8" x14ac:dyDescent="0.2">
      <c r="A2246" t="s">
        <v>3622</v>
      </c>
      <c r="B2246" t="s">
        <v>46</v>
      </c>
      <c r="C2246" t="s">
        <v>47</v>
      </c>
      <c r="D2246" t="s">
        <v>3623</v>
      </c>
      <c r="E2246">
        <v>3.6</v>
      </c>
      <c r="F2246">
        <v>197</v>
      </c>
      <c r="G2246">
        <v>22.39</v>
      </c>
      <c r="H2246">
        <v>2013</v>
      </c>
    </row>
    <row r="2247" spans="1:8" x14ac:dyDescent="0.2">
      <c r="A2247" t="s">
        <v>3624</v>
      </c>
      <c r="B2247" t="s">
        <v>66</v>
      </c>
      <c r="C2247" t="s">
        <v>147</v>
      </c>
      <c r="D2247" t="s">
        <v>1860</v>
      </c>
      <c r="E2247">
        <v>4.2</v>
      </c>
      <c r="F2247">
        <v>197</v>
      </c>
      <c r="G2247">
        <v>67.260000000000005</v>
      </c>
      <c r="H2247">
        <v>2012</v>
      </c>
    </row>
    <row r="2248" spans="1:8" x14ac:dyDescent="0.2">
      <c r="A2248" t="s">
        <v>3625</v>
      </c>
      <c r="B2248" t="s">
        <v>87</v>
      </c>
      <c r="C2248" t="s">
        <v>3388</v>
      </c>
      <c r="D2248" t="s">
        <v>3626</v>
      </c>
      <c r="E2248">
        <v>4</v>
      </c>
      <c r="F2248">
        <v>197</v>
      </c>
      <c r="G2248">
        <v>24.9</v>
      </c>
      <c r="H2248">
        <v>2013</v>
      </c>
    </row>
    <row r="2249" spans="1:8" x14ac:dyDescent="0.2">
      <c r="A2249" t="s">
        <v>3127</v>
      </c>
      <c r="B2249" t="s">
        <v>16</v>
      </c>
      <c r="C2249" t="s">
        <v>53</v>
      </c>
      <c r="D2249" t="s">
        <v>3627</v>
      </c>
      <c r="E2249">
        <v>3.6</v>
      </c>
      <c r="F2249">
        <v>197</v>
      </c>
      <c r="G2249">
        <v>4.95</v>
      </c>
      <c r="H2249">
        <v>2018</v>
      </c>
    </row>
    <row r="2250" spans="1:8" x14ac:dyDescent="0.2">
      <c r="A2250" t="s">
        <v>3628</v>
      </c>
      <c r="B2250" t="s">
        <v>77</v>
      </c>
      <c r="C2250" t="s">
        <v>522</v>
      </c>
      <c r="D2250" t="s">
        <v>1379</v>
      </c>
      <c r="E2250">
        <v>3.9</v>
      </c>
      <c r="F2250">
        <v>1970</v>
      </c>
      <c r="G2250">
        <v>7.35</v>
      </c>
      <c r="H2250">
        <v>2016</v>
      </c>
    </row>
    <row r="2251" spans="1:8" x14ac:dyDescent="0.2">
      <c r="A2251" t="s">
        <v>3629</v>
      </c>
      <c r="B2251" t="s">
        <v>70</v>
      </c>
      <c r="C2251" t="s">
        <v>787</v>
      </c>
      <c r="D2251" t="s">
        <v>501</v>
      </c>
      <c r="E2251">
        <v>3.8</v>
      </c>
      <c r="F2251">
        <v>1971</v>
      </c>
      <c r="G2251">
        <v>14.29</v>
      </c>
      <c r="H2251">
        <v>2014</v>
      </c>
    </row>
    <row r="2252" spans="1:8" x14ac:dyDescent="0.2">
      <c r="A2252" t="s">
        <v>1561</v>
      </c>
      <c r="B2252" t="s">
        <v>70</v>
      </c>
      <c r="C2252" t="s">
        <v>71</v>
      </c>
      <c r="D2252" t="s">
        <v>2171</v>
      </c>
      <c r="E2252">
        <v>3.7</v>
      </c>
      <c r="F2252">
        <v>198</v>
      </c>
      <c r="G2252">
        <v>12.1</v>
      </c>
      <c r="H2252">
        <v>2017</v>
      </c>
    </row>
    <row r="2253" spans="1:8" x14ac:dyDescent="0.2">
      <c r="A2253" t="s">
        <v>3630</v>
      </c>
      <c r="B2253" t="s">
        <v>62</v>
      </c>
      <c r="C2253" t="s">
        <v>686</v>
      </c>
      <c r="D2253" t="s">
        <v>3631</v>
      </c>
      <c r="E2253">
        <v>4.2</v>
      </c>
      <c r="F2253">
        <v>198</v>
      </c>
      <c r="G2253">
        <v>19.899999999999999</v>
      </c>
      <c r="H2253">
        <v>2016</v>
      </c>
    </row>
    <row r="2254" spans="1:8" x14ac:dyDescent="0.2">
      <c r="A2254" t="s">
        <v>3632</v>
      </c>
      <c r="B2254" t="s">
        <v>16</v>
      </c>
      <c r="C2254" t="s">
        <v>53</v>
      </c>
      <c r="D2254" t="s">
        <v>2550</v>
      </c>
      <c r="E2254">
        <v>3.7</v>
      </c>
      <c r="F2254">
        <v>198</v>
      </c>
      <c r="G2254">
        <v>5.8</v>
      </c>
      <c r="H2254">
        <v>2018</v>
      </c>
    </row>
    <row r="2255" spans="1:8" x14ac:dyDescent="0.2">
      <c r="A2255" t="s">
        <v>3633</v>
      </c>
      <c r="B2255" t="s">
        <v>9</v>
      </c>
      <c r="C2255" t="s">
        <v>873</v>
      </c>
      <c r="D2255" t="s">
        <v>1441</v>
      </c>
      <c r="E2255">
        <v>3.9</v>
      </c>
      <c r="F2255">
        <v>198</v>
      </c>
      <c r="G2255">
        <v>55.9</v>
      </c>
      <c r="H2255">
        <v>2010</v>
      </c>
    </row>
    <row r="2256" spans="1:8" x14ac:dyDescent="0.2">
      <c r="A2256" t="s">
        <v>3634</v>
      </c>
      <c r="B2256" t="s">
        <v>16</v>
      </c>
      <c r="C2256" t="s">
        <v>602</v>
      </c>
      <c r="D2256" t="s">
        <v>3635</v>
      </c>
      <c r="E2256">
        <v>3.9</v>
      </c>
      <c r="F2256">
        <v>198</v>
      </c>
      <c r="G2256">
        <v>9.9499999999999993</v>
      </c>
      <c r="H2256">
        <v>2018</v>
      </c>
    </row>
    <row r="2257" spans="1:8" x14ac:dyDescent="0.2">
      <c r="A2257" t="s">
        <v>3636</v>
      </c>
      <c r="B2257" t="s">
        <v>70</v>
      </c>
      <c r="C2257" t="s">
        <v>1079</v>
      </c>
      <c r="D2257" t="s">
        <v>1080</v>
      </c>
      <c r="E2257">
        <v>4.2</v>
      </c>
      <c r="F2257">
        <v>198</v>
      </c>
      <c r="G2257">
        <v>65</v>
      </c>
      <c r="H2257">
        <v>2016</v>
      </c>
    </row>
    <row r="2258" spans="1:8" x14ac:dyDescent="0.2">
      <c r="A2258" t="s">
        <v>3637</v>
      </c>
      <c r="B2258" t="s">
        <v>9</v>
      </c>
      <c r="C2258" t="s">
        <v>989</v>
      </c>
      <c r="D2258" t="s">
        <v>3638</v>
      </c>
      <c r="E2258">
        <v>3.7</v>
      </c>
      <c r="F2258">
        <v>198</v>
      </c>
      <c r="G2258">
        <v>14.14</v>
      </c>
      <c r="H2258">
        <v>2017</v>
      </c>
    </row>
    <row r="2259" spans="1:8" x14ac:dyDescent="0.2">
      <c r="A2259" t="s">
        <v>3639</v>
      </c>
      <c r="B2259" t="s">
        <v>9</v>
      </c>
      <c r="C2259" t="s">
        <v>134</v>
      </c>
      <c r="D2259" t="s">
        <v>361</v>
      </c>
      <c r="E2259">
        <v>3.8</v>
      </c>
      <c r="F2259">
        <v>198</v>
      </c>
      <c r="G2259">
        <v>19.39</v>
      </c>
      <c r="H2259">
        <v>2017</v>
      </c>
    </row>
    <row r="2260" spans="1:8" x14ac:dyDescent="0.2">
      <c r="A2260" t="s">
        <v>3640</v>
      </c>
      <c r="B2260" t="s">
        <v>77</v>
      </c>
      <c r="C2260" t="s">
        <v>78</v>
      </c>
      <c r="D2260" t="s">
        <v>3641</v>
      </c>
      <c r="E2260">
        <v>4.3</v>
      </c>
      <c r="F2260">
        <v>198</v>
      </c>
      <c r="G2260">
        <v>32.9</v>
      </c>
      <c r="H2260">
        <v>2017</v>
      </c>
    </row>
    <row r="2261" spans="1:8" x14ac:dyDescent="0.2">
      <c r="A2261" t="s">
        <v>3166</v>
      </c>
      <c r="B2261" t="s">
        <v>77</v>
      </c>
      <c r="C2261" t="s">
        <v>3563</v>
      </c>
      <c r="D2261" t="s">
        <v>3642</v>
      </c>
      <c r="E2261">
        <v>3.5</v>
      </c>
      <c r="F2261">
        <v>198</v>
      </c>
      <c r="G2261">
        <v>5.75</v>
      </c>
      <c r="H2261">
        <v>2016</v>
      </c>
    </row>
    <row r="2262" spans="1:8" x14ac:dyDescent="0.2">
      <c r="A2262" t="s">
        <v>3643</v>
      </c>
      <c r="B2262" t="s">
        <v>16</v>
      </c>
      <c r="C2262" t="s">
        <v>17</v>
      </c>
      <c r="D2262" t="s">
        <v>1255</v>
      </c>
      <c r="E2262">
        <v>3.8</v>
      </c>
      <c r="F2262">
        <v>1988</v>
      </c>
      <c r="G2262">
        <v>11.06</v>
      </c>
      <c r="H2262">
        <v>2016</v>
      </c>
    </row>
    <row r="2263" spans="1:8" x14ac:dyDescent="0.2">
      <c r="A2263" t="s">
        <v>3644</v>
      </c>
      <c r="B2263" t="s">
        <v>66</v>
      </c>
      <c r="C2263" t="s">
        <v>308</v>
      </c>
      <c r="D2263" t="s">
        <v>563</v>
      </c>
      <c r="E2263">
        <v>3.6</v>
      </c>
      <c r="F2263">
        <v>199</v>
      </c>
      <c r="G2263">
        <v>21.5</v>
      </c>
      <c r="H2263">
        <v>2013</v>
      </c>
    </row>
    <row r="2264" spans="1:8" x14ac:dyDescent="0.2">
      <c r="A2264" t="s">
        <v>398</v>
      </c>
      <c r="B2264" t="s">
        <v>16</v>
      </c>
      <c r="C2264" t="s">
        <v>38</v>
      </c>
      <c r="D2264" t="s">
        <v>3645</v>
      </c>
      <c r="E2264">
        <v>3</v>
      </c>
      <c r="F2264">
        <v>199</v>
      </c>
      <c r="G2264">
        <v>6.95</v>
      </c>
      <c r="H2264">
        <v>2017</v>
      </c>
    </row>
    <row r="2265" spans="1:8" x14ac:dyDescent="0.2">
      <c r="A2265" t="s">
        <v>3646</v>
      </c>
      <c r="B2265" t="s">
        <v>66</v>
      </c>
      <c r="C2265" t="s">
        <v>1068</v>
      </c>
      <c r="D2265" t="s">
        <v>148</v>
      </c>
      <c r="E2265">
        <v>3.6</v>
      </c>
      <c r="F2265">
        <v>199</v>
      </c>
      <c r="G2265">
        <v>12.9</v>
      </c>
      <c r="H2265">
        <v>2015</v>
      </c>
    </row>
    <row r="2266" spans="1:8" x14ac:dyDescent="0.2">
      <c r="A2266" t="s">
        <v>3647</v>
      </c>
      <c r="B2266" t="s">
        <v>9</v>
      </c>
      <c r="C2266" t="s">
        <v>3648</v>
      </c>
      <c r="D2266" t="s">
        <v>811</v>
      </c>
      <c r="E2266">
        <v>3.7</v>
      </c>
      <c r="F2266">
        <v>199</v>
      </c>
      <c r="G2266">
        <v>7.75</v>
      </c>
      <c r="H2266">
        <v>2015</v>
      </c>
    </row>
    <row r="2267" spans="1:8" x14ac:dyDescent="0.2">
      <c r="A2267" t="s">
        <v>950</v>
      </c>
      <c r="B2267" t="s">
        <v>62</v>
      </c>
      <c r="C2267" t="s">
        <v>63</v>
      </c>
      <c r="D2267" t="s">
        <v>763</v>
      </c>
      <c r="E2267">
        <v>3.9</v>
      </c>
      <c r="F2267">
        <v>199</v>
      </c>
      <c r="G2267">
        <v>18.989999999999998</v>
      </c>
      <c r="H2267">
        <v>2016</v>
      </c>
    </row>
    <row r="2268" spans="1:8" x14ac:dyDescent="0.2">
      <c r="A2268" t="s">
        <v>3649</v>
      </c>
      <c r="B2268" t="s">
        <v>66</v>
      </c>
      <c r="C2268" t="s">
        <v>313</v>
      </c>
      <c r="D2268" t="s">
        <v>2626</v>
      </c>
      <c r="E2268">
        <v>3.8</v>
      </c>
      <c r="F2268">
        <v>199</v>
      </c>
      <c r="G2268">
        <v>19.579999999999998</v>
      </c>
      <c r="H2268">
        <v>2016</v>
      </c>
    </row>
    <row r="2269" spans="1:8" x14ac:dyDescent="0.2">
      <c r="A2269" t="s">
        <v>3650</v>
      </c>
      <c r="B2269" t="s">
        <v>34</v>
      </c>
      <c r="C2269" t="s">
        <v>365</v>
      </c>
      <c r="D2269" t="s">
        <v>531</v>
      </c>
      <c r="E2269">
        <v>3.6</v>
      </c>
      <c r="F2269">
        <v>199</v>
      </c>
      <c r="G2269">
        <v>10.5</v>
      </c>
      <c r="H2269">
        <v>2017</v>
      </c>
    </row>
    <row r="2270" spans="1:8" x14ac:dyDescent="0.2">
      <c r="A2270" t="s">
        <v>3651</v>
      </c>
      <c r="B2270" t="s">
        <v>30</v>
      </c>
      <c r="C2270" t="s">
        <v>236</v>
      </c>
      <c r="D2270" t="s">
        <v>237</v>
      </c>
      <c r="E2270">
        <v>3.5</v>
      </c>
      <c r="F2270">
        <v>199</v>
      </c>
      <c r="G2270">
        <v>16.079999999999998</v>
      </c>
      <c r="H2270">
        <v>2018</v>
      </c>
    </row>
    <row r="2271" spans="1:8" x14ac:dyDescent="0.2">
      <c r="A2271" t="s">
        <v>3652</v>
      </c>
      <c r="B2271" t="s">
        <v>16</v>
      </c>
      <c r="C2271" t="s">
        <v>17</v>
      </c>
      <c r="D2271" t="s">
        <v>2868</v>
      </c>
      <c r="E2271">
        <v>3.8</v>
      </c>
      <c r="F2271">
        <v>199</v>
      </c>
      <c r="G2271">
        <v>18.329999999999998</v>
      </c>
      <c r="H2271">
        <v>2018</v>
      </c>
    </row>
    <row r="2272" spans="1:8" x14ac:dyDescent="0.2">
      <c r="A2272" t="s">
        <v>2223</v>
      </c>
      <c r="B2272" t="s">
        <v>9</v>
      </c>
      <c r="C2272" t="s">
        <v>281</v>
      </c>
      <c r="D2272" t="s">
        <v>2940</v>
      </c>
      <c r="E2272">
        <v>3.9</v>
      </c>
      <c r="F2272">
        <v>199</v>
      </c>
      <c r="G2272">
        <v>37.04</v>
      </c>
      <c r="H2272">
        <v>2016</v>
      </c>
    </row>
    <row r="2273" spans="1:8" x14ac:dyDescent="0.2">
      <c r="A2273" t="s">
        <v>3653</v>
      </c>
      <c r="B2273" t="s">
        <v>9</v>
      </c>
      <c r="C2273" t="s">
        <v>117</v>
      </c>
      <c r="D2273" t="s">
        <v>3654</v>
      </c>
      <c r="E2273">
        <v>3.6</v>
      </c>
      <c r="F2273">
        <v>199</v>
      </c>
      <c r="G2273">
        <v>13.55</v>
      </c>
      <c r="H2273">
        <v>2017</v>
      </c>
    </row>
    <row r="2274" spans="1:8" x14ac:dyDescent="0.2">
      <c r="A2274" t="s">
        <v>860</v>
      </c>
      <c r="B2274" t="s">
        <v>196</v>
      </c>
      <c r="C2274" t="s">
        <v>197</v>
      </c>
      <c r="D2274" t="s">
        <v>618</v>
      </c>
      <c r="E2274">
        <v>3.9</v>
      </c>
      <c r="F2274">
        <v>1993</v>
      </c>
      <c r="G2274">
        <v>15.79</v>
      </c>
      <c r="H2274">
        <v>2016</v>
      </c>
    </row>
    <row r="2275" spans="1:8" x14ac:dyDescent="0.2">
      <c r="A2275" t="s">
        <v>327</v>
      </c>
      <c r="B2275" t="s">
        <v>66</v>
      </c>
      <c r="C2275" t="s">
        <v>308</v>
      </c>
      <c r="D2275" t="s">
        <v>3655</v>
      </c>
      <c r="E2275">
        <v>4</v>
      </c>
      <c r="F2275">
        <v>200</v>
      </c>
      <c r="G2275">
        <v>9.9</v>
      </c>
      <c r="H2275">
        <v>2016</v>
      </c>
    </row>
    <row r="2276" spans="1:8" x14ac:dyDescent="0.2">
      <c r="A2276" t="s">
        <v>3656</v>
      </c>
      <c r="B2276" t="s">
        <v>66</v>
      </c>
      <c r="C2276" t="s">
        <v>3657</v>
      </c>
      <c r="D2276" t="s">
        <v>3658</v>
      </c>
      <c r="E2276">
        <v>3.7</v>
      </c>
      <c r="F2276">
        <v>200</v>
      </c>
      <c r="G2276">
        <v>21.45</v>
      </c>
      <c r="H2276">
        <v>2013</v>
      </c>
    </row>
    <row r="2277" spans="1:8" x14ac:dyDescent="0.2">
      <c r="A2277" t="s">
        <v>3659</v>
      </c>
      <c r="B2277" t="s">
        <v>62</v>
      </c>
      <c r="C2277" t="s">
        <v>63</v>
      </c>
      <c r="D2277" t="s">
        <v>3660</v>
      </c>
      <c r="E2277">
        <v>4.0999999999999996</v>
      </c>
      <c r="F2277">
        <v>200</v>
      </c>
      <c r="G2277">
        <v>22.9</v>
      </c>
      <c r="H2277">
        <v>2012</v>
      </c>
    </row>
    <row r="2278" spans="1:8" x14ac:dyDescent="0.2">
      <c r="A2278" t="s">
        <v>3661</v>
      </c>
      <c r="B2278" t="s">
        <v>23</v>
      </c>
      <c r="C2278" t="s">
        <v>247</v>
      </c>
      <c r="D2278" t="s">
        <v>2554</v>
      </c>
      <c r="E2278">
        <v>4.2</v>
      </c>
      <c r="F2278">
        <v>200</v>
      </c>
      <c r="G2278">
        <v>39.950000000000003</v>
      </c>
      <c r="H2278">
        <v>2011</v>
      </c>
    </row>
    <row r="2279" spans="1:8" x14ac:dyDescent="0.2">
      <c r="A2279" t="s">
        <v>3662</v>
      </c>
      <c r="B2279" t="s">
        <v>66</v>
      </c>
      <c r="C2279" t="s">
        <v>436</v>
      </c>
      <c r="D2279" t="s">
        <v>1474</v>
      </c>
      <c r="E2279">
        <v>3.8</v>
      </c>
      <c r="F2279">
        <v>200</v>
      </c>
      <c r="G2279">
        <v>42.89</v>
      </c>
      <c r="H2279">
        <v>2012</v>
      </c>
    </row>
    <row r="2280" spans="1:8" x14ac:dyDescent="0.2">
      <c r="A2280" t="s">
        <v>3663</v>
      </c>
      <c r="B2280" t="s">
        <v>46</v>
      </c>
      <c r="C2280" t="s">
        <v>341</v>
      </c>
      <c r="D2280" t="s">
        <v>263</v>
      </c>
      <c r="E2280">
        <v>4.0999999999999996</v>
      </c>
      <c r="F2280">
        <v>200</v>
      </c>
      <c r="G2280">
        <v>69.290000000000006</v>
      </c>
      <c r="H2280">
        <v>2017</v>
      </c>
    </row>
    <row r="2281" spans="1:8" x14ac:dyDescent="0.2">
      <c r="A2281" t="s">
        <v>3664</v>
      </c>
      <c r="B2281" t="s">
        <v>9</v>
      </c>
      <c r="C2281" t="s">
        <v>556</v>
      </c>
      <c r="D2281" t="s">
        <v>423</v>
      </c>
      <c r="E2281">
        <v>3.7</v>
      </c>
      <c r="F2281">
        <v>200</v>
      </c>
      <c r="G2281">
        <v>33.450000000000003</v>
      </c>
      <c r="H2281">
        <v>2014</v>
      </c>
    </row>
    <row r="2282" spans="1:8" x14ac:dyDescent="0.2">
      <c r="A2282" t="s">
        <v>3665</v>
      </c>
      <c r="B2282" t="s">
        <v>16</v>
      </c>
      <c r="C2282" t="s">
        <v>3666</v>
      </c>
      <c r="D2282" t="s">
        <v>3667</v>
      </c>
      <c r="E2282">
        <v>3.6</v>
      </c>
      <c r="F2282">
        <v>200</v>
      </c>
      <c r="G2282">
        <v>8.9</v>
      </c>
      <c r="H2282">
        <v>2014</v>
      </c>
    </row>
    <row r="2283" spans="1:8" x14ac:dyDescent="0.2">
      <c r="A2283" t="s">
        <v>3668</v>
      </c>
      <c r="B2283" t="s">
        <v>16</v>
      </c>
      <c r="C2283" t="s">
        <v>1024</v>
      </c>
      <c r="D2283" t="s">
        <v>179</v>
      </c>
      <c r="E2283">
        <v>3.7</v>
      </c>
      <c r="F2283">
        <v>200</v>
      </c>
      <c r="G2283">
        <v>20.65</v>
      </c>
      <c r="H2283">
        <v>2016</v>
      </c>
    </row>
    <row r="2284" spans="1:8" x14ac:dyDescent="0.2">
      <c r="A2284" t="s">
        <v>3669</v>
      </c>
      <c r="B2284" t="s">
        <v>16</v>
      </c>
      <c r="C2284" t="s">
        <v>17</v>
      </c>
      <c r="D2284" t="s">
        <v>3670</v>
      </c>
      <c r="E2284">
        <v>3.6</v>
      </c>
      <c r="F2284">
        <v>200</v>
      </c>
      <c r="G2284">
        <v>8.44</v>
      </c>
      <c r="H2284">
        <v>2017</v>
      </c>
    </row>
    <row r="2285" spans="1:8" x14ac:dyDescent="0.2">
      <c r="A2285" t="s">
        <v>2825</v>
      </c>
      <c r="B2285" t="s">
        <v>9</v>
      </c>
      <c r="C2285" t="s">
        <v>184</v>
      </c>
      <c r="D2285" t="s">
        <v>3467</v>
      </c>
      <c r="E2285">
        <v>4.2</v>
      </c>
      <c r="F2285">
        <v>200</v>
      </c>
      <c r="G2285">
        <v>91.25</v>
      </c>
      <c r="H2285">
        <v>2016</v>
      </c>
    </row>
    <row r="2286" spans="1:8" x14ac:dyDescent="0.2">
      <c r="A2286" t="s">
        <v>3671</v>
      </c>
      <c r="B2286" t="s">
        <v>66</v>
      </c>
      <c r="C2286" t="s">
        <v>308</v>
      </c>
      <c r="D2286" t="s">
        <v>591</v>
      </c>
      <c r="E2286">
        <v>3.5</v>
      </c>
      <c r="F2286">
        <v>200</v>
      </c>
      <c r="G2286">
        <v>5.9</v>
      </c>
      <c r="H2286">
        <v>2011</v>
      </c>
    </row>
    <row r="2287" spans="1:8" x14ac:dyDescent="0.2">
      <c r="A2287" t="s">
        <v>3672</v>
      </c>
      <c r="B2287" t="s">
        <v>16</v>
      </c>
      <c r="C2287" t="s">
        <v>586</v>
      </c>
      <c r="D2287" t="s">
        <v>2914</v>
      </c>
      <c r="E2287">
        <v>3.6</v>
      </c>
      <c r="F2287">
        <v>200</v>
      </c>
      <c r="G2287">
        <v>10.9</v>
      </c>
      <c r="H2287">
        <v>2018</v>
      </c>
    </row>
    <row r="2288" spans="1:8" x14ac:dyDescent="0.2">
      <c r="A2288" t="s">
        <v>249</v>
      </c>
      <c r="B2288" t="s">
        <v>9</v>
      </c>
      <c r="C2288" t="s">
        <v>96</v>
      </c>
      <c r="D2288" t="s">
        <v>3673</v>
      </c>
      <c r="E2288">
        <v>4.0999999999999996</v>
      </c>
      <c r="F2288">
        <v>200</v>
      </c>
      <c r="G2288">
        <v>22.35</v>
      </c>
      <c r="H2288">
        <v>2015</v>
      </c>
    </row>
    <row r="2289" spans="1:8" x14ac:dyDescent="0.2">
      <c r="A2289" t="s">
        <v>3214</v>
      </c>
      <c r="B2289" t="s">
        <v>66</v>
      </c>
      <c r="C2289" t="s">
        <v>222</v>
      </c>
      <c r="D2289" t="s">
        <v>3674</v>
      </c>
      <c r="E2289">
        <v>4.0999999999999996</v>
      </c>
      <c r="F2289">
        <v>200</v>
      </c>
      <c r="G2289">
        <v>26.12</v>
      </c>
      <c r="H2289">
        <v>2016</v>
      </c>
    </row>
    <row r="2290" spans="1:8" x14ac:dyDescent="0.2">
      <c r="A2290" t="s">
        <v>2856</v>
      </c>
      <c r="B2290" t="s">
        <v>9</v>
      </c>
      <c r="C2290" t="s">
        <v>96</v>
      </c>
      <c r="D2290" t="s">
        <v>3675</v>
      </c>
      <c r="E2290">
        <v>4.0999999999999996</v>
      </c>
      <c r="F2290">
        <v>200</v>
      </c>
      <c r="G2290">
        <v>54.81</v>
      </c>
      <c r="H2290">
        <v>2015</v>
      </c>
    </row>
    <row r="2291" spans="1:8" x14ac:dyDescent="0.2">
      <c r="A2291" t="s">
        <v>3676</v>
      </c>
      <c r="B2291" t="s">
        <v>196</v>
      </c>
      <c r="C2291" t="s">
        <v>856</v>
      </c>
      <c r="D2291" t="s">
        <v>949</v>
      </c>
      <c r="E2291">
        <v>3.4</v>
      </c>
      <c r="F2291">
        <v>200</v>
      </c>
      <c r="G2291">
        <v>7.5</v>
      </c>
      <c r="H2291">
        <v>2019</v>
      </c>
    </row>
    <row r="2292" spans="1:8" x14ac:dyDescent="0.2">
      <c r="A2292" t="s">
        <v>3677</v>
      </c>
      <c r="B2292" t="s">
        <v>9</v>
      </c>
      <c r="C2292" t="s">
        <v>1784</v>
      </c>
      <c r="D2292" t="s">
        <v>3678</v>
      </c>
      <c r="E2292">
        <v>3.6</v>
      </c>
      <c r="F2292">
        <v>200</v>
      </c>
      <c r="G2292">
        <v>46.79</v>
      </c>
      <c r="H2292">
        <v>2010</v>
      </c>
    </row>
    <row r="2293" spans="1:8" x14ac:dyDescent="0.2">
      <c r="A2293" t="s">
        <v>3679</v>
      </c>
      <c r="B2293" t="s">
        <v>16</v>
      </c>
      <c r="C2293" t="s">
        <v>53</v>
      </c>
      <c r="D2293" t="s">
        <v>123</v>
      </c>
      <c r="E2293">
        <v>3.7</v>
      </c>
      <c r="F2293">
        <v>200</v>
      </c>
      <c r="G2293">
        <v>5.95</v>
      </c>
      <c r="H2293">
        <v>2018</v>
      </c>
    </row>
    <row r="2294" spans="1:8" x14ac:dyDescent="0.2">
      <c r="A2294" t="s">
        <v>3680</v>
      </c>
      <c r="B2294" t="s">
        <v>16</v>
      </c>
      <c r="C2294" t="s">
        <v>17</v>
      </c>
      <c r="D2294" t="s">
        <v>3681</v>
      </c>
      <c r="E2294">
        <v>4.5</v>
      </c>
      <c r="F2294">
        <v>200</v>
      </c>
      <c r="G2294">
        <v>193.03</v>
      </c>
      <c r="H2294">
        <v>2016</v>
      </c>
    </row>
    <row r="2295" spans="1:8" x14ac:dyDescent="0.2">
      <c r="A2295" t="s">
        <v>1909</v>
      </c>
      <c r="B2295" t="s">
        <v>16</v>
      </c>
      <c r="C2295" t="s">
        <v>181</v>
      </c>
      <c r="D2295" t="s">
        <v>589</v>
      </c>
      <c r="E2295">
        <v>4.0999999999999996</v>
      </c>
      <c r="F2295">
        <v>2000</v>
      </c>
      <c r="G2295">
        <v>37.9</v>
      </c>
      <c r="H2295">
        <v>2015</v>
      </c>
    </row>
    <row r="2296" spans="1:8" x14ac:dyDescent="0.2">
      <c r="A2296" t="s">
        <v>3682</v>
      </c>
      <c r="B2296" t="s">
        <v>16</v>
      </c>
      <c r="C2296" t="s">
        <v>99</v>
      </c>
      <c r="D2296" t="s">
        <v>1289</v>
      </c>
      <c r="E2296">
        <v>4</v>
      </c>
      <c r="F2296">
        <v>2001</v>
      </c>
      <c r="G2296">
        <v>8.52</v>
      </c>
      <c r="H2296">
        <v>2017</v>
      </c>
    </row>
    <row r="2297" spans="1:8" x14ac:dyDescent="0.2">
      <c r="A2297" t="s">
        <v>293</v>
      </c>
      <c r="B2297" t="s">
        <v>16</v>
      </c>
      <c r="C2297" t="s">
        <v>294</v>
      </c>
      <c r="D2297" t="s">
        <v>943</v>
      </c>
      <c r="E2297">
        <v>3.9</v>
      </c>
      <c r="F2297">
        <v>2001</v>
      </c>
      <c r="G2297">
        <v>15.68</v>
      </c>
      <c r="H2297">
        <v>2015</v>
      </c>
    </row>
    <row r="2298" spans="1:8" x14ac:dyDescent="0.2">
      <c r="A2298" t="s">
        <v>285</v>
      </c>
      <c r="B2298" t="s">
        <v>70</v>
      </c>
      <c r="C2298" t="s">
        <v>71</v>
      </c>
      <c r="D2298" t="s">
        <v>3683</v>
      </c>
      <c r="E2298">
        <v>3.8</v>
      </c>
      <c r="F2298">
        <v>2004</v>
      </c>
      <c r="G2298">
        <v>32.5</v>
      </c>
      <c r="H2298">
        <v>2017</v>
      </c>
    </row>
    <row r="2299" spans="1:8" x14ac:dyDescent="0.2">
      <c r="A2299" t="s">
        <v>2177</v>
      </c>
      <c r="B2299" t="s">
        <v>9</v>
      </c>
      <c r="C2299" t="s">
        <v>281</v>
      </c>
      <c r="D2299" t="s">
        <v>1999</v>
      </c>
      <c r="E2299">
        <v>3.8</v>
      </c>
      <c r="F2299">
        <v>2009</v>
      </c>
      <c r="G2299">
        <v>37.03</v>
      </c>
      <c r="H2299">
        <v>2011</v>
      </c>
    </row>
    <row r="2300" spans="1:8" x14ac:dyDescent="0.2">
      <c r="A2300" t="s">
        <v>3684</v>
      </c>
      <c r="B2300" t="s">
        <v>16</v>
      </c>
      <c r="C2300" t="s">
        <v>492</v>
      </c>
      <c r="D2300" t="s">
        <v>2660</v>
      </c>
      <c r="E2300">
        <v>4.4000000000000004</v>
      </c>
      <c r="F2300">
        <v>201</v>
      </c>
      <c r="G2300">
        <v>79.900000000000006</v>
      </c>
      <c r="H2300">
        <v>2009</v>
      </c>
    </row>
    <row r="2301" spans="1:8" x14ac:dyDescent="0.2">
      <c r="A2301" t="s">
        <v>3685</v>
      </c>
      <c r="B2301" t="s">
        <v>16</v>
      </c>
      <c r="C2301" t="s">
        <v>228</v>
      </c>
      <c r="D2301" t="s">
        <v>232</v>
      </c>
      <c r="E2301">
        <v>3.4</v>
      </c>
      <c r="F2301">
        <v>201</v>
      </c>
      <c r="G2301">
        <v>5.71</v>
      </c>
      <c r="H2301">
        <v>2018</v>
      </c>
    </row>
    <row r="2302" spans="1:8" x14ac:dyDescent="0.2">
      <c r="A2302" t="s">
        <v>1561</v>
      </c>
      <c r="B2302" t="s">
        <v>70</v>
      </c>
      <c r="C2302" t="s">
        <v>71</v>
      </c>
      <c r="D2302" t="s">
        <v>3430</v>
      </c>
      <c r="E2302">
        <v>3.5</v>
      </c>
      <c r="F2302">
        <v>201</v>
      </c>
      <c r="G2302">
        <v>5.72</v>
      </c>
      <c r="H2302">
        <v>2017</v>
      </c>
    </row>
    <row r="2303" spans="1:8" x14ac:dyDescent="0.2">
      <c r="A2303" t="s">
        <v>3345</v>
      </c>
      <c r="B2303" t="s">
        <v>196</v>
      </c>
      <c r="C2303" t="s">
        <v>197</v>
      </c>
      <c r="D2303" t="s">
        <v>3686</v>
      </c>
      <c r="E2303">
        <v>3.9</v>
      </c>
      <c r="F2303">
        <v>201</v>
      </c>
      <c r="G2303">
        <v>27.29</v>
      </c>
      <c r="H2303">
        <v>2013</v>
      </c>
    </row>
    <row r="2304" spans="1:8" x14ac:dyDescent="0.2">
      <c r="A2304" t="s">
        <v>3687</v>
      </c>
      <c r="B2304" t="s">
        <v>16</v>
      </c>
      <c r="C2304" t="s">
        <v>53</v>
      </c>
      <c r="D2304" t="s">
        <v>383</v>
      </c>
      <c r="E2304">
        <v>3.6</v>
      </c>
      <c r="F2304">
        <v>201</v>
      </c>
      <c r="G2304">
        <v>6.81</v>
      </c>
      <c r="H2304">
        <v>2017</v>
      </c>
    </row>
    <row r="2305" spans="1:8" x14ac:dyDescent="0.2">
      <c r="A2305" t="s">
        <v>249</v>
      </c>
      <c r="B2305" t="s">
        <v>9</v>
      </c>
      <c r="C2305" t="s">
        <v>96</v>
      </c>
      <c r="D2305" t="s">
        <v>3688</v>
      </c>
      <c r="E2305">
        <v>4.0999999999999996</v>
      </c>
      <c r="F2305">
        <v>201</v>
      </c>
      <c r="G2305">
        <v>17.899999999999999</v>
      </c>
      <c r="H2305">
        <v>2015</v>
      </c>
    </row>
    <row r="2306" spans="1:8" x14ac:dyDescent="0.2">
      <c r="A2306" t="s">
        <v>2193</v>
      </c>
      <c r="B2306" t="s">
        <v>9</v>
      </c>
      <c r="C2306" t="s">
        <v>10</v>
      </c>
      <c r="D2306" t="s">
        <v>3689</v>
      </c>
      <c r="E2306">
        <v>3.8</v>
      </c>
      <c r="F2306">
        <v>201</v>
      </c>
      <c r="G2306">
        <v>46.79</v>
      </c>
      <c r="H2306">
        <v>2014</v>
      </c>
    </row>
    <row r="2307" spans="1:8" x14ac:dyDescent="0.2">
      <c r="A2307" t="s">
        <v>2442</v>
      </c>
      <c r="B2307" t="s">
        <v>9</v>
      </c>
      <c r="C2307" t="s">
        <v>105</v>
      </c>
      <c r="D2307" t="s">
        <v>2654</v>
      </c>
      <c r="E2307">
        <v>3.8</v>
      </c>
      <c r="F2307">
        <v>201</v>
      </c>
      <c r="G2307">
        <v>36.950000000000003</v>
      </c>
      <c r="H2307">
        <v>2005</v>
      </c>
    </row>
    <row r="2308" spans="1:8" x14ac:dyDescent="0.2">
      <c r="A2308" t="s">
        <v>3690</v>
      </c>
      <c r="B2308" t="s">
        <v>9</v>
      </c>
      <c r="C2308" t="s">
        <v>2568</v>
      </c>
      <c r="D2308" t="s">
        <v>538</v>
      </c>
      <c r="E2308">
        <v>3.7</v>
      </c>
      <c r="F2308">
        <v>201</v>
      </c>
      <c r="G2308">
        <v>12.5</v>
      </c>
      <c r="H2308">
        <v>2013</v>
      </c>
    </row>
    <row r="2309" spans="1:8" x14ac:dyDescent="0.2">
      <c r="A2309" t="s">
        <v>238</v>
      </c>
      <c r="B2309" t="s">
        <v>9</v>
      </c>
      <c r="C2309" t="s">
        <v>96</v>
      </c>
      <c r="D2309" t="s">
        <v>3691</v>
      </c>
      <c r="E2309">
        <v>4.2</v>
      </c>
      <c r="F2309">
        <v>201</v>
      </c>
      <c r="G2309">
        <v>76.95</v>
      </c>
      <c r="H2309">
        <v>2005</v>
      </c>
    </row>
    <row r="2310" spans="1:8" x14ac:dyDescent="0.2">
      <c r="A2310" t="s">
        <v>271</v>
      </c>
      <c r="B2310" t="s">
        <v>62</v>
      </c>
      <c r="C2310" t="s">
        <v>286</v>
      </c>
      <c r="D2310" t="s">
        <v>2904</v>
      </c>
      <c r="E2310">
        <v>3.9</v>
      </c>
      <c r="F2310">
        <v>201</v>
      </c>
      <c r="G2310">
        <v>27.5</v>
      </c>
      <c r="H2310">
        <v>2015</v>
      </c>
    </row>
    <row r="2311" spans="1:8" x14ac:dyDescent="0.2">
      <c r="A2311" t="s">
        <v>327</v>
      </c>
      <c r="B2311" t="s">
        <v>66</v>
      </c>
      <c r="C2311" t="s">
        <v>222</v>
      </c>
      <c r="D2311" t="s">
        <v>2721</v>
      </c>
      <c r="E2311">
        <v>4</v>
      </c>
      <c r="F2311">
        <v>201</v>
      </c>
      <c r="G2311">
        <v>13.3</v>
      </c>
      <c r="H2311">
        <v>2016</v>
      </c>
    </row>
    <row r="2312" spans="1:8" x14ac:dyDescent="0.2">
      <c r="A2312" t="s">
        <v>3692</v>
      </c>
      <c r="B2312" t="s">
        <v>16</v>
      </c>
      <c r="C2312" t="s">
        <v>3693</v>
      </c>
      <c r="D2312" t="s">
        <v>3694</v>
      </c>
      <c r="E2312">
        <v>3.9</v>
      </c>
      <c r="F2312">
        <v>201</v>
      </c>
      <c r="G2312">
        <v>22.9</v>
      </c>
      <c r="H2312">
        <v>2017</v>
      </c>
    </row>
    <row r="2313" spans="1:8" x14ac:dyDescent="0.2">
      <c r="A2313" t="s">
        <v>3695</v>
      </c>
      <c r="B2313" t="s">
        <v>66</v>
      </c>
      <c r="C2313" t="s">
        <v>222</v>
      </c>
      <c r="D2313" t="s">
        <v>3696</v>
      </c>
      <c r="E2313">
        <v>4.4000000000000004</v>
      </c>
      <c r="F2313">
        <v>2012</v>
      </c>
      <c r="G2313">
        <v>34.61</v>
      </c>
      <c r="H2313">
        <v>2016</v>
      </c>
    </row>
    <row r="2314" spans="1:8" x14ac:dyDescent="0.2">
      <c r="A2314" t="s">
        <v>617</v>
      </c>
      <c r="B2314" t="s">
        <v>196</v>
      </c>
      <c r="C2314" t="s">
        <v>197</v>
      </c>
      <c r="D2314" t="s">
        <v>3697</v>
      </c>
      <c r="E2314">
        <v>3.4</v>
      </c>
      <c r="F2314">
        <v>2015</v>
      </c>
      <c r="G2314">
        <v>7.21</v>
      </c>
      <c r="H2314">
        <v>2017</v>
      </c>
    </row>
    <row r="2315" spans="1:8" x14ac:dyDescent="0.2">
      <c r="A2315" t="s">
        <v>1792</v>
      </c>
      <c r="B2315" t="s">
        <v>16</v>
      </c>
      <c r="C2315" t="s">
        <v>181</v>
      </c>
      <c r="D2315" t="s">
        <v>3698</v>
      </c>
      <c r="E2315">
        <v>3.9</v>
      </c>
      <c r="F2315">
        <v>2018</v>
      </c>
      <c r="G2315">
        <v>18.850000000000001</v>
      </c>
      <c r="H2315">
        <v>2014</v>
      </c>
    </row>
    <row r="2316" spans="1:8" x14ac:dyDescent="0.2">
      <c r="A2316" t="s">
        <v>3699</v>
      </c>
      <c r="B2316" t="s">
        <v>9</v>
      </c>
      <c r="C2316" t="s">
        <v>274</v>
      </c>
      <c r="D2316" t="s">
        <v>3700</v>
      </c>
      <c r="E2316">
        <v>3.4</v>
      </c>
      <c r="F2316">
        <v>202</v>
      </c>
      <c r="G2316">
        <v>6.77</v>
      </c>
      <c r="H2316">
        <v>2015</v>
      </c>
    </row>
    <row r="2317" spans="1:8" x14ac:dyDescent="0.2">
      <c r="A2317" t="s">
        <v>3701</v>
      </c>
      <c r="B2317" t="s">
        <v>46</v>
      </c>
      <c r="C2317" t="s">
        <v>131</v>
      </c>
      <c r="D2317" t="s">
        <v>1252</v>
      </c>
      <c r="E2317">
        <v>3.7</v>
      </c>
      <c r="F2317">
        <v>202</v>
      </c>
      <c r="G2317">
        <v>23.45</v>
      </c>
      <c r="H2317">
        <v>2014</v>
      </c>
    </row>
    <row r="2318" spans="1:8" x14ac:dyDescent="0.2">
      <c r="A2318" t="s">
        <v>3702</v>
      </c>
      <c r="B2318" t="s">
        <v>9</v>
      </c>
      <c r="C2318" t="s">
        <v>379</v>
      </c>
      <c r="D2318" t="s">
        <v>3703</v>
      </c>
      <c r="E2318">
        <v>3.4</v>
      </c>
      <c r="F2318">
        <v>202</v>
      </c>
      <c r="G2318">
        <v>14.75</v>
      </c>
      <c r="H2318">
        <v>2013</v>
      </c>
    </row>
    <row r="2319" spans="1:8" x14ac:dyDescent="0.2">
      <c r="A2319" t="s">
        <v>3184</v>
      </c>
      <c r="B2319" t="s">
        <v>16</v>
      </c>
      <c r="C2319" t="s">
        <v>663</v>
      </c>
      <c r="D2319" t="s">
        <v>2084</v>
      </c>
      <c r="E2319">
        <v>3.3</v>
      </c>
      <c r="F2319">
        <v>202</v>
      </c>
      <c r="G2319">
        <v>11.69</v>
      </c>
      <c r="H2319">
        <v>2015</v>
      </c>
    </row>
    <row r="2320" spans="1:8" x14ac:dyDescent="0.2">
      <c r="A2320" t="s">
        <v>3704</v>
      </c>
      <c r="B2320" t="s">
        <v>77</v>
      </c>
      <c r="C2320" t="s">
        <v>78</v>
      </c>
      <c r="D2320" t="s">
        <v>3705</v>
      </c>
      <c r="E2320">
        <v>3.8</v>
      </c>
      <c r="F2320">
        <v>202</v>
      </c>
      <c r="G2320">
        <v>8.4499999999999993</v>
      </c>
      <c r="H2320">
        <v>2018</v>
      </c>
    </row>
    <row r="2321" spans="1:8" x14ac:dyDescent="0.2">
      <c r="A2321" t="s">
        <v>3706</v>
      </c>
      <c r="B2321" t="s">
        <v>16</v>
      </c>
      <c r="C2321" t="s">
        <v>302</v>
      </c>
      <c r="D2321" t="s">
        <v>3707</v>
      </c>
      <c r="E2321">
        <v>3.8</v>
      </c>
      <c r="F2321">
        <v>202</v>
      </c>
      <c r="G2321">
        <v>9.4</v>
      </c>
      <c r="H2321">
        <v>2017</v>
      </c>
    </row>
    <row r="2322" spans="1:8" x14ac:dyDescent="0.2">
      <c r="A2322" t="s">
        <v>2459</v>
      </c>
      <c r="B2322" t="s">
        <v>9</v>
      </c>
      <c r="C2322" t="s">
        <v>721</v>
      </c>
      <c r="D2322" t="s">
        <v>3708</v>
      </c>
      <c r="E2322">
        <v>4.0999999999999996</v>
      </c>
      <c r="F2322">
        <v>202</v>
      </c>
      <c r="G2322">
        <v>34.950000000000003</v>
      </c>
      <c r="H2322">
        <v>2016</v>
      </c>
    </row>
    <row r="2323" spans="1:8" x14ac:dyDescent="0.2">
      <c r="A2323" t="s">
        <v>3709</v>
      </c>
      <c r="B2323" t="s">
        <v>77</v>
      </c>
      <c r="C2323" t="s">
        <v>3710</v>
      </c>
      <c r="D2323" t="s">
        <v>154</v>
      </c>
      <c r="E2323">
        <v>3.5</v>
      </c>
      <c r="F2323">
        <v>202</v>
      </c>
      <c r="G2323">
        <v>8.4499999999999993</v>
      </c>
      <c r="H2323">
        <v>2015</v>
      </c>
    </row>
    <row r="2324" spans="1:8" x14ac:dyDescent="0.2">
      <c r="A2324" t="s">
        <v>604</v>
      </c>
      <c r="B2324" t="s">
        <v>16</v>
      </c>
      <c r="C2324" t="s">
        <v>93</v>
      </c>
      <c r="D2324" t="s">
        <v>3711</v>
      </c>
      <c r="E2324">
        <v>3.8</v>
      </c>
      <c r="F2324">
        <v>202</v>
      </c>
      <c r="G2324">
        <v>9.99</v>
      </c>
      <c r="H2324">
        <v>2016</v>
      </c>
    </row>
    <row r="2325" spans="1:8" x14ac:dyDescent="0.2">
      <c r="A2325" t="s">
        <v>3712</v>
      </c>
      <c r="B2325" t="s">
        <v>62</v>
      </c>
      <c r="C2325" t="s">
        <v>63</v>
      </c>
      <c r="D2325" t="s">
        <v>859</v>
      </c>
      <c r="E2325">
        <v>4.0999999999999996</v>
      </c>
      <c r="F2325">
        <v>202</v>
      </c>
      <c r="G2325">
        <v>19.45</v>
      </c>
      <c r="H2325">
        <v>2013</v>
      </c>
    </row>
    <row r="2326" spans="1:8" x14ac:dyDescent="0.2">
      <c r="A2326" t="s">
        <v>3713</v>
      </c>
      <c r="B2326" t="s">
        <v>77</v>
      </c>
      <c r="C2326" t="s">
        <v>3251</v>
      </c>
      <c r="D2326" t="s">
        <v>3252</v>
      </c>
      <c r="E2326">
        <v>4.5</v>
      </c>
      <c r="F2326">
        <v>202</v>
      </c>
      <c r="G2326">
        <v>79.680000000000007</v>
      </c>
      <c r="H2326">
        <v>2013</v>
      </c>
    </row>
    <row r="2327" spans="1:8" x14ac:dyDescent="0.2">
      <c r="A2327" t="s">
        <v>3714</v>
      </c>
      <c r="B2327" t="s">
        <v>66</v>
      </c>
      <c r="C2327" t="s">
        <v>313</v>
      </c>
      <c r="D2327" t="s">
        <v>170</v>
      </c>
      <c r="E2327">
        <v>4.3</v>
      </c>
      <c r="F2327">
        <v>202</v>
      </c>
      <c r="G2327">
        <v>39.99</v>
      </c>
      <c r="H2327">
        <v>2016</v>
      </c>
    </row>
    <row r="2328" spans="1:8" x14ac:dyDescent="0.2">
      <c r="A2328" t="s">
        <v>3715</v>
      </c>
      <c r="B2328" t="s">
        <v>16</v>
      </c>
      <c r="C2328" t="s">
        <v>234</v>
      </c>
      <c r="D2328" t="s">
        <v>3716</v>
      </c>
      <c r="E2328">
        <v>3.8</v>
      </c>
      <c r="F2328">
        <v>202</v>
      </c>
      <c r="G2328">
        <v>19.5</v>
      </c>
      <c r="H2328">
        <v>2017</v>
      </c>
    </row>
    <row r="2329" spans="1:8" x14ac:dyDescent="0.2">
      <c r="A2329" t="s">
        <v>3717</v>
      </c>
      <c r="B2329" t="s">
        <v>16</v>
      </c>
      <c r="C2329" t="s">
        <v>3718</v>
      </c>
      <c r="D2329" t="s">
        <v>917</v>
      </c>
      <c r="E2329">
        <v>3.8</v>
      </c>
      <c r="F2329">
        <v>2022</v>
      </c>
      <c r="G2329">
        <v>14.06</v>
      </c>
      <c r="H2329">
        <v>2016</v>
      </c>
    </row>
    <row r="2330" spans="1:8" x14ac:dyDescent="0.2">
      <c r="A2330" t="s">
        <v>3719</v>
      </c>
      <c r="B2330" t="s">
        <v>66</v>
      </c>
      <c r="C2330" t="s">
        <v>308</v>
      </c>
      <c r="D2330" t="s">
        <v>970</v>
      </c>
      <c r="E2330">
        <v>4.0999999999999996</v>
      </c>
      <c r="F2330">
        <v>20293</v>
      </c>
      <c r="G2330">
        <v>15.39</v>
      </c>
      <c r="H2330">
        <v>2014</v>
      </c>
    </row>
    <row r="2331" spans="1:8" x14ac:dyDescent="0.2">
      <c r="A2331" t="s">
        <v>3720</v>
      </c>
      <c r="B2331" t="s">
        <v>9</v>
      </c>
      <c r="C2331" t="s">
        <v>2630</v>
      </c>
      <c r="D2331" t="s">
        <v>3721</v>
      </c>
      <c r="E2331">
        <v>4.2</v>
      </c>
      <c r="F2331">
        <v>203</v>
      </c>
      <c r="G2331">
        <v>25.25</v>
      </c>
      <c r="H2331">
        <v>2014</v>
      </c>
    </row>
    <row r="2332" spans="1:8" x14ac:dyDescent="0.2">
      <c r="A2332" t="s">
        <v>1362</v>
      </c>
      <c r="B2332" t="s">
        <v>9</v>
      </c>
      <c r="C2332" t="s">
        <v>96</v>
      </c>
      <c r="D2332" t="s">
        <v>3722</v>
      </c>
      <c r="E2332">
        <v>4.2</v>
      </c>
      <c r="F2332">
        <v>203</v>
      </c>
      <c r="G2332">
        <v>109.95</v>
      </c>
      <c r="H2332">
        <v>2016</v>
      </c>
    </row>
    <row r="2333" spans="1:8" x14ac:dyDescent="0.2">
      <c r="A2333" t="s">
        <v>3723</v>
      </c>
      <c r="B2333" t="s">
        <v>9</v>
      </c>
      <c r="C2333" t="s">
        <v>873</v>
      </c>
      <c r="D2333" t="s">
        <v>874</v>
      </c>
      <c r="E2333">
        <v>4.0999999999999996</v>
      </c>
      <c r="F2333">
        <v>203</v>
      </c>
      <c r="G2333">
        <v>55.9</v>
      </c>
      <c r="H2333">
        <v>2009</v>
      </c>
    </row>
    <row r="2334" spans="1:8" x14ac:dyDescent="0.2">
      <c r="A2334" t="s">
        <v>3724</v>
      </c>
      <c r="B2334" t="s">
        <v>16</v>
      </c>
      <c r="C2334" t="s">
        <v>433</v>
      </c>
      <c r="D2334" t="s">
        <v>992</v>
      </c>
      <c r="E2334">
        <v>3.7</v>
      </c>
      <c r="F2334">
        <v>203</v>
      </c>
      <c r="G2334">
        <v>11.7</v>
      </c>
      <c r="H2334">
        <v>2016</v>
      </c>
    </row>
    <row r="2335" spans="1:8" x14ac:dyDescent="0.2">
      <c r="A2335" t="s">
        <v>3725</v>
      </c>
      <c r="B2335" t="s">
        <v>9</v>
      </c>
      <c r="C2335" t="s">
        <v>573</v>
      </c>
      <c r="D2335" t="s">
        <v>574</v>
      </c>
      <c r="E2335">
        <v>4.3</v>
      </c>
      <c r="F2335">
        <v>203</v>
      </c>
      <c r="G2335">
        <v>209.6</v>
      </c>
      <c r="H2335">
        <v>1988</v>
      </c>
    </row>
    <row r="2336" spans="1:8" x14ac:dyDescent="0.2">
      <c r="A2336" t="s">
        <v>3726</v>
      </c>
      <c r="B2336" t="s">
        <v>66</v>
      </c>
      <c r="C2336" t="s">
        <v>313</v>
      </c>
      <c r="D2336" t="s">
        <v>3727</v>
      </c>
      <c r="E2336">
        <v>3.8</v>
      </c>
      <c r="F2336">
        <v>203</v>
      </c>
      <c r="G2336">
        <v>16.47</v>
      </c>
      <c r="H2336">
        <v>2018</v>
      </c>
    </row>
    <row r="2337" spans="1:8" x14ac:dyDescent="0.2">
      <c r="A2337" t="s">
        <v>3728</v>
      </c>
      <c r="B2337" t="s">
        <v>9</v>
      </c>
      <c r="C2337" t="s">
        <v>3729</v>
      </c>
      <c r="D2337" t="s">
        <v>574</v>
      </c>
      <c r="E2337">
        <v>3.9</v>
      </c>
      <c r="F2337">
        <v>203</v>
      </c>
      <c r="G2337">
        <v>39.9</v>
      </c>
      <c r="H2337">
        <v>2013</v>
      </c>
    </row>
    <row r="2338" spans="1:8" x14ac:dyDescent="0.2">
      <c r="A2338" t="s">
        <v>3730</v>
      </c>
      <c r="B2338" t="s">
        <v>9</v>
      </c>
      <c r="C2338" t="s">
        <v>138</v>
      </c>
      <c r="D2338" t="s">
        <v>822</v>
      </c>
      <c r="E2338">
        <v>3.8</v>
      </c>
      <c r="F2338">
        <v>203</v>
      </c>
      <c r="G2338">
        <v>19.45</v>
      </c>
      <c r="H2338">
        <v>2008</v>
      </c>
    </row>
    <row r="2339" spans="1:8" x14ac:dyDescent="0.2">
      <c r="A2339" t="s">
        <v>1389</v>
      </c>
      <c r="B2339" t="s">
        <v>9</v>
      </c>
      <c r="C2339" t="s">
        <v>217</v>
      </c>
      <c r="D2339" t="s">
        <v>3731</v>
      </c>
      <c r="E2339">
        <v>4.2</v>
      </c>
      <c r="F2339">
        <v>203</v>
      </c>
      <c r="G2339">
        <v>140.6</v>
      </c>
      <c r="H2339">
        <v>2016</v>
      </c>
    </row>
    <row r="2340" spans="1:8" x14ac:dyDescent="0.2">
      <c r="A2340" t="s">
        <v>1337</v>
      </c>
      <c r="B2340" t="s">
        <v>16</v>
      </c>
      <c r="C2340" t="s">
        <v>53</v>
      </c>
      <c r="D2340" t="s">
        <v>661</v>
      </c>
      <c r="E2340">
        <v>3.8</v>
      </c>
      <c r="F2340">
        <v>203</v>
      </c>
      <c r="G2340">
        <v>7.49</v>
      </c>
      <c r="H2340">
        <v>2018</v>
      </c>
    </row>
    <row r="2341" spans="1:8" x14ac:dyDescent="0.2">
      <c r="A2341" t="s">
        <v>3732</v>
      </c>
      <c r="B2341" t="s">
        <v>16</v>
      </c>
      <c r="C2341" t="s">
        <v>3733</v>
      </c>
      <c r="D2341" t="s">
        <v>2550</v>
      </c>
      <c r="E2341">
        <v>4.0999999999999996</v>
      </c>
      <c r="F2341">
        <v>203</v>
      </c>
      <c r="G2341">
        <v>21.89</v>
      </c>
      <c r="H2341">
        <v>2012</v>
      </c>
    </row>
    <row r="2342" spans="1:8" x14ac:dyDescent="0.2">
      <c r="A2342" t="s">
        <v>3734</v>
      </c>
      <c r="B2342" t="s">
        <v>196</v>
      </c>
      <c r="C2342" t="s">
        <v>197</v>
      </c>
      <c r="D2342" t="s">
        <v>2183</v>
      </c>
      <c r="E2342">
        <v>3.7</v>
      </c>
      <c r="F2342">
        <v>2035</v>
      </c>
      <c r="G2342">
        <v>12.5</v>
      </c>
      <c r="H2342">
        <v>2017</v>
      </c>
    </row>
    <row r="2343" spans="1:8" x14ac:dyDescent="0.2">
      <c r="A2343" t="s">
        <v>3735</v>
      </c>
      <c r="B2343" t="s">
        <v>16</v>
      </c>
      <c r="C2343" t="s">
        <v>663</v>
      </c>
      <c r="D2343" t="s">
        <v>395</v>
      </c>
      <c r="E2343">
        <v>3.5</v>
      </c>
      <c r="F2343">
        <v>2036</v>
      </c>
      <c r="G2343">
        <v>10.99</v>
      </c>
      <c r="H2343">
        <v>2018</v>
      </c>
    </row>
    <row r="2344" spans="1:8" x14ac:dyDescent="0.2">
      <c r="A2344" t="s">
        <v>3736</v>
      </c>
      <c r="B2344" t="s">
        <v>62</v>
      </c>
      <c r="C2344" t="s">
        <v>63</v>
      </c>
      <c r="D2344" t="s">
        <v>861</v>
      </c>
      <c r="E2344">
        <v>3.9</v>
      </c>
      <c r="F2344">
        <v>204</v>
      </c>
      <c r="G2344">
        <v>16.59</v>
      </c>
      <c r="H2344">
        <v>2016</v>
      </c>
    </row>
    <row r="2345" spans="1:8" x14ac:dyDescent="0.2">
      <c r="A2345" t="s">
        <v>3737</v>
      </c>
      <c r="B2345" t="s">
        <v>16</v>
      </c>
      <c r="C2345" t="s">
        <v>919</v>
      </c>
      <c r="D2345" t="s">
        <v>3738</v>
      </c>
      <c r="E2345">
        <v>4.0999999999999996</v>
      </c>
      <c r="F2345">
        <v>204</v>
      </c>
      <c r="G2345">
        <v>25.89</v>
      </c>
      <c r="H2345">
        <v>2016</v>
      </c>
    </row>
    <row r="2346" spans="1:8" x14ac:dyDescent="0.2">
      <c r="A2346" t="s">
        <v>831</v>
      </c>
      <c r="B2346" t="s">
        <v>9</v>
      </c>
      <c r="C2346" t="s">
        <v>10</v>
      </c>
      <c r="D2346" t="s">
        <v>3739</v>
      </c>
      <c r="E2346">
        <v>4.7</v>
      </c>
      <c r="F2346">
        <v>204</v>
      </c>
      <c r="G2346">
        <v>3410.79</v>
      </c>
      <c r="H2346">
        <v>2012</v>
      </c>
    </row>
    <row r="2347" spans="1:8" x14ac:dyDescent="0.2">
      <c r="A2347" t="s">
        <v>3740</v>
      </c>
      <c r="B2347" t="s">
        <v>16</v>
      </c>
      <c r="C2347" t="s">
        <v>3595</v>
      </c>
      <c r="D2347" t="s">
        <v>712</v>
      </c>
      <c r="E2347">
        <v>4.2</v>
      </c>
      <c r="F2347">
        <v>204</v>
      </c>
      <c r="G2347">
        <v>54.21</v>
      </c>
      <c r="H2347">
        <v>2014</v>
      </c>
    </row>
    <row r="2348" spans="1:8" x14ac:dyDescent="0.2">
      <c r="A2348" t="s">
        <v>3741</v>
      </c>
      <c r="B2348" t="s">
        <v>9</v>
      </c>
      <c r="C2348" t="s">
        <v>3545</v>
      </c>
      <c r="D2348" t="s">
        <v>3742</v>
      </c>
      <c r="E2348">
        <v>3.9</v>
      </c>
      <c r="F2348">
        <v>204</v>
      </c>
      <c r="G2348">
        <v>7.95</v>
      </c>
      <c r="H2348">
        <v>2017</v>
      </c>
    </row>
    <row r="2349" spans="1:8" x14ac:dyDescent="0.2">
      <c r="A2349" t="s">
        <v>3743</v>
      </c>
      <c r="B2349" t="s">
        <v>9</v>
      </c>
      <c r="C2349" t="s">
        <v>10</v>
      </c>
      <c r="D2349" t="s">
        <v>832</v>
      </c>
      <c r="E2349">
        <v>4.0999999999999996</v>
      </c>
      <c r="F2349">
        <v>204</v>
      </c>
      <c r="G2349">
        <v>63.44</v>
      </c>
      <c r="H2349">
        <v>2006</v>
      </c>
    </row>
    <row r="2350" spans="1:8" x14ac:dyDescent="0.2">
      <c r="A2350" t="s">
        <v>3744</v>
      </c>
      <c r="B2350" t="s">
        <v>66</v>
      </c>
      <c r="C2350" t="s">
        <v>308</v>
      </c>
      <c r="D2350" t="s">
        <v>751</v>
      </c>
      <c r="E2350">
        <v>3.4</v>
      </c>
      <c r="F2350">
        <v>204</v>
      </c>
      <c r="G2350">
        <v>5.9</v>
      </c>
      <c r="H2350">
        <v>2017</v>
      </c>
    </row>
    <row r="2351" spans="1:8" x14ac:dyDescent="0.2">
      <c r="A2351" t="s">
        <v>516</v>
      </c>
      <c r="B2351" t="s">
        <v>16</v>
      </c>
      <c r="C2351" t="s">
        <v>228</v>
      </c>
      <c r="D2351" t="s">
        <v>3745</v>
      </c>
      <c r="E2351">
        <v>3.5</v>
      </c>
      <c r="F2351">
        <v>204</v>
      </c>
      <c r="G2351">
        <v>6.45</v>
      </c>
      <c r="H2351">
        <v>2017</v>
      </c>
    </row>
    <row r="2352" spans="1:8" x14ac:dyDescent="0.2">
      <c r="A2352" t="s">
        <v>3746</v>
      </c>
      <c r="B2352" t="s">
        <v>16</v>
      </c>
      <c r="C2352" t="s">
        <v>2638</v>
      </c>
      <c r="D2352" t="s">
        <v>1174</v>
      </c>
      <c r="E2352">
        <v>3.5</v>
      </c>
      <c r="F2352">
        <v>205</v>
      </c>
      <c r="G2352">
        <v>13.37</v>
      </c>
      <c r="H2352">
        <v>2016</v>
      </c>
    </row>
    <row r="2353" spans="1:8" x14ac:dyDescent="0.2">
      <c r="A2353" t="s">
        <v>155</v>
      </c>
      <c r="B2353" t="s">
        <v>9</v>
      </c>
      <c r="C2353" t="s">
        <v>138</v>
      </c>
      <c r="D2353" t="s">
        <v>3747</v>
      </c>
      <c r="E2353">
        <v>3.9</v>
      </c>
      <c r="F2353">
        <v>205</v>
      </c>
      <c r="G2353">
        <v>36.950000000000003</v>
      </c>
      <c r="H2353">
        <v>2005</v>
      </c>
    </row>
    <row r="2354" spans="1:8" x14ac:dyDescent="0.2">
      <c r="A2354" t="s">
        <v>3748</v>
      </c>
      <c r="B2354" t="s">
        <v>16</v>
      </c>
      <c r="C2354" t="s">
        <v>93</v>
      </c>
      <c r="D2354" t="s">
        <v>3749</v>
      </c>
      <c r="E2354">
        <v>3.7</v>
      </c>
      <c r="F2354">
        <v>205</v>
      </c>
      <c r="G2354">
        <v>22</v>
      </c>
      <c r="H2354">
        <v>2015</v>
      </c>
    </row>
    <row r="2355" spans="1:8" x14ac:dyDescent="0.2">
      <c r="A2355" t="s">
        <v>3750</v>
      </c>
      <c r="B2355" t="s">
        <v>16</v>
      </c>
      <c r="C2355" t="s">
        <v>17</v>
      </c>
      <c r="D2355" t="s">
        <v>3119</v>
      </c>
      <c r="E2355">
        <v>4</v>
      </c>
      <c r="F2355">
        <v>205</v>
      </c>
      <c r="G2355">
        <v>9.65</v>
      </c>
      <c r="H2355">
        <v>2017</v>
      </c>
    </row>
    <row r="2356" spans="1:8" x14ac:dyDescent="0.2">
      <c r="A2356" t="s">
        <v>3751</v>
      </c>
      <c r="B2356" t="s">
        <v>77</v>
      </c>
      <c r="C2356" t="s">
        <v>153</v>
      </c>
      <c r="D2356" t="s">
        <v>3752</v>
      </c>
      <c r="E2356">
        <v>4.5999999999999996</v>
      </c>
      <c r="F2356">
        <v>205</v>
      </c>
      <c r="G2356">
        <v>136.47</v>
      </c>
      <c r="H2356">
        <v>2013</v>
      </c>
    </row>
    <row r="2357" spans="1:8" x14ac:dyDescent="0.2">
      <c r="A2357" t="s">
        <v>3753</v>
      </c>
      <c r="B2357" t="s">
        <v>16</v>
      </c>
      <c r="C2357" t="s">
        <v>3754</v>
      </c>
      <c r="D2357" t="s">
        <v>3755</v>
      </c>
      <c r="E2357">
        <v>4.0999999999999996</v>
      </c>
      <c r="F2357">
        <v>205</v>
      </c>
      <c r="G2357">
        <v>26.8</v>
      </c>
      <c r="H2357">
        <v>2015</v>
      </c>
    </row>
    <row r="2358" spans="1:8" x14ac:dyDescent="0.2">
      <c r="A2358" t="s">
        <v>1906</v>
      </c>
      <c r="B2358" t="s">
        <v>66</v>
      </c>
      <c r="C2358" t="s">
        <v>222</v>
      </c>
      <c r="D2358" t="s">
        <v>3232</v>
      </c>
      <c r="E2358">
        <v>4.0999999999999996</v>
      </c>
      <c r="F2358">
        <v>205</v>
      </c>
      <c r="G2358">
        <v>36.99</v>
      </c>
      <c r="H2358">
        <v>2015</v>
      </c>
    </row>
    <row r="2359" spans="1:8" x14ac:dyDescent="0.2">
      <c r="A2359" t="s">
        <v>3756</v>
      </c>
      <c r="B2359" t="s">
        <v>62</v>
      </c>
      <c r="C2359" t="s">
        <v>63</v>
      </c>
      <c r="D2359" t="s">
        <v>1476</v>
      </c>
      <c r="E2359">
        <v>4.2</v>
      </c>
      <c r="F2359">
        <v>205</v>
      </c>
      <c r="G2359">
        <v>16.88</v>
      </c>
      <c r="H2359">
        <v>2016</v>
      </c>
    </row>
    <row r="2360" spans="1:8" x14ac:dyDescent="0.2">
      <c r="A2360" t="s">
        <v>3757</v>
      </c>
      <c r="B2360" t="s">
        <v>16</v>
      </c>
      <c r="C2360" t="s">
        <v>926</v>
      </c>
      <c r="D2360" t="s">
        <v>927</v>
      </c>
      <c r="E2360">
        <v>4.0999999999999996</v>
      </c>
      <c r="F2360">
        <v>205</v>
      </c>
      <c r="G2360">
        <v>32.79</v>
      </c>
      <c r="H2360">
        <v>2017</v>
      </c>
    </row>
    <row r="2361" spans="1:8" x14ac:dyDescent="0.2">
      <c r="A2361" t="s">
        <v>3758</v>
      </c>
      <c r="B2361" t="s">
        <v>16</v>
      </c>
      <c r="C2361" t="s">
        <v>358</v>
      </c>
      <c r="D2361" t="s">
        <v>2486</v>
      </c>
      <c r="E2361">
        <v>4.3</v>
      </c>
      <c r="F2361">
        <v>205</v>
      </c>
      <c r="G2361">
        <v>56.75</v>
      </c>
      <c r="H2361">
        <v>2012</v>
      </c>
    </row>
    <row r="2362" spans="1:8" x14ac:dyDescent="0.2">
      <c r="A2362" t="s">
        <v>3759</v>
      </c>
      <c r="B2362" t="s">
        <v>16</v>
      </c>
      <c r="C2362" t="s">
        <v>433</v>
      </c>
      <c r="D2362" t="s">
        <v>3760</v>
      </c>
      <c r="E2362">
        <v>3.8</v>
      </c>
      <c r="F2362">
        <v>205</v>
      </c>
      <c r="G2362">
        <v>17.29</v>
      </c>
      <c r="H2362">
        <v>2017</v>
      </c>
    </row>
    <row r="2363" spans="1:8" x14ac:dyDescent="0.2">
      <c r="A2363" t="s">
        <v>3761</v>
      </c>
      <c r="B2363" t="s">
        <v>16</v>
      </c>
      <c r="C2363" t="s">
        <v>470</v>
      </c>
      <c r="D2363" t="s">
        <v>580</v>
      </c>
      <c r="E2363">
        <v>3.6</v>
      </c>
      <c r="F2363">
        <v>206</v>
      </c>
      <c r="G2363">
        <v>8.68</v>
      </c>
      <c r="H2363">
        <v>2017</v>
      </c>
    </row>
    <row r="2364" spans="1:8" x14ac:dyDescent="0.2">
      <c r="A2364" t="s">
        <v>3762</v>
      </c>
      <c r="B2364" t="s">
        <v>70</v>
      </c>
      <c r="C2364" t="s">
        <v>161</v>
      </c>
      <c r="D2364" t="s">
        <v>3763</v>
      </c>
      <c r="E2364">
        <v>4.5999999999999996</v>
      </c>
      <c r="F2364">
        <v>206</v>
      </c>
      <c r="G2364">
        <v>170.59</v>
      </c>
      <c r="H2364">
        <v>2017</v>
      </c>
    </row>
    <row r="2365" spans="1:8" x14ac:dyDescent="0.2">
      <c r="A2365" t="s">
        <v>3764</v>
      </c>
      <c r="B2365" t="s">
        <v>66</v>
      </c>
      <c r="C2365" t="s">
        <v>147</v>
      </c>
      <c r="D2365" t="s">
        <v>3765</v>
      </c>
      <c r="E2365">
        <v>3.6</v>
      </c>
      <c r="F2365">
        <v>206</v>
      </c>
      <c r="G2365">
        <v>8.9499999999999993</v>
      </c>
      <c r="H2365">
        <v>2011</v>
      </c>
    </row>
    <row r="2366" spans="1:8" x14ac:dyDescent="0.2">
      <c r="A2366" t="s">
        <v>1233</v>
      </c>
      <c r="B2366" t="s">
        <v>16</v>
      </c>
      <c r="C2366" t="s">
        <v>178</v>
      </c>
      <c r="D2366" t="s">
        <v>2855</v>
      </c>
      <c r="E2366">
        <v>3.7</v>
      </c>
      <c r="F2366">
        <v>206</v>
      </c>
      <c r="G2366">
        <v>12.21</v>
      </c>
      <c r="H2366">
        <v>2016</v>
      </c>
    </row>
    <row r="2367" spans="1:8" x14ac:dyDescent="0.2">
      <c r="A2367" t="s">
        <v>3766</v>
      </c>
      <c r="B2367" t="s">
        <v>16</v>
      </c>
      <c r="C2367" t="s">
        <v>299</v>
      </c>
      <c r="D2367" t="s">
        <v>3767</v>
      </c>
      <c r="E2367">
        <v>4</v>
      </c>
      <c r="F2367">
        <v>206</v>
      </c>
      <c r="G2367">
        <v>15.85</v>
      </c>
      <c r="H2367">
        <v>2015</v>
      </c>
    </row>
    <row r="2368" spans="1:8" x14ac:dyDescent="0.2">
      <c r="A2368" t="s">
        <v>3768</v>
      </c>
      <c r="B2368" t="s">
        <v>9</v>
      </c>
      <c r="C2368" t="s">
        <v>573</v>
      </c>
      <c r="D2368" t="s">
        <v>574</v>
      </c>
      <c r="E2368">
        <v>4.2</v>
      </c>
      <c r="F2368">
        <v>206</v>
      </c>
      <c r="G2368">
        <v>62.08</v>
      </c>
      <c r="H2368">
        <v>2014</v>
      </c>
    </row>
    <row r="2369" spans="1:8" x14ac:dyDescent="0.2">
      <c r="A2369" t="s">
        <v>3769</v>
      </c>
      <c r="B2369" t="s">
        <v>16</v>
      </c>
      <c r="C2369" t="s">
        <v>1096</v>
      </c>
      <c r="D2369" t="s">
        <v>3069</v>
      </c>
      <c r="E2369">
        <v>3.7</v>
      </c>
      <c r="F2369">
        <v>206</v>
      </c>
      <c r="G2369">
        <v>14.5</v>
      </c>
      <c r="H2369">
        <v>2016</v>
      </c>
    </row>
    <row r="2370" spans="1:8" x14ac:dyDescent="0.2">
      <c r="A2370" t="s">
        <v>762</v>
      </c>
      <c r="B2370" t="s">
        <v>70</v>
      </c>
      <c r="C2370" t="s">
        <v>71</v>
      </c>
      <c r="D2370" t="s">
        <v>3770</v>
      </c>
      <c r="E2370">
        <v>3.5</v>
      </c>
      <c r="F2370">
        <v>206</v>
      </c>
      <c r="G2370">
        <v>7.63</v>
      </c>
      <c r="H2370">
        <v>2017</v>
      </c>
    </row>
    <row r="2371" spans="1:8" x14ac:dyDescent="0.2">
      <c r="A2371" t="s">
        <v>3771</v>
      </c>
      <c r="B2371" t="s">
        <v>77</v>
      </c>
      <c r="C2371" t="s">
        <v>2104</v>
      </c>
      <c r="D2371" t="s">
        <v>3772</v>
      </c>
      <c r="E2371">
        <v>3.5</v>
      </c>
      <c r="F2371">
        <v>206</v>
      </c>
      <c r="G2371">
        <v>16.23</v>
      </c>
      <c r="H2371">
        <v>2015</v>
      </c>
    </row>
    <row r="2372" spans="1:8" x14ac:dyDescent="0.2">
      <c r="A2372" t="s">
        <v>3773</v>
      </c>
      <c r="B2372" t="s">
        <v>66</v>
      </c>
      <c r="C2372" t="s">
        <v>3774</v>
      </c>
      <c r="D2372" t="s">
        <v>3775</v>
      </c>
      <c r="E2372">
        <v>3.6</v>
      </c>
      <c r="F2372">
        <v>206</v>
      </c>
      <c r="G2372">
        <v>9.89</v>
      </c>
      <c r="H2372">
        <v>2016</v>
      </c>
    </row>
    <row r="2373" spans="1:8" x14ac:dyDescent="0.2">
      <c r="A2373" t="s">
        <v>3776</v>
      </c>
      <c r="B2373" t="s">
        <v>196</v>
      </c>
      <c r="C2373" t="s">
        <v>197</v>
      </c>
      <c r="D2373" t="s">
        <v>1019</v>
      </c>
      <c r="E2373">
        <v>4.3</v>
      </c>
      <c r="F2373">
        <v>206</v>
      </c>
      <c r="G2373">
        <v>29.15</v>
      </c>
      <c r="H2373">
        <v>2015</v>
      </c>
    </row>
    <row r="2374" spans="1:8" x14ac:dyDescent="0.2">
      <c r="A2374" t="s">
        <v>2444</v>
      </c>
      <c r="B2374" t="s">
        <v>16</v>
      </c>
      <c r="C2374" t="s">
        <v>586</v>
      </c>
      <c r="D2374" t="s">
        <v>1434</v>
      </c>
      <c r="E2374">
        <v>3.6</v>
      </c>
      <c r="F2374">
        <v>206</v>
      </c>
      <c r="G2374">
        <v>7.08</v>
      </c>
      <c r="H2374">
        <v>2018</v>
      </c>
    </row>
    <row r="2375" spans="1:8" x14ac:dyDescent="0.2">
      <c r="A2375" t="s">
        <v>1589</v>
      </c>
      <c r="B2375" t="s">
        <v>9</v>
      </c>
      <c r="C2375" t="s">
        <v>281</v>
      </c>
      <c r="D2375" t="s">
        <v>3777</v>
      </c>
      <c r="E2375">
        <v>3.5</v>
      </c>
      <c r="F2375">
        <v>206</v>
      </c>
      <c r="G2375">
        <v>11.99</v>
      </c>
      <c r="H2375">
        <v>2012</v>
      </c>
    </row>
    <row r="2376" spans="1:8" x14ac:dyDescent="0.2">
      <c r="A2376" t="s">
        <v>3778</v>
      </c>
      <c r="B2376" t="s">
        <v>34</v>
      </c>
      <c r="C2376" t="s">
        <v>599</v>
      </c>
      <c r="D2376" t="s">
        <v>3779</v>
      </c>
      <c r="E2376">
        <v>4.2</v>
      </c>
      <c r="F2376">
        <v>206</v>
      </c>
      <c r="G2376">
        <v>9.5</v>
      </c>
      <c r="H2376">
        <v>2018</v>
      </c>
    </row>
    <row r="2377" spans="1:8" x14ac:dyDescent="0.2">
      <c r="A2377" t="s">
        <v>838</v>
      </c>
      <c r="B2377" t="s">
        <v>9</v>
      </c>
      <c r="C2377" t="s">
        <v>105</v>
      </c>
      <c r="D2377" t="s">
        <v>3780</v>
      </c>
      <c r="E2377">
        <v>4</v>
      </c>
      <c r="F2377">
        <v>206</v>
      </c>
      <c r="G2377">
        <v>38.9</v>
      </c>
      <c r="H2377">
        <v>2016</v>
      </c>
    </row>
    <row r="2378" spans="1:8" x14ac:dyDescent="0.2">
      <c r="A2378" t="s">
        <v>2416</v>
      </c>
      <c r="B2378" t="s">
        <v>9</v>
      </c>
      <c r="C2378" t="s">
        <v>184</v>
      </c>
      <c r="D2378" t="s">
        <v>1051</v>
      </c>
      <c r="E2378">
        <v>4.4000000000000004</v>
      </c>
      <c r="F2378">
        <v>2064</v>
      </c>
      <c r="G2378">
        <v>169.95</v>
      </c>
      <c r="H2378">
        <v>2005</v>
      </c>
    </row>
    <row r="2379" spans="1:8" x14ac:dyDescent="0.2">
      <c r="A2379" t="s">
        <v>3781</v>
      </c>
      <c r="B2379" t="s">
        <v>87</v>
      </c>
      <c r="C2379" t="s">
        <v>88</v>
      </c>
      <c r="D2379" t="s">
        <v>3782</v>
      </c>
      <c r="E2379">
        <v>3.8</v>
      </c>
      <c r="F2379">
        <v>2066</v>
      </c>
      <c r="G2379">
        <v>16.72</v>
      </c>
      <c r="H2379">
        <v>2012</v>
      </c>
    </row>
    <row r="2380" spans="1:8" x14ac:dyDescent="0.2">
      <c r="A2380" t="s">
        <v>3783</v>
      </c>
      <c r="B2380" t="s">
        <v>9</v>
      </c>
      <c r="C2380" t="s">
        <v>184</v>
      </c>
      <c r="D2380" t="s">
        <v>185</v>
      </c>
      <c r="E2380">
        <v>4.5999999999999996</v>
      </c>
      <c r="F2380">
        <v>2069</v>
      </c>
      <c r="G2380">
        <v>1168.77</v>
      </c>
      <c r="H2380">
        <v>1989</v>
      </c>
    </row>
    <row r="2381" spans="1:8" x14ac:dyDescent="0.2">
      <c r="A2381" t="s">
        <v>3784</v>
      </c>
      <c r="B2381" t="s">
        <v>70</v>
      </c>
      <c r="C2381" t="s">
        <v>3785</v>
      </c>
      <c r="D2381" t="s">
        <v>708</v>
      </c>
      <c r="E2381">
        <v>3.8</v>
      </c>
      <c r="F2381">
        <v>207</v>
      </c>
      <c r="G2381">
        <v>25.9</v>
      </c>
      <c r="H2381">
        <v>2012</v>
      </c>
    </row>
    <row r="2382" spans="1:8" x14ac:dyDescent="0.2">
      <c r="A2382" t="s">
        <v>3786</v>
      </c>
      <c r="B2382" t="s">
        <v>46</v>
      </c>
      <c r="C2382" t="s">
        <v>341</v>
      </c>
      <c r="D2382" t="s">
        <v>263</v>
      </c>
      <c r="E2382">
        <v>3.8</v>
      </c>
      <c r="F2382">
        <v>207</v>
      </c>
      <c r="G2382">
        <v>24.39</v>
      </c>
      <c r="H2382">
        <v>2018</v>
      </c>
    </row>
    <row r="2383" spans="1:8" x14ac:dyDescent="0.2">
      <c r="A2383" t="s">
        <v>3787</v>
      </c>
      <c r="B2383" t="s">
        <v>16</v>
      </c>
      <c r="C2383" t="s">
        <v>505</v>
      </c>
      <c r="D2383" t="s">
        <v>714</v>
      </c>
      <c r="E2383">
        <v>4.7</v>
      </c>
      <c r="F2383">
        <v>207</v>
      </c>
      <c r="G2383">
        <v>272.25</v>
      </c>
      <c r="H2383">
        <v>2011</v>
      </c>
    </row>
    <row r="2384" spans="1:8" x14ac:dyDescent="0.2">
      <c r="A2384" t="s">
        <v>3788</v>
      </c>
      <c r="B2384" t="s">
        <v>70</v>
      </c>
      <c r="C2384" t="s">
        <v>3789</v>
      </c>
      <c r="D2384" t="s">
        <v>3790</v>
      </c>
      <c r="E2384">
        <v>4.0999999999999996</v>
      </c>
      <c r="F2384">
        <v>207</v>
      </c>
      <c r="G2384">
        <v>59</v>
      </c>
      <c r="H2384">
        <v>2014</v>
      </c>
    </row>
    <row r="2385" spans="1:8" x14ac:dyDescent="0.2">
      <c r="A2385" t="s">
        <v>3791</v>
      </c>
      <c r="B2385" t="s">
        <v>16</v>
      </c>
      <c r="C2385" t="s">
        <v>454</v>
      </c>
      <c r="D2385" t="s">
        <v>540</v>
      </c>
      <c r="E2385">
        <v>3.7</v>
      </c>
      <c r="F2385">
        <v>207</v>
      </c>
      <c r="G2385">
        <v>6.25</v>
      </c>
      <c r="H2385">
        <v>2017</v>
      </c>
    </row>
    <row r="2386" spans="1:8" x14ac:dyDescent="0.2">
      <c r="A2386" t="s">
        <v>3792</v>
      </c>
      <c r="B2386" t="s">
        <v>66</v>
      </c>
      <c r="C2386" t="s">
        <v>67</v>
      </c>
      <c r="D2386" t="s">
        <v>3313</v>
      </c>
      <c r="E2386">
        <v>3.6</v>
      </c>
      <c r="F2386">
        <v>207</v>
      </c>
      <c r="G2386">
        <v>12.14</v>
      </c>
      <c r="H2386">
        <v>2016</v>
      </c>
    </row>
    <row r="2387" spans="1:8" x14ac:dyDescent="0.2">
      <c r="A2387" t="s">
        <v>3793</v>
      </c>
      <c r="B2387" t="s">
        <v>9</v>
      </c>
      <c r="C2387" t="s">
        <v>3573</v>
      </c>
      <c r="D2387" t="s">
        <v>868</v>
      </c>
      <c r="E2387">
        <v>3.8</v>
      </c>
      <c r="F2387">
        <v>207</v>
      </c>
      <c r="G2387">
        <v>22.38</v>
      </c>
      <c r="H2387">
        <v>2014</v>
      </c>
    </row>
    <row r="2388" spans="1:8" x14ac:dyDescent="0.2">
      <c r="A2388" t="s">
        <v>3794</v>
      </c>
      <c r="B2388" t="s">
        <v>16</v>
      </c>
      <c r="C2388" t="s">
        <v>228</v>
      </c>
      <c r="D2388" t="s">
        <v>232</v>
      </c>
      <c r="E2388">
        <v>3.6</v>
      </c>
      <c r="F2388">
        <v>207</v>
      </c>
      <c r="G2388">
        <v>11.15</v>
      </c>
      <c r="H2388">
        <v>2018</v>
      </c>
    </row>
    <row r="2389" spans="1:8" x14ac:dyDescent="0.2">
      <c r="A2389" t="s">
        <v>3795</v>
      </c>
      <c r="B2389" t="s">
        <v>9</v>
      </c>
      <c r="C2389" t="s">
        <v>573</v>
      </c>
      <c r="D2389" t="s">
        <v>966</v>
      </c>
      <c r="E2389">
        <v>4.3</v>
      </c>
      <c r="F2389">
        <v>207</v>
      </c>
      <c r="G2389">
        <v>48.9</v>
      </c>
      <c r="H2389">
        <v>2016</v>
      </c>
    </row>
    <row r="2390" spans="1:8" x14ac:dyDescent="0.2">
      <c r="A2390" t="s">
        <v>3796</v>
      </c>
      <c r="B2390" t="s">
        <v>9</v>
      </c>
      <c r="C2390" t="s">
        <v>217</v>
      </c>
      <c r="D2390" t="s">
        <v>684</v>
      </c>
      <c r="E2390">
        <v>4</v>
      </c>
      <c r="F2390">
        <v>207</v>
      </c>
      <c r="G2390">
        <v>36.11</v>
      </c>
      <c r="H2390">
        <v>2015</v>
      </c>
    </row>
    <row r="2391" spans="1:8" x14ac:dyDescent="0.2">
      <c r="A2391" t="s">
        <v>3797</v>
      </c>
      <c r="B2391" t="s">
        <v>16</v>
      </c>
      <c r="C2391" t="s">
        <v>17</v>
      </c>
      <c r="D2391" t="s">
        <v>1250</v>
      </c>
      <c r="E2391">
        <v>4</v>
      </c>
      <c r="F2391">
        <v>207</v>
      </c>
      <c r="G2391">
        <v>20.65</v>
      </c>
      <c r="H2391">
        <v>2017</v>
      </c>
    </row>
    <row r="2392" spans="1:8" x14ac:dyDescent="0.2">
      <c r="A2392" t="s">
        <v>3798</v>
      </c>
      <c r="B2392" t="s">
        <v>66</v>
      </c>
      <c r="C2392" t="s">
        <v>222</v>
      </c>
      <c r="D2392" t="s">
        <v>1760</v>
      </c>
      <c r="E2392">
        <v>4.5999999999999996</v>
      </c>
      <c r="F2392">
        <v>207</v>
      </c>
      <c r="G2392">
        <v>131</v>
      </c>
      <c r="H2392">
        <v>2015</v>
      </c>
    </row>
    <row r="2393" spans="1:8" x14ac:dyDescent="0.2">
      <c r="A2393" t="s">
        <v>3799</v>
      </c>
      <c r="B2393" t="s">
        <v>70</v>
      </c>
      <c r="C2393" t="s">
        <v>3785</v>
      </c>
      <c r="D2393" t="s">
        <v>3800</v>
      </c>
      <c r="E2393">
        <v>4.0999999999999996</v>
      </c>
      <c r="F2393">
        <v>2072</v>
      </c>
      <c r="G2393">
        <v>53.58</v>
      </c>
      <c r="H2393">
        <v>2013</v>
      </c>
    </row>
    <row r="2394" spans="1:8" x14ac:dyDescent="0.2">
      <c r="A2394" t="s">
        <v>3801</v>
      </c>
      <c r="B2394" t="s">
        <v>70</v>
      </c>
      <c r="C2394" t="s">
        <v>161</v>
      </c>
      <c r="D2394" t="s">
        <v>1282</v>
      </c>
      <c r="E2394">
        <v>4.0999999999999996</v>
      </c>
      <c r="F2394">
        <v>2073</v>
      </c>
      <c r="G2394">
        <v>20.47</v>
      </c>
      <c r="H2394">
        <v>2017</v>
      </c>
    </row>
    <row r="2395" spans="1:8" x14ac:dyDescent="0.2">
      <c r="A2395" t="s">
        <v>3802</v>
      </c>
      <c r="B2395" t="s">
        <v>9</v>
      </c>
      <c r="C2395" t="s">
        <v>41</v>
      </c>
      <c r="D2395" t="s">
        <v>2781</v>
      </c>
      <c r="E2395">
        <v>3.8</v>
      </c>
      <c r="F2395">
        <v>208</v>
      </c>
      <c r="G2395">
        <v>20.95</v>
      </c>
      <c r="H2395">
        <v>2016</v>
      </c>
    </row>
    <row r="2396" spans="1:8" x14ac:dyDescent="0.2">
      <c r="A2396" t="s">
        <v>2193</v>
      </c>
      <c r="B2396" t="s">
        <v>9</v>
      </c>
      <c r="C2396" t="s">
        <v>10</v>
      </c>
      <c r="D2396" t="s">
        <v>2569</v>
      </c>
      <c r="E2396">
        <v>4</v>
      </c>
      <c r="F2396">
        <v>208</v>
      </c>
      <c r="G2396">
        <v>35.090000000000003</v>
      </c>
      <c r="H2396">
        <v>2014</v>
      </c>
    </row>
    <row r="2397" spans="1:8" x14ac:dyDescent="0.2">
      <c r="A2397" t="s">
        <v>3803</v>
      </c>
      <c r="B2397" t="s">
        <v>66</v>
      </c>
      <c r="C2397" t="s">
        <v>308</v>
      </c>
      <c r="D2397" t="s">
        <v>3804</v>
      </c>
      <c r="E2397">
        <v>3.6</v>
      </c>
      <c r="F2397">
        <v>208</v>
      </c>
      <c r="G2397">
        <v>8.75</v>
      </c>
      <c r="H2397">
        <v>2015</v>
      </c>
    </row>
    <row r="2398" spans="1:8" x14ac:dyDescent="0.2">
      <c r="A2398" t="s">
        <v>3805</v>
      </c>
      <c r="B2398" t="s">
        <v>9</v>
      </c>
      <c r="C2398" t="s">
        <v>96</v>
      </c>
      <c r="D2398" t="s">
        <v>3806</v>
      </c>
      <c r="E2398">
        <v>4</v>
      </c>
      <c r="F2398">
        <v>208</v>
      </c>
      <c r="G2398">
        <v>14.8</v>
      </c>
      <c r="H2398">
        <v>2017</v>
      </c>
    </row>
    <row r="2399" spans="1:8" x14ac:dyDescent="0.2">
      <c r="A2399" t="s">
        <v>2592</v>
      </c>
      <c r="B2399" t="s">
        <v>9</v>
      </c>
      <c r="C2399" t="s">
        <v>379</v>
      </c>
      <c r="D2399" t="s">
        <v>1284</v>
      </c>
      <c r="E2399">
        <v>3.9</v>
      </c>
      <c r="F2399">
        <v>208</v>
      </c>
      <c r="G2399">
        <v>21.5</v>
      </c>
      <c r="H2399">
        <v>2015</v>
      </c>
    </row>
    <row r="2400" spans="1:8" x14ac:dyDescent="0.2">
      <c r="A2400" t="s">
        <v>775</v>
      </c>
      <c r="B2400" t="s">
        <v>62</v>
      </c>
      <c r="C2400" t="s">
        <v>1171</v>
      </c>
      <c r="D2400" t="s">
        <v>1425</v>
      </c>
      <c r="E2400">
        <v>3.4</v>
      </c>
      <c r="F2400">
        <v>208</v>
      </c>
      <c r="G2400">
        <v>9.44</v>
      </c>
      <c r="H2400">
        <v>2015</v>
      </c>
    </row>
    <row r="2401" spans="1:8" x14ac:dyDescent="0.2">
      <c r="A2401" t="s">
        <v>343</v>
      </c>
      <c r="B2401" t="s">
        <v>9</v>
      </c>
      <c r="C2401" t="s">
        <v>10</v>
      </c>
      <c r="D2401" t="s">
        <v>1303</v>
      </c>
      <c r="E2401">
        <v>4.3</v>
      </c>
      <c r="F2401">
        <v>208</v>
      </c>
      <c r="G2401">
        <v>109.95</v>
      </c>
      <c r="H2401">
        <v>1999</v>
      </c>
    </row>
    <row r="2402" spans="1:8" x14ac:dyDescent="0.2">
      <c r="A2402" t="s">
        <v>521</v>
      </c>
      <c r="B2402" t="s">
        <v>66</v>
      </c>
      <c r="C2402" t="s">
        <v>2876</v>
      </c>
      <c r="D2402" t="s">
        <v>3807</v>
      </c>
      <c r="E2402">
        <v>3.6</v>
      </c>
      <c r="F2402">
        <v>208</v>
      </c>
      <c r="G2402">
        <v>8.32</v>
      </c>
      <c r="H2402">
        <v>2018</v>
      </c>
    </row>
    <row r="2403" spans="1:8" x14ac:dyDescent="0.2">
      <c r="A2403" t="s">
        <v>3808</v>
      </c>
      <c r="B2403" t="s">
        <v>16</v>
      </c>
      <c r="C2403" t="s">
        <v>74</v>
      </c>
      <c r="D2403" t="s">
        <v>164</v>
      </c>
      <c r="E2403">
        <v>3.9</v>
      </c>
      <c r="F2403">
        <v>208</v>
      </c>
      <c r="G2403">
        <v>7.25</v>
      </c>
      <c r="H2403">
        <v>2016</v>
      </c>
    </row>
    <row r="2404" spans="1:8" x14ac:dyDescent="0.2">
      <c r="A2404" t="s">
        <v>3809</v>
      </c>
      <c r="B2404" t="s">
        <v>1562</v>
      </c>
      <c r="C2404" t="s">
        <v>1563</v>
      </c>
      <c r="D2404" t="s">
        <v>3810</v>
      </c>
      <c r="E2404">
        <v>3.4</v>
      </c>
      <c r="F2404">
        <v>208</v>
      </c>
      <c r="G2404">
        <v>12.14</v>
      </c>
      <c r="H2404">
        <v>2017</v>
      </c>
    </row>
    <row r="2405" spans="1:8" x14ac:dyDescent="0.2">
      <c r="A2405" t="s">
        <v>3811</v>
      </c>
      <c r="B2405" t="s">
        <v>16</v>
      </c>
      <c r="C2405" t="s">
        <v>919</v>
      </c>
      <c r="D2405" t="s">
        <v>3738</v>
      </c>
      <c r="E2405">
        <v>3.6</v>
      </c>
      <c r="F2405">
        <v>208</v>
      </c>
      <c r="G2405">
        <v>6.9</v>
      </c>
      <c r="H2405">
        <v>2017</v>
      </c>
    </row>
    <row r="2406" spans="1:8" x14ac:dyDescent="0.2">
      <c r="A2406" t="s">
        <v>3812</v>
      </c>
      <c r="B2406" t="s">
        <v>16</v>
      </c>
      <c r="C2406" t="s">
        <v>638</v>
      </c>
      <c r="D2406" t="s">
        <v>2229</v>
      </c>
      <c r="E2406">
        <v>4.5999999999999996</v>
      </c>
      <c r="F2406">
        <v>2080</v>
      </c>
      <c r="G2406">
        <v>30.9</v>
      </c>
      <c r="H2406" t="s">
        <v>526</v>
      </c>
    </row>
    <row r="2407" spans="1:8" x14ac:dyDescent="0.2">
      <c r="A2407" t="s">
        <v>3813</v>
      </c>
      <c r="B2407" t="s">
        <v>66</v>
      </c>
      <c r="C2407" t="s">
        <v>3814</v>
      </c>
      <c r="D2407" t="s">
        <v>1860</v>
      </c>
      <c r="E2407">
        <v>4.3</v>
      </c>
      <c r="F2407">
        <v>2084</v>
      </c>
      <c r="G2407">
        <v>23.3</v>
      </c>
      <c r="H2407">
        <v>2016</v>
      </c>
    </row>
    <row r="2408" spans="1:8" x14ac:dyDescent="0.2">
      <c r="A2408" t="s">
        <v>3815</v>
      </c>
      <c r="B2408" t="s">
        <v>66</v>
      </c>
      <c r="C2408" t="s">
        <v>169</v>
      </c>
      <c r="D2408" t="s">
        <v>1518</v>
      </c>
      <c r="E2408">
        <v>3.3</v>
      </c>
      <c r="F2408">
        <v>209</v>
      </c>
      <c r="G2408">
        <v>6.99</v>
      </c>
      <c r="H2408">
        <v>2015</v>
      </c>
    </row>
    <row r="2409" spans="1:8" x14ac:dyDescent="0.2">
      <c r="A2409" t="s">
        <v>3816</v>
      </c>
      <c r="B2409" t="s">
        <v>16</v>
      </c>
      <c r="C2409" t="s">
        <v>404</v>
      </c>
      <c r="D2409" t="s">
        <v>1263</v>
      </c>
      <c r="E2409">
        <v>4.2</v>
      </c>
      <c r="F2409">
        <v>209</v>
      </c>
      <c r="G2409">
        <v>38.5</v>
      </c>
      <c r="H2409">
        <v>2016</v>
      </c>
    </row>
    <row r="2410" spans="1:8" x14ac:dyDescent="0.2">
      <c r="A2410" t="s">
        <v>3817</v>
      </c>
      <c r="B2410" t="s">
        <v>66</v>
      </c>
      <c r="C2410" t="s">
        <v>401</v>
      </c>
      <c r="D2410" t="s">
        <v>402</v>
      </c>
      <c r="E2410">
        <v>3.9</v>
      </c>
      <c r="F2410">
        <v>209</v>
      </c>
      <c r="G2410">
        <v>11.65</v>
      </c>
      <c r="H2410">
        <v>2013</v>
      </c>
    </row>
    <row r="2411" spans="1:8" x14ac:dyDescent="0.2">
      <c r="A2411" t="s">
        <v>3818</v>
      </c>
      <c r="B2411" t="s">
        <v>9</v>
      </c>
      <c r="C2411" t="s">
        <v>3819</v>
      </c>
      <c r="D2411" t="s">
        <v>3820</v>
      </c>
      <c r="E2411">
        <v>3.7</v>
      </c>
      <c r="F2411">
        <v>209</v>
      </c>
      <c r="G2411">
        <v>8.5</v>
      </c>
      <c r="H2411">
        <v>2016</v>
      </c>
    </row>
    <row r="2412" spans="1:8" x14ac:dyDescent="0.2">
      <c r="A2412" t="s">
        <v>3821</v>
      </c>
      <c r="B2412" t="s">
        <v>9</v>
      </c>
      <c r="C2412" t="s">
        <v>1547</v>
      </c>
      <c r="D2412" t="s">
        <v>3822</v>
      </c>
      <c r="E2412">
        <v>4</v>
      </c>
      <c r="F2412">
        <v>209</v>
      </c>
      <c r="G2412">
        <v>17.899999999999999</v>
      </c>
      <c r="H2412">
        <v>2018</v>
      </c>
    </row>
    <row r="2413" spans="1:8" x14ac:dyDescent="0.2">
      <c r="A2413" t="s">
        <v>3823</v>
      </c>
      <c r="B2413" t="s">
        <v>277</v>
      </c>
      <c r="C2413" t="s">
        <v>346</v>
      </c>
      <c r="D2413" t="s">
        <v>3824</v>
      </c>
      <c r="E2413">
        <v>3.9</v>
      </c>
      <c r="F2413">
        <v>209</v>
      </c>
      <c r="G2413">
        <v>9.5</v>
      </c>
      <c r="H2413">
        <v>2017</v>
      </c>
    </row>
    <row r="2414" spans="1:8" x14ac:dyDescent="0.2">
      <c r="A2414" t="s">
        <v>3825</v>
      </c>
      <c r="B2414" t="s">
        <v>16</v>
      </c>
      <c r="C2414" t="s">
        <v>358</v>
      </c>
      <c r="D2414" t="s">
        <v>359</v>
      </c>
      <c r="E2414">
        <v>4.5</v>
      </c>
      <c r="F2414">
        <v>209</v>
      </c>
      <c r="G2414">
        <v>115.43</v>
      </c>
      <c r="H2414">
        <v>2010</v>
      </c>
    </row>
    <row r="2415" spans="1:8" x14ac:dyDescent="0.2">
      <c r="A2415" t="s">
        <v>327</v>
      </c>
      <c r="B2415" t="s">
        <v>66</v>
      </c>
      <c r="C2415" t="s">
        <v>308</v>
      </c>
      <c r="D2415" t="s">
        <v>3826</v>
      </c>
      <c r="E2415">
        <v>3.9</v>
      </c>
      <c r="F2415">
        <v>2093</v>
      </c>
      <c r="G2415">
        <v>10.5</v>
      </c>
      <c r="H2415">
        <v>2016</v>
      </c>
    </row>
    <row r="2416" spans="1:8" x14ac:dyDescent="0.2">
      <c r="A2416" t="s">
        <v>384</v>
      </c>
      <c r="B2416" t="s">
        <v>9</v>
      </c>
      <c r="C2416" t="s">
        <v>114</v>
      </c>
      <c r="D2416" t="s">
        <v>3159</v>
      </c>
      <c r="E2416">
        <v>4.2</v>
      </c>
      <c r="F2416">
        <v>2094</v>
      </c>
      <c r="G2416">
        <v>83.9</v>
      </c>
      <c r="H2416">
        <v>2011</v>
      </c>
    </row>
    <row r="2417" spans="1:8" x14ac:dyDescent="0.2">
      <c r="A2417" t="s">
        <v>3827</v>
      </c>
      <c r="B2417" t="s">
        <v>9</v>
      </c>
      <c r="C2417" t="s">
        <v>573</v>
      </c>
      <c r="D2417" t="s">
        <v>361</v>
      </c>
      <c r="E2417">
        <v>4.2</v>
      </c>
      <c r="F2417">
        <v>210</v>
      </c>
      <c r="G2417">
        <v>60.92</v>
      </c>
      <c r="H2417">
        <v>2014</v>
      </c>
    </row>
    <row r="2418" spans="1:8" x14ac:dyDescent="0.2">
      <c r="A2418" t="s">
        <v>3828</v>
      </c>
      <c r="B2418" t="s">
        <v>16</v>
      </c>
      <c r="C2418" t="s">
        <v>1856</v>
      </c>
      <c r="D2418" t="s">
        <v>3829</v>
      </c>
      <c r="E2418">
        <v>3.8</v>
      </c>
      <c r="F2418">
        <v>210</v>
      </c>
      <c r="G2418">
        <v>14.9</v>
      </c>
      <c r="H2418">
        <v>2017</v>
      </c>
    </row>
    <row r="2419" spans="1:8" x14ac:dyDescent="0.2">
      <c r="A2419" t="s">
        <v>3830</v>
      </c>
      <c r="B2419" t="s">
        <v>9</v>
      </c>
      <c r="C2419" t="s">
        <v>2630</v>
      </c>
      <c r="D2419" t="s">
        <v>2631</v>
      </c>
      <c r="E2419">
        <v>3.7</v>
      </c>
      <c r="F2419">
        <v>210</v>
      </c>
      <c r="G2419">
        <v>8.5</v>
      </c>
      <c r="H2419">
        <v>2015</v>
      </c>
    </row>
    <row r="2420" spans="1:8" x14ac:dyDescent="0.2">
      <c r="A2420" t="s">
        <v>8</v>
      </c>
      <c r="B2420" t="s">
        <v>9</v>
      </c>
      <c r="C2420" t="s">
        <v>10</v>
      </c>
      <c r="D2420" t="s">
        <v>2149</v>
      </c>
      <c r="E2420">
        <v>4.2</v>
      </c>
      <c r="F2420">
        <v>210</v>
      </c>
      <c r="G2420">
        <v>90.54</v>
      </c>
      <c r="H2420">
        <v>2011</v>
      </c>
    </row>
    <row r="2421" spans="1:8" x14ac:dyDescent="0.2">
      <c r="A2421" t="s">
        <v>3831</v>
      </c>
      <c r="B2421" t="s">
        <v>16</v>
      </c>
      <c r="C2421" t="s">
        <v>558</v>
      </c>
      <c r="D2421" t="s">
        <v>3287</v>
      </c>
      <c r="E2421">
        <v>3.8</v>
      </c>
      <c r="F2421">
        <v>210</v>
      </c>
      <c r="G2421">
        <v>23.68</v>
      </c>
      <c r="H2421">
        <v>2012</v>
      </c>
    </row>
    <row r="2422" spans="1:8" x14ac:dyDescent="0.2">
      <c r="A2422" t="s">
        <v>3832</v>
      </c>
      <c r="B2422" t="s">
        <v>16</v>
      </c>
      <c r="C2422" t="s">
        <v>53</v>
      </c>
      <c r="D2422" t="s">
        <v>3833</v>
      </c>
      <c r="E2422">
        <v>4</v>
      </c>
      <c r="F2422">
        <v>210</v>
      </c>
      <c r="G2422">
        <v>7.9</v>
      </c>
      <c r="H2422">
        <v>2018</v>
      </c>
    </row>
    <row r="2423" spans="1:8" x14ac:dyDescent="0.2">
      <c r="A2423" t="s">
        <v>3834</v>
      </c>
      <c r="B2423" t="s">
        <v>16</v>
      </c>
      <c r="C2423" t="s">
        <v>638</v>
      </c>
      <c r="D2423" t="s">
        <v>2229</v>
      </c>
      <c r="E2423">
        <v>4</v>
      </c>
      <c r="F2423">
        <v>210</v>
      </c>
      <c r="G2423">
        <v>8.9</v>
      </c>
      <c r="H2423">
        <v>2018</v>
      </c>
    </row>
    <row r="2424" spans="1:8" x14ac:dyDescent="0.2">
      <c r="A2424" t="s">
        <v>1428</v>
      </c>
      <c r="B2424" t="s">
        <v>16</v>
      </c>
      <c r="C2424" t="s">
        <v>181</v>
      </c>
      <c r="D2424" t="s">
        <v>1826</v>
      </c>
      <c r="E2424">
        <v>4.3</v>
      </c>
      <c r="F2424">
        <v>210</v>
      </c>
      <c r="G2424">
        <v>60.63</v>
      </c>
      <c r="H2424">
        <v>2013</v>
      </c>
    </row>
    <row r="2425" spans="1:8" x14ac:dyDescent="0.2">
      <c r="A2425" t="s">
        <v>3835</v>
      </c>
      <c r="B2425" t="s">
        <v>62</v>
      </c>
      <c r="C2425" t="s">
        <v>686</v>
      </c>
      <c r="D2425" t="s">
        <v>2086</v>
      </c>
      <c r="E2425">
        <v>3.7</v>
      </c>
      <c r="F2425">
        <v>210</v>
      </c>
      <c r="G2425">
        <v>9.99</v>
      </c>
      <c r="H2425">
        <v>2018</v>
      </c>
    </row>
    <row r="2426" spans="1:8" x14ac:dyDescent="0.2">
      <c r="A2426" t="s">
        <v>3836</v>
      </c>
      <c r="B2426" t="s">
        <v>9</v>
      </c>
      <c r="C2426" t="s">
        <v>274</v>
      </c>
      <c r="D2426" t="s">
        <v>924</v>
      </c>
      <c r="E2426">
        <v>3.3</v>
      </c>
      <c r="F2426">
        <v>210</v>
      </c>
      <c r="G2426">
        <v>6.73</v>
      </c>
      <c r="H2426">
        <v>2018</v>
      </c>
    </row>
    <row r="2427" spans="1:8" x14ac:dyDescent="0.2">
      <c r="A2427" t="s">
        <v>1884</v>
      </c>
      <c r="B2427" t="s">
        <v>9</v>
      </c>
      <c r="C2427" t="s">
        <v>96</v>
      </c>
      <c r="D2427" t="s">
        <v>3691</v>
      </c>
      <c r="E2427">
        <v>4</v>
      </c>
      <c r="F2427">
        <v>210</v>
      </c>
      <c r="G2427">
        <v>54.95</v>
      </c>
      <c r="H2427">
        <v>2010</v>
      </c>
    </row>
    <row r="2428" spans="1:8" x14ac:dyDescent="0.2">
      <c r="A2428" t="s">
        <v>3837</v>
      </c>
      <c r="B2428" t="s">
        <v>16</v>
      </c>
      <c r="C2428" t="s">
        <v>586</v>
      </c>
      <c r="D2428" t="s">
        <v>1434</v>
      </c>
      <c r="E2428">
        <v>3.5</v>
      </c>
      <c r="F2428">
        <v>210</v>
      </c>
      <c r="G2428">
        <v>10.93</v>
      </c>
      <c r="H2428">
        <v>2017</v>
      </c>
    </row>
    <row r="2429" spans="1:8" x14ac:dyDescent="0.2">
      <c r="A2429" t="s">
        <v>3838</v>
      </c>
      <c r="B2429" t="s">
        <v>16</v>
      </c>
      <c r="C2429" t="s">
        <v>99</v>
      </c>
      <c r="D2429" t="s">
        <v>506</v>
      </c>
      <c r="E2429">
        <v>4.2</v>
      </c>
      <c r="F2429">
        <v>210</v>
      </c>
      <c r="G2429">
        <v>66.45</v>
      </c>
      <c r="H2429">
        <v>2010</v>
      </c>
    </row>
    <row r="2430" spans="1:8" x14ac:dyDescent="0.2">
      <c r="A2430" t="s">
        <v>3839</v>
      </c>
      <c r="B2430" t="s">
        <v>16</v>
      </c>
      <c r="C2430" t="s">
        <v>3413</v>
      </c>
      <c r="D2430" t="s">
        <v>3414</v>
      </c>
      <c r="E2430">
        <v>3.8</v>
      </c>
      <c r="F2430">
        <v>210</v>
      </c>
      <c r="G2430">
        <v>15.44</v>
      </c>
      <c r="H2430">
        <v>2016</v>
      </c>
    </row>
    <row r="2431" spans="1:8" x14ac:dyDescent="0.2">
      <c r="A2431" t="s">
        <v>2536</v>
      </c>
      <c r="B2431" t="s">
        <v>9</v>
      </c>
      <c r="C2431" t="s">
        <v>414</v>
      </c>
      <c r="D2431" t="s">
        <v>3840</v>
      </c>
      <c r="E2431">
        <v>4.2</v>
      </c>
      <c r="F2431">
        <v>210</v>
      </c>
      <c r="G2431">
        <v>44.79</v>
      </c>
      <c r="H2431">
        <v>2016</v>
      </c>
    </row>
    <row r="2432" spans="1:8" x14ac:dyDescent="0.2">
      <c r="A2432" t="s">
        <v>3841</v>
      </c>
      <c r="B2432" t="s">
        <v>16</v>
      </c>
      <c r="C2432" t="s">
        <v>1024</v>
      </c>
      <c r="D2432" t="s">
        <v>1560</v>
      </c>
      <c r="E2432">
        <v>3.8</v>
      </c>
      <c r="F2432">
        <v>210</v>
      </c>
      <c r="G2432">
        <v>14.53</v>
      </c>
      <c r="H2432">
        <v>2018</v>
      </c>
    </row>
    <row r="2433" spans="1:8" x14ac:dyDescent="0.2">
      <c r="A2433" t="s">
        <v>3842</v>
      </c>
      <c r="B2433" t="s">
        <v>34</v>
      </c>
      <c r="C2433" t="s">
        <v>718</v>
      </c>
      <c r="D2433" t="s">
        <v>3057</v>
      </c>
      <c r="E2433">
        <v>4.3</v>
      </c>
      <c r="F2433">
        <v>2101</v>
      </c>
      <c r="G2433">
        <v>63.39</v>
      </c>
      <c r="H2433">
        <v>2012</v>
      </c>
    </row>
    <row r="2434" spans="1:8" x14ac:dyDescent="0.2">
      <c r="A2434" t="s">
        <v>3843</v>
      </c>
      <c r="B2434" t="s">
        <v>16</v>
      </c>
      <c r="C2434" t="s">
        <v>17</v>
      </c>
      <c r="D2434" t="s">
        <v>1403</v>
      </c>
      <c r="E2434">
        <v>3.8</v>
      </c>
      <c r="F2434">
        <v>2104</v>
      </c>
      <c r="G2434">
        <v>37.79</v>
      </c>
      <c r="H2434">
        <v>2013</v>
      </c>
    </row>
    <row r="2435" spans="1:8" x14ac:dyDescent="0.2">
      <c r="A2435" t="s">
        <v>3844</v>
      </c>
      <c r="B2435" t="s">
        <v>46</v>
      </c>
      <c r="C2435" t="s">
        <v>341</v>
      </c>
      <c r="D2435" t="s">
        <v>263</v>
      </c>
      <c r="E2435">
        <v>4.3</v>
      </c>
      <c r="F2435">
        <v>2105</v>
      </c>
      <c r="G2435">
        <v>69.290000000000006</v>
      </c>
      <c r="H2435">
        <v>2016</v>
      </c>
    </row>
    <row r="2436" spans="1:8" x14ac:dyDescent="0.2">
      <c r="A2436" t="s">
        <v>3845</v>
      </c>
      <c r="B2436" t="s">
        <v>70</v>
      </c>
      <c r="C2436" t="s">
        <v>787</v>
      </c>
      <c r="D2436" t="s">
        <v>501</v>
      </c>
      <c r="E2436">
        <v>3.8</v>
      </c>
      <c r="F2436">
        <v>2109</v>
      </c>
      <c r="G2436">
        <v>10.99</v>
      </c>
      <c r="H2436">
        <v>2015</v>
      </c>
    </row>
    <row r="2437" spans="1:8" x14ac:dyDescent="0.2">
      <c r="A2437" t="s">
        <v>3846</v>
      </c>
      <c r="B2437" t="s">
        <v>9</v>
      </c>
      <c r="C2437" t="s">
        <v>125</v>
      </c>
      <c r="D2437" t="s">
        <v>3847</v>
      </c>
      <c r="E2437">
        <v>3.7</v>
      </c>
      <c r="F2437">
        <v>211</v>
      </c>
      <c r="G2437">
        <v>9.99</v>
      </c>
      <c r="H2437">
        <v>2015</v>
      </c>
    </row>
    <row r="2438" spans="1:8" x14ac:dyDescent="0.2">
      <c r="A2438" t="s">
        <v>2014</v>
      </c>
      <c r="B2438" t="s">
        <v>16</v>
      </c>
      <c r="C2438" t="s">
        <v>374</v>
      </c>
      <c r="D2438" t="s">
        <v>1434</v>
      </c>
      <c r="E2438">
        <v>3.7</v>
      </c>
      <c r="F2438">
        <v>211</v>
      </c>
      <c r="G2438">
        <v>16.98</v>
      </c>
      <c r="H2438">
        <v>2014</v>
      </c>
    </row>
    <row r="2439" spans="1:8" x14ac:dyDescent="0.2">
      <c r="A2439" t="s">
        <v>3848</v>
      </c>
      <c r="B2439" t="s">
        <v>62</v>
      </c>
      <c r="C2439" t="s">
        <v>63</v>
      </c>
      <c r="D2439" t="s">
        <v>733</v>
      </c>
      <c r="E2439">
        <v>4.0999999999999996</v>
      </c>
      <c r="F2439">
        <v>211</v>
      </c>
      <c r="G2439">
        <v>19.8</v>
      </c>
      <c r="H2439">
        <v>2015</v>
      </c>
    </row>
    <row r="2440" spans="1:8" x14ac:dyDescent="0.2">
      <c r="A2440" t="s">
        <v>174</v>
      </c>
      <c r="B2440" t="s">
        <v>9</v>
      </c>
      <c r="C2440" t="s">
        <v>175</v>
      </c>
      <c r="D2440" t="s">
        <v>173</v>
      </c>
      <c r="E2440">
        <v>3.7</v>
      </c>
      <c r="F2440">
        <v>211</v>
      </c>
      <c r="G2440">
        <v>5.5</v>
      </c>
      <c r="H2440">
        <v>2018</v>
      </c>
    </row>
    <row r="2441" spans="1:8" x14ac:dyDescent="0.2">
      <c r="A2441" t="s">
        <v>249</v>
      </c>
      <c r="B2441" t="s">
        <v>9</v>
      </c>
      <c r="C2441" t="s">
        <v>96</v>
      </c>
      <c r="D2441" t="s">
        <v>3849</v>
      </c>
      <c r="E2441">
        <v>3.6</v>
      </c>
      <c r="F2441">
        <v>211</v>
      </c>
      <c r="G2441">
        <v>21.95</v>
      </c>
      <c r="H2441">
        <v>2015</v>
      </c>
    </row>
    <row r="2442" spans="1:8" x14ac:dyDescent="0.2">
      <c r="A2442" t="s">
        <v>3850</v>
      </c>
      <c r="B2442" t="s">
        <v>16</v>
      </c>
      <c r="C2442" t="s">
        <v>120</v>
      </c>
      <c r="D2442" t="s">
        <v>3014</v>
      </c>
      <c r="E2442">
        <v>4.3</v>
      </c>
      <c r="F2442">
        <v>211</v>
      </c>
      <c r="G2442">
        <v>39.47</v>
      </c>
      <c r="H2442">
        <v>2015</v>
      </c>
    </row>
    <row r="2443" spans="1:8" x14ac:dyDescent="0.2">
      <c r="A2443" t="s">
        <v>3851</v>
      </c>
      <c r="B2443" t="s">
        <v>66</v>
      </c>
      <c r="C2443" t="s">
        <v>147</v>
      </c>
      <c r="D2443" t="s">
        <v>1860</v>
      </c>
      <c r="E2443">
        <v>4.5</v>
      </c>
      <c r="F2443">
        <v>211</v>
      </c>
      <c r="G2443">
        <v>106.25</v>
      </c>
      <c r="H2443">
        <v>2014</v>
      </c>
    </row>
    <row r="2444" spans="1:8" x14ac:dyDescent="0.2">
      <c r="A2444" t="s">
        <v>3852</v>
      </c>
      <c r="B2444" t="s">
        <v>16</v>
      </c>
      <c r="C2444" t="s">
        <v>93</v>
      </c>
      <c r="D2444" t="s">
        <v>3853</v>
      </c>
      <c r="E2444">
        <v>3.7</v>
      </c>
      <c r="F2444">
        <v>211</v>
      </c>
      <c r="G2444">
        <v>20.5</v>
      </c>
      <c r="H2444">
        <v>2011</v>
      </c>
    </row>
    <row r="2445" spans="1:8" x14ac:dyDescent="0.2">
      <c r="A2445" t="s">
        <v>3854</v>
      </c>
      <c r="B2445" t="s">
        <v>16</v>
      </c>
      <c r="C2445" t="s">
        <v>638</v>
      </c>
      <c r="D2445" t="s">
        <v>3855</v>
      </c>
      <c r="E2445">
        <v>3.8</v>
      </c>
      <c r="F2445">
        <v>211</v>
      </c>
      <c r="G2445">
        <v>10.28</v>
      </c>
      <c r="H2445">
        <v>2015</v>
      </c>
    </row>
    <row r="2446" spans="1:8" x14ac:dyDescent="0.2">
      <c r="A2446" t="s">
        <v>2253</v>
      </c>
      <c r="B2446" t="s">
        <v>9</v>
      </c>
      <c r="C2446" t="s">
        <v>125</v>
      </c>
      <c r="D2446" t="s">
        <v>3856</v>
      </c>
      <c r="E2446">
        <v>3.4</v>
      </c>
      <c r="F2446">
        <v>211</v>
      </c>
      <c r="G2446">
        <v>7.5</v>
      </c>
      <c r="H2446">
        <v>2016</v>
      </c>
    </row>
    <row r="2447" spans="1:8" x14ac:dyDescent="0.2">
      <c r="A2447" t="s">
        <v>1243</v>
      </c>
      <c r="B2447" t="s">
        <v>66</v>
      </c>
      <c r="C2447" t="s">
        <v>308</v>
      </c>
      <c r="D2447" t="s">
        <v>3857</v>
      </c>
      <c r="E2447">
        <v>3.9</v>
      </c>
      <c r="F2447">
        <v>2112</v>
      </c>
      <c r="G2447">
        <v>18.45</v>
      </c>
      <c r="H2447">
        <v>2011</v>
      </c>
    </row>
    <row r="2448" spans="1:8" x14ac:dyDescent="0.2">
      <c r="A2448" t="s">
        <v>1638</v>
      </c>
      <c r="B2448" t="s">
        <v>16</v>
      </c>
      <c r="C2448" t="s">
        <v>93</v>
      </c>
      <c r="D2448" t="s">
        <v>605</v>
      </c>
      <c r="E2448">
        <v>3.9</v>
      </c>
      <c r="F2448">
        <v>2115</v>
      </c>
      <c r="G2448">
        <v>21.24</v>
      </c>
      <c r="H2448">
        <v>2015</v>
      </c>
    </row>
    <row r="2449" spans="1:8" x14ac:dyDescent="0.2">
      <c r="A2449" t="s">
        <v>762</v>
      </c>
      <c r="B2449" t="s">
        <v>70</v>
      </c>
      <c r="C2449" t="s">
        <v>71</v>
      </c>
      <c r="D2449" t="s">
        <v>215</v>
      </c>
      <c r="E2449">
        <v>3.7</v>
      </c>
      <c r="F2449">
        <v>2118</v>
      </c>
      <c r="G2449">
        <v>16.75</v>
      </c>
      <c r="H2449">
        <v>2017</v>
      </c>
    </row>
    <row r="2450" spans="1:8" x14ac:dyDescent="0.2">
      <c r="A2450" t="s">
        <v>467</v>
      </c>
      <c r="B2450" t="s">
        <v>9</v>
      </c>
      <c r="C2450" t="s">
        <v>10</v>
      </c>
      <c r="D2450" t="s">
        <v>344</v>
      </c>
      <c r="E2450">
        <v>4.2</v>
      </c>
      <c r="F2450">
        <v>212</v>
      </c>
      <c r="G2450">
        <v>68.81</v>
      </c>
      <c r="H2450">
        <v>2015</v>
      </c>
    </row>
    <row r="2451" spans="1:8" x14ac:dyDescent="0.2">
      <c r="A2451" t="s">
        <v>860</v>
      </c>
      <c r="B2451" t="s">
        <v>70</v>
      </c>
      <c r="C2451" t="s">
        <v>71</v>
      </c>
      <c r="D2451" t="s">
        <v>3858</v>
      </c>
      <c r="E2451">
        <v>3.4</v>
      </c>
      <c r="F2451">
        <v>212</v>
      </c>
      <c r="G2451">
        <v>9.26</v>
      </c>
      <c r="H2451">
        <v>2016</v>
      </c>
    </row>
    <row r="2452" spans="1:8" x14ac:dyDescent="0.2">
      <c r="A2452" t="s">
        <v>3859</v>
      </c>
      <c r="B2452" t="s">
        <v>23</v>
      </c>
      <c r="C2452" t="s">
        <v>247</v>
      </c>
      <c r="D2452" t="s">
        <v>3860</v>
      </c>
      <c r="E2452">
        <v>3.6</v>
      </c>
      <c r="F2452">
        <v>212</v>
      </c>
      <c r="G2452">
        <v>8.6999999999999993</v>
      </c>
      <c r="H2452">
        <v>2017</v>
      </c>
    </row>
    <row r="2453" spans="1:8" x14ac:dyDescent="0.2">
      <c r="A2453" t="s">
        <v>3861</v>
      </c>
      <c r="B2453" t="s">
        <v>66</v>
      </c>
      <c r="C2453" t="s">
        <v>67</v>
      </c>
      <c r="D2453" t="s">
        <v>3862</v>
      </c>
      <c r="E2453">
        <v>3.5</v>
      </c>
      <c r="F2453">
        <v>212</v>
      </c>
      <c r="G2453">
        <v>5.99</v>
      </c>
      <c r="H2453">
        <v>2017</v>
      </c>
    </row>
    <row r="2454" spans="1:8" x14ac:dyDescent="0.2">
      <c r="A2454" t="s">
        <v>3863</v>
      </c>
      <c r="B2454" t="s">
        <v>9</v>
      </c>
      <c r="C2454" t="s">
        <v>428</v>
      </c>
      <c r="D2454" t="s">
        <v>429</v>
      </c>
      <c r="E2454">
        <v>3.8</v>
      </c>
      <c r="F2454">
        <v>212</v>
      </c>
      <c r="G2454">
        <v>7.75</v>
      </c>
      <c r="H2454">
        <v>2013</v>
      </c>
    </row>
    <row r="2455" spans="1:8" x14ac:dyDescent="0.2">
      <c r="A2455" t="s">
        <v>3864</v>
      </c>
      <c r="B2455" t="s">
        <v>70</v>
      </c>
      <c r="C2455" t="s">
        <v>1166</v>
      </c>
      <c r="D2455" t="s">
        <v>3865</v>
      </c>
      <c r="E2455">
        <v>4.5999999999999996</v>
      </c>
      <c r="F2455">
        <v>212</v>
      </c>
      <c r="G2455">
        <v>268.07</v>
      </c>
      <c r="H2455">
        <v>2016</v>
      </c>
    </row>
    <row r="2456" spans="1:8" x14ac:dyDescent="0.2">
      <c r="A2456" t="s">
        <v>3866</v>
      </c>
      <c r="B2456" t="s">
        <v>9</v>
      </c>
      <c r="C2456" t="s">
        <v>96</v>
      </c>
      <c r="D2456" t="s">
        <v>3867</v>
      </c>
      <c r="E2456">
        <v>3.9</v>
      </c>
      <c r="F2456">
        <v>212</v>
      </c>
      <c r="G2456">
        <v>27.3</v>
      </c>
      <c r="H2456">
        <v>2006</v>
      </c>
    </row>
    <row r="2457" spans="1:8" x14ac:dyDescent="0.2">
      <c r="A2457" t="s">
        <v>3868</v>
      </c>
      <c r="B2457" t="s">
        <v>66</v>
      </c>
      <c r="C2457" t="s">
        <v>333</v>
      </c>
      <c r="D2457" t="s">
        <v>3869</v>
      </c>
      <c r="E2457">
        <v>3.5</v>
      </c>
      <c r="F2457">
        <v>212</v>
      </c>
      <c r="G2457">
        <v>4.3099999999999996</v>
      </c>
      <c r="H2457">
        <v>2018</v>
      </c>
    </row>
    <row r="2458" spans="1:8" x14ac:dyDescent="0.2">
      <c r="A2458" t="s">
        <v>3870</v>
      </c>
      <c r="B2458" t="s">
        <v>16</v>
      </c>
      <c r="C2458" t="s">
        <v>93</v>
      </c>
      <c r="D2458" t="s">
        <v>431</v>
      </c>
      <c r="E2458">
        <v>3.8</v>
      </c>
      <c r="F2458">
        <v>212</v>
      </c>
      <c r="G2458">
        <v>31.85</v>
      </c>
      <c r="H2458">
        <v>2013</v>
      </c>
    </row>
    <row r="2459" spans="1:8" x14ac:dyDescent="0.2">
      <c r="A2459" t="s">
        <v>741</v>
      </c>
      <c r="B2459" t="s">
        <v>9</v>
      </c>
      <c r="C2459" t="s">
        <v>742</v>
      </c>
      <c r="D2459" t="s">
        <v>3871</v>
      </c>
      <c r="E2459">
        <v>3.6</v>
      </c>
      <c r="F2459">
        <v>212</v>
      </c>
      <c r="G2459">
        <v>10.93</v>
      </c>
      <c r="H2459">
        <v>2017</v>
      </c>
    </row>
    <row r="2460" spans="1:8" x14ac:dyDescent="0.2">
      <c r="A2460" t="s">
        <v>327</v>
      </c>
      <c r="B2460" t="s">
        <v>66</v>
      </c>
      <c r="C2460" t="s">
        <v>308</v>
      </c>
      <c r="D2460" t="s">
        <v>1555</v>
      </c>
      <c r="E2460">
        <v>3.8</v>
      </c>
      <c r="F2460">
        <v>2123</v>
      </c>
      <c r="G2460">
        <v>8.85</v>
      </c>
      <c r="H2460">
        <v>2016</v>
      </c>
    </row>
    <row r="2461" spans="1:8" x14ac:dyDescent="0.2">
      <c r="A2461" t="s">
        <v>69</v>
      </c>
      <c r="B2461" t="s">
        <v>70</v>
      </c>
      <c r="C2461" t="s">
        <v>3872</v>
      </c>
      <c r="D2461" t="s">
        <v>3873</v>
      </c>
      <c r="E2461">
        <v>4</v>
      </c>
      <c r="F2461">
        <v>2123</v>
      </c>
      <c r="G2461">
        <v>14.95</v>
      </c>
      <c r="H2461">
        <v>2015</v>
      </c>
    </row>
    <row r="2462" spans="1:8" x14ac:dyDescent="0.2">
      <c r="A2462" t="s">
        <v>3874</v>
      </c>
      <c r="B2462" t="s">
        <v>16</v>
      </c>
      <c r="C2462" t="s">
        <v>358</v>
      </c>
      <c r="D2462" t="s">
        <v>375</v>
      </c>
      <c r="E2462">
        <v>4.3</v>
      </c>
      <c r="F2462">
        <v>213</v>
      </c>
      <c r="G2462">
        <v>159</v>
      </c>
      <c r="H2462">
        <v>2008</v>
      </c>
    </row>
    <row r="2463" spans="1:8" x14ac:dyDescent="0.2">
      <c r="A2463" t="s">
        <v>3875</v>
      </c>
      <c r="B2463" t="s">
        <v>77</v>
      </c>
      <c r="C2463" t="s">
        <v>2104</v>
      </c>
      <c r="D2463" t="s">
        <v>3772</v>
      </c>
      <c r="E2463">
        <v>3.8</v>
      </c>
      <c r="F2463">
        <v>213</v>
      </c>
      <c r="G2463">
        <v>17.5</v>
      </c>
      <c r="H2463">
        <v>2016</v>
      </c>
    </row>
    <row r="2464" spans="1:8" x14ac:dyDescent="0.2">
      <c r="A2464" t="s">
        <v>3876</v>
      </c>
      <c r="B2464" t="s">
        <v>16</v>
      </c>
      <c r="C2464" t="s">
        <v>234</v>
      </c>
      <c r="D2464" t="s">
        <v>3065</v>
      </c>
      <c r="E2464">
        <v>3.9</v>
      </c>
      <c r="F2464">
        <v>213</v>
      </c>
      <c r="G2464">
        <v>24.27</v>
      </c>
      <c r="H2464">
        <v>2011</v>
      </c>
    </row>
    <row r="2465" spans="1:8" x14ac:dyDescent="0.2">
      <c r="A2465" t="s">
        <v>3877</v>
      </c>
      <c r="B2465" t="s">
        <v>16</v>
      </c>
      <c r="C2465" t="s">
        <v>470</v>
      </c>
      <c r="D2465" t="s">
        <v>901</v>
      </c>
      <c r="E2465">
        <v>3.4</v>
      </c>
      <c r="F2465">
        <v>213</v>
      </c>
      <c r="G2465">
        <v>9.9</v>
      </c>
      <c r="H2465">
        <v>2017</v>
      </c>
    </row>
    <row r="2466" spans="1:8" x14ac:dyDescent="0.2">
      <c r="A2466" t="s">
        <v>3878</v>
      </c>
      <c r="B2466" t="s">
        <v>16</v>
      </c>
      <c r="C2466" t="s">
        <v>53</v>
      </c>
      <c r="D2466" t="s">
        <v>3879</v>
      </c>
      <c r="E2466">
        <v>3.9</v>
      </c>
      <c r="F2466">
        <v>213</v>
      </c>
      <c r="G2466">
        <v>12.03</v>
      </c>
      <c r="H2466">
        <v>2016</v>
      </c>
    </row>
    <row r="2467" spans="1:8" x14ac:dyDescent="0.2">
      <c r="A2467" t="s">
        <v>3880</v>
      </c>
      <c r="B2467" t="s">
        <v>464</v>
      </c>
      <c r="C2467" t="s">
        <v>3881</v>
      </c>
      <c r="D2467" t="s">
        <v>3882</v>
      </c>
      <c r="E2467">
        <v>3.5</v>
      </c>
      <c r="F2467">
        <v>213</v>
      </c>
      <c r="G2467">
        <v>9.6999999999999993</v>
      </c>
      <c r="H2467">
        <v>2009</v>
      </c>
    </row>
    <row r="2468" spans="1:8" x14ac:dyDescent="0.2">
      <c r="A2468" t="s">
        <v>3883</v>
      </c>
      <c r="B2468" t="s">
        <v>9</v>
      </c>
      <c r="C2468" t="s">
        <v>1088</v>
      </c>
      <c r="D2468" t="s">
        <v>3884</v>
      </c>
      <c r="E2468">
        <v>4.2</v>
      </c>
      <c r="F2468">
        <v>213</v>
      </c>
      <c r="G2468">
        <v>68.95</v>
      </c>
      <c r="H2468">
        <v>2015</v>
      </c>
    </row>
    <row r="2469" spans="1:8" x14ac:dyDescent="0.2">
      <c r="A2469" t="s">
        <v>3885</v>
      </c>
      <c r="B2469" t="s">
        <v>9</v>
      </c>
      <c r="C2469" t="s">
        <v>2283</v>
      </c>
      <c r="D2469" t="s">
        <v>2870</v>
      </c>
      <c r="E2469">
        <v>3.7</v>
      </c>
      <c r="F2469">
        <v>213</v>
      </c>
      <c r="G2469">
        <v>15.95</v>
      </c>
      <c r="H2469">
        <v>2016</v>
      </c>
    </row>
    <row r="2470" spans="1:8" x14ac:dyDescent="0.2">
      <c r="A2470" t="s">
        <v>1561</v>
      </c>
      <c r="B2470" t="s">
        <v>62</v>
      </c>
      <c r="C2470" t="s">
        <v>63</v>
      </c>
      <c r="D2470" t="s">
        <v>2381</v>
      </c>
      <c r="E2470">
        <v>3.9</v>
      </c>
      <c r="F2470">
        <v>213</v>
      </c>
      <c r="G2470">
        <v>12.5</v>
      </c>
      <c r="H2470">
        <v>2017</v>
      </c>
    </row>
    <row r="2471" spans="1:8" x14ac:dyDescent="0.2">
      <c r="A2471" t="s">
        <v>577</v>
      </c>
      <c r="B2471" t="s">
        <v>23</v>
      </c>
      <c r="C2471" t="s">
        <v>247</v>
      </c>
      <c r="D2471" t="s">
        <v>3024</v>
      </c>
      <c r="E2471">
        <v>3.9</v>
      </c>
      <c r="F2471">
        <v>213</v>
      </c>
      <c r="G2471">
        <v>25.83</v>
      </c>
      <c r="H2471">
        <v>2015</v>
      </c>
    </row>
    <row r="2472" spans="1:8" x14ac:dyDescent="0.2">
      <c r="A2472" t="s">
        <v>3886</v>
      </c>
      <c r="B2472" t="s">
        <v>16</v>
      </c>
      <c r="C2472" t="s">
        <v>1497</v>
      </c>
      <c r="D2472" t="s">
        <v>3887</v>
      </c>
      <c r="E2472">
        <v>3.9</v>
      </c>
      <c r="F2472">
        <v>213</v>
      </c>
      <c r="G2472">
        <v>31.99</v>
      </c>
      <c r="H2472">
        <v>2016</v>
      </c>
    </row>
    <row r="2473" spans="1:8" x14ac:dyDescent="0.2">
      <c r="A2473" t="s">
        <v>3888</v>
      </c>
      <c r="B2473" t="s">
        <v>62</v>
      </c>
      <c r="C2473" t="s">
        <v>63</v>
      </c>
      <c r="D2473" t="s">
        <v>1386</v>
      </c>
      <c r="E2473">
        <v>4.5999999999999996</v>
      </c>
      <c r="F2473">
        <v>213</v>
      </c>
      <c r="G2473">
        <v>179</v>
      </c>
      <c r="H2473">
        <v>2017</v>
      </c>
    </row>
    <row r="2474" spans="1:8" x14ac:dyDescent="0.2">
      <c r="A2474" t="s">
        <v>3889</v>
      </c>
      <c r="B2474" t="s">
        <v>16</v>
      </c>
      <c r="C2474" t="s">
        <v>234</v>
      </c>
      <c r="D2474" t="s">
        <v>3890</v>
      </c>
      <c r="E2474">
        <v>3.6</v>
      </c>
      <c r="F2474">
        <v>213</v>
      </c>
      <c r="G2474">
        <v>13.53</v>
      </c>
      <c r="H2474">
        <v>2011</v>
      </c>
    </row>
    <row r="2475" spans="1:8" x14ac:dyDescent="0.2">
      <c r="A2475" t="s">
        <v>3891</v>
      </c>
      <c r="B2475" t="s">
        <v>66</v>
      </c>
      <c r="C2475" t="s">
        <v>487</v>
      </c>
      <c r="D2475" t="s">
        <v>170</v>
      </c>
      <c r="E2475">
        <v>4.3</v>
      </c>
      <c r="F2475">
        <v>2135</v>
      </c>
      <c r="G2475">
        <v>63.05</v>
      </c>
      <c r="H2475">
        <v>2013</v>
      </c>
    </row>
    <row r="2476" spans="1:8" x14ac:dyDescent="0.2">
      <c r="A2476" t="s">
        <v>3892</v>
      </c>
      <c r="B2476" t="s">
        <v>34</v>
      </c>
      <c r="C2476" t="s">
        <v>1191</v>
      </c>
      <c r="D2476" t="s">
        <v>3893</v>
      </c>
      <c r="E2476">
        <v>3.5</v>
      </c>
      <c r="F2476">
        <v>2135</v>
      </c>
      <c r="G2476">
        <v>8.4499999999999993</v>
      </c>
      <c r="H2476">
        <v>2018</v>
      </c>
    </row>
    <row r="2477" spans="1:8" x14ac:dyDescent="0.2">
      <c r="A2477" t="s">
        <v>3894</v>
      </c>
      <c r="B2477" t="s">
        <v>16</v>
      </c>
      <c r="C2477" t="s">
        <v>492</v>
      </c>
      <c r="D2477" t="s">
        <v>2660</v>
      </c>
      <c r="E2477">
        <v>4.3</v>
      </c>
      <c r="F2477">
        <v>214</v>
      </c>
      <c r="G2477">
        <v>69.900000000000006</v>
      </c>
      <c r="H2477">
        <v>2008</v>
      </c>
    </row>
    <row r="2478" spans="1:8" x14ac:dyDescent="0.2">
      <c r="A2478" t="s">
        <v>3895</v>
      </c>
      <c r="B2478" t="s">
        <v>66</v>
      </c>
      <c r="C2478" t="s">
        <v>2256</v>
      </c>
      <c r="D2478" t="s">
        <v>2482</v>
      </c>
      <c r="E2478">
        <v>4.2</v>
      </c>
      <c r="F2478">
        <v>214</v>
      </c>
      <c r="G2478">
        <v>28.7</v>
      </c>
      <c r="H2478">
        <v>2015</v>
      </c>
    </row>
    <row r="2479" spans="1:8" x14ac:dyDescent="0.2">
      <c r="A2479" t="s">
        <v>3896</v>
      </c>
      <c r="B2479" t="s">
        <v>9</v>
      </c>
      <c r="C2479" t="s">
        <v>217</v>
      </c>
      <c r="D2479" t="s">
        <v>684</v>
      </c>
      <c r="E2479">
        <v>3.9</v>
      </c>
      <c r="F2479">
        <v>214</v>
      </c>
      <c r="G2479">
        <v>28.65</v>
      </c>
      <c r="H2479">
        <v>2014</v>
      </c>
    </row>
    <row r="2480" spans="1:8" x14ac:dyDescent="0.2">
      <c r="A2480" t="s">
        <v>249</v>
      </c>
      <c r="B2480" t="s">
        <v>9</v>
      </c>
      <c r="C2480" t="s">
        <v>96</v>
      </c>
      <c r="D2480" t="s">
        <v>3897</v>
      </c>
      <c r="E2480">
        <v>4.0999999999999996</v>
      </c>
      <c r="F2480">
        <v>214</v>
      </c>
      <c r="G2480">
        <v>21.57</v>
      </c>
      <c r="H2480">
        <v>2015</v>
      </c>
    </row>
    <row r="2481" spans="1:8" x14ac:dyDescent="0.2">
      <c r="A2481" t="s">
        <v>3898</v>
      </c>
      <c r="B2481" t="s">
        <v>70</v>
      </c>
      <c r="C2481" t="s">
        <v>161</v>
      </c>
      <c r="D2481" t="s">
        <v>3899</v>
      </c>
      <c r="E2481">
        <v>4</v>
      </c>
      <c r="F2481">
        <v>214</v>
      </c>
      <c r="G2481">
        <v>42.89</v>
      </c>
      <c r="H2481">
        <v>2015</v>
      </c>
    </row>
    <row r="2482" spans="1:8" x14ac:dyDescent="0.2">
      <c r="A2482" t="s">
        <v>3900</v>
      </c>
      <c r="B2482" t="s">
        <v>70</v>
      </c>
      <c r="C2482" t="s">
        <v>3901</v>
      </c>
      <c r="D2482" t="s">
        <v>3902</v>
      </c>
      <c r="E2482">
        <v>4.3</v>
      </c>
      <c r="F2482">
        <v>214</v>
      </c>
      <c r="G2482">
        <v>75</v>
      </c>
      <c r="H2482">
        <v>2015</v>
      </c>
    </row>
    <row r="2483" spans="1:8" x14ac:dyDescent="0.2">
      <c r="A2483" t="s">
        <v>3903</v>
      </c>
      <c r="B2483" t="s">
        <v>77</v>
      </c>
      <c r="C2483" t="s">
        <v>153</v>
      </c>
      <c r="D2483" t="s">
        <v>439</v>
      </c>
      <c r="E2483">
        <v>4.2</v>
      </c>
      <c r="F2483">
        <v>214</v>
      </c>
      <c r="G2483">
        <v>21.45</v>
      </c>
      <c r="H2483">
        <v>2015</v>
      </c>
    </row>
    <row r="2484" spans="1:8" x14ac:dyDescent="0.2">
      <c r="A2484" t="s">
        <v>3904</v>
      </c>
      <c r="B2484" t="s">
        <v>16</v>
      </c>
      <c r="C2484" t="s">
        <v>17</v>
      </c>
      <c r="D2484" t="s">
        <v>3670</v>
      </c>
      <c r="E2484">
        <v>3.4</v>
      </c>
      <c r="F2484">
        <v>214</v>
      </c>
      <c r="G2484">
        <v>7.27</v>
      </c>
      <c r="H2484">
        <v>2018</v>
      </c>
    </row>
    <row r="2485" spans="1:8" x14ac:dyDescent="0.2">
      <c r="A2485" t="s">
        <v>3905</v>
      </c>
      <c r="B2485" t="s">
        <v>70</v>
      </c>
      <c r="C2485" t="s">
        <v>3906</v>
      </c>
      <c r="D2485" t="s">
        <v>3907</v>
      </c>
      <c r="E2485">
        <v>4</v>
      </c>
      <c r="F2485">
        <v>214</v>
      </c>
      <c r="G2485">
        <v>66.930000000000007</v>
      </c>
      <c r="H2485">
        <v>2015</v>
      </c>
    </row>
    <row r="2486" spans="1:8" x14ac:dyDescent="0.2">
      <c r="A2486" t="s">
        <v>3908</v>
      </c>
      <c r="B2486" t="s">
        <v>9</v>
      </c>
      <c r="C2486" t="s">
        <v>989</v>
      </c>
      <c r="D2486" t="s">
        <v>3638</v>
      </c>
      <c r="E2486">
        <v>3.8</v>
      </c>
      <c r="F2486">
        <v>214</v>
      </c>
      <c r="G2486">
        <v>17.059999999999999</v>
      </c>
      <c r="H2486">
        <v>2017</v>
      </c>
    </row>
    <row r="2487" spans="1:8" x14ac:dyDescent="0.2">
      <c r="A2487" t="s">
        <v>3909</v>
      </c>
      <c r="B2487" t="s">
        <v>196</v>
      </c>
      <c r="C2487" t="s">
        <v>856</v>
      </c>
      <c r="D2487" t="s">
        <v>354</v>
      </c>
      <c r="E2487">
        <v>4.3</v>
      </c>
      <c r="F2487">
        <v>2143</v>
      </c>
      <c r="G2487">
        <v>33.99</v>
      </c>
      <c r="H2487">
        <v>2016</v>
      </c>
    </row>
    <row r="2488" spans="1:8" x14ac:dyDescent="0.2">
      <c r="A2488" t="s">
        <v>3910</v>
      </c>
      <c r="B2488" t="s">
        <v>9</v>
      </c>
      <c r="C2488" t="s">
        <v>217</v>
      </c>
      <c r="D2488" t="s">
        <v>1570</v>
      </c>
      <c r="E2488">
        <v>4.2</v>
      </c>
      <c r="F2488">
        <v>2148</v>
      </c>
      <c r="G2488">
        <v>57.51</v>
      </c>
      <c r="H2488">
        <v>2012</v>
      </c>
    </row>
    <row r="2489" spans="1:8" x14ac:dyDescent="0.2">
      <c r="A2489" t="s">
        <v>3911</v>
      </c>
      <c r="B2489" t="s">
        <v>66</v>
      </c>
      <c r="C2489" t="s">
        <v>2518</v>
      </c>
      <c r="D2489" t="s">
        <v>2642</v>
      </c>
      <c r="E2489">
        <v>4.2</v>
      </c>
      <c r="F2489">
        <v>215</v>
      </c>
      <c r="G2489">
        <v>26.9</v>
      </c>
      <c r="H2489">
        <v>2014</v>
      </c>
    </row>
    <row r="2490" spans="1:8" x14ac:dyDescent="0.2">
      <c r="A2490" t="s">
        <v>3912</v>
      </c>
      <c r="B2490" t="s">
        <v>66</v>
      </c>
      <c r="C2490" t="s">
        <v>308</v>
      </c>
      <c r="D2490" t="s">
        <v>3913</v>
      </c>
      <c r="E2490">
        <v>3.5</v>
      </c>
      <c r="F2490">
        <v>215</v>
      </c>
      <c r="G2490">
        <v>6.49</v>
      </c>
      <c r="H2490">
        <v>2016</v>
      </c>
    </row>
    <row r="2491" spans="1:8" x14ac:dyDescent="0.2">
      <c r="A2491" t="s">
        <v>3914</v>
      </c>
      <c r="B2491" t="s">
        <v>23</v>
      </c>
      <c r="C2491" t="s">
        <v>911</v>
      </c>
      <c r="D2491" t="s">
        <v>2043</v>
      </c>
      <c r="E2491">
        <v>3.9</v>
      </c>
      <c r="F2491">
        <v>215</v>
      </c>
      <c r="G2491">
        <v>12.87</v>
      </c>
      <c r="H2491">
        <v>2017</v>
      </c>
    </row>
    <row r="2492" spans="1:8" x14ac:dyDescent="0.2">
      <c r="A2492" t="s">
        <v>3915</v>
      </c>
      <c r="B2492" t="s">
        <v>16</v>
      </c>
      <c r="C2492" t="s">
        <v>93</v>
      </c>
      <c r="D2492" t="s">
        <v>2204</v>
      </c>
      <c r="E2492">
        <v>3.7</v>
      </c>
      <c r="F2492">
        <v>215</v>
      </c>
      <c r="G2492">
        <v>25.83</v>
      </c>
      <c r="H2492">
        <v>2015</v>
      </c>
    </row>
    <row r="2493" spans="1:8" x14ac:dyDescent="0.2">
      <c r="A2493" t="s">
        <v>3916</v>
      </c>
      <c r="B2493" t="s">
        <v>16</v>
      </c>
      <c r="C2493" t="s">
        <v>2349</v>
      </c>
      <c r="D2493" t="s">
        <v>840</v>
      </c>
      <c r="E2493">
        <v>4</v>
      </c>
      <c r="F2493">
        <v>215</v>
      </c>
      <c r="G2493">
        <v>61.35</v>
      </c>
      <c r="H2493">
        <v>2015</v>
      </c>
    </row>
    <row r="2494" spans="1:8" x14ac:dyDescent="0.2">
      <c r="A2494" t="s">
        <v>3917</v>
      </c>
      <c r="B2494" t="s">
        <v>16</v>
      </c>
      <c r="C2494" t="s">
        <v>181</v>
      </c>
      <c r="D2494" t="s">
        <v>441</v>
      </c>
      <c r="E2494">
        <v>4.0999999999999996</v>
      </c>
      <c r="F2494">
        <v>215</v>
      </c>
      <c r="G2494">
        <v>46.79</v>
      </c>
      <c r="H2494">
        <v>2016</v>
      </c>
    </row>
    <row r="2495" spans="1:8" x14ac:dyDescent="0.2">
      <c r="A2495" t="s">
        <v>3918</v>
      </c>
      <c r="B2495" t="s">
        <v>196</v>
      </c>
      <c r="C2495" t="s">
        <v>3919</v>
      </c>
      <c r="D2495" t="s">
        <v>657</v>
      </c>
      <c r="E2495">
        <v>3.3</v>
      </c>
      <c r="F2495">
        <v>215</v>
      </c>
      <c r="G2495">
        <v>7</v>
      </c>
      <c r="H2495">
        <v>2014</v>
      </c>
    </row>
    <row r="2496" spans="1:8" x14ac:dyDescent="0.2">
      <c r="A2496" t="s">
        <v>3920</v>
      </c>
      <c r="B2496" t="s">
        <v>66</v>
      </c>
      <c r="C2496" t="s">
        <v>308</v>
      </c>
      <c r="D2496" t="s">
        <v>2078</v>
      </c>
      <c r="E2496">
        <v>4.5</v>
      </c>
      <c r="F2496">
        <v>216</v>
      </c>
      <c r="G2496">
        <v>193.99</v>
      </c>
      <c r="H2496">
        <v>2016</v>
      </c>
    </row>
    <row r="2497" spans="1:8" x14ac:dyDescent="0.2">
      <c r="A2497" t="s">
        <v>1254</v>
      </c>
      <c r="B2497" t="s">
        <v>16</v>
      </c>
      <c r="C2497" t="s">
        <v>93</v>
      </c>
      <c r="D2497" t="s">
        <v>1893</v>
      </c>
      <c r="E2497">
        <v>3.7</v>
      </c>
      <c r="F2497">
        <v>216</v>
      </c>
      <c r="G2497">
        <v>29.48</v>
      </c>
      <c r="H2497">
        <v>2013</v>
      </c>
    </row>
    <row r="2498" spans="1:8" x14ac:dyDescent="0.2">
      <c r="A2498" t="s">
        <v>3921</v>
      </c>
      <c r="B2498" t="s">
        <v>66</v>
      </c>
      <c r="C2498" t="s">
        <v>147</v>
      </c>
      <c r="D2498" t="s">
        <v>3922</v>
      </c>
      <c r="E2498">
        <v>3.9</v>
      </c>
      <c r="F2498">
        <v>216</v>
      </c>
      <c r="G2498">
        <v>7.9</v>
      </c>
      <c r="H2498">
        <v>2016</v>
      </c>
    </row>
    <row r="2499" spans="1:8" x14ac:dyDescent="0.2">
      <c r="A2499" t="s">
        <v>1953</v>
      </c>
      <c r="B2499" t="s">
        <v>9</v>
      </c>
      <c r="C2499" t="s">
        <v>1954</v>
      </c>
      <c r="D2499" t="s">
        <v>423</v>
      </c>
      <c r="E2499">
        <v>4.0999999999999996</v>
      </c>
      <c r="F2499">
        <v>216</v>
      </c>
      <c r="G2499">
        <v>58.19</v>
      </c>
      <c r="H2499">
        <v>2015</v>
      </c>
    </row>
    <row r="2500" spans="1:8" x14ac:dyDescent="0.2">
      <c r="A2500" t="s">
        <v>3923</v>
      </c>
      <c r="B2500" t="s">
        <v>46</v>
      </c>
      <c r="C2500" t="s">
        <v>341</v>
      </c>
      <c r="D2500" t="s">
        <v>263</v>
      </c>
      <c r="E2500">
        <v>4.5999999999999996</v>
      </c>
      <c r="F2500">
        <v>216</v>
      </c>
      <c r="G2500">
        <v>730.12</v>
      </c>
      <c r="H2500">
        <v>2015</v>
      </c>
    </row>
    <row r="2501" spans="1:8" x14ac:dyDescent="0.2">
      <c r="A2501" t="s">
        <v>3924</v>
      </c>
      <c r="B2501" t="s">
        <v>9</v>
      </c>
      <c r="C2501" t="s">
        <v>3925</v>
      </c>
      <c r="D2501" t="s">
        <v>3926</v>
      </c>
      <c r="E2501">
        <v>3.6</v>
      </c>
      <c r="F2501">
        <v>216</v>
      </c>
      <c r="G2501">
        <v>27.29</v>
      </c>
      <c r="H2501">
        <v>2015</v>
      </c>
    </row>
    <row r="2502" spans="1:8" x14ac:dyDescent="0.2">
      <c r="A2502" t="s">
        <v>1076</v>
      </c>
      <c r="B2502" t="s">
        <v>9</v>
      </c>
      <c r="C2502" t="s">
        <v>10</v>
      </c>
      <c r="D2502" t="s">
        <v>2296</v>
      </c>
      <c r="E2502">
        <v>4.2</v>
      </c>
      <c r="F2502">
        <v>216</v>
      </c>
      <c r="G2502">
        <v>138.6</v>
      </c>
      <c r="H2502">
        <v>2016</v>
      </c>
    </row>
    <row r="2503" spans="1:8" x14ac:dyDescent="0.2">
      <c r="A2503" t="s">
        <v>3927</v>
      </c>
      <c r="B2503" t="s">
        <v>23</v>
      </c>
      <c r="C2503" t="s">
        <v>247</v>
      </c>
      <c r="D2503" t="s">
        <v>3928</v>
      </c>
      <c r="E2503">
        <v>4.3</v>
      </c>
      <c r="F2503">
        <v>216</v>
      </c>
      <c r="G2503">
        <v>81.36</v>
      </c>
      <c r="H2503">
        <v>2013</v>
      </c>
    </row>
    <row r="2504" spans="1:8" x14ac:dyDescent="0.2">
      <c r="A2504" t="s">
        <v>3929</v>
      </c>
      <c r="B2504" t="s">
        <v>34</v>
      </c>
      <c r="C2504" t="s">
        <v>898</v>
      </c>
      <c r="D2504" t="s">
        <v>899</v>
      </c>
      <c r="E2504">
        <v>4.3</v>
      </c>
      <c r="F2504">
        <v>216</v>
      </c>
      <c r="G2504">
        <v>57.42</v>
      </c>
      <c r="H2504">
        <v>2008</v>
      </c>
    </row>
    <row r="2505" spans="1:8" x14ac:dyDescent="0.2">
      <c r="A2505" t="s">
        <v>3930</v>
      </c>
      <c r="B2505" t="s">
        <v>9</v>
      </c>
      <c r="C2505" t="s">
        <v>1110</v>
      </c>
      <c r="D2505" t="s">
        <v>729</v>
      </c>
      <c r="E2505">
        <v>3.8</v>
      </c>
      <c r="F2505">
        <v>216</v>
      </c>
      <c r="G2505">
        <v>22</v>
      </c>
      <c r="H2505">
        <v>2016</v>
      </c>
    </row>
    <row r="2506" spans="1:8" x14ac:dyDescent="0.2">
      <c r="A2506" t="s">
        <v>3931</v>
      </c>
      <c r="B2506" t="s">
        <v>66</v>
      </c>
      <c r="C2506" t="s">
        <v>222</v>
      </c>
      <c r="D2506" t="s">
        <v>3932</v>
      </c>
      <c r="E2506">
        <v>3.8</v>
      </c>
      <c r="F2506">
        <v>216</v>
      </c>
      <c r="G2506">
        <v>9.65</v>
      </c>
      <c r="H2506">
        <v>2016</v>
      </c>
    </row>
    <row r="2507" spans="1:8" x14ac:dyDescent="0.2">
      <c r="A2507" t="s">
        <v>3933</v>
      </c>
      <c r="B2507" t="s">
        <v>16</v>
      </c>
      <c r="C2507" t="s">
        <v>404</v>
      </c>
      <c r="D2507" t="s">
        <v>1932</v>
      </c>
      <c r="E2507">
        <v>3.9</v>
      </c>
      <c r="F2507">
        <v>216</v>
      </c>
      <c r="G2507">
        <v>19.39</v>
      </c>
      <c r="H2507">
        <v>2016</v>
      </c>
    </row>
    <row r="2508" spans="1:8" x14ac:dyDescent="0.2">
      <c r="A2508" t="s">
        <v>3934</v>
      </c>
      <c r="B2508" t="s">
        <v>16</v>
      </c>
      <c r="C2508" t="s">
        <v>433</v>
      </c>
      <c r="D2508" t="s">
        <v>3935</v>
      </c>
      <c r="E2508">
        <v>3.9</v>
      </c>
      <c r="F2508">
        <v>216</v>
      </c>
      <c r="G2508">
        <v>15.95</v>
      </c>
      <c r="H2508">
        <v>2016</v>
      </c>
    </row>
    <row r="2509" spans="1:8" x14ac:dyDescent="0.2">
      <c r="A2509" t="s">
        <v>1837</v>
      </c>
      <c r="B2509" t="s">
        <v>16</v>
      </c>
      <c r="C2509" t="s">
        <v>919</v>
      </c>
      <c r="D2509" t="s">
        <v>3738</v>
      </c>
      <c r="E2509">
        <v>3.6</v>
      </c>
      <c r="F2509">
        <v>216</v>
      </c>
      <c r="G2509">
        <v>5.89</v>
      </c>
      <c r="H2509">
        <v>2018</v>
      </c>
    </row>
    <row r="2510" spans="1:8" x14ac:dyDescent="0.2">
      <c r="A2510" t="s">
        <v>3936</v>
      </c>
      <c r="B2510" t="s">
        <v>9</v>
      </c>
      <c r="C2510" t="s">
        <v>414</v>
      </c>
      <c r="D2510" t="s">
        <v>457</v>
      </c>
      <c r="E2510">
        <v>4.2</v>
      </c>
      <c r="F2510">
        <v>2161</v>
      </c>
      <c r="G2510">
        <v>30.74</v>
      </c>
      <c r="H2510">
        <v>2017</v>
      </c>
    </row>
    <row r="2511" spans="1:8" x14ac:dyDescent="0.2">
      <c r="A2511" t="s">
        <v>327</v>
      </c>
      <c r="B2511" t="s">
        <v>66</v>
      </c>
      <c r="C2511" t="s">
        <v>308</v>
      </c>
      <c r="D2511" t="s">
        <v>1777</v>
      </c>
      <c r="E2511">
        <v>3.6</v>
      </c>
      <c r="F2511">
        <v>2165</v>
      </c>
      <c r="G2511">
        <v>6.7</v>
      </c>
      <c r="H2511">
        <v>2016</v>
      </c>
    </row>
    <row r="2512" spans="1:8" x14ac:dyDescent="0.2">
      <c r="A2512" t="s">
        <v>2782</v>
      </c>
      <c r="B2512" t="s">
        <v>196</v>
      </c>
      <c r="C2512" t="s">
        <v>1107</v>
      </c>
      <c r="D2512" t="s">
        <v>3937</v>
      </c>
      <c r="E2512">
        <v>3.9</v>
      </c>
      <c r="F2512">
        <v>2169</v>
      </c>
      <c r="G2512">
        <v>18.989999999999998</v>
      </c>
      <c r="H2512">
        <v>2016</v>
      </c>
    </row>
    <row r="2513" spans="1:8" x14ac:dyDescent="0.2">
      <c r="A2513" t="s">
        <v>2517</v>
      </c>
      <c r="B2513" t="s">
        <v>66</v>
      </c>
      <c r="C2513" t="s">
        <v>147</v>
      </c>
      <c r="D2513" t="s">
        <v>759</v>
      </c>
      <c r="E2513">
        <v>3.7</v>
      </c>
      <c r="F2513">
        <v>217</v>
      </c>
      <c r="G2513">
        <v>8.8699999999999992</v>
      </c>
      <c r="H2513">
        <v>2013</v>
      </c>
    </row>
    <row r="2514" spans="1:8" x14ac:dyDescent="0.2">
      <c r="A2514" t="s">
        <v>3938</v>
      </c>
      <c r="B2514" t="s">
        <v>9</v>
      </c>
      <c r="C2514" t="s">
        <v>3729</v>
      </c>
      <c r="D2514" t="s">
        <v>3939</v>
      </c>
      <c r="E2514">
        <v>4.0999999999999996</v>
      </c>
      <c r="F2514">
        <v>217</v>
      </c>
      <c r="G2514">
        <v>58</v>
      </c>
      <c r="H2514">
        <v>2014</v>
      </c>
    </row>
    <row r="2515" spans="1:8" x14ac:dyDescent="0.2">
      <c r="A2515" t="s">
        <v>3940</v>
      </c>
      <c r="B2515" t="s">
        <v>70</v>
      </c>
      <c r="C2515" t="s">
        <v>71</v>
      </c>
      <c r="D2515" t="s">
        <v>877</v>
      </c>
      <c r="E2515">
        <v>3.3</v>
      </c>
      <c r="F2515">
        <v>217</v>
      </c>
      <c r="G2515">
        <v>8.7899999999999991</v>
      </c>
      <c r="H2515">
        <v>2017</v>
      </c>
    </row>
    <row r="2516" spans="1:8" x14ac:dyDescent="0.2">
      <c r="A2516" t="s">
        <v>3941</v>
      </c>
      <c r="B2516" t="s">
        <v>16</v>
      </c>
      <c r="C2516" t="s">
        <v>1853</v>
      </c>
      <c r="D2516" t="s">
        <v>1854</v>
      </c>
      <c r="E2516">
        <v>3.8</v>
      </c>
      <c r="F2516">
        <v>217</v>
      </c>
      <c r="G2516">
        <v>11.86</v>
      </c>
      <c r="H2516">
        <v>2015</v>
      </c>
    </row>
    <row r="2517" spans="1:8" x14ac:dyDescent="0.2">
      <c r="A2517" t="s">
        <v>3942</v>
      </c>
      <c r="B2517" t="s">
        <v>66</v>
      </c>
      <c r="C2517" t="s">
        <v>480</v>
      </c>
      <c r="D2517" t="s">
        <v>3943</v>
      </c>
      <c r="E2517">
        <v>3.6</v>
      </c>
      <c r="F2517">
        <v>217</v>
      </c>
      <c r="G2517">
        <v>7.66</v>
      </c>
      <c r="H2517">
        <v>2016</v>
      </c>
    </row>
    <row r="2518" spans="1:8" x14ac:dyDescent="0.2">
      <c r="A2518" t="s">
        <v>3944</v>
      </c>
      <c r="B2518" t="s">
        <v>16</v>
      </c>
      <c r="C2518" t="s">
        <v>178</v>
      </c>
      <c r="D2518" t="s">
        <v>1566</v>
      </c>
      <c r="E2518">
        <v>3.8</v>
      </c>
      <c r="F2518">
        <v>217</v>
      </c>
      <c r="G2518">
        <v>17.36</v>
      </c>
      <c r="H2518">
        <v>2012</v>
      </c>
    </row>
    <row r="2519" spans="1:8" x14ac:dyDescent="0.2">
      <c r="A2519" t="s">
        <v>3945</v>
      </c>
      <c r="B2519" t="s">
        <v>16</v>
      </c>
      <c r="C2519" t="s">
        <v>358</v>
      </c>
      <c r="D2519" t="s">
        <v>855</v>
      </c>
      <c r="E2519">
        <v>4.5999999999999996</v>
      </c>
      <c r="F2519">
        <v>217</v>
      </c>
      <c r="G2519">
        <v>632.64</v>
      </c>
      <c r="H2519">
        <v>1997</v>
      </c>
    </row>
    <row r="2520" spans="1:8" x14ac:dyDescent="0.2">
      <c r="A2520" t="s">
        <v>3946</v>
      </c>
      <c r="B2520" t="s">
        <v>16</v>
      </c>
      <c r="C2520" t="s">
        <v>358</v>
      </c>
      <c r="D2520" t="s">
        <v>3947</v>
      </c>
      <c r="E2520">
        <v>4.3</v>
      </c>
      <c r="F2520">
        <v>217</v>
      </c>
      <c r="G2520">
        <v>30.99</v>
      </c>
      <c r="H2520">
        <v>2013</v>
      </c>
    </row>
    <row r="2521" spans="1:8" x14ac:dyDescent="0.2">
      <c r="A2521" t="s">
        <v>3948</v>
      </c>
      <c r="B2521" t="s">
        <v>77</v>
      </c>
      <c r="C2521" t="s">
        <v>78</v>
      </c>
      <c r="D2521" t="s">
        <v>3183</v>
      </c>
      <c r="E2521">
        <v>4.5</v>
      </c>
      <c r="F2521">
        <v>218</v>
      </c>
      <c r="G2521">
        <v>61.81</v>
      </c>
      <c r="H2521">
        <v>2015</v>
      </c>
    </row>
    <row r="2522" spans="1:8" x14ac:dyDescent="0.2">
      <c r="A2522" t="s">
        <v>3949</v>
      </c>
      <c r="B2522" t="s">
        <v>66</v>
      </c>
      <c r="C2522" t="s">
        <v>2518</v>
      </c>
      <c r="D2522" t="s">
        <v>2642</v>
      </c>
      <c r="E2522">
        <v>3.7</v>
      </c>
      <c r="F2522">
        <v>218</v>
      </c>
      <c r="G2522">
        <v>18.5</v>
      </c>
      <c r="H2522">
        <v>2014</v>
      </c>
    </row>
    <row r="2523" spans="1:8" x14ac:dyDescent="0.2">
      <c r="A2523" t="s">
        <v>1391</v>
      </c>
      <c r="B2523" t="s">
        <v>62</v>
      </c>
      <c r="C2523" t="s">
        <v>244</v>
      </c>
      <c r="D2523" t="s">
        <v>3145</v>
      </c>
      <c r="E2523">
        <v>3.8</v>
      </c>
      <c r="F2523">
        <v>218</v>
      </c>
      <c r="G2523">
        <v>9.75</v>
      </c>
      <c r="H2523">
        <v>2018</v>
      </c>
    </row>
    <row r="2524" spans="1:8" x14ac:dyDescent="0.2">
      <c r="A2524" t="s">
        <v>3950</v>
      </c>
      <c r="B2524" t="s">
        <v>16</v>
      </c>
      <c r="C2524" t="s">
        <v>74</v>
      </c>
      <c r="D2524" t="s">
        <v>3951</v>
      </c>
      <c r="E2524">
        <v>4.3</v>
      </c>
      <c r="F2524">
        <v>218</v>
      </c>
      <c r="G2524">
        <v>9.26</v>
      </c>
      <c r="H2524">
        <v>2018</v>
      </c>
    </row>
    <row r="2525" spans="1:8" x14ac:dyDescent="0.2">
      <c r="A2525" t="s">
        <v>3952</v>
      </c>
      <c r="B2525" t="s">
        <v>62</v>
      </c>
      <c r="C2525" t="s">
        <v>349</v>
      </c>
      <c r="D2525" t="s">
        <v>3230</v>
      </c>
      <c r="E2525">
        <v>3.4</v>
      </c>
      <c r="F2525">
        <v>218</v>
      </c>
      <c r="G2525">
        <v>6.3</v>
      </c>
      <c r="H2525">
        <v>2018</v>
      </c>
    </row>
    <row r="2526" spans="1:8" x14ac:dyDescent="0.2">
      <c r="A2526" t="s">
        <v>3953</v>
      </c>
      <c r="B2526" t="s">
        <v>34</v>
      </c>
      <c r="C2526" t="s">
        <v>3954</v>
      </c>
      <c r="D2526" t="s">
        <v>899</v>
      </c>
      <c r="E2526">
        <v>4</v>
      </c>
      <c r="F2526">
        <v>218</v>
      </c>
      <c r="G2526">
        <v>19.899999999999999</v>
      </c>
      <c r="H2526">
        <v>2014</v>
      </c>
    </row>
    <row r="2527" spans="1:8" x14ac:dyDescent="0.2">
      <c r="A2527" t="s">
        <v>805</v>
      </c>
      <c r="B2527" t="s">
        <v>70</v>
      </c>
      <c r="C2527" t="s">
        <v>533</v>
      </c>
      <c r="D2527" t="s">
        <v>609</v>
      </c>
      <c r="E2527">
        <v>3.7</v>
      </c>
      <c r="F2527">
        <v>218</v>
      </c>
      <c r="G2527">
        <v>15.77</v>
      </c>
      <c r="H2527">
        <v>2015</v>
      </c>
    </row>
    <row r="2528" spans="1:8" x14ac:dyDescent="0.2">
      <c r="A2528" t="s">
        <v>3512</v>
      </c>
      <c r="B2528" t="s">
        <v>9</v>
      </c>
      <c r="C2528" t="s">
        <v>217</v>
      </c>
      <c r="D2528" t="s">
        <v>3955</v>
      </c>
      <c r="E2528">
        <v>4.4000000000000004</v>
      </c>
      <c r="F2528">
        <v>218</v>
      </c>
      <c r="G2528">
        <v>287.56</v>
      </c>
      <c r="H2528">
        <v>2014</v>
      </c>
    </row>
    <row r="2529" spans="1:8" x14ac:dyDescent="0.2">
      <c r="A2529" t="s">
        <v>3956</v>
      </c>
      <c r="B2529" t="s">
        <v>16</v>
      </c>
      <c r="C2529" t="s">
        <v>558</v>
      </c>
      <c r="D2529" t="s">
        <v>2725</v>
      </c>
      <c r="E2529">
        <v>4.2</v>
      </c>
      <c r="F2529">
        <v>218</v>
      </c>
      <c r="G2529">
        <v>69.900000000000006</v>
      </c>
      <c r="H2529">
        <v>2011</v>
      </c>
    </row>
    <row r="2530" spans="1:8" x14ac:dyDescent="0.2">
      <c r="A2530" t="s">
        <v>3957</v>
      </c>
      <c r="B2530" t="s">
        <v>16</v>
      </c>
      <c r="C2530" t="s">
        <v>1213</v>
      </c>
      <c r="D2530" t="s">
        <v>1214</v>
      </c>
      <c r="E2530">
        <v>4.2</v>
      </c>
      <c r="F2530">
        <v>218</v>
      </c>
      <c r="G2530">
        <v>32.69</v>
      </c>
      <c r="H2530">
        <v>2014</v>
      </c>
    </row>
    <row r="2531" spans="1:8" x14ac:dyDescent="0.2">
      <c r="A2531" t="s">
        <v>3958</v>
      </c>
      <c r="B2531" t="s">
        <v>9</v>
      </c>
      <c r="C2531" t="s">
        <v>972</v>
      </c>
      <c r="D2531" t="s">
        <v>3959</v>
      </c>
      <c r="E2531">
        <v>3.9</v>
      </c>
      <c r="F2531">
        <v>218</v>
      </c>
      <c r="G2531">
        <v>21</v>
      </c>
      <c r="H2531">
        <v>2016</v>
      </c>
    </row>
    <row r="2532" spans="1:8" x14ac:dyDescent="0.2">
      <c r="A2532" t="s">
        <v>174</v>
      </c>
      <c r="B2532" t="s">
        <v>9</v>
      </c>
      <c r="C2532" t="s">
        <v>175</v>
      </c>
      <c r="D2532" t="s">
        <v>796</v>
      </c>
      <c r="E2532">
        <v>3.4</v>
      </c>
      <c r="F2532">
        <v>218</v>
      </c>
      <c r="G2532">
        <v>8.7799999999999994</v>
      </c>
      <c r="H2532">
        <v>2018</v>
      </c>
    </row>
    <row r="2533" spans="1:8" x14ac:dyDescent="0.2">
      <c r="A2533" t="s">
        <v>2106</v>
      </c>
      <c r="B2533" t="s">
        <v>9</v>
      </c>
      <c r="C2533" t="s">
        <v>389</v>
      </c>
      <c r="D2533" t="s">
        <v>3960</v>
      </c>
      <c r="E2533">
        <v>4</v>
      </c>
      <c r="F2533">
        <v>218</v>
      </c>
      <c r="G2533">
        <v>63.77</v>
      </c>
      <c r="H2533">
        <v>2016</v>
      </c>
    </row>
    <row r="2534" spans="1:8" x14ac:dyDescent="0.2">
      <c r="A2534" t="s">
        <v>3961</v>
      </c>
      <c r="B2534" t="s">
        <v>16</v>
      </c>
      <c r="C2534" t="s">
        <v>323</v>
      </c>
      <c r="D2534" t="s">
        <v>2501</v>
      </c>
      <c r="E2534">
        <v>3.8</v>
      </c>
      <c r="F2534">
        <v>218</v>
      </c>
      <c r="G2534">
        <v>7.27</v>
      </c>
      <c r="H2534">
        <v>2018</v>
      </c>
    </row>
    <row r="2535" spans="1:8" x14ac:dyDescent="0.2">
      <c r="A2535" t="s">
        <v>3962</v>
      </c>
      <c r="B2535" t="s">
        <v>62</v>
      </c>
      <c r="C2535" t="s">
        <v>63</v>
      </c>
      <c r="D2535" t="s">
        <v>2984</v>
      </c>
      <c r="E2535">
        <v>3.8</v>
      </c>
      <c r="F2535">
        <v>218</v>
      </c>
      <c r="G2535">
        <v>14.5</v>
      </c>
      <c r="H2535">
        <v>2017</v>
      </c>
    </row>
    <row r="2536" spans="1:8" x14ac:dyDescent="0.2">
      <c r="A2536" t="s">
        <v>3963</v>
      </c>
      <c r="B2536" t="s">
        <v>9</v>
      </c>
      <c r="C2536" t="s">
        <v>190</v>
      </c>
      <c r="D2536" t="s">
        <v>361</v>
      </c>
      <c r="E2536">
        <v>4.2</v>
      </c>
      <c r="F2536">
        <v>218</v>
      </c>
      <c r="G2536">
        <v>67.02</v>
      </c>
      <c r="H2536">
        <v>2011</v>
      </c>
    </row>
    <row r="2537" spans="1:8" x14ac:dyDescent="0.2">
      <c r="A2537" t="s">
        <v>882</v>
      </c>
      <c r="B2537" t="s">
        <v>9</v>
      </c>
      <c r="C2537" t="s">
        <v>10</v>
      </c>
      <c r="D2537" t="s">
        <v>3689</v>
      </c>
      <c r="E2537">
        <v>3.9</v>
      </c>
      <c r="F2537">
        <v>218</v>
      </c>
      <c r="G2537">
        <v>38.020000000000003</v>
      </c>
      <c r="H2537">
        <v>2013</v>
      </c>
    </row>
    <row r="2538" spans="1:8" x14ac:dyDescent="0.2">
      <c r="A2538" t="s">
        <v>3964</v>
      </c>
      <c r="B2538" t="s">
        <v>16</v>
      </c>
      <c r="C2538" t="s">
        <v>181</v>
      </c>
      <c r="D2538" t="s">
        <v>587</v>
      </c>
      <c r="E2538">
        <v>3.9</v>
      </c>
      <c r="F2538">
        <v>218</v>
      </c>
      <c r="G2538">
        <v>49.95</v>
      </c>
      <c r="H2538">
        <v>2014</v>
      </c>
    </row>
    <row r="2539" spans="1:8" x14ac:dyDescent="0.2">
      <c r="A2539" t="s">
        <v>3965</v>
      </c>
      <c r="B2539" t="s">
        <v>66</v>
      </c>
      <c r="C2539" t="s">
        <v>268</v>
      </c>
      <c r="D2539" t="s">
        <v>269</v>
      </c>
      <c r="E2539">
        <v>3.6</v>
      </c>
      <c r="F2539">
        <v>218</v>
      </c>
      <c r="G2539">
        <v>6.77</v>
      </c>
      <c r="H2539">
        <v>2017</v>
      </c>
    </row>
    <row r="2540" spans="1:8" x14ac:dyDescent="0.2">
      <c r="A2540" t="s">
        <v>3966</v>
      </c>
      <c r="B2540" t="s">
        <v>16</v>
      </c>
      <c r="C2540" t="s">
        <v>2376</v>
      </c>
      <c r="D2540" t="s">
        <v>1189</v>
      </c>
      <c r="E2540">
        <v>4.3</v>
      </c>
      <c r="F2540">
        <v>218</v>
      </c>
      <c r="G2540">
        <v>55</v>
      </c>
      <c r="H2540">
        <v>2015</v>
      </c>
    </row>
    <row r="2541" spans="1:8" x14ac:dyDescent="0.2">
      <c r="A2541" t="s">
        <v>3967</v>
      </c>
      <c r="B2541" t="s">
        <v>62</v>
      </c>
      <c r="C2541" t="s">
        <v>349</v>
      </c>
      <c r="D2541" t="s">
        <v>1277</v>
      </c>
      <c r="E2541">
        <v>3.2</v>
      </c>
      <c r="F2541">
        <v>218</v>
      </c>
      <c r="G2541">
        <v>6.7</v>
      </c>
      <c r="H2541">
        <v>2017</v>
      </c>
    </row>
    <row r="2542" spans="1:8" x14ac:dyDescent="0.2">
      <c r="A2542" t="s">
        <v>845</v>
      </c>
      <c r="B2542" t="s">
        <v>9</v>
      </c>
      <c r="C2542" t="s">
        <v>217</v>
      </c>
      <c r="D2542" t="s">
        <v>1570</v>
      </c>
      <c r="E2542">
        <v>4.3</v>
      </c>
      <c r="F2542">
        <v>2182</v>
      </c>
      <c r="G2542">
        <v>82.37</v>
      </c>
      <c r="H2542">
        <v>2010</v>
      </c>
    </row>
    <row r="2543" spans="1:8" x14ac:dyDescent="0.2">
      <c r="A2543" t="s">
        <v>3968</v>
      </c>
      <c r="B2543" t="s">
        <v>16</v>
      </c>
      <c r="C2543" t="s">
        <v>93</v>
      </c>
      <c r="D2543" t="s">
        <v>1027</v>
      </c>
      <c r="E2543">
        <v>3.8</v>
      </c>
      <c r="F2543">
        <v>2182</v>
      </c>
      <c r="G2543">
        <v>34.5</v>
      </c>
      <c r="H2543">
        <v>2013</v>
      </c>
    </row>
    <row r="2544" spans="1:8" x14ac:dyDescent="0.2">
      <c r="A2544" t="s">
        <v>3969</v>
      </c>
      <c r="B2544" t="s">
        <v>9</v>
      </c>
      <c r="C2544" t="s">
        <v>742</v>
      </c>
      <c r="D2544" t="s">
        <v>3970</v>
      </c>
      <c r="E2544">
        <v>3.9</v>
      </c>
      <c r="F2544">
        <v>219</v>
      </c>
      <c r="G2544">
        <v>11.5</v>
      </c>
      <c r="H2544">
        <v>2015</v>
      </c>
    </row>
    <row r="2545" spans="1:8" x14ac:dyDescent="0.2">
      <c r="A2545" t="s">
        <v>3971</v>
      </c>
      <c r="B2545" t="s">
        <v>16</v>
      </c>
      <c r="C2545" t="s">
        <v>505</v>
      </c>
      <c r="D2545" t="s">
        <v>3289</v>
      </c>
      <c r="E2545">
        <v>4.2</v>
      </c>
      <c r="F2545">
        <v>219</v>
      </c>
      <c r="G2545">
        <v>39</v>
      </c>
      <c r="H2545">
        <v>2013</v>
      </c>
    </row>
    <row r="2546" spans="1:8" x14ac:dyDescent="0.2">
      <c r="A2546" t="s">
        <v>3972</v>
      </c>
      <c r="B2546" t="s">
        <v>16</v>
      </c>
      <c r="C2546" t="s">
        <v>99</v>
      </c>
      <c r="D2546" t="s">
        <v>506</v>
      </c>
      <c r="E2546">
        <v>4.2</v>
      </c>
      <c r="F2546">
        <v>219</v>
      </c>
      <c r="G2546">
        <v>28.03</v>
      </c>
      <c r="H2546">
        <v>2011</v>
      </c>
    </row>
    <row r="2547" spans="1:8" x14ac:dyDescent="0.2">
      <c r="A2547" t="s">
        <v>2280</v>
      </c>
      <c r="B2547" t="s">
        <v>16</v>
      </c>
      <c r="C2547" t="s">
        <v>358</v>
      </c>
      <c r="D2547" t="s">
        <v>3973</v>
      </c>
      <c r="E2547">
        <v>4.2</v>
      </c>
      <c r="F2547">
        <v>219</v>
      </c>
      <c r="G2547">
        <v>49.9</v>
      </c>
      <c r="H2547">
        <v>2011</v>
      </c>
    </row>
    <row r="2548" spans="1:8" x14ac:dyDescent="0.2">
      <c r="A2548" t="s">
        <v>3787</v>
      </c>
      <c r="B2548" t="s">
        <v>16</v>
      </c>
      <c r="C2548" t="s">
        <v>505</v>
      </c>
      <c r="D2548" t="s">
        <v>3974</v>
      </c>
      <c r="E2548">
        <v>4</v>
      </c>
      <c r="F2548">
        <v>219</v>
      </c>
      <c r="G2548">
        <v>92.15</v>
      </c>
      <c r="H2548">
        <v>2011</v>
      </c>
    </row>
    <row r="2549" spans="1:8" x14ac:dyDescent="0.2">
      <c r="A2549" t="s">
        <v>3975</v>
      </c>
      <c r="B2549" t="s">
        <v>16</v>
      </c>
      <c r="C2549" t="s">
        <v>181</v>
      </c>
      <c r="D2549" t="s">
        <v>1848</v>
      </c>
      <c r="E2549">
        <v>3.9</v>
      </c>
      <c r="F2549">
        <v>219</v>
      </c>
      <c r="G2549">
        <v>38.89</v>
      </c>
      <c r="H2549">
        <v>2015</v>
      </c>
    </row>
    <row r="2550" spans="1:8" x14ac:dyDescent="0.2">
      <c r="A2550" t="s">
        <v>3976</v>
      </c>
      <c r="B2550" t="s">
        <v>16</v>
      </c>
      <c r="C2550" t="s">
        <v>358</v>
      </c>
      <c r="D2550" t="s">
        <v>3977</v>
      </c>
      <c r="E2550">
        <v>4.5</v>
      </c>
      <c r="F2550">
        <v>219</v>
      </c>
      <c r="G2550">
        <v>39.950000000000003</v>
      </c>
      <c r="H2550">
        <v>2013</v>
      </c>
    </row>
    <row r="2551" spans="1:8" x14ac:dyDescent="0.2">
      <c r="A2551" t="s">
        <v>3978</v>
      </c>
      <c r="B2551" t="s">
        <v>9</v>
      </c>
      <c r="C2551" t="s">
        <v>274</v>
      </c>
      <c r="D2551" t="s">
        <v>2781</v>
      </c>
      <c r="E2551">
        <v>3.7</v>
      </c>
      <c r="F2551">
        <v>219</v>
      </c>
      <c r="G2551">
        <v>14.65</v>
      </c>
      <c r="H2551">
        <v>2016</v>
      </c>
    </row>
    <row r="2552" spans="1:8" x14ac:dyDescent="0.2">
      <c r="A2552" t="s">
        <v>3979</v>
      </c>
      <c r="B2552" t="s">
        <v>77</v>
      </c>
      <c r="C2552" t="s">
        <v>1685</v>
      </c>
      <c r="D2552" t="s">
        <v>3980</v>
      </c>
      <c r="E2552">
        <v>3.9</v>
      </c>
      <c r="F2552">
        <v>219</v>
      </c>
      <c r="G2552">
        <v>16.989999999999998</v>
      </c>
      <c r="H2552">
        <v>2014</v>
      </c>
    </row>
    <row r="2553" spans="1:8" x14ac:dyDescent="0.2">
      <c r="A2553" t="s">
        <v>3981</v>
      </c>
      <c r="B2553" t="s">
        <v>9</v>
      </c>
      <c r="C2553" t="s">
        <v>172</v>
      </c>
      <c r="D2553" t="s">
        <v>3982</v>
      </c>
      <c r="E2553">
        <v>3.6</v>
      </c>
      <c r="F2553">
        <v>219</v>
      </c>
      <c r="G2553">
        <v>9.6199999999999992</v>
      </c>
      <c r="H2553">
        <v>2017</v>
      </c>
    </row>
    <row r="2554" spans="1:8" x14ac:dyDescent="0.2">
      <c r="A2554" t="s">
        <v>3983</v>
      </c>
      <c r="B2554" t="s">
        <v>16</v>
      </c>
      <c r="C2554" t="s">
        <v>1096</v>
      </c>
      <c r="D2554" t="s">
        <v>3984</v>
      </c>
      <c r="E2554">
        <v>3.5</v>
      </c>
      <c r="F2554">
        <v>219</v>
      </c>
      <c r="G2554">
        <v>10.66</v>
      </c>
      <c r="H2554">
        <v>2016</v>
      </c>
    </row>
    <row r="2555" spans="1:8" x14ac:dyDescent="0.2">
      <c r="A2555" t="s">
        <v>3985</v>
      </c>
      <c r="B2555" t="s">
        <v>16</v>
      </c>
      <c r="C2555" t="s">
        <v>394</v>
      </c>
      <c r="D2555" t="s">
        <v>3986</v>
      </c>
      <c r="E2555">
        <v>4.3</v>
      </c>
      <c r="F2555">
        <v>220</v>
      </c>
      <c r="G2555">
        <v>29.5</v>
      </c>
      <c r="H2555">
        <v>2016</v>
      </c>
    </row>
    <row r="2556" spans="1:8" x14ac:dyDescent="0.2">
      <c r="A2556" t="s">
        <v>3987</v>
      </c>
      <c r="B2556" t="s">
        <v>16</v>
      </c>
      <c r="C2556" t="s">
        <v>17</v>
      </c>
      <c r="D2556" t="s">
        <v>2289</v>
      </c>
      <c r="E2556">
        <v>4.4000000000000004</v>
      </c>
      <c r="F2556">
        <v>220</v>
      </c>
      <c r="G2556">
        <v>193.03</v>
      </c>
      <c r="H2556">
        <v>2012</v>
      </c>
    </row>
    <row r="2557" spans="1:8" x14ac:dyDescent="0.2">
      <c r="A2557" t="s">
        <v>3988</v>
      </c>
      <c r="B2557" t="s">
        <v>70</v>
      </c>
      <c r="C2557" t="s">
        <v>161</v>
      </c>
      <c r="D2557" t="s">
        <v>3899</v>
      </c>
      <c r="E2557">
        <v>4.0999999999999996</v>
      </c>
      <c r="F2557">
        <v>220</v>
      </c>
      <c r="G2557">
        <v>86.76</v>
      </c>
      <c r="H2557">
        <v>2016</v>
      </c>
    </row>
    <row r="2558" spans="1:8" x14ac:dyDescent="0.2">
      <c r="A2558" t="s">
        <v>3989</v>
      </c>
      <c r="B2558" t="s">
        <v>16</v>
      </c>
      <c r="C2558" t="s">
        <v>93</v>
      </c>
      <c r="D2558" t="s">
        <v>3990</v>
      </c>
      <c r="E2558">
        <v>3.3</v>
      </c>
      <c r="F2558">
        <v>220</v>
      </c>
      <c r="G2558">
        <v>8.49</v>
      </c>
      <c r="H2558">
        <v>2012</v>
      </c>
    </row>
    <row r="2559" spans="1:8" x14ac:dyDescent="0.2">
      <c r="A2559" t="s">
        <v>3991</v>
      </c>
      <c r="B2559" t="s">
        <v>16</v>
      </c>
      <c r="C2559" t="s">
        <v>228</v>
      </c>
      <c r="D2559" t="s">
        <v>2035</v>
      </c>
      <c r="E2559">
        <v>3.5</v>
      </c>
      <c r="F2559">
        <v>220</v>
      </c>
      <c r="G2559">
        <v>9.7799999999999994</v>
      </c>
      <c r="H2559">
        <v>2017</v>
      </c>
    </row>
    <row r="2560" spans="1:8" x14ac:dyDescent="0.2">
      <c r="A2560" t="s">
        <v>3992</v>
      </c>
      <c r="B2560" t="s">
        <v>277</v>
      </c>
      <c r="C2560" t="s">
        <v>278</v>
      </c>
      <c r="D2560" t="s">
        <v>1997</v>
      </c>
      <c r="E2560">
        <v>4.0999999999999996</v>
      </c>
      <c r="F2560">
        <v>220</v>
      </c>
      <c r="G2560">
        <v>19.5</v>
      </c>
      <c r="H2560">
        <v>2016</v>
      </c>
    </row>
    <row r="2561" spans="1:8" x14ac:dyDescent="0.2">
      <c r="A2561" t="s">
        <v>3993</v>
      </c>
      <c r="B2561" t="s">
        <v>16</v>
      </c>
      <c r="C2561" t="s">
        <v>505</v>
      </c>
      <c r="D2561" t="s">
        <v>3994</v>
      </c>
      <c r="E2561">
        <v>4.0999999999999996</v>
      </c>
      <c r="F2561">
        <v>220</v>
      </c>
      <c r="G2561">
        <v>39</v>
      </c>
      <c r="H2561">
        <v>2012</v>
      </c>
    </row>
    <row r="2562" spans="1:8" x14ac:dyDescent="0.2">
      <c r="A2562" t="s">
        <v>513</v>
      </c>
      <c r="B2562" t="s">
        <v>16</v>
      </c>
      <c r="C2562" t="s">
        <v>358</v>
      </c>
      <c r="D2562" t="s">
        <v>3995</v>
      </c>
      <c r="E2562">
        <v>4.5999999999999996</v>
      </c>
      <c r="F2562">
        <v>220</v>
      </c>
      <c r="G2562">
        <v>159.08000000000001</v>
      </c>
      <c r="H2562">
        <v>2013</v>
      </c>
    </row>
    <row r="2563" spans="1:8" x14ac:dyDescent="0.2">
      <c r="A2563" t="s">
        <v>3996</v>
      </c>
      <c r="B2563" t="s">
        <v>196</v>
      </c>
      <c r="C2563" t="s">
        <v>3997</v>
      </c>
      <c r="D2563" t="s">
        <v>949</v>
      </c>
      <c r="E2563">
        <v>4.2</v>
      </c>
      <c r="F2563">
        <v>2202</v>
      </c>
      <c r="G2563">
        <v>19.399999999999999</v>
      </c>
      <c r="H2563">
        <v>2016</v>
      </c>
    </row>
    <row r="2564" spans="1:8" x14ac:dyDescent="0.2">
      <c r="A2564" t="s">
        <v>3998</v>
      </c>
      <c r="B2564" t="s">
        <v>66</v>
      </c>
      <c r="C2564" t="s">
        <v>313</v>
      </c>
      <c r="D2564" t="s">
        <v>735</v>
      </c>
      <c r="E2564">
        <v>4</v>
      </c>
      <c r="F2564">
        <v>2206</v>
      </c>
      <c r="G2564">
        <v>16.899999999999999</v>
      </c>
      <c r="H2564">
        <v>2018</v>
      </c>
    </row>
    <row r="2565" spans="1:8" x14ac:dyDescent="0.2">
      <c r="A2565" t="s">
        <v>3999</v>
      </c>
      <c r="B2565" t="s">
        <v>1903</v>
      </c>
      <c r="C2565" t="s">
        <v>1904</v>
      </c>
      <c r="D2565" t="s">
        <v>1905</v>
      </c>
      <c r="E2565">
        <v>4.3</v>
      </c>
      <c r="F2565">
        <v>2208</v>
      </c>
      <c r="G2565">
        <v>37.92</v>
      </c>
      <c r="H2565">
        <v>1998</v>
      </c>
    </row>
    <row r="2566" spans="1:8" x14ac:dyDescent="0.2">
      <c r="A2566" t="s">
        <v>4000</v>
      </c>
      <c r="B2566" t="s">
        <v>70</v>
      </c>
      <c r="C2566" t="s">
        <v>4001</v>
      </c>
      <c r="D2566" t="s">
        <v>2676</v>
      </c>
      <c r="E2566">
        <v>4.5</v>
      </c>
      <c r="F2566">
        <v>221</v>
      </c>
      <c r="G2566">
        <v>208.2</v>
      </c>
      <c r="H2566">
        <v>2016</v>
      </c>
    </row>
    <row r="2567" spans="1:8" x14ac:dyDescent="0.2">
      <c r="A2567" t="s">
        <v>4002</v>
      </c>
      <c r="B2567" t="s">
        <v>66</v>
      </c>
      <c r="C2567" t="s">
        <v>1977</v>
      </c>
      <c r="D2567" t="s">
        <v>3223</v>
      </c>
      <c r="E2567">
        <v>3.6</v>
      </c>
      <c r="F2567">
        <v>221</v>
      </c>
      <c r="G2567">
        <v>4.74</v>
      </c>
      <c r="H2567">
        <v>2017</v>
      </c>
    </row>
    <row r="2568" spans="1:8" x14ac:dyDescent="0.2">
      <c r="A2568" t="s">
        <v>4003</v>
      </c>
      <c r="B2568" t="s">
        <v>9</v>
      </c>
      <c r="C2568" t="s">
        <v>2947</v>
      </c>
      <c r="D2568" t="s">
        <v>4004</v>
      </c>
      <c r="E2568">
        <v>3.9</v>
      </c>
      <c r="F2568">
        <v>221</v>
      </c>
      <c r="G2568">
        <v>18.47</v>
      </c>
      <c r="H2568">
        <v>2016</v>
      </c>
    </row>
    <row r="2569" spans="1:8" x14ac:dyDescent="0.2">
      <c r="A2569" t="s">
        <v>2007</v>
      </c>
      <c r="B2569" t="s">
        <v>9</v>
      </c>
      <c r="C2569" t="s">
        <v>281</v>
      </c>
      <c r="D2569" t="s">
        <v>1590</v>
      </c>
      <c r="E2569">
        <v>4</v>
      </c>
      <c r="F2569">
        <v>221</v>
      </c>
      <c r="G2569">
        <v>45.5</v>
      </c>
      <c r="H2569">
        <v>2016</v>
      </c>
    </row>
    <row r="2570" spans="1:8" x14ac:dyDescent="0.2">
      <c r="A2570" t="s">
        <v>4005</v>
      </c>
      <c r="B2570" t="s">
        <v>77</v>
      </c>
      <c r="C2570" t="s">
        <v>153</v>
      </c>
      <c r="D2570" t="s">
        <v>4006</v>
      </c>
      <c r="E2570">
        <v>3.8</v>
      </c>
      <c r="F2570">
        <v>221</v>
      </c>
      <c r="G2570">
        <v>5.98</v>
      </c>
      <c r="H2570">
        <v>2018</v>
      </c>
    </row>
    <row r="2571" spans="1:8" x14ac:dyDescent="0.2">
      <c r="A2571" t="s">
        <v>2825</v>
      </c>
      <c r="B2571" t="s">
        <v>9</v>
      </c>
      <c r="C2571" t="s">
        <v>184</v>
      </c>
      <c r="D2571" t="s">
        <v>1051</v>
      </c>
      <c r="E2571">
        <v>4.5</v>
      </c>
      <c r="F2571">
        <v>221</v>
      </c>
      <c r="G2571">
        <v>219.33</v>
      </c>
      <c r="H2571">
        <v>2016</v>
      </c>
    </row>
    <row r="2572" spans="1:8" x14ac:dyDescent="0.2">
      <c r="A2572" t="s">
        <v>4007</v>
      </c>
      <c r="B2572" t="s">
        <v>46</v>
      </c>
      <c r="C2572" t="s">
        <v>1436</v>
      </c>
      <c r="D2572" t="s">
        <v>1437</v>
      </c>
      <c r="E2572">
        <v>4.3</v>
      </c>
      <c r="F2572">
        <v>221</v>
      </c>
      <c r="G2572">
        <v>20</v>
      </c>
      <c r="H2572">
        <v>2016</v>
      </c>
    </row>
    <row r="2573" spans="1:8" x14ac:dyDescent="0.2">
      <c r="A2573" t="s">
        <v>805</v>
      </c>
      <c r="B2573" t="s">
        <v>62</v>
      </c>
      <c r="C2573" t="s">
        <v>63</v>
      </c>
      <c r="D2573" t="s">
        <v>4008</v>
      </c>
      <c r="E2573">
        <v>3.8</v>
      </c>
      <c r="F2573">
        <v>221</v>
      </c>
      <c r="G2573">
        <v>18.95</v>
      </c>
      <c r="H2573">
        <v>2015</v>
      </c>
    </row>
    <row r="2574" spans="1:8" x14ac:dyDescent="0.2">
      <c r="A2574" t="s">
        <v>4009</v>
      </c>
      <c r="B2574" t="s">
        <v>16</v>
      </c>
      <c r="C2574" t="s">
        <v>294</v>
      </c>
      <c r="D2574" t="s">
        <v>4010</v>
      </c>
      <c r="E2574">
        <v>4</v>
      </c>
      <c r="F2574">
        <v>221</v>
      </c>
      <c r="G2574">
        <v>28.17</v>
      </c>
      <c r="H2574">
        <v>2015</v>
      </c>
    </row>
    <row r="2575" spans="1:8" x14ac:dyDescent="0.2">
      <c r="A2575" t="s">
        <v>1046</v>
      </c>
      <c r="B2575" t="s">
        <v>9</v>
      </c>
      <c r="C2575" t="s">
        <v>96</v>
      </c>
      <c r="D2575" t="s">
        <v>4011</v>
      </c>
      <c r="E2575">
        <v>3.8</v>
      </c>
      <c r="F2575">
        <v>221</v>
      </c>
      <c r="G2575">
        <v>19.399999999999999</v>
      </c>
      <c r="H2575">
        <v>2011</v>
      </c>
    </row>
    <row r="2576" spans="1:8" x14ac:dyDescent="0.2">
      <c r="A2576" t="s">
        <v>860</v>
      </c>
      <c r="B2576" t="s">
        <v>70</v>
      </c>
      <c r="C2576" t="s">
        <v>161</v>
      </c>
      <c r="D2576" t="s">
        <v>4012</v>
      </c>
      <c r="E2576">
        <v>4.0999999999999996</v>
      </c>
      <c r="F2576">
        <v>2216</v>
      </c>
      <c r="G2576">
        <v>30.43</v>
      </c>
      <c r="H2576">
        <v>2016</v>
      </c>
    </row>
    <row r="2577" spans="1:8" x14ac:dyDescent="0.2">
      <c r="A2577" t="s">
        <v>1160</v>
      </c>
      <c r="B2577" t="s">
        <v>16</v>
      </c>
      <c r="C2577" t="s">
        <v>38</v>
      </c>
      <c r="D2577" t="s">
        <v>1250</v>
      </c>
      <c r="E2577">
        <v>3.7</v>
      </c>
      <c r="F2577">
        <v>2218</v>
      </c>
      <c r="G2577">
        <v>9.59</v>
      </c>
      <c r="H2577">
        <v>2018</v>
      </c>
    </row>
    <row r="2578" spans="1:8" x14ac:dyDescent="0.2">
      <c r="A2578" t="s">
        <v>4013</v>
      </c>
      <c r="B2578" t="s">
        <v>66</v>
      </c>
      <c r="C2578" t="s">
        <v>308</v>
      </c>
      <c r="D2578" t="s">
        <v>4014</v>
      </c>
      <c r="E2578">
        <v>3.9</v>
      </c>
      <c r="F2578">
        <v>2218</v>
      </c>
      <c r="G2578">
        <v>17.739999999999998</v>
      </c>
      <c r="H2578">
        <v>2011</v>
      </c>
    </row>
    <row r="2579" spans="1:8" x14ac:dyDescent="0.2">
      <c r="A2579" t="s">
        <v>685</v>
      </c>
      <c r="B2579" t="s">
        <v>62</v>
      </c>
      <c r="C2579" t="s">
        <v>4015</v>
      </c>
      <c r="D2579" t="s">
        <v>4016</v>
      </c>
      <c r="E2579">
        <v>4.2</v>
      </c>
      <c r="F2579">
        <v>222</v>
      </c>
      <c r="G2579">
        <v>25.8</v>
      </c>
      <c r="H2579">
        <v>2017</v>
      </c>
    </row>
    <row r="2580" spans="1:8" x14ac:dyDescent="0.2">
      <c r="A2580" t="s">
        <v>4017</v>
      </c>
      <c r="B2580" t="s">
        <v>9</v>
      </c>
      <c r="C2580" t="s">
        <v>873</v>
      </c>
      <c r="D2580" t="s">
        <v>2607</v>
      </c>
      <c r="E2580">
        <v>3.8</v>
      </c>
      <c r="F2580">
        <v>222</v>
      </c>
      <c r="G2580">
        <v>28.95</v>
      </c>
      <c r="H2580">
        <v>2013</v>
      </c>
    </row>
    <row r="2581" spans="1:8" x14ac:dyDescent="0.2">
      <c r="A2581" t="s">
        <v>4018</v>
      </c>
      <c r="B2581" t="s">
        <v>66</v>
      </c>
      <c r="C2581" t="s">
        <v>436</v>
      </c>
      <c r="D2581" t="s">
        <v>495</v>
      </c>
      <c r="E2581">
        <v>4</v>
      </c>
      <c r="F2581">
        <v>222</v>
      </c>
      <c r="G2581">
        <v>18.3</v>
      </c>
      <c r="H2581">
        <v>2017</v>
      </c>
    </row>
    <row r="2582" spans="1:8" x14ac:dyDescent="0.2">
      <c r="A2582" t="s">
        <v>4019</v>
      </c>
      <c r="B2582" t="s">
        <v>77</v>
      </c>
      <c r="C2582" t="s">
        <v>78</v>
      </c>
      <c r="D2582" t="s">
        <v>2389</v>
      </c>
      <c r="E2582">
        <v>3.9</v>
      </c>
      <c r="F2582">
        <v>222</v>
      </c>
      <c r="G2582">
        <v>9.9</v>
      </c>
      <c r="H2582">
        <v>2017</v>
      </c>
    </row>
    <row r="2583" spans="1:8" x14ac:dyDescent="0.2">
      <c r="A2583" t="s">
        <v>4020</v>
      </c>
      <c r="B2583" t="s">
        <v>66</v>
      </c>
      <c r="C2583" t="s">
        <v>67</v>
      </c>
      <c r="D2583" t="s">
        <v>4021</v>
      </c>
      <c r="E2583">
        <v>3.7</v>
      </c>
      <c r="F2583">
        <v>222</v>
      </c>
      <c r="G2583">
        <v>15.18</v>
      </c>
      <c r="H2583">
        <v>2018</v>
      </c>
    </row>
    <row r="2584" spans="1:8" x14ac:dyDescent="0.2">
      <c r="A2584" t="s">
        <v>685</v>
      </c>
      <c r="B2584" t="s">
        <v>62</v>
      </c>
      <c r="C2584" t="s">
        <v>4022</v>
      </c>
      <c r="D2584" t="s">
        <v>4023</v>
      </c>
      <c r="E2584">
        <v>4.3</v>
      </c>
      <c r="F2584">
        <v>222</v>
      </c>
      <c r="G2584">
        <v>26.2</v>
      </c>
      <c r="H2584">
        <v>2017</v>
      </c>
    </row>
    <row r="2585" spans="1:8" x14ac:dyDescent="0.2">
      <c r="A2585" t="s">
        <v>4024</v>
      </c>
      <c r="B2585" t="s">
        <v>16</v>
      </c>
      <c r="C2585" t="s">
        <v>228</v>
      </c>
      <c r="D2585" t="s">
        <v>4025</v>
      </c>
      <c r="E2585">
        <v>3.7</v>
      </c>
      <c r="F2585">
        <v>222</v>
      </c>
      <c r="G2585">
        <v>6.32</v>
      </c>
      <c r="H2585">
        <v>2018</v>
      </c>
    </row>
    <row r="2586" spans="1:8" x14ac:dyDescent="0.2">
      <c r="A2586" t="s">
        <v>4026</v>
      </c>
      <c r="B2586" t="s">
        <v>16</v>
      </c>
      <c r="C2586" t="s">
        <v>17</v>
      </c>
      <c r="D2586" t="s">
        <v>1712</v>
      </c>
      <c r="E2586">
        <v>4.0999999999999996</v>
      </c>
      <c r="F2586">
        <v>222</v>
      </c>
      <c r="G2586">
        <v>39.5</v>
      </c>
      <c r="H2586">
        <v>2016</v>
      </c>
    </row>
    <row r="2587" spans="1:8" x14ac:dyDescent="0.2">
      <c r="A2587" t="s">
        <v>58</v>
      </c>
      <c r="B2587" t="s">
        <v>62</v>
      </c>
      <c r="C2587" t="s">
        <v>63</v>
      </c>
      <c r="D2587" t="s">
        <v>4027</v>
      </c>
      <c r="E2587">
        <v>3.6</v>
      </c>
      <c r="F2587">
        <v>222</v>
      </c>
      <c r="G2587">
        <v>11.5</v>
      </c>
      <c r="H2587">
        <v>2018</v>
      </c>
    </row>
    <row r="2588" spans="1:8" x14ac:dyDescent="0.2">
      <c r="A2588" t="s">
        <v>4028</v>
      </c>
      <c r="B2588" t="s">
        <v>9</v>
      </c>
      <c r="C2588" t="s">
        <v>2139</v>
      </c>
      <c r="D2588" t="s">
        <v>2140</v>
      </c>
      <c r="E2588">
        <v>3.9</v>
      </c>
      <c r="F2588">
        <v>222</v>
      </c>
      <c r="G2588">
        <v>11.9</v>
      </c>
      <c r="H2588">
        <v>2017</v>
      </c>
    </row>
    <row r="2589" spans="1:8" x14ac:dyDescent="0.2">
      <c r="A2589" t="s">
        <v>1389</v>
      </c>
      <c r="B2589" t="s">
        <v>9</v>
      </c>
      <c r="C2589" t="s">
        <v>217</v>
      </c>
      <c r="D2589" t="s">
        <v>4029</v>
      </c>
      <c r="E2589">
        <v>4.0999999999999996</v>
      </c>
      <c r="F2589">
        <v>222</v>
      </c>
      <c r="G2589">
        <v>68.14</v>
      </c>
      <c r="H2589">
        <v>2016</v>
      </c>
    </row>
    <row r="2590" spans="1:8" x14ac:dyDescent="0.2">
      <c r="A2590" t="s">
        <v>3724</v>
      </c>
      <c r="B2590" t="s">
        <v>16</v>
      </c>
      <c r="C2590" t="s">
        <v>433</v>
      </c>
      <c r="D2590" t="s">
        <v>3974</v>
      </c>
      <c r="E2590">
        <v>3.8</v>
      </c>
      <c r="F2590">
        <v>2226</v>
      </c>
      <c r="G2590">
        <v>12.55</v>
      </c>
      <c r="H2590">
        <v>2016</v>
      </c>
    </row>
    <row r="2591" spans="1:8" x14ac:dyDescent="0.2">
      <c r="A2591" t="s">
        <v>327</v>
      </c>
      <c r="B2591" t="s">
        <v>66</v>
      </c>
      <c r="C2591" t="s">
        <v>308</v>
      </c>
      <c r="D2591" t="s">
        <v>1907</v>
      </c>
      <c r="E2591">
        <v>3.6</v>
      </c>
      <c r="F2591">
        <v>2227</v>
      </c>
      <c r="G2591">
        <v>7.6</v>
      </c>
      <c r="H2591">
        <v>2016</v>
      </c>
    </row>
    <row r="2592" spans="1:8" x14ac:dyDescent="0.2">
      <c r="A2592" t="s">
        <v>4030</v>
      </c>
      <c r="B2592" t="s">
        <v>16</v>
      </c>
      <c r="C2592" t="s">
        <v>1724</v>
      </c>
      <c r="D2592" t="s">
        <v>1725</v>
      </c>
      <c r="E2592">
        <v>3.5</v>
      </c>
      <c r="F2592">
        <v>223</v>
      </c>
      <c r="G2592">
        <v>13.15</v>
      </c>
      <c r="H2592">
        <v>2015</v>
      </c>
    </row>
    <row r="2593" spans="1:8" x14ac:dyDescent="0.2">
      <c r="A2593" t="s">
        <v>4031</v>
      </c>
      <c r="B2593" t="s">
        <v>16</v>
      </c>
      <c r="C2593" t="s">
        <v>4032</v>
      </c>
      <c r="D2593" t="s">
        <v>975</v>
      </c>
      <c r="E2593">
        <v>3.8</v>
      </c>
      <c r="F2593">
        <v>223</v>
      </c>
      <c r="G2593">
        <v>20.29</v>
      </c>
      <c r="H2593">
        <v>2014</v>
      </c>
    </row>
    <row r="2594" spans="1:8" x14ac:dyDescent="0.2">
      <c r="A2594" t="s">
        <v>4033</v>
      </c>
      <c r="B2594" t="s">
        <v>9</v>
      </c>
      <c r="C2594" t="s">
        <v>281</v>
      </c>
      <c r="D2594" t="s">
        <v>2000</v>
      </c>
      <c r="E2594">
        <v>3.3</v>
      </c>
      <c r="F2594">
        <v>223</v>
      </c>
      <c r="G2594">
        <v>17.95</v>
      </c>
      <c r="H2594">
        <v>2015</v>
      </c>
    </row>
    <row r="2595" spans="1:8" x14ac:dyDescent="0.2">
      <c r="A2595" t="s">
        <v>611</v>
      </c>
      <c r="B2595" t="s">
        <v>9</v>
      </c>
      <c r="C2595" t="s">
        <v>389</v>
      </c>
      <c r="D2595" t="s">
        <v>2395</v>
      </c>
      <c r="E2595">
        <v>4.0999999999999996</v>
      </c>
      <c r="F2595">
        <v>223</v>
      </c>
      <c r="G2595">
        <v>49.95</v>
      </c>
      <c r="H2595">
        <v>2005</v>
      </c>
    </row>
    <row r="2596" spans="1:8" x14ac:dyDescent="0.2">
      <c r="A2596" t="s">
        <v>862</v>
      </c>
      <c r="B2596" t="s">
        <v>9</v>
      </c>
      <c r="C2596" t="s">
        <v>96</v>
      </c>
      <c r="D2596" t="s">
        <v>2987</v>
      </c>
      <c r="E2596">
        <v>4.2</v>
      </c>
      <c r="F2596">
        <v>223</v>
      </c>
      <c r="G2596">
        <v>64.95</v>
      </c>
      <c r="H2596">
        <v>2005</v>
      </c>
    </row>
    <row r="2597" spans="1:8" x14ac:dyDescent="0.2">
      <c r="A2597" t="s">
        <v>4034</v>
      </c>
      <c r="B2597" t="s">
        <v>16</v>
      </c>
      <c r="C2597" t="s">
        <v>2266</v>
      </c>
      <c r="D2597" t="s">
        <v>4035</v>
      </c>
      <c r="E2597">
        <v>3.4</v>
      </c>
      <c r="F2597">
        <v>223</v>
      </c>
      <c r="G2597">
        <v>7.02</v>
      </c>
      <c r="H2597">
        <v>2018</v>
      </c>
    </row>
    <row r="2598" spans="1:8" x14ac:dyDescent="0.2">
      <c r="A2598" t="s">
        <v>4036</v>
      </c>
      <c r="B2598" t="s">
        <v>66</v>
      </c>
      <c r="C2598" t="s">
        <v>308</v>
      </c>
      <c r="D2598" t="s">
        <v>1555</v>
      </c>
      <c r="E2598">
        <v>4</v>
      </c>
      <c r="F2598">
        <v>2230</v>
      </c>
      <c r="G2598">
        <v>13.99</v>
      </c>
      <c r="H2598">
        <v>2013</v>
      </c>
    </row>
    <row r="2599" spans="1:8" x14ac:dyDescent="0.2">
      <c r="A2599" t="s">
        <v>4037</v>
      </c>
      <c r="B2599" t="s">
        <v>34</v>
      </c>
      <c r="C2599" t="s">
        <v>150</v>
      </c>
      <c r="D2599" t="s">
        <v>1833</v>
      </c>
      <c r="E2599">
        <v>3.3</v>
      </c>
      <c r="F2599">
        <v>2237</v>
      </c>
      <c r="G2599">
        <v>6.5</v>
      </c>
      <c r="H2599">
        <v>2015</v>
      </c>
    </row>
    <row r="2600" spans="1:8" x14ac:dyDescent="0.2">
      <c r="A2600" t="s">
        <v>1910</v>
      </c>
      <c r="B2600" t="s">
        <v>16</v>
      </c>
      <c r="C2600" t="s">
        <v>358</v>
      </c>
      <c r="D2600" t="s">
        <v>3211</v>
      </c>
      <c r="E2600">
        <v>4.2</v>
      </c>
      <c r="F2600">
        <v>224</v>
      </c>
      <c r="G2600">
        <v>35.840000000000003</v>
      </c>
      <c r="H2600">
        <v>2015</v>
      </c>
    </row>
    <row r="2601" spans="1:8" x14ac:dyDescent="0.2">
      <c r="A2601" t="s">
        <v>249</v>
      </c>
      <c r="B2601" t="s">
        <v>9</v>
      </c>
      <c r="C2601" t="s">
        <v>96</v>
      </c>
      <c r="D2601" t="s">
        <v>2685</v>
      </c>
      <c r="E2601">
        <v>3.8</v>
      </c>
      <c r="F2601">
        <v>224</v>
      </c>
      <c r="G2601">
        <v>25.9</v>
      </c>
      <c r="H2601">
        <v>2015</v>
      </c>
    </row>
    <row r="2602" spans="1:8" x14ac:dyDescent="0.2">
      <c r="A2602" t="s">
        <v>4038</v>
      </c>
      <c r="B2602" t="s">
        <v>9</v>
      </c>
      <c r="C2602" t="s">
        <v>114</v>
      </c>
      <c r="D2602" t="s">
        <v>3159</v>
      </c>
      <c r="E2602">
        <v>4.0999999999999996</v>
      </c>
      <c r="F2602">
        <v>224</v>
      </c>
      <c r="G2602">
        <v>116.95</v>
      </c>
      <c r="H2602">
        <v>2005</v>
      </c>
    </row>
    <row r="2603" spans="1:8" x14ac:dyDescent="0.2">
      <c r="A2603" t="s">
        <v>4039</v>
      </c>
      <c r="B2603" t="s">
        <v>16</v>
      </c>
      <c r="C2603" t="s">
        <v>586</v>
      </c>
      <c r="D2603" t="s">
        <v>1826</v>
      </c>
      <c r="E2603">
        <v>3.6</v>
      </c>
      <c r="F2603">
        <v>224</v>
      </c>
      <c r="G2603">
        <v>14.36</v>
      </c>
      <c r="H2603">
        <v>2016</v>
      </c>
    </row>
    <row r="2604" spans="1:8" x14ac:dyDescent="0.2">
      <c r="A2604" t="s">
        <v>4040</v>
      </c>
      <c r="B2604" t="s">
        <v>34</v>
      </c>
      <c r="C2604" t="s">
        <v>150</v>
      </c>
      <c r="D2604" t="s">
        <v>2069</v>
      </c>
      <c r="E2604">
        <v>3.4</v>
      </c>
      <c r="F2604">
        <v>224</v>
      </c>
      <c r="G2604">
        <v>6.2</v>
      </c>
      <c r="H2604">
        <v>2017</v>
      </c>
    </row>
    <row r="2605" spans="1:8" x14ac:dyDescent="0.2">
      <c r="A2605" t="s">
        <v>4041</v>
      </c>
      <c r="B2605" t="s">
        <v>16</v>
      </c>
      <c r="C2605" t="s">
        <v>470</v>
      </c>
      <c r="D2605" t="s">
        <v>3289</v>
      </c>
      <c r="E2605">
        <v>4</v>
      </c>
      <c r="F2605">
        <v>224</v>
      </c>
      <c r="G2605">
        <v>17.5</v>
      </c>
      <c r="H2605">
        <v>2016</v>
      </c>
    </row>
    <row r="2606" spans="1:8" x14ac:dyDescent="0.2">
      <c r="A2606" t="s">
        <v>4042</v>
      </c>
      <c r="B2606" t="s">
        <v>9</v>
      </c>
      <c r="C2606" t="s">
        <v>27</v>
      </c>
      <c r="D2606" t="s">
        <v>597</v>
      </c>
      <c r="E2606">
        <v>3.8</v>
      </c>
      <c r="F2606">
        <v>224</v>
      </c>
      <c r="G2606">
        <v>19.95</v>
      </c>
      <c r="H2606">
        <v>2015</v>
      </c>
    </row>
    <row r="2607" spans="1:8" x14ac:dyDescent="0.2">
      <c r="A2607" t="s">
        <v>4043</v>
      </c>
      <c r="B2607" t="s">
        <v>23</v>
      </c>
      <c r="C2607" t="s">
        <v>2059</v>
      </c>
      <c r="D2607" t="s">
        <v>3124</v>
      </c>
      <c r="E2607">
        <v>3.9</v>
      </c>
      <c r="F2607">
        <v>224</v>
      </c>
      <c r="G2607">
        <v>25.24</v>
      </c>
      <c r="H2607">
        <v>2017</v>
      </c>
    </row>
    <row r="2608" spans="1:8" x14ac:dyDescent="0.2">
      <c r="A2608" t="s">
        <v>4044</v>
      </c>
      <c r="B2608" t="s">
        <v>9</v>
      </c>
      <c r="C2608" t="s">
        <v>105</v>
      </c>
      <c r="D2608" t="s">
        <v>2401</v>
      </c>
      <c r="E2608">
        <v>4.2</v>
      </c>
      <c r="F2608">
        <v>224</v>
      </c>
      <c r="G2608">
        <v>43.77</v>
      </c>
      <c r="H2608">
        <v>2016</v>
      </c>
    </row>
    <row r="2609" spans="1:8" x14ac:dyDescent="0.2">
      <c r="A2609" t="s">
        <v>4045</v>
      </c>
      <c r="B2609" t="s">
        <v>16</v>
      </c>
      <c r="C2609" t="s">
        <v>358</v>
      </c>
      <c r="D2609" t="s">
        <v>4046</v>
      </c>
      <c r="E2609">
        <v>4.2</v>
      </c>
      <c r="F2609">
        <v>224</v>
      </c>
      <c r="G2609">
        <v>34.5</v>
      </c>
      <c r="H2609">
        <v>2013</v>
      </c>
    </row>
    <row r="2610" spans="1:8" x14ac:dyDescent="0.2">
      <c r="A2610" t="s">
        <v>4047</v>
      </c>
      <c r="B2610" t="s">
        <v>196</v>
      </c>
      <c r="C2610" t="s">
        <v>197</v>
      </c>
      <c r="D2610" t="s">
        <v>198</v>
      </c>
      <c r="E2610">
        <v>4.2</v>
      </c>
      <c r="F2610">
        <v>224</v>
      </c>
      <c r="G2610">
        <v>31.9</v>
      </c>
      <c r="H2610">
        <v>2015</v>
      </c>
    </row>
    <row r="2611" spans="1:8" x14ac:dyDescent="0.2">
      <c r="A2611" t="s">
        <v>1906</v>
      </c>
      <c r="B2611" t="s">
        <v>66</v>
      </c>
      <c r="C2611" t="s">
        <v>222</v>
      </c>
      <c r="D2611" t="s">
        <v>3696</v>
      </c>
      <c r="E2611">
        <v>4.4000000000000004</v>
      </c>
      <c r="F2611">
        <v>224</v>
      </c>
      <c r="G2611">
        <v>48.55</v>
      </c>
      <c r="H2611">
        <v>2015</v>
      </c>
    </row>
    <row r="2612" spans="1:8" x14ac:dyDescent="0.2">
      <c r="A2612" t="s">
        <v>4048</v>
      </c>
      <c r="B2612" t="s">
        <v>16</v>
      </c>
      <c r="C2612" t="s">
        <v>2893</v>
      </c>
      <c r="D2612" t="s">
        <v>3047</v>
      </c>
      <c r="E2612">
        <v>3.8</v>
      </c>
      <c r="F2612">
        <v>224</v>
      </c>
      <c r="G2612">
        <v>13.53</v>
      </c>
      <c r="H2612">
        <v>2018</v>
      </c>
    </row>
    <row r="2613" spans="1:8" x14ac:dyDescent="0.2">
      <c r="A2613" t="s">
        <v>4049</v>
      </c>
      <c r="B2613" t="s">
        <v>9</v>
      </c>
      <c r="C2613" t="s">
        <v>125</v>
      </c>
      <c r="D2613" t="s">
        <v>4050</v>
      </c>
      <c r="E2613">
        <v>3.5</v>
      </c>
      <c r="F2613">
        <v>2243</v>
      </c>
      <c r="G2613">
        <v>10.5</v>
      </c>
      <c r="H2613">
        <v>2017</v>
      </c>
    </row>
    <row r="2614" spans="1:8" x14ac:dyDescent="0.2">
      <c r="A2614" t="s">
        <v>4051</v>
      </c>
      <c r="B2614" t="s">
        <v>16</v>
      </c>
      <c r="C2614" t="s">
        <v>558</v>
      </c>
      <c r="D2614" t="s">
        <v>2725</v>
      </c>
      <c r="E2614">
        <v>3.9</v>
      </c>
      <c r="F2614">
        <v>2245</v>
      </c>
      <c r="G2614">
        <v>17.739999999999998</v>
      </c>
      <c r="H2614">
        <v>2014</v>
      </c>
    </row>
    <row r="2615" spans="1:8" x14ac:dyDescent="0.2">
      <c r="A2615" t="s">
        <v>4052</v>
      </c>
      <c r="B2615" t="s">
        <v>16</v>
      </c>
      <c r="C2615" t="s">
        <v>302</v>
      </c>
      <c r="D2615" t="s">
        <v>2242</v>
      </c>
      <c r="E2615">
        <v>4.4000000000000004</v>
      </c>
      <c r="F2615">
        <v>2246</v>
      </c>
      <c r="G2615">
        <v>17.5</v>
      </c>
      <c r="H2615">
        <v>2016</v>
      </c>
    </row>
    <row r="2616" spans="1:8" x14ac:dyDescent="0.2">
      <c r="A2616" t="s">
        <v>1943</v>
      </c>
      <c r="B2616" t="s">
        <v>9</v>
      </c>
      <c r="C2616" t="s">
        <v>184</v>
      </c>
      <c r="D2616" t="s">
        <v>1874</v>
      </c>
      <c r="E2616">
        <v>4.5</v>
      </c>
      <c r="F2616">
        <v>2248</v>
      </c>
      <c r="G2616">
        <v>385</v>
      </c>
      <c r="H2616">
        <v>2000</v>
      </c>
    </row>
    <row r="2617" spans="1:8" x14ac:dyDescent="0.2">
      <c r="A2617" t="s">
        <v>4053</v>
      </c>
      <c r="B2617" t="s">
        <v>16</v>
      </c>
      <c r="C2617" t="s">
        <v>205</v>
      </c>
      <c r="D2617" t="s">
        <v>1678</v>
      </c>
      <c r="E2617">
        <v>3.9</v>
      </c>
      <c r="F2617">
        <v>225</v>
      </c>
      <c r="G2617">
        <v>32</v>
      </c>
      <c r="H2617">
        <v>2015</v>
      </c>
    </row>
    <row r="2618" spans="1:8" x14ac:dyDescent="0.2">
      <c r="A2618" t="s">
        <v>4054</v>
      </c>
      <c r="B2618" t="s">
        <v>66</v>
      </c>
      <c r="C2618" t="s">
        <v>480</v>
      </c>
      <c r="D2618" t="s">
        <v>2415</v>
      </c>
      <c r="E2618">
        <v>4.0999999999999996</v>
      </c>
      <c r="F2618">
        <v>225</v>
      </c>
      <c r="G2618">
        <v>7.9</v>
      </c>
      <c r="H2618">
        <v>2018</v>
      </c>
    </row>
    <row r="2619" spans="1:8" x14ac:dyDescent="0.2">
      <c r="A2619" t="s">
        <v>4055</v>
      </c>
      <c r="B2619" t="s">
        <v>16</v>
      </c>
      <c r="C2619" t="s">
        <v>374</v>
      </c>
      <c r="D2619" t="s">
        <v>589</v>
      </c>
      <c r="E2619">
        <v>3.8</v>
      </c>
      <c r="F2619">
        <v>225</v>
      </c>
      <c r="G2619">
        <v>26.89</v>
      </c>
      <c r="H2619">
        <v>2017</v>
      </c>
    </row>
    <row r="2620" spans="1:8" x14ac:dyDescent="0.2">
      <c r="A2620" t="s">
        <v>4056</v>
      </c>
      <c r="B2620" t="s">
        <v>66</v>
      </c>
      <c r="C2620" t="s">
        <v>147</v>
      </c>
      <c r="D2620" t="s">
        <v>4057</v>
      </c>
      <c r="E2620">
        <v>3.8</v>
      </c>
      <c r="F2620">
        <v>225</v>
      </c>
      <c r="G2620">
        <v>17.989999999999998</v>
      </c>
      <c r="H2620">
        <v>2016</v>
      </c>
    </row>
    <row r="2621" spans="1:8" x14ac:dyDescent="0.2">
      <c r="A2621" t="s">
        <v>4058</v>
      </c>
      <c r="B2621" t="s">
        <v>16</v>
      </c>
      <c r="C2621" t="s">
        <v>358</v>
      </c>
      <c r="D2621" t="s">
        <v>375</v>
      </c>
      <c r="E2621">
        <v>4.5999999999999996</v>
      </c>
      <c r="F2621">
        <v>225</v>
      </c>
      <c r="G2621">
        <v>149</v>
      </c>
      <c r="H2621">
        <v>2011</v>
      </c>
    </row>
    <row r="2622" spans="1:8" x14ac:dyDescent="0.2">
      <c r="A2622" t="s">
        <v>4059</v>
      </c>
      <c r="B2622" t="s">
        <v>9</v>
      </c>
      <c r="C2622" t="s">
        <v>2568</v>
      </c>
      <c r="D2622" t="s">
        <v>4060</v>
      </c>
      <c r="E2622">
        <v>3.9</v>
      </c>
      <c r="F2622">
        <v>225</v>
      </c>
      <c r="G2622">
        <v>23.88</v>
      </c>
      <c r="H2622">
        <v>2011</v>
      </c>
    </row>
    <row r="2623" spans="1:8" x14ac:dyDescent="0.2">
      <c r="A2623" t="s">
        <v>4061</v>
      </c>
      <c r="B2623" t="s">
        <v>66</v>
      </c>
      <c r="C2623" t="s">
        <v>147</v>
      </c>
      <c r="D2623" t="s">
        <v>4062</v>
      </c>
      <c r="E2623">
        <v>3.8</v>
      </c>
      <c r="F2623">
        <v>225</v>
      </c>
      <c r="G2623">
        <v>9.85</v>
      </c>
      <c r="H2623">
        <v>2017</v>
      </c>
    </row>
    <row r="2624" spans="1:8" x14ac:dyDescent="0.2">
      <c r="A2624" t="s">
        <v>4063</v>
      </c>
      <c r="B2624" t="s">
        <v>9</v>
      </c>
      <c r="C2624" t="s">
        <v>389</v>
      </c>
      <c r="D2624" t="s">
        <v>4064</v>
      </c>
      <c r="E2624">
        <v>4.2</v>
      </c>
      <c r="F2624">
        <v>225</v>
      </c>
      <c r="G2624">
        <v>129.94999999999999</v>
      </c>
      <c r="H2624">
        <v>2005</v>
      </c>
    </row>
    <row r="2625" spans="1:8" x14ac:dyDescent="0.2">
      <c r="A2625" t="s">
        <v>4065</v>
      </c>
      <c r="B2625" t="s">
        <v>16</v>
      </c>
      <c r="C2625" t="s">
        <v>178</v>
      </c>
      <c r="D2625" t="s">
        <v>589</v>
      </c>
      <c r="E2625">
        <v>3.8</v>
      </c>
      <c r="F2625">
        <v>225</v>
      </c>
      <c r="G2625">
        <v>22.99</v>
      </c>
      <c r="H2625">
        <v>2017</v>
      </c>
    </row>
    <row r="2626" spans="1:8" x14ac:dyDescent="0.2">
      <c r="A2626" t="s">
        <v>280</v>
      </c>
      <c r="B2626" t="s">
        <v>9</v>
      </c>
      <c r="C2626" t="s">
        <v>281</v>
      </c>
      <c r="D2626" t="s">
        <v>4066</v>
      </c>
      <c r="E2626">
        <v>3.7</v>
      </c>
      <c r="F2626">
        <v>225</v>
      </c>
      <c r="G2626">
        <v>22.32</v>
      </c>
      <c r="H2626">
        <v>2015</v>
      </c>
    </row>
    <row r="2627" spans="1:8" x14ac:dyDescent="0.2">
      <c r="A2627" t="s">
        <v>4067</v>
      </c>
      <c r="B2627" t="s">
        <v>16</v>
      </c>
      <c r="C2627" t="s">
        <v>93</v>
      </c>
      <c r="D2627" t="s">
        <v>881</v>
      </c>
      <c r="E2627">
        <v>3.8</v>
      </c>
      <c r="F2627">
        <v>2256</v>
      </c>
      <c r="G2627">
        <v>19.899999999999999</v>
      </c>
      <c r="H2627">
        <v>2015</v>
      </c>
    </row>
    <row r="2628" spans="1:8" x14ac:dyDescent="0.2">
      <c r="A2628" t="s">
        <v>4068</v>
      </c>
      <c r="B2628" t="s">
        <v>34</v>
      </c>
      <c r="C2628" t="s">
        <v>898</v>
      </c>
      <c r="D2628" t="s">
        <v>899</v>
      </c>
      <c r="E2628">
        <v>3.9</v>
      </c>
      <c r="F2628">
        <v>2259</v>
      </c>
      <c r="G2628">
        <v>14.53</v>
      </c>
      <c r="H2628">
        <v>2016</v>
      </c>
    </row>
    <row r="2629" spans="1:8" x14ac:dyDescent="0.2">
      <c r="A2629" t="s">
        <v>4069</v>
      </c>
      <c r="B2629" t="s">
        <v>62</v>
      </c>
      <c r="C2629" t="s">
        <v>349</v>
      </c>
      <c r="D2629" t="s">
        <v>1351</v>
      </c>
      <c r="E2629">
        <v>3.8</v>
      </c>
      <c r="F2629">
        <v>226</v>
      </c>
      <c r="G2629">
        <v>8.5</v>
      </c>
      <c r="H2629">
        <v>2017</v>
      </c>
    </row>
    <row r="2630" spans="1:8" x14ac:dyDescent="0.2">
      <c r="A2630" t="s">
        <v>4070</v>
      </c>
      <c r="B2630" t="s">
        <v>277</v>
      </c>
      <c r="C2630" t="s">
        <v>278</v>
      </c>
      <c r="D2630" t="s">
        <v>4071</v>
      </c>
      <c r="E2630">
        <v>3.5</v>
      </c>
      <c r="F2630">
        <v>226</v>
      </c>
      <c r="G2630">
        <v>5.9</v>
      </c>
      <c r="H2630">
        <v>2018</v>
      </c>
    </row>
    <row r="2631" spans="1:8" x14ac:dyDescent="0.2">
      <c r="A2631" t="s">
        <v>1942</v>
      </c>
      <c r="B2631" t="s">
        <v>70</v>
      </c>
      <c r="C2631" t="s">
        <v>2129</v>
      </c>
      <c r="D2631" t="s">
        <v>2714</v>
      </c>
      <c r="E2631">
        <v>4.4000000000000004</v>
      </c>
      <c r="F2631">
        <v>226</v>
      </c>
      <c r="G2631">
        <v>72.13</v>
      </c>
      <c r="H2631">
        <v>2014</v>
      </c>
    </row>
    <row r="2632" spans="1:8" x14ac:dyDescent="0.2">
      <c r="A2632" t="s">
        <v>4072</v>
      </c>
      <c r="B2632" t="s">
        <v>1562</v>
      </c>
      <c r="C2632" t="s">
        <v>1563</v>
      </c>
      <c r="D2632" t="s">
        <v>3810</v>
      </c>
      <c r="E2632">
        <v>3.7</v>
      </c>
      <c r="F2632">
        <v>226</v>
      </c>
      <c r="G2632">
        <v>9.9499999999999993</v>
      </c>
      <c r="H2632">
        <v>2019</v>
      </c>
    </row>
    <row r="2633" spans="1:8" x14ac:dyDescent="0.2">
      <c r="A2633" t="s">
        <v>4073</v>
      </c>
      <c r="B2633" t="s">
        <v>66</v>
      </c>
      <c r="C2633" t="s">
        <v>480</v>
      </c>
      <c r="D2633" t="s">
        <v>2507</v>
      </c>
      <c r="E2633">
        <v>4</v>
      </c>
      <c r="F2633">
        <v>2263</v>
      </c>
      <c r="G2633">
        <v>19.45</v>
      </c>
      <c r="H2633">
        <v>2017</v>
      </c>
    </row>
    <row r="2634" spans="1:8" x14ac:dyDescent="0.2">
      <c r="A2634" t="s">
        <v>4074</v>
      </c>
      <c r="B2634" t="s">
        <v>9</v>
      </c>
      <c r="C2634" t="s">
        <v>958</v>
      </c>
      <c r="D2634" t="s">
        <v>363</v>
      </c>
      <c r="E2634">
        <v>3.9</v>
      </c>
      <c r="F2634">
        <v>227</v>
      </c>
      <c r="G2634">
        <v>18.5</v>
      </c>
      <c r="H2634">
        <v>2015</v>
      </c>
    </row>
    <row r="2635" spans="1:8" x14ac:dyDescent="0.2">
      <c r="A2635" t="s">
        <v>4075</v>
      </c>
      <c r="B2635" t="s">
        <v>16</v>
      </c>
      <c r="C2635" t="s">
        <v>748</v>
      </c>
      <c r="D2635" t="s">
        <v>4076</v>
      </c>
      <c r="E2635">
        <v>3.9</v>
      </c>
      <c r="F2635">
        <v>227</v>
      </c>
      <c r="G2635">
        <v>23.25</v>
      </c>
      <c r="H2635">
        <v>2016</v>
      </c>
    </row>
    <row r="2636" spans="1:8" x14ac:dyDescent="0.2">
      <c r="A2636" t="s">
        <v>4077</v>
      </c>
      <c r="B2636" t="s">
        <v>70</v>
      </c>
      <c r="C2636" t="s">
        <v>787</v>
      </c>
      <c r="D2636" t="s">
        <v>501</v>
      </c>
      <c r="E2636">
        <v>3.7</v>
      </c>
      <c r="F2636">
        <v>227</v>
      </c>
      <c r="G2636">
        <v>14.04</v>
      </c>
      <c r="H2636">
        <v>2013</v>
      </c>
    </row>
    <row r="2637" spans="1:8" x14ac:dyDescent="0.2">
      <c r="A2637" t="s">
        <v>4078</v>
      </c>
      <c r="B2637" t="s">
        <v>16</v>
      </c>
      <c r="C2637" t="s">
        <v>1096</v>
      </c>
      <c r="D2637" t="s">
        <v>1712</v>
      </c>
      <c r="E2637">
        <v>3.5</v>
      </c>
      <c r="F2637">
        <v>227</v>
      </c>
      <c r="G2637">
        <v>10.9</v>
      </c>
      <c r="H2637">
        <v>2017</v>
      </c>
    </row>
    <row r="2638" spans="1:8" x14ac:dyDescent="0.2">
      <c r="A2638" t="s">
        <v>4079</v>
      </c>
      <c r="B2638" t="s">
        <v>62</v>
      </c>
      <c r="C2638" t="s">
        <v>780</v>
      </c>
      <c r="D2638" t="s">
        <v>4080</v>
      </c>
      <c r="E2638">
        <v>3.7</v>
      </c>
      <c r="F2638">
        <v>227</v>
      </c>
      <c r="G2638">
        <v>5.95</v>
      </c>
      <c r="H2638">
        <v>2019</v>
      </c>
    </row>
    <row r="2639" spans="1:8" x14ac:dyDescent="0.2">
      <c r="A2639" t="s">
        <v>557</v>
      </c>
      <c r="B2639" t="s">
        <v>16</v>
      </c>
      <c r="C2639" t="s">
        <v>558</v>
      </c>
      <c r="D2639" t="s">
        <v>4081</v>
      </c>
      <c r="E2639">
        <v>3.9</v>
      </c>
      <c r="F2639">
        <v>2279</v>
      </c>
      <c r="G2639">
        <v>19.5</v>
      </c>
      <c r="H2639">
        <v>2016</v>
      </c>
    </row>
    <row r="2640" spans="1:8" x14ac:dyDescent="0.2">
      <c r="A2640" t="s">
        <v>4082</v>
      </c>
      <c r="B2640" t="s">
        <v>16</v>
      </c>
      <c r="C2640" t="s">
        <v>178</v>
      </c>
      <c r="D2640" t="s">
        <v>3392</v>
      </c>
      <c r="E2640">
        <v>3.9</v>
      </c>
      <c r="F2640">
        <v>228</v>
      </c>
      <c r="G2640">
        <v>19.5</v>
      </c>
      <c r="H2640">
        <v>2016</v>
      </c>
    </row>
    <row r="2641" spans="1:8" x14ac:dyDescent="0.2">
      <c r="A2641" t="s">
        <v>862</v>
      </c>
      <c r="B2641" t="s">
        <v>9</v>
      </c>
      <c r="C2641" t="s">
        <v>96</v>
      </c>
      <c r="D2641" t="s">
        <v>4083</v>
      </c>
      <c r="E2641">
        <v>3.9</v>
      </c>
      <c r="F2641">
        <v>228</v>
      </c>
      <c r="G2641">
        <v>54.95</v>
      </c>
      <c r="H2641">
        <v>2005</v>
      </c>
    </row>
    <row r="2642" spans="1:8" x14ac:dyDescent="0.2">
      <c r="A2642" t="s">
        <v>4084</v>
      </c>
      <c r="B2642" t="s">
        <v>9</v>
      </c>
      <c r="C2642" t="s">
        <v>96</v>
      </c>
      <c r="D2642" t="s">
        <v>2454</v>
      </c>
      <c r="E2642">
        <v>4.3</v>
      </c>
      <c r="F2642">
        <v>228</v>
      </c>
      <c r="G2642">
        <v>68.92</v>
      </c>
      <c r="H2642">
        <v>2011</v>
      </c>
    </row>
    <row r="2643" spans="1:8" x14ac:dyDescent="0.2">
      <c r="A2643" t="s">
        <v>4085</v>
      </c>
      <c r="B2643" t="s">
        <v>9</v>
      </c>
      <c r="C2643" t="s">
        <v>41</v>
      </c>
      <c r="D2643" t="s">
        <v>725</v>
      </c>
      <c r="E2643">
        <v>3.8</v>
      </c>
      <c r="F2643">
        <v>228</v>
      </c>
      <c r="G2643">
        <v>9.99</v>
      </c>
      <c r="H2643">
        <v>2017</v>
      </c>
    </row>
    <row r="2644" spans="1:8" x14ac:dyDescent="0.2">
      <c r="A2644" t="s">
        <v>4086</v>
      </c>
      <c r="B2644" t="s">
        <v>1903</v>
      </c>
      <c r="C2644" t="s">
        <v>1904</v>
      </c>
      <c r="D2644" t="s">
        <v>1905</v>
      </c>
      <c r="E2644">
        <v>3.8</v>
      </c>
      <c r="F2644">
        <v>228</v>
      </c>
      <c r="G2644">
        <v>34.020000000000003</v>
      </c>
      <c r="H2644">
        <v>2013</v>
      </c>
    </row>
    <row r="2645" spans="1:8" x14ac:dyDescent="0.2">
      <c r="A2645" t="s">
        <v>4087</v>
      </c>
      <c r="B2645" t="s">
        <v>77</v>
      </c>
      <c r="C2645" t="s">
        <v>153</v>
      </c>
      <c r="D2645" t="s">
        <v>2552</v>
      </c>
      <c r="E2645">
        <v>3.9</v>
      </c>
      <c r="F2645">
        <v>228</v>
      </c>
      <c r="G2645">
        <v>14.62</v>
      </c>
      <c r="H2645">
        <v>2014</v>
      </c>
    </row>
    <row r="2646" spans="1:8" x14ac:dyDescent="0.2">
      <c r="A2646" t="s">
        <v>4088</v>
      </c>
      <c r="B2646" t="s">
        <v>66</v>
      </c>
      <c r="C2646" t="s">
        <v>111</v>
      </c>
      <c r="D2646" t="s">
        <v>4089</v>
      </c>
      <c r="E2646">
        <v>3.3</v>
      </c>
      <c r="F2646">
        <v>228</v>
      </c>
      <c r="G2646">
        <v>4.3</v>
      </c>
      <c r="H2646">
        <v>2018</v>
      </c>
    </row>
    <row r="2647" spans="1:8" x14ac:dyDescent="0.2">
      <c r="A2647" t="s">
        <v>630</v>
      </c>
      <c r="B2647" t="s">
        <v>30</v>
      </c>
      <c r="C2647" t="s">
        <v>236</v>
      </c>
      <c r="D2647" t="s">
        <v>4090</v>
      </c>
      <c r="E2647">
        <v>3.7</v>
      </c>
      <c r="F2647">
        <v>228</v>
      </c>
      <c r="G2647">
        <v>15.95</v>
      </c>
      <c r="H2647">
        <v>2018</v>
      </c>
    </row>
    <row r="2648" spans="1:8" x14ac:dyDescent="0.2">
      <c r="A2648" t="s">
        <v>1275</v>
      </c>
      <c r="B2648" t="s">
        <v>9</v>
      </c>
      <c r="C2648" t="s">
        <v>217</v>
      </c>
      <c r="D2648" t="s">
        <v>2954</v>
      </c>
      <c r="E2648">
        <v>4.0999999999999996</v>
      </c>
      <c r="F2648">
        <v>228</v>
      </c>
      <c r="G2648">
        <v>47.95</v>
      </c>
      <c r="H2648">
        <v>2005</v>
      </c>
    </row>
    <row r="2649" spans="1:8" x14ac:dyDescent="0.2">
      <c r="A2649" t="s">
        <v>271</v>
      </c>
      <c r="B2649" t="s">
        <v>30</v>
      </c>
      <c r="C2649" t="s">
        <v>236</v>
      </c>
      <c r="D2649" t="s">
        <v>4091</v>
      </c>
      <c r="E2649">
        <v>3.8</v>
      </c>
      <c r="F2649">
        <v>228</v>
      </c>
      <c r="G2649">
        <v>22.5</v>
      </c>
      <c r="H2649">
        <v>2015</v>
      </c>
    </row>
    <row r="2650" spans="1:8" x14ac:dyDescent="0.2">
      <c r="A2650" t="s">
        <v>4092</v>
      </c>
      <c r="B2650" t="s">
        <v>16</v>
      </c>
      <c r="C2650" t="s">
        <v>228</v>
      </c>
      <c r="D2650" t="s">
        <v>455</v>
      </c>
      <c r="E2650">
        <v>4</v>
      </c>
      <c r="F2650">
        <v>2280</v>
      </c>
      <c r="G2650">
        <v>8.2899999999999991</v>
      </c>
      <c r="H2650">
        <v>2018</v>
      </c>
    </row>
    <row r="2651" spans="1:8" x14ac:dyDescent="0.2">
      <c r="A2651" t="s">
        <v>285</v>
      </c>
      <c r="B2651" t="s">
        <v>70</v>
      </c>
      <c r="C2651" t="s">
        <v>4093</v>
      </c>
      <c r="D2651" t="s">
        <v>1632</v>
      </c>
      <c r="E2651">
        <v>3.8</v>
      </c>
      <c r="F2651">
        <v>2287</v>
      </c>
      <c r="G2651">
        <v>19.850000000000001</v>
      </c>
      <c r="H2651">
        <v>2017</v>
      </c>
    </row>
    <row r="2652" spans="1:8" x14ac:dyDescent="0.2">
      <c r="A2652" t="s">
        <v>1500</v>
      </c>
      <c r="B2652" t="s">
        <v>66</v>
      </c>
      <c r="C2652" t="s">
        <v>308</v>
      </c>
      <c r="D2652" t="s">
        <v>328</v>
      </c>
      <c r="E2652">
        <v>3.4</v>
      </c>
      <c r="F2652">
        <v>229</v>
      </c>
      <c r="G2652">
        <v>10.8</v>
      </c>
      <c r="H2652">
        <v>2014</v>
      </c>
    </row>
    <row r="2653" spans="1:8" x14ac:dyDescent="0.2">
      <c r="A2653" t="s">
        <v>4094</v>
      </c>
      <c r="B2653" t="s">
        <v>34</v>
      </c>
      <c r="C2653" t="s">
        <v>365</v>
      </c>
      <c r="D2653" t="s">
        <v>2067</v>
      </c>
      <c r="E2653">
        <v>3.8</v>
      </c>
      <c r="F2653">
        <v>229</v>
      </c>
      <c r="G2653">
        <v>15.13</v>
      </c>
      <c r="H2653">
        <v>2016</v>
      </c>
    </row>
    <row r="2654" spans="1:8" x14ac:dyDescent="0.2">
      <c r="A2654" t="s">
        <v>2726</v>
      </c>
      <c r="B2654" t="s">
        <v>66</v>
      </c>
      <c r="C2654" t="s">
        <v>222</v>
      </c>
      <c r="D2654" t="s">
        <v>963</v>
      </c>
      <c r="E2654">
        <v>3.7</v>
      </c>
      <c r="F2654">
        <v>229</v>
      </c>
      <c r="G2654">
        <v>8.75</v>
      </c>
      <c r="H2654">
        <v>2016</v>
      </c>
    </row>
    <row r="2655" spans="1:8" x14ac:dyDescent="0.2">
      <c r="A2655" t="s">
        <v>4095</v>
      </c>
      <c r="B2655" t="s">
        <v>16</v>
      </c>
      <c r="C2655" t="s">
        <v>716</v>
      </c>
      <c r="D2655" t="s">
        <v>529</v>
      </c>
      <c r="E2655">
        <v>4</v>
      </c>
      <c r="F2655">
        <v>229</v>
      </c>
      <c r="G2655">
        <v>45</v>
      </c>
      <c r="H2655">
        <v>2012</v>
      </c>
    </row>
    <row r="2656" spans="1:8" x14ac:dyDescent="0.2">
      <c r="A2656" t="s">
        <v>4096</v>
      </c>
      <c r="B2656" t="s">
        <v>34</v>
      </c>
      <c r="C2656" t="s">
        <v>718</v>
      </c>
      <c r="D2656" t="s">
        <v>719</v>
      </c>
      <c r="E2656">
        <v>3.5</v>
      </c>
      <c r="F2656">
        <v>229</v>
      </c>
      <c r="G2656">
        <v>6.54</v>
      </c>
      <c r="H2656">
        <v>2017</v>
      </c>
    </row>
    <row r="2657" spans="1:8" x14ac:dyDescent="0.2">
      <c r="A2657" t="s">
        <v>4097</v>
      </c>
      <c r="B2657" t="s">
        <v>16</v>
      </c>
      <c r="C2657" t="s">
        <v>3718</v>
      </c>
      <c r="D2657" t="s">
        <v>4098</v>
      </c>
      <c r="E2657">
        <v>3.7</v>
      </c>
      <c r="F2657">
        <v>229</v>
      </c>
      <c r="G2657">
        <v>12.6</v>
      </c>
      <c r="H2657">
        <v>2018</v>
      </c>
    </row>
    <row r="2658" spans="1:8" x14ac:dyDescent="0.2">
      <c r="A2658" t="s">
        <v>838</v>
      </c>
      <c r="B2658" t="s">
        <v>9</v>
      </c>
      <c r="C2658" t="s">
        <v>105</v>
      </c>
      <c r="D2658" t="s">
        <v>4099</v>
      </c>
      <c r="E2658">
        <v>3.8</v>
      </c>
      <c r="F2658">
        <v>229</v>
      </c>
      <c r="G2658">
        <v>39</v>
      </c>
      <c r="H2658">
        <v>2016</v>
      </c>
    </row>
    <row r="2659" spans="1:8" x14ac:dyDescent="0.2">
      <c r="A2659" t="s">
        <v>4100</v>
      </c>
      <c r="B2659" t="s">
        <v>16</v>
      </c>
      <c r="C2659" t="s">
        <v>234</v>
      </c>
      <c r="D2659" t="s">
        <v>2259</v>
      </c>
      <c r="E2659">
        <v>3.7</v>
      </c>
      <c r="F2659">
        <v>229</v>
      </c>
      <c r="G2659">
        <v>22</v>
      </c>
      <c r="H2659">
        <v>2017</v>
      </c>
    </row>
    <row r="2660" spans="1:8" x14ac:dyDescent="0.2">
      <c r="A2660" t="s">
        <v>4101</v>
      </c>
      <c r="B2660" t="s">
        <v>16</v>
      </c>
      <c r="C2660" t="s">
        <v>302</v>
      </c>
      <c r="D2660" t="s">
        <v>3205</v>
      </c>
      <c r="E2660">
        <v>4.0999999999999996</v>
      </c>
      <c r="F2660">
        <v>229</v>
      </c>
      <c r="G2660">
        <v>8.66</v>
      </c>
      <c r="H2660">
        <v>2016</v>
      </c>
    </row>
    <row r="2661" spans="1:8" x14ac:dyDescent="0.2">
      <c r="A2661" t="s">
        <v>4102</v>
      </c>
      <c r="B2661" t="s">
        <v>16</v>
      </c>
      <c r="C2661" t="s">
        <v>38</v>
      </c>
      <c r="D2661" t="s">
        <v>1702</v>
      </c>
      <c r="E2661">
        <v>3.3</v>
      </c>
      <c r="F2661">
        <v>229</v>
      </c>
      <c r="G2661">
        <v>12.28</v>
      </c>
      <c r="H2661">
        <v>2015</v>
      </c>
    </row>
    <row r="2662" spans="1:8" x14ac:dyDescent="0.2">
      <c r="A2662" t="s">
        <v>4103</v>
      </c>
      <c r="B2662" t="s">
        <v>9</v>
      </c>
      <c r="C2662" t="s">
        <v>4104</v>
      </c>
      <c r="D2662" t="s">
        <v>651</v>
      </c>
      <c r="E2662">
        <v>3.9</v>
      </c>
      <c r="F2662">
        <v>229</v>
      </c>
      <c r="G2662">
        <v>17.5</v>
      </c>
      <c r="H2662">
        <v>2017</v>
      </c>
    </row>
    <row r="2663" spans="1:8" x14ac:dyDescent="0.2">
      <c r="A2663" t="s">
        <v>4105</v>
      </c>
      <c r="B2663" t="s">
        <v>16</v>
      </c>
      <c r="C2663" t="s">
        <v>120</v>
      </c>
      <c r="D2663" t="s">
        <v>3014</v>
      </c>
      <c r="E2663">
        <v>3.8</v>
      </c>
      <c r="F2663">
        <v>2290</v>
      </c>
      <c r="G2663">
        <v>6.95</v>
      </c>
      <c r="H2663">
        <v>2016</v>
      </c>
    </row>
    <row r="2664" spans="1:8" x14ac:dyDescent="0.2">
      <c r="A2664" t="s">
        <v>4106</v>
      </c>
      <c r="B2664" t="s">
        <v>277</v>
      </c>
      <c r="C2664" t="s">
        <v>1229</v>
      </c>
      <c r="D2664" t="s">
        <v>1230</v>
      </c>
      <c r="E2664">
        <v>3.9</v>
      </c>
      <c r="F2664">
        <v>230</v>
      </c>
      <c r="G2664">
        <v>15.5</v>
      </c>
      <c r="H2664">
        <v>2016</v>
      </c>
    </row>
    <row r="2665" spans="1:8" x14ac:dyDescent="0.2">
      <c r="A2665" t="s">
        <v>4107</v>
      </c>
      <c r="B2665" t="s">
        <v>66</v>
      </c>
      <c r="C2665" t="s">
        <v>308</v>
      </c>
      <c r="D2665" t="s">
        <v>503</v>
      </c>
      <c r="E2665">
        <v>3.4</v>
      </c>
      <c r="F2665">
        <v>230</v>
      </c>
      <c r="G2665">
        <v>7.9</v>
      </c>
      <c r="H2665">
        <v>2016</v>
      </c>
    </row>
    <row r="2666" spans="1:8" x14ac:dyDescent="0.2">
      <c r="A2666" t="s">
        <v>4108</v>
      </c>
      <c r="B2666" t="s">
        <v>16</v>
      </c>
      <c r="C2666" t="s">
        <v>3413</v>
      </c>
      <c r="D2666" t="s">
        <v>3414</v>
      </c>
      <c r="E2666">
        <v>3.9</v>
      </c>
      <c r="F2666">
        <v>230</v>
      </c>
      <c r="G2666">
        <v>28.17</v>
      </c>
      <c r="H2666">
        <v>2013</v>
      </c>
    </row>
    <row r="2667" spans="1:8" x14ac:dyDescent="0.2">
      <c r="A2667" t="s">
        <v>4109</v>
      </c>
      <c r="B2667" t="s">
        <v>16</v>
      </c>
      <c r="C2667" t="s">
        <v>404</v>
      </c>
      <c r="D2667" t="s">
        <v>4110</v>
      </c>
      <c r="E2667">
        <v>3.7</v>
      </c>
      <c r="F2667">
        <v>230</v>
      </c>
      <c r="G2667">
        <v>16.55</v>
      </c>
      <c r="H2667">
        <v>2018</v>
      </c>
    </row>
    <row r="2668" spans="1:8" x14ac:dyDescent="0.2">
      <c r="A2668" t="s">
        <v>4111</v>
      </c>
      <c r="B2668" t="s">
        <v>70</v>
      </c>
      <c r="C2668" t="s">
        <v>3007</v>
      </c>
      <c r="D2668" t="s">
        <v>4112</v>
      </c>
      <c r="E2668">
        <v>3.8</v>
      </c>
      <c r="F2668">
        <v>230</v>
      </c>
      <c r="G2668">
        <v>28.35</v>
      </c>
      <c r="H2668">
        <v>2014</v>
      </c>
    </row>
    <row r="2669" spans="1:8" x14ac:dyDescent="0.2">
      <c r="A2669" t="s">
        <v>4113</v>
      </c>
      <c r="B2669" t="s">
        <v>77</v>
      </c>
      <c r="C2669" t="s">
        <v>78</v>
      </c>
      <c r="D2669" t="s">
        <v>4114</v>
      </c>
      <c r="E2669">
        <v>3.3</v>
      </c>
      <c r="F2669">
        <v>230</v>
      </c>
      <c r="G2669">
        <v>8.33</v>
      </c>
      <c r="H2669">
        <v>2016</v>
      </c>
    </row>
    <row r="2670" spans="1:8" x14ac:dyDescent="0.2">
      <c r="A2670" t="s">
        <v>4115</v>
      </c>
      <c r="B2670" t="s">
        <v>16</v>
      </c>
      <c r="C2670" t="s">
        <v>17</v>
      </c>
      <c r="D2670" t="s">
        <v>2289</v>
      </c>
      <c r="E2670">
        <v>3.8</v>
      </c>
      <c r="F2670">
        <v>230</v>
      </c>
      <c r="G2670">
        <v>24.74</v>
      </c>
      <c r="H2670">
        <v>2015</v>
      </c>
    </row>
    <row r="2671" spans="1:8" x14ac:dyDescent="0.2">
      <c r="A2671" t="s">
        <v>4116</v>
      </c>
      <c r="B2671" t="s">
        <v>16</v>
      </c>
      <c r="C2671" t="s">
        <v>17</v>
      </c>
      <c r="D2671" t="s">
        <v>3670</v>
      </c>
      <c r="E2671">
        <v>4.2</v>
      </c>
      <c r="F2671">
        <v>230</v>
      </c>
      <c r="G2671">
        <v>17.059999999999999</v>
      </c>
      <c r="H2671">
        <v>2017</v>
      </c>
    </row>
    <row r="2672" spans="1:8" x14ac:dyDescent="0.2">
      <c r="A2672" t="s">
        <v>762</v>
      </c>
      <c r="B2672" t="s">
        <v>34</v>
      </c>
      <c r="C2672" t="s">
        <v>718</v>
      </c>
      <c r="D2672" t="s">
        <v>3057</v>
      </c>
      <c r="E2672">
        <v>3.9</v>
      </c>
      <c r="F2672">
        <v>2300</v>
      </c>
      <c r="G2672">
        <v>12.94</v>
      </c>
      <c r="H2672">
        <v>2017</v>
      </c>
    </row>
    <row r="2673" spans="1:8" x14ac:dyDescent="0.2">
      <c r="A2673" t="s">
        <v>4051</v>
      </c>
      <c r="B2673" t="s">
        <v>16</v>
      </c>
      <c r="C2673" t="s">
        <v>558</v>
      </c>
      <c r="D2673" t="s">
        <v>4081</v>
      </c>
      <c r="E2673">
        <v>3.8</v>
      </c>
      <c r="F2673">
        <v>2302</v>
      </c>
      <c r="G2673">
        <v>23.95</v>
      </c>
      <c r="H2673">
        <v>2014</v>
      </c>
    </row>
    <row r="2674" spans="1:8" x14ac:dyDescent="0.2">
      <c r="A2674" t="s">
        <v>4117</v>
      </c>
      <c r="B2674" t="s">
        <v>66</v>
      </c>
      <c r="C2674" t="s">
        <v>108</v>
      </c>
      <c r="D2674" t="s">
        <v>109</v>
      </c>
      <c r="E2674">
        <v>3.7</v>
      </c>
      <c r="F2674">
        <v>2306</v>
      </c>
      <c r="G2674">
        <v>14.52</v>
      </c>
      <c r="H2674">
        <v>2015</v>
      </c>
    </row>
    <row r="2675" spans="1:8" x14ac:dyDescent="0.2">
      <c r="A2675" t="s">
        <v>4118</v>
      </c>
      <c r="B2675" t="s">
        <v>16</v>
      </c>
      <c r="C2675" t="s">
        <v>93</v>
      </c>
      <c r="D2675" t="s">
        <v>94</v>
      </c>
      <c r="E2675">
        <v>4.3</v>
      </c>
      <c r="F2675">
        <v>2308</v>
      </c>
      <c r="G2675">
        <v>34.89</v>
      </c>
      <c r="H2675">
        <v>2016</v>
      </c>
    </row>
    <row r="2676" spans="1:8" x14ac:dyDescent="0.2">
      <c r="A2676" t="s">
        <v>4119</v>
      </c>
      <c r="B2676" t="s">
        <v>16</v>
      </c>
      <c r="C2676" t="s">
        <v>93</v>
      </c>
      <c r="D2676" t="s">
        <v>1155</v>
      </c>
      <c r="E2676">
        <v>3.9</v>
      </c>
      <c r="F2676">
        <v>231</v>
      </c>
      <c r="G2676">
        <v>23.65</v>
      </c>
      <c r="H2676">
        <v>2013</v>
      </c>
    </row>
    <row r="2677" spans="1:8" x14ac:dyDescent="0.2">
      <c r="A2677" t="s">
        <v>4120</v>
      </c>
      <c r="B2677" t="s">
        <v>9</v>
      </c>
      <c r="C2677" t="s">
        <v>125</v>
      </c>
      <c r="D2677" t="s">
        <v>1083</v>
      </c>
      <c r="E2677">
        <v>3.4</v>
      </c>
      <c r="F2677">
        <v>231</v>
      </c>
      <c r="G2677">
        <v>11.95</v>
      </c>
      <c r="H2677">
        <v>2014</v>
      </c>
    </row>
    <row r="2678" spans="1:8" x14ac:dyDescent="0.2">
      <c r="A2678" t="s">
        <v>3628</v>
      </c>
      <c r="B2678" t="s">
        <v>66</v>
      </c>
      <c r="C2678" t="s">
        <v>222</v>
      </c>
      <c r="D2678" t="s">
        <v>1162</v>
      </c>
      <c r="E2678">
        <v>4.4000000000000004</v>
      </c>
      <c r="F2678">
        <v>231</v>
      </c>
      <c r="G2678">
        <v>29.89</v>
      </c>
      <c r="H2678">
        <v>2016</v>
      </c>
    </row>
    <row r="2679" spans="1:8" x14ac:dyDescent="0.2">
      <c r="A2679" t="s">
        <v>3234</v>
      </c>
      <c r="B2679" t="s">
        <v>9</v>
      </c>
      <c r="C2679" t="s">
        <v>96</v>
      </c>
      <c r="D2679" t="s">
        <v>4121</v>
      </c>
      <c r="E2679">
        <v>4.0999999999999996</v>
      </c>
      <c r="F2679">
        <v>231</v>
      </c>
      <c r="G2679">
        <v>49.95</v>
      </c>
      <c r="H2679">
        <v>2008</v>
      </c>
    </row>
    <row r="2680" spans="1:8" x14ac:dyDescent="0.2">
      <c r="A2680" t="s">
        <v>4122</v>
      </c>
      <c r="B2680" t="s">
        <v>255</v>
      </c>
      <c r="C2680" t="s">
        <v>256</v>
      </c>
      <c r="D2680" t="s">
        <v>257</v>
      </c>
      <c r="E2680">
        <v>4</v>
      </c>
      <c r="F2680">
        <v>231</v>
      </c>
      <c r="G2680">
        <v>19.2</v>
      </c>
      <c r="H2680">
        <v>2016</v>
      </c>
    </row>
    <row r="2681" spans="1:8" x14ac:dyDescent="0.2">
      <c r="A2681" t="s">
        <v>4123</v>
      </c>
      <c r="B2681" t="s">
        <v>46</v>
      </c>
      <c r="C2681" t="s">
        <v>262</v>
      </c>
      <c r="D2681" t="s">
        <v>48</v>
      </c>
      <c r="E2681">
        <v>4.0999999999999996</v>
      </c>
      <c r="F2681">
        <v>231</v>
      </c>
      <c r="G2681">
        <v>48.37</v>
      </c>
      <c r="H2681">
        <v>2017</v>
      </c>
    </row>
    <row r="2682" spans="1:8" x14ac:dyDescent="0.2">
      <c r="A2682" t="s">
        <v>4124</v>
      </c>
      <c r="B2682" t="s">
        <v>16</v>
      </c>
      <c r="C2682" t="s">
        <v>74</v>
      </c>
      <c r="D2682" t="s">
        <v>1012</v>
      </c>
      <c r="E2682">
        <v>3.8</v>
      </c>
      <c r="F2682">
        <v>231</v>
      </c>
      <c r="G2682">
        <v>6.99</v>
      </c>
      <c r="H2682">
        <v>2018</v>
      </c>
    </row>
    <row r="2683" spans="1:8" x14ac:dyDescent="0.2">
      <c r="A2683" t="s">
        <v>4125</v>
      </c>
      <c r="B2683" t="s">
        <v>16</v>
      </c>
      <c r="C2683" t="s">
        <v>38</v>
      </c>
      <c r="D2683" t="s">
        <v>1702</v>
      </c>
      <c r="E2683">
        <v>3.6</v>
      </c>
      <c r="F2683">
        <v>231</v>
      </c>
      <c r="G2683">
        <v>12.28</v>
      </c>
      <c r="H2683">
        <v>2016</v>
      </c>
    </row>
    <row r="2684" spans="1:8" x14ac:dyDescent="0.2">
      <c r="A2684" t="s">
        <v>4126</v>
      </c>
      <c r="B2684" t="s">
        <v>9</v>
      </c>
      <c r="C2684" t="s">
        <v>217</v>
      </c>
      <c r="D2684" t="s">
        <v>2954</v>
      </c>
      <c r="E2684">
        <v>3.8</v>
      </c>
      <c r="F2684">
        <v>231</v>
      </c>
      <c r="G2684">
        <v>34.07</v>
      </c>
      <c r="H2684">
        <v>2011</v>
      </c>
    </row>
    <row r="2685" spans="1:8" x14ac:dyDescent="0.2">
      <c r="A2685" t="s">
        <v>1337</v>
      </c>
      <c r="B2685" t="s">
        <v>16</v>
      </c>
      <c r="C2685" t="s">
        <v>53</v>
      </c>
      <c r="D2685" t="s">
        <v>3833</v>
      </c>
      <c r="E2685">
        <v>4</v>
      </c>
      <c r="F2685">
        <v>231</v>
      </c>
      <c r="G2685">
        <v>8.9</v>
      </c>
      <c r="H2685">
        <v>2018</v>
      </c>
    </row>
    <row r="2686" spans="1:8" x14ac:dyDescent="0.2">
      <c r="A2686" t="s">
        <v>4127</v>
      </c>
      <c r="B2686" t="s">
        <v>16</v>
      </c>
      <c r="C2686" t="s">
        <v>433</v>
      </c>
      <c r="D2686" t="s">
        <v>2573</v>
      </c>
      <c r="E2686">
        <v>4.2</v>
      </c>
      <c r="F2686">
        <v>231</v>
      </c>
      <c r="G2686">
        <v>20.27</v>
      </c>
      <c r="H2686">
        <v>2015</v>
      </c>
    </row>
    <row r="2687" spans="1:8" x14ac:dyDescent="0.2">
      <c r="A2687" t="s">
        <v>4128</v>
      </c>
      <c r="B2687" t="s">
        <v>34</v>
      </c>
      <c r="C2687" t="s">
        <v>599</v>
      </c>
      <c r="D2687" t="s">
        <v>2067</v>
      </c>
      <c r="E2687">
        <v>3.8</v>
      </c>
      <c r="F2687">
        <v>231</v>
      </c>
      <c r="G2687">
        <v>16.48</v>
      </c>
      <c r="H2687">
        <v>2015</v>
      </c>
    </row>
    <row r="2688" spans="1:8" x14ac:dyDescent="0.2">
      <c r="A2688" t="s">
        <v>4129</v>
      </c>
      <c r="B2688" t="s">
        <v>16</v>
      </c>
      <c r="C2688" t="s">
        <v>2349</v>
      </c>
      <c r="D2688" t="s">
        <v>840</v>
      </c>
      <c r="E2688">
        <v>4</v>
      </c>
      <c r="F2688">
        <v>2315</v>
      </c>
      <c r="G2688">
        <v>13.55</v>
      </c>
      <c r="H2688">
        <v>2016</v>
      </c>
    </row>
    <row r="2689" spans="1:8" x14ac:dyDescent="0.2">
      <c r="A2689" t="s">
        <v>4130</v>
      </c>
      <c r="B2689" t="s">
        <v>46</v>
      </c>
      <c r="C2689" t="s">
        <v>262</v>
      </c>
      <c r="D2689" t="s">
        <v>263</v>
      </c>
      <c r="E2689">
        <v>4.0999999999999996</v>
      </c>
      <c r="F2689">
        <v>2315</v>
      </c>
      <c r="G2689">
        <v>42.5</v>
      </c>
      <c r="H2689">
        <v>2016</v>
      </c>
    </row>
    <row r="2690" spans="1:8" x14ac:dyDescent="0.2">
      <c r="A2690" t="s">
        <v>4131</v>
      </c>
      <c r="B2690" t="s">
        <v>16</v>
      </c>
      <c r="C2690" t="s">
        <v>558</v>
      </c>
      <c r="D2690" t="s">
        <v>2221</v>
      </c>
      <c r="E2690">
        <v>3.8</v>
      </c>
      <c r="F2690">
        <v>232</v>
      </c>
      <c r="G2690">
        <v>17.45</v>
      </c>
      <c r="H2690">
        <v>2013</v>
      </c>
    </row>
    <row r="2691" spans="1:8" x14ac:dyDescent="0.2">
      <c r="A2691" t="s">
        <v>4132</v>
      </c>
      <c r="B2691" t="s">
        <v>16</v>
      </c>
      <c r="C2691" t="s">
        <v>3718</v>
      </c>
      <c r="D2691" t="s">
        <v>917</v>
      </c>
      <c r="E2691">
        <v>3.8</v>
      </c>
      <c r="F2691">
        <v>232</v>
      </c>
      <c r="G2691">
        <v>18.899999999999999</v>
      </c>
      <c r="H2691">
        <v>2016</v>
      </c>
    </row>
    <row r="2692" spans="1:8" x14ac:dyDescent="0.2">
      <c r="A2692" t="s">
        <v>2825</v>
      </c>
      <c r="B2692" t="s">
        <v>9</v>
      </c>
      <c r="C2692" t="s">
        <v>184</v>
      </c>
      <c r="D2692" t="s">
        <v>4133</v>
      </c>
      <c r="E2692">
        <v>4</v>
      </c>
      <c r="F2692">
        <v>232</v>
      </c>
      <c r="G2692">
        <v>96.85</v>
      </c>
      <c r="H2692">
        <v>2016</v>
      </c>
    </row>
    <row r="2693" spans="1:8" x14ac:dyDescent="0.2">
      <c r="A2693" t="s">
        <v>4134</v>
      </c>
      <c r="B2693" t="s">
        <v>9</v>
      </c>
      <c r="C2693" t="s">
        <v>1784</v>
      </c>
      <c r="D2693" t="s">
        <v>1785</v>
      </c>
      <c r="E2693">
        <v>3.7</v>
      </c>
      <c r="F2693">
        <v>232</v>
      </c>
      <c r="G2693">
        <v>30</v>
      </c>
      <c r="H2693">
        <v>2015</v>
      </c>
    </row>
    <row r="2694" spans="1:8" x14ac:dyDescent="0.2">
      <c r="A2694" t="s">
        <v>4135</v>
      </c>
      <c r="B2694" t="s">
        <v>9</v>
      </c>
      <c r="C2694" t="s">
        <v>422</v>
      </c>
      <c r="D2694" t="s">
        <v>868</v>
      </c>
      <c r="E2694">
        <v>4</v>
      </c>
      <c r="F2694">
        <v>232</v>
      </c>
      <c r="G2694">
        <v>23.29</v>
      </c>
      <c r="H2694">
        <v>2016</v>
      </c>
    </row>
    <row r="2695" spans="1:8" x14ac:dyDescent="0.2">
      <c r="A2695" t="s">
        <v>4136</v>
      </c>
      <c r="B2695" t="s">
        <v>66</v>
      </c>
      <c r="C2695" t="s">
        <v>2256</v>
      </c>
      <c r="D2695" t="s">
        <v>576</v>
      </c>
      <c r="E2695">
        <v>3.8</v>
      </c>
      <c r="F2695">
        <v>232</v>
      </c>
      <c r="G2695">
        <v>11.02</v>
      </c>
      <c r="H2695">
        <v>2017</v>
      </c>
    </row>
    <row r="2696" spans="1:8" x14ac:dyDescent="0.2">
      <c r="A2696" t="s">
        <v>4137</v>
      </c>
      <c r="B2696" t="s">
        <v>66</v>
      </c>
      <c r="C2696" t="s">
        <v>2518</v>
      </c>
      <c r="D2696" t="s">
        <v>2642</v>
      </c>
      <c r="E2696">
        <v>4.0999999999999996</v>
      </c>
      <c r="F2696">
        <v>232</v>
      </c>
      <c r="G2696">
        <v>19.45</v>
      </c>
      <c r="H2696">
        <v>2005</v>
      </c>
    </row>
    <row r="2697" spans="1:8" x14ac:dyDescent="0.2">
      <c r="A2697" t="s">
        <v>650</v>
      </c>
      <c r="B2697" t="s">
        <v>9</v>
      </c>
      <c r="C2697" t="s">
        <v>27</v>
      </c>
      <c r="D2697" t="s">
        <v>729</v>
      </c>
      <c r="E2697">
        <v>3.9</v>
      </c>
      <c r="F2697">
        <v>232</v>
      </c>
      <c r="G2697">
        <v>33</v>
      </c>
      <c r="H2697">
        <v>2017</v>
      </c>
    </row>
    <row r="2698" spans="1:8" x14ac:dyDescent="0.2">
      <c r="A2698" t="s">
        <v>271</v>
      </c>
      <c r="B2698" t="s">
        <v>34</v>
      </c>
      <c r="C2698" t="s">
        <v>2120</v>
      </c>
      <c r="D2698" t="s">
        <v>4138</v>
      </c>
      <c r="E2698">
        <v>3.8</v>
      </c>
      <c r="F2698">
        <v>2323</v>
      </c>
      <c r="G2698">
        <v>15.69</v>
      </c>
      <c r="H2698">
        <v>2015</v>
      </c>
    </row>
    <row r="2699" spans="1:8" x14ac:dyDescent="0.2">
      <c r="A2699" t="s">
        <v>4139</v>
      </c>
      <c r="B2699" t="s">
        <v>16</v>
      </c>
      <c r="C2699" t="s">
        <v>181</v>
      </c>
      <c r="D2699" t="s">
        <v>1622</v>
      </c>
      <c r="E2699">
        <v>4.2</v>
      </c>
      <c r="F2699">
        <v>233</v>
      </c>
      <c r="G2699">
        <v>38.700000000000003</v>
      </c>
      <c r="H2699">
        <v>2011</v>
      </c>
    </row>
    <row r="2700" spans="1:8" x14ac:dyDescent="0.2">
      <c r="A2700" t="s">
        <v>2825</v>
      </c>
      <c r="B2700" t="s">
        <v>9</v>
      </c>
      <c r="C2700" t="s">
        <v>184</v>
      </c>
      <c r="D2700" t="s">
        <v>2417</v>
      </c>
      <c r="E2700">
        <v>4.5</v>
      </c>
      <c r="F2700">
        <v>233</v>
      </c>
      <c r="G2700">
        <v>166.45</v>
      </c>
      <c r="H2700">
        <v>2016</v>
      </c>
    </row>
    <row r="2701" spans="1:8" x14ac:dyDescent="0.2">
      <c r="A2701" t="s">
        <v>4140</v>
      </c>
      <c r="B2701" t="s">
        <v>34</v>
      </c>
      <c r="C2701" t="s">
        <v>599</v>
      </c>
      <c r="D2701" t="s">
        <v>1334</v>
      </c>
      <c r="E2701">
        <v>3.6</v>
      </c>
      <c r="F2701">
        <v>233</v>
      </c>
      <c r="G2701">
        <v>9.9499999999999993</v>
      </c>
      <c r="H2701">
        <v>2015</v>
      </c>
    </row>
    <row r="2702" spans="1:8" x14ac:dyDescent="0.2">
      <c r="A2702" t="s">
        <v>4141</v>
      </c>
      <c r="B2702" t="s">
        <v>16</v>
      </c>
      <c r="C2702" t="s">
        <v>17</v>
      </c>
      <c r="D2702" t="s">
        <v>1336</v>
      </c>
      <c r="E2702">
        <v>4</v>
      </c>
      <c r="F2702">
        <v>233</v>
      </c>
      <c r="G2702">
        <v>23.18</v>
      </c>
      <c r="H2702">
        <v>2016</v>
      </c>
    </row>
    <row r="2703" spans="1:8" x14ac:dyDescent="0.2">
      <c r="A2703" t="s">
        <v>4142</v>
      </c>
      <c r="B2703" t="s">
        <v>23</v>
      </c>
      <c r="C2703" t="s">
        <v>247</v>
      </c>
      <c r="D2703" t="s">
        <v>2554</v>
      </c>
      <c r="E2703">
        <v>4.4000000000000004</v>
      </c>
      <c r="F2703">
        <v>233</v>
      </c>
      <c r="G2703">
        <v>77</v>
      </c>
      <c r="H2703">
        <v>2012</v>
      </c>
    </row>
    <row r="2704" spans="1:8" x14ac:dyDescent="0.2">
      <c r="A2704" t="s">
        <v>4143</v>
      </c>
      <c r="B2704" t="s">
        <v>196</v>
      </c>
      <c r="C2704" t="s">
        <v>3354</v>
      </c>
      <c r="D2704" t="s">
        <v>2679</v>
      </c>
      <c r="E2704">
        <v>4.3</v>
      </c>
      <c r="F2704">
        <v>233</v>
      </c>
      <c r="G2704">
        <v>102.41</v>
      </c>
      <c r="H2704">
        <v>2014</v>
      </c>
    </row>
    <row r="2705" spans="1:8" x14ac:dyDescent="0.2">
      <c r="A2705" t="s">
        <v>4144</v>
      </c>
      <c r="B2705" t="s">
        <v>9</v>
      </c>
      <c r="C2705" t="s">
        <v>96</v>
      </c>
      <c r="D2705" t="s">
        <v>2670</v>
      </c>
      <c r="E2705">
        <v>4.5999999999999996</v>
      </c>
      <c r="F2705">
        <v>233</v>
      </c>
      <c r="G2705">
        <v>1190</v>
      </c>
      <c r="H2705">
        <v>2010</v>
      </c>
    </row>
    <row r="2706" spans="1:8" x14ac:dyDescent="0.2">
      <c r="A2706" t="s">
        <v>4145</v>
      </c>
      <c r="B2706" t="s">
        <v>87</v>
      </c>
      <c r="C2706" t="s">
        <v>88</v>
      </c>
      <c r="D2706" t="s">
        <v>4146</v>
      </c>
      <c r="E2706">
        <v>3.8</v>
      </c>
      <c r="F2706">
        <v>233</v>
      </c>
      <c r="G2706">
        <v>37.5</v>
      </c>
      <c r="H2706">
        <v>2005</v>
      </c>
    </row>
    <row r="2707" spans="1:8" x14ac:dyDescent="0.2">
      <c r="A2707" t="s">
        <v>4147</v>
      </c>
      <c r="B2707" t="s">
        <v>66</v>
      </c>
      <c r="C2707" t="s">
        <v>308</v>
      </c>
      <c r="D2707" t="s">
        <v>1508</v>
      </c>
      <c r="E2707">
        <v>4.3</v>
      </c>
      <c r="F2707">
        <v>2330</v>
      </c>
      <c r="G2707">
        <v>53.42</v>
      </c>
      <c r="H2707">
        <v>2010</v>
      </c>
    </row>
    <row r="2708" spans="1:8" x14ac:dyDescent="0.2">
      <c r="A2708" t="s">
        <v>513</v>
      </c>
      <c r="B2708" t="s">
        <v>16</v>
      </c>
      <c r="C2708" t="s">
        <v>358</v>
      </c>
      <c r="D2708" t="s">
        <v>1841</v>
      </c>
      <c r="E2708">
        <v>4.0999999999999996</v>
      </c>
      <c r="F2708">
        <v>2332</v>
      </c>
      <c r="G2708">
        <v>26.09</v>
      </c>
      <c r="H2708">
        <v>2013</v>
      </c>
    </row>
    <row r="2709" spans="1:8" x14ac:dyDescent="0.2">
      <c r="A2709" t="s">
        <v>4148</v>
      </c>
      <c r="B2709" t="s">
        <v>1903</v>
      </c>
      <c r="C2709" t="s">
        <v>1904</v>
      </c>
      <c r="D2709" t="s">
        <v>1905</v>
      </c>
      <c r="E2709">
        <v>4.2</v>
      </c>
      <c r="F2709">
        <v>2333</v>
      </c>
      <c r="G2709">
        <v>35.97</v>
      </c>
      <c r="H2709">
        <v>2001</v>
      </c>
    </row>
    <row r="2710" spans="1:8" x14ac:dyDescent="0.2">
      <c r="A2710" t="s">
        <v>3127</v>
      </c>
      <c r="B2710" t="s">
        <v>16</v>
      </c>
      <c r="C2710" t="s">
        <v>74</v>
      </c>
      <c r="D2710" t="s">
        <v>2092</v>
      </c>
      <c r="E2710">
        <v>3.9</v>
      </c>
      <c r="F2710">
        <v>234</v>
      </c>
      <c r="G2710">
        <v>7.5</v>
      </c>
      <c r="H2710">
        <v>2018</v>
      </c>
    </row>
    <row r="2711" spans="1:8" x14ac:dyDescent="0.2">
      <c r="A2711" t="s">
        <v>4149</v>
      </c>
      <c r="B2711" t="s">
        <v>66</v>
      </c>
      <c r="C2711" t="s">
        <v>308</v>
      </c>
      <c r="D2711" t="s">
        <v>1794</v>
      </c>
      <c r="E2711">
        <v>3.7</v>
      </c>
      <c r="F2711">
        <v>234</v>
      </c>
      <c r="G2711">
        <v>9.5</v>
      </c>
      <c r="H2711">
        <v>2016</v>
      </c>
    </row>
    <row r="2712" spans="1:8" x14ac:dyDescent="0.2">
      <c r="A2712" t="s">
        <v>2856</v>
      </c>
      <c r="B2712" t="s">
        <v>9</v>
      </c>
      <c r="C2712" t="s">
        <v>96</v>
      </c>
      <c r="D2712" t="s">
        <v>4150</v>
      </c>
      <c r="E2712">
        <v>4.0999999999999996</v>
      </c>
      <c r="F2712">
        <v>234</v>
      </c>
      <c r="G2712">
        <v>49.5</v>
      </c>
      <c r="H2712">
        <v>2015</v>
      </c>
    </row>
    <row r="2713" spans="1:8" x14ac:dyDescent="0.2">
      <c r="A2713" t="s">
        <v>4151</v>
      </c>
      <c r="B2713" t="s">
        <v>16</v>
      </c>
      <c r="C2713" t="s">
        <v>74</v>
      </c>
      <c r="D2713" t="s">
        <v>712</v>
      </c>
      <c r="E2713">
        <v>3.7</v>
      </c>
      <c r="F2713">
        <v>234</v>
      </c>
      <c r="G2713">
        <v>15.51</v>
      </c>
      <c r="H2713">
        <v>2012</v>
      </c>
    </row>
    <row r="2714" spans="1:8" x14ac:dyDescent="0.2">
      <c r="A2714" t="s">
        <v>4152</v>
      </c>
      <c r="B2714" t="s">
        <v>62</v>
      </c>
      <c r="C2714" t="s">
        <v>349</v>
      </c>
      <c r="D2714" t="s">
        <v>1277</v>
      </c>
      <c r="E2714">
        <v>3.3</v>
      </c>
      <c r="F2714">
        <v>234</v>
      </c>
      <c r="G2714">
        <v>6.69</v>
      </c>
      <c r="H2714">
        <v>2018</v>
      </c>
    </row>
    <row r="2715" spans="1:8" x14ac:dyDescent="0.2">
      <c r="A2715" t="s">
        <v>4153</v>
      </c>
      <c r="B2715" t="s">
        <v>34</v>
      </c>
      <c r="C2715" t="s">
        <v>718</v>
      </c>
      <c r="D2715" t="s">
        <v>719</v>
      </c>
      <c r="E2715">
        <v>3.9</v>
      </c>
      <c r="F2715">
        <v>234</v>
      </c>
      <c r="G2715">
        <v>11.9</v>
      </c>
      <c r="H2715">
        <v>2016</v>
      </c>
    </row>
    <row r="2716" spans="1:8" x14ac:dyDescent="0.2">
      <c r="A2716" t="s">
        <v>1063</v>
      </c>
      <c r="B2716" t="s">
        <v>62</v>
      </c>
      <c r="C2716" t="s">
        <v>63</v>
      </c>
      <c r="D2716" t="s">
        <v>861</v>
      </c>
      <c r="E2716">
        <v>4.0999999999999996</v>
      </c>
      <c r="F2716">
        <v>234</v>
      </c>
      <c r="G2716">
        <v>20.170000000000002</v>
      </c>
      <c r="H2716">
        <v>2016</v>
      </c>
    </row>
    <row r="2717" spans="1:8" x14ac:dyDescent="0.2">
      <c r="A2717" t="s">
        <v>4154</v>
      </c>
      <c r="B2717" t="s">
        <v>9</v>
      </c>
      <c r="C2717" t="s">
        <v>2630</v>
      </c>
      <c r="D2717" t="s">
        <v>4155</v>
      </c>
      <c r="E2717">
        <v>3.7</v>
      </c>
      <c r="F2717">
        <v>234</v>
      </c>
      <c r="G2717">
        <v>15.5</v>
      </c>
      <c r="H2717">
        <v>2014</v>
      </c>
    </row>
    <row r="2718" spans="1:8" x14ac:dyDescent="0.2">
      <c r="A2718" t="s">
        <v>4156</v>
      </c>
      <c r="B2718" t="s">
        <v>66</v>
      </c>
      <c r="C2718" t="s">
        <v>241</v>
      </c>
      <c r="D2718" t="s">
        <v>1608</v>
      </c>
      <c r="E2718">
        <v>3.8</v>
      </c>
      <c r="F2718">
        <v>234</v>
      </c>
      <c r="G2718">
        <v>19.489999999999998</v>
      </c>
      <c r="H2718">
        <v>2014</v>
      </c>
    </row>
    <row r="2719" spans="1:8" x14ac:dyDescent="0.2">
      <c r="A2719" t="s">
        <v>4157</v>
      </c>
      <c r="B2719" t="s">
        <v>66</v>
      </c>
      <c r="C2719" t="s">
        <v>4158</v>
      </c>
      <c r="D2719" t="s">
        <v>4159</v>
      </c>
      <c r="E2719">
        <v>3.4</v>
      </c>
      <c r="F2719">
        <v>234</v>
      </c>
      <c r="G2719">
        <v>5.5</v>
      </c>
      <c r="H2719">
        <v>2018</v>
      </c>
    </row>
    <row r="2720" spans="1:8" x14ac:dyDescent="0.2">
      <c r="A2720" t="s">
        <v>4160</v>
      </c>
      <c r="B2720" t="s">
        <v>196</v>
      </c>
      <c r="C2720" t="s">
        <v>197</v>
      </c>
      <c r="D2720" t="s">
        <v>4161</v>
      </c>
      <c r="E2720">
        <v>4.0999999999999996</v>
      </c>
      <c r="F2720">
        <v>234</v>
      </c>
      <c r="G2720">
        <v>24.49</v>
      </c>
      <c r="H2720">
        <v>2014</v>
      </c>
    </row>
    <row r="2721" spans="1:8" x14ac:dyDescent="0.2">
      <c r="A2721" t="s">
        <v>4162</v>
      </c>
      <c r="B2721" t="s">
        <v>16</v>
      </c>
      <c r="C2721" t="s">
        <v>120</v>
      </c>
      <c r="D2721" t="s">
        <v>1721</v>
      </c>
      <c r="E2721">
        <v>4.4000000000000004</v>
      </c>
      <c r="F2721">
        <v>234</v>
      </c>
      <c r="G2721">
        <v>65</v>
      </c>
      <c r="H2721">
        <v>2015</v>
      </c>
    </row>
    <row r="2722" spans="1:8" x14ac:dyDescent="0.2">
      <c r="A2722" t="s">
        <v>4163</v>
      </c>
      <c r="B2722" t="s">
        <v>16</v>
      </c>
      <c r="C2722" t="s">
        <v>748</v>
      </c>
      <c r="D2722" t="s">
        <v>3539</v>
      </c>
      <c r="E2722">
        <v>4.3</v>
      </c>
      <c r="F2722">
        <v>234</v>
      </c>
      <c r="G2722">
        <v>65</v>
      </c>
      <c r="H2722">
        <v>2016</v>
      </c>
    </row>
    <row r="2723" spans="1:8" x14ac:dyDescent="0.2">
      <c r="A2723" t="s">
        <v>4164</v>
      </c>
      <c r="B2723" t="s">
        <v>196</v>
      </c>
      <c r="C2723" t="s">
        <v>856</v>
      </c>
      <c r="D2723" t="s">
        <v>3042</v>
      </c>
      <c r="E2723">
        <v>3.9</v>
      </c>
      <c r="F2723">
        <v>234</v>
      </c>
      <c r="G2723">
        <v>33</v>
      </c>
      <c r="H2723">
        <v>2014</v>
      </c>
    </row>
    <row r="2724" spans="1:8" x14ac:dyDescent="0.2">
      <c r="A2724" t="s">
        <v>4165</v>
      </c>
      <c r="B2724" t="s">
        <v>66</v>
      </c>
      <c r="C2724" t="s">
        <v>308</v>
      </c>
      <c r="D2724" t="s">
        <v>2862</v>
      </c>
      <c r="E2724">
        <v>4.0999999999999996</v>
      </c>
      <c r="F2724">
        <v>2342</v>
      </c>
      <c r="G2724">
        <v>28.95</v>
      </c>
      <c r="H2724">
        <v>2007</v>
      </c>
    </row>
    <row r="2725" spans="1:8" x14ac:dyDescent="0.2">
      <c r="A2725" t="s">
        <v>4166</v>
      </c>
      <c r="B2725" t="s">
        <v>62</v>
      </c>
      <c r="C2725" t="s">
        <v>63</v>
      </c>
      <c r="D2725" t="s">
        <v>392</v>
      </c>
      <c r="E2725">
        <v>4.0999999999999996</v>
      </c>
      <c r="F2725">
        <v>235</v>
      </c>
      <c r="G2725">
        <v>16.989999999999998</v>
      </c>
      <c r="H2725">
        <v>2016</v>
      </c>
    </row>
    <row r="2726" spans="1:8" x14ac:dyDescent="0.2">
      <c r="A2726" t="s">
        <v>4167</v>
      </c>
      <c r="B2726" t="s">
        <v>16</v>
      </c>
      <c r="C2726" t="s">
        <v>358</v>
      </c>
      <c r="D2726" t="s">
        <v>1651</v>
      </c>
      <c r="E2726">
        <v>3.9</v>
      </c>
      <c r="F2726">
        <v>235</v>
      </c>
      <c r="G2726">
        <v>38.01</v>
      </c>
      <c r="H2726">
        <v>2011</v>
      </c>
    </row>
    <row r="2727" spans="1:8" x14ac:dyDescent="0.2">
      <c r="A2727" t="s">
        <v>4168</v>
      </c>
      <c r="B2727" t="s">
        <v>66</v>
      </c>
      <c r="C2727" t="s">
        <v>436</v>
      </c>
      <c r="D2727" t="s">
        <v>437</v>
      </c>
      <c r="E2727">
        <v>3.7</v>
      </c>
      <c r="F2727">
        <v>235</v>
      </c>
      <c r="G2727">
        <v>7.36</v>
      </c>
      <c r="H2727">
        <v>2016</v>
      </c>
    </row>
    <row r="2728" spans="1:8" x14ac:dyDescent="0.2">
      <c r="A2728" t="s">
        <v>4169</v>
      </c>
      <c r="B2728" t="s">
        <v>46</v>
      </c>
      <c r="C2728" t="s">
        <v>1669</v>
      </c>
      <c r="D2728" t="s">
        <v>1670</v>
      </c>
      <c r="E2728">
        <v>3.6</v>
      </c>
      <c r="F2728">
        <v>235</v>
      </c>
      <c r="G2728">
        <v>12.52</v>
      </c>
      <c r="H2728">
        <v>2018</v>
      </c>
    </row>
    <row r="2729" spans="1:8" x14ac:dyDescent="0.2">
      <c r="A2729" t="s">
        <v>4170</v>
      </c>
      <c r="B2729" t="s">
        <v>70</v>
      </c>
      <c r="C2729" t="s">
        <v>1079</v>
      </c>
      <c r="D2729" t="s">
        <v>1080</v>
      </c>
      <c r="E2729">
        <v>4.3</v>
      </c>
      <c r="F2729">
        <v>235</v>
      </c>
      <c r="G2729">
        <v>59</v>
      </c>
      <c r="H2729">
        <v>2015</v>
      </c>
    </row>
    <row r="2730" spans="1:8" x14ac:dyDescent="0.2">
      <c r="A2730" t="s">
        <v>4171</v>
      </c>
      <c r="B2730" t="s">
        <v>16</v>
      </c>
      <c r="C2730" t="s">
        <v>17</v>
      </c>
      <c r="D2730" t="s">
        <v>1266</v>
      </c>
      <c r="E2730">
        <v>3.6</v>
      </c>
      <c r="F2730">
        <v>235</v>
      </c>
      <c r="G2730">
        <v>8.19</v>
      </c>
      <c r="H2730">
        <v>2016</v>
      </c>
    </row>
    <row r="2731" spans="1:8" x14ac:dyDescent="0.2">
      <c r="A2731" t="s">
        <v>4172</v>
      </c>
      <c r="B2731" t="s">
        <v>9</v>
      </c>
      <c r="C2731" t="s">
        <v>3729</v>
      </c>
      <c r="D2731" t="s">
        <v>651</v>
      </c>
      <c r="E2731">
        <v>4</v>
      </c>
      <c r="F2731">
        <v>235</v>
      </c>
      <c r="G2731">
        <v>45.29</v>
      </c>
      <c r="H2731">
        <v>2016</v>
      </c>
    </row>
    <row r="2732" spans="1:8" x14ac:dyDescent="0.2">
      <c r="A2732" t="s">
        <v>4173</v>
      </c>
      <c r="B2732" t="s">
        <v>46</v>
      </c>
      <c r="C2732" t="s">
        <v>341</v>
      </c>
      <c r="D2732" t="s">
        <v>1747</v>
      </c>
      <c r="E2732">
        <v>3.2</v>
      </c>
      <c r="F2732">
        <v>235</v>
      </c>
      <c r="G2732">
        <v>9.4</v>
      </c>
      <c r="H2732">
        <v>2018</v>
      </c>
    </row>
    <row r="2733" spans="1:8" x14ac:dyDescent="0.2">
      <c r="A2733" t="s">
        <v>4174</v>
      </c>
      <c r="B2733" t="s">
        <v>16</v>
      </c>
      <c r="C2733" t="s">
        <v>404</v>
      </c>
      <c r="D2733" t="s">
        <v>4175</v>
      </c>
      <c r="E2733">
        <v>4</v>
      </c>
      <c r="F2733">
        <v>235</v>
      </c>
      <c r="G2733">
        <v>22.37</v>
      </c>
      <c r="H2733">
        <v>2013</v>
      </c>
    </row>
    <row r="2734" spans="1:8" x14ac:dyDescent="0.2">
      <c r="A2734" t="s">
        <v>4176</v>
      </c>
      <c r="B2734" t="s">
        <v>16</v>
      </c>
      <c r="C2734" t="s">
        <v>74</v>
      </c>
      <c r="D2734" t="s">
        <v>4177</v>
      </c>
      <c r="E2734">
        <v>3.7</v>
      </c>
      <c r="F2734">
        <v>235</v>
      </c>
      <c r="G2734">
        <v>8.8000000000000007</v>
      </c>
      <c r="H2734">
        <v>2016</v>
      </c>
    </row>
    <row r="2735" spans="1:8" x14ac:dyDescent="0.2">
      <c r="A2735" t="s">
        <v>4178</v>
      </c>
      <c r="B2735" t="s">
        <v>4179</v>
      </c>
      <c r="C2735" t="s">
        <v>4180</v>
      </c>
      <c r="D2735" t="s">
        <v>4181</v>
      </c>
      <c r="E2735">
        <v>2.9</v>
      </c>
      <c r="F2735">
        <v>235</v>
      </c>
      <c r="G2735">
        <v>35</v>
      </c>
      <c r="H2735">
        <v>2016</v>
      </c>
    </row>
    <row r="2736" spans="1:8" x14ac:dyDescent="0.2">
      <c r="A2736" t="s">
        <v>4182</v>
      </c>
      <c r="B2736" t="s">
        <v>16</v>
      </c>
      <c r="C2736" t="s">
        <v>433</v>
      </c>
      <c r="D2736" t="s">
        <v>992</v>
      </c>
      <c r="E2736">
        <v>4</v>
      </c>
      <c r="F2736">
        <v>2350</v>
      </c>
      <c r="G2736">
        <v>11.49</v>
      </c>
      <c r="H2736">
        <v>2017</v>
      </c>
    </row>
    <row r="2737" spans="1:8" x14ac:dyDescent="0.2">
      <c r="A2737" t="s">
        <v>4183</v>
      </c>
      <c r="B2737" t="s">
        <v>16</v>
      </c>
      <c r="C2737" t="s">
        <v>17</v>
      </c>
      <c r="D2737" t="s">
        <v>3670</v>
      </c>
      <c r="E2737">
        <v>3.5</v>
      </c>
      <c r="F2737">
        <v>236</v>
      </c>
      <c r="G2737">
        <v>10.69</v>
      </c>
      <c r="H2737">
        <v>2017</v>
      </c>
    </row>
    <row r="2738" spans="1:8" x14ac:dyDescent="0.2">
      <c r="A2738" t="s">
        <v>3515</v>
      </c>
      <c r="B2738" t="s">
        <v>9</v>
      </c>
      <c r="C2738" t="s">
        <v>389</v>
      </c>
      <c r="D2738" t="s">
        <v>4184</v>
      </c>
      <c r="E2738">
        <v>3.9</v>
      </c>
      <c r="F2738">
        <v>236</v>
      </c>
      <c r="G2738">
        <v>19.95</v>
      </c>
      <c r="H2738">
        <v>2016</v>
      </c>
    </row>
    <row r="2739" spans="1:8" x14ac:dyDescent="0.2">
      <c r="A2739" t="s">
        <v>4185</v>
      </c>
      <c r="B2739" t="s">
        <v>9</v>
      </c>
      <c r="C2739" t="s">
        <v>96</v>
      </c>
      <c r="D2739" t="s">
        <v>4186</v>
      </c>
      <c r="E2739">
        <v>3.8</v>
      </c>
      <c r="F2739">
        <v>236</v>
      </c>
      <c r="G2739">
        <v>44.95</v>
      </c>
      <c r="H2739">
        <v>2010</v>
      </c>
    </row>
    <row r="2740" spans="1:8" x14ac:dyDescent="0.2">
      <c r="A2740" t="s">
        <v>2667</v>
      </c>
      <c r="B2740" t="s">
        <v>9</v>
      </c>
      <c r="C2740" t="s">
        <v>721</v>
      </c>
      <c r="D2740" t="s">
        <v>4187</v>
      </c>
      <c r="E2740">
        <v>3.8</v>
      </c>
      <c r="F2740">
        <v>236</v>
      </c>
      <c r="G2740">
        <v>23.34</v>
      </c>
      <c r="H2740">
        <v>2015</v>
      </c>
    </row>
    <row r="2741" spans="1:8" x14ac:dyDescent="0.2">
      <c r="A2741" t="s">
        <v>4188</v>
      </c>
      <c r="B2741" t="s">
        <v>77</v>
      </c>
      <c r="C2741" t="s">
        <v>1405</v>
      </c>
      <c r="D2741" t="s">
        <v>1406</v>
      </c>
      <c r="E2741">
        <v>3.7</v>
      </c>
      <c r="F2741">
        <v>236</v>
      </c>
      <c r="G2741">
        <v>11.7</v>
      </c>
      <c r="H2741">
        <v>2015</v>
      </c>
    </row>
    <row r="2742" spans="1:8" x14ac:dyDescent="0.2">
      <c r="A2742" t="s">
        <v>4189</v>
      </c>
      <c r="B2742" t="s">
        <v>16</v>
      </c>
      <c r="C2742" t="s">
        <v>228</v>
      </c>
      <c r="D2742" t="s">
        <v>4190</v>
      </c>
      <c r="E2742">
        <v>3.4</v>
      </c>
      <c r="F2742">
        <v>236</v>
      </c>
      <c r="G2742">
        <v>4.95</v>
      </c>
      <c r="H2742">
        <v>2016</v>
      </c>
    </row>
    <row r="2743" spans="1:8" x14ac:dyDescent="0.2">
      <c r="A2743" t="s">
        <v>971</v>
      </c>
      <c r="B2743" t="s">
        <v>9</v>
      </c>
      <c r="C2743" t="s">
        <v>379</v>
      </c>
      <c r="D2743" t="s">
        <v>4191</v>
      </c>
      <c r="E2743">
        <v>3.8</v>
      </c>
      <c r="F2743">
        <v>236</v>
      </c>
      <c r="G2743">
        <v>23.23</v>
      </c>
      <c r="H2743">
        <v>2014</v>
      </c>
    </row>
    <row r="2744" spans="1:8" x14ac:dyDescent="0.2">
      <c r="A2744" t="s">
        <v>2233</v>
      </c>
      <c r="B2744" t="s">
        <v>9</v>
      </c>
      <c r="C2744" t="s">
        <v>96</v>
      </c>
      <c r="D2744" t="s">
        <v>4192</v>
      </c>
      <c r="E2744">
        <v>3.9</v>
      </c>
      <c r="F2744">
        <v>236</v>
      </c>
      <c r="G2744">
        <v>16.36</v>
      </c>
      <c r="H2744">
        <v>2016</v>
      </c>
    </row>
    <row r="2745" spans="1:8" x14ac:dyDescent="0.2">
      <c r="A2745" t="s">
        <v>4193</v>
      </c>
      <c r="B2745" t="s">
        <v>70</v>
      </c>
      <c r="C2745" t="s">
        <v>71</v>
      </c>
      <c r="D2745" t="s">
        <v>708</v>
      </c>
      <c r="E2745">
        <v>4.2</v>
      </c>
      <c r="F2745">
        <v>236</v>
      </c>
      <c r="G2745">
        <v>64.209999999999994</v>
      </c>
      <c r="H2745">
        <v>2013</v>
      </c>
    </row>
    <row r="2746" spans="1:8" x14ac:dyDescent="0.2">
      <c r="A2746" t="s">
        <v>4194</v>
      </c>
      <c r="B2746" t="s">
        <v>46</v>
      </c>
      <c r="C2746" t="s">
        <v>262</v>
      </c>
      <c r="D2746" t="s">
        <v>1365</v>
      </c>
      <c r="E2746">
        <v>4.4000000000000004</v>
      </c>
      <c r="F2746">
        <v>236</v>
      </c>
      <c r="G2746">
        <v>47.69</v>
      </c>
      <c r="H2746">
        <v>2015</v>
      </c>
    </row>
    <row r="2747" spans="1:8" x14ac:dyDescent="0.2">
      <c r="A2747" t="s">
        <v>4195</v>
      </c>
      <c r="B2747" t="s">
        <v>66</v>
      </c>
      <c r="C2747" t="s">
        <v>313</v>
      </c>
      <c r="D2747" t="s">
        <v>3372</v>
      </c>
      <c r="E2747">
        <v>4.2</v>
      </c>
      <c r="F2747">
        <v>236</v>
      </c>
      <c r="G2747">
        <v>41.71</v>
      </c>
      <c r="H2747">
        <v>2013</v>
      </c>
    </row>
    <row r="2748" spans="1:8" x14ac:dyDescent="0.2">
      <c r="A2748" t="s">
        <v>2302</v>
      </c>
      <c r="B2748" t="s">
        <v>62</v>
      </c>
      <c r="C2748" t="s">
        <v>63</v>
      </c>
      <c r="D2748" t="s">
        <v>3660</v>
      </c>
      <c r="E2748">
        <v>4.0999999999999996</v>
      </c>
      <c r="F2748">
        <v>237</v>
      </c>
      <c r="G2748">
        <v>22.9</v>
      </c>
      <c r="H2748">
        <v>2017</v>
      </c>
    </row>
    <row r="2749" spans="1:8" x14ac:dyDescent="0.2">
      <c r="A2749" t="s">
        <v>4196</v>
      </c>
      <c r="B2749" t="s">
        <v>9</v>
      </c>
      <c r="C2749" t="s">
        <v>10</v>
      </c>
      <c r="D2749" t="s">
        <v>2296</v>
      </c>
      <c r="E2749">
        <v>3.8</v>
      </c>
      <c r="F2749">
        <v>237</v>
      </c>
      <c r="G2749">
        <v>32.07</v>
      </c>
      <c r="H2749">
        <v>2013</v>
      </c>
    </row>
    <row r="2750" spans="1:8" x14ac:dyDescent="0.2">
      <c r="A2750" t="s">
        <v>4197</v>
      </c>
      <c r="B2750" t="s">
        <v>16</v>
      </c>
      <c r="C2750" t="s">
        <v>919</v>
      </c>
      <c r="D2750" t="s">
        <v>4198</v>
      </c>
      <c r="E2750">
        <v>3.7</v>
      </c>
      <c r="F2750">
        <v>237</v>
      </c>
      <c r="G2750">
        <v>8.33</v>
      </c>
      <c r="H2750">
        <v>2016</v>
      </c>
    </row>
    <row r="2751" spans="1:8" x14ac:dyDescent="0.2">
      <c r="A2751" t="s">
        <v>4199</v>
      </c>
      <c r="B2751" t="s">
        <v>9</v>
      </c>
      <c r="C2751" t="s">
        <v>125</v>
      </c>
      <c r="D2751" t="s">
        <v>1083</v>
      </c>
      <c r="E2751">
        <v>3.8</v>
      </c>
      <c r="F2751">
        <v>237</v>
      </c>
      <c r="G2751">
        <v>9.9</v>
      </c>
      <c r="H2751">
        <v>2017</v>
      </c>
    </row>
    <row r="2752" spans="1:8" x14ac:dyDescent="0.2">
      <c r="A2752" t="s">
        <v>4200</v>
      </c>
      <c r="B2752" t="s">
        <v>66</v>
      </c>
      <c r="C2752" t="s">
        <v>2876</v>
      </c>
      <c r="D2752" t="s">
        <v>170</v>
      </c>
      <c r="E2752">
        <v>4.0999999999999996</v>
      </c>
      <c r="F2752">
        <v>237</v>
      </c>
      <c r="G2752">
        <v>35.99</v>
      </c>
      <c r="H2752">
        <v>2016</v>
      </c>
    </row>
    <row r="2753" spans="1:8" x14ac:dyDescent="0.2">
      <c r="A2753" t="s">
        <v>4201</v>
      </c>
      <c r="B2753" t="s">
        <v>16</v>
      </c>
      <c r="C2753" t="s">
        <v>433</v>
      </c>
      <c r="D2753" t="s">
        <v>3974</v>
      </c>
      <c r="E2753">
        <v>3.8</v>
      </c>
      <c r="F2753">
        <v>237</v>
      </c>
      <c r="G2753">
        <v>12.95</v>
      </c>
      <c r="H2753">
        <v>2018</v>
      </c>
    </row>
    <row r="2754" spans="1:8" x14ac:dyDescent="0.2">
      <c r="A2754" t="s">
        <v>4202</v>
      </c>
      <c r="B2754" t="s">
        <v>77</v>
      </c>
      <c r="C2754" t="s">
        <v>153</v>
      </c>
      <c r="D2754" t="s">
        <v>4203</v>
      </c>
      <c r="E2754">
        <v>4</v>
      </c>
      <c r="F2754">
        <v>237</v>
      </c>
      <c r="G2754">
        <v>14.62</v>
      </c>
      <c r="H2754">
        <v>2014</v>
      </c>
    </row>
    <row r="2755" spans="1:8" x14ac:dyDescent="0.2">
      <c r="A2755" t="s">
        <v>4204</v>
      </c>
      <c r="B2755" t="s">
        <v>62</v>
      </c>
      <c r="C2755" t="s">
        <v>63</v>
      </c>
      <c r="D2755" t="s">
        <v>733</v>
      </c>
      <c r="E2755">
        <v>3.8</v>
      </c>
      <c r="F2755">
        <v>237</v>
      </c>
      <c r="G2755">
        <v>12.18</v>
      </c>
      <c r="H2755">
        <v>2016</v>
      </c>
    </row>
    <row r="2756" spans="1:8" x14ac:dyDescent="0.2">
      <c r="A2756" t="s">
        <v>4205</v>
      </c>
      <c r="B2756" t="s">
        <v>77</v>
      </c>
      <c r="C2756" t="s">
        <v>1685</v>
      </c>
      <c r="D2756" t="s">
        <v>4206</v>
      </c>
      <c r="E2756">
        <v>3.6</v>
      </c>
      <c r="F2756">
        <v>237</v>
      </c>
      <c r="G2756">
        <v>7.27</v>
      </c>
      <c r="H2756">
        <v>2017</v>
      </c>
    </row>
    <row r="2757" spans="1:8" x14ac:dyDescent="0.2">
      <c r="A2757" t="s">
        <v>1063</v>
      </c>
      <c r="B2757" t="s">
        <v>70</v>
      </c>
      <c r="C2757" t="s">
        <v>71</v>
      </c>
      <c r="D2757" t="s">
        <v>2171</v>
      </c>
      <c r="E2757">
        <v>3.6</v>
      </c>
      <c r="F2757">
        <v>237</v>
      </c>
      <c r="G2757">
        <v>12.25</v>
      </c>
      <c r="H2757">
        <v>2016</v>
      </c>
    </row>
    <row r="2758" spans="1:8" x14ac:dyDescent="0.2">
      <c r="A2758" t="s">
        <v>4207</v>
      </c>
      <c r="B2758" t="s">
        <v>46</v>
      </c>
      <c r="C2758" t="s">
        <v>1181</v>
      </c>
      <c r="D2758" t="s">
        <v>1182</v>
      </c>
      <c r="E2758">
        <v>4.3</v>
      </c>
      <c r="F2758">
        <v>237</v>
      </c>
      <c r="G2758">
        <v>169</v>
      </c>
      <c r="H2758">
        <v>2013</v>
      </c>
    </row>
    <row r="2759" spans="1:8" x14ac:dyDescent="0.2">
      <c r="A2759" t="s">
        <v>4208</v>
      </c>
      <c r="B2759" t="s">
        <v>277</v>
      </c>
      <c r="C2759" t="s">
        <v>346</v>
      </c>
      <c r="D2759" t="s">
        <v>2584</v>
      </c>
      <c r="E2759">
        <v>3.6</v>
      </c>
      <c r="F2759">
        <v>237</v>
      </c>
      <c r="G2759">
        <v>8.9</v>
      </c>
      <c r="H2759">
        <v>2016</v>
      </c>
    </row>
    <row r="2760" spans="1:8" x14ac:dyDescent="0.2">
      <c r="A2760" t="s">
        <v>4209</v>
      </c>
      <c r="B2760" t="s">
        <v>66</v>
      </c>
      <c r="C2760" t="s">
        <v>487</v>
      </c>
      <c r="D2760" t="s">
        <v>170</v>
      </c>
      <c r="E2760">
        <v>3.9</v>
      </c>
      <c r="F2760">
        <v>237</v>
      </c>
      <c r="G2760">
        <v>99</v>
      </c>
      <c r="H2760">
        <v>2011</v>
      </c>
    </row>
    <row r="2761" spans="1:8" x14ac:dyDescent="0.2">
      <c r="A2761" t="s">
        <v>862</v>
      </c>
      <c r="B2761" t="s">
        <v>9</v>
      </c>
      <c r="C2761" t="s">
        <v>96</v>
      </c>
      <c r="D2761" t="s">
        <v>4210</v>
      </c>
      <c r="E2761">
        <v>4.3</v>
      </c>
      <c r="F2761">
        <v>237</v>
      </c>
      <c r="G2761">
        <v>96.95</v>
      </c>
      <c r="H2761">
        <v>2005</v>
      </c>
    </row>
    <row r="2762" spans="1:8" x14ac:dyDescent="0.2">
      <c r="A2762" t="s">
        <v>762</v>
      </c>
      <c r="B2762" t="s">
        <v>70</v>
      </c>
      <c r="C2762" t="s">
        <v>71</v>
      </c>
      <c r="D2762" t="s">
        <v>2565</v>
      </c>
      <c r="E2762">
        <v>3.6</v>
      </c>
      <c r="F2762">
        <v>2376</v>
      </c>
      <c r="G2762">
        <v>7.96</v>
      </c>
      <c r="H2762">
        <v>2017</v>
      </c>
    </row>
    <row r="2763" spans="1:8" x14ac:dyDescent="0.2">
      <c r="A2763" t="s">
        <v>521</v>
      </c>
      <c r="B2763" t="s">
        <v>66</v>
      </c>
      <c r="C2763" t="s">
        <v>308</v>
      </c>
      <c r="D2763" t="s">
        <v>1555</v>
      </c>
      <c r="E2763">
        <v>3.4</v>
      </c>
      <c r="F2763">
        <v>238</v>
      </c>
      <c r="G2763">
        <v>5.49</v>
      </c>
      <c r="H2763">
        <v>2018</v>
      </c>
    </row>
    <row r="2764" spans="1:8" x14ac:dyDescent="0.2">
      <c r="A2764" t="s">
        <v>4211</v>
      </c>
      <c r="B2764" t="s">
        <v>16</v>
      </c>
      <c r="C2764" t="s">
        <v>181</v>
      </c>
      <c r="D2764" t="s">
        <v>1917</v>
      </c>
      <c r="E2764">
        <v>4.0999999999999996</v>
      </c>
      <c r="F2764">
        <v>238</v>
      </c>
      <c r="G2764">
        <v>51.41</v>
      </c>
      <c r="H2764">
        <v>2010</v>
      </c>
    </row>
    <row r="2765" spans="1:8" x14ac:dyDescent="0.2">
      <c r="A2765" t="s">
        <v>4212</v>
      </c>
      <c r="B2765" t="s">
        <v>66</v>
      </c>
      <c r="C2765" t="s">
        <v>1236</v>
      </c>
      <c r="D2765" t="s">
        <v>4213</v>
      </c>
      <c r="E2765">
        <v>3.5</v>
      </c>
      <c r="F2765">
        <v>238</v>
      </c>
      <c r="G2765">
        <v>6.68</v>
      </c>
      <c r="H2765">
        <v>2013</v>
      </c>
    </row>
    <row r="2766" spans="1:8" x14ac:dyDescent="0.2">
      <c r="A2766" t="s">
        <v>2821</v>
      </c>
      <c r="B2766" t="s">
        <v>66</v>
      </c>
      <c r="C2766" t="s">
        <v>333</v>
      </c>
      <c r="D2766" t="s">
        <v>334</v>
      </c>
      <c r="E2766">
        <v>3.5</v>
      </c>
      <c r="F2766">
        <v>238</v>
      </c>
      <c r="G2766">
        <v>9.5</v>
      </c>
      <c r="H2766">
        <v>2013</v>
      </c>
    </row>
    <row r="2767" spans="1:8" x14ac:dyDescent="0.2">
      <c r="A2767" t="s">
        <v>4214</v>
      </c>
      <c r="B2767" t="s">
        <v>16</v>
      </c>
      <c r="C2767" t="s">
        <v>99</v>
      </c>
      <c r="D2767" t="s">
        <v>714</v>
      </c>
      <c r="E2767">
        <v>4.5999999999999996</v>
      </c>
      <c r="F2767">
        <v>238</v>
      </c>
      <c r="G2767">
        <v>349</v>
      </c>
      <c r="H2767">
        <v>2007</v>
      </c>
    </row>
    <row r="2768" spans="1:8" x14ac:dyDescent="0.2">
      <c r="A2768" t="s">
        <v>4215</v>
      </c>
      <c r="B2768" t="s">
        <v>2211</v>
      </c>
      <c r="C2768" t="s">
        <v>4216</v>
      </c>
      <c r="D2768" t="s">
        <v>2213</v>
      </c>
      <c r="E2768">
        <v>3.8</v>
      </c>
      <c r="F2768">
        <v>238</v>
      </c>
      <c r="G2768">
        <v>14.29</v>
      </c>
      <c r="H2768">
        <v>2016</v>
      </c>
    </row>
    <row r="2769" spans="1:8" x14ac:dyDescent="0.2">
      <c r="A2769" t="s">
        <v>685</v>
      </c>
      <c r="B2769" t="s">
        <v>46</v>
      </c>
      <c r="C2769" t="s">
        <v>3125</v>
      </c>
      <c r="D2769" t="s">
        <v>3126</v>
      </c>
      <c r="E2769">
        <v>3.4</v>
      </c>
      <c r="F2769">
        <v>238</v>
      </c>
      <c r="G2769">
        <v>9.23</v>
      </c>
      <c r="H2769">
        <v>2017</v>
      </c>
    </row>
    <row r="2770" spans="1:8" x14ac:dyDescent="0.2">
      <c r="A2770" t="s">
        <v>4217</v>
      </c>
      <c r="B2770" t="s">
        <v>62</v>
      </c>
      <c r="C2770" t="s">
        <v>2309</v>
      </c>
      <c r="D2770" t="s">
        <v>3374</v>
      </c>
      <c r="E2770">
        <v>4</v>
      </c>
      <c r="F2770">
        <v>238</v>
      </c>
      <c r="G2770">
        <v>16.47</v>
      </c>
      <c r="H2770">
        <v>2016</v>
      </c>
    </row>
    <row r="2771" spans="1:8" x14ac:dyDescent="0.2">
      <c r="A2771" t="s">
        <v>4218</v>
      </c>
      <c r="B2771" t="s">
        <v>77</v>
      </c>
      <c r="C2771" t="s">
        <v>78</v>
      </c>
      <c r="D2771" t="s">
        <v>3183</v>
      </c>
      <c r="E2771">
        <v>3.7</v>
      </c>
      <c r="F2771">
        <v>238</v>
      </c>
      <c r="G2771">
        <v>9.25</v>
      </c>
      <c r="H2771">
        <v>2017</v>
      </c>
    </row>
    <row r="2772" spans="1:8" x14ac:dyDescent="0.2">
      <c r="A2772" t="s">
        <v>4219</v>
      </c>
      <c r="B2772" t="s">
        <v>66</v>
      </c>
      <c r="C2772" t="s">
        <v>308</v>
      </c>
      <c r="D2772" t="s">
        <v>970</v>
      </c>
      <c r="E2772">
        <v>4.4000000000000004</v>
      </c>
      <c r="F2772">
        <v>238</v>
      </c>
      <c r="G2772">
        <v>72.75</v>
      </c>
      <c r="H2772">
        <v>2013</v>
      </c>
    </row>
    <row r="2773" spans="1:8" x14ac:dyDescent="0.2">
      <c r="A2773" t="s">
        <v>4220</v>
      </c>
      <c r="B2773" t="s">
        <v>66</v>
      </c>
      <c r="C2773" t="s">
        <v>308</v>
      </c>
      <c r="D2773" t="s">
        <v>4221</v>
      </c>
      <c r="E2773">
        <v>4.0999999999999996</v>
      </c>
      <c r="F2773">
        <v>238</v>
      </c>
      <c r="G2773">
        <v>21.93</v>
      </c>
      <c r="H2773">
        <v>2015</v>
      </c>
    </row>
    <row r="2774" spans="1:8" x14ac:dyDescent="0.2">
      <c r="A2774" t="s">
        <v>762</v>
      </c>
      <c r="B2774" t="s">
        <v>62</v>
      </c>
      <c r="C2774" t="s">
        <v>1798</v>
      </c>
      <c r="D2774" t="s">
        <v>4222</v>
      </c>
      <c r="E2774">
        <v>3.6</v>
      </c>
      <c r="F2774">
        <v>2380</v>
      </c>
      <c r="G2774">
        <v>12.99</v>
      </c>
      <c r="H2774">
        <v>2017</v>
      </c>
    </row>
    <row r="2775" spans="1:8" x14ac:dyDescent="0.2">
      <c r="A2775" t="s">
        <v>4223</v>
      </c>
      <c r="B2775" t="s">
        <v>70</v>
      </c>
      <c r="C2775" t="s">
        <v>161</v>
      </c>
      <c r="D2775" t="s">
        <v>4224</v>
      </c>
      <c r="E2775">
        <v>4.2</v>
      </c>
      <c r="F2775">
        <v>2381</v>
      </c>
      <c r="G2775">
        <v>25.5</v>
      </c>
      <c r="H2775">
        <v>2017</v>
      </c>
    </row>
    <row r="2776" spans="1:8" x14ac:dyDescent="0.2">
      <c r="A2776" t="s">
        <v>4225</v>
      </c>
      <c r="B2776" t="s">
        <v>196</v>
      </c>
      <c r="C2776" t="s">
        <v>197</v>
      </c>
      <c r="D2776" t="s">
        <v>4226</v>
      </c>
      <c r="E2776">
        <v>3.8</v>
      </c>
      <c r="F2776">
        <v>239</v>
      </c>
      <c r="G2776">
        <v>9.9499999999999993</v>
      </c>
      <c r="H2776">
        <v>2018</v>
      </c>
    </row>
    <row r="2777" spans="1:8" x14ac:dyDescent="0.2">
      <c r="A2777" t="s">
        <v>4227</v>
      </c>
      <c r="B2777" t="s">
        <v>34</v>
      </c>
      <c r="C2777" t="s">
        <v>599</v>
      </c>
      <c r="D2777" t="s">
        <v>1478</v>
      </c>
      <c r="E2777">
        <v>4</v>
      </c>
      <c r="F2777">
        <v>239</v>
      </c>
      <c r="G2777">
        <v>25.13</v>
      </c>
      <c r="H2777">
        <v>2011</v>
      </c>
    </row>
    <row r="2778" spans="1:8" x14ac:dyDescent="0.2">
      <c r="A2778" t="s">
        <v>4228</v>
      </c>
      <c r="B2778" t="s">
        <v>16</v>
      </c>
      <c r="C2778" t="s">
        <v>1844</v>
      </c>
      <c r="D2778" t="s">
        <v>395</v>
      </c>
      <c r="E2778">
        <v>3.6</v>
      </c>
      <c r="F2778">
        <v>239</v>
      </c>
      <c r="G2778">
        <v>11.44</v>
      </c>
      <c r="H2778">
        <v>2016</v>
      </c>
    </row>
    <row r="2779" spans="1:8" x14ac:dyDescent="0.2">
      <c r="A2779" t="s">
        <v>4229</v>
      </c>
      <c r="B2779" t="s">
        <v>196</v>
      </c>
      <c r="C2779" t="s">
        <v>1305</v>
      </c>
      <c r="D2779" t="s">
        <v>198</v>
      </c>
      <c r="E2779">
        <v>3.6</v>
      </c>
      <c r="F2779">
        <v>239</v>
      </c>
      <c r="G2779">
        <v>10.5</v>
      </c>
      <c r="H2779">
        <v>2017</v>
      </c>
    </row>
    <row r="2780" spans="1:8" x14ac:dyDescent="0.2">
      <c r="A2780" t="s">
        <v>4230</v>
      </c>
      <c r="B2780" t="s">
        <v>16</v>
      </c>
      <c r="C2780" t="s">
        <v>638</v>
      </c>
      <c r="D2780" t="s">
        <v>4231</v>
      </c>
      <c r="E2780">
        <v>4.0999999999999996</v>
      </c>
      <c r="F2780">
        <v>239</v>
      </c>
      <c r="G2780">
        <v>17.5</v>
      </c>
      <c r="H2780">
        <v>2016</v>
      </c>
    </row>
    <row r="2781" spans="1:8" x14ac:dyDescent="0.2">
      <c r="A2781" t="s">
        <v>4232</v>
      </c>
      <c r="B2781" t="s">
        <v>16</v>
      </c>
      <c r="C2781" t="s">
        <v>294</v>
      </c>
      <c r="D2781" t="s">
        <v>1131</v>
      </c>
      <c r="E2781">
        <v>3.7</v>
      </c>
      <c r="F2781">
        <v>239</v>
      </c>
      <c r="G2781">
        <v>14.9</v>
      </c>
      <c r="H2781">
        <v>2015</v>
      </c>
    </row>
    <row r="2782" spans="1:8" x14ac:dyDescent="0.2">
      <c r="A2782" t="s">
        <v>4233</v>
      </c>
      <c r="B2782" t="s">
        <v>9</v>
      </c>
      <c r="C2782" t="s">
        <v>2630</v>
      </c>
      <c r="D2782" t="s">
        <v>2631</v>
      </c>
      <c r="E2782">
        <v>4</v>
      </c>
      <c r="F2782">
        <v>239</v>
      </c>
      <c r="G2782">
        <v>36</v>
      </c>
      <c r="H2782">
        <v>2014</v>
      </c>
    </row>
    <row r="2783" spans="1:8" x14ac:dyDescent="0.2">
      <c r="A2783" t="s">
        <v>4234</v>
      </c>
      <c r="B2783" t="s">
        <v>46</v>
      </c>
      <c r="C2783" t="s">
        <v>4235</v>
      </c>
      <c r="D2783" t="s">
        <v>4236</v>
      </c>
      <c r="E2783">
        <v>3.8</v>
      </c>
      <c r="F2783">
        <v>239</v>
      </c>
      <c r="G2783">
        <v>9.5</v>
      </c>
      <c r="H2783">
        <v>2016</v>
      </c>
    </row>
    <row r="2784" spans="1:8" x14ac:dyDescent="0.2">
      <c r="A2784" t="s">
        <v>4237</v>
      </c>
      <c r="B2784" t="s">
        <v>66</v>
      </c>
      <c r="C2784" t="s">
        <v>2437</v>
      </c>
      <c r="D2784" t="s">
        <v>2438</v>
      </c>
      <c r="E2784">
        <v>4</v>
      </c>
      <c r="F2784">
        <v>2390</v>
      </c>
      <c r="G2784">
        <v>13.45</v>
      </c>
      <c r="H2784">
        <v>2015</v>
      </c>
    </row>
    <row r="2785" spans="1:8" x14ac:dyDescent="0.2">
      <c r="A2785" t="s">
        <v>4238</v>
      </c>
      <c r="B2785" t="s">
        <v>16</v>
      </c>
      <c r="C2785" t="s">
        <v>2867</v>
      </c>
      <c r="D2785" t="s">
        <v>2868</v>
      </c>
      <c r="E2785">
        <v>4.5999999999999996</v>
      </c>
      <c r="F2785">
        <v>2397</v>
      </c>
      <c r="G2785">
        <v>564.4</v>
      </c>
      <c r="H2785">
        <v>2005</v>
      </c>
    </row>
    <row r="2786" spans="1:8" x14ac:dyDescent="0.2">
      <c r="A2786" t="s">
        <v>4239</v>
      </c>
      <c r="B2786" t="s">
        <v>16</v>
      </c>
      <c r="C2786" t="s">
        <v>1096</v>
      </c>
      <c r="D2786" t="s">
        <v>4076</v>
      </c>
      <c r="E2786">
        <v>3.9</v>
      </c>
      <c r="F2786">
        <v>240</v>
      </c>
      <c r="G2786">
        <v>24.57</v>
      </c>
      <c r="H2786">
        <v>2013</v>
      </c>
    </row>
    <row r="2787" spans="1:8" x14ac:dyDescent="0.2">
      <c r="A2787" t="s">
        <v>4240</v>
      </c>
      <c r="B2787" t="s">
        <v>9</v>
      </c>
      <c r="C2787" t="s">
        <v>125</v>
      </c>
      <c r="D2787" t="s">
        <v>4241</v>
      </c>
      <c r="E2787">
        <v>3.3</v>
      </c>
      <c r="F2787">
        <v>240</v>
      </c>
      <c r="G2787">
        <v>8.9</v>
      </c>
      <c r="H2787">
        <v>2016</v>
      </c>
    </row>
    <row r="2788" spans="1:8" x14ac:dyDescent="0.2">
      <c r="A2788" t="s">
        <v>4242</v>
      </c>
      <c r="B2788" t="s">
        <v>9</v>
      </c>
      <c r="C2788" t="s">
        <v>217</v>
      </c>
      <c r="D2788" t="s">
        <v>4243</v>
      </c>
      <c r="E2788">
        <v>3.8</v>
      </c>
      <c r="F2788">
        <v>240</v>
      </c>
      <c r="G2788">
        <v>26.9</v>
      </c>
      <c r="H2788">
        <v>2014</v>
      </c>
    </row>
    <row r="2789" spans="1:8" x14ac:dyDescent="0.2">
      <c r="A2789" t="s">
        <v>4244</v>
      </c>
      <c r="B2789" t="s">
        <v>77</v>
      </c>
      <c r="C2789" t="s">
        <v>78</v>
      </c>
      <c r="D2789" t="s">
        <v>2389</v>
      </c>
      <c r="E2789">
        <v>4.2</v>
      </c>
      <c r="F2789">
        <v>240</v>
      </c>
      <c r="G2789">
        <v>19.5</v>
      </c>
      <c r="H2789">
        <v>2018</v>
      </c>
    </row>
    <row r="2790" spans="1:8" x14ac:dyDescent="0.2">
      <c r="A2790" t="s">
        <v>4245</v>
      </c>
      <c r="B2790" t="s">
        <v>46</v>
      </c>
      <c r="C2790" t="s">
        <v>59</v>
      </c>
      <c r="D2790" t="s">
        <v>4246</v>
      </c>
      <c r="E2790">
        <v>3.5</v>
      </c>
      <c r="F2790">
        <v>240</v>
      </c>
      <c r="G2790">
        <v>5.79</v>
      </c>
      <c r="H2790">
        <v>2018</v>
      </c>
    </row>
    <row r="2791" spans="1:8" x14ac:dyDescent="0.2">
      <c r="A2791" t="s">
        <v>4247</v>
      </c>
      <c r="B2791" t="s">
        <v>9</v>
      </c>
      <c r="C2791" t="s">
        <v>414</v>
      </c>
      <c r="D2791" t="s">
        <v>1489</v>
      </c>
      <c r="E2791">
        <v>4.4000000000000004</v>
      </c>
      <c r="F2791">
        <v>240</v>
      </c>
      <c r="G2791">
        <v>189</v>
      </c>
      <c r="H2791">
        <v>2010</v>
      </c>
    </row>
    <row r="2792" spans="1:8" x14ac:dyDescent="0.2">
      <c r="A2792" t="s">
        <v>4248</v>
      </c>
      <c r="B2792" t="s">
        <v>16</v>
      </c>
      <c r="C2792" t="s">
        <v>1024</v>
      </c>
      <c r="D2792" t="s">
        <v>2273</v>
      </c>
      <c r="E2792">
        <v>3.5</v>
      </c>
      <c r="F2792">
        <v>240</v>
      </c>
      <c r="G2792">
        <v>24.59</v>
      </c>
      <c r="H2792">
        <v>2014</v>
      </c>
    </row>
    <row r="2793" spans="1:8" x14ac:dyDescent="0.2">
      <c r="A2793" t="s">
        <v>4249</v>
      </c>
      <c r="B2793" t="s">
        <v>1903</v>
      </c>
      <c r="C2793" t="s">
        <v>1904</v>
      </c>
      <c r="D2793" t="s">
        <v>1905</v>
      </c>
      <c r="E2793">
        <v>4.3</v>
      </c>
      <c r="F2793">
        <v>2403</v>
      </c>
      <c r="G2793">
        <v>33.630000000000003</v>
      </c>
      <c r="H2793">
        <v>2012</v>
      </c>
    </row>
    <row r="2794" spans="1:8" x14ac:dyDescent="0.2">
      <c r="A2794" t="s">
        <v>4250</v>
      </c>
      <c r="B2794" t="s">
        <v>70</v>
      </c>
      <c r="C2794" t="s">
        <v>533</v>
      </c>
      <c r="D2794" t="s">
        <v>844</v>
      </c>
      <c r="E2794">
        <v>3.6</v>
      </c>
      <c r="F2794">
        <v>2403</v>
      </c>
      <c r="G2794">
        <v>13.16</v>
      </c>
      <c r="H2794">
        <v>2016</v>
      </c>
    </row>
    <row r="2795" spans="1:8" x14ac:dyDescent="0.2">
      <c r="A2795" t="s">
        <v>2337</v>
      </c>
      <c r="B2795" t="s">
        <v>9</v>
      </c>
      <c r="C2795" t="s">
        <v>125</v>
      </c>
      <c r="D2795" t="s">
        <v>4251</v>
      </c>
      <c r="E2795">
        <v>3.8</v>
      </c>
      <c r="F2795">
        <v>241</v>
      </c>
      <c r="G2795">
        <v>10.75</v>
      </c>
      <c r="H2795">
        <v>2017</v>
      </c>
    </row>
    <row r="2796" spans="1:8" x14ac:dyDescent="0.2">
      <c r="A2796" t="s">
        <v>4252</v>
      </c>
      <c r="B2796" t="s">
        <v>16</v>
      </c>
      <c r="C2796" t="s">
        <v>181</v>
      </c>
      <c r="D2796" t="s">
        <v>3016</v>
      </c>
      <c r="E2796">
        <v>3.8</v>
      </c>
      <c r="F2796">
        <v>241</v>
      </c>
      <c r="G2796">
        <v>34.99</v>
      </c>
      <c r="H2796">
        <v>2015</v>
      </c>
    </row>
    <row r="2797" spans="1:8" x14ac:dyDescent="0.2">
      <c r="A2797" t="s">
        <v>4253</v>
      </c>
      <c r="B2797" t="s">
        <v>66</v>
      </c>
      <c r="C2797" t="s">
        <v>222</v>
      </c>
      <c r="D2797" t="s">
        <v>1749</v>
      </c>
      <c r="E2797">
        <v>4.2</v>
      </c>
      <c r="F2797">
        <v>241</v>
      </c>
      <c r="G2797">
        <v>24.85</v>
      </c>
      <c r="H2797">
        <v>2018</v>
      </c>
    </row>
    <row r="2798" spans="1:8" x14ac:dyDescent="0.2">
      <c r="A2798" t="s">
        <v>4254</v>
      </c>
      <c r="B2798" t="s">
        <v>66</v>
      </c>
      <c r="C2798" t="s">
        <v>333</v>
      </c>
      <c r="D2798" t="s">
        <v>4255</v>
      </c>
      <c r="E2798">
        <v>3.9</v>
      </c>
      <c r="F2798">
        <v>241</v>
      </c>
      <c r="G2798">
        <v>11</v>
      </c>
      <c r="H2798">
        <v>2017</v>
      </c>
    </row>
    <row r="2799" spans="1:8" x14ac:dyDescent="0.2">
      <c r="A2799" t="s">
        <v>601</v>
      </c>
      <c r="B2799" t="s">
        <v>16</v>
      </c>
      <c r="C2799" t="s">
        <v>602</v>
      </c>
      <c r="D2799" t="s">
        <v>661</v>
      </c>
      <c r="E2799">
        <v>3.8</v>
      </c>
      <c r="F2799">
        <v>241</v>
      </c>
      <c r="G2799">
        <v>6.45</v>
      </c>
      <c r="H2799">
        <v>2016</v>
      </c>
    </row>
    <row r="2800" spans="1:8" x14ac:dyDescent="0.2">
      <c r="A2800" t="s">
        <v>4256</v>
      </c>
      <c r="B2800" t="s">
        <v>16</v>
      </c>
      <c r="C2800" t="s">
        <v>181</v>
      </c>
      <c r="D2800" t="s">
        <v>4257</v>
      </c>
      <c r="E2800">
        <v>4.2</v>
      </c>
      <c r="F2800">
        <v>241</v>
      </c>
      <c r="G2800">
        <v>63.26</v>
      </c>
      <c r="H2800">
        <v>2013</v>
      </c>
    </row>
    <row r="2801" spans="1:8" x14ac:dyDescent="0.2">
      <c r="A2801" t="s">
        <v>4258</v>
      </c>
      <c r="B2801" t="s">
        <v>66</v>
      </c>
      <c r="C2801" t="s">
        <v>333</v>
      </c>
      <c r="D2801" t="s">
        <v>4259</v>
      </c>
      <c r="E2801">
        <v>3.9</v>
      </c>
      <c r="F2801">
        <v>241</v>
      </c>
      <c r="G2801">
        <v>18.5</v>
      </c>
      <c r="H2801">
        <v>2014</v>
      </c>
    </row>
    <row r="2802" spans="1:8" x14ac:dyDescent="0.2">
      <c r="A2802" t="s">
        <v>4260</v>
      </c>
      <c r="B2802" t="s">
        <v>9</v>
      </c>
      <c r="C2802" t="s">
        <v>3368</v>
      </c>
      <c r="D2802" t="s">
        <v>457</v>
      </c>
      <c r="E2802">
        <v>3.8</v>
      </c>
      <c r="F2802">
        <v>241</v>
      </c>
      <c r="G2802">
        <v>17</v>
      </c>
      <c r="H2802">
        <v>2015</v>
      </c>
    </row>
    <row r="2803" spans="1:8" x14ac:dyDescent="0.2">
      <c r="A2803" t="s">
        <v>802</v>
      </c>
      <c r="B2803" t="s">
        <v>9</v>
      </c>
      <c r="C2803" t="s">
        <v>274</v>
      </c>
      <c r="D2803" t="s">
        <v>4261</v>
      </c>
      <c r="E2803">
        <v>3.8</v>
      </c>
      <c r="F2803">
        <v>241</v>
      </c>
      <c r="G2803">
        <v>8.19</v>
      </c>
      <c r="H2803">
        <v>2018</v>
      </c>
    </row>
    <row r="2804" spans="1:8" x14ac:dyDescent="0.2">
      <c r="A2804" t="s">
        <v>4262</v>
      </c>
      <c r="B2804" t="s">
        <v>16</v>
      </c>
      <c r="C2804" t="s">
        <v>93</v>
      </c>
      <c r="D2804" t="s">
        <v>881</v>
      </c>
      <c r="E2804">
        <v>3.7</v>
      </c>
      <c r="F2804">
        <v>2410</v>
      </c>
      <c r="G2804">
        <v>36</v>
      </c>
      <c r="H2804">
        <v>2015</v>
      </c>
    </row>
    <row r="2805" spans="1:8" x14ac:dyDescent="0.2">
      <c r="A2805" t="s">
        <v>2825</v>
      </c>
      <c r="B2805" t="s">
        <v>9</v>
      </c>
      <c r="C2805" t="s">
        <v>184</v>
      </c>
      <c r="D2805" t="s">
        <v>4263</v>
      </c>
      <c r="E2805">
        <v>4.2</v>
      </c>
      <c r="F2805">
        <v>242</v>
      </c>
      <c r="G2805">
        <v>44.95</v>
      </c>
      <c r="H2805">
        <v>2016</v>
      </c>
    </row>
    <row r="2806" spans="1:8" x14ac:dyDescent="0.2">
      <c r="A2806" t="s">
        <v>4264</v>
      </c>
      <c r="B2806" t="s">
        <v>23</v>
      </c>
      <c r="C2806" t="s">
        <v>1600</v>
      </c>
      <c r="D2806" t="s">
        <v>4265</v>
      </c>
      <c r="E2806">
        <v>3.8</v>
      </c>
      <c r="F2806">
        <v>242</v>
      </c>
      <c r="G2806">
        <v>8.69</v>
      </c>
      <c r="H2806">
        <v>2017</v>
      </c>
    </row>
    <row r="2807" spans="1:8" x14ac:dyDescent="0.2">
      <c r="A2807" t="s">
        <v>2813</v>
      </c>
      <c r="B2807" t="s">
        <v>16</v>
      </c>
      <c r="C2807" t="s">
        <v>638</v>
      </c>
      <c r="D2807" t="s">
        <v>4266</v>
      </c>
      <c r="E2807">
        <v>3.2</v>
      </c>
      <c r="F2807">
        <v>242</v>
      </c>
      <c r="G2807">
        <v>6</v>
      </c>
      <c r="H2807">
        <v>2017</v>
      </c>
    </row>
    <row r="2808" spans="1:8" x14ac:dyDescent="0.2">
      <c r="A2808" t="s">
        <v>4267</v>
      </c>
      <c r="B2808" t="s">
        <v>9</v>
      </c>
      <c r="C2808" t="s">
        <v>3368</v>
      </c>
      <c r="D2808" t="s">
        <v>457</v>
      </c>
      <c r="E2808">
        <v>3.9</v>
      </c>
      <c r="F2808">
        <v>242</v>
      </c>
      <c r="G2808">
        <v>15.9</v>
      </c>
      <c r="H2808">
        <v>2017</v>
      </c>
    </row>
    <row r="2809" spans="1:8" x14ac:dyDescent="0.2">
      <c r="A2809" t="s">
        <v>4268</v>
      </c>
      <c r="B2809" t="s">
        <v>16</v>
      </c>
      <c r="C2809" t="s">
        <v>93</v>
      </c>
      <c r="D2809" t="s">
        <v>4269</v>
      </c>
      <c r="E2809">
        <v>4.0999999999999996</v>
      </c>
      <c r="F2809">
        <v>242</v>
      </c>
      <c r="G2809">
        <v>19.399999999999999</v>
      </c>
      <c r="H2809">
        <v>2016</v>
      </c>
    </row>
    <row r="2810" spans="1:8" x14ac:dyDescent="0.2">
      <c r="A2810" t="s">
        <v>4270</v>
      </c>
      <c r="B2810" t="s">
        <v>16</v>
      </c>
      <c r="C2810" t="s">
        <v>120</v>
      </c>
      <c r="D2810" t="s">
        <v>1743</v>
      </c>
      <c r="E2810">
        <v>3.9</v>
      </c>
      <c r="F2810">
        <v>242</v>
      </c>
      <c r="G2810">
        <v>15.11</v>
      </c>
      <c r="H2810">
        <v>2017</v>
      </c>
    </row>
    <row r="2811" spans="1:8" x14ac:dyDescent="0.2">
      <c r="A2811" t="s">
        <v>280</v>
      </c>
      <c r="B2811" t="s">
        <v>9</v>
      </c>
      <c r="C2811" t="s">
        <v>281</v>
      </c>
      <c r="D2811" t="s">
        <v>4271</v>
      </c>
      <c r="E2811">
        <v>3.7</v>
      </c>
      <c r="F2811">
        <v>242</v>
      </c>
      <c r="G2811">
        <v>16.73</v>
      </c>
      <c r="H2811">
        <v>2015</v>
      </c>
    </row>
    <row r="2812" spans="1:8" x14ac:dyDescent="0.2">
      <c r="A2812" t="s">
        <v>4272</v>
      </c>
      <c r="B2812" t="s">
        <v>16</v>
      </c>
      <c r="C2812" t="s">
        <v>181</v>
      </c>
      <c r="D2812" t="s">
        <v>1566</v>
      </c>
      <c r="E2812">
        <v>4.4000000000000004</v>
      </c>
      <c r="F2812">
        <v>242</v>
      </c>
      <c r="G2812">
        <v>106.7</v>
      </c>
      <c r="H2812">
        <v>2007</v>
      </c>
    </row>
    <row r="2813" spans="1:8" x14ac:dyDescent="0.2">
      <c r="A2813" t="s">
        <v>4273</v>
      </c>
      <c r="B2813" t="s">
        <v>70</v>
      </c>
      <c r="C2813" t="s">
        <v>3007</v>
      </c>
      <c r="D2813" t="s">
        <v>4112</v>
      </c>
      <c r="E2813">
        <v>3.9</v>
      </c>
      <c r="F2813">
        <v>242</v>
      </c>
      <c r="G2813">
        <v>28.99</v>
      </c>
      <c r="H2813">
        <v>2015</v>
      </c>
    </row>
    <row r="2814" spans="1:8" x14ac:dyDescent="0.2">
      <c r="A2814" t="s">
        <v>4274</v>
      </c>
      <c r="B2814" t="s">
        <v>9</v>
      </c>
      <c r="C2814" t="s">
        <v>114</v>
      </c>
      <c r="D2814" t="s">
        <v>2261</v>
      </c>
      <c r="E2814">
        <v>4.2</v>
      </c>
      <c r="F2814">
        <v>242</v>
      </c>
      <c r="G2814">
        <v>101.5</v>
      </c>
      <c r="H2814">
        <v>2013</v>
      </c>
    </row>
    <row r="2815" spans="1:8" x14ac:dyDescent="0.2">
      <c r="A2815" t="s">
        <v>243</v>
      </c>
      <c r="B2815" t="s">
        <v>34</v>
      </c>
      <c r="C2815" t="s">
        <v>898</v>
      </c>
      <c r="D2815" t="s">
        <v>1715</v>
      </c>
      <c r="E2815">
        <v>3.8</v>
      </c>
      <c r="F2815">
        <v>242</v>
      </c>
      <c r="G2815">
        <v>18.41</v>
      </c>
      <c r="H2815">
        <v>2017</v>
      </c>
    </row>
    <row r="2816" spans="1:8" x14ac:dyDescent="0.2">
      <c r="A2816" t="s">
        <v>1942</v>
      </c>
      <c r="B2816" t="s">
        <v>70</v>
      </c>
      <c r="C2816" t="s">
        <v>4275</v>
      </c>
      <c r="D2816" t="s">
        <v>4276</v>
      </c>
      <c r="E2816">
        <v>3.8</v>
      </c>
      <c r="F2816">
        <v>242</v>
      </c>
      <c r="G2816">
        <v>40.26</v>
      </c>
      <c r="H2816">
        <v>2014</v>
      </c>
    </row>
    <row r="2817" spans="1:8" x14ac:dyDescent="0.2">
      <c r="A2817" t="s">
        <v>4277</v>
      </c>
      <c r="B2817" t="s">
        <v>9</v>
      </c>
      <c r="C2817" t="s">
        <v>274</v>
      </c>
      <c r="D2817" t="s">
        <v>191</v>
      </c>
      <c r="E2817">
        <v>3.8</v>
      </c>
      <c r="F2817">
        <v>242</v>
      </c>
      <c r="G2817">
        <v>11.9</v>
      </c>
      <c r="H2817">
        <v>2017</v>
      </c>
    </row>
    <row r="2818" spans="1:8" x14ac:dyDescent="0.2">
      <c r="A2818" t="s">
        <v>4278</v>
      </c>
      <c r="B2818" t="s">
        <v>16</v>
      </c>
      <c r="C2818" t="s">
        <v>3102</v>
      </c>
      <c r="D2818" t="s">
        <v>94</v>
      </c>
      <c r="E2818">
        <v>4.2</v>
      </c>
      <c r="F2818">
        <v>242</v>
      </c>
      <c r="G2818">
        <v>56</v>
      </c>
      <c r="H2818">
        <v>2016</v>
      </c>
    </row>
    <row r="2819" spans="1:8" x14ac:dyDescent="0.2">
      <c r="A2819" t="s">
        <v>4279</v>
      </c>
      <c r="B2819" t="s">
        <v>16</v>
      </c>
      <c r="C2819" t="s">
        <v>93</v>
      </c>
      <c r="D2819" t="s">
        <v>4280</v>
      </c>
      <c r="E2819">
        <v>3.9</v>
      </c>
      <c r="F2819">
        <v>242</v>
      </c>
      <c r="G2819">
        <v>13.95</v>
      </c>
      <c r="H2819">
        <v>2014</v>
      </c>
    </row>
    <row r="2820" spans="1:8" x14ac:dyDescent="0.2">
      <c r="A2820" t="s">
        <v>4281</v>
      </c>
      <c r="B2820" t="s">
        <v>16</v>
      </c>
      <c r="C2820" t="s">
        <v>74</v>
      </c>
      <c r="D2820" t="s">
        <v>510</v>
      </c>
      <c r="E2820">
        <v>3.5</v>
      </c>
      <c r="F2820">
        <v>243</v>
      </c>
      <c r="G2820">
        <v>6.72</v>
      </c>
      <c r="H2820">
        <v>2016</v>
      </c>
    </row>
    <row r="2821" spans="1:8" x14ac:dyDescent="0.2">
      <c r="A2821" t="s">
        <v>4282</v>
      </c>
      <c r="B2821" t="s">
        <v>46</v>
      </c>
      <c r="C2821" t="s">
        <v>1669</v>
      </c>
      <c r="D2821" t="s">
        <v>4283</v>
      </c>
      <c r="E2821">
        <v>4</v>
      </c>
      <c r="F2821">
        <v>243</v>
      </c>
      <c r="G2821">
        <v>25.45</v>
      </c>
      <c r="H2821">
        <v>2017</v>
      </c>
    </row>
    <row r="2822" spans="1:8" x14ac:dyDescent="0.2">
      <c r="A2822" t="s">
        <v>4284</v>
      </c>
      <c r="B2822" t="s">
        <v>16</v>
      </c>
      <c r="C2822" t="s">
        <v>38</v>
      </c>
      <c r="D2822" t="s">
        <v>1032</v>
      </c>
      <c r="E2822">
        <v>3.2</v>
      </c>
      <c r="F2822">
        <v>243</v>
      </c>
      <c r="G2822">
        <v>6.97</v>
      </c>
      <c r="H2822">
        <v>2016</v>
      </c>
    </row>
    <row r="2823" spans="1:8" x14ac:dyDescent="0.2">
      <c r="A2823" t="s">
        <v>4285</v>
      </c>
      <c r="B2823" t="s">
        <v>62</v>
      </c>
      <c r="C2823" t="s">
        <v>1171</v>
      </c>
      <c r="D2823" t="s">
        <v>1286</v>
      </c>
      <c r="E2823">
        <v>3.5</v>
      </c>
      <c r="F2823">
        <v>243</v>
      </c>
      <c r="G2823">
        <v>6.5</v>
      </c>
      <c r="H2823">
        <v>2018</v>
      </c>
    </row>
    <row r="2824" spans="1:8" x14ac:dyDescent="0.2">
      <c r="A2824" t="s">
        <v>4286</v>
      </c>
      <c r="B2824" t="s">
        <v>16</v>
      </c>
      <c r="C2824" t="s">
        <v>1024</v>
      </c>
      <c r="D2824" t="s">
        <v>4287</v>
      </c>
      <c r="E2824">
        <v>4</v>
      </c>
      <c r="F2824">
        <v>243</v>
      </c>
      <c r="G2824">
        <v>11.6</v>
      </c>
      <c r="H2824">
        <v>2016</v>
      </c>
    </row>
    <row r="2825" spans="1:8" x14ac:dyDescent="0.2">
      <c r="A2825" t="s">
        <v>4288</v>
      </c>
      <c r="B2825" t="s">
        <v>66</v>
      </c>
      <c r="C2825" t="s">
        <v>308</v>
      </c>
      <c r="D2825" t="s">
        <v>1325</v>
      </c>
      <c r="E2825">
        <v>4.3</v>
      </c>
      <c r="F2825">
        <v>243</v>
      </c>
      <c r="G2825">
        <v>37.299999999999997</v>
      </c>
      <c r="H2825">
        <v>2014</v>
      </c>
    </row>
    <row r="2826" spans="1:8" x14ac:dyDescent="0.2">
      <c r="A2826" t="s">
        <v>4289</v>
      </c>
      <c r="B2826" t="s">
        <v>66</v>
      </c>
      <c r="C2826" t="s">
        <v>316</v>
      </c>
      <c r="D2826" t="s">
        <v>4290</v>
      </c>
      <c r="E2826">
        <v>3.3</v>
      </c>
      <c r="F2826">
        <v>243</v>
      </c>
      <c r="G2826">
        <v>5.72</v>
      </c>
      <c r="H2826">
        <v>2018</v>
      </c>
    </row>
    <row r="2827" spans="1:8" x14ac:dyDescent="0.2">
      <c r="A2827" t="s">
        <v>4291</v>
      </c>
      <c r="B2827" t="s">
        <v>66</v>
      </c>
      <c r="C2827" t="s">
        <v>1236</v>
      </c>
      <c r="D2827" t="s">
        <v>1237</v>
      </c>
      <c r="E2827">
        <v>3.5</v>
      </c>
      <c r="F2827">
        <v>243</v>
      </c>
      <c r="G2827">
        <v>5.99</v>
      </c>
      <c r="H2827">
        <v>2017</v>
      </c>
    </row>
    <row r="2828" spans="1:8" x14ac:dyDescent="0.2">
      <c r="A2828" t="s">
        <v>4292</v>
      </c>
      <c r="B2828" t="s">
        <v>66</v>
      </c>
      <c r="C2828" t="s">
        <v>222</v>
      </c>
      <c r="D2828" t="s">
        <v>2872</v>
      </c>
      <c r="E2828">
        <v>3.9</v>
      </c>
      <c r="F2828">
        <v>243</v>
      </c>
      <c r="G2828">
        <v>32</v>
      </c>
      <c r="H2828">
        <v>2015</v>
      </c>
    </row>
    <row r="2829" spans="1:8" x14ac:dyDescent="0.2">
      <c r="A2829" t="s">
        <v>4293</v>
      </c>
      <c r="B2829" t="s">
        <v>196</v>
      </c>
      <c r="C2829" t="s">
        <v>197</v>
      </c>
      <c r="D2829" t="s">
        <v>1257</v>
      </c>
      <c r="E2829">
        <v>3.8</v>
      </c>
      <c r="F2829">
        <v>243</v>
      </c>
      <c r="G2829">
        <v>16.95</v>
      </c>
      <c r="H2829">
        <v>2017</v>
      </c>
    </row>
    <row r="2830" spans="1:8" x14ac:dyDescent="0.2">
      <c r="A2830" t="s">
        <v>4294</v>
      </c>
      <c r="B2830" t="s">
        <v>30</v>
      </c>
      <c r="C2830" t="s">
        <v>236</v>
      </c>
      <c r="D2830" t="s">
        <v>4295</v>
      </c>
      <c r="E2830">
        <v>3.7</v>
      </c>
      <c r="F2830">
        <v>243</v>
      </c>
      <c r="G2830">
        <v>22.5</v>
      </c>
      <c r="H2830">
        <v>2016</v>
      </c>
    </row>
    <row r="2831" spans="1:8" x14ac:dyDescent="0.2">
      <c r="A2831" t="s">
        <v>4296</v>
      </c>
      <c r="B2831" t="s">
        <v>16</v>
      </c>
      <c r="C2831" t="s">
        <v>4297</v>
      </c>
      <c r="D2831" t="s">
        <v>2881</v>
      </c>
      <c r="E2831">
        <v>3.4</v>
      </c>
      <c r="F2831">
        <v>243</v>
      </c>
      <c r="G2831">
        <v>5.14</v>
      </c>
      <c r="H2831">
        <v>2016</v>
      </c>
    </row>
    <row r="2832" spans="1:8" x14ac:dyDescent="0.2">
      <c r="A2832" t="s">
        <v>4298</v>
      </c>
      <c r="B2832" t="s">
        <v>16</v>
      </c>
      <c r="C2832" t="s">
        <v>17</v>
      </c>
      <c r="D2832" t="s">
        <v>3308</v>
      </c>
      <c r="E2832">
        <v>4.3</v>
      </c>
      <c r="F2832">
        <v>243</v>
      </c>
      <c r="G2832">
        <v>44.9</v>
      </c>
      <c r="H2832">
        <v>2013</v>
      </c>
    </row>
    <row r="2833" spans="1:8" x14ac:dyDescent="0.2">
      <c r="A2833" t="s">
        <v>4299</v>
      </c>
      <c r="B2833" t="s">
        <v>9</v>
      </c>
      <c r="C2833" t="s">
        <v>414</v>
      </c>
      <c r="D2833" t="s">
        <v>597</v>
      </c>
      <c r="E2833">
        <v>4</v>
      </c>
      <c r="F2833">
        <v>243</v>
      </c>
      <c r="G2833">
        <v>39.950000000000003</v>
      </c>
      <c r="H2833">
        <v>2016</v>
      </c>
    </row>
    <row r="2834" spans="1:8" x14ac:dyDescent="0.2">
      <c r="A2834" t="s">
        <v>513</v>
      </c>
      <c r="B2834" t="s">
        <v>16</v>
      </c>
      <c r="C2834" t="s">
        <v>358</v>
      </c>
      <c r="D2834" t="s">
        <v>1834</v>
      </c>
      <c r="E2834">
        <v>4.3</v>
      </c>
      <c r="F2834">
        <v>243</v>
      </c>
      <c r="G2834">
        <v>67.3</v>
      </c>
      <c r="H2834">
        <v>2013</v>
      </c>
    </row>
    <row r="2835" spans="1:8" x14ac:dyDescent="0.2">
      <c r="A2835" t="s">
        <v>4300</v>
      </c>
      <c r="B2835" t="s">
        <v>16</v>
      </c>
      <c r="C2835" t="s">
        <v>17</v>
      </c>
      <c r="D2835" t="s">
        <v>4301</v>
      </c>
      <c r="E2835">
        <v>3.4</v>
      </c>
      <c r="F2835">
        <v>243</v>
      </c>
      <c r="G2835">
        <v>9.99</v>
      </c>
      <c r="H2835">
        <v>2016</v>
      </c>
    </row>
    <row r="2836" spans="1:8" x14ac:dyDescent="0.2">
      <c r="A2836" t="s">
        <v>4302</v>
      </c>
      <c r="B2836" t="s">
        <v>34</v>
      </c>
      <c r="C2836" t="s">
        <v>4303</v>
      </c>
      <c r="D2836" t="s">
        <v>4304</v>
      </c>
      <c r="E2836">
        <v>4.0999999999999996</v>
      </c>
      <c r="F2836">
        <v>2433</v>
      </c>
      <c r="G2836">
        <v>15.9</v>
      </c>
      <c r="H2836">
        <v>2017</v>
      </c>
    </row>
    <row r="2837" spans="1:8" x14ac:dyDescent="0.2">
      <c r="A2837" t="s">
        <v>4305</v>
      </c>
      <c r="B2837" t="s">
        <v>34</v>
      </c>
      <c r="C2837" t="s">
        <v>718</v>
      </c>
      <c r="D2837" t="s">
        <v>1114</v>
      </c>
      <c r="E2837">
        <v>3.8</v>
      </c>
      <c r="F2837">
        <v>2434</v>
      </c>
      <c r="G2837">
        <v>14.9</v>
      </c>
      <c r="H2837">
        <v>2014</v>
      </c>
    </row>
    <row r="2838" spans="1:8" x14ac:dyDescent="0.2">
      <c r="A2838" t="s">
        <v>4306</v>
      </c>
      <c r="B2838" t="s">
        <v>66</v>
      </c>
      <c r="C2838" t="s">
        <v>1236</v>
      </c>
      <c r="D2838" t="s">
        <v>4213</v>
      </c>
      <c r="E2838">
        <v>3.6</v>
      </c>
      <c r="F2838">
        <v>2439</v>
      </c>
      <c r="G2838">
        <v>6.3</v>
      </c>
      <c r="H2838">
        <v>2010</v>
      </c>
    </row>
    <row r="2839" spans="1:8" x14ac:dyDescent="0.2">
      <c r="A2839" t="s">
        <v>4307</v>
      </c>
      <c r="B2839" t="s">
        <v>16</v>
      </c>
      <c r="C2839" t="s">
        <v>294</v>
      </c>
      <c r="D2839" t="s">
        <v>1651</v>
      </c>
      <c r="E2839">
        <v>4</v>
      </c>
      <c r="F2839">
        <v>244</v>
      </c>
      <c r="G2839">
        <v>27.5</v>
      </c>
      <c r="H2839">
        <v>2016</v>
      </c>
    </row>
    <row r="2840" spans="1:8" x14ac:dyDescent="0.2">
      <c r="A2840" t="s">
        <v>2608</v>
      </c>
      <c r="B2840" t="s">
        <v>9</v>
      </c>
      <c r="C2840" t="s">
        <v>96</v>
      </c>
      <c r="D2840" t="s">
        <v>3722</v>
      </c>
      <c r="E2840">
        <v>4.2</v>
      </c>
      <c r="F2840">
        <v>244</v>
      </c>
      <c r="G2840">
        <v>70.19</v>
      </c>
      <c r="H2840">
        <v>2013</v>
      </c>
    </row>
    <row r="2841" spans="1:8" x14ac:dyDescent="0.2">
      <c r="A2841" t="s">
        <v>4308</v>
      </c>
      <c r="B2841" t="s">
        <v>34</v>
      </c>
      <c r="C2841" t="s">
        <v>599</v>
      </c>
      <c r="D2841" t="s">
        <v>1478</v>
      </c>
      <c r="E2841">
        <v>4.3</v>
      </c>
      <c r="F2841">
        <v>244</v>
      </c>
      <c r="G2841">
        <v>79.34</v>
      </c>
      <c r="H2841">
        <v>2009</v>
      </c>
    </row>
    <row r="2842" spans="1:8" x14ac:dyDescent="0.2">
      <c r="A2842" t="s">
        <v>590</v>
      </c>
      <c r="B2842" t="s">
        <v>77</v>
      </c>
      <c r="C2842" t="s">
        <v>2104</v>
      </c>
      <c r="D2842" t="s">
        <v>2105</v>
      </c>
      <c r="E2842">
        <v>3.8</v>
      </c>
      <c r="F2842">
        <v>244</v>
      </c>
      <c r="G2842">
        <v>13.9</v>
      </c>
      <c r="H2842">
        <v>2015</v>
      </c>
    </row>
    <row r="2843" spans="1:8" x14ac:dyDescent="0.2">
      <c r="A2843" t="s">
        <v>4309</v>
      </c>
      <c r="B2843" t="s">
        <v>16</v>
      </c>
      <c r="C2843" t="s">
        <v>17</v>
      </c>
      <c r="D2843" t="s">
        <v>1394</v>
      </c>
      <c r="E2843">
        <v>4.2</v>
      </c>
      <c r="F2843">
        <v>244</v>
      </c>
      <c r="G2843">
        <v>38.020000000000003</v>
      </c>
      <c r="H2843">
        <v>2016</v>
      </c>
    </row>
    <row r="2844" spans="1:8" x14ac:dyDescent="0.2">
      <c r="A2844" t="s">
        <v>2014</v>
      </c>
      <c r="B2844" t="s">
        <v>16</v>
      </c>
      <c r="C2844" t="s">
        <v>374</v>
      </c>
      <c r="D2844" t="s">
        <v>1269</v>
      </c>
      <c r="E2844">
        <v>3.9</v>
      </c>
      <c r="F2844">
        <v>244</v>
      </c>
      <c r="G2844">
        <v>43.6</v>
      </c>
      <c r="H2844">
        <v>2014</v>
      </c>
    </row>
    <row r="2845" spans="1:8" x14ac:dyDescent="0.2">
      <c r="A2845" t="s">
        <v>1561</v>
      </c>
      <c r="B2845" t="s">
        <v>62</v>
      </c>
      <c r="C2845" t="s">
        <v>244</v>
      </c>
      <c r="D2845" t="s">
        <v>3145</v>
      </c>
      <c r="E2845">
        <v>3.6</v>
      </c>
      <c r="F2845">
        <v>244</v>
      </c>
      <c r="G2845">
        <v>10.25</v>
      </c>
      <c r="H2845">
        <v>2017</v>
      </c>
    </row>
    <row r="2846" spans="1:8" x14ac:dyDescent="0.2">
      <c r="A2846" t="s">
        <v>766</v>
      </c>
      <c r="B2846" t="s">
        <v>66</v>
      </c>
      <c r="C2846" t="s">
        <v>222</v>
      </c>
      <c r="D2846" t="s">
        <v>2063</v>
      </c>
      <c r="E2846">
        <v>4.0999999999999996</v>
      </c>
      <c r="F2846">
        <v>2443</v>
      </c>
      <c r="G2846">
        <v>25.9</v>
      </c>
      <c r="H2846">
        <v>2012</v>
      </c>
    </row>
    <row r="2847" spans="1:8" x14ac:dyDescent="0.2">
      <c r="A2847" t="s">
        <v>4310</v>
      </c>
      <c r="B2847" t="s">
        <v>196</v>
      </c>
      <c r="C2847" t="s">
        <v>197</v>
      </c>
      <c r="D2847" t="s">
        <v>3042</v>
      </c>
      <c r="E2847">
        <v>4</v>
      </c>
      <c r="F2847">
        <v>245</v>
      </c>
      <c r="G2847">
        <v>8.99</v>
      </c>
      <c r="H2847">
        <v>2019</v>
      </c>
    </row>
    <row r="2848" spans="1:8" x14ac:dyDescent="0.2">
      <c r="A2848" t="s">
        <v>4311</v>
      </c>
      <c r="B2848" t="s">
        <v>46</v>
      </c>
      <c r="C2848" t="s">
        <v>47</v>
      </c>
      <c r="D2848" t="s">
        <v>515</v>
      </c>
      <c r="E2848">
        <v>4.0999999999999996</v>
      </c>
      <c r="F2848">
        <v>245</v>
      </c>
      <c r="G2848">
        <v>33.590000000000003</v>
      </c>
      <c r="H2848">
        <v>2014</v>
      </c>
    </row>
    <row r="2849" spans="1:8" x14ac:dyDescent="0.2">
      <c r="A2849" t="s">
        <v>4312</v>
      </c>
      <c r="B2849" t="s">
        <v>70</v>
      </c>
      <c r="C2849" t="s">
        <v>161</v>
      </c>
      <c r="D2849" t="s">
        <v>3899</v>
      </c>
      <c r="E2849">
        <v>4.5</v>
      </c>
      <c r="F2849">
        <v>245</v>
      </c>
      <c r="G2849">
        <v>355.8</v>
      </c>
      <c r="H2849">
        <v>2016</v>
      </c>
    </row>
    <row r="2850" spans="1:8" x14ac:dyDescent="0.2">
      <c r="A2850" t="s">
        <v>4313</v>
      </c>
      <c r="B2850" t="s">
        <v>62</v>
      </c>
      <c r="C2850" t="s">
        <v>1171</v>
      </c>
      <c r="D2850" t="s">
        <v>4314</v>
      </c>
      <c r="E2850">
        <v>4.4000000000000004</v>
      </c>
      <c r="F2850">
        <v>245</v>
      </c>
      <c r="G2850">
        <v>21.63</v>
      </c>
      <c r="H2850">
        <v>2017</v>
      </c>
    </row>
    <row r="2851" spans="1:8" x14ac:dyDescent="0.2">
      <c r="A2851" t="s">
        <v>4315</v>
      </c>
      <c r="B2851" t="s">
        <v>16</v>
      </c>
      <c r="C2851" t="s">
        <v>205</v>
      </c>
      <c r="D2851" t="s">
        <v>1678</v>
      </c>
      <c r="E2851">
        <v>3.9</v>
      </c>
      <c r="F2851">
        <v>245</v>
      </c>
      <c r="G2851">
        <v>13.8</v>
      </c>
      <c r="H2851">
        <v>2019</v>
      </c>
    </row>
    <row r="2852" spans="1:8" x14ac:dyDescent="0.2">
      <c r="A2852" t="s">
        <v>4316</v>
      </c>
      <c r="B2852" t="s">
        <v>66</v>
      </c>
      <c r="C2852" t="s">
        <v>333</v>
      </c>
      <c r="D2852" t="s">
        <v>4317</v>
      </c>
      <c r="E2852">
        <v>3.7</v>
      </c>
      <c r="F2852">
        <v>245</v>
      </c>
      <c r="G2852">
        <v>12.66</v>
      </c>
      <c r="H2852">
        <v>2014</v>
      </c>
    </row>
    <row r="2853" spans="1:8" x14ac:dyDescent="0.2">
      <c r="A2853" t="s">
        <v>4318</v>
      </c>
      <c r="B2853" t="s">
        <v>46</v>
      </c>
      <c r="C2853" t="s">
        <v>131</v>
      </c>
      <c r="D2853" t="s">
        <v>1252</v>
      </c>
      <c r="E2853">
        <v>3.7</v>
      </c>
      <c r="F2853">
        <v>245</v>
      </c>
      <c r="G2853">
        <v>14.63</v>
      </c>
      <c r="H2853">
        <v>2016</v>
      </c>
    </row>
    <row r="2854" spans="1:8" x14ac:dyDescent="0.2">
      <c r="A2854" t="s">
        <v>1302</v>
      </c>
      <c r="B2854" t="s">
        <v>9</v>
      </c>
      <c r="C2854" t="s">
        <v>10</v>
      </c>
      <c r="D2854" t="s">
        <v>3614</v>
      </c>
      <c r="E2854">
        <v>4.2</v>
      </c>
      <c r="F2854">
        <v>245</v>
      </c>
      <c r="G2854">
        <v>94.95</v>
      </c>
      <c r="H2854">
        <v>2005</v>
      </c>
    </row>
    <row r="2855" spans="1:8" x14ac:dyDescent="0.2">
      <c r="A2855" t="s">
        <v>4319</v>
      </c>
      <c r="B2855" t="s">
        <v>9</v>
      </c>
      <c r="C2855" t="s">
        <v>56</v>
      </c>
      <c r="D2855" t="s">
        <v>457</v>
      </c>
      <c r="E2855">
        <v>3.7</v>
      </c>
      <c r="F2855">
        <v>2455</v>
      </c>
      <c r="G2855">
        <v>8.9</v>
      </c>
      <c r="H2855">
        <v>2017</v>
      </c>
    </row>
    <row r="2856" spans="1:8" x14ac:dyDescent="0.2">
      <c r="A2856" t="s">
        <v>4320</v>
      </c>
      <c r="B2856" t="s">
        <v>46</v>
      </c>
      <c r="C2856" t="s">
        <v>262</v>
      </c>
      <c r="D2856" t="s">
        <v>48</v>
      </c>
      <c r="E2856">
        <v>4</v>
      </c>
      <c r="F2856">
        <v>246</v>
      </c>
      <c r="G2856">
        <v>17.79</v>
      </c>
      <c r="H2856">
        <v>2017</v>
      </c>
    </row>
    <row r="2857" spans="1:8" x14ac:dyDescent="0.2">
      <c r="A2857" t="s">
        <v>4321</v>
      </c>
      <c r="B2857" t="s">
        <v>46</v>
      </c>
      <c r="C2857" t="s">
        <v>2949</v>
      </c>
      <c r="D2857" t="s">
        <v>4322</v>
      </c>
      <c r="E2857">
        <v>4.2</v>
      </c>
      <c r="F2857">
        <v>246</v>
      </c>
      <c r="G2857">
        <v>115</v>
      </c>
      <c r="H2857">
        <v>2014</v>
      </c>
    </row>
    <row r="2858" spans="1:8" x14ac:dyDescent="0.2">
      <c r="A2858" t="s">
        <v>862</v>
      </c>
      <c r="B2858" t="s">
        <v>9</v>
      </c>
      <c r="C2858" t="s">
        <v>96</v>
      </c>
      <c r="D2858" t="s">
        <v>4186</v>
      </c>
      <c r="E2858">
        <v>4</v>
      </c>
      <c r="F2858">
        <v>246</v>
      </c>
      <c r="G2858">
        <v>49.95</v>
      </c>
      <c r="H2858">
        <v>2005</v>
      </c>
    </row>
    <row r="2859" spans="1:8" x14ac:dyDescent="0.2">
      <c r="A2859" t="s">
        <v>4323</v>
      </c>
      <c r="B2859" t="s">
        <v>66</v>
      </c>
      <c r="C2859" t="s">
        <v>487</v>
      </c>
      <c r="D2859" t="s">
        <v>170</v>
      </c>
      <c r="E2859">
        <v>4.3</v>
      </c>
      <c r="F2859">
        <v>246</v>
      </c>
      <c r="G2859">
        <v>46.29</v>
      </c>
      <c r="H2859">
        <v>2002</v>
      </c>
    </row>
    <row r="2860" spans="1:8" x14ac:dyDescent="0.2">
      <c r="A2860" t="s">
        <v>1391</v>
      </c>
      <c r="B2860" t="s">
        <v>62</v>
      </c>
      <c r="C2860" t="s">
        <v>63</v>
      </c>
      <c r="D2860" t="s">
        <v>3049</v>
      </c>
      <c r="E2860">
        <v>4</v>
      </c>
      <c r="F2860">
        <v>246</v>
      </c>
      <c r="G2860">
        <v>10.23</v>
      </c>
      <c r="H2860">
        <v>2018</v>
      </c>
    </row>
    <row r="2861" spans="1:8" x14ac:dyDescent="0.2">
      <c r="A2861" t="s">
        <v>4324</v>
      </c>
      <c r="B2861" t="s">
        <v>34</v>
      </c>
      <c r="C2861" t="s">
        <v>898</v>
      </c>
      <c r="D2861" t="s">
        <v>899</v>
      </c>
      <c r="E2861">
        <v>4.4000000000000004</v>
      </c>
      <c r="F2861">
        <v>246</v>
      </c>
      <c r="G2861">
        <v>121.75</v>
      </c>
      <c r="H2861">
        <v>2011</v>
      </c>
    </row>
    <row r="2862" spans="1:8" x14ac:dyDescent="0.2">
      <c r="A2862" t="s">
        <v>4325</v>
      </c>
      <c r="B2862" t="s">
        <v>16</v>
      </c>
      <c r="C2862" t="s">
        <v>394</v>
      </c>
      <c r="D2862" t="s">
        <v>746</v>
      </c>
      <c r="E2862">
        <v>4.5</v>
      </c>
      <c r="F2862">
        <v>246</v>
      </c>
      <c r="G2862">
        <v>62.88</v>
      </c>
      <c r="H2862">
        <v>2013</v>
      </c>
    </row>
    <row r="2863" spans="1:8" x14ac:dyDescent="0.2">
      <c r="A2863" t="s">
        <v>4326</v>
      </c>
      <c r="B2863" t="s">
        <v>70</v>
      </c>
      <c r="C2863" t="s">
        <v>71</v>
      </c>
      <c r="D2863" t="s">
        <v>215</v>
      </c>
      <c r="E2863">
        <v>3.6</v>
      </c>
      <c r="F2863">
        <v>246</v>
      </c>
      <c r="G2863">
        <v>16.95</v>
      </c>
      <c r="H2863">
        <v>2017</v>
      </c>
    </row>
    <row r="2864" spans="1:8" x14ac:dyDescent="0.2">
      <c r="A2864" t="s">
        <v>4327</v>
      </c>
      <c r="B2864" t="s">
        <v>9</v>
      </c>
      <c r="C2864" t="s">
        <v>414</v>
      </c>
      <c r="D2864" t="s">
        <v>3322</v>
      </c>
      <c r="E2864">
        <v>4.0999999999999996</v>
      </c>
      <c r="F2864">
        <v>246</v>
      </c>
      <c r="G2864">
        <v>34.020000000000003</v>
      </c>
      <c r="H2864">
        <v>2016</v>
      </c>
    </row>
    <row r="2865" spans="1:8" x14ac:dyDescent="0.2">
      <c r="A2865" t="s">
        <v>2783</v>
      </c>
      <c r="B2865" t="s">
        <v>9</v>
      </c>
      <c r="C2865" t="s">
        <v>281</v>
      </c>
      <c r="D2865" t="s">
        <v>1461</v>
      </c>
      <c r="E2865">
        <v>3.9</v>
      </c>
      <c r="F2865">
        <v>246</v>
      </c>
      <c r="G2865">
        <v>16.47</v>
      </c>
      <c r="H2865">
        <v>2011</v>
      </c>
    </row>
    <row r="2866" spans="1:8" x14ac:dyDescent="0.2">
      <c r="A2866" t="s">
        <v>4328</v>
      </c>
      <c r="B2866" t="s">
        <v>66</v>
      </c>
      <c r="C2866" t="s">
        <v>308</v>
      </c>
      <c r="D2866" t="s">
        <v>3857</v>
      </c>
      <c r="E2866">
        <v>4</v>
      </c>
      <c r="F2866">
        <v>246</v>
      </c>
      <c r="G2866">
        <v>63.05</v>
      </c>
      <c r="H2866">
        <v>2001</v>
      </c>
    </row>
    <row r="2867" spans="1:8" x14ac:dyDescent="0.2">
      <c r="A2867" t="s">
        <v>4329</v>
      </c>
      <c r="B2867" t="s">
        <v>196</v>
      </c>
      <c r="C2867" t="s">
        <v>197</v>
      </c>
      <c r="D2867" t="s">
        <v>200</v>
      </c>
      <c r="E2867">
        <v>3.6</v>
      </c>
      <c r="F2867">
        <v>2461</v>
      </c>
      <c r="G2867">
        <v>10.91</v>
      </c>
      <c r="H2867">
        <v>2016</v>
      </c>
    </row>
    <row r="2868" spans="1:8" x14ac:dyDescent="0.2">
      <c r="A2868" t="s">
        <v>4330</v>
      </c>
      <c r="B2868" t="s">
        <v>66</v>
      </c>
      <c r="C2868" t="s">
        <v>308</v>
      </c>
      <c r="D2868" t="s">
        <v>1830</v>
      </c>
      <c r="E2868">
        <v>3.7</v>
      </c>
      <c r="F2868">
        <v>2468</v>
      </c>
      <c r="G2868">
        <v>13.95</v>
      </c>
      <c r="H2868">
        <v>2013</v>
      </c>
    </row>
    <row r="2869" spans="1:8" x14ac:dyDescent="0.2">
      <c r="A2869" t="s">
        <v>4331</v>
      </c>
      <c r="B2869" t="s">
        <v>66</v>
      </c>
      <c r="C2869" t="s">
        <v>308</v>
      </c>
      <c r="D2869" t="s">
        <v>4332</v>
      </c>
      <c r="E2869">
        <v>3.9</v>
      </c>
      <c r="F2869">
        <v>247</v>
      </c>
      <c r="G2869">
        <v>22.9</v>
      </c>
      <c r="H2869">
        <v>2011</v>
      </c>
    </row>
    <row r="2870" spans="1:8" x14ac:dyDescent="0.2">
      <c r="A2870" t="s">
        <v>4333</v>
      </c>
      <c r="B2870" t="s">
        <v>16</v>
      </c>
      <c r="C2870" t="s">
        <v>99</v>
      </c>
      <c r="D2870" t="s">
        <v>3205</v>
      </c>
      <c r="E2870">
        <v>4.0999999999999996</v>
      </c>
      <c r="F2870">
        <v>247</v>
      </c>
      <c r="G2870">
        <v>7.9</v>
      </c>
      <c r="H2870">
        <v>2015</v>
      </c>
    </row>
    <row r="2871" spans="1:8" x14ac:dyDescent="0.2">
      <c r="A2871" t="s">
        <v>851</v>
      </c>
      <c r="B2871" t="s">
        <v>277</v>
      </c>
      <c r="C2871" t="s">
        <v>852</v>
      </c>
      <c r="D2871" t="s">
        <v>4334</v>
      </c>
      <c r="E2871">
        <v>3.7</v>
      </c>
      <c r="F2871">
        <v>247</v>
      </c>
      <c r="G2871">
        <v>14.5</v>
      </c>
      <c r="H2871">
        <v>2017</v>
      </c>
    </row>
    <row r="2872" spans="1:8" x14ac:dyDescent="0.2">
      <c r="A2872" t="s">
        <v>4335</v>
      </c>
      <c r="B2872" t="s">
        <v>16</v>
      </c>
      <c r="C2872" t="s">
        <v>404</v>
      </c>
      <c r="D2872" t="s">
        <v>4336</v>
      </c>
      <c r="E2872">
        <v>4.0999999999999996</v>
      </c>
      <c r="F2872">
        <v>247</v>
      </c>
      <c r="G2872">
        <v>18.5</v>
      </c>
      <c r="H2872">
        <v>2017</v>
      </c>
    </row>
    <row r="2873" spans="1:8" x14ac:dyDescent="0.2">
      <c r="A2873" t="s">
        <v>4337</v>
      </c>
      <c r="B2873" t="s">
        <v>196</v>
      </c>
      <c r="C2873" t="s">
        <v>1107</v>
      </c>
      <c r="D2873" t="s">
        <v>1452</v>
      </c>
      <c r="E2873">
        <v>4.2</v>
      </c>
      <c r="F2873">
        <v>247</v>
      </c>
      <c r="G2873">
        <v>31.57</v>
      </c>
      <c r="H2873">
        <v>2013</v>
      </c>
    </row>
    <row r="2874" spans="1:8" x14ac:dyDescent="0.2">
      <c r="A2874" t="s">
        <v>4338</v>
      </c>
      <c r="B2874" t="s">
        <v>77</v>
      </c>
      <c r="C2874" t="s">
        <v>78</v>
      </c>
      <c r="D2874" t="s">
        <v>4339</v>
      </c>
      <c r="E2874">
        <v>3.6</v>
      </c>
      <c r="F2874">
        <v>247</v>
      </c>
      <c r="G2874">
        <v>8.2899999999999991</v>
      </c>
      <c r="H2874">
        <v>2016</v>
      </c>
    </row>
    <row r="2875" spans="1:8" x14ac:dyDescent="0.2">
      <c r="A2875" t="s">
        <v>1479</v>
      </c>
      <c r="B2875" t="s">
        <v>16</v>
      </c>
      <c r="C2875" t="s">
        <v>93</v>
      </c>
      <c r="D2875" t="s">
        <v>3399</v>
      </c>
      <c r="E2875">
        <v>3.7</v>
      </c>
      <c r="F2875">
        <v>247</v>
      </c>
      <c r="G2875">
        <v>17.29</v>
      </c>
      <c r="H2875">
        <v>2014</v>
      </c>
    </row>
    <row r="2876" spans="1:8" x14ac:dyDescent="0.2">
      <c r="A2876" t="s">
        <v>4340</v>
      </c>
      <c r="B2876" t="s">
        <v>9</v>
      </c>
      <c r="C2876" t="s">
        <v>573</v>
      </c>
      <c r="D2876" t="s">
        <v>651</v>
      </c>
      <c r="E2876">
        <v>4.0999999999999996</v>
      </c>
      <c r="F2876">
        <v>247</v>
      </c>
      <c r="G2876">
        <v>83.16</v>
      </c>
      <c r="H2876">
        <v>2014</v>
      </c>
    </row>
    <row r="2877" spans="1:8" x14ac:dyDescent="0.2">
      <c r="A2877" t="s">
        <v>4341</v>
      </c>
      <c r="B2877" t="s">
        <v>77</v>
      </c>
      <c r="C2877" t="s">
        <v>4342</v>
      </c>
      <c r="D2877" t="s">
        <v>297</v>
      </c>
      <c r="E2877">
        <v>3.6</v>
      </c>
      <c r="F2877">
        <v>2479</v>
      </c>
      <c r="G2877">
        <v>11.89</v>
      </c>
      <c r="H2877">
        <v>2017</v>
      </c>
    </row>
    <row r="2878" spans="1:8" x14ac:dyDescent="0.2">
      <c r="A2878" t="s">
        <v>4343</v>
      </c>
      <c r="B2878" t="s">
        <v>66</v>
      </c>
      <c r="C2878" t="s">
        <v>67</v>
      </c>
      <c r="D2878" t="s">
        <v>2929</v>
      </c>
      <c r="E2878">
        <v>3.5</v>
      </c>
      <c r="F2878">
        <v>248</v>
      </c>
      <c r="G2878">
        <v>12.59</v>
      </c>
      <c r="H2878">
        <v>2015</v>
      </c>
    </row>
    <row r="2879" spans="1:8" x14ac:dyDescent="0.2">
      <c r="A2879" t="s">
        <v>4344</v>
      </c>
      <c r="B2879" t="s">
        <v>9</v>
      </c>
      <c r="C2879" t="s">
        <v>117</v>
      </c>
      <c r="D2879" t="s">
        <v>284</v>
      </c>
      <c r="E2879">
        <v>3.6</v>
      </c>
      <c r="F2879">
        <v>248</v>
      </c>
      <c r="G2879">
        <v>16.39</v>
      </c>
      <c r="H2879">
        <v>2018</v>
      </c>
    </row>
    <row r="2880" spans="1:8" x14ac:dyDescent="0.2">
      <c r="A2880" t="s">
        <v>467</v>
      </c>
      <c r="B2880" t="s">
        <v>9</v>
      </c>
      <c r="C2880" t="s">
        <v>10</v>
      </c>
      <c r="D2880" t="s">
        <v>4345</v>
      </c>
      <c r="E2880">
        <v>3.9</v>
      </c>
      <c r="F2880">
        <v>248</v>
      </c>
      <c r="G2880">
        <v>47.77</v>
      </c>
      <c r="H2880">
        <v>2015</v>
      </c>
    </row>
    <row r="2881" spans="1:8" x14ac:dyDescent="0.2">
      <c r="A2881" t="s">
        <v>4346</v>
      </c>
      <c r="B2881" t="s">
        <v>66</v>
      </c>
      <c r="C2881" t="s">
        <v>2876</v>
      </c>
      <c r="D2881" t="s">
        <v>4347</v>
      </c>
      <c r="E2881">
        <v>4</v>
      </c>
      <c r="F2881">
        <v>248</v>
      </c>
      <c r="G2881">
        <v>37.950000000000003</v>
      </c>
      <c r="H2881">
        <v>2015</v>
      </c>
    </row>
    <row r="2882" spans="1:8" x14ac:dyDescent="0.2">
      <c r="A2882" t="s">
        <v>4348</v>
      </c>
      <c r="B2882" t="s">
        <v>16</v>
      </c>
      <c r="C2882" t="s">
        <v>4349</v>
      </c>
      <c r="D2882" t="s">
        <v>1134</v>
      </c>
      <c r="E2882">
        <v>3.6</v>
      </c>
      <c r="F2882">
        <v>248</v>
      </c>
      <c r="G2882">
        <v>8.9700000000000006</v>
      </c>
      <c r="H2882">
        <v>2018</v>
      </c>
    </row>
    <row r="2883" spans="1:8" x14ac:dyDescent="0.2">
      <c r="A2883" t="s">
        <v>1589</v>
      </c>
      <c r="B2883" t="s">
        <v>9</v>
      </c>
      <c r="C2883" t="s">
        <v>281</v>
      </c>
      <c r="D2883" t="s">
        <v>4350</v>
      </c>
      <c r="E2883">
        <v>3.8</v>
      </c>
      <c r="F2883">
        <v>248</v>
      </c>
      <c r="G2883">
        <v>15.2</v>
      </c>
      <c r="H2883">
        <v>2012</v>
      </c>
    </row>
    <row r="2884" spans="1:8" x14ac:dyDescent="0.2">
      <c r="A2884" t="s">
        <v>4351</v>
      </c>
      <c r="B2884" t="s">
        <v>16</v>
      </c>
      <c r="C2884" t="s">
        <v>181</v>
      </c>
      <c r="D2884" t="s">
        <v>1566</v>
      </c>
      <c r="E2884">
        <v>4.5</v>
      </c>
      <c r="F2884">
        <v>248</v>
      </c>
      <c r="G2884">
        <v>111.55</v>
      </c>
      <c r="H2884">
        <v>2006</v>
      </c>
    </row>
    <row r="2885" spans="1:8" x14ac:dyDescent="0.2">
      <c r="A2885" t="s">
        <v>4352</v>
      </c>
      <c r="B2885" t="s">
        <v>16</v>
      </c>
      <c r="C2885" t="s">
        <v>586</v>
      </c>
      <c r="D2885" t="s">
        <v>2273</v>
      </c>
      <c r="E2885">
        <v>3.7</v>
      </c>
      <c r="F2885">
        <v>248</v>
      </c>
      <c r="G2885">
        <v>17.79</v>
      </c>
      <c r="H2885">
        <v>2016</v>
      </c>
    </row>
    <row r="2886" spans="1:8" x14ac:dyDescent="0.2">
      <c r="A2886" t="s">
        <v>4353</v>
      </c>
      <c r="B2886" t="s">
        <v>196</v>
      </c>
      <c r="C2886" t="s">
        <v>701</v>
      </c>
      <c r="D2886" t="s">
        <v>2160</v>
      </c>
      <c r="E2886">
        <v>4</v>
      </c>
      <c r="F2886">
        <v>248</v>
      </c>
      <c r="G2886">
        <v>10.42</v>
      </c>
      <c r="H2886">
        <v>2018</v>
      </c>
    </row>
    <row r="2887" spans="1:8" x14ac:dyDescent="0.2">
      <c r="A2887" t="s">
        <v>4354</v>
      </c>
      <c r="B2887" t="s">
        <v>16</v>
      </c>
      <c r="C2887" t="s">
        <v>74</v>
      </c>
      <c r="D2887" t="s">
        <v>3205</v>
      </c>
      <c r="E2887">
        <v>4</v>
      </c>
      <c r="F2887">
        <v>248</v>
      </c>
      <c r="G2887">
        <v>7.85</v>
      </c>
      <c r="H2887">
        <v>2016</v>
      </c>
    </row>
    <row r="2888" spans="1:8" x14ac:dyDescent="0.2">
      <c r="A2888" t="s">
        <v>2632</v>
      </c>
      <c r="B2888" t="s">
        <v>9</v>
      </c>
      <c r="C2888" t="s">
        <v>96</v>
      </c>
      <c r="D2888" t="s">
        <v>4150</v>
      </c>
      <c r="E2888">
        <v>4.0999999999999996</v>
      </c>
      <c r="F2888">
        <v>249</v>
      </c>
      <c r="G2888">
        <v>79.34</v>
      </c>
      <c r="H2888">
        <v>2000</v>
      </c>
    </row>
    <row r="2889" spans="1:8" x14ac:dyDescent="0.2">
      <c r="A2889" t="s">
        <v>4355</v>
      </c>
      <c r="B2889" t="s">
        <v>16</v>
      </c>
      <c r="C2889" t="s">
        <v>181</v>
      </c>
      <c r="D2889" t="s">
        <v>2197</v>
      </c>
      <c r="E2889">
        <v>4</v>
      </c>
      <c r="F2889">
        <v>249</v>
      </c>
      <c r="G2889">
        <v>45.69</v>
      </c>
      <c r="H2889">
        <v>2010</v>
      </c>
    </row>
    <row r="2890" spans="1:8" x14ac:dyDescent="0.2">
      <c r="A2890" t="s">
        <v>1084</v>
      </c>
      <c r="B2890" t="s">
        <v>9</v>
      </c>
      <c r="C2890" t="s">
        <v>281</v>
      </c>
      <c r="D2890" t="s">
        <v>4356</v>
      </c>
      <c r="E2890">
        <v>4</v>
      </c>
      <c r="F2890">
        <v>249</v>
      </c>
      <c r="G2890">
        <v>22.09</v>
      </c>
      <c r="H2890">
        <v>2014</v>
      </c>
    </row>
    <row r="2891" spans="1:8" x14ac:dyDescent="0.2">
      <c r="A2891" t="s">
        <v>4357</v>
      </c>
      <c r="B2891" t="s">
        <v>66</v>
      </c>
      <c r="C2891" t="s">
        <v>2876</v>
      </c>
      <c r="D2891" t="s">
        <v>4347</v>
      </c>
      <c r="E2891">
        <v>4.0999999999999996</v>
      </c>
      <c r="F2891">
        <v>249</v>
      </c>
      <c r="G2891">
        <v>38.950000000000003</v>
      </c>
      <c r="H2891">
        <v>2016</v>
      </c>
    </row>
    <row r="2892" spans="1:8" x14ac:dyDescent="0.2">
      <c r="A2892" t="s">
        <v>4358</v>
      </c>
      <c r="B2892" t="s">
        <v>66</v>
      </c>
      <c r="C2892" t="s">
        <v>313</v>
      </c>
      <c r="D2892" t="s">
        <v>2626</v>
      </c>
      <c r="E2892">
        <v>4.2</v>
      </c>
      <c r="F2892">
        <v>249</v>
      </c>
      <c r="G2892">
        <v>29.47</v>
      </c>
      <c r="H2892">
        <v>2014</v>
      </c>
    </row>
    <row r="2893" spans="1:8" x14ac:dyDescent="0.2">
      <c r="A2893" t="s">
        <v>4359</v>
      </c>
      <c r="B2893" t="s">
        <v>66</v>
      </c>
      <c r="C2893" t="s">
        <v>308</v>
      </c>
      <c r="D2893" t="s">
        <v>4360</v>
      </c>
      <c r="E2893">
        <v>3.9</v>
      </c>
      <c r="F2893">
        <v>249</v>
      </c>
      <c r="G2893">
        <v>23.7</v>
      </c>
      <c r="H2893">
        <v>2012</v>
      </c>
    </row>
    <row r="2894" spans="1:8" x14ac:dyDescent="0.2">
      <c r="A2894" t="s">
        <v>2302</v>
      </c>
      <c r="B2894" t="s">
        <v>62</v>
      </c>
      <c r="C2894" t="s">
        <v>63</v>
      </c>
      <c r="D2894" t="s">
        <v>817</v>
      </c>
      <c r="E2894">
        <v>3.8</v>
      </c>
      <c r="F2894">
        <v>249</v>
      </c>
      <c r="G2894">
        <v>13.99</v>
      </c>
      <c r="H2894">
        <v>2017</v>
      </c>
    </row>
    <row r="2895" spans="1:8" x14ac:dyDescent="0.2">
      <c r="A2895" t="s">
        <v>4361</v>
      </c>
      <c r="B2895" t="s">
        <v>66</v>
      </c>
      <c r="C2895" t="s">
        <v>2876</v>
      </c>
      <c r="D2895" t="s">
        <v>4347</v>
      </c>
      <c r="E2895">
        <v>4.2</v>
      </c>
      <c r="F2895">
        <v>249</v>
      </c>
      <c r="G2895">
        <v>37.950000000000003</v>
      </c>
      <c r="H2895">
        <v>2014</v>
      </c>
    </row>
    <row r="2896" spans="1:8" x14ac:dyDescent="0.2">
      <c r="A2896" t="s">
        <v>4362</v>
      </c>
      <c r="B2896" t="s">
        <v>9</v>
      </c>
      <c r="C2896" t="s">
        <v>414</v>
      </c>
      <c r="D2896" t="s">
        <v>1489</v>
      </c>
      <c r="E2896">
        <v>4.2</v>
      </c>
      <c r="F2896">
        <v>249</v>
      </c>
      <c r="G2896">
        <v>55</v>
      </c>
      <c r="H2896">
        <v>2015</v>
      </c>
    </row>
    <row r="2897" spans="1:8" x14ac:dyDescent="0.2">
      <c r="A2897" t="s">
        <v>4363</v>
      </c>
      <c r="B2897" t="s">
        <v>16</v>
      </c>
      <c r="C2897" t="s">
        <v>120</v>
      </c>
      <c r="D2897" t="s">
        <v>220</v>
      </c>
      <c r="E2897">
        <v>3.8</v>
      </c>
      <c r="F2897">
        <v>25</v>
      </c>
      <c r="G2897">
        <v>8.9499999999999993</v>
      </c>
      <c r="H2897">
        <v>2019</v>
      </c>
    </row>
    <row r="2898" spans="1:8" x14ac:dyDescent="0.2">
      <c r="A2898" t="s">
        <v>4364</v>
      </c>
      <c r="B2898" t="s">
        <v>9</v>
      </c>
      <c r="C2898" t="s">
        <v>989</v>
      </c>
      <c r="D2898" t="s">
        <v>4365</v>
      </c>
      <c r="E2898">
        <v>3.2</v>
      </c>
      <c r="F2898">
        <v>25</v>
      </c>
      <c r="G2898">
        <v>8.68</v>
      </c>
      <c r="H2898">
        <v>2017</v>
      </c>
    </row>
    <row r="2899" spans="1:8" x14ac:dyDescent="0.2">
      <c r="A2899" t="s">
        <v>4366</v>
      </c>
      <c r="B2899" t="s">
        <v>1345</v>
      </c>
      <c r="C2899" t="s">
        <v>4367</v>
      </c>
      <c r="D2899" t="s">
        <v>4368</v>
      </c>
      <c r="E2899">
        <v>3.1</v>
      </c>
      <c r="F2899">
        <v>25</v>
      </c>
      <c r="G2899">
        <v>8.5</v>
      </c>
      <c r="H2899">
        <v>2012</v>
      </c>
    </row>
    <row r="2900" spans="1:8" x14ac:dyDescent="0.2">
      <c r="A2900" t="s">
        <v>4369</v>
      </c>
      <c r="B2900" t="s">
        <v>277</v>
      </c>
      <c r="C2900" t="s">
        <v>346</v>
      </c>
      <c r="D2900" t="s">
        <v>2584</v>
      </c>
      <c r="E2900">
        <v>3.9</v>
      </c>
      <c r="F2900">
        <v>25</v>
      </c>
      <c r="G2900">
        <v>35.74</v>
      </c>
      <c r="H2900">
        <v>2013</v>
      </c>
    </row>
    <row r="2901" spans="1:8" x14ac:dyDescent="0.2">
      <c r="A2901" t="s">
        <v>4370</v>
      </c>
      <c r="B2901" t="s">
        <v>16</v>
      </c>
      <c r="C2901" t="s">
        <v>394</v>
      </c>
      <c r="D2901" t="s">
        <v>4371</v>
      </c>
      <c r="E2901">
        <v>4.2</v>
      </c>
      <c r="F2901">
        <v>25</v>
      </c>
      <c r="G2901">
        <v>56.05</v>
      </c>
      <c r="H2901">
        <v>2011</v>
      </c>
    </row>
    <row r="2902" spans="1:8" x14ac:dyDescent="0.2">
      <c r="A2902" t="s">
        <v>4372</v>
      </c>
      <c r="B2902" t="s">
        <v>23</v>
      </c>
      <c r="C2902" t="s">
        <v>247</v>
      </c>
      <c r="D2902" t="s">
        <v>1706</v>
      </c>
      <c r="E2902">
        <v>3.7</v>
      </c>
      <c r="F2902">
        <v>25</v>
      </c>
      <c r="G2902">
        <v>14.06</v>
      </c>
      <c r="H2902">
        <v>2017</v>
      </c>
    </row>
    <row r="2903" spans="1:8" x14ac:dyDescent="0.2">
      <c r="A2903" t="s">
        <v>4373</v>
      </c>
      <c r="B2903" t="s">
        <v>16</v>
      </c>
      <c r="C2903" t="s">
        <v>53</v>
      </c>
      <c r="D2903" t="s">
        <v>4374</v>
      </c>
      <c r="E2903">
        <v>3.9</v>
      </c>
      <c r="F2903">
        <v>25</v>
      </c>
      <c r="G2903">
        <v>9.65</v>
      </c>
      <c r="H2903">
        <v>2014</v>
      </c>
    </row>
    <row r="2904" spans="1:8" x14ac:dyDescent="0.2">
      <c r="A2904" t="s">
        <v>4109</v>
      </c>
      <c r="B2904" t="s">
        <v>16</v>
      </c>
      <c r="C2904" t="s">
        <v>404</v>
      </c>
      <c r="D2904" t="s">
        <v>4375</v>
      </c>
      <c r="E2904">
        <v>3.7</v>
      </c>
      <c r="F2904">
        <v>25</v>
      </c>
      <c r="G2904">
        <v>12.99</v>
      </c>
      <c r="H2904">
        <v>2018</v>
      </c>
    </row>
    <row r="2905" spans="1:8" x14ac:dyDescent="0.2">
      <c r="A2905" t="s">
        <v>4376</v>
      </c>
      <c r="B2905" t="s">
        <v>77</v>
      </c>
      <c r="C2905" t="s">
        <v>78</v>
      </c>
      <c r="D2905" t="s">
        <v>4377</v>
      </c>
      <c r="E2905">
        <v>4</v>
      </c>
      <c r="F2905">
        <v>25</v>
      </c>
      <c r="G2905">
        <v>9.74</v>
      </c>
      <c r="H2905">
        <v>2017</v>
      </c>
    </row>
    <row r="2906" spans="1:8" x14ac:dyDescent="0.2">
      <c r="A2906" t="s">
        <v>305</v>
      </c>
      <c r="B2906" t="s">
        <v>70</v>
      </c>
      <c r="C2906" t="s">
        <v>214</v>
      </c>
      <c r="D2906" t="s">
        <v>4378</v>
      </c>
      <c r="E2906">
        <v>3.9</v>
      </c>
      <c r="F2906">
        <v>25</v>
      </c>
      <c r="G2906">
        <v>14.06</v>
      </c>
      <c r="H2906">
        <v>2017</v>
      </c>
    </row>
    <row r="2907" spans="1:8" x14ac:dyDescent="0.2">
      <c r="A2907" t="s">
        <v>4379</v>
      </c>
      <c r="B2907" t="s">
        <v>23</v>
      </c>
      <c r="C2907" t="s">
        <v>1104</v>
      </c>
      <c r="D2907" t="s">
        <v>1105</v>
      </c>
      <c r="E2907">
        <v>3.9</v>
      </c>
      <c r="F2907">
        <v>25</v>
      </c>
      <c r="G2907">
        <v>14.47</v>
      </c>
      <c r="H2907">
        <v>2017</v>
      </c>
    </row>
    <row r="2908" spans="1:8" x14ac:dyDescent="0.2">
      <c r="A2908" t="s">
        <v>4380</v>
      </c>
      <c r="B2908" t="s">
        <v>16</v>
      </c>
      <c r="C2908" t="s">
        <v>638</v>
      </c>
      <c r="D2908" t="s">
        <v>4381</v>
      </c>
      <c r="E2908">
        <v>3.6</v>
      </c>
      <c r="F2908">
        <v>25</v>
      </c>
      <c r="G2908">
        <v>9.5</v>
      </c>
      <c r="H2908">
        <v>2014</v>
      </c>
    </row>
    <row r="2909" spans="1:8" x14ac:dyDescent="0.2">
      <c r="A2909" t="s">
        <v>4382</v>
      </c>
      <c r="B2909" t="s">
        <v>66</v>
      </c>
      <c r="C2909" t="s">
        <v>4383</v>
      </c>
      <c r="D2909" t="s">
        <v>4384</v>
      </c>
      <c r="E2909">
        <v>4.3</v>
      </c>
      <c r="F2909">
        <v>25</v>
      </c>
      <c r="G2909">
        <v>37.6</v>
      </c>
      <c r="H2909">
        <v>2015</v>
      </c>
    </row>
    <row r="2910" spans="1:8" x14ac:dyDescent="0.2">
      <c r="A2910" t="s">
        <v>4385</v>
      </c>
      <c r="B2910" t="s">
        <v>16</v>
      </c>
      <c r="C2910" t="s">
        <v>492</v>
      </c>
      <c r="D2910" t="s">
        <v>3716</v>
      </c>
      <c r="E2910">
        <v>4.0999999999999996</v>
      </c>
      <c r="F2910">
        <v>25</v>
      </c>
      <c r="G2910">
        <v>37.5</v>
      </c>
      <c r="H2910">
        <v>2016</v>
      </c>
    </row>
    <row r="2911" spans="1:8" x14ac:dyDescent="0.2">
      <c r="A2911" t="s">
        <v>149</v>
      </c>
      <c r="B2911" t="s">
        <v>16</v>
      </c>
      <c r="C2911" t="s">
        <v>323</v>
      </c>
      <c r="D2911" t="s">
        <v>4386</v>
      </c>
      <c r="E2911">
        <v>3.9</v>
      </c>
      <c r="F2911">
        <v>25</v>
      </c>
      <c r="G2911">
        <v>8.59</v>
      </c>
      <c r="H2911">
        <v>2018</v>
      </c>
    </row>
    <row r="2912" spans="1:8" x14ac:dyDescent="0.2">
      <c r="A2912" t="s">
        <v>4387</v>
      </c>
      <c r="B2912" t="s">
        <v>196</v>
      </c>
      <c r="C2912" t="s">
        <v>197</v>
      </c>
      <c r="D2912" t="s">
        <v>3042</v>
      </c>
      <c r="E2912">
        <v>3.8</v>
      </c>
      <c r="F2912">
        <v>25</v>
      </c>
      <c r="G2912">
        <v>12.5</v>
      </c>
      <c r="H2912">
        <v>2017</v>
      </c>
    </row>
    <row r="2913" spans="1:8" x14ac:dyDescent="0.2">
      <c r="A2913" t="s">
        <v>4388</v>
      </c>
      <c r="B2913" t="s">
        <v>16</v>
      </c>
      <c r="C2913" t="s">
        <v>53</v>
      </c>
      <c r="D2913" t="s">
        <v>4389</v>
      </c>
      <c r="E2913">
        <v>3.4</v>
      </c>
      <c r="F2913">
        <v>25</v>
      </c>
      <c r="G2913">
        <v>10.9</v>
      </c>
      <c r="H2913">
        <v>2017</v>
      </c>
    </row>
    <row r="2914" spans="1:8" x14ac:dyDescent="0.2">
      <c r="A2914" t="s">
        <v>4390</v>
      </c>
      <c r="B2914" t="s">
        <v>70</v>
      </c>
      <c r="C2914" t="s">
        <v>459</v>
      </c>
      <c r="D2914" t="s">
        <v>4391</v>
      </c>
      <c r="E2914">
        <v>4.0999999999999996</v>
      </c>
      <c r="F2914">
        <v>25</v>
      </c>
      <c r="G2914">
        <v>112.16</v>
      </c>
      <c r="H2914">
        <v>2017</v>
      </c>
    </row>
    <row r="2915" spans="1:8" x14ac:dyDescent="0.2">
      <c r="A2915" t="s">
        <v>4392</v>
      </c>
      <c r="B2915" t="s">
        <v>9</v>
      </c>
      <c r="C2915" t="s">
        <v>56</v>
      </c>
      <c r="D2915" t="s">
        <v>4393</v>
      </c>
      <c r="E2915">
        <v>3.7</v>
      </c>
      <c r="F2915">
        <v>25</v>
      </c>
      <c r="G2915">
        <v>7.65</v>
      </c>
      <c r="H2915">
        <v>2018</v>
      </c>
    </row>
    <row r="2916" spans="1:8" x14ac:dyDescent="0.2">
      <c r="A2916" t="s">
        <v>4394</v>
      </c>
      <c r="B2916" t="s">
        <v>277</v>
      </c>
      <c r="C2916" t="s">
        <v>852</v>
      </c>
      <c r="D2916" t="s">
        <v>4395</v>
      </c>
      <c r="E2916">
        <v>4.0999999999999996</v>
      </c>
      <c r="F2916">
        <v>25</v>
      </c>
      <c r="G2916">
        <v>11.89</v>
      </c>
      <c r="H2916">
        <v>2018</v>
      </c>
    </row>
    <row r="2917" spans="1:8" x14ac:dyDescent="0.2">
      <c r="A2917" t="s">
        <v>4396</v>
      </c>
      <c r="B2917" t="s">
        <v>16</v>
      </c>
      <c r="C2917" t="s">
        <v>3102</v>
      </c>
      <c r="D2917" t="s">
        <v>4397</v>
      </c>
      <c r="E2917">
        <v>3.6</v>
      </c>
      <c r="F2917">
        <v>25</v>
      </c>
      <c r="G2917">
        <v>5.99</v>
      </c>
      <c r="H2917">
        <v>2017</v>
      </c>
    </row>
    <row r="2918" spans="1:8" x14ac:dyDescent="0.2">
      <c r="A2918" t="s">
        <v>4398</v>
      </c>
      <c r="B2918" t="s">
        <v>16</v>
      </c>
      <c r="C2918" t="s">
        <v>1246</v>
      </c>
      <c r="D2918" t="s">
        <v>3755</v>
      </c>
      <c r="E2918">
        <v>3.8</v>
      </c>
      <c r="F2918">
        <v>25</v>
      </c>
      <c r="G2918">
        <v>19.39</v>
      </c>
      <c r="H2918">
        <v>2016</v>
      </c>
    </row>
    <row r="2919" spans="1:8" x14ac:dyDescent="0.2">
      <c r="A2919" t="s">
        <v>4399</v>
      </c>
      <c r="B2919" t="s">
        <v>16</v>
      </c>
      <c r="C2919" t="s">
        <v>404</v>
      </c>
      <c r="D2919" t="s">
        <v>4400</v>
      </c>
      <c r="E2919">
        <v>3.5</v>
      </c>
      <c r="F2919">
        <v>25</v>
      </c>
      <c r="G2919">
        <v>12.5</v>
      </c>
      <c r="H2919">
        <v>2018</v>
      </c>
    </row>
    <row r="2920" spans="1:8" x14ac:dyDescent="0.2">
      <c r="A2920" t="s">
        <v>4401</v>
      </c>
      <c r="B2920" t="s">
        <v>23</v>
      </c>
      <c r="C2920" t="s">
        <v>4402</v>
      </c>
      <c r="D2920" t="s">
        <v>4403</v>
      </c>
      <c r="E2920">
        <v>3.2</v>
      </c>
      <c r="F2920">
        <v>25</v>
      </c>
      <c r="G2920">
        <v>26.27</v>
      </c>
      <c r="H2920">
        <v>2015</v>
      </c>
    </row>
    <row r="2921" spans="1:8" x14ac:dyDescent="0.2">
      <c r="A2921" t="s">
        <v>4404</v>
      </c>
      <c r="B2921" t="s">
        <v>9</v>
      </c>
      <c r="C2921" t="s">
        <v>2568</v>
      </c>
      <c r="D2921" t="s">
        <v>4405</v>
      </c>
      <c r="E2921">
        <v>4.2</v>
      </c>
      <c r="F2921">
        <v>25</v>
      </c>
      <c r="G2921">
        <v>25.9</v>
      </c>
      <c r="H2921">
        <v>2016</v>
      </c>
    </row>
    <row r="2922" spans="1:8" x14ac:dyDescent="0.2">
      <c r="A2922" t="s">
        <v>4406</v>
      </c>
      <c r="B2922" t="s">
        <v>46</v>
      </c>
      <c r="C2922" t="s">
        <v>341</v>
      </c>
      <c r="D2922" t="s">
        <v>1437</v>
      </c>
      <c r="E2922">
        <v>3.7</v>
      </c>
      <c r="F2922">
        <v>25</v>
      </c>
      <c r="G2922">
        <v>7.63</v>
      </c>
      <c r="H2922">
        <v>2018</v>
      </c>
    </row>
    <row r="2923" spans="1:8" x14ac:dyDescent="0.2">
      <c r="A2923" t="s">
        <v>4407</v>
      </c>
      <c r="B2923" t="s">
        <v>16</v>
      </c>
      <c r="C2923" t="s">
        <v>181</v>
      </c>
      <c r="D2923" t="s">
        <v>1269</v>
      </c>
      <c r="E2923">
        <v>4.5999999999999996</v>
      </c>
      <c r="F2923">
        <v>25</v>
      </c>
      <c r="G2923">
        <v>184.23</v>
      </c>
      <c r="H2923">
        <v>2015</v>
      </c>
    </row>
    <row r="2924" spans="1:8" x14ac:dyDescent="0.2">
      <c r="A2924" t="s">
        <v>4408</v>
      </c>
      <c r="B2924" t="s">
        <v>9</v>
      </c>
      <c r="C2924" t="s">
        <v>742</v>
      </c>
      <c r="D2924" t="s">
        <v>4409</v>
      </c>
      <c r="E2924">
        <v>4.0999999999999996</v>
      </c>
      <c r="F2924">
        <v>25</v>
      </c>
      <c r="G2924">
        <v>27.95</v>
      </c>
      <c r="H2924">
        <v>2005</v>
      </c>
    </row>
    <row r="2925" spans="1:8" x14ac:dyDescent="0.2">
      <c r="A2925" t="s">
        <v>4410</v>
      </c>
      <c r="B2925" t="s">
        <v>16</v>
      </c>
      <c r="C2925" t="s">
        <v>748</v>
      </c>
      <c r="D2925" t="s">
        <v>3069</v>
      </c>
      <c r="E2925">
        <v>3.7</v>
      </c>
      <c r="F2925">
        <v>25</v>
      </c>
      <c r="G2925">
        <v>11.9</v>
      </c>
      <c r="H2925">
        <v>2016</v>
      </c>
    </row>
    <row r="2926" spans="1:8" x14ac:dyDescent="0.2">
      <c r="A2926" t="s">
        <v>4411</v>
      </c>
      <c r="B2926" t="s">
        <v>16</v>
      </c>
      <c r="C2926" t="s">
        <v>302</v>
      </c>
      <c r="D2926" t="s">
        <v>4412</v>
      </c>
      <c r="E2926">
        <v>4.7</v>
      </c>
      <c r="F2926">
        <v>25</v>
      </c>
      <c r="G2926">
        <v>53.35</v>
      </c>
      <c r="H2926">
        <v>2016</v>
      </c>
    </row>
    <row r="2927" spans="1:8" x14ac:dyDescent="0.2">
      <c r="A2927" t="s">
        <v>4413</v>
      </c>
      <c r="B2927" t="s">
        <v>66</v>
      </c>
      <c r="C2927" t="s">
        <v>308</v>
      </c>
      <c r="D2927" t="s">
        <v>4414</v>
      </c>
      <c r="E2927">
        <v>3.7</v>
      </c>
      <c r="F2927">
        <v>25</v>
      </c>
      <c r="G2927">
        <v>10.5</v>
      </c>
      <c r="H2927">
        <v>2016</v>
      </c>
    </row>
    <row r="2928" spans="1:8" x14ac:dyDescent="0.2">
      <c r="A2928" t="s">
        <v>4415</v>
      </c>
      <c r="B2928" t="s">
        <v>9</v>
      </c>
      <c r="C2928" t="s">
        <v>158</v>
      </c>
      <c r="D2928" t="s">
        <v>4416</v>
      </c>
      <c r="E2928">
        <v>3.5</v>
      </c>
      <c r="F2928">
        <v>25</v>
      </c>
      <c r="G2928">
        <v>12.57</v>
      </c>
      <c r="H2928">
        <v>2014</v>
      </c>
    </row>
    <row r="2929" spans="1:8" x14ac:dyDescent="0.2">
      <c r="A2929" t="s">
        <v>4417</v>
      </c>
      <c r="B2929" t="s">
        <v>16</v>
      </c>
      <c r="C2929" t="s">
        <v>17</v>
      </c>
      <c r="D2929" t="s">
        <v>1403</v>
      </c>
      <c r="E2929">
        <v>4</v>
      </c>
      <c r="F2929">
        <v>25</v>
      </c>
      <c r="G2929">
        <v>94.24</v>
      </c>
      <c r="H2929">
        <v>2015</v>
      </c>
    </row>
    <row r="2930" spans="1:8" x14ac:dyDescent="0.2">
      <c r="A2930" t="s">
        <v>4418</v>
      </c>
      <c r="B2930" t="s">
        <v>77</v>
      </c>
      <c r="C2930" t="s">
        <v>78</v>
      </c>
      <c r="D2930" t="s">
        <v>2754</v>
      </c>
      <c r="E2930">
        <v>3.7</v>
      </c>
      <c r="F2930">
        <v>25</v>
      </c>
      <c r="G2930">
        <v>24.73</v>
      </c>
      <c r="H2930">
        <v>2018</v>
      </c>
    </row>
    <row r="2931" spans="1:8" x14ac:dyDescent="0.2">
      <c r="A2931" t="s">
        <v>2597</v>
      </c>
      <c r="B2931" t="s">
        <v>16</v>
      </c>
      <c r="C2931" t="s">
        <v>181</v>
      </c>
      <c r="D2931" t="s">
        <v>1269</v>
      </c>
      <c r="E2931">
        <v>4.2</v>
      </c>
      <c r="F2931">
        <v>25</v>
      </c>
      <c r="G2931">
        <v>48.64</v>
      </c>
      <c r="H2931">
        <v>2016</v>
      </c>
    </row>
    <row r="2932" spans="1:8" x14ac:dyDescent="0.2">
      <c r="A2932" t="s">
        <v>805</v>
      </c>
      <c r="B2932" t="s">
        <v>62</v>
      </c>
      <c r="C2932" t="s">
        <v>63</v>
      </c>
      <c r="D2932" t="s">
        <v>4419</v>
      </c>
      <c r="E2932">
        <v>3.3</v>
      </c>
      <c r="F2932">
        <v>25</v>
      </c>
      <c r="G2932">
        <v>6.4</v>
      </c>
      <c r="H2932">
        <v>2015</v>
      </c>
    </row>
    <row r="2933" spans="1:8" x14ac:dyDescent="0.2">
      <c r="A2933" t="s">
        <v>4420</v>
      </c>
      <c r="B2933" t="s">
        <v>66</v>
      </c>
      <c r="C2933" t="s">
        <v>308</v>
      </c>
      <c r="D2933" t="s">
        <v>4421</v>
      </c>
      <c r="E2933">
        <v>3.6</v>
      </c>
      <c r="F2933">
        <v>25</v>
      </c>
      <c r="G2933">
        <v>11.95</v>
      </c>
      <c r="H2933">
        <v>2017</v>
      </c>
    </row>
    <row r="2934" spans="1:8" x14ac:dyDescent="0.2">
      <c r="A2934" t="s">
        <v>4422</v>
      </c>
      <c r="B2934" t="s">
        <v>16</v>
      </c>
      <c r="C2934" t="s">
        <v>17</v>
      </c>
      <c r="D2934" t="s">
        <v>2725</v>
      </c>
      <c r="E2934">
        <v>4.0999999999999996</v>
      </c>
      <c r="F2934">
        <v>25</v>
      </c>
      <c r="G2934">
        <v>42.79</v>
      </c>
      <c r="H2934">
        <v>2016</v>
      </c>
    </row>
    <row r="2935" spans="1:8" x14ac:dyDescent="0.2">
      <c r="A2935" t="s">
        <v>4423</v>
      </c>
      <c r="B2935" t="s">
        <v>16</v>
      </c>
      <c r="C2935" t="s">
        <v>302</v>
      </c>
      <c r="D2935" t="s">
        <v>2431</v>
      </c>
      <c r="E2935">
        <v>4</v>
      </c>
      <c r="F2935">
        <v>25</v>
      </c>
      <c r="G2935">
        <v>11.98</v>
      </c>
      <c r="H2935">
        <v>2016</v>
      </c>
    </row>
    <row r="2936" spans="1:8" x14ac:dyDescent="0.2">
      <c r="A2936" t="s">
        <v>4424</v>
      </c>
      <c r="B2936" t="s">
        <v>9</v>
      </c>
      <c r="C2936" t="s">
        <v>172</v>
      </c>
      <c r="D2936" t="s">
        <v>4425</v>
      </c>
      <c r="E2936">
        <v>3.3</v>
      </c>
      <c r="F2936">
        <v>25</v>
      </c>
      <c r="G2936">
        <v>6.12</v>
      </c>
      <c r="H2936">
        <v>2018</v>
      </c>
    </row>
    <row r="2937" spans="1:8" x14ac:dyDescent="0.2">
      <c r="A2937" t="s">
        <v>4426</v>
      </c>
      <c r="B2937" t="s">
        <v>16</v>
      </c>
      <c r="C2937" t="s">
        <v>2143</v>
      </c>
      <c r="D2937" t="s">
        <v>1664</v>
      </c>
      <c r="E2937">
        <v>3.8</v>
      </c>
      <c r="F2937">
        <v>25</v>
      </c>
      <c r="G2937">
        <v>12.62</v>
      </c>
      <c r="H2937">
        <v>2016</v>
      </c>
    </row>
    <row r="2938" spans="1:8" x14ac:dyDescent="0.2">
      <c r="A2938" t="s">
        <v>4427</v>
      </c>
      <c r="B2938" t="s">
        <v>16</v>
      </c>
      <c r="C2938" t="s">
        <v>93</v>
      </c>
      <c r="D2938" t="s">
        <v>94</v>
      </c>
      <c r="E2938">
        <v>3.8</v>
      </c>
      <c r="F2938">
        <v>25</v>
      </c>
      <c r="G2938">
        <v>39.85</v>
      </c>
      <c r="H2938">
        <v>2017</v>
      </c>
    </row>
    <row r="2939" spans="1:8" x14ac:dyDescent="0.2">
      <c r="A2939" t="s">
        <v>2180</v>
      </c>
      <c r="B2939" t="s">
        <v>277</v>
      </c>
      <c r="C2939" t="s">
        <v>4428</v>
      </c>
      <c r="D2939" t="s">
        <v>4429</v>
      </c>
      <c r="E2939">
        <v>3.4</v>
      </c>
      <c r="F2939">
        <v>25</v>
      </c>
      <c r="G2939">
        <v>11.65</v>
      </c>
      <c r="H2939">
        <v>2015</v>
      </c>
    </row>
    <row r="2940" spans="1:8" x14ac:dyDescent="0.2">
      <c r="A2940" t="s">
        <v>4430</v>
      </c>
      <c r="B2940" t="s">
        <v>66</v>
      </c>
      <c r="C2940" t="s">
        <v>316</v>
      </c>
      <c r="D2940" t="s">
        <v>4431</v>
      </c>
      <c r="E2940">
        <v>3.1</v>
      </c>
      <c r="F2940">
        <v>25</v>
      </c>
      <c r="G2940">
        <v>3.7</v>
      </c>
      <c r="H2940">
        <v>2018</v>
      </c>
    </row>
    <row r="2941" spans="1:8" x14ac:dyDescent="0.2">
      <c r="A2941" t="s">
        <v>4432</v>
      </c>
      <c r="B2941" t="s">
        <v>66</v>
      </c>
      <c r="C2941" t="s">
        <v>308</v>
      </c>
      <c r="D2941" t="s">
        <v>3655</v>
      </c>
      <c r="E2941">
        <v>3.6</v>
      </c>
      <c r="F2941">
        <v>25</v>
      </c>
      <c r="G2941">
        <v>11.02</v>
      </c>
      <c r="H2941">
        <v>2016</v>
      </c>
    </row>
    <row r="2942" spans="1:8" x14ac:dyDescent="0.2">
      <c r="A2942" t="s">
        <v>2106</v>
      </c>
      <c r="B2942" t="s">
        <v>9</v>
      </c>
      <c r="C2942" t="s">
        <v>389</v>
      </c>
      <c r="D2942" t="s">
        <v>1773</v>
      </c>
      <c r="E2942">
        <v>4.5</v>
      </c>
      <c r="F2942">
        <v>25</v>
      </c>
      <c r="G2942">
        <v>582.92999999999995</v>
      </c>
      <c r="H2942">
        <v>2016</v>
      </c>
    </row>
    <row r="2943" spans="1:8" x14ac:dyDescent="0.2">
      <c r="A2943" t="s">
        <v>4433</v>
      </c>
      <c r="B2943" t="s">
        <v>277</v>
      </c>
      <c r="C2943" t="s">
        <v>346</v>
      </c>
      <c r="D2943" t="s">
        <v>643</v>
      </c>
      <c r="E2943">
        <v>3.9</v>
      </c>
      <c r="F2943">
        <v>25</v>
      </c>
      <c r="G2943">
        <v>44.85</v>
      </c>
      <c r="H2943">
        <v>2014</v>
      </c>
    </row>
    <row r="2944" spans="1:8" x14ac:dyDescent="0.2">
      <c r="A2944" t="s">
        <v>4434</v>
      </c>
      <c r="B2944" t="s">
        <v>9</v>
      </c>
      <c r="C2944" t="s">
        <v>2630</v>
      </c>
      <c r="D2944" t="s">
        <v>4435</v>
      </c>
      <c r="E2944">
        <v>3.8</v>
      </c>
      <c r="F2944">
        <v>25</v>
      </c>
      <c r="G2944">
        <v>46.79</v>
      </c>
      <c r="H2944">
        <v>2015</v>
      </c>
    </row>
    <row r="2945" spans="1:8" x14ac:dyDescent="0.2">
      <c r="A2945" t="s">
        <v>4436</v>
      </c>
      <c r="B2945" t="s">
        <v>9</v>
      </c>
      <c r="C2945" t="s">
        <v>50</v>
      </c>
      <c r="D2945" t="s">
        <v>4437</v>
      </c>
      <c r="E2945">
        <v>3.8</v>
      </c>
      <c r="F2945">
        <v>25</v>
      </c>
      <c r="G2945">
        <v>22.5</v>
      </c>
      <c r="H2945">
        <v>2013</v>
      </c>
    </row>
    <row r="2946" spans="1:8" x14ac:dyDescent="0.2">
      <c r="A2946" t="s">
        <v>4438</v>
      </c>
      <c r="B2946" t="s">
        <v>277</v>
      </c>
      <c r="C2946" t="s">
        <v>1021</v>
      </c>
      <c r="D2946" t="s">
        <v>1022</v>
      </c>
      <c r="E2946">
        <v>3.9</v>
      </c>
      <c r="F2946">
        <v>25</v>
      </c>
      <c r="G2946">
        <v>20.61</v>
      </c>
      <c r="H2946">
        <v>2015</v>
      </c>
    </row>
    <row r="2947" spans="1:8" x14ac:dyDescent="0.2">
      <c r="A2947" t="s">
        <v>4439</v>
      </c>
      <c r="B2947" t="s">
        <v>9</v>
      </c>
      <c r="C2947" t="s">
        <v>96</v>
      </c>
      <c r="D2947" t="s">
        <v>1861</v>
      </c>
      <c r="E2947">
        <v>4.0999999999999996</v>
      </c>
      <c r="F2947">
        <v>25</v>
      </c>
      <c r="G2947">
        <v>102.35</v>
      </c>
      <c r="H2947">
        <v>2017</v>
      </c>
    </row>
    <row r="2948" spans="1:8" x14ac:dyDescent="0.2">
      <c r="A2948" t="s">
        <v>4440</v>
      </c>
      <c r="B2948" t="s">
        <v>62</v>
      </c>
      <c r="C2948" t="s">
        <v>4441</v>
      </c>
      <c r="D2948" t="s">
        <v>1469</v>
      </c>
      <c r="E2948">
        <v>3.8</v>
      </c>
      <c r="F2948">
        <v>25</v>
      </c>
      <c r="G2948">
        <v>10.9</v>
      </c>
      <c r="H2948">
        <v>2017</v>
      </c>
    </row>
    <row r="2949" spans="1:8" x14ac:dyDescent="0.2">
      <c r="A2949" t="s">
        <v>4442</v>
      </c>
      <c r="B2949" t="s">
        <v>9</v>
      </c>
      <c r="C2949" t="s">
        <v>175</v>
      </c>
      <c r="D2949" t="s">
        <v>176</v>
      </c>
      <c r="E2949">
        <v>4.2</v>
      </c>
      <c r="F2949">
        <v>25</v>
      </c>
      <c r="G2949">
        <v>5.65</v>
      </c>
      <c r="H2949">
        <v>2018</v>
      </c>
    </row>
    <row r="2950" spans="1:8" x14ac:dyDescent="0.2">
      <c r="A2950" t="s">
        <v>4443</v>
      </c>
      <c r="B2950" t="s">
        <v>9</v>
      </c>
      <c r="C2950" t="s">
        <v>3360</v>
      </c>
      <c r="D2950" t="s">
        <v>2571</v>
      </c>
      <c r="E2950">
        <v>3.9</v>
      </c>
      <c r="F2950">
        <v>25</v>
      </c>
      <c r="G2950">
        <v>26.9</v>
      </c>
      <c r="H2950">
        <v>2017</v>
      </c>
    </row>
    <row r="2951" spans="1:8" x14ac:dyDescent="0.2">
      <c r="A2951" t="s">
        <v>4444</v>
      </c>
      <c r="B2951" t="s">
        <v>16</v>
      </c>
      <c r="C2951" t="s">
        <v>404</v>
      </c>
      <c r="D2951" t="s">
        <v>681</v>
      </c>
      <c r="E2951">
        <v>4</v>
      </c>
      <c r="F2951">
        <v>25</v>
      </c>
      <c r="G2951">
        <v>29.9</v>
      </c>
      <c r="H2951">
        <v>2012</v>
      </c>
    </row>
    <row r="2952" spans="1:8" x14ac:dyDescent="0.2">
      <c r="A2952" t="s">
        <v>4445</v>
      </c>
      <c r="B2952" t="s">
        <v>16</v>
      </c>
      <c r="C2952" t="s">
        <v>443</v>
      </c>
      <c r="D2952" t="s">
        <v>4446</v>
      </c>
      <c r="E2952">
        <v>3.5</v>
      </c>
      <c r="F2952">
        <v>25</v>
      </c>
      <c r="G2952">
        <v>5.72</v>
      </c>
      <c r="H2952">
        <v>2018</v>
      </c>
    </row>
    <row r="2953" spans="1:8" x14ac:dyDescent="0.2">
      <c r="A2953" t="s">
        <v>4447</v>
      </c>
      <c r="B2953" t="s">
        <v>16</v>
      </c>
      <c r="C2953" t="s">
        <v>1024</v>
      </c>
      <c r="D2953" t="s">
        <v>1269</v>
      </c>
      <c r="E2953">
        <v>3.7</v>
      </c>
      <c r="F2953">
        <v>25</v>
      </c>
      <c r="G2953">
        <v>23.29</v>
      </c>
      <c r="H2953">
        <v>2017</v>
      </c>
    </row>
    <row r="2954" spans="1:8" x14ac:dyDescent="0.2">
      <c r="A2954" t="s">
        <v>4448</v>
      </c>
      <c r="B2954" t="s">
        <v>9</v>
      </c>
      <c r="C2954" t="s">
        <v>1532</v>
      </c>
      <c r="D2954" t="s">
        <v>4449</v>
      </c>
      <c r="E2954">
        <v>3.9</v>
      </c>
      <c r="F2954">
        <v>25</v>
      </c>
      <c r="G2954">
        <v>38.799999999999997</v>
      </c>
      <c r="H2954">
        <v>2017</v>
      </c>
    </row>
    <row r="2955" spans="1:8" x14ac:dyDescent="0.2">
      <c r="A2955" t="s">
        <v>4450</v>
      </c>
      <c r="B2955" t="s">
        <v>66</v>
      </c>
      <c r="C2955" t="s">
        <v>333</v>
      </c>
      <c r="D2955" t="s">
        <v>4255</v>
      </c>
      <c r="E2955">
        <v>3.8</v>
      </c>
      <c r="F2955">
        <v>25</v>
      </c>
      <c r="G2955">
        <v>6.99</v>
      </c>
      <c r="H2955">
        <v>2018</v>
      </c>
    </row>
    <row r="2956" spans="1:8" x14ac:dyDescent="0.2">
      <c r="A2956" t="s">
        <v>4451</v>
      </c>
      <c r="B2956" t="s">
        <v>16</v>
      </c>
      <c r="C2956" t="s">
        <v>228</v>
      </c>
      <c r="D2956" t="s">
        <v>4452</v>
      </c>
      <c r="E2956">
        <v>3.5</v>
      </c>
      <c r="F2956">
        <v>25</v>
      </c>
      <c r="G2956">
        <v>7.42</v>
      </c>
      <c r="H2956">
        <v>2017</v>
      </c>
    </row>
    <row r="2957" spans="1:8" x14ac:dyDescent="0.2">
      <c r="A2957" t="s">
        <v>4453</v>
      </c>
      <c r="B2957" t="s">
        <v>16</v>
      </c>
      <c r="C2957" t="s">
        <v>228</v>
      </c>
      <c r="D2957" t="s">
        <v>4454</v>
      </c>
      <c r="E2957">
        <v>3.3</v>
      </c>
      <c r="F2957">
        <v>25</v>
      </c>
      <c r="G2957">
        <v>5.79</v>
      </c>
      <c r="H2957">
        <v>2018</v>
      </c>
    </row>
    <row r="2958" spans="1:8" x14ac:dyDescent="0.2">
      <c r="A2958" t="s">
        <v>4455</v>
      </c>
      <c r="B2958" t="s">
        <v>34</v>
      </c>
      <c r="C2958" t="s">
        <v>3011</v>
      </c>
      <c r="D2958" t="s">
        <v>899</v>
      </c>
      <c r="E2958">
        <v>3.4</v>
      </c>
      <c r="F2958">
        <v>25</v>
      </c>
      <c r="G2958">
        <v>23.4</v>
      </c>
      <c r="H2958">
        <v>2017</v>
      </c>
    </row>
    <row r="2959" spans="1:8" x14ac:dyDescent="0.2">
      <c r="A2959" t="s">
        <v>4456</v>
      </c>
      <c r="B2959" t="s">
        <v>16</v>
      </c>
      <c r="C2959" t="s">
        <v>1844</v>
      </c>
      <c r="D2959" t="s">
        <v>2084</v>
      </c>
      <c r="E2959">
        <v>4</v>
      </c>
      <c r="F2959">
        <v>25</v>
      </c>
      <c r="G2959">
        <v>11.6</v>
      </c>
      <c r="H2959">
        <v>2014</v>
      </c>
    </row>
    <row r="2960" spans="1:8" x14ac:dyDescent="0.2">
      <c r="A2960" t="s">
        <v>4457</v>
      </c>
      <c r="B2960" t="s">
        <v>16</v>
      </c>
      <c r="C2960" t="s">
        <v>53</v>
      </c>
      <c r="D2960" t="s">
        <v>3286</v>
      </c>
      <c r="E2960">
        <v>4</v>
      </c>
      <c r="F2960">
        <v>25</v>
      </c>
      <c r="G2960">
        <v>5.9</v>
      </c>
      <c r="H2960">
        <v>2018</v>
      </c>
    </row>
    <row r="2961" spans="1:8" x14ac:dyDescent="0.2">
      <c r="A2961" t="s">
        <v>4042</v>
      </c>
      <c r="B2961" t="s">
        <v>9</v>
      </c>
      <c r="C2961" t="s">
        <v>27</v>
      </c>
      <c r="D2961" t="s">
        <v>4458</v>
      </c>
      <c r="E2961">
        <v>4.0999999999999996</v>
      </c>
      <c r="F2961">
        <v>25</v>
      </c>
      <c r="G2961">
        <v>19.75</v>
      </c>
      <c r="H2961">
        <v>2015</v>
      </c>
    </row>
    <row r="2962" spans="1:8" x14ac:dyDescent="0.2">
      <c r="A2962" t="s">
        <v>4459</v>
      </c>
      <c r="B2962" t="s">
        <v>16</v>
      </c>
      <c r="C2962" t="s">
        <v>4460</v>
      </c>
      <c r="D2962" t="s">
        <v>4461</v>
      </c>
      <c r="E2962">
        <v>3.7</v>
      </c>
      <c r="F2962">
        <v>25</v>
      </c>
      <c r="G2962">
        <v>11.99</v>
      </c>
      <c r="H2962">
        <v>2015</v>
      </c>
    </row>
    <row r="2963" spans="1:8" x14ac:dyDescent="0.2">
      <c r="A2963" t="s">
        <v>4462</v>
      </c>
      <c r="B2963" t="s">
        <v>66</v>
      </c>
      <c r="C2963" t="s">
        <v>308</v>
      </c>
      <c r="D2963" t="s">
        <v>4463</v>
      </c>
      <c r="E2963">
        <v>4.0999999999999996</v>
      </c>
      <c r="F2963">
        <v>250</v>
      </c>
      <c r="G2963">
        <v>26.85</v>
      </c>
      <c r="H2963">
        <v>2016</v>
      </c>
    </row>
    <row r="2964" spans="1:8" x14ac:dyDescent="0.2">
      <c r="A2964" t="s">
        <v>4464</v>
      </c>
      <c r="B2964" t="s">
        <v>9</v>
      </c>
      <c r="C2964" t="s">
        <v>414</v>
      </c>
      <c r="D2964" t="s">
        <v>1489</v>
      </c>
      <c r="E2964">
        <v>4.0999999999999996</v>
      </c>
      <c r="F2964">
        <v>250</v>
      </c>
      <c r="G2964">
        <v>39</v>
      </c>
      <c r="H2964">
        <v>2016</v>
      </c>
    </row>
    <row r="2965" spans="1:8" x14ac:dyDescent="0.2">
      <c r="A2965" t="s">
        <v>4465</v>
      </c>
      <c r="B2965" t="s">
        <v>66</v>
      </c>
      <c r="C2965" t="s">
        <v>2876</v>
      </c>
      <c r="D2965" t="s">
        <v>4466</v>
      </c>
      <c r="E2965">
        <v>3.7</v>
      </c>
      <c r="F2965">
        <v>250</v>
      </c>
      <c r="G2965">
        <v>10</v>
      </c>
      <c r="H2965">
        <v>2015</v>
      </c>
    </row>
    <row r="2966" spans="1:8" x14ac:dyDescent="0.2">
      <c r="A2966" t="s">
        <v>4467</v>
      </c>
      <c r="B2966" t="s">
        <v>16</v>
      </c>
      <c r="C2966" t="s">
        <v>17</v>
      </c>
      <c r="D2966" t="s">
        <v>4468</v>
      </c>
      <c r="E2966">
        <v>3.7</v>
      </c>
      <c r="F2966">
        <v>250</v>
      </c>
      <c r="G2966">
        <v>9.6999999999999993</v>
      </c>
      <c r="H2966">
        <v>2016</v>
      </c>
    </row>
    <row r="2967" spans="1:8" x14ac:dyDescent="0.2">
      <c r="A2967" t="s">
        <v>4469</v>
      </c>
      <c r="B2967" t="s">
        <v>62</v>
      </c>
      <c r="C2967" t="s">
        <v>4470</v>
      </c>
      <c r="D2967" t="s">
        <v>4471</v>
      </c>
      <c r="E2967">
        <v>4</v>
      </c>
      <c r="F2967">
        <v>250</v>
      </c>
      <c r="G2967">
        <v>16.600000000000001</v>
      </c>
      <c r="H2967">
        <v>2017</v>
      </c>
    </row>
    <row r="2968" spans="1:8" x14ac:dyDescent="0.2">
      <c r="A2968" t="s">
        <v>4472</v>
      </c>
      <c r="B2968" t="s">
        <v>16</v>
      </c>
      <c r="C2968" t="s">
        <v>3102</v>
      </c>
      <c r="D2968" t="s">
        <v>690</v>
      </c>
      <c r="E2968">
        <v>3.9</v>
      </c>
      <c r="F2968">
        <v>250</v>
      </c>
      <c r="G2968">
        <v>19.350000000000001</v>
      </c>
      <c r="H2968">
        <v>2006</v>
      </c>
    </row>
    <row r="2969" spans="1:8" x14ac:dyDescent="0.2">
      <c r="A2969" t="s">
        <v>4473</v>
      </c>
      <c r="B2969" t="s">
        <v>9</v>
      </c>
      <c r="C2969" t="s">
        <v>336</v>
      </c>
      <c r="D2969" t="s">
        <v>4474</v>
      </c>
      <c r="E2969">
        <v>3.7</v>
      </c>
      <c r="F2969">
        <v>250</v>
      </c>
      <c r="G2969">
        <v>10.75</v>
      </c>
      <c r="H2969">
        <v>2017</v>
      </c>
    </row>
    <row r="2970" spans="1:8" x14ac:dyDescent="0.2">
      <c r="A2970" t="s">
        <v>4475</v>
      </c>
      <c r="B2970" t="s">
        <v>16</v>
      </c>
      <c r="C2970" t="s">
        <v>120</v>
      </c>
      <c r="D2970" t="s">
        <v>220</v>
      </c>
      <c r="E2970">
        <v>4.0999999999999996</v>
      </c>
      <c r="F2970">
        <v>250</v>
      </c>
      <c r="G2970">
        <v>11.6</v>
      </c>
      <c r="H2970">
        <v>2017</v>
      </c>
    </row>
    <row r="2971" spans="1:8" x14ac:dyDescent="0.2">
      <c r="A2971" t="s">
        <v>1910</v>
      </c>
      <c r="B2971" t="s">
        <v>16</v>
      </c>
      <c r="C2971" t="s">
        <v>358</v>
      </c>
      <c r="D2971" t="s">
        <v>943</v>
      </c>
      <c r="E2971">
        <v>4.3</v>
      </c>
      <c r="F2971">
        <v>250</v>
      </c>
      <c r="G2971">
        <v>44.52</v>
      </c>
      <c r="H2971">
        <v>2015</v>
      </c>
    </row>
    <row r="2972" spans="1:8" x14ac:dyDescent="0.2">
      <c r="A2972" t="s">
        <v>69</v>
      </c>
      <c r="B2972" t="s">
        <v>196</v>
      </c>
      <c r="C2972" t="s">
        <v>197</v>
      </c>
      <c r="D2972" t="s">
        <v>968</v>
      </c>
      <c r="E2972">
        <v>3.4</v>
      </c>
      <c r="F2972">
        <v>251</v>
      </c>
      <c r="G2972">
        <v>8.69</v>
      </c>
      <c r="H2972">
        <v>2015</v>
      </c>
    </row>
    <row r="2973" spans="1:8" x14ac:dyDescent="0.2">
      <c r="A2973" t="s">
        <v>4476</v>
      </c>
      <c r="B2973" t="s">
        <v>81</v>
      </c>
      <c r="C2973" t="s">
        <v>82</v>
      </c>
      <c r="D2973" t="s">
        <v>83</v>
      </c>
      <c r="E2973">
        <v>3.8</v>
      </c>
      <c r="F2973">
        <v>251</v>
      </c>
      <c r="G2973">
        <v>11.7</v>
      </c>
      <c r="H2973">
        <v>2017</v>
      </c>
    </row>
    <row r="2974" spans="1:8" x14ac:dyDescent="0.2">
      <c r="A2974" t="s">
        <v>280</v>
      </c>
      <c r="B2974" t="s">
        <v>9</v>
      </c>
      <c r="C2974" t="s">
        <v>281</v>
      </c>
      <c r="D2974" t="s">
        <v>4477</v>
      </c>
      <c r="E2974">
        <v>3.7</v>
      </c>
      <c r="F2974">
        <v>251</v>
      </c>
      <c r="G2974">
        <v>15.9</v>
      </c>
      <c r="H2974">
        <v>2015</v>
      </c>
    </row>
    <row r="2975" spans="1:8" x14ac:dyDescent="0.2">
      <c r="A2975" t="s">
        <v>4478</v>
      </c>
      <c r="B2975" t="s">
        <v>34</v>
      </c>
      <c r="C2975" t="s">
        <v>599</v>
      </c>
      <c r="D2975" t="s">
        <v>4479</v>
      </c>
      <c r="E2975">
        <v>3.8</v>
      </c>
      <c r="F2975">
        <v>251</v>
      </c>
      <c r="G2975">
        <v>16.95</v>
      </c>
      <c r="H2975">
        <v>2016</v>
      </c>
    </row>
    <row r="2976" spans="1:8" x14ac:dyDescent="0.2">
      <c r="A2976" t="s">
        <v>4480</v>
      </c>
      <c r="B2976" t="s">
        <v>66</v>
      </c>
      <c r="C2976" t="s">
        <v>316</v>
      </c>
      <c r="D2976" t="s">
        <v>2972</v>
      </c>
      <c r="E2976">
        <v>3.7</v>
      </c>
      <c r="F2976">
        <v>251</v>
      </c>
      <c r="G2976">
        <v>16.95</v>
      </c>
      <c r="H2976">
        <v>2005</v>
      </c>
    </row>
    <row r="2977" spans="1:8" x14ac:dyDescent="0.2">
      <c r="A2977" t="s">
        <v>4481</v>
      </c>
      <c r="B2977" t="s">
        <v>66</v>
      </c>
      <c r="C2977" t="s">
        <v>222</v>
      </c>
      <c r="D2977" t="s">
        <v>3232</v>
      </c>
      <c r="E2977">
        <v>4</v>
      </c>
      <c r="F2977">
        <v>2518</v>
      </c>
      <c r="G2977">
        <v>24.7</v>
      </c>
      <c r="H2977">
        <v>2014</v>
      </c>
    </row>
    <row r="2978" spans="1:8" x14ac:dyDescent="0.2">
      <c r="A2978" t="s">
        <v>4482</v>
      </c>
      <c r="B2978" t="s">
        <v>16</v>
      </c>
      <c r="C2978" t="s">
        <v>17</v>
      </c>
      <c r="D2978" t="s">
        <v>94</v>
      </c>
      <c r="E2978">
        <v>3.8</v>
      </c>
      <c r="F2978">
        <v>2519</v>
      </c>
      <c r="G2978">
        <v>13.69</v>
      </c>
      <c r="H2978">
        <v>2016</v>
      </c>
    </row>
    <row r="2979" spans="1:8" x14ac:dyDescent="0.2">
      <c r="A2979" t="s">
        <v>4483</v>
      </c>
      <c r="B2979" t="s">
        <v>277</v>
      </c>
      <c r="C2979" t="s">
        <v>1229</v>
      </c>
      <c r="D2979" t="s">
        <v>4484</v>
      </c>
      <c r="E2979">
        <v>3.7</v>
      </c>
      <c r="F2979">
        <v>252</v>
      </c>
      <c r="G2979">
        <v>12.49</v>
      </c>
      <c r="H2979">
        <v>2015</v>
      </c>
    </row>
    <row r="2980" spans="1:8" x14ac:dyDescent="0.2">
      <c r="A2980" t="s">
        <v>4485</v>
      </c>
      <c r="B2980" t="s">
        <v>16</v>
      </c>
      <c r="C2980" t="s">
        <v>2349</v>
      </c>
      <c r="D2980" t="s">
        <v>2573</v>
      </c>
      <c r="E2980">
        <v>3.8</v>
      </c>
      <c r="F2980">
        <v>252</v>
      </c>
      <c r="G2980">
        <v>9.5</v>
      </c>
      <c r="H2980">
        <v>2018</v>
      </c>
    </row>
    <row r="2981" spans="1:8" x14ac:dyDescent="0.2">
      <c r="A2981" t="s">
        <v>4486</v>
      </c>
      <c r="B2981" t="s">
        <v>9</v>
      </c>
      <c r="C2981" t="s">
        <v>2173</v>
      </c>
      <c r="D2981" t="s">
        <v>1102</v>
      </c>
      <c r="E2981">
        <v>3.7</v>
      </c>
      <c r="F2981">
        <v>252</v>
      </c>
      <c r="G2981">
        <v>19.899999999999999</v>
      </c>
      <c r="H2981">
        <v>2017</v>
      </c>
    </row>
    <row r="2982" spans="1:8" x14ac:dyDescent="0.2">
      <c r="A2982" t="s">
        <v>4487</v>
      </c>
      <c r="B2982" t="s">
        <v>77</v>
      </c>
      <c r="C2982" t="s">
        <v>78</v>
      </c>
      <c r="D2982" t="s">
        <v>1915</v>
      </c>
      <c r="E2982">
        <v>3.7</v>
      </c>
      <c r="F2982">
        <v>252</v>
      </c>
      <c r="G2982">
        <v>8.31</v>
      </c>
      <c r="H2982">
        <v>2018</v>
      </c>
    </row>
    <row r="2983" spans="1:8" x14ac:dyDescent="0.2">
      <c r="A2983" t="s">
        <v>4488</v>
      </c>
      <c r="B2983" t="s">
        <v>34</v>
      </c>
      <c r="C2983" t="s">
        <v>898</v>
      </c>
      <c r="D2983" t="s">
        <v>899</v>
      </c>
      <c r="E2983">
        <v>3.7</v>
      </c>
      <c r="F2983">
        <v>252</v>
      </c>
      <c r="G2983">
        <v>16.899999999999999</v>
      </c>
      <c r="H2983">
        <v>2014</v>
      </c>
    </row>
    <row r="2984" spans="1:8" x14ac:dyDescent="0.2">
      <c r="A2984" t="s">
        <v>762</v>
      </c>
      <c r="B2984" t="s">
        <v>9</v>
      </c>
      <c r="C2984" t="s">
        <v>274</v>
      </c>
      <c r="D2984" t="s">
        <v>1301</v>
      </c>
      <c r="E2984">
        <v>4</v>
      </c>
      <c r="F2984">
        <v>252</v>
      </c>
      <c r="G2984">
        <v>7.68</v>
      </c>
      <c r="H2984">
        <v>2017</v>
      </c>
    </row>
    <row r="2985" spans="1:8" x14ac:dyDescent="0.2">
      <c r="A2985" t="s">
        <v>4489</v>
      </c>
      <c r="B2985" t="s">
        <v>77</v>
      </c>
      <c r="C2985" t="s">
        <v>78</v>
      </c>
      <c r="D2985" t="s">
        <v>1641</v>
      </c>
      <c r="E2985">
        <v>4.3</v>
      </c>
      <c r="F2985">
        <v>252</v>
      </c>
      <c r="G2985">
        <v>28.49</v>
      </c>
      <c r="H2985">
        <v>2015</v>
      </c>
    </row>
    <row r="2986" spans="1:8" x14ac:dyDescent="0.2">
      <c r="A2986" t="s">
        <v>4490</v>
      </c>
      <c r="B2986" t="s">
        <v>196</v>
      </c>
      <c r="C2986" t="s">
        <v>197</v>
      </c>
      <c r="D2986" t="s">
        <v>1945</v>
      </c>
      <c r="E2986">
        <v>3.7</v>
      </c>
      <c r="F2986">
        <v>252</v>
      </c>
      <c r="G2986">
        <v>15.16</v>
      </c>
      <c r="H2986">
        <v>2014</v>
      </c>
    </row>
    <row r="2987" spans="1:8" x14ac:dyDescent="0.2">
      <c r="A2987" t="s">
        <v>4491</v>
      </c>
      <c r="B2987" t="s">
        <v>16</v>
      </c>
      <c r="C2987" t="s">
        <v>17</v>
      </c>
      <c r="D2987" t="s">
        <v>2868</v>
      </c>
      <c r="E2987">
        <v>4.0999999999999996</v>
      </c>
      <c r="F2987">
        <v>2520</v>
      </c>
      <c r="G2987">
        <v>39</v>
      </c>
      <c r="H2987">
        <v>2017</v>
      </c>
    </row>
    <row r="2988" spans="1:8" x14ac:dyDescent="0.2">
      <c r="A2988" t="s">
        <v>4492</v>
      </c>
      <c r="B2988" t="s">
        <v>46</v>
      </c>
      <c r="C2988" t="s">
        <v>341</v>
      </c>
      <c r="D2988" t="s">
        <v>263</v>
      </c>
      <c r="E2988">
        <v>4.2</v>
      </c>
      <c r="F2988">
        <v>2524</v>
      </c>
      <c r="G2988">
        <v>84.09</v>
      </c>
      <c r="H2988">
        <v>2013</v>
      </c>
    </row>
    <row r="2989" spans="1:8" x14ac:dyDescent="0.2">
      <c r="A2989" t="s">
        <v>4493</v>
      </c>
      <c r="B2989" t="s">
        <v>34</v>
      </c>
      <c r="C2989" t="s">
        <v>784</v>
      </c>
      <c r="D2989" t="s">
        <v>3779</v>
      </c>
      <c r="E2989">
        <v>4.3</v>
      </c>
      <c r="F2989">
        <v>253</v>
      </c>
      <c r="G2989">
        <v>41.9</v>
      </c>
      <c r="H2989">
        <v>2013</v>
      </c>
    </row>
    <row r="2990" spans="1:8" x14ac:dyDescent="0.2">
      <c r="A2990" t="s">
        <v>4494</v>
      </c>
      <c r="B2990" t="s">
        <v>66</v>
      </c>
      <c r="C2990" t="s">
        <v>308</v>
      </c>
      <c r="D2990" t="s">
        <v>4495</v>
      </c>
      <c r="E2990">
        <v>4</v>
      </c>
      <c r="F2990">
        <v>253</v>
      </c>
      <c r="G2990">
        <v>19.989999999999998</v>
      </c>
      <c r="H2990">
        <v>2014</v>
      </c>
    </row>
    <row r="2991" spans="1:8" x14ac:dyDescent="0.2">
      <c r="A2991" t="s">
        <v>4496</v>
      </c>
      <c r="B2991" t="s">
        <v>16</v>
      </c>
      <c r="C2991" t="s">
        <v>358</v>
      </c>
      <c r="D2991" t="s">
        <v>339</v>
      </c>
      <c r="E2991">
        <v>4.3</v>
      </c>
      <c r="F2991">
        <v>253</v>
      </c>
      <c r="G2991">
        <v>66.989999999999995</v>
      </c>
      <c r="H2991">
        <v>2012</v>
      </c>
    </row>
    <row r="2992" spans="1:8" x14ac:dyDescent="0.2">
      <c r="A2992" t="s">
        <v>4497</v>
      </c>
      <c r="B2992" t="s">
        <v>16</v>
      </c>
      <c r="C2992" t="s">
        <v>181</v>
      </c>
      <c r="D2992" t="s">
        <v>1434</v>
      </c>
      <c r="E2992">
        <v>3.9</v>
      </c>
      <c r="F2992">
        <v>2532</v>
      </c>
      <c r="G2992">
        <v>29.05</v>
      </c>
      <c r="H2992">
        <v>2014</v>
      </c>
    </row>
    <row r="2993" spans="1:8" x14ac:dyDescent="0.2">
      <c r="A2993" t="s">
        <v>4498</v>
      </c>
      <c r="B2993" t="s">
        <v>77</v>
      </c>
      <c r="C2993" t="s">
        <v>153</v>
      </c>
      <c r="D2993" t="s">
        <v>2990</v>
      </c>
      <c r="E2993">
        <v>3.9</v>
      </c>
      <c r="F2993">
        <v>2534</v>
      </c>
      <c r="G2993">
        <v>7.6</v>
      </c>
      <c r="H2993">
        <v>2018</v>
      </c>
    </row>
    <row r="2994" spans="1:8" x14ac:dyDescent="0.2">
      <c r="A2994" t="s">
        <v>4499</v>
      </c>
      <c r="B2994" t="s">
        <v>9</v>
      </c>
      <c r="C2994" t="s">
        <v>873</v>
      </c>
      <c r="D2994" t="s">
        <v>1441</v>
      </c>
      <c r="E2994">
        <v>4.0999999999999996</v>
      </c>
      <c r="F2994">
        <v>254</v>
      </c>
      <c r="G2994">
        <v>42.9</v>
      </c>
      <c r="H2994">
        <v>2012</v>
      </c>
    </row>
    <row r="2995" spans="1:8" x14ac:dyDescent="0.2">
      <c r="A2995" t="s">
        <v>1258</v>
      </c>
      <c r="B2995" t="s">
        <v>16</v>
      </c>
      <c r="C2995" t="s">
        <v>20</v>
      </c>
      <c r="D2995" t="s">
        <v>21</v>
      </c>
      <c r="E2995">
        <v>3.7</v>
      </c>
      <c r="F2995">
        <v>254</v>
      </c>
      <c r="G2995">
        <v>7.98</v>
      </c>
      <c r="H2995">
        <v>2018</v>
      </c>
    </row>
    <row r="2996" spans="1:8" x14ac:dyDescent="0.2">
      <c r="A2996" t="s">
        <v>4500</v>
      </c>
      <c r="B2996" t="s">
        <v>34</v>
      </c>
      <c r="C2996" t="s">
        <v>718</v>
      </c>
      <c r="D2996" t="s">
        <v>4501</v>
      </c>
      <c r="E2996">
        <v>4</v>
      </c>
      <c r="F2996">
        <v>254</v>
      </c>
      <c r="G2996">
        <v>18.52</v>
      </c>
      <c r="H2996">
        <v>2017</v>
      </c>
    </row>
    <row r="2997" spans="1:8" x14ac:dyDescent="0.2">
      <c r="A2997" t="s">
        <v>4502</v>
      </c>
      <c r="B2997" t="s">
        <v>9</v>
      </c>
      <c r="C2997" t="s">
        <v>2604</v>
      </c>
      <c r="D2997" t="s">
        <v>4503</v>
      </c>
      <c r="E2997">
        <v>3.9</v>
      </c>
      <c r="F2997">
        <v>254</v>
      </c>
      <c r="G2997">
        <v>46.3</v>
      </c>
      <c r="H2997">
        <v>2014</v>
      </c>
    </row>
    <row r="2998" spans="1:8" x14ac:dyDescent="0.2">
      <c r="A2998" t="s">
        <v>4504</v>
      </c>
      <c r="B2998" t="s">
        <v>196</v>
      </c>
      <c r="C2998" t="s">
        <v>656</v>
      </c>
      <c r="D2998" t="s">
        <v>3003</v>
      </c>
      <c r="E2998">
        <v>3.3</v>
      </c>
      <c r="F2998">
        <v>254</v>
      </c>
      <c r="G2998">
        <v>7.3</v>
      </c>
      <c r="H2998">
        <v>2019</v>
      </c>
    </row>
    <row r="2999" spans="1:8" x14ac:dyDescent="0.2">
      <c r="A2999" t="s">
        <v>4505</v>
      </c>
      <c r="B2999" t="s">
        <v>62</v>
      </c>
      <c r="C2999" t="s">
        <v>1798</v>
      </c>
      <c r="D2999" t="s">
        <v>2023</v>
      </c>
      <c r="E2999">
        <v>3.4</v>
      </c>
      <c r="F2999">
        <v>254</v>
      </c>
      <c r="G2999">
        <v>9.5</v>
      </c>
      <c r="H2999">
        <v>2017</v>
      </c>
    </row>
    <row r="3000" spans="1:8" x14ac:dyDescent="0.2">
      <c r="A3000" t="s">
        <v>4506</v>
      </c>
      <c r="B3000" t="s">
        <v>16</v>
      </c>
      <c r="C3000" t="s">
        <v>358</v>
      </c>
      <c r="D3000" t="s">
        <v>1550</v>
      </c>
      <c r="E3000">
        <v>4.2</v>
      </c>
      <c r="F3000">
        <v>254</v>
      </c>
      <c r="G3000">
        <v>83</v>
      </c>
      <c r="H3000">
        <v>2008</v>
      </c>
    </row>
    <row r="3001" spans="1:8" x14ac:dyDescent="0.2">
      <c r="A3001" t="s">
        <v>1597</v>
      </c>
      <c r="B3001" t="s">
        <v>16</v>
      </c>
      <c r="C3001" t="s">
        <v>93</v>
      </c>
      <c r="D3001" t="s">
        <v>1569</v>
      </c>
      <c r="E3001">
        <v>3.8</v>
      </c>
      <c r="F3001">
        <v>254</v>
      </c>
      <c r="G3001">
        <v>13.95</v>
      </c>
      <c r="H3001">
        <v>2017</v>
      </c>
    </row>
    <row r="3002" spans="1:8" x14ac:dyDescent="0.2">
      <c r="A3002" t="s">
        <v>4507</v>
      </c>
      <c r="B3002" t="s">
        <v>9</v>
      </c>
      <c r="C3002" t="s">
        <v>873</v>
      </c>
      <c r="D3002" t="s">
        <v>1038</v>
      </c>
      <c r="E3002">
        <v>3.9</v>
      </c>
      <c r="F3002">
        <v>254</v>
      </c>
      <c r="G3002">
        <v>21.9</v>
      </c>
      <c r="H3002">
        <v>2016</v>
      </c>
    </row>
    <row r="3003" spans="1:8" x14ac:dyDescent="0.2">
      <c r="A3003" t="s">
        <v>4508</v>
      </c>
      <c r="B3003" t="s">
        <v>16</v>
      </c>
      <c r="C3003" t="s">
        <v>748</v>
      </c>
      <c r="D3003" t="s">
        <v>1322</v>
      </c>
      <c r="E3003">
        <v>4.2</v>
      </c>
      <c r="F3003">
        <v>254</v>
      </c>
      <c r="G3003">
        <v>35</v>
      </c>
      <c r="H3003">
        <v>2015</v>
      </c>
    </row>
    <row r="3004" spans="1:8" x14ac:dyDescent="0.2">
      <c r="A3004" t="s">
        <v>4509</v>
      </c>
      <c r="B3004" t="s">
        <v>16</v>
      </c>
      <c r="C3004" t="s">
        <v>205</v>
      </c>
      <c r="D3004" t="s">
        <v>1678</v>
      </c>
      <c r="E3004">
        <v>4.0999999999999996</v>
      </c>
      <c r="F3004">
        <v>254</v>
      </c>
      <c r="G3004">
        <v>45.72</v>
      </c>
      <c r="H3004">
        <v>2016</v>
      </c>
    </row>
    <row r="3005" spans="1:8" x14ac:dyDescent="0.2">
      <c r="A3005" t="s">
        <v>4510</v>
      </c>
      <c r="B3005" t="s">
        <v>16</v>
      </c>
      <c r="C3005" t="s">
        <v>181</v>
      </c>
      <c r="D3005" t="s">
        <v>1269</v>
      </c>
      <c r="E3005">
        <v>4.2</v>
      </c>
      <c r="F3005">
        <v>254</v>
      </c>
      <c r="G3005">
        <v>96.03</v>
      </c>
      <c r="H3005">
        <v>2013</v>
      </c>
    </row>
    <row r="3006" spans="1:8" x14ac:dyDescent="0.2">
      <c r="A3006" t="s">
        <v>4511</v>
      </c>
      <c r="B3006" t="s">
        <v>16</v>
      </c>
      <c r="C3006" t="s">
        <v>4512</v>
      </c>
      <c r="D3006" t="s">
        <v>3282</v>
      </c>
      <c r="E3006">
        <v>4.2</v>
      </c>
      <c r="F3006">
        <v>2540</v>
      </c>
      <c r="G3006">
        <v>18.95</v>
      </c>
      <c r="H3006">
        <v>2016</v>
      </c>
    </row>
    <row r="3007" spans="1:8" x14ac:dyDescent="0.2">
      <c r="A3007" t="s">
        <v>4513</v>
      </c>
      <c r="B3007" t="s">
        <v>66</v>
      </c>
      <c r="C3007" t="s">
        <v>308</v>
      </c>
      <c r="D3007" t="s">
        <v>3857</v>
      </c>
      <c r="E3007">
        <v>3.9</v>
      </c>
      <c r="F3007">
        <v>2541</v>
      </c>
      <c r="G3007">
        <v>22</v>
      </c>
      <c r="H3007">
        <v>2009</v>
      </c>
    </row>
    <row r="3008" spans="1:8" x14ac:dyDescent="0.2">
      <c r="A3008" t="s">
        <v>4514</v>
      </c>
      <c r="B3008" t="s">
        <v>16</v>
      </c>
      <c r="C3008" t="s">
        <v>234</v>
      </c>
      <c r="D3008" t="s">
        <v>94</v>
      </c>
      <c r="E3008">
        <v>4.0999999999999996</v>
      </c>
      <c r="F3008">
        <v>2542</v>
      </c>
      <c r="G3008">
        <v>18.420000000000002</v>
      </c>
      <c r="H3008">
        <v>2018</v>
      </c>
    </row>
    <row r="3009" spans="1:8" x14ac:dyDescent="0.2">
      <c r="A3009" t="s">
        <v>4515</v>
      </c>
      <c r="B3009" t="s">
        <v>16</v>
      </c>
      <c r="C3009" t="s">
        <v>394</v>
      </c>
      <c r="D3009" t="s">
        <v>1493</v>
      </c>
      <c r="E3009">
        <v>4.2</v>
      </c>
      <c r="F3009">
        <v>2549</v>
      </c>
      <c r="G3009">
        <v>24.9</v>
      </c>
      <c r="H3009">
        <v>2015</v>
      </c>
    </row>
    <row r="3010" spans="1:8" x14ac:dyDescent="0.2">
      <c r="A3010" t="s">
        <v>4516</v>
      </c>
      <c r="B3010" t="s">
        <v>16</v>
      </c>
      <c r="C3010" t="s">
        <v>38</v>
      </c>
      <c r="D3010" t="s">
        <v>1296</v>
      </c>
      <c r="E3010">
        <v>3.8</v>
      </c>
      <c r="F3010">
        <v>255</v>
      </c>
      <c r="G3010">
        <v>12.45</v>
      </c>
      <c r="H3010">
        <v>2018</v>
      </c>
    </row>
    <row r="3011" spans="1:8" x14ac:dyDescent="0.2">
      <c r="A3011" t="s">
        <v>4517</v>
      </c>
      <c r="B3011" t="s">
        <v>66</v>
      </c>
      <c r="C3011" t="s">
        <v>669</v>
      </c>
      <c r="D3011" t="s">
        <v>3061</v>
      </c>
      <c r="E3011">
        <v>4.2</v>
      </c>
      <c r="F3011">
        <v>255</v>
      </c>
      <c r="G3011">
        <v>23.65</v>
      </c>
      <c r="H3011">
        <v>2015</v>
      </c>
    </row>
    <row r="3012" spans="1:8" x14ac:dyDescent="0.2">
      <c r="A3012" t="s">
        <v>4518</v>
      </c>
      <c r="B3012" t="s">
        <v>77</v>
      </c>
      <c r="C3012" t="s">
        <v>153</v>
      </c>
      <c r="D3012" t="s">
        <v>1541</v>
      </c>
      <c r="E3012">
        <v>4.3</v>
      </c>
      <c r="F3012">
        <v>255</v>
      </c>
      <c r="G3012">
        <v>44.73</v>
      </c>
      <c r="H3012">
        <v>2015</v>
      </c>
    </row>
    <row r="3013" spans="1:8" x14ac:dyDescent="0.2">
      <c r="A3013" t="s">
        <v>4519</v>
      </c>
      <c r="B3013" t="s">
        <v>87</v>
      </c>
      <c r="C3013" t="s">
        <v>88</v>
      </c>
      <c r="D3013" t="s">
        <v>208</v>
      </c>
      <c r="E3013">
        <v>3</v>
      </c>
      <c r="F3013">
        <v>255</v>
      </c>
      <c r="G3013">
        <v>11.45</v>
      </c>
      <c r="H3013">
        <v>2012</v>
      </c>
    </row>
    <row r="3014" spans="1:8" x14ac:dyDescent="0.2">
      <c r="A3014" t="s">
        <v>4520</v>
      </c>
      <c r="B3014" t="s">
        <v>9</v>
      </c>
      <c r="C3014" t="s">
        <v>10</v>
      </c>
      <c r="D3014" t="s">
        <v>832</v>
      </c>
      <c r="E3014">
        <v>4.3</v>
      </c>
      <c r="F3014">
        <v>255</v>
      </c>
      <c r="G3014">
        <v>77.88</v>
      </c>
      <c r="H3014">
        <v>2009</v>
      </c>
    </row>
    <row r="3015" spans="1:8" x14ac:dyDescent="0.2">
      <c r="A3015" t="s">
        <v>4521</v>
      </c>
      <c r="B3015" t="s">
        <v>34</v>
      </c>
      <c r="C3015" t="s">
        <v>718</v>
      </c>
      <c r="D3015" t="s">
        <v>2354</v>
      </c>
      <c r="E3015">
        <v>4</v>
      </c>
      <c r="F3015">
        <v>255</v>
      </c>
      <c r="G3015">
        <v>40.090000000000003</v>
      </c>
      <c r="H3015">
        <v>2008</v>
      </c>
    </row>
    <row r="3016" spans="1:8" x14ac:dyDescent="0.2">
      <c r="A3016" t="s">
        <v>384</v>
      </c>
      <c r="B3016" t="s">
        <v>9</v>
      </c>
      <c r="C3016" t="s">
        <v>114</v>
      </c>
      <c r="D3016" t="s">
        <v>462</v>
      </c>
      <c r="E3016">
        <v>4.2</v>
      </c>
      <c r="F3016">
        <v>255</v>
      </c>
      <c r="G3016">
        <v>179.36</v>
      </c>
      <c r="H3016">
        <v>2011</v>
      </c>
    </row>
    <row r="3017" spans="1:8" x14ac:dyDescent="0.2">
      <c r="A3017" t="s">
        <v>4522</v>
      </c>
      <c r="B3017" t="s">
        <v>16</v>
      </c>
      <c r="C3017" t="s">
        <v>93</v>
      </c>
      <c r="D3017" t="s">
        <v>3186</v>
      </c>
      <c r="E3017">
        <v>3.8</v>
      </c>
      <c r="F3017">
        <v>255</v>
      </c>
      <c r="G3017">
        <v>12.58</v>
      </c>
      <c r="H3017">
        <v>2016</v>
      </c>
    </row>
    <row r="3018" spans="1:8" x14ac:dyDescent="0.2">
      <c r="A3018" t="s">
        <v>4523</v>
      </c>
      <c r="B3018" t="s">
        <v>9</v>
      </c>
      <c r="C3018" t="s">
        <v>114</v>
      </c>
      <c r="D3018" t="s">
        <v>462</v>
      </c>
      <c r="E3018">
        <v>3.9</v>
      </c>
      <c r="F3018">
        <v>255</v>
      </c>
      <c r="G3018">
        <v>58.44</v>
      </c>
      <c r="H3018">
        <v>2011</v>
      </c>
    </row>
    <row r="3019" spans="1:8" x14ac:dyDescent="0.2">
      <c r="A3019" t="s">
        <v>1910</v>
      </c>
      <c r="B3019" t="s">
        <v>16</v>
      </c>
      <c r="C3019" t="s">
        <v>358</v>
      </c>
      <c r="D3019" t="s">
        <v>1361</v>
      </c>
      <c r="E3019">
        <v>3.9</v>
      </c>
      <c r="F3019">
        <v>255</v>
      </c>
      <c r="G3019">
        <v>26.22</v>
      </c>
      <c r="H3019">
        <v>2015</v>
      </c>
    </row>
    <row r="3020" spans="1:8" x14ac:dyDescent="0.2">
      <c r="A3020" t="s">
        <v>4524</v>
      </c>
      <c r="B3020" t="s">
        <v>196</v>
      </c>
      <c r="C3020" t="s">
        <v>701</v>
      </c>
      <c r="D3020" t="s">
        <v>1019</v>
      </c>
      <c r="E3020">
        <v>3.5</v>
      </c>
      <c r="F3020">
        <v>255</v>
      </c>
      <c r="G3020">
        <v>13.9</v>
      </c>
      <c r="H3020">
        <v>2014</v>
      </c>
    </row>
    <row r="3021" spans="1:8" x14ac:dyDescent="0.2">
      <c r="A3021" t="s">
        <v>4525</v>
      </c>
      <c r="B3021" t="s">
        <v>16</v>
      </c>
      <c r="C3021" t="s">
        <v>181</v>
      </c>
      <c r="D3021" t="s">
        <v>1269</v>
      </c>
      <c r="E3021">
        <v>4.2</v>
      </c>
      <c r="F3021">
        <v>255</v>
      </c>
      <c r="G3021">
        <v>87</v>
      </c>
      <c r="H3021">
        <v>2012</v>
      </c>
    </row>
    <row r="3022" spans="1:8" x14ac:dyDescent="0.2">
      <c r="A3022" t="s">
        <v>4526</v>
      </c>
      <c r="B3022" t="s">
        <v>66</v>
      </c>
      <c r="C3022" t="s">
        <v>308</v>
      </c>
      <c r="D3022" t="s">
        <v>1777</v>
      </c>
      <c r="E3022">
        <v>4.0999999999999996</v>
      </c>
      <c r="F3022">
        <v>2558</v>
      </c>
      <c r="G3022">
        <v>16.75</v>
      </c>
      <c r="H3022">
        <v>2012</v>
      </c>
    </row>
    <row r="3023" spans="1:8" x14ac:dyDescent="0.2">
      <c r="A3023" t="s">
        <v>4527</v>
      </c>
      <c r="B3023" t="s">
        <v>66</v>
      </c>
      <c r="C3023" t="s">
        <v>316</v>
      </c>
      <c r="D3023" t="s">
        <v>4528</v>
      </c>
      <c r="E3023">
        <v>3.7</v>
      </c>
      <c r="F3023">
        <v>256</v>
      </c>
      <c r="G3023">
        <v>6.5</v>
      </c>
      <c r="H3023">
        <v>2019</v>
      </c>
    </row>
    <row r="3024" spans="1:8" x14ac:dyDescent="0.2">
      <c r="A3024" t="s">
        <v>2825</v>
      </c>
      <c r="B3024" t="s">
        <v>9</v>
      </c>
      <c r="C3024" t="s">
        <v>184</v>
      </c>
      <c r="D3024" t="s">
        <v>4529</v>
      </c>
      <c r="E3024">
        <v>4.0999999999999996</v>
      </c>
      <c r="F3024">
        <v>256</v>
      </c>
      <c r="G3024">
        <v>58.39</v>
      </c>
      <c r="H3024">
        <v>2016</v>
      </c>
    </row>
    <row r="3025" spans="1:8" x14ac:dyDescent="0.2">
      <c r="A3025" t="s">
        <v>630</v>
      </c>
      <c r="B3025" t="s">
        <v>9</v>
      </c>
      <c r="C3025" t="s">
        <v>274</v>
      </c>
      <c r="D3025" t="s">
        <v>1301</v>
      </c>
      <c r="E3025">
        <v>3.7</v>
      </c>
      <c r="F3025">
        <v>256</v>
      </c>
      <c r="G3025">
        <v>6.39</v>
      </c>
      <c r="H3025">
        <v>2018</v>
      </c>
    </row>
    <row r="3026" spans="1:8" x14ac:dyDescent="0.2">
      <c r="A3026" t="s">
        <v>4530</v>
      </c>
      <c r="B3026" t="s">
        <v>46</v>
      </c>
      <c r="C3026" t="s">
        <v>47</v>
      </c>
      <c r="D3026" t="s">
        <v>515</v>
      </c>
      <c r="E3026">
        <v>4.2</v>
      </c>
      <c r="F3026">
        <v>256</v>
      </c>
      <c r="G3026">
        <v>48.31</v>
      </c>
      <c r="H3026">
        <v>2013</v>
      </c>
    </row>
    <row r="3027" spans="1:8" x14ac:dyDescent="0.2">
      <c r="A3027" t="s">
        <v>4531</v>
      </c>
      <c r="B3027" t="s">
        <v>77</v>
      </c>
      <c r="C3027" t="s">
        <v>153</v>
      </c>
      <c r="D3027" t="s">
        <v>1541</v>
      </c>
      <c r="E3027">
        <v>4</v>
      </c>
      <c r="F3027">
        <v>2563</v>
      </c>
      <c r="G3027">
        <v>15.84</v>
      </c>
      <c r="H3027">
        <v>2017</v>
      </c>
    </row>
    <row r="3028" spans="1:8" x14ac:dyDescent="0.2">
      <c r="A3028" t="s">
        <v>4532</v>
      </c>
      <c r="B3028" t="s">
        <v>34</v>
      </c>
      <c r="C3028" t="s">
        <v>898</v>
      </c>
      <c r="D3028" t="s">
        <v>899</v>
      </c>
      <c r="E3028">
        <v>3.7</v>
      </c>
      <c r="F3028">
        <v>2567</v>
      </c>
      <c r="G3028">
        <v>14.5</v>
      </c>
      <c r="H3028">
        <v>2014</v>
      </c>
    </row>
    <row r="3029" spans="1:8" x14ac:dyDescent="0.2">
      <c r="A3029" t="s">
        <v>4533</v>
      </c>
      <c r="B3029" t="s">
        <v>16</v>
      </c>
      <c r="C3029" t="s">
        <v>470</v>
      </c>
      <c r="D3029" t="s">
        <v>714</v>
      </c>
      <c r="E3029">
        <v>4.4000000000000004</v>
      </c>
      <c r="F3029">
        <v>257</v>
      </c>
      <c r="G3029">
        <v>72.7</v>
      </c>
      <c r="H3029">
        <v>2012</v>
      </c>
    </row>
    <row r="3030" spans="1:8" x14ac:dyDescent="0.2">
      <c r="A3030" t="s">
        <v>4534</v>
      </c>
      <c r="B3030" t="s">
        <v>16</v>
      </c>
      <c r="C3030" t="s">
        <v>2638</v>
      </c>
      <c r="D3030" t="s">
        <v>1361</v>
      </c>
      <c r="E3030">
        <v>3.9</v>
      </c>
      <c r="F3030">
        <v>257</v>
      </c>
      <c r="G3030">
        <v>7.99</v>
      </c>
      <c r="H3030">
        <v>2018</v>
      </c>
    </row>
    <row r="3031" spans="1:8" x14ac:dyDescent="0.2">
      <c r="A3031" t="s">
        <v>3209</v>
      </c>
      <c r="B3031" t="s">
        <v>16</v>
      </c>
      <c r="C3031" t="s">
        <v>17</v>
      </c>
      <c r="D3031" t="s">
        <v>3455</v>
      </c>
      <c r="E3031">
        <v>4.2</v>
      </c>
      <c r="F3031">
        <v>257</v>
      </c>
      <c r="G3031">
        <v>58.1</v>
      </c>
      <c r="H3031">
        <v>2016</v>
      </c>
    </row>
    <row r="3032" spans="1:8" x14ac:dyDescent="0.2">
      <c r="A3032" t="s">
        <v>622</v>
      </c>
      <c r="B3032" t="s">
        <v>9</v>
      </c>
      <c r="C3032" t="s">
        <v>96</v>
      </c>
      <c r="D3032" t="s">
        <v>3459</v>
      </c>
      <c r="E3032">
        <v>4.2</v>
      </c>
      <c r="F3032">
        <v>257</v>
      </c>
      <c r="G3032">
        <v>96.5</v>
      </c>
      <c r="H3032">
        <v>2014</v>
      </c>
    </row>
    <row r="3033" spans="1:8" x14ac:dyDescent="0.2">
      <c r="A3033" t="s">
        <v>3602</v>
      </c>
      <c r="B3033" t="s">
        <v>66</v>
      </c>
      <c r="C3033" t="s">
        <v>308</v>
      </c>
      <c r="D3033" t="s">
        <v>4535</v>
      </c>
      <c r="E3033">
        <v>3.3</v>
      </c>
      <c r="F3033">
        <v>257</v>
      </c>
      <c r="G3033">
        <v>4.45</v>
      </c>
      <c r="H3033">
        <v>2018</v>
      </c>
    </row>
    <row r="3034" spans="1:8" x14ac:dyDescent="0.2">
      <c r="A3034" t="s">
        <v>4536</v>
      </c>
      <c r="B3034" t="s">
        <v>77</v>
      </c>
      <c r="C3034" t="s">
        <v>78</v>
      </c>
      <c r="D3034" t="s">
        <v>4537</v>
      </c>
      <c r="E3034">
        <v>3.7</v>
      </c>
      <c r="F3034">
        <v>257</v>
      </c>
      <c r="G3034">
        <v>9.65</v>
      </c>
      <c r="H3034">
        <v>2013</v>
      </c>
    </row>
    <row r="3035" spans="1:8" x14ac:dyDescent="0.2">
      <c r="A3035" t="s">
        <v>4538</v>
      </c>
      <c r="B3035" t="s">
        <v>9</v>
      </c>
      <c r="C3035" t="s">
        <v>4539</v>
      </c>
      <c r="D3035" t="s">
        <v>4540</v>
      </c>
      <c r="E3035">
        <v>4.3</v>
      </c>
      <c r="F3035">
        <v>257</v>
      </c>
      <c r="G3035">
        <v>209</v>
      </c>
      <c r="H3035">
        <v>2013</v>
      </c>
    </row>
    <row r="3036" spans="1:8" x14ac:dyDescent="0.2">
      <c r="A3036" t="s">
        <v>4541</v>
      </c>
      <c r="B3036" t="s">
        <v>46</v>
      </c>
      <c r="C3036" t="s">
        <v>131</v>
      </c>
      <c r="D3036" t="s">
        <v>1252</v>
      </c>
      <c r="E3036">
        <v>3.6</v>
      </c>
      <c r="F3036">
        <v>257</v>
      </c>
      <c r="G3036">
        <v>14.5</v>
      </c>
      <c r="H3036">
        <v>2014</v>
      </c>
    </row>
    <row r="3037" spans="1:8" x14ac:dyDescent="0.2">
      <c r="A3037" t="s">
        <v>285</v>
      </c>
      <c r="B3037" t="s">
        <v>16</v>
      </c>
      <c r="C3037" t="s">
        <v>4542</v>
      </c>
      <c r="D3037" t="s">
        <v>4543</v>
      </c>
      <c r="E3037">
        <v>3.7</v>
      </c>
      <c r="F3037">
        <v>258</v>
      </c>
      <c r="G3037">
        <v>7.83</v>
      </c>
      <c r="H3037">
        <v>2017</v>
      </c>
    </row>
    <row r="3038" spans="1:8" x14ac:dyDescent="0.2">
      <c r="A3038" t="s">
        <v>4544</v>
      </c>
      <c r="B3038" t="s">
        <v>16</v>
      </c>
      <c r="C3038" t="s">
        <v>181</v>
      </c>
      <c r="D3038" t="s">
        <v>2472</v>
      </c>
      <c r="E3038">
        <v>3.9</v>
      </c>
      <c r="F3038">
        <v>258</v>
      </c>
      <c r="G3038">
        <v>40.94</v>
      </c>
      <c r="H3038">
        <v>2016</v>
      </c>
    </row>
    <row r="3039" spans="1:8" x14ac:dyDescent="0.2">
      <c r="A3039" t="s">
        <v>4545</v>
      </c>
      <c r="B3039" t="s">
        <v>66</v>
      </c>
      <c r="C3039" t="s">
        <v>222</v>
      </c>
      <c r="D3039" t="s">
        <v>4546</v>
      </c>
      <c r="E3039">
        <v>3.5</v>
      </c>
      <c r="F3039">
        <v>258</v>
      </c>
      <c r="G3039">
        <v>5.9</v>
      </c>
      <c r="H3039">
        <v>2018</v>
      </c>
    </row>
    <row r="3040" spans="1:8" x14ac:dyDescent="0.2">
      <c r="A3040" t="s">
        <v>4547</v>
      </c>
      <c r="B3040" t="s">
        <v>46</v>
      </c>
      <c r="C3040" t="s">
        <v>262</v>
      </c>
      <c r="D3040" t="s">
        <v>1365</v>
      </c>
      <c r="E3040">
        <v>4.2</v>
      </c>
      <c r="F3040">
        <v>258</v>
      </c>
      <c r="G3040">
        <v>46.75</v>
      </c>
      <c r="H3040">
        <v>2016</v>
      </c>
    </row>
    <row r="3041" spans="1:8" x14ac:dyDescent="0.2">
      <c r="A3041" t="s">
        <v>3761</v>
      </c>
      <c r="B3041" t="s">
        <v>16</v>
      </c>
      <c r="C3041" t="s">
        <v>470</v>
      </c>
      <c r="D3041" t="s">
        <v>1225</v>
      </c>
      <c r="E3041">
        <v>3.9</v>
      </c>
      <c r="F3041">
        <v>258</v>
      </c>
      <c r="G3041">
        <v>6.95</v>
      </c>
      <c r="H3041">
        <v>2017</v>
      </c>
    </row>
    <row r="3042" spans="1:8" x14ac:dyDescent="0.2">
      <c r="A3042" t="s">
        <v>4548</v>
      </c>
      <c r="B3042" t="s">
        <v>9</v>
      </c>
      <c r="C3042" t="s">
        <v>56</v>
      </c>
      <c r="D3042" t="s">
        <v>4549</v>
      </c>
      <c r="E3042">
        <v>3.4</v>
      </c>
      <c r="F3042">
        <v>258</v>
      </c>
      <c r="G3042">
        <v>8.11</v>
      </c>
      <c r="H3042">
        <v>2017</v>
      </c>
    </row>
    <row r="3043" spans="1:8" x14ac:dyDescent="0.2">
      <c r="A3043" t="s">
        <v>4550</v>
      </c>
      <c r="B3043" t="s">
        <v>9</v>
      </c>
      <c r="C3043" t="s">
        <v>217</v>
      </c>
      <c r="D3043" t="s">
        <v>4551</v>
      </c>
      <c r="E3043">
        <v>4</v>
      </c>
      <c r="F3043">
        <v>258</v>
      </c>
      <c r="G3043">
        <v>22.9</v>
      </c>
      <c r="H3043">
        <v>2014</v>
      </c>
    </row>
    <row r="3044" spans="1:8" x14ac:dyDescent="0.2">
      <c r="A3044" t="s">
        <v>4552</v>
      </c>
      <c r="B3044" t="s">
        <v>196</v>
      </c>
      <c r="C3044" t="s">
        <v>701</v>
      </c>
      <c r="D3044" t="s">
        <v>1019</v>
      </c>
      <c r="E3044">
        <v>3.4</v>
      </c>
      <c r="F3044">
        <v>258</v>
      </c>
      <c r="G3044">
        <v>7.7</v>
      </c>
      <c r="H3044">
        <v>2017</v>
      </c>
    </row>
    <row r="3045" spans="1:8" x14ac:dyDescent="0.2">
      <c r="A3045" t="s">
        <v>4553</v>
      </c>
      <c r="B3045" t="s">
        <v>34</v>
      </c>
      <c r="C3045" t="s">
        <v>898</v>
      </c>
      <c r="D3045" t="s">
        <v>899</v>
      </c>
      <c r="E3045">
        <v>3.5</v>
      </c>
      <c r="F3045">
        <v>258</v>
      </c>
      <c r="G3045">
        <v>8.19</v>
      </c>
      <c r="H3045">
        <v>2018</v>
      </c>
    </row>
    <row r="3046" spans="1:8" x14ac:dyDescent="0.2">
      <c r="A3046" t="s">
        <v>4554</v>
      </c>
      <c r="B3046" t="s">
        <v>16</v>
      </c>
      <c r="C3046" t="s">
        <v>1024</v>
      </c>
      <c r="D3046" t="s">
        <v>444</v>
      </c>
      <c r="E3046">
        <v>3.7</v>
      </c>
      <c r="F3046">
        <v>258</v>
      </c>
      <c r="G3046">
        <v>25.13</v>
      </c>
      <c r="H3046">
        <v>2015</v>
      </c>
    </row>
    <row r="3047" spans="1:8" x14ac:dyDescent="0.2">
      <c r="A3047" t="s">
        <v>4555</v>
      </c>
      <c r="B3047" t="s">
        <v>196</v>
      </c>
      <c r="C3047" t="s">
        <v>656</v>
      </c>
      <c r="D3047" t="s">
        <v>3003</v>
      </c>
      <c r="E3047">
        <v>3.5</v>
      </c>
      <c r="F3047">
        <v>2585</v>
      </c>
      <c r="G3047">
        <v>6.21</v>
      </c>
      <c r="H3047">
        <v>2019</v>
      </c>
    </row>
    <row r="3048" spans="1:8" x14ac:dyDescent="0.2">
      <c r="A3048" t="s">
        <v>4556</v>
      </c>
      <c r="B3048" t="s">
        <v>196</v>
      </c>
      <c r="C3048" t="s">
        <v>856</v>
      </c>
      <c r="D3048" t="s">
        <v>4557</v>
      </c>
      <c r="E3048">
        <v>3.4</v>
      </c>
      <c r="F3048">
        <v>259</v>
      </c>
      <c r="G3048">
        <v>11.65</v>
      </c>
      <c r="H3048">
        <v>2018</v>
      </c>
    </row>
    <row r="3049" spans="1:8" x14ac:dyDescent="0.2">
      <c r="A3049" t="s">
        <v>407</v>
      </c>
      <c r="B3049" t="s">
        <v>16</v>
      </c>
      <c r="C3049" t="s">
        <v>291</v>
      </c>
      <c r="D3049" t="s">
        <v>1845</v>
      </c>
      <c r="E3049">
        <v>4</v>
      </c>
      <c r="F3049">
        <v>259</v>
      </c>
      <c r="G3049">
        <v>14.16</v>
      </c>
      <c r="H3049">
        <v>2016</v>
      </c>
    </row>
    <row r="3050" spans="1:8" x14ac:dyDescent="0.2">
      <c r="A3050" t="s">
        <v>4558</v>
      </c>
      <c r="B3050" t="s">
        <v>16</v>
      </c>
      <c r="C3050" t="s">
        <v>74</v>
      </c>
      <c r="D3050" t="s">
        <v>2747</v>
      </c>
      <c r="E3050">
        <v>4.4000000000000004</v>
      </c>
      <c r="F3050">
        <v>259</v>
      </c>
      <c r="G3050">
        <v>20.97</v>
      </c>
      <c r="H3050">
        <v>2016</v>
      </c>
    </row>
    <row r="3051" spans="1:8" x14ac:dyDescent="0.2">
      <c r="A3051" t="s">
        <v>4559</v>
      </c>
      <c r="B3051" t="s">
        <v>46</v>
      </c>
      <c r="C3051" t="s">
        <v>341</v>
      </c>
      <c r="D3051" t="s">
        <v>263</v>
      </c>
      <c r="E3051">
        <v>4</v>
      </c>
      <c r="F3051">
        <v>259</v>
      </c>
      <c r="G3051">
        <v>29.28</v>
      </c>
      <c r="H3051">
        <v>2017</v>
      </c>
    </row>
    <row r="3052" spans="1:8" x14ac:dyDescent="0.2">
      <c r="A3052" t="s">
        <v>4560</v>
      </c>
      <c r="B3052" t="s">
        <v>9</v>
      </c>
      <c r="C3052" t="s">
        <v>742</v>
      </c>
      <c r="D3052" t="s">
        <v>4561</v>
      </c>
      <c r="E3052">
        <v>3.4</v>
      </c>
      <c r="F3052">
        <v>259</v>
      </c>
      <c r="G3052">
        <v>17.059999999999999</v>
      </c>
      <c r="H3052">
        <v>2014</v>
      </c>
    </row>
    <row r="3053" spans="1:8" x14ac:dyDescent="0.2">
      <c r="A3053" t="s">
        <v>4562</v>
      </c>
      <c r="B3053" t="s">
        <v>66</v>
      </c>
      <c r="C3053" t="s">
        <v>308</v>
      </c>
      <c r="D3053" t="s">
        <v>1777</v>
      </c>
      <c r="E3053">
        <v>4.0999999999999996</v>
      </c>
      <c r="F3053">
        <v>2595</v>
      </c>
      <c r="G3053">
        <v>26.39</v>
      </c>
      <c r="H3053">
        <v>2011</v>
      </c>
    </row>
    <row r="3054" spans="1:8" x14ac:dyDescent="0.2">
      <c r="A3054" t="s">
        <v>69</v>
      </c>
      <c r="B3054" t="s">
        <v>70</v>
      </c>
      <c r="C3054" t="s">
        <v>533</v>
      </c>
      <c r="D3054" t="s">
        <v>4563</v>
      </c>
      <c r="E3054">
        <v>3.6</v>
      </c>
      <c r="F3054">
        <v>2598</v>
      </c>
      <c r="G3054">
        <v>11.6</v>
      </c>
      <c r="H3054">
        <v>2015</v>
      </c>
    </row>
    <row r="3055" spans="1:8" x14ac:dyDescent="0.2">
      <c r="A3055" t="s">
        <v>4564</v>
      </c>
      <c r="B3055" t="s">
        <v>9</v>
      </c>
      <c r="C3055" t="s">
        <v>3819</v>
      </c>
      <c r="D3055" t="s">
        <v>4565</v>
      </c>
      <c r="E3055">
        <v>3.1</v>
      </c>
      <c r="F3055">
        <v>26</v>
      </c>
      <c r="G3055">
        <v>21.95</v>
      </c>
      <c r="H3055">
        <v>2014</v>
      </c>
    </row>
    <row r="3056" spans="1:8" x14ac:dyDescent="0.2">
      <c r="A3056" t="s">
        <v>4566</v>
      </c>
      <c r="B3056" t="s">
        <v>9</v>
      </c>
      <c r="C3056" t="s">
        <v>27</v>
      </c>
      <c r="D3056" t="s">
        <v>729</v>
      </c>
      <c r="E3056">
        <v>4.0999999999999996</v>
      </c>
      <c r="F3056">
        <v>26</v>
      </c>
      <c r="G3056">
        <v>86</v>
      </c>
      <c r="H3056">
        <v>2016</v>
      </c>
    </row>
    <row r="3057" spans="1:8" x14ac:dyDescent="0.2">
      <c r="A3057" t="s">
        <v>130</v>
      </c>
      <c r="B3057" t="s">
        <v>62</v>
      </c>
      <c r="C3057" t="s">
        <v>2309</v>
      </c>
      <c r="D3057" t="s">
        <v>4567</v>
      </c>
      <c r="E3057">
        <v>3.9</v>
      </c>
      <c r="F3057">
        <v>26</v>
      </c>
      <c r="G3057">
        <v>19.989999999999998</v>
      </c>
      <c r="H3057">
        <v>2016</v>
      </c>
    </row>
    <row r="3058" spans="1:8" x14ac:dyDescent="0.2">
      <c r="A3058" t="s">
        <v>950</v>
      </c>
      <c r="B3058" t="s">
        <v>277</v>
      </c>
      <c r="C3058" t="s">
        <v>278</v>
      </c>
      <c r="D3058" t="s">
        <v>4568</v>
      </c>
      <c r="E3058">
        <v>3.7</v>
      </c>
      <c r="F3058">
        <v>26</v>
      </c>
      <c r="G3058">
        <v>19.899999999999999</v>
      </c>
      <c r="H3058">
        <v>2016</v>
      </c>
    </row>
    <row r="3059" spans="1:8" x14ac:dyDescent="0.2">
      <c r="A3059" t="s">
        <v>4569</v>
      </c>
      <c r="B3059" t="s">
        <v>9</v>
      </c>
      <c r="C3059" t="s">
        <v>1954</v>
      </c>
      <c r="D3059" t="s">
        <v>4570</v>
      </c>
      <c r="E3059">
        <v>4.3</v>
      </c>
      <c r="F3059">
        <v>26</v>
      </c>
      <c r="G3059">
        <v>47.66</v>
      </c>
      <c r="H3059">
        <v>2016</v>
      </c>
    </row>
    <row r="3060" spans="1:8" x14ac:dyDescent="0.2">
      <c r="A3060" t="s">
        <v>805</v>
      </c>
      <c r="B3060" t="s">
        <v>70</v>
      </c>
      <c r="C3060" t="s">
        <v>71</v>
      </c>
      <c r="D3060" t="s">
        <v>72</v>
      </c>
      <c r="E3060">
        <v>3.3</v>
      </c>
      <c r="F3060">
        <v>26</v>
      </c>
      <c r="G3060">
        <v>7.95</v>
      </c>
      <c r="H3060">
        <v>2015</v>
      </c>
    </row>
    <row r="3061" spans="1:8" x14ac:dyDescent="0.2">
      <c r="A3061" t="s">
        <v>4571</v>
      </c>
      <c r="B3061" t="s">
        <v>16</v>
      </c>
      <c r="C3061" t="s">
        <v>394</v>
      </c>
      <c r="D3061" t="s">
        <v>3282</v>
      </c>
      <c r="E3061">
        <v>4.3</v>
      </c>
      <c r="F3061">
        <v>26</v>
      </c>
      <c r="G3061">
        <v>46.9</v>
      </c>
      <c r="H3061">
        <v>2013</v>
      </c>
    </row>
    <row r="3062" spans="1:8" x14ac:dyDescent="0.2">
      <c r="A3062" t="s">
        <v>4572</v>
      </c>
      <c r="B3062" t="s">
        <v>277</v>
      </c>
      <c r="C3062" t="s">
        <v>852</v>
      </c>
      <c r="D3062" t="s">
        <v>3188</v>
      </c>
      <c r="E3062">
        <v>4.0999999999999996</v>
      </c>
      <c r="F3062">
        <v>26</v>
      </c>
      <c r="G3062">
        <v>38</v>
      </c>
      <c r="H3062">
        <v>2016</v>
      </c>
    </row>
    <row r="3063" spans="1:8" x14ac:dyDescent="0.2">
      <c r="A3063" t="s">
        <v>4573</v>
      </c>
      <c r="B3063" t="s">
        <v>277</v>
      </c>
      <c r="C3063" t="s">
        <v>4574</v>
      </c>
      <c r="D3063" t="s">
        <v>4575</v>
      </c>
      <c r="E3063">
        <v>3.8</v>
      </c>
      <c r="F3063">
        <v>26</v>
      </c>
      <c r="G3063">
        <v>9.26</v>
      </c>
      <c r="H3063">
        <v>2017</v>
      </c>
    </row>
    <row r="3064" spans="1:8" x14ac:dyDescent="0.2">
      <c r="A3064" t="s">
        <v>864</v>
      </c>
      <c r="B3064" t="s">
        <v>16</v>
      </c>
      <c r="C3064" t="s">
        <v>228</v>
      </c>
      <c r="D3064" t="s">
        <v>4576</v>
      </c>
      <c r="E3064">
        <v>3.9</v>
      </c>
      <c r="F3064">
        <v>26</v>
      </c>
      <c r="G3064">
        <v>5.25</v>
      </c>
      <c r="H3064">
        <v>2018</v>
      </c>
    </row>
    <row r="3065" spans="1:8" x14ac:dyDescent="0.2">
      <c r="A3065" t="s">
        <v>3149</v>
      </c>
      <c r="B3065" t="s">
        <v>62</v>
      </c>
      <c r="C3065" t="s">
        <v>63</v>
      </c>
      <c r="D3065" t="s">
        <v>4577</v>
      </c>
      <c r="E3065">
        <v>3.6</v>
      </c>
      <c r="F3065">
        <v>26</v>
      </c>
      <c r="G3065">
        <v>11.01</v>
      </c>
      <c r="H3065">
        <v>2015</v>
      </c>
    </row>
    <row r="3066" spans="1:8" x14ac:dyDescent="0.2">
      <c r="A3066" t="s">
        <v>4578</v>
      </c>
      <c r="B3066" t="s">
        <v>62</v>
      </c>
      <c r="C3066" t="s">
        <v>244</v>
      </c>
      <c r="D3066" t="s">
        <v>1799</v>
      </c>
      <c r="E3066">
        <v>3.4</v>
      </c>
      <c r="F3066">
        <v>26</v>
      </c>
      <c r="G3066">
        <v>9.3699999999999992</v>
      </c>
      <c r="H3066">
        <v>2017</v>
      </c>
    </row>
    <row r="3067" spans="1:8" x14ac:dyDescent="0.2">
      <c r="A3067" t="s">
        <v>4579</v>
      </c>
      <c r="B3067" t="s">
        <v>66</v>
      </c>
      <c r="C3067" t="s">
        <v>268</v>
      </c>
      <c r="D3067" t="s">
        <v>2656</v>
      </c>
      <c r="E3067">
        <v>3.3</v>
      </c>
      <c r="F3067">
        <v>26</v>
      </c>
      <c r="G3067">
        <v>9.75</v>
      </c>
      <c r="H3067">
        <v>2016</v>
      </c>
    </row>
    <row r="3068" spans="1:8" x14ac:dyDescent="0.2">
      <c r="A3068" t="s">
        <v>4580</v>
      </c>
      <c r="B3068" t="s">
        <v>23</v>
      </c>
      <c r="C3068" t="s">
        <v>247</v>
      </c>
      <c r="D3068" t="s">
        <v>3860</v>
      </c>
      <c r="E3068">
        <v>3.9</v>
      </c>
      <c r="F3068">
        <v>26</v>
      </c>
      <c r="G3068">
        <v>7.87</v>
      </c>
      <c r="H3068">
        <v>2017</v>
      </c>
    </row>
    <row r="3069" spans="1:8" x14ac:dyDescent="0.2">
      <c r="A3069" t="s">
        <v>4581</v>
      </c>
      <c r="B3069" t="s">
        <v>277</v>
      </c>
      <c r="C3069" t="s">
        <v>346</v>
      </c>
      <c r="D3069" t="s">
        <v>2563</v>
      </c>
      <c r="E3069">
        <v>4</v>
      </c>
      <c r="F3069">
        <v>26</v>
      </c>
      <c r="G3069">
        <v>17</v>
      </c>
      <c r="H3069">
        <v>2015</v>
      </c>
    </row>
    <row r="3070" spans="1:8" x14ac:dyDescent="0.2">
      <c r="A3070" t="s">
        <v>4582</v>
      </c>
      <c r="B3070" t="s">
        <v>23</v>
      </c>
      <c r="C3070" t="s">
        <v>2059</v>
      </c>
      <c r="D3070" t="s">
        <v>3124</v>
      </c>
      <c r="E3070">
        <v>3.6</v>
      </c>
      <c r="F3070">
        <v>26</v>
      </c>
      <c r="G3070">
        <v>13.09</v>
      </c>
      <c r="H3070">
        <v>2015</v>
      </c>
    </row>
    <row r="3071" spans="1:8" x14ac:dyDescent="0.2">
      <c r="A3071" t="s">
        <v>4583</v>
      </c>
      <c r="B3071" t="s">
        <v>16</v>
      </c>
      <c r="C3071" t="s">
        <v>1024</v>
      </c>
      <c r="D3071" t="s">
        <v>4584</v>
      </c>
      <c r="E3071">
        <v>3.7</v>
      </c>
      <c r="F3071">
        <v>26</v>
      </c>
      <c r="G3071">
        <v>12.7</v>
      </c>
      <c r="H3071">
        <v>2013</v>
      </c>
    </row>
    <row r="3072" spans="1:8" x14ac:dyDescent="0.2">
      <c r="A3072" t="s">
        <v>4585</v>
      </c>
      <c r="B3072" t="s">
        <v>9</v>
      </c>
      <c r="C3072" t="s">
        <v>573</v>
      </c>
      <c r="D3072" t="s">
        <v>361</v>
      </c>
      <c r="E3072">
        <v>4.2</v>
      </c>
      <c r="F3072">
        <v>26</v>
      </c>
      <c r="G3072">
        <v>93.45</v>
      </c>
      <c r="H3072">
        <v>2017</v>
      </c>
    </row>
    <row r="3073" spans="1:8" x14ac:dyDescent="0.2">
      <c r="A3073" t="s">
        <v>4586</v>
      </c>
      <c r="B3073" t="s">
        <v>16</v>
      </c>
      <c r="C3073" t="s">
        <v>454</v>
      </c>
      <c r="D3073" t="s">
        <v>4587</v>
      </c>
      <c r="E3073">
        <v>3.6</v>
      </c>
      <c r="F3073">
        <v>26</v>
      </c>
      <c r="G3073">
        <v>18.47</v>
      </c>
      <c r="H3073">
        <v>2015</v>
      </c>
    </row>
    <row r="3074" spans="1:8" x14ac:dyDescent="0.2">
      <c r="A3074" t="s">
        <v>862</v>
      </c>
      <c r="B3074" t="s">
        <v>9</v>
      </c>
      <c r="C3074" t="s">
        <v>96</v>
      </c>
      <c r="D3074" t="s">
        <v>4588</v>
      </c>
      <c r="E3074">
        <v>4</v>
      </c>
      <c r="F3074">
        <v>26</v>
      </c>
      <c r="G3074">
        <v>75.95</v>
      </c>
      <c r="H3074">
        <v>2005</v>
      </c>
    </row>
    <row r="3075" spans="1:8" x14ac:dyDescent="0.2">
      <c r="A3075" t="s">
        <v>4589</v>
      </c>
      <c r="B3075" t="s">
        <v>9</v>
      </c>
      <c r="C3075" t="s">
        <v>56</v>
      </c>
      <c r="D3075" t="s">
        <v>4590</v>
      </c>
      <c r="E3075">
        <v>3.3</v>
      </c>
      <c r="F3075">
        <v>26</v>
      </c>
      <c r="G3075">
        <v>6.58</v>
      </c>
      <c r="H3075">
        <v>2016</v>
      </c>
    </row>
    <row r="3076" spans="1:8" x14ac:dyDescent="0.2">
      <c r="A3076" t="s">
        <v>4591</v>
      </c>
      <c r="B3076" t="s">
        <v>66</v>
      </c>
      <c r="C3076" t="s">
        <v>313</v>
      </c>
      <c r="D3076" t="s">
        <v>4592</v>
      </c>
      <c r="E3076">
        <v>4.2</v>
      </c>
      <c r="F3076">
        <v>26</v>
      </c>
      <c r="G3076">
        <v>135</v>
      </c>
      <c r="H3076">
        <v>1996</v>
      </c>
    </row>
    <row r="3077" spans="1:8" x14ac:dyDescent="0.2">
      <c r="A3077" t="s">
        <v>4593</v>
      </c>
      <c r="B3077" t="s">
        <v>9</v>
      </c>
      <c r="C3077" t="s">
        <v>2185</v>
      </c>
      <c r="D3077" t="s">
        <v>4594</v>
      </c>
      <c r="E3077">
        <v>4.0999999999999996</v>
      </c>
      <c r="F3077">
        <v>26</v>
      </c>
      <c r="G3077">
        <v>41.91</v>
      </c>
      <c r="H3077">
        <v>2017</v>
      </c>
    </row>
    <row r="3078" spans="1:8" x14ac:dyDescent="0.2">
      <c r="A3078" t="s">
        <v>4595</v>
      </c>
      <c r="B3078" t="s">
        <v>66</v>
      </c>
      <c r="C3078" t="s">
        <v>169</v>
      </c>
      <c r="D3078" t="s">
        <v>170</v>
      </c>
      <c r="E3078">
        <v>3.6</v>
      </c>
      <c r="F3078">
        <v>26</v>
      </c>
      <c r="G3078">
        <v>6.69</v>
      </c>
      <c r="H3078">
        <v>2019</v>
      </c>
    </row>
    <row r="3079" spans="1:8" x14ac:dyDescent="0.2">
      <c r="A3079" t="s">
        <v>4596</v>
      </c>
      <c r="B3079" t="s">
        <v>9</v>
      </c>
      <c r="C3079" t="s">
        <v>125</v>
      </c>
      <c r="D3079" t="s">
        <v>4597</v>
      </c>
      <c r="E3079">
        <v>3.7</v>
      </c>
      <c r="F3079">
        <v>26</v>
      </c>
      <c r="G3079">
        <v>27.95</v>
      </c>
      <c r="H3079">
        <v>2005</v>
      </c>
    </row>
    <row r="3080" spans="1:8" x14ac:dyDescent="0.2">
      <c r="A3080" t="s">
        <v>1837</v>
      </c>
      <c r="B3080" t="s">
        <v>16</v>
      </c>
      <c r="C3080" t="s">
        <v>919</v>
      </c>
      <c r="D3080" t="s">
        <v>1664</v>
      </c>
      <c r="E3080">
        <v>3.3</v>
      </c>
      <c r="F3080">
        <v>26</v>
      </c>
      <c r="G3080">
        <v>7.58</v>
      </c>
      <c r="H3080">
        <v>2018</v>
      </c>
    </row>
    <row r="3081" spans="1:8" x14ac:dyDescent="0.2">
      <c r="A3081" t="s">
        <v>4598</v>
      </c>
      <c r="B3081" t="s">
        <v>16</v>
      </c>
      <c r="C3081" t="s">
        <v>3589</v>
      </c>
      <c r="D3081" t="s">
        <v>510</v>
      </c>
      <c r="E3081">
        <v>3.7</v>
      </c>
      <c r="F3081">
        <v>26</v>
      </c>
      <c r="G3081">
        <v>6.73</v>
      </c>
      <c r="H3081">
        <v>2011</v>
      </c>
    </row>
    <row r="3082" spans="1:8" x14ac:dyDescent="0.2">
      <c r="A3082" t="s">
        <v>4599</v>
      </c>
      <c r="B3082" t="s">
        <v>9</v>
      </c>
      <c r="C3082" t="s">
        <v>4600</v>
      </c>
      <c r="D3082" t="s">
        <v>4601</v>
      </c>
      <c r="E3082">
        <v>4.2</v>
      </c>
      <c r="F3082">
        <v>26</v>
      </c>
      <c r="G3082">
        <v>125</v>
      </c>
      <c r="H3082">
        <v>2016</v>
      </c>
    </row>
    <row r="3083" spans="1:8" x14ac:dyDescent="0.2">
      <c r="A3083" t="s">
        <v>4602</v>
      </c>
      <c r="B3083" t="s">
        <v>16</v>
      </c>
      <c r="C3083" t="s">
        <v>93</v>
      </c>
      <c r="D3083" t="s">
        <v>1222</v>
      </c>
      <c r="E3083">
        <v>4</v>
      </c>
      <c r="F3083">
        <v>26</v>
      </c>
      <c r="G3083">
        <v>17.899999999999999</v>
      </c>
      <c r="H3083">
        <v>2015</v>
      </c>
    </row>
    <row r="3084" spans="1:8" x14ac:dyDescent="0.2">
      <c r="A3084" t="s">
        <v>4603</v>
      </c>
      <c r="B3084" t="s">
        <v>9</v>
      </c>
      <c r="C3084" t="s">
        <v>175</v>
      </c>
      <c r="D3084" t="s">
        <v>4604</v>
      </c>
      <c r="E3084">
        <v>3.4</v>
      </c>
      <c r="F3084">
        <v>26</v>
      </c>
      <c r="G3084">
        <v>8.68</v>
      </c>
      <c r="H3084">
        <v>2018</v>
      </c>
    </row>
    <row r="3085" spans="1:8" x14ac:dyDescent="0.2">
      <c r="A3085" t="s">
        <v>4605</v>
      </c>
      <c r="B3085" t="s">
        <v>23</v>
      </c>
      <c r="C3085" t="s">
        <v>2059</v>
      </c>
      <c r="D3085" t="s">
        <v>2060</v>
      </c>
      <c r="E3085">
        <v>3.3</v>
      </c>
      <c r="F3085">
        <v>26</v>
      </c>
      <c r="G3085">
        <v>9.9499999999999993</v>
      </c>
      <c r="H3085">
        <v>2014</v>
      </c>
    </row>
    <row r="3086" spans="1:8" x14ac:dyDescent="0.2">
      <c r="A3086" t="s">
        <v>4240</v>
      </c>
      <c r="B3086" t="s">
        <v>9</v>
      </c>
      <c r="C3086" t="s">
        <v>125</v>
      </c>
      <c r="D3086" t="s">
        <v>4606</v>
      </c>
      <c r="E3086">
        <v>3</v>
      </c>
      <c r="F3086">
        <v>26</v>
      </c>
      <c r="G3086">
        <v>6.97</v>
      </c>
      <c r="H3086">
        <v>2016</v>
      </c>
    </row>
    <row r="3087" spans="1:8" x14ac:dyDescent="0.2">
      <c r="A3087" t="s">
        <v>4607</v>
      </c>
      <c r="B3087" t="s">
        <v>9</v>
      </c>
      <c r="C3087" t="s">
        <v>724</v>
      </c>
      <c r="D3087" t="s">
        <v>4608</v>
      </c>
      <c r="E3087">
        <v>3.8</v>
      </c>
      <c r="F3087">
        <v>26</v>
      </c>
      <c r="G3087">
        <v>16.95</v>
      </c>
      <c r="H3087">
        <v>2017</v>
      </c>
    </row>
    <row r="3088" spans="1:8" x14ac:dyDescent="0.2">
      <c r="A3088" t="s">
        <v>4609</v>
      </c>
      <c r="B3088" t="s">
        <v>9</v>
      </c>
      <c r="C3088" t="s">
        <v>4610</v>
      </c>
      <c r="D3088" t="s">
        <v>1901</v>
      </c>
      <c r="E3088">
        <v>4</v>
      </c>
      <c r="F3088">
        <v>26</v>
      </c>
      <c r="G3088">
        <v>103.98</v>
      </c>
      <c r="H3088">
        <v>2016</v>
      </c>
    </row>
    <row r="3089" spans="1:8" x14ac:dyDescent="0.2">
      <c r="A3089" t="s">
        <v>4611</v>
      </c>
      <c r="B3089" t="s">
        <v>66</v>
      </c>
      <c r="C3089" t="s">
        <v>436</v>
      </c>
      <c r="D3089" t="s">
        <v>1474</v>
      </c>
      <c r="E3089">
        <v>3.9</v>
      </c>
      <c r="F3089">
        <v>26</v>
      </c>
      <c r="G3089">
        <v>13.21</v>
      </c>
      <c r="H3089">
        <v>2014</v>
      </c>
    </row>
    <row r="3090" spans="1:8" x14ac:dyDescent="0.2">
      <c r="A3090" t="s">
        <v>4612</v>
      </c>
      <c r="B3090" t="s">
        <v>9</v>
      </c>
      <c r="C3090" t="s">
        <v>2528</v>
      </c>
      <c r="D3090" t="s">
        <v>2476</v>
      </c>
      <c r="E3090">
        <v>3.6</v>
      </c>
      <c r="F3090">
        <v>26</v>
      </c>
      <c r="G3090">
        <v>14.52</v>
      </c>
      <c r="H3090">
        <v>2018</v>
      </c>
    </row>
    <row r="3091" spans="1:8" x14ac:dyDescent="0.2">
      <c r="A3091" t="s">
        <v>4613</v>
      </c>
      <c r="B3091" t="s">
        <v>9</v>
      </c>
      <c r="C3091" t="s">
        <v>172</v>
      </c>
      <c r="D3091" t="s">
        <v>4614</v>
      </c>
      <c r="E3091">
        <v>4.0999999999999996</v>
      </c>
      <c r="F3091">
        <v>26</v>
      </c>
      <c r="G3091">
        <v>5.84</v>
      </c>
      <c r="H3091">
        <v>2018</v>
      </c>
    </row>
    <row r="3092" spans="1:8" x14ac:dyDescent="0.2">
      <c r="A3092" t="s">
        <v>4615</v>
      </c>
      <c r="B3092" t="s">
        <v>9</v>
      </c>
      <c r="C3092" t="s">
        <v>184</v>
      </c>
      <c r="D3092" t="s">
        <v>4616</v>
      </c>
      <c r="E3092">
        <v>3.9</v>
      </c>
      <c r="F3092">
        <v>26</v>
      </c>
      <c r="G3092">
        <v>25.25</v>
      </c>
      <c r="H3092">
        <v>2016</v>
      </c>
    </row>
    <row r="3093" spans="1:8" x14ac:dyDescent="0.2">
      <c r="A3093" t="s">
        <v>3560</v>
      </c>
      <c r="B3093" t="s">
        <v>9</v>
      </c>
      <c r="C3093" t="s">
        <v>274</v>
      </c>
      <c r="D3093" t="s">
        <v>4617</v>
      </c>
      <c r="E3093">
        <v>2.8</v>
      </c>
      <c r="F3093">
        <v>26</v>
      </c>
      <c r="G3093">
        <v>9.9499999999999993</v>
      </c>
      <c r="H3093">
        <v>2018</v>
      </c>
    </row>
    <row r="3094" spans="1:8" x14ac:dyDescent="0.2">
      <c r="A3094" t="s">
        <v>4618</v>
      </c>
      <c r="B3094" t="s">
        <v>16</v>
      </c>
      <c r="C3094" t="s">
        <v>602</v>
      </c>
      <c r="D3094" t="s">
        <v>4619</v>
      </c>
      <c r="E3094">
        <v>3.8</v>
      </c>
      <c r="F3094">
        <v>26</v>
      </c>
      <c r="G3094">
        <v>7.71</v>
      </c>
      <c r="H3094">
        <v>2015</v>
      </c>
    </row>
    <row r="3095" spans="1:8" x14ac:dyDescent="0.2">
      <c r="A3095" t="s">
        <v>4620</v>
      </c>
      <c r="B3095" t="s">
        <v>16</v>
      </c>
      <c r="C3095" t="s">
        <v>404</v>
      </c>
      <c r="D3095" t="s">
        <v>4621</v>
      </c>
      <c r="E3095">
        <v>3.8</v>
      </c>
      <c r="F3095">
        <v>26</v>
      </c>
      <c r="G3095">
        <v>13.99</v>
      </c>
      <c r="H3095">
        <v>2018</v>
      </c>
    </row>
    <row r="3096" spans="1:8" x14ac:dyDescent="0.2">
      <c r="A3096" t="s">
        <v>4622</v>
      </c>
      <c r="B3096" t="s">
        <v>9</v>
      </c>
      <c r="C3096" t="s">
        <v>4623</v>
      </c>
      <c r="D3096" t="s">
        <v>4624</v>
      </c>
      <c r="E3096">
        <v>4.2</v>
      </c>
      <c r="F3096">
        <v>26</v>
      </c>
      <c r="G3096">
        <v>73.010000000000005</v>
      </c>
      <c r="H3096">
        <v>2014</v>
      </c>
    </row>
    <row r="3097" spans="1:8" x14ac:dyDescent="0.2">
      <c r="A3097" t="s">
        <v>4625</v>
      </c>
      <c r="B3097" t="s">
        <v>9</v>
      </c>
      <c r="C3097" t="s">
        <v>4626</v>
      </c>
      <c r="D3097" t="s">
        <v>4627</v>
      </c>
      <c r="E3097">
        <v>3.9</v>
      </c>
      <c r="F3097">
        <v>26</v>
      </c>
      <c r="G3097">
        <v>11.7</v>
      </c>
      <c r="H3097">
        <v>2016</v>
      </c>
    </row>
    <row r="3098" spans="1:8" x14ac:dyDescent="0.2">
      <c r="A3098" t="s">
        <v>4628</v>
      </c>
      <c r="B3098" t="s">
        <v>66</v>
      </c>
      <c r="C3098" t="s">
        <v>67</v>
      </c>
      <c r="D3098" t="s">
        <v>4021</v>
      </c>
      <c r="E3098">
        <v>4.4000000000000004</v>
      </c>
      <c r="F3098">
        <v>26</v>
      </c>
      <c r="G3098">
        <v>89.95</v>
      </c>
      <c r="H3098">
        <v>2016</v>
      </c>
    </row>
    <row r="3099" spans="1:8" x14ac:dyDescent="0.2">
      <c r="A3099" t="s">
        <v>4629</v>
      </c>
      <c r="B3099" t="s">
        <v>16</v>
      </c>
      <c r="C3099" t="s">
        <v>404</v>
      </c>
      <c r="D3099" t="s">
        <v>681</v>
      </c>
      <c r="E3099">
        <v>4</v>
      </c>
      <c r="F3099">
        <v>26</v>
      </c>
      <c r="G3099">
        <v>65</v>
      </c>
      <c r="H3099">
        <v>2013</v>
      </c>
    </row>
    <row r="3100" spans="1:8" x14ac:dyDescent="0.2">
      <c r="A3100" t="s">
        <v>4630</v>
      </c>
      <c r="B3100" t="s">
        <v>9</v>
      </c>
      <c r="C3100" t="s">
        <v>4631</v>
      </c>
      <c r="D3100" t="s">
        <v>4632</v>
      </c>
      <c r="E3100">
        <v>3.8</v>
      </c>
      <c r="F3100">
        <v>26</v>
      </c>
      <c r="G3100">
        <v>8.58</v>
      </c>
      <c r="H3100">
        <v>2018</v>
      </c>
    </row>
    <row r="3101" spans="1:8" x14ac:dyDescent="0.2">
      <c r="A3101" t="s">
        <v>4633</v>
      </c>
      <c r="B3101" t="s">
        <v>9</v>
      </c>
      <c r="C3101" t="s">
        <v>27</v>
      </c>
      <c r="D3101" t="s">
        <v>729</v>
      </c>
      <c r="E3101">
        <v>4.3</v>
      </c>
      <c r="F3101">
        <v>26</v>
      </c>
      <c r="G3101">
        <v>72</v>
      </c>
      <c r="H3101">
        <v>2013</v>
      </c>
    </row>
    <row r="3102" spans="1:8" x14ac:dyDescent="0.2">
      <c r="A3102" t="s">
        <v>4634</v>
      </c>
      <c r="B3102" t="s">
        <v>66</v>
      </c>
      <c r="C3102" t="s">
        <v>829</v>
      </c>
      <c r="D3102" t="s">
        <v>4635</v>
      </c>
      <c r="E3102">
        <v>3.5</v>
      </c>
      <c r="F3102">
        <v>26</v>
      </c>
      <c r="G3102">
        <v>13.45</v>
      </c>
      <c r="H3102">
        <v>2017</v>
      </c>
    </row>
    <row r="3103" spans="1:8" x14ac:dyDescent="0.2">
      <c r="A3103" t="s">
        <v>4636</v>
      </c>
      <c r="B3103" t="s">
        <v>277</v>
      </c>
      <c r="C3103" t="s">
        <v>278</v>
      </c>
      <c r="D3103" t="s">
        <v>4071</v>
      </c>
      <c r="E3103">
        <v>4</v>
      </c>
      <c r="F3103">
        <v>26</v>
      </c>
      <c r="G3103">
        <v>16.739999999999998</v>
      </c>
      <c r="H3103">
        <v>2017</v>
      </c>
    </row>
    <row r="3104" spans="1:8" x14ac:dyDescent="0.2">
      <c r="A3104" t="s">
        <v>4637</v>
      </c>
      <c r="B3104" t="s">
        <v>66</v>
      </c>
      <c r="C3104" t="s">
        <v>401</v>
      </c>
      <c r="D3104" t="s">
        <v>4638</v>
      </c>
      <c r="E3104">
        <v>3.3</v>
      </c>
      <c r="F3104">
        <v>26</v>
      </c>
      <c r="G3104">
        <v>12.57</v>
      </c>
      <c r="H3104">
        <v>2011</v>
      </c>
    </row>
    <row r="3105" spans="1:8" x14ac:dyDescent="0.2">
      <c r="A3105" t="s">
        <v>4639</v>
      </c>
      <c r="B3105" t="s">
        <v>62</v>
      </c>
      <c r="C3105" t="s">
        <v>244</v>
      </c>
      <c r="D3105" t="s">
        <v>4640</v>
      </c>
      <c r="E3105">
        <v>3.8</v>
      </c>
      <c r="F3105">
        <v>26</v>
      </c>
      <c r="G3105">
        <v>18.95</v>
      </c>
      <c r="H3105">
        <v>2014</v>
      </c>
    </row>
    <row r="3106" spans="1:8" x14ac:dyDescent="0.2">
      <c r="A3106" t="s">
        <v>2981</v>
      </c>
      <c r="B3106" t="s">
        <v>70</v>
      </c>
      <c r="C3106" t="s">
        <v>2697</v>
      </c>
      <c r="D3106" t="s">
        <v>4641</v>
      </c>
      <c r="E3106">
        <v>3.5</v>
      </c>
      <c r="F3106">
        <v>26</v>
      </c>
      <c r="G3106">
        <v>6.32</v>
      </c>
      <c r="H3106">
        <v>2018</v>
      </c>
    </row>
    <row r="3107" spans="1:8" x14ac:dyDescent="0.2">
      <c r="A3107" t="s">
        <v>4642</v>
      </c>
      <c r="B3107" t="s">
        <v>9</v>
      </c>
      <c r="C3107" t="s">
        <v>190</v>
      </c>
      <c r="D3107" t="s">
        <v>361</v>
      </c>
      <c r="E3107">
        <v>4</v>
      </c>
      <c r="F3107">
        <v>26</v>
      </c>
      <c r="G3107">
        <v>165.71</v>
      </c>
      <c r="H3107">
        <v>2013</v>
      </c>
    </row>
    <row r="3108" spans="1:8" x14ac:dyDescent="0.2">
      <c r="A3108" t="s">
        <v>4643</v>
      </c>
      <c r="B3108" t="s">
        <v>16</v>
      </c>
      <c r="C3108" t="s">
        <v>454</v>
      </c>
      <c r="D3108" t="s">
        <v>975</v>
      </c>
      <c r="E3108">
        <v>3.3</v>
      </c>
      <c r="F3108">
        <v>26</v>
      </c>
      <c r="G3108">
        <v>9.9499999999999993</v>
      </c>
      <c r="H3108">
        <v>2018</v>
      </c>
    </row>
    <row r="3109" spans="1:8" x14ac:dyDescent="0.2">
      <c r="A3109" t="s">
        <v>4644</v>
      </c>
      <c r="B3109" t="s">
        <v>23</v>
      </c>
      <c r="C3109" t="s">
        <v>4645</v>
      </c>
      <c r="D3109" t="s">
        <v>4646</v>
      </c>
      <c r="E3109">
        <v>3.9</v>
      </c>
      <c r="F3109">
        <v>26</v>
      </c>
      <c r="G3109">
        <v>18.8</v>
      </c>
      <c r="H3109">
        <v>2015</v>
      </c>
    </row>
    <row r="3110" spans="1:8" x14ac:dyDescent="0.2">
      <c r="A3110" t="s">
        <v>435</v>
      </c>
      <c r="B3110" t="s">
        <v>66</v>
      </c>
      <c r="C3110" t="s">
        <v>449</v>
      </c>
      <c r="D3110" t="s">
        <v>1732</v>
      </c>
      <c r="E3110">
        <v>3.8</v>
      </c>
      <c r="F3110">
        <v>26</v>
      </c>
      <c r="G3110">
        <v>10.51</v>
      </c>
      <c r="H3110">
        <v>2015</v>
      </c>
    </row>
    <row r="3111" spans="1:8" x14ac:dyDescent="0.2">
      <c r="A3111" t="s">
        <v>4647</v>
      </c>
      <c r="B3111" t="s">
        <v>66</v>
      </c>
      <c r="C3111" t="s">
        <v>308</v>
      </c>
      <c r="D3111" t="s">
        <v>4648</v>
      </c>
      <c r="E3111">
        <v>3.7</v>
      </c>
      <c r="F3111">
        <v>26</v>
      </c>
      <c r="G3111">
        <v>14.5</v>
      </c>
      <c r="H3111">
        <v>2012</v>
      </c>
    </row>
    <row r="3112" spans="1:8" x14ac:dyDescent="0.2">
      <c r="A3112" t="s">
        <v>1910</v>
      </c>
      <c r="B3112" t="s">
        <v>16</v>
      </c>
      <c r="C3112" t="s">
        <v>358</v>
      </c>
      <c r="D3112" t="s">
        <v>4649</v>
      </c>
      <c r="E3112">
        <v>4.3</v>
      </c>
      <c r="F3112">
        <v>26</v>
      </c>
      <c r="G3112">
        <v>34</v>
      </c>
      <c r="H3112">
        <v>2015</v>
      </c>
    </row>
    <row r="3113" spans="1:8" x14ac:dyDescent="0.2">
      <c r="A3113" t="s">
        <v>4650</v>
      </c>
      <c r="B3113" t="s">
        <v>277</v>
      </c>
      <c r="C3113" t="s">
        <v>278</v>
      </c>
      <c r="D3113" t="s">
        <v>4651</v>
      </c>
      <c r="E3113">
        <v>4.0999999999999996</v>
      </c>
      <c r="F3113">
        <v>26</v>
      </c>
      <c r="G3113">
        <v>58</v>
      </c>
      <c r="H3113">
        <v>2014</v>
      </c>
    </row>
    <row r="3114" spans="1:8" x14ac:dyDescent="0.2">
      <c r="A3114" t="s">
        <v>4652</v>
      </c>
      <c r="B3114" t="s">
        <v>77</v>
      </c>
      <c r="C3114" t="s">
        <v>78</v>
      </c>
      <c r="D3114" t="s">
        <v>2754</v>
      </c>
      <c r="E3114">
        <v>4.2</v>
      </c>
      <c r="F3114">
        <v>260</v>
      </c>
      <c r="G3114">
        <v>60.31</v>
      </c>
      <c r="H3114">
        <v>2016</v>
      </c>
    </row>
    <row r="3115" spans="1:8" x14ac:dyDescent="0.2">
      <c r="A3115" t="s">
        <v>4653</v>
      </c>
      <c r="B3115" t="s">
        <v>9</v>
      </c>
      <c r="C3115" t="s">
        <v>989</v>
      </c>
      <c r="D3115" t="s">
        <v>1261</v>
      </c>
      <c r="E3115">
        <v>3.7</v>
      </c>
      <c r="F3115">
        <v>260</v>
      </c>
      <c r="G3115">
        <v>22.8</v>
      </c>
      <c r="H3115">
        <v>2014</v>
      </c>
    </row>
    <row r="3116" spans="1:8" x14ac:dyDescent="0.2">
      <c r="A3116" t="s">
        <v>4654</v>
      </c>
      <c r="B3116" t="s">
        <v>62</v>
      </c>
      <c r="C3116" t="s">
        <v>63</v>
      </c>
      <c r="D3116" t="s">
        <v>733</v>
      </c>
      <c r="E3116">
        <v>4</v>
      </c>
      <c r="F3116">
        <v>260</v>
      </c>
      <c r="G3116">
        <v>15.5</v>
      </c>
      <c r="H3116">
        <v>2016</v>
      </c>
    </row>
    <row r="3117" spans="1:8" x14ac:dyDescent="0.2">
      <c r="A3117" t="s">
        <v>4655</v>
      </c>
      <c r="B3117" t="s">
        <v>16</v>
      </c>
      <c r="C3117" t="s">
        <v>4460</v>
      </c>
      <c r="D3117" t="s">
        <v>4656</v>
      </c>
      <c r="E3117">
        <v>3.9</v>
      </c>
      <c r="F3117">
        <v>260</v>
      </c>
      <c r="G3117">
        <v>12.6</v>
      </c>
      <c r="H3117">
        <v>2015</v>
      </c>
    </row>
    <row r="3118" spans="1:8" x14ac:dyDescent="0.2">
      <c r="A3118" t="s">
        <v>69</v>
      </c>
      <c r="B3118" t="s">
        <v>70</v>
      </c>
      <c r="C3118" t="s">
        <v>698</v>
      </c>
      <c r="D3118" t="s">
        <v>4378</v>
      </c>
      <c r="E3118">
        <v>3.8</v>
      </c>
      <c r="F3118">
        <v>2601</v>
      </c>
      <c r="G3118">
        <v>14.5</v>
      </c>
      <c r="H3118">
        <v>2015</v>
      </c>
    </row>
    <row r="3119" spans="1:8" x14ac:dyDescent="0.2">
      <c r="A3119" t="s">
        <v>4657</v>
      </c>
      <c r="B3119" t="s">
        <v>196</v>
      </c>
      <c r="C3119" t="s">
        <v>197</v>
      </c>
      <c r="D3119" t="s">
        <v>695</v>
      </c>
      <c r="E3119">
        <v>4.3</v>
      </c>
      <c r="F3119">
        <v>2604</v>
      </c>
      <c r="G3119">
        <v>21.45</v>
      </c>
      <c r="H3119">
        <v>2016</v>
      </c>
    </row>
    <row r="3120" spans="1:8" x14ac:dyDescent="0.2">
      <c r="A3120" t="s">
        <v>4658</v>
      </c>
      <c r="B3120" t="s">
        <v>16</v>
      </c>
      <c r="C3120" t="s">
        <v>144</v>
      </c>
      <c r="D3120" t="s">
        <v>543</v>
      </c>
      <c r="E3120">
        <v>3.8</v>
      </c>
      <c r="F3120">
        <v>2606</v>
      </c>
      <c r="G3120">
        <v>10.39</v>
      </c>
      <c r="H3120">
        <v>2016</v>
      </c>
    </row>
    <row r="3121" spans="1:8" x14ac:dyDescent="0.2">
      <c r="A3121" t="s">
        <v>4659</v>
      </c>
      <c r="B3121" t="s">
        <v>16</v>
      </c>
      <c r="C3121" t="s">
        <v>638</v>
      </c>
      <c r="D3121" t="s">
        <v>4660</v>
      </c>
      <c r="E3121">
        <v>3.8</v>
      </c>
      <c r="F3121">
        <v>261</v>
      </c>
      <c r="G3121">
        <v>12.7</v>
      </c>
      <c r="H3121">
        <v>2014</v>
      </c>
    </row>
    <row r="3122" spans="1:8" x14ac:dyDescent="0.2">
      <c r="A3122" t="s">
        <v>4302</v>
      </c>
      <c r="B3122" t="s">
        <v>34</v>
      </c>
      <c r="C3122" t="s">
        <v>898</v>
      </c>
      <c r="D3122" t="s">
        <v>1715</v>
      </c>
      <c r="E3122">
        <v>4</v>
      </c>
      <c r="F3122">
        <v>261</v>
      </c>
      <c r="G3122">
        <v>14.9</v>
      </c>
      <c r="H3122">
        <v>2017</v>
      </c>
    </row>
    <row r="3123" spans="1:8" x14ac:dyDescent="0.2">
      <c r="A3123" t="s">
        <v>4661</v>
      </c>
      <c r="B3123" t="s">
        <v>16</v>
      </c>
      <c r="C3123" t="s">
        <v>178</v>
      </c>
      <c r="D3123" t="s">
        <v>2273</v>
      </c>
      <c r="E3123">
        <v>3.8</v>
      </c>
      <c r="F3123">
        <v>261</v>
      </c>
      <c r="G3123">
        <v>33.89</v>
      </c>
      <c r="H3123">
        <v>2014</v>
      </c>
    </row>
    <row r="3124" spans="1:8" x14ac:dyDescent="0.2">
      <c r="A3124" t="s">
        <v>4662</v>
      </c>
      <c r="B3124" t="s">
        <v>66</v>
      </c>
      <c r="C3124" t="s">
        <v>333</v>
      </c>
      <c r="D3124" t="s">
        <v>2287</v>
      </c>
      <c r="E3124">
        <v>3.8</v>
      </c>
      <c r="F3124">
        <v>261</v>
      </c>
      <c r="G3124">
        <v>20.89</v>
      </c>
      <c r="H3124">
        <v>2006</v>
      </c>
    </row>
    <row r="3125" spans="1:8" x14ac:dyDescent="0.2">
      <c r="A3125" t="s">
        <v>4663</v>
      </c>
      <c r="B3125" t="s">
        <v>16</v>
      </c>
      <c r="C3125" t="s">
        <v>93</v>
      </c>
      <c r="D3125" t="s">
        <v>3670</v>
      </c>
      <c r="E3125">
        <v>3.3</v>
      </c>
      <c r="F3125">
        <v>261</v>
      </c>
      <c r="G3125">
        <v>10.42</v>
      </c>
      <c r="H3125">
        <v>2017</v>
      </c>
    </row>
    <row r="3126" spans="1:8" x14ac:dyDescent="0.2">
      <c r="A3126" t="s">
        <v>1084</v>
      </c>
      <c r="B3126" t="s">
        <v>9</v>
      </c>
      <c r="C3126" t="s">
        <v>281</v>
      </c>
      <c r="D3126" t="s">
        <v>4066</v>
      </c>
      <c r="E3126">
        <v>3.7</v>
      </c>
      <c r="F3126">
        <v>261</v>
      </c>
      <c r="G3126">
        <v>18.899999999999999</v>
      </c>
      <c r="H3126">
        <v>2014</v>
      </c>
    </row>
    <row r="3127" spans="1:8" x14ac:dyDescent="0.2">
      <c r="A3127" t="s">
        <v>4664</v>
      </c>
      <c r="B3127" t="s">
        <v>62</v>
      </c>
      <c r="C3127" t="s">
        <v>63</v>
      </c>
      <c r="D3127" t="s">
        <v>3280</v>
      </c>
      <c r="E3127">
        <v>4</v>
      </c>
      <c r="F3127">
        <v>261</v>
      </c>
      <c r="G3127">
        <v>13.4</v>
      </c>
      <c r="H3127">
        <v>2013</v>
      </c>
    </row>
    <row r="3128" spans="1:8" x14ac:dyDescent="0.2">
      <c r="A3128" t="s">
        <v>1542</v>
      </c>
      <c r="B3128" t="s">
        <v>9</v>
      </c>
      <c r="C3128" t="s">
        <v>281</v>
      </c>
      <c r="D3128" t="s">
        <v>4665</v>
      </c>
      <c r="E3128">
        <v>3.9</v>
      </c>
      <c r="F3128">
        <v>261</v>
      </c>
      <c r="G3128">
        <v>27.95</v>
      </c>
      <c r="H3128">
        <v>2005</v>
      </c>
    </row>
    <row r="3129" spans="1:8" x14ac:dyDescent="0.2">
      <c r="A3129" t="s">
        <v>4666</v>
      </c>
      <c r="B3129" t="s">
        <v>277</v>
      </c>
      <c r="C3129" t="s">
        <v>278</v>
      </c>
      <c r="D3129" t="s">
        <v>1997</v>
      </c>
      <c r="E3129">
        <v>4.0999999999999996</v>
      </c>
      <c r="F3129">
        <v>261</v>
      </c>
      <c r="G3129">
        <v>14.9</v>
      </c>
      <c r="H3129">
        <v>2018</v>
      </c>
    </row>
    <row r="3130" spans="1:8" x14ac:dyDescent="0.2">
      <c r="A3130" t="s">
        <v>4667</v>
      </c>
      <c r="B3130" t="s">
        <v>16</v>
      </c>
      <c r="C3130" t="s">
        <v>2266</v>
      </c>
      <c r="D3130" t="s">
        <v>4035</v>
      </c>
      <c r="E3130">
        <v>3.7</v>
      </c>
      <c r="F3130">
        <v>261</v>
      </c>
      <c r="G3130">
        <v>10.9</v>
      </c>
      <c r="H3130">
        <v>2018</v>
      </c>
    </row>
    <row r="3131" spans="1:8" x14ac:dyDescent="0.2">
      <c r="A3131" t="s">
        <v>4668</v>
      </c>
      <c r="B3131" t="s">
        <v>16</v>
      </c>
      <c r="C3131" t="s">
        <v>454</v>
      </c>
      <c r="D3131" t="s">
        <v>2550</v>
      </c>
      <c r="E3131">
        <v>3.6</v>
      </c>
      <c r="F3131">
        <v>261</v>
      </c>
      <c r="G3131">
        <v>5.8</v>
      </c>
      <c r="H3131">
        <v>2018</v>
      </c>
    </row>
    <row r="3132" spans="1:8" x14ac:dyDescent="0.2">
      <c r="A3132" t="s">
        <v>4669</v>
      </c>
      <c r="B3132" t="s">
        <v>196</v>
      </c>
      <c r="C3132" t="s">
        <v>1107</v>
      </c>
      <c r="D3132" t="s">
        <v>354</v>
      </c>
      <c r="E3132">
        <v>4.4000000000000004</v>
      </c>
      <c r="F3132">
        <v>2611</v>
      </c>
      <c r="G3132">
        <v>33.99</v>
      </c>
      <c r="H3132">
        <v>2017</v>
      </c>
    </row>
    <row r="3133" spans="1:8" x14ac:dyDescent="0.2">
      <c r="A3133" t="s">
        <v>4670</v>
      </c>
      <c r="B3133" t="s">
        <v>16</v>
      </c>
      <c r="C3133" t="s">
        <v>74</v>
      </c>
      <c r="D3133" t="s">
        <v>712</v>
      </c>
      <c r="E3133">
        <v>4.0999999999999996</v>
      </c>
      <c r="F3133">
        <v>2612</v>
      </c>
      <c r="G3133">
        <v>12.19</v>
      </c>
      <c r="H3133">
        <v>2017</v>
      </c>
    </row>
    <row r="3134" spans="1:8" x14ac:dyDescent="0.2">
      <c r="A3134" t="s">
        <v>2856</v>
      </c>
      <c r="B3134" t="s">
        <v>9</v>
      </c>
      <c r="C3134" t="s">
        <v>96</v>
      </c>
      <c r="D3134" t="s">
        <v>4671</v>
      </c>
      <c r="E3134">
        <v>4</v>
      </c>
      <c r="F3134">
        <v>262</v>
      </c>
      <c r="G3134">
        <v>55.95</v>
      </c>
      <c r="H3134">
        <v>2015</v>
      </c>
    </row>
    <row r="3135" spans="1:8" x14ac:dyDescent="0.2">
      <c r="A3135" t="s">
        <v>4672</v>
      </c>
      <c r="B3135" t="s">
        <v>9</v>
      </c>
      <c r="C3135" t="s">
        <v>10</v>
      </c>
      <c r="D3135" t="s">
        <v>2944</v>
      </c>
      <c r="E3135">
        <v>4</v>
      </c>
      <c r="F3135">
        <v>262</v>
      </c>
      <c r="G3135">
        <v>35.090000000000003</v>
      </c>
      <c r="H3135">
        <v>2014</v>
      </c>
    </row>
    <row r="3136" spans="1:8" x14ac:dyDescent="0.2">
      <c r="A3136" t="s">
        <v>4673</v>
      </c>
      <c r="B3136" t="s">
        <v>66</v>
      </c>
      <c r="C3136" t="s">
        <v>829</v>
      </c>
      <c r="D3136" t="s">
        <v>922</v>
      </c>
      <c r="E3136">
        <v>4.3</v>
      </c>
      <c r="F3136">
        <v>262</v>
      </c>
      <c r="G3136">
        <v>38.9</v>
      </c>
      <c r="H3136">
        <v>2017</v>
      </c>
    </row>
    <row r="3137" spans="1:8" x14ac:dyDescent="0.2">
      <c r="A3137" t="s">
        <v>4674</v>
      </c>
      <c r="B3137" t="s">
        <v>34</v>
      </c>
      <c r="C3137" t="s">
        <v>718</v>
      </c>
      <c r="D3137" t="s">
        <v>531</v>
      </c>
      <c r="E3137">
        <v>3.7</v>
      </c>
      <c r="F3137">
        <v>262</v>
      </c>
      <c r="G3137">
        <v>14.5</v>
      </c>
      <c r="H3137">
        <v>2018</v>
      </c>
    </row>
    <row r="3138" spans="1:8" x14ac:dyDescent="0.2">
      <c r="A3138" t="s">
        <v>4675</v>
      </c>
      <c r="B3138" t="s">
        <v>23</v>
      </c>
      <c r="C3138" t="s">
        <v>247</v>
      </c>
      <c r="D3138" t="s">
        <v>2554</v>
      </c>
      <c r="E3138">
        <v>4.0999999999999996</v>
      </c>
      <c r="F3138">
        <v>262</v>
      </c>
      <c r="G3138">
        <v>39.950000000000003</v>
      </c>
      <c r="H3138">
        <v>2012</v>
      </c>
    </row>
    <row r="3139" spans="1:8" x14ac:dyDescent="0.2">
      <c r="A3139" t="s">
        <v>4676</v>
      </c>
      <c r="B3139" t="s">
        <v>70</v>
      </c>
      <c r="C3139" t="s">
        <v>3901</v>
      </c>
      <c r="D3139" t="s">
        <v>3902</v>
      </c>
      <c r="E3139">
        <v>4.2</v>
      </c>
      <c r="F3139">
        <v>262</v>
      </c>
      <c r="G3139">
        <v>73.06</v>
      </c>
      <c r="H3139">
        <v>2012</v>
      </c>
    </row>
    <row r="3140" spans="1:8" x14ac:dyDescent="0.2">
      <c r="A3140" t="s">
        <v>4677</v>
      </c>
      <c r="B3140" t="s">
        <v>66</v>
      </c>
      <c r="C3140" t="s">
        <v>147</v>
      </c>
      <c r="D3140" t="s">
        <v>4678</v>
      </c>
      <c r="E3140">
        <v>3.9</v>
      </c>
      <c r="F3140">
        <v>262</v>
      </c>
      <c r="G3140">
        <v>15.9</v>
      </c>
      <c r="H3140">
        <v>2014</v>
      </c>
    </row>
    <row r="3141" spans="1:8" x14ac:dyDescent="0.2">
      <c r="A3141" t="s">
        <v>4679</v>
      </c>
      <c r="B3141" t="s">
        <v>9</v>
      </c>
      <c r="C3141" t="s">
        <v>379</v>
      </c>
      <c r="D3141" t="s">
        <v>4680</v>
      </c>
      <c r="E3141">
        <v>3.9</v>
      </c>
      <c r="F3141">
        <v>262</v>
      </c>
      <c r="G3141">
        <v>12.52</v>
      </c>
      <c r="H3141">
        <v>2017</v>
      </c>
    </row>
    <row r="3142" spans="1:8" x14ac:dyDescent="0.2">
      <c r="A3142" t="s">
        <v>4681</v>
      </c>
      <c r="B3142" t="s">
        <v>16</v>
      </c>
      <c r="C3142" t="s">
        <v>1856</v>
      </c>
      <c r="D3142" t="s">
        <v>1259</v>
      </c>
      <c r="E3142">
        <v>3.7</v>
      </c>
      <c r="F3142">
        <v>262</v>
      </c>
      <c r="G3142">
        <v>7.95</v>
      </c>
      <c r="H3142">
        <v>2016</v>
      </c>
    </row>
    <row r="3143" spans="1:8" x14ac:dyDescent="0.2">
      <c r="A3143" t="s">
        <v>969</v>
      </c>
      <c r="B3143" t="s">
        <v>66</v>
      </c>
      <c r="C3143" t="s">
        <v>308</v>
      </c>
      <c r="D3143" t="s">
        <v>2268</v>
      </c>
      <c r="E3143">
        <v>3.8</v>
      </c>
      <c r="F3143">
        <v>2626</v>
      </c>
      <c r="G3143">
        <v>10.35</v>
      </c>
      <c r="H3143">
        <v>2015</v>
      </c>
    </row>
    <row r="3144" spans="1:8" x14ac:dyDescent="0.2">
      <c r="A3144" t="s">
        <v>4682</v>
      </c>
      <c r="B3144" t="s">
        <v>62</v>
      </c>
      <c r="C3144" t="s">
        <v>1171</v>
      </c>
      <c r="D3144" t="s">
        <v>4080</v>
      </c>
      <c r="E3144">
        <v>3.5</v>
      </c>
      <c r="F3144">
        <v>263</v>
      </c>
      <c r="G3144">
        <v>5.95</v>
      </c>
      <c r="H3144">
        <v>2019</v>
      </c>
    </row>
    <row r="3145" spans="1:8" x14ac:dyDescent="0.2">
      <c r="A3145" t="s">
        <v>3653</v>
      </c>
      <c r="B3145" t="s">
        <v>9</v>
      </c>
      <c r="C3145" t="s">
        <v>117</v>
      </c>
      <c r="D3145" t="s">
        <v>3578</v>
      </c>
      <c r="E3145">
        <v>4</v>
      </c>
      <c r="F3145">
        <v>263</v>
      </c>
      <c r="G3145">
        <v>27.9</v>
      </c>
      <c r="H3145">
        <v>2017</v>
      </c>
    </row>
    <row r="3146" spans="1:8" x14ac:dyDescent="0.2">
      <c r="A3146" t="s">
        <v>4683</v>
      </c>
      <c r="B3146" t="s">
        <v>16</v>
      </c>
      <c r="C3146" t="s">
        <v>302</v>
      </c>
      <c r="D3146" t="s">
        <v>2469</v>
      </c>
      <c r="E3146">
        <v>4.0999999999999996</v>
      </c>
      <c r="F3146">
        <v>263</v>
      </c>
      <c r="G3146">
        <v>9.89</v>
      </c>
      <c r="H3146">
        <v>2018</v>
      </c>
    </row>
    <row r="3147" spans="1:8" x14ac:dyDescent="0.2">
      <c r="A3147" t="s">
        <v>4684</v>
      </c>
      <c r="B3147" t="s">
        <v>34</v>
      </c>
      <c r="C3147" t="s">
        <v>784</v>
      </c>
      <c r="D3147" t="s">
        <v>3779</v>
      </c>
      <c r="E3147">
        <v>3.5</v>
      </c>
      <c r="F3147">
        <v>263</v>
      </c>
      <c r="G3147">
        <v>7.66</v>
      </c>
      <c r="H3147">
        <v>2017</v>
      </c>
    </row>
    <row r="3148" spans="1:8" x14ac:dyDescent="0.2">
      <c r="A3148" t="s">
        <v>4685</v>
      </c>
      <c r="B3148" t="s">
        <v>16</v>
      </c>
      <c r="C3148" t="s">
        <v>120</v>
      </c>
      <c r="D3148" t="s">
        <v>4686</v>
      </c>
      <c r="E3148">
        <v>4.3</v>
      </c>
      <c r="F3148">
        <v>263</v>
      </c>
      <c r="G3148">
        <v>59.63</v>
      </c>
      <c r="H3148">
        <v>2016</v>
      </c>
    </row>
    <row r="3149" spans="1:8" x14ac:dyDescent="0.2">
      <c r="A3149" t="s">
        <v>4687</v>
      </c>
      <c r="B3149" t="s">
        <v>34</v>
      </c>
      <c r="C3149" t="s">
        <v>1191</v>
      </c>
      <c r="D3149" t="s">
        <v>2354</v>
      </c>
      <c r="E3149">
        <v>3.9</v>
      </c>
      <c r="F3149">
        <v>263</v>
      </c>
      <c r="G3149">
        <v>12.25</v>
      </c>
      <c r="H3149">
        <v>2017</v>
      </c>
    </row>
    <row r="3150" spans="1:8" x14ac:dyDescent="0.2">
      <c r="A3150" t="s">
        <v>4688</v>
      </c>
      <c r="B3150" t="s">
        <v>77</v>
      </c>
      <c r="C3150" t="s">
        <v>78</v>
      </c>
      <c r="D3150" t="s">
        <v>2754</v>
      </c>
      <c r="E3150">
        <v>4.2</v>
      </c>
      <c r="F3150">
        <v>263</v>
      </c>
      <c r="G3150">
        <v>67.36</v>
      </c>
      <c r="H3150">
        <v>2016</v>
      </c>
    </row>
    <row r="3151" spans="1:8" x14ac:dyDescent="0.2">
      <c r="A3151" t="s">
        <v>95</v>
      </c>
      <c r="B3151" t="s">
        <v>9</v>
      </c>
      <c r="C3151" t="s">
        <v>96</v>
      </c>
      <c r="D3151" t="s">
        <v>1861</v>
      </c>
      <c r="E3151">
        <v>4.2</v>
      </c>
      <c r="F3151">
        <v>263</v>
      </c>
      <c r="G3151">
        <v>70.19</v>
      </c>
      <c r="H3151">
        <v>2012</v>
      </c>
    </row>
    <row r="3152" spans="1:8" x14ac:dyDescent="0.2">
      <c r="A3152" t="s">
        <v>4689</v>
      </c>
      <c r="B3152" t="s">
        <v>16</v>
      </c>
      <c r="C3152" t="s">
        <v>17</v>
      </c>
      <c r="D3152" t="s">
        <v>1394</v>
      </c>
      <c r="E3152">
        <v>4</v>
      </c>
      <c r="F3152">
        <v>263</v>
      </c>
      <c r="G3152">
        <v>12.13</v>
      </c>
      <c r="H3152">
        <v>2014</v>
      </c>
    </row>
    <row r="3153" spans="1:8" x14ac:dyDescent="0.2">
      <c r="A3153" t="s">
        <v>4690</v>
      </c>
      <c r="B3153" t="s">
        <v>9</v>
      </c>
      <c r="C3153" t="s">
        <v>4631</v>
      </c>
      <c r="D3153" t="s">
        <v>1489</v>
      </c>
      <c r="E3153">
        <v>3.8</v>
      </c>
      <c r="F3153">
        <v>263</v>
      </c>
      <c r="G3153">
        <v>17.899999999999999</v>
      </c>
      <c r="H3153">
        <v>2017</v>
      </c>
    </row>
    <row r="3154" spans="1:8" x14ac:dyDescent="0.2">
      <c r="A3154" t="s">
        <v>4691</v>
      </c>
      <c r="B3154" t="s">
        <v>16</v>
      </c>
      <c r="C3154" t="s">
        <v>181</v>
      </c>
      <c r="D3154" t="s">
        <v>1434</v>
      </c>
      <c r="E3154">
        <v>4</v>
      </c>
      <c r="F3154">
        <v>264</v>
      </c>
      <c r="G3154">
        <v>63.05</v>
      </c>
      <c r="H3154">
        <v>2013</v>
      </c>
    </row>
    <row r="3155" spans="1:8" x14ac:dyDescent="0.2">
      <c r="A3155" t="s">
        <v>461</v>
      </c>
      <c r="B3155" t="s">
        <v>9</v>
      </c>
      <c r="C3155" t="s">
        <v>114</v>
      </c>
      <c r="D3155" t="s">
        <v>115</v>
      </c>
      <c r="E3155">
        <v>4.3</v>
      </c>
      <c r="F3155">
        <v>264</v>
      </c>
      <c r="G3155">
        <v>109</v>
      </c>
      <c r="H3155">
        <v>2016</v>
      </c>
    </row>
    <row r="3156" spans="1:8" x14ac:dyDescent="0.2">
      <c r="A3156" t="s">
        <v>4692</v>
      </c>
      <c r="B3156" t="s">
        <v>66</v>
      </c>
      <c r="C3156" t="s">
        <v>147</v>
      </c>
      <c r="D3156" t="s">
        <v>3408</v>
      </c>
      <c r="E3156">
        <v>3.9</v>
      </c>
      <c r="F3156">
        <v>264</v>
      </c>
      <c r="G3156">
        <v>29.9</v>
      </c>
      <c r="H3156">
        <v>2015</v>
      </c>
    </row>
    <row r="3157" spans="1:8" x14ac:dyDescent="0.2">
      <c r="A3157" t="s">
        <v>489</v>
      </c>
      <c r="B3157" t="s">
        <v>16</v>
      </c>
      <c r="C3157" t="s">
        <v>358</v>
      </c>
      <c r="D3157" t="s">
        <v>485</v>
      </c>
      <c r="E3157">
        <v>4.0999999999999996</v>
      </c>
      <c r="F3157">
        <v>264</v>
      </c>
      <c r="G3157">
        <v>33.9</v>
      </c>
      <c r="H3157">
        <v>2014</v>
      </c>
    </row>
    <row r="3158" spans="1:8" x14ac:dyDescent="0.2">
      <c r="A3158" t="s">
        <v>4693</v>
      </c>
      <c r="B3158" t="s">
        <v>66</v>
      </c>
      <c r="C3158" t="s">
        <v>487</v>
      </c>
      <c r="D3158" t="s">
        <v>170</v>
      </c>
      <c r="E3158">
        <v>3.9</v>
      </c>
      <c r="F3158">
        <v>2648</v>
      </c>
      <c r="G3158">
        <v>12.89</v>
      </c>
      <c r="H3158">
        <v>2015</v>
      </c>
    </row>
    <row r="3159" spans="1:8" x14ac:dyDescent="0.2">
      <c r="A3159" t="s">
        <v>4694</v>
      </c>
      <c r="B3159" t="s">
        <v>9</v>
      </c>
      <c r="C3159" t="s">
        <v>414</v>
      </c>
      <c r="D3159" t="s">
        <v>1489</v>
      </c>
      <c r="E3159">
        <v>4.0999999999999996</v>
      </c>
      <c r="F3159">
        <v>265</v>
      </c>
      <c r="G3159">
        <v>59</v>
      </c>
      <c r="H3159">
        <v>2013</v>
      </c>
    </row>
    <row r="3160" spans="1:8" x14ac:dyDescent="0.2">
      <c r="A3160" t="s">
        <v>4695</v>
      </c>
      <c r="B3160" t="s">
        <v>23</v>
      </c>
      <c r="C3160" t="s">
        <v>911</v>
      </c>
      <c r="D3160" t="s">
        <v>1332</v>
      </c>
      <c r="E3160">
        <v>4.2</v>
      </c>
      <c r="F3160">
        <v>265</v>
      </c>
      <c r="G3160">
        <v>16.5</v>
      </c>
      <c r="H3160">
        <v>2017</v>
      </c>
    </row>
    <row r="3161" spans="1:8" x14ac:dyDescent="0.2">
      <c r="A3161" t="s">
        <v>4696</v>
      </c>
      <c r="B3161" t="s">
        <v>16</v>
      </c>
      <c r="C3161" t="s">
        <v>17</v>
      </c>
      <c r="D3161" t="s">
        <v>2289</v>
      </c>
      <c r="E3161">
        <v>3.8</v>
      </c>
      <c r="F3161">
        <v>265</v>
      </c>
      <c r="G3161">
        <v>15.23</v>
      </c>
      <c r="H3161">
        <v>2018</v>
      </c>
    </row>
    <row r="3162" spans="1:8" x14ac:dyDescent="0.2">
      <c r="A3162" t="s">
        <v>4697</v>
      </c>
      <c r="B3162" t="s">
        <v>16</v>
      </c>
      <c r="C3162" t="s">
        <v>228</v>
      </c>
      <c r="D3162" t="s">
        <v>2045</v>
      </c>
      <c r="E3162">
        <v>4</v>
      </c>
      <c r="F3162">
        <v>265</v>
      </c>
      <c r="G3162">
        <v>12.75</v>
      </c>
      <c r="H3162">
        <v>2016</v>
      </c>
    </row>
    <row r="3163" spans="1:8" x14ac:dyDescent="0.2">
      <c r="A3163" t="s">
        <v>4698</v>
      </c>
      <c r="B3163" t="s">
        <v>66</v>
      </c>
      <c r="C3163" t="s">
        <v>308</v>
      </c>
      <c r="D3163" t="s">
        <v>1830</v>
      </c>
      <c r="E3163">
        <v>4</v>
      </c>
      <c r="F3163">
        <v>2651</v>
      </c>
      <c r="G3163">
        <v>13.95</v>
      </c>
      <c r="H3163">
        <v>2016</v>
      </c>
    </row>
    <row r="3164" spans="1:8" x14ac:dyDescent="0.2">
      <c r="A3164" t="s">
        <v>4699</v>
      </c>
      <c r="B3164" t="s">
        <v>70</v>
      </c>
      <c r="C3164" t="s">
        <v>161</v>
      </c>
      <c r="D3164" t="s">
        <v>708</v>
      </c>
      <c r="E3164">
        <v>3.9</v>
      </c>
      <c r="F3164">
        <v>2651</v>
      </c>
      <c r="G3164">
        <v>22.9</v>
      </c>
      <c r="H3164">
        <v>2015</v>
      </c>
    </row>
    <row r="3165" spans="1:8" x14ac:dyDescent="0.2">
      <c r="A3165" t="s">
        <v>1428</v>
      </c>
      <c r="B3165" t="s">
        <v>16</v>
      </c>
      <c r="C3165" t="s">
        <v>181</v>
      </c>
      <c r="D3165" t="s">
        <v>589</v>
      </c>
      <c r="E3165">
        <v>4</v>
      </c>
      <c r="F3165">
        <v>2659</v>
      </c>
      <c r="G3165">
        <v>30.12</v>
      </c>
      <c r="H3165">
        <v>2013</v>
      </c>
    </row>
    <row r="3166" spans="1:8" x14ac:dyDescent="0.2">
      <c r="A3166" t="s">
        <v>4700</v>
      </c>
      <c r="B3166" t="s">
        <v>62</v>
      </c>
      <c r="C3166" t="s">
        <v>63</v>
      </c>
      <c r="D3166" t="s">
        <v>3280</v>
      </c>
      <c r="E3166">
        <v>4.3</v>
      </c>
      <c r="F3166">
        <v>266</v>
      </c>
      <c r="G3166">
        <v>95</v>
      </c>
      <c r="H3166">
        <v>2012</v>
      </c>
    </row>
    <row r="3167" spans="1:8" x14ac:dyDescent="0.2">
      <c r="A3167" t="s">
        <v>4701</v>
      </c>
      <c r="B3167" t="s">
        <v>66</v>
      </c>
      <c r="C3167" t="s">
        <v>449</v>
      </c>
      <c r="D3167" t="s">
        <v>450</v>
      </c>
      <c r="E3167">
        <v>3.7</v>
      </c>
      <c r="F3167">
        <v>266</v>
      </c>
      <c r="G3167">
        <v>9.99</v>
      </c>
      <c r="H3167">
        <v>2017</v>
      </c>
    </row>
    <row r="3168" spans="1:8" x14ac:dyDescent="0.2">
      <c r="A3168" t="s">
        <v>4702</v>
      </c>
      <c r="B3168" t="s">
        <v>46</v>
      </c>
      <c r="C3168" t="s">
        <v>59</v>
      </c>
      <c r="D3168" t="s">
        <v>4703</v>
      </c>
      <c r="E3168">
        <v>3.3</v>
      </c>
      <c r="F3168">
        <v>266</v>
      </c>
      <c r="G3168">
        <v>7.22</v>
      </c>
      <c r="H3168">
        <v>2018</v>
      </c>
    </row>
    <row r="3169" spans="1:8" x14ac:dyDescent="0.2">
      <c r="A3169" t="s">
        <v>4704</v>
      </c>
      <c r="B3169" t="s">
        <v>77</v>
      </c>
      <c r="C3169" t="s">
        <v>78</v>
      </c>
      <c r="D3169" t="s">
        <v>1915</v>
      </c>
      <c r="E3169">
        <v>4.2</v>
      </c>
      <c r="F3169">
        <v>266</v>
      </c>
      <c r="G3169">
        <v>34.729999999999997</v>
      </c>
      <c r="H3169">
        <v>2013</v>
      </c>
    </row>
    <row r="3170" spans="1:8" x14ac:dyDescent="0.2">
      <c r="A3170" t="s">
        <v>4705</v>
      </c>
      <c r="B3170" t="s">
        <v>9</v>
      </c>
      <c r="C3170" t="s">
        <v>1784</v>
      </c>
      <c r="D3170" t="s">
        <v>1785</v>
      </c>
      <c r="E3170">
        <v>3.8</v>
      </c>
      <c r="F3170">
        <v>266</v>
      </c>
      <c r="G3170">
        <v>14.21</v>
      </c>
      <c r="H3170">
        <v>2016</v>
      </c>
    </row>
    <row r="3171" spans="1:8" x14ac:dyDescent="0.2">
      <c r="A3171" t="s">
        <v>4706</v>
      </c>
      <c r="B3171" t="s">
        <v>16</v>
      </c>
      <c r="C3171" t="s">
        <v>1463</v>
      </c>
      <c r="D3171" t="s">
        <v>4707</v>
      </c>
      <c r="E3171">
        <v>3.8</v>
      </c>
      <c r="F3171">
        <v>266</v>
      </c>
      <c r="G3171">
        <v>6.9</v>
      </c>
      <c r="H3171">
        <v>2015</v>
      </c>
    </row>
    <row r="3172" spans="1:8" x14ac:dyDescent="0.2">
      <c r="A3172" t="s">
        <v>1063</v>
      </c>
      <c r="B3172" t="s">
        <v>70</v>
      </c>
      <c r="C3172" t="s">
        <v>71</v>
      </c>
      <c r="D3172" t="s">
        <v>2789</v>
      </c>
      <c r="E3172">
        <v>3.6</v>
      </c>
      <c r="F3172">
        <v>2660</v>
      </c>
      <c r="G3172">
        <v>14.36</v>
      </c>
      <c r="H3172">
        <v>2016</v>
      </c>
    </row>
    <row r="3173" spans="1:8" x14ac:dyDescent="0.2">
      <c r="A3173" t="s">
        <v>4708</v>
      </c>
      <c r="B3173" t="s">
        <v>16</v>
      </c>
      <c r="C3173" t="s">
        <v>17</v>
      </c>
      <c r="D3173" t="s">
        <v>1841</v>
      </c>
      <c r="E3173">
        <v>3.9</v>
      </c>
      <c r="F3173">
        <v>2662</v>
      </c>
      <c r="G3173">
        <v>6.5</v>
      </c>
      <c r="H3173">
        <v>2016</v>
      </c>
    </row>
    <row r="3174" spans="1:8" x14ac:dyDescent="0.2">
      <c r="A3174" t="s">
        <v>2536</v>
      </c>
      <c r="B3174" t="s">
        <v>9</v>
      </c>
      <c r="C3174" t="s">
        <v>414</v>
      </c>
      <c r="D3174" t="s">
        <v>4709</v>
      </c>
      <c r="E3174">
        <v>4.2</v>
      </c>
      <c r="F3174">
        <v>2663</v>
      </c>
      <c r="G3174">
        <v>23.88</v>
      </c>
      <c r="H3174">
        <v>2016</v>
      </c>
    </row>
    <row r="3175" spans="1:8" x14ac:dyDescent="0.2">
      <c r="A3175" t="s">
        <v>4710</v>
      </c>
      <c r="B3175" t="s">
        <v>9</v>
      </c>
      <c r="C3175" t="s">
        <v>3368</v>
      </c>
      <c r="D3175" t="s">
        <v>4711</v>
      </c>
      <c r="E3175">
        <v>3.8</v>
      </c>
      <c r="F3175">
        <v>267</v>
      </c>
      <c r="G3175">
        <v>11.21</v>
      </c>
      <c r="H3175">
        <v>2015</v>
      </c>
    </row>
    <row r="3176" spans="1:8" x14ac:dyDescent="0.2">
      <c r="A3176" t="s">
        <v>467</v>
      </c>
      <c r="B3176" t="s">
        <v>9</v>
      </c>
      <c r="C3176" t="s">
        <v>10</v>
      </c>
      <c r="D3176" t="s">
        <v>2944</v>
      </c>
      <c r="E3176">
        <v>4.2</v>
      </c>
      <c r="F3176">
        <v>267</v>
      </c>
      <c r="G3176">
        <v>85.29</v>
      </c>
      <c r="H3176">
        <v>2015</v>
      </c>
    </row>
    <row r="3177" spans="1:8" x14ac:dyDescent="0.2">
      <c r="A3177" t="s">
        <v>4712</v>
      </c>
      <c r="B3177" t="s">
        <v>16</v>
      </c>
      <c r="C3177" t="s">
        <v>120</v>
      </c>
      <c r="D3177" t="s">
        <v>3014</v>
      </c>
      <c r="E3177">
        <v>3.8</v>
      </c>
      <c r="F3177">
        <v>267</v>
      </c>
      <c r="G3177">
        <v>16.5</v>
      </c>
      <c r="H3177">
        <v>2016</v>
      </c>
    </row>
    <row r="3178" spans="1:8" x14ac:dyDescent="0.2">
      <c r="A3178" t="s">
        <v>2592</v>
      </c>
      <c r="B3178" t="s">
        <v>9</v>
      </c>
      <c r="C3178" t="s">
        <v>379</v>
      </c>
      <c r="D3178" t="s">
        <v>4713</v>
      </c>
      <c r="E3178">
        <v>3.7</v>
      </c>
      <c r="F3178">
        <v>267</v>
      </c>
      <c r="G3178">
        <v>24.8</v>
      </c>
      <c r="H3178">
        <v>2015</v>
      </c>
    </row>
    <row r="3179" spans="1:8" x14ac:dyDescent="0.2">
      <c r="A3179" t="s">
        <v>4714</v>
      </c>
      <c r="B3179" t="s">
        <v>16</v>
      </c>
      <c r="C3179" t="s">
        <v>433</v>
      </c>
      <c r="D3179" t="s">
        <v>2084</v>
      </c>
      <c r="E3179">
        <v>3.8</v>
      </c>
      <c r="F3179">
        <v>267</v>
      </c>
      <c r="G3179">
        <v>8.68</v>
      </c>
      <c r="H3179">
        <v>2017</v>
      </c>
    </row>
    <row r="3180" spans="1:8" x14ac:dyDescent="0.2">
      <c r="A3180" t="s">
        <v>4715</v>
      </c>
      <c r="B3180" t="s">
        <v>62</v>
      </c>
      <c r="C3180" t="s">
        <v>63</v>
      </c>
      <c r="D3180" t="s">
        <v>733</v>
      </c>
      <c r="E3180">
        <v>3.9</v>
      </c>
      <c r="F3180">
        <v>267</v>
      </c>
      <c r="G3180">
        <v>21.99</v>
      </c>
      <c r="H3180">
        <v>2014</v>
      </c>
    </row>
    <row r="3181" spans="1:8" x14ac:dyDescent="0.2">
      <c r="A3181" t="s">
        <v>1906</v>
      </c>
      <c r="B3181" t="s">
        <v>66</v>
      </c>
      <c r="C3181" t="s">
        <v>570</v>
      </c>
      <c r="D3181" t="s">
        <v>4716</v>
      </c>
      <c r="E3181">
        <v>3.5</v>
      </c>
      <c r="F3181">
        <v>267</v>
      </c>
      <c r="G3181">
        <v>7.2</v>
      </c>
      <c r="H3181">
        <v>2015</v>
      </c>
    </row>
    <row r="3182" spans="1:8" x14ac:dyDescent="0.2">
      <c r="A3182" t="s">
        <v>3299</v>
      </c>
      <c r="B3182" t="s">
        <v>9</v>
      </c>
      <c r="C3182" t="s">
        <v>10</v>
      </c>
      <c r="D3182" t="s">
        <v>832</v>
      </c>
      <c r="E3182">
        <v>4.3</v>
      </c>
      <c r="F3182">
        <v>267</v>
      </c>
      <c r="G3182">
        <v>79.680000000000007</v>
      </c>
      <c r="H3182">
        <v>2010</v>
      </c>
    </row>
    <row r="3183" spans="1:8" x14ac:dyDescent="0.2">
      <c r="A3183" t="s">
        <v>4717</v>
      </c>
      <c r="B3183" t="s">
        <v>16</v>
      </c>
      <c r="C3183" t="s">
        <v>3718</v>
      </c>
      <c r="D3183" t="s">
        <v>4718</v>
      </c>
      <c r="E3183">
        <v>3.7</v>
      </c>
      <c r="F3183">
        <v>267</v>
      </c>
      <c r="G3183">
        <v>10.42</v>
      </c>
      <c r="H3183">
        <v>2017</v>
      </c>
    </row>
    <row r="3184" spans="1:8" x14ac:dyDescent="0.2">
      <c r="A3184" t="s">
        <v>4719</v>
      </c>
      <c r="B3184" t="s">
        <v>16</v>
      </c>
      <c r="C3184" t="s">
        <v>181</v>
      </c>
      <c r="D3184" t="s">
        <v>915</v>
      </c>
      <c r="E3184">
        <v>4.5</v>
      </c>
      <c r="F3184">
        <v>267</v>
      </c>
      <c r="G3184">
        <v>131.58000000000001</v>
      </c>
      <c r="H3184">
        <v>2012</v>
      </c>
    </row>
    <row r="3185" spans="1:8" x14ac:dyDescent="0.2">
      <c r="A3185" t="s">
        <v>4720</v>
      </c>
      <c r="B3185" t="s">
        <v>23</v>
      </c>
      <c r="C3185" t="s">
        <v>247</v>
      </c>
      <c r="D3185" t="s">
        <v>3024</v>
      </c>
      <c r="E3185">
        <v>3.8</v>
      </c>
      <c r="F3185">
        <v>267</v>
      </c>
      <c r="G3185">
        <v>13.26</v>
      </c>
      <c r="H3185">
        <v>2017</v>
      </c>
    </row>
    <row r="3186" spans="1:8" x14ac:dyDescent="0.2">
      <c r="A3186" t="s">
        <v>513</v>
      </c>
      <c r="B3186" t="s">
        <v>16</v>
      </c>
      <c r="C3186" t="s">
        <v>358</v>
      </c>
      <c r="D3186" t="s">
        <v>608</v>
      </c>
      <c r="E3186">
        <v>4.2</v>
      </c>
      <c r="F3186">
        <v>2678</v>
      </c>
      <c r="G3186">
        <v>35.97</v>
      </c>
      <c r="H3186">
        <v>2013</v>
      </c>
    </row>
    <row r="3187" spans="1:8" x14ac:dyDescent="0.2">
      <c r="A3187" t="s">
        <v>4721</v>
      </c>
      <c r="B3187" t="s">
        <v>34</v>
      </c>
      <c r="C3187" t="s">
        <v>718</v>
      </c>
      <c r="D3187" t="s">
        <v>2354</v>
      </c>
      <c r="E3187">
        <v>4</v>
      </c>
      <c r="F3187">
        <v>268</v>
      </c>
      <c r="G3187">
        <v>26.5</v>
      </c>
      <c r="H3187">
        <v>2014</v>
      </c>
    </row>
    <row r="3188" spans="1:8" x14ac:dyDescent="0.2">
      <c r="A3188" t="s">
        <v>2856</v>
      </c>
      <c r="B3188" t="s">
        <v>9</v>
      </c>
      <c r="C3188" t="s">
        <v>96</v>
      </c>
      <c r="D3188" t="s">
        <v>4722</v>
      </c>
      <c r="E3188">
        <v>4.0999999999999996</v>
      </c>
      <c r="F3188">
        <v>268</v>
      </c>
      <c r="G3188">
        <v>41.95</v>
      </c>
      <c r="H3188">
        <v>2015</v>
      </c>
    </row>
    <row r="3189" spans="1:8" x14ac:dyDescent="0.2">
      <c r="A3189" t="s">
        <v>4723</v>
      </c>
      <c r="B3189" t="s">
        <v>196</v>
      </c>
      <c r="C3189" t="s">
        <v>656</v>
      </c>
      <c r="D3189" t="s">
        <v>657</v>
      </c>
      <c r="E3189">
        <v>3.7</v>
      </c>
      <c r="F3189">
        <v>268</v>
      </c>
      <c r="G3189">
        <v>5.95</v>
      </c>
      <c r="H3189">
        <v>2019</v>
      </c>
    </row>
    <row r="3190" spans="1:8" x14ac:dyDescent="0.2">
      <c r="A3190" t="s">
        <v>4724</v>
      </c>
      <c r="B3190" t="s">
        <v>16</v>
      </c>
      <c r="C3190" t="s">
        <v>294</v>
      </c>
      <c r="D3190" t="s">
        <v>1791</v>
      </c>
      <c r="E3190">
        <v>3.9</v>
      </c>
      <c r="F3190">
        <v>268</v>
      </c>
      <c r="G3190">
        <v>14.13</v>
      </c>
      <c r="H3190">
        <v>2016</v>
      </c>
    </row>
    <row r="3191" spans="1:8" x14ac:dyDescent="0.2">
      <c r="A3191" t="s">
        <v>4725</v>
      </c>
      <c r="B3191" t="s">
        <v>62</v>
      </c>
      <c r="C3191" t="s">
        <v>244</v>
      </c>
      <c r="D3191" t="s">
        <v>4726</v>
      </c>
      <c r="E3191">
        <v>3.7</v>
      </c>
      <c r="F3191">
        <v>268</v>
      </c>
      <c r="G3191">
        <v>14.13</v>
      </c>
      <c r="H3191">
        <v>2014</v>
      </c>
    </row>
    <row r="3192" spans="1:8" x14ac:dyDescent="0.2">
      <c r="A3192" t="s">
        <v>2843</v>
      </c>
      <c r="B3192" t="s">
        <v>9</v>
      </c>
      <c r="C3192" t="s">
        <v>379</v>
      </c>
      <c r="D3192" t="s">
        <v>3703</v>
      </c>
      <c r="E3192">
        <v>3.7</v>
      </c>
      <c r="F3192">
        <v>268</v>
      </c>
      <c r="G3192">
        <v>14.52</v>
      </c>
      <c r="H3192">
        <v>2014</v>
      </c>
    </row>
    <row r="3193" spans="1:8" x14ac:dyDescent="0.2">
      <c r="A3193" t="s">
        <v>4727</v>
      </c>
      <c r="B3193" t="s">
        <v>66</v>
      </c>
      <c r="C3193" t="s">
        <v>308</v>
      </c>
      <c r="D3193" t="s">
        <v>2078</v>
      </c>
      <c r="E3193">
        <v>4.5999999999999996</v>
      </c>
      <c r="F3193">
        <v>268</v>
      </c>
      <c r="G3193">
        <v>209</v>
      </c>
      <c r="H3193">
        <v>2011</v>
      </c>
    </row>
    <row r="3194" spans="1:8" x14ac:dyDescent="0.2">
      <c r="A3194" t="s">
        <v>1302</v>
      </c>
      <c r="B3194" t="s">
        <v>9</v>
      </c>
      <c r="C3194" t="s">
        <v>10</v>
      </c>
      <c r="D3194" t="s">
        <v>4728</v>
      </c>
      <c r="E3194">
        <v>4.2</v>
      </c>
      <c r="F3194">
        <v>268</v>
      </c>
      <c r="G3194">
        <v>54.95</v>
      </c>
      <c r="H3194">
        <v>2005</v>
      </c>
    </row>
    <row r="3195" spans="1:8" x14ac:dyDescent="0.2">
      <c r="A3195" t="s">
        <v>4729</v>
      </c>
      <c r="B3195" t="s">
        <v>16</v>
      </c>
      <c r="C3195" t="s">
        <v>4730</v>
      </c>
      <c r="D3195" t="s">
        <v>4731</v>
      </c>
      <c r="E3195">
        <v>3.5</v>
      </c>
      <c r="F3195">
        <v>269</v>
      </c>
      <c r="G3195">
        <v>9.7899999999999991</v>
      </c>
      <c r="H3195">
        <v>2017</v>
      </c>
    </row>
    <row r="3196" spans="1:8" x14ac:dyDescent="0.2">
      <c r="A3196" t="s">
        <v>4732</v>
      </c>
      <c r="B3196" t="s">
        <v>16</v>
      </c>
      <c r="C3196" t="s">
        <v>294</v>
      </c>
      <c r="D3196" t="s">
        <v>2970</v>
      </c>
      <c r="E3196">
        <v>4</v>
      </c>
      <c r="F3196">
        <v>269</v>
      </c>
      <c r="G3196">
        <v>19.95</v>
      </c>
      <c r="H3196">
        <v>2014</v>
      </c>
    </row>
    <row r="3197" spans="1:8" x14ac:dyDescent="0.2">
      <c r="A3197" t="s">
        <v>3209</v>
      </c>
      <c r="B3197" t="s">
        <v>16</v>
      </c>
      <c r="C3197" t="s">
        <v>17</v>
      </c>
      <c r="D3197" t="s">
        <v>4733</v>
      </c>
      <c r="E3197">
        <v>4.0999999999999996</v>
      </c>
      <c r="F3197">
        <v>269</v>
      </c>
      <c r="G3197">
        <v>25.83</v>
      </c>
      <c r="H3197">
        <v>2016</v>
      </c>
    </row>
    <row r="3198" spans="1:8" x14ac:dyDescent="0.2">
      <c r="A3198" t="s">
        <v>4734</v>
      </c>
      <c r="B3198" t="s">
        <v>70</v>
      </c>
      <c r="C3198" t="s">
        <v>1166</v>
      </c>
      <c r="D3198" t="s">
        <v>1167</v>
      </c>
      <c r="E3198">
        <v>4.5</v>
      </c>
      <c r="F3198">
        <v>269</v>
      </c>
      <c r="G3198">
        <v>154.99</v>
      </c>
      <c r="H3198">
        <v>2015</v>
      </c>
    </row>
    <row r="3199" spans="1:8" x14ac:dyDescent="0.2">
      <c r="A3199" t="s">
        <v>4735</v>
      </c>
      <c r="B3199" t="s">
        <v>66</v>
      </c>
      <c r="C3199" t="s">
        <v>4736</v>
      </c>
      <c r="D3199" t="s">
        <v>4737</v>
      </c>
      <c r="E3199">
        <v>4.2</v>
      </c>
      <c r="F3199">
        <v>269</v>
      </c>
      <c r="G3199">
        <v>26.7</v>
      </c>
      <c r="H3199">
        <v>2012</v>
      </c>
    </row>
    <row r="3200" spans="1:8" x14ac:dyDescent="0.2">
      <c r="A3200" t="s">
        <v>4738</v>
      </c>
      <c r="B3200" t="s">
        <v>9</v>
      </c>
      <c r="C3200" t="s">
        <v>414</v>
      </c>
      <c r="D3200" t="s">
        <v>4739</v>
      </c>
      <c r="E3200">
        <v>3.7</v>
      </c>
      <c r="F3200">
        <v>269</v>
      </c>
      <c r="G3200">
        <v>29.13</v>
      </c>
      <c r="H3200">
        <v>2015</v>
      </c>
    </row>
    <row r="3201" spans="1:8" x14ac:dyDescent="0.2">
      <c r="A3201" t="s">
        <v>4740</v>
      </c>
      <c r="B3201" t="s">
        <v>66</v>
      </c>
      <c r="C3201" t="s">
        <v>147</v>
      </c>
      <c r="D3201" t="s">
        <v>1860</v>
      </c>
      <c r="E3201">
        <v>4.2</v>
      </c>
      <c r="F3201">
        <v>269</v>
      </c>
      <c r="G3201">
        <v>67.260000000000005</v>
      </c>
      <c r="H3201">
        <v>2015</v>
      </c>
    </row>
    <row r="3202" spans="1:8" x14ac:dyDescent="0.2">
      <c r="A3202" t="s">
        <v>1561</v>
      </c>
      <c r="B3202" t="s">
        <v>46</v>
      </c>
      <c r="C3202" t="s">
        <v>341</v>
      </c>
      <c r="D3202" t="s">
        <v>4741</v>
      </c>
      <c r="E3202">
        <v>3.3</v>
      </c>
      <c r="F3202">
        <v>269</v>
      </c>
      <c r="G3202">
        <v>8.7799999999999994</v>
      </c>
      <c r="H3202">
        <v>2017</v>
      </c>
    </row>
    <row r="3203" spans="1:8" x14ac:dyDescent="0.2">
      <c r="A3203" t="s">
        <v>4742</v>
      </c>
      <c r="B3203" t="s">
        <v>16</v>
      </c>
      <c r="C3203" t="s">
        <v>93</v>
      </c>
      <c r="D3203" t="s">
        <v>1155</v>
      </c>
      <c r="E3203">
        <v>3.8</v>
      </c>
      <c r="F3203">
        <v>269</v>
      </c>
      <c r="G3203">
        <v>16.66</v>
      </c>
      <c r="H3203">
        <v>2016</v>
      </c>
    </row>
    <row r="3204" spans="1:8" x14ac:dyDescent="0.2">
      <c r="A3204" t="s">
        <v>4743</v>
      </c>
      <c r="B3204" t="s">
        <v>70</v>
      </c>
      <c r="C3204" t="s">
        <v>2129</v>
      </c>
      <c r="D3204" t="s">
        <v>2714</v>
      </c>
      <c r="E3204">
        <v>4.3</v>
      </c>
      <c r="F3204">
        <v>269</v>
      </c>
      <c r="G3204">
        <v>89.42</v>
      </c>
      <c r="H3204">
        <v>2013</v>
      </c>
    </row>
    <row r="3205" spans="1:8" x14ac:dyDescent="0.2">
      <c r="A3205" t="s">
        <v>4744</v>
      </c>
      <c r="B3205" t="s">
        <v>16</v>
      </c>
      <c r="C3205" t="s">
        <v>358</v>
      </c>
      <c r="D3205" t="s">
        <v>1651</v>
      </c>
      <c r="E3205">
        <v>4.2</v>
      </c>
      <c r="F3205">
        <v>269</v>
      </c>
      <c r="G3205">
        <v>75</v>
      </c>
      <c r="H3205">
        <v>2012</v>
      </c>
    </row>
    <row r="3206" spans="1:8" x14ac:dyDescent="0.2">
      <c r="A3206" t="s">
        <v>802</v>
      </c>
      <c r="B3206" t="s">
        <v>196</v>
      </c>
      <c r="C3206" t="s">
        <v>197</v>
      </c>
      <c r="D3206" t="s">
        <v>1484</v>
      </c>
      <c r="E3206">
        <v>3.7</v>
      </c>
      <c r="F3206">
        <v>2696</v>
      </c>
      <c r="G3206">
        <v>7.35</v>
      </c>
      <c r="H3206">
        <v>2018</v>
      </c>
    </row>
    <row r="3207" spans="1:8" x14ac:dyDescent="0.2">
      <c r="A3207" t="s">
        <v>4745</v>
      </c>
      <c r="B3207" t="s">
        <v>16</v>
      </c>
      <c r="C3207" t="s">
        <v>53</v>
      </c>
      <c r="D3207" t="s">
        <v>4746</v>
      </c>
      <c r="E3207">
        <v>3.6</v>
      </c>
      <c r="F3207">
        <v>27</v>
      </c>
      <c r="G3207">
        <v>7.21</v>
      </c>
      <c r="H3207">
        <v>2017</v>
      </c>
    </row>
    <row r="3208" spans="1:8" x14ac:dyDescent="0.2">
      <c r="A3208" t="s">
        <v>4747</v>
      </c>
      <c r="B3208" t="s">
        <v>66</v>
      </c>
      <c r="C3208" t="s">
        <v>316</v>
      </c>
      <c r="D3208" t="s">
        <v>2972</v>
      </c>
      <c r="E3208">
        <v>3.6</v>
      </c>
      <c r="F3208">
        <v>27</v>
      </c>
      <c r="G3208">
        <v>12.99</v>
      </c>
      <c r="H3208">
        <v>2013</v>
      </c>
    </row>
    <row r="3209" spans="1:8" x14ac:dyDescent="0.2">
      <c r="A3209" t="s">
        <v>4748</v>
      </c>
      <c r="B3209" t="s">
        <v>277</v>
      </c>
      <c r="C3209" t="s">
        <v>346</v>
      </c>
      <c r="D3209" t="s">
        <v>4749</v>
      </c>
      <c r="E3209">
        <v>4.2</v>
      </c>
      <c r="F3209">
        <v>27</v>
      </c>
      <c r="G3209">
        <v>38.01</v>
      </c>
      <c r="H3209">
        <v>2015</v>
      </c>
    </row>
    <row r="3210" spans="1:8" x14ac:dyDescent="0.2">
      <c r="A3210" t="s">
        <v>4750</v>
      </c>
      <c r="B3210" t="s">
        <v>66</v>
      </c>
      <c r="C3210" t="s">
        <v>1815</v>
      </c>
      <c r="D3210" t="s">
        <v>3943</v>
      </c>
      <c r="E3210">
        <v>3.9</v>
      </c>
      <c r="F3210">
        <v>27</v>
      </c>
      <c r="G3210">
        <v>7</v>
      </c>
      <c r="H3210">
        <v>2018</v>
      </c>
    </row>
    <row r="3211" spans="1:8" x14ac:dyDescent="0.2">
      <c r="A3211" t="s">
        <v>4751</v>
      </c>
      <c r="B3211" t="s">
        <v>982</v>
      </c>
      <c r="C3211" t="s">
        <v>4752</v>
      </c>
      <c r="D3211" t="s">
        <v>4753</v>
      </c>
      <c r="E3211">
        <v>4.2</v>
      </c>
      <c r="F3211">
        <v>27</v>
      </c>
      <c r="G3211">
        <v>36.9</v>
      </c>
      <c r="H3211">
        <v>2017</v>
      </c>
    </row>
    <row r="3212" spans="1:8" x14ac:dyDescent="0.2">
      <c r="A3212" t="s">
        <v>4754</v>
      </c>
      <c r="B3212" t="s">
        <v>9</v>
      </c>
      <c r="C3212" t="s">
        <v>414</v>
      </c>
      <c r="D3212" t="s">
        <v>651</v>
      </c>
      <c r="E3212">
        <v>4.2</v>
      </c>
      <c r="F3212">
        <v>27</v>
      </c>
      <c r="G3212">
        <v>88.95</v>
      </c>
      <c r="H3212">
        <v>2004</v>
      </c>
    </row>
    <row r="3213" spans="1:8" x14ac:dyDescent="0.2">
      <c r="A3213" t="s">
        <v>4755</v>
      </c>
      <c r="B3213" t="s">
        <v>62</v>
      </c>
      <c r="C3213" t="s">
        <v>780</v>
      </c>
      <c r="D3213" t="s">
        <v>4756</v>
      </c>
      <c r="E3213">
        <v>4.2</v>
      </c>
      <c r="F3213">
        <v>27</v>
      </c>
      <c r="G3213">
        <v>17.059999999999999</v>
      </c>
      <c r="H3213">
        <v>2015</v>
      </c>
    </row>
    <row r="3214" spans="1:8" x14ac:dyDescent="0.2">
      <c r="A3214" t="s">
        <v>4757</v>
      </c>
      <c r="B3214" t="s">
        <v>9</v>
      </c>
      <c r="C3214" t="s">
        <v>3039</v>
      </c>
      <c r="D3214" t="s">
        <v>4758</v>
      </c>
      <c r="E3214">
        <v>3.7</v>
      </c>
      <c r="F3214">
        <v>27</v>
      </c>
      <c r="G3214">
        <v>17.45</v>
      </c>
      <c r="H3214">
        <v>2018</v>
      </c>
    </row>
    <row r="3215" spans="1:8" x14ac:dyDescent="0.2">
      <c r="A3215" t="s">
        <v>4759</v>
      </c>
      <c r="B3215" t="s">
        <v>9</v>
      </c>
      <c r="C3215" t="s">
        <v>4760</v>
      </c>
      <c r="D3215" t="s">
        <v>868</v>
      </c>
      <c r="E3215">
        <v>4.5</v>
      </c>
      <c r="F3215">
        <v>27</v>
      </c>
      <c r="G3215">
        <v>190.09</v>
      </c>
      <c r="H3215">
        <v>2012</v>
      </c>
    </row>
    <row r="3216" spans="1:8" x14ac:dyDescent="0.2">
      <c r="A3216" t="s">
        <v>4761</v>
      </c>
      <c r="B3216" t="s">
        <v>16</v>
      </c>
      <c r="C3216" t="s">
        <v>17</v>
      </c>
      <c r="D3216" t="s">
        <v>1659</v>
      </c>
      <c r="E3216">
        <v>4.3</v>
      </c>
      <c r="F3216">
        <v>27</v>
      </c>
      <c r="G3216">
        <v>26.99</v>
      </c>
      <c r="H3216">
        <v>2015</v>
      </c>
    </row>
    <row r="3217" spans="1:8" x14ac:dyDescent="0.2">
      <c r="A3217" t="s">
        <v>4762</v>
      </c>
      <c r="B3217" t="s">
        <v>66</v>
      </c>
      <c r="C3217" t="s">
        <v>829</v>
      </c>
      <c r="D3217" t="s">
        <v>4763</v>
      </c>
      <c r="E3217">
        <v>3.8</v>
      </c>
      <c r="F3217">
        <v>27</v>
      </c>
      <c r="G3217">
        <v>15.69</v>
      </c>
      <c r="H3217">
        <v>2016</v>
      </c>
    </row>
    <row r="3218" spans="1:8" x14ac:dyDescent="0.2">
      <c r="A3218" t="s">
        <v>4764</v>
      </c>
      <c r="B3218" t="s">
        <v>9</v>
      </c>
      <c r="C3218" t="s">
        <v>2630</v>
      </c>
      <c r="D3218" t="s">
        <v>4765</v>
      </c>
      <c r="E3218">
        <v>3.9</v>
      </c>
      <c r="F3218">
        <v>27</v>
      </c>
      <c r="G3218">
        <v>17.45</v>
      </c>
      <c r="H3218">
        <v>2012</v>
      </c>
    </row>
    <row r="3219" spans="1:8" x14ac:dyDescent="0.2">
      <c r="A3219" t="s">
        <v>4766</v>
      </c>
      <c r="B3219" t="s">
        <v>9</v>
      </c>
      <c r="C3219" t="s">
        <v>4767</v>
      </c>
      <c r="D3219" t="s">
        <v>118</v>
      </c>
      <c r="E3219">
        <v>4.4000000000000004</v>
      </c>
      <c r="F3219">
        <v>27</v>
      </c>
      <c r="G3219">
        <v>73.900000000000006</v>
      </c>
      <c r="H3219">
        <v>2013</v>
      </c>
    </row>
    <row r="3220" spans="1:8" x14ac:dyDescent="0.2">
      <c r="A3220" t="s">
        <v>4768</v>
      </c>
      <c r="B3220" t="s">
        <v>277</v>
      </c>
      <c r="C3220" t="s">
        <v>346</v>
      </c>
      <c r="D3220" t="s">
        <v>4769</v>
      </c>
      <c r="E3220">
        <v>3.4</v>
      </c>
      <c r="F3220">
        <v>27</v>
      </c>
      <c r="G3220">
        <v>11.17</v>
      </c>
      <c r="H3220">
        <v>2015</v>
      </c>
    </row>
    <row r="3221" spans="1:8" x14ac:dyDescent="0.2">
      <c r="A3221" t="s">
        <v>4770</v>
      </c>
      <c r="B3221" t="s">
        <v>9</v>
      </c>
      <c r="C3221" t="s">
        <v>2456</v>
      </c>
      <c r="D3221" t="s">
        <v>1901</v>
      </c>
      <c r="E3221">
        <v>4.0999999999999996</v>
      </c>
      <c r="F3221">
        <v>27</v>
      </c>
      <c r="G3221">
        <v>103.98</v>
      </c>
      <c r="H3221">
        <v>2017</v>
      </c>
    </row>
    <row r="3222" spans="1:8" x14ac:dyDescent="0.2">
      <c r="A3222" t="s">
        <v>4771</v>
      </c>
      <c r="B3222" t="s">
        <v>9</v>
      </c>
      <c r="C3222" t="s">
        <v>281</v>
      </c>
      <c r="D3222" t="s">
        <v>2148</v>
      </c>
      <c r="E3222">
        <v>3.7</v>
      </c>
      <c r="F3222">
        <v>27</v>
      </c>
      <c r="G3222">
        <v>17.29</v>
      </c>
      <c r="H3222">
        <v>2013</v>
      </c>
    </row>
    <row r="3223" spans="1:8" x14ac:dyDescent="0.2">
      <c r="A3223" t="s">
        <v>4772</v>
      </c>
      <c r="B3223" t="s">
        <v>16</v>
      </c>
      <c r="C3223" t="s">
        <v>394</v>
      </c>
      <c r="D3223" t="s">
        <v>3760</v>
      </c>
      <c r="E3223">
        <v>3.9</v>
      </c>
      <c r="F3223">
        <v>27</v>
      </c>
      <c r="G3223">
        <v>34.909999999999997</v>
      </c>
      <c r="H3223">
        <v>2015</v>
      </c>
    </row>
    <row r="3224" spans="1:8" x14ac:dyDescent="0.2">
      <c r="A3224" t="s">
        <v>4773</v>
      </c>
      <c r="B3224" t="s">
        <v>277</v>
      </c>
      <c r="C3224" t="s">
        <v>346</v>
      </c>
      <c r="D3224" t="s">
        <v>4774</v>
      </c>
      <c r="E3224">
        <v>4.0999999999999996</v>
      </c>
      <c r="F3224">
        <v>27</v>
      </c>
      <c r="G3224">
        <v>19.45</v>
      </c>
      <c r="H3224">
        <v>2014</v>
      </c>
    </row>
    <row r="3225" spans="1:8" x14ac:dyDescent="0.2">
      <c r="A3225" t="s">
        <v>4775</v>
      </c>
      <c r="B3225" t="s">
        <v>16</v>
      </c>
      <c r="C3225" t="s">
        <v>558</v>
      </c>
      <c r="D3225" t="s">
        <v>559</v>
      </c>
      <c r="E3225">
        <v>4</v>
      </c>
      <c r="F3225">
        <v>27</v>
      </c>
      <c r="G3225">
        <v>19.399999999999999</v>
      </c>
      <c r="H3225">
        <v>2015</v>
      </c>
    </row>
    <row r="3226" spans="1:8" x14ac:dyDescent="0.2">
      <c r="A3226" t="s">
        <v>969</v>
      </c>
      <c r="B3226" t="s">
        <v>66</v>
      </c>
      <c r="C3226" t="s">
        <v>308</v>
      </c>
      <c r="D3226" t="s">
        <v>4776</v>
      </c>
      <c r="E3226">
        <v>4</v>
      </c>
      <c r="F3226">
        <v>27</v>
      </c>
      <c r="G3226">
        <v>11.9</v>
      </c>
      <c r="H3226">
        <v>2015</v>
      </c>
    </row>
    <row r="3227" spans="1:8" x14ac:dyDescent="0.2">
      <c r="A3227" t="s">
        <v>4777</v>
      </c>
      <c r="B3227" t="s">
        <v>9</v>
      </c>
      <c r="C3227" t="s">
        <v>4778</v>
      </c>
      <c r="D3227" t="s">
        <v>4779</v>
      </c>
      <c r="E3227">
        <v>4.0999999999999996</v>
      </c>
      <c r="F3227">
        <v>27</v>
      </c>
      <c r="G3227">
        <v>72.540000000000006</v>
      </c>
      <c r="H3227">
        <v>2016</v>
      </c>
    </row>
    <row r="3228" spans="1:8" x14ac:dyDescent="0.2">
      <c r="A3228" t="s">
        <v>4780</v>
      </c>
      <c r="B3228" t="s">
        <v>66</v>
      </c>
      <c r="C3228" t="s">
        <v>829</v>
      </c>
      <c r="D3228" t="s">
        <v>495</v>
      </c>
      <c r="E3228">
        <v>3.1</v>
      </c>
      <c r="F3228">
        <v>27</v>
      </c>
      <c r="G3228">
        <v>7.99</v>
      </c>
      <c r="H3228">
        <v>2018</v>
      </c>
    </row>
    <row r="3229" spans="1:8" x14ac:dyDescent="0.2">
      <c r="A3229" t="s">
        <v>950</v>
      </c>
      <c r="B3229" t="s">
        <v>16</v>
      </c>
      <c r="C3229" t="s">
        <v>17</v>
      </c>
      <c r="D3229" t="s">
        <v>193</v>
      </c>
      <c r="E3229">
        <v>3.9</v>
      </c>
      <c r="F3229">
        <v>27</v>
      </c>
      <c r="G3229">
        <v>16.07</v>
      </c>
      <c r="H3229">
        <v>2016</v>
      </c>
    </row>
    <row r="3230" spans="1:8" x14ac:dyDescent="0.2">
      <c r="A3230" t="s">
        <v>4781</v>
      </c>
      <c r="B3230" t="s">
        <v>16</v>
      </c>
      <c r="C3230" t="s">
        <v>374</v>
      </c>
      <c r="D3230" t="s">
        <v>4782</v>
      </c>
      <c r="E3230">
        <v>3.7</v>
      </c>
      <c r="F3230">
        <v>27</v>
      </c>
      <c r="G3230">
        <v>29.9</v>
      </c>
      <c r="H3230">
        <v>2010</v>
      </c>
    </row>
    <row r="3231" spans="1:8" x14ac:dyDescent="0.2">
      <c r="A3231" t="s">
        <v>4783</v>
      </c>
      <c r="B3231" t="s">
        <v>9</v>
      </c>
      <c r="C3231" t="s">
        <v>4784</v>
      </c>
      <c r="D3231" t="s">
        <v>4785</v>
      </c>
      <c r="E3231">
        <v>4.3</v>
      </c>
      <c r="F3231">
        <v>27</v>
      </c>
      <c r="G3231">
        <v>37.04</v>
      </c>
      <c r="H3231">
        <v>2017</v>
      </c>
    </row>
    <row r="3232" spans="1:8" x14ac:dyDescent="0.2">
      <c r="A3232" t="s">
        <v>4307</v>
      </c>
      <c r="B3232" t="s">
        <v>16</v>
      </c>
      <c r="C3232" t="s">
        <v>294</v>
      </c>
      <c r="D3232" t="s">
        <v>4786</v>
      </c>
      <c r="E3232">
        <v>4.0999999999999996</v>
      </c>
      <c r="F3232">
        <v>27</v>
      </c>
      <c r="G3232">
        <v>14.73</v>
      </c>
      <c r="H3232">
        <v>2016</v>
      </c>
    </row>
    <row r="3233" spans="1:8" x14ac:dyDescent="0.2">
      <c r="A3233" t="s">
        <v>4787</v>
      </c>
      <c r="B3233" t="s">
        <v>66</v>
      </c>
      <c r="C3233" t="s">
        <v>829</v>
      </c>
      <c r="D3233" t="s">
        <v>922</v>
      </c>
      <c r="E3233">
        <v>4.0999999999999996</v>
      </c>
      <c r="F3233">
        <v>27</v>
      </c>
      <c r="G3233">
        <v>124.95</v>
      </c>
      <c r="H3233">
        <v>2016</v>
      </c>
    </row>
    <row r="3234" spans="1:8" x14ac:dyDescent="0.2">
      <c r="A3234" t="s">
        <v>1160</v>
      </c>
      <c r="B3234" t="s">
        <v>16</v>
      </c>
      <c r="C3234" t="s">
        <v>38</v>
      </c>
      <c r="D3234" t="s">
        <v>1271</v>
      </c>
      <c r="E3234">
        <v>3.7</v>
      </c>
      <c r="F3234">
        <v>27</v>
      </c>
      <c r="G3234">
        <v>10.46</v>
      </c>
      <c r="H3234">
        <v>2018</v>
      </c>
    </row>
    <row r="3235" spans="1:8" x14ac:dyDescent="0.2">
      <c r="A3235" t="s">
        <v>4788</v>
      </c>
      <c r="B3235" t="s">
        <v>77</v>
      </c>
      <c r="C3235" t="s">
        <v>2104</v>
      </c>
      <c r="D3235" t="s">
        <v>4789</v>
      </c>
      <c r="E3235">
        <v>3.4</v>
      </c>
      <c r="F3235">
        <v>27</v>
      </c>
      <c r="G3235">
        <v>8.68</v>
      </c>
      <c r="H3235">
        <v>2010</v>
      </c>
    </row>
    <row r="3236" spans="1:8" x14ac:dyDescent="0.2">
      <c r="A3236" t="s">
        <v>2233</v>
      </c>
      <c r="B3236" t="s">
        <v>9</v>
      </c>
      <c r="C3236" t="s">
        <v>96</v>
      </c>
      <c r="D3236" t="s">
        <v>3174</v>
      </c>
      <c r="E3236">
        <v>4.2</v>
      </c>
      <c r="F3236">
        <v>27</v>
      </c>
      <c r="G3236">
        <v>158.94999999999999</v>
      </c>
      <c r="H3236">
        <v>2016</v>
      </c>
    </row>
    <row r="3237" spans="1:8" x14ac:dyDescent="0.2">
      <c r="A3237" t="s">
        <v>2302</v>
      </c>
      <c r="B3237" t="s">
        <v>62</v>
      </c>
      <c r="C3237" t="s">
        <v>63</v>
      </c>
      <c r="D3237" t="s">
        <v>1397</v>
      </c>
      <c r="E3237">
        <v>3.8</v>
      </c>
      <c r="F3237">
        <v>27</v>
      </c>
      <c r="G3237">
        <v>13.6</v>
      </c>
      <c r="H3237">
        <v>2017</v>
      </c>
    </row>
    <row r="3238" spans="1:8" x14ac:dyDescent="0.2">
      <c r="A3238" t="s">
        <v>4790</v>
      </c>
      <c r="B3238" t="s">
        <v>66</v>
      </c>
      <c r="C3238" t="s">
        <v>829</v>
      </c>
      <c r="D3238" t="s">
        <v>4791</v>
      </c>
      <c r="E3238">
        <v>3.8</v>
      </c>
      <c r="F3238">
        <v>27</v>
      </c>
      <c r="G3238">
        <v>9.9</v>
      </c>
      <c r="H3238">
        <v>2017</v>
      </c>
    </row>
    <row r="3239" spans="1:8" x14ac:dyDescent="0.2">
      <c r="A3239" t="s">
        <v>4792</v>
      </c>
      <c r="B3239" t="s">
        <v>9</v>
      </c>
      <c r="C3239" t="s">
        <v>2966</v>
      </c>
      <c r="D3239" t="s">
        <v>4793</v>
      </c>
      <c r="E3239">
        <v>4</v>
      </c>
      <c r="F3239">
        <v>27</v>
      </c>
      <c r="G3239">
        <v>66.930000000000007</v>
      </c>
      <c r="H3239">
        <v>2016</v>
      </c>
    </row>
    <row r="3240" spans="1:8" x14ac:dyDescent="0.2">
      <c r="A3240" t="s">
        <v>4794</v>
      </c>
      <c r="B3240" t="s">
        <v>16</v>
      </c>
      <c r="C3240" t="s">
        <v>3132</v>
      </c>
      <c r="D3240" t="s">
        <v>1721</v>
      </c>
      <c r="E3240">
        <v>3.9</v>
      </c>
      <c r="F3240">
        <v>27</v>
      </c>
      <c r="G3240">
        <v>14.95</v>
      </c>
      <c r="H3240">
        <v>2017</v>
      </c>
    </row>
    <row r="3241" spans="1:8" x14ac:dyDescent="0.2">
      <c r="A3241" t="s">
        <v>4795</v>
      </c>
      <c r="B3241" t="s">
        <v>16</v>
      </c>
      <c r="C3241" t="s">
        <v>228</v>
      </c>
      <c r="D3241" t="s">
        <v>4796</v>
      </c>
      <c r="E3241">
        <v>3.4</v>
      </c>
      <c r="F3241">
        <v>27</v>
      </c>
      <c r="G3241">
        <v>17.79</v>
      </c>
      <c r="H3241">
        <v>2008</v>
      </c>
    </row>
    <row r="3242" spans="1:8" x14ac:dyDescent="0.2">
      <c r="A3242" t="s">
        <v>4797</v>
      </c>
      <c r="B3242" t="s">
        <v>9</v>
      </c>
      <c r="C3242" t="s">
        <v>414</v>
      </c>
      <c r="D3242" t="s">
        <v>2834</v>
      </c>
      <c r="E3242">
        <v>4</v>
      </c>
      <c r="F3242">
        <v>27</v>
      </c>
      <c r="G3242">
        <v>56.87</v>
      </c>
      <c r="H3242">
        <v>2017</v>
      </c>
    </row>
    <row r="3243" spans="1:8" x14ac:dyDescent="0.2">
      <c r="A3243" t="s">
        <v>4798</v>
      </c>
      <c r="B3243" t="s">
        <v>9</v>
      </c>
      <c r="C3243" t="s">
        <v>41</v>
      </c>
      <c r="D3243" t="s">
        <v>811</v>
      </c>
      <c r="E3243">
        <v>3.6</v>
      </c>
      <c r="F3243">
        <v>27</v>
      </c>
      <c r="G3243">
        <v>9.9</v>
      </c>
      <c r="H3243">
        <v>2016</v>
      </c>
    </row>
    <row r="3244" spans="1:8" x14ac:dyDescent="0.2">
      <c r="A3244" t="s">
        <v>4799</v>
      </c>
      <c r="B3244" t="s">
        <v>66</v>
      </c>
      <c r="C3244" t="s">
        <v>308</v>
      </c>
      <c r="D3244" t="s">
        <v>4800</v>
      </c>
      <c r="E3244">
        <v>3.3</v>
      </c>
      <c r="F3244">
        <v>27</v>
      </c>
      <c r="G3244">
        <v>13.89</v>
      </c>
      <c r="H3244">
        <v>2012</v>
      </c>
    </row>
    <row r="3245" spans="1:8" x14ac:dyDescent="0.2">
      <c r="A3245" t="s">
        <v>4801</v>
      </c>
      <c r="B3245" t="s">
        <v>16</v>
      </c>
      <c r="C3245" t="s">
        <v>505</v>
      </c>
      <c r="D3245" t="s">
        <v>2757</v>
      </c>
      <c r="E3245">
        <v>4.0999999999999996</v>
      </c>
      <c r="F3245">
        <v>27</v>
      </c>
      <c r="G3245">
        <v>42.9</v>
      </c>
      <c r="H3245">
        <v>2015</v>
      </c>
    </row>
    <row r="3246" spans="1:8" x14ac:dyDescent="0.2">
      <c r="A3246" t="s">
        <v>3288</v>
      </c>
      <c r="B3246" t="s">
        <v>16</v>
      </c>
      <c r="C3246" t="s">
        <v>470</v>
      </c>
      <c r="D3246" t="s">
        <v>408</v>
      </c>
      <c r="E3246">
        <v>3.6</v>
      </c>
      <c r="F3246">
        <v>27</v>
      </c>
      <c r="G3246">
        <v>11.9</v>
      </c>
      <c r="H3246">
        <v>2018</v>
      </c>
    </row>
    <row r="3247" spans="1:8" x14ac:dyDescent="0.2">
      <c r="A3247" t="s">
        <v>1063</v>
      </c>
      <c r="B3247" t="s">
        <v>16</v>
      </c>
      <c r="C3247" t="s">
        <v>228</v>
      </c>
      <c r="D3247" t="s">
        <v>4802</v>
      </c>
      <c r="E3247">
        <v>3.4</v>
      </c>
      <c r="F3247">
        <v>27</v>
      </c>
      <c r="G3247">
        <v>6.9</v>
      </c>
      <c r="H3247">
        <v>2016</v>
      </c>
    </row>
    <row r="3248" spans="1:8" x14ac:dyDescent="0.2">
      <c r="A3248" t="s">
        <v>4803</v>
      </c>
      <c r="B3248" t="s">
        <v>9</v>
      </c>
      <c r="C3248" t="s">
        <v>4610</v>
      </c>
      <c r="D3248" t="s">
        <v>2458</v>
      </c>
      <c r="E3248">
        <v>4</v>
      </c>
      <c r="F3248">
        <v>27</v>
      </c>
      <c r="G3248">
        <v>56.54</v>
      </c>
      <c r="H3248">
        <v>2016</v>
      </c>
    </row>
    <row r="3249" spans="1:8" x14ac:dyDescent="0.2">
      <c r="A3249" t="s">
        <v>4804</v>
      </c>
      <c r="B3249" t="s">
        <v>277</v>
      </c>
      <c r="C3249" t="s">
        <v>955</v>
      </c>
      <c r="D3249" t="s">
        <v>4805</v>
      </c>
      <c r="E3249">
        <v>3.8</v>
      </c>
      <c r="F3249">
        <v>27</v>
      </c>
      <c r="G3249">
        <v>7.8</v>
      </c>
      <c r="H3249">
        <v>2018</v>
      </c>
    </row>
    <row r="3250" spans="1:8" x14ac:dyDescent="0.2">
      <c r="A3250" t="s">
        <v>567</v>
      </c>
      <c r="B3250" t="s">
        <v>277</v>
      </c>
      <c r="C3250" t="s">
        <v>346</v>
      </c>
      <c r="D3250" t="s">
        <v>4806</v>
      </c>
      <c r="E3250">
        <v>3.6</v>
      </c>
      <c r="F3250">
        <v>27</v>
      </c>
      <c r="G3250">
        <v>6.95</v>
      </c>
      <c r="H3250">
        <v>2015</v>
      </c>
    </row>
    <row r="3251" spans="1:8" x14ac:dyDescent="0.2">
      <c r="A3251" t="s">
        <v>4807</v>
      </c>
      <c r="B3251" t="s">
        <v>16</v>
      </c>
      <c r="C3251" t="s">
        <v>1698</v>
      </c>
      <c r="D3251" t="s">
        <v>1699</v>
      </c>
      <c r="E3251">
        <v>4</v>
      </c>
      <c r="F3251">
        <v>27</v>
      </c>
      <c r="G3251">
        <v>26.81</v>
      </c>
      <c r="H3251">
        <v>2017</v>
      </c>
    </row>
    <row r="3252" spans="1:8" x14ac:dyDescent="0.2">
      <c r="A3252" t="s">
        <v>4808</v>
      </c>
      <c r="B3252" t="s">
        <v>16</v>
      </c>
      <c r="C3252" t="s">
        <v>178</v>
      </c>
      <c r="D3252" t="s">
        <v>1486</v>
      </c>
      <c r="E3252">
        <v>3.7</v>
      </c>
      <c r="F3252">
        <v>27</v>
      </c>
      <c r="G3252">
        <v>10.66</v>
      </c>
      <c r="H3252">
        <v>2018</v>
      </c>
    </row>
    <row r="3253" spans="1:8" x14ac:dyDescent="0.2">
      <c r="A3253" t="s">
        <v>4809</v>
      </c>
      <c r="B3253" t="s">
        <v>23</v>
      </c>
      <c r="C3253" t="s">
        <v>1600</v>
      </c>
      <c r="D3253" t="s">
        <v>4810</v>
      </c>
      <c r="E3253">
        <v>3.7</v>
      </c>
      <c r="F3253">
        <v>27</v>
      </c>
      <c r="G3253">
        <v>13.25</v>
      </c>
      <c r="H3253">
        <v>2019</v>
      </c>
    </row>
    <row r="3254" spans="1:8" x14ac:dyDescent="0.2">
      <c r="A3254" t="s">
        <v>4811</v>
      </c>
      <c r="B3254" t="s">
        <v>62</v>
      </c>
      <c r="C3254" t="s">
        <v>259</v>
      </c>
      <c r="D3254" t="s">
        <v>260</v>
      </c>
      <c r="E3254">
        <v>4</v>
      </c>
      <c r="F3254">
        <v>27</v>
      </c>
      <c r="G3254">
        <v>36.369999999999997</v>
      </c>
      <c r="H3254">
        <v>2017</v>
      </c>
    </row>
    <row r="3255" spans="1:8" x14ac:dyDescent="0.2">
      <c r="A3255" t="s">
        <v>762</v>
      </c>
      <c r="B3255" t="s">
        <v>62</v>
      </c>
      <c r="C3255" t="s">
        <v>686</v>
      </c>
      <c r="D3255" t="s">
        <v>4812</v>
      </c>
      <c r="E3255">
        <v>3.7</v>
      </c>
      <c r="F3255">
        <v>27</v>
      </c>
      <c r="G3255">
        <v>7.95</v>
      </c>
      <c r="H3255">
        <v>2017</v>
      </c>
    </row>
    <row r="3256" spans="1:8" x14ac:dyDescent="0.2">
      <c r="A3256" t="s">
        <v>4813</v>
      </c>
      <c r="B3256" t="s">
        <v>16</v>
      </c>
      <c r="C3256" t="s">
        <v>586</v>
      </c>
      <c r="D3256" t="s">
        <v>4814</v>
      </c>
      <c r="E3256">
        <v>3.5</v>
      </c>
      <c r="F3256">
        <v>27</v>
      </c>
      <c r="G3256">
        <v>8.4</v>
      </c>
      <c r="H3256">
        <v>2014</v>
      </c>
    </row>
    <row r="3257" spans="1:8" x14ac:dyDescent="0.2">
      <c r="A3257" t="s">
        <v>4815</v>
      </c>
      <c r="B3257" t="s">
        <v>277</v>
      </c>
      <c r="C3257" t="s">
        <v>4816</v>
      </c>
      <c r="D3257" t="s">
        <v>4817</v>
      </c>
      <c r="E3257">
        <v>3.2</v>
      </c>
      <c r="F3257">
        <v>27</v>
      </c>
      <c r="G3257">
        <v>7.41</v>
      </c>
      <c r="H3257">
        <v>2018</v>
      </c>
    </row>
    <row r="3258" spans="1:8" x14ac:dyDescent="0.2">
      <c r="A3258" t="s">
        <v>4818</v>
      </c>
      <c r="B3258" t="s">
        <v>23</v>
      </c>
      <c r="C3258" t="s">
        <v>1600</v>
      </c>
      <c r="D3258" t="s">
        <v>4819</v>
      </c>
      <c r="E3258">
        <v>3.8</v>
      </c>
      <c r="F3258">
        <v>27</v>
      </c>
      <c r="G3258">
        <v>8.4</v>
      </c>
      <c r="H3258">
        <v>2018</v>
      </c>
    </row>
    <row r="3259" spans="1:8" x14ac:dyDescent="0.2">
      <c r="A3259" t="s">
        <v>4820</v>
      </c>
      <c r="B3259" t="s">
        <v>16</v>
      </c>
      <c r="C3259" t="s">
        <v>4821</v>
      </c>
      <c r="D3259" t="s">
        <v>4822</v>
      </c>
      <c r="E3259">
        <v>3.5</v>
      </c>
      <c r="F3259">
        <v>27</v>
      </c>
      <c r="G3259">
        <v>10.9</v>
      </c>
      <c r="H3259">
        <v>2016</v>
      </c>
    </row>
    <row r="3260" spans="1:8" x14ac:dyDescent="0.2">
      <c r="A3260" t="s">
        <v>1309</v>
      </c>
      <c r="B3260" t="s">
        <v>23</v>
      </c>
      <c r="C3260" t="s">
        <v>247</v>
      </c>
      <c r="D3260" t="s">
        <v>649</v>
      </c>
      <c r="E3260">
        <v>3.6</v>
      </c>
      <c r="F3260">
        <v>27</v>
      </c>
      <c r="G3260">
        <v>10.93</v>
      </c>
      <c r="H3260">
        <v>2018</v>
      </c>
    </row>
    <row r="3261" spans="1:8" x14ac:dyDescent="0.2">
      <c r="A3261" t="s">
        <v>4823</v>
      </c>
      <c r="B3261" t="s">
        <v>16</v>
      </c>
      <c r="C3261" t="s">
        <v>638</v>
      </c>
      <c r="D3261" t="s">
        <v>639</v>
      </c>
      <c r="E3261">
        <v>3.6</v>
      </c>
      <c r="F3261">
        <v>27</v>
      </c>
      <c r="G3261">
        <v>9.5</v>
      </c>
      <c r="H3261">
        <v>2016</v>
      </c>
    </row>
    <row r="3262" spans="1:8" x14ac:dyDescent="0.2">
      <c r="A3262" t="s">
        <v>4824</v>
      </c>
      <c r="B3262" t="s">
        <v>9</v>
      </c>
      <c r="C3262" t="s">
        <v>4825</v>
      </c>
      <c r="D3262" t="s">
        <v>4826</v>
      </c>
      <c r="E3262">
        <v>3.5</v>
      </c>
      <c r="F3262">
        <v>27</v>
      </c>
      <c r="G3262">
        <v>5.62</v>
      </c>
      <c r="H3262">
        <v>2017</v>
      </c>
    </row>
    <row r="3263" spans="1:8" x14ac:dyDescent="0.2">
      <c r="A3263" t="s">
        <v>4827</v>
      </c>
      <c r="B3263" t="s">
        <v>16</v>
      </c>
      <c r="C3263" t="s">
        <v>3595</v>
      </c>
      <c r="D3263" t="s">
        <v>4828</v>
      </c>
      <c r="E3263">
        <v>4.0999999999999996</v>
      </c>
      <c r="F3263">
        <v>27</v>
      </c>
      <c r="G3263">
        <v>16.899999999999999</v>
      </c>
      <c r="H3263">
        <v>2014</v>
      </c>
    </row>
    <row r="3264" spans="1:8" x14ac:dyDescent="0.2">
      <c r="A3264" t="s">
        <v>4829</v>
      </c>
      <c r="B3264" t="s">
        <v>62</v>
      </c>
      <c r="C3264" t="s">
        <v>259</v>
      </c>
      <c r="D3264" t="s">
        <v>4830</v>
      </c>
      <c r="E3264">
        <v>4.0999999999999996</v>
      </c>
      <c r="F3264">
        <v>27</v>
      </c>
      <c r="G3264">
        <v>28.6</v>
      </c>
      <c r="H3264">
        <v>2015</v>
      </c>
    </row>
    <row r="3265" spans="1:8" x14ac:dyDescent="0.2">
      <c r="A3265" t="s">
        <v>238</v>
      </c>
      <c r="B3265" t="s">
        <v>9</v>
      </c>
      <c r="C3265" t="s">
        <v>96</v>
      </c>
      <c r="D3265" t="s">
        <v>4831</v>
      </c>
      <c r="E3265">
        <v>4</v>
      </c>
      <c r="F3265">
        <v>27</v>
      </c>
      <c r="G3265">
        <v>38.950000000000003</v>
      </c>
      <c r="H3265">
        <v>2005</v>
      </c>
    </row>
    <row r="3266" spans="1:8" x14ac:dyDescent="0.2">
      <c r="A3266" t="s">
        <v>4832</v>
      </c>
      <c r="B3266" t="s">
        <v>34</v>
      </c>
      <c r="C3266" t="s">
        <v>150</v>
      </c>
      <c r="D3266" t="s">
        <v>2067</v>
      </c>
      <c r="E3266">
        <v>3.3</v>
      </c>
      <c r="F3266">
        <v>27</v>
      </c>
      <c r="G3266">
        <v>9.0500000000000007</v>
      </c>
      <c r="H3266">
        <v>2018</v>
      </c>
    </row>
    <row r="3267" spans="1:8" x14ac:dyDescent="0.2">
      <c r="A3267" t="s">
        <v>4833</v>
      </c>
      <c r="B3267" t="s">
        <v>66</v>
      </c>
      <c r="C3267" t="s">
        <v>108</v>
      </c>
      <c r="D3267" t="s">
        <v>4834</v>
      </c>
      <c r="E3267">
        <v>3.5</v>
      </c>
      <c r="F3267">
        <v>27</v>
      </c>
      <c r="G3267">
        <v>5.75</v>
      </c>
      <c r="H3267">
        <v>2016</v>
      </c>
    </row>
    <row r="3268" spans="1:8" x14ac:dyDescent="0.2">
      <c r="A3268" t="s">
        <v>4835</v>
      </c>
      <c r="B3268" t="s">
        <v>9</v>
      </c>
      <c r="C3268" t="s">
        <v>1784</v>
      </c>
      <c r="D3268" t="s">
        <v>4836</v>
      </c>
      <c r="E3268">
        <v>3.4</v>
      </c>
      <c r="F3268">
        <v>27</v>
      </c>
      <c r="G3268">
        <v>15.5</v>
      </c>
      <c r="H3268">
        <v>2015</v>
      </c>
    </row>
    <row r="3269" spans="1:8" x14ac:dyDescent="0.2">
      <c r="A3269" t="s">
        <v>4837</v>
      </c>
      <c r="B3269" t="s">
        <v>9</v>
      </c>
      <c r="C3269" t="s">
        <v>41</v>
      </c>
      <c r="D3269" t="s">
        <v>42</v>
      </c>
      <c r="E3269">
        <v>3.1</v>
      </c>
      <c r="F3269">
        <v>27</v>
      </c>
      <c r="G3269">
        <v>9.9499999999999993</v>
      </c>
      <c r="H3269">
        <v>2013</v>
      </c>
    </row>
    <row r="3270" spans="1:8" x14ac:dyDescent="0.2">
      <c r="A3270" t="s">
        <v>860</v>
      </c>
      <c r="B3270" t="s">
        <v>70</v>
      </c>
      <c r="C3270" t="s">
        <v>71</v>
      </c>
      <c r="D3270" t="s">
        <v>4838</v>
      </c>
      <c r="E3270">
        <v>3.7</v>
      </c>
      <c r="F3270">
        <v>27</v>
      </c>
      <c r="G3270">
        <v>7.6</v>
      </c>
      <c r="H3270">
        <v>2016</v>
      </c>
    </row>
    <row r="3271" spans="1:8" x14ac:dyDescent="0.2">
      <c r="A3271" t="s">
        <v>4839</v>
      </c>
      <c r="B3271" t="s">
        <v>66</v>
      </c>
      <c r="C3271" t="s">
        <v>308</v>
      </c>
      <c r="D3271" t="s">
        <v>3655</v>
      </c>
      <c r="E3271">
        <v>4.0999999999999996</v>
      </c>
      <c r="F3271">
        <v>27</v>
      </c>
      <c r="G3271">
        <v>53.58</v>
      </c>
      <c r="H3271">
        <v>2000</v>
      </c>
    </row>
    <row r="3272" spans="1:8" x14ac:dyDescent="0.2">
      <c r="A3272" t="s">
        <v>4840</v>
      </c>
      <c r="B3272" t="s">
        <v>16</v>
      </c>
      <c r="C3272" t="s">
        <v>1024</v>
      </c>
      <c r="D3272" t="s">
        <v>179</v>
      </c>
      <c r="E3272">
        <v>3.7</v>
      </c>
      <c r="F3272">
        <v>27</v>
      </c>
      <c r="G3272">
        <v>34.65</v>
      </c>
      <c r="H3272">
        <v>2015</v>
      </c>
    </row>
    <row r="3273" spans="1:8" x14ac:dyDescent="0.2">
      <c r="A3273" t="s">
        <v>4841</v>
      </c>
      <c r="B3273" t="s">
        <v>16</v>
      </c>
      <c r="C3273" t="s">
        <v>1497</v>
      </c>
      <c r="D3273" t="s">
        <v>1536</v>
      </c>
      <c r="E3273">
        <v>3.8</v>
      </c>
      <c r="F3273">
        <v>27</v>
      </c>
      <c r="G3273">
        <v>31.19</v>
      </c>
      <c r="H3273">
        <v>2014</v>
      </c>
    </row>
    <row r="3274" spans="1:8" x14ac:dyDescent="0.2">
      <c r="A3274" t="s">
        <v>4842</v>
      </c>
      <c r="B3274" t="s">
        <v>66</v>
      </c>
      <c r="C3274" t="s">
        <v>1815</v>
      </c>
      <c r="D3274" t="s">
        <v>4843</v>
      </c>
      <c r="E3274">
        <v>3.5</v>
      </c>
      <c r="F3274">
        <v>27</v>
      </c>
      <c r="G3274">
        <v>7.6</v>
      </c>
      <c r="H3274">
        <v>2018</v>
      </c>
    </row>
    <row r="3275" spans="1:8" x14ac:dyDescent="0.2">
      <c r="A3275" t="s">
        <v>4844</v>
      </c>
      <c r="B3275" t="s">
        <v>9</v>
      </c>
      <c r="C3275" t="s">
        <v>3521</v>
      </c>
      <c r="D3275" t="s">
        <v>118</v>
      </c>
      <c r="E3275">
        <v>3.9</v>
      </c>
      <c r="F3275">
        <v>27</v>
      </c>
      <c r="G3275">
        <v>149</v>
      </c>
      <c r="H3275">
        <v>1995</v>
      </c>
    </row>
    <row r="3276" spans="1:8" x14ac:dyDescent="0.2">
      <c r="A3276" t="s">
        <v>4845</v>
      </c>
      <c r="B3276" t="s">
        <v>9</v>
      </c>
      <c r="C3276" t="s">
        <v>56</v>
      </c>
      <c r="D3276" t="s">
        <v>4846</v>
      </c>
      <c r="E3276">
        <v>3.6</v>
      </c>
      <c r="F3276">
        <v>27</v>
      </c>
      <c r="G3276">
        <v>8.99</v>
      </c>
      <c r="H3276">
        <v>2016</v>
      </c>
    </row>
    <row r="3277" spans="1:8" x14ac:dyDescent="0.2">
      <c r="A3277" t="s">
        <v>4847</v>
      </c>
      <c r="B3277" t="s">
        <v>16</v>
      </c>
      <c r="C3277" t="s">
        <v>1844</v>
      </c>
      <c r="D3277" t="s">
        <v>292</v>
      </c>
      <c r="E3277">
        <v>4.0999999999999996</v>
      </c>
      <c r="F3277">
        <v>27</v>
      </c>
      <c r="G3277">
        <v>16.59</v>
      </c>
      <c r="H3277">
        <v>2016</v>
      </c>
    </row>
    <row r="3278" spans="1:8" x14ac:dyDescent="0.2">
      <c r="A3278" t="s">
        <v>4848</v>
      </c>
      <c r="B3278" t="s">
        <v>16</v>
      </c>
      <c r="C3278" t="s">
        <v>228</v>
      </c>
      <c r="D3278" t="s">
        <v>3558</v>
      </c>
      <c r="E3278">
        <v>4</v>
      </c>
      <c r="F3278">
        <v>27</v>
      </c>
      <c r="G3278">
        <v>7.6</v>
      </c>
      <c r="H3278">
        <v>2017</v>
      </c>
    </row>
    <row r="3279" spans="1:8" x14ac:dyDescent="0.2">
      <c r="A3279" t="s">
        <v>4849</v>
      </c>
      <c r="B3279" t="s">
        <v>9</v>
      </c>
      <c r="C3279" t="s">
        <v>4850</v>
      </c>
      <c r="D3279" t="s">
        <v>4624</v>
      </c>
      <c r="E3279">
        <v>4.3</v>
      </c>
      <c r="F3279">
        <v>27</v>
      </c>
      <c r="G3279">
        <v>291.45999999999998</v>
      </c>
      <c r="H3279">
        <v>2014</v>
      </c>
    </row>
    <row r="3280" spans="1:8" x14ac:dyDescent="0.2">
      <c r="A3280" t="s">
        <v>4851</v>
      </c>
      <c r="B3280" t="s">
        <v>9</v>
      </c>
      <c r="C3280" t="s">
        <v>96</v>
      </c>
      <c r="D3280" t="s">
        <v>3202</v>
      </c>
      <c r="E3280">
        <v>4.5</v>
      </c>
      <c r="F3280">
        <v>27</v>
      </c>
      <c r="G3280">
        <v>219.95</v>
      </c>
      <c r="H3280">
        <v>2005</v>
      </c>
    </row>
    <row r="3281" spans="1:8" x14ac:dyDescent="0.2">
      <c r="A3281" t="s">
        <v>4852</v>
      </c>
      <c r="B3281" t="s">
        <v>9</v>
      </c>
      <c r="C3281" t="s">
        <v>336</v>
      </c>
      <c r="D3281" t="s">
        <v>4853</v>
      </c>
      <c r="E3281">
        <v>3.9</v>
      </c>
      <c r="F3281">
        <v>27</v>
      </c>
      <c r="G3281">
        <v>8.4499999999999993</v>
      </c>
      <c r="H3281">
        <v>2018</v>
      </c>
    </row>
    <row r="3282" spans="1:8" x14ac:dyDescent="0.2">
      <c r="A3282" t="s">
        <v>2442</v>
      </c>
      <c r="B3282" t="s">
        <v>9</v>
      </c>
      <c r="C3282" t="s">
        <v>105</v>
      </c>
      <c r="D3282" t="s">
        <v>4854</v>
      </c>
      <c r="E3282">
        <v>3.6</v>
      </c>
      <c r="F3282">
        <v>27</v>
      </c>
      <c r="G3282">
        <v>23.3</v>
      </c>
      <c r="H3282">
        <v>2005</v>
      </c>
    </row>
    <row r="3283" spans="1:8" x14ac:dyDescent="0.2">
      <c r="A3283" t="s">
        <v>4855</v>
      </c>
      <c r="B3283" t="s">
        <v>46</v>
      </c>
      <c r="C3283" t="s">
        <v>131</v>
      </c>
      <c r="D3283" t="s">
        <v>4856</v>
      </c>
      <c r="E3283">
        <v>4.2</v>
      </c>
      <c r="F3283">
        <v>27</v>
      </c>
      <c r="G3283">
        <v>57.89</v>
      </c>
      <c r="H3283">
        <v>2016</v>
      </c>
    </row>
    <row r="3284" spans="1:8" x14ac:dyDescent="0.2">
      <c r="A3284" t="s">
        <v>4857</v>
      </c>
      <c r="B3284" t="s">
        <v>277</v>
      </c>
      <c r="C3284" t="s">
        <v>4816</v>
      </c>
      <c r="D3284" t="s">
        <v>4817</v>
      </c>
      <c r="E3284">
        <v>3.5</v>
      </c>
      <c r="F3284">
        <v>27</v>
      </c>
      <c r="G3284">
        <v>8.2100000000000009</v>
      </c>
      <c r="H3284">
        <v>2017</v>
      </c>
    </row>
    <row r="3285" spans="1:8" x14ac:dyDescent="0.2">
      <c r="A3285" t="s">
        <v>4858</v>
      </c>
      <c r="B3285" t="s">
        <v>9</v>
      </c>
      <c r="C3285" t="s">
        <v>414</v>
      </c>
      <c r="D3285" t="s">
        <v>4393</v>
      </c>
      <c r="E3285">
        <v>4.2</v>
      </c>
      <c r="F3285">
        <v>27</v>
      </c>
      <c r="G3285">
        <v>38.99</v>
      </c>
      <c r="H3285">
        <v>2012</v>
      </c>
    </row>
    <row r="3286" spans="1:8" x14ac:dyDescent="0.2">
      <c r="A3286" t="s">
        <v>4859</v>
      </c>
      <c r="B3286" t="s">
        <v>23</v>
      </c>
      <c r="C3286" t="s">
        <v>4860</v>
      </c>
      <c r="D3286" t="s">
        <v>4861</v>
      </c>
      <c r="E3286">
        <v>3.3</v>
      </c>
      <c r="F3286">
        <v>27</v>
      </c>
      <c r="G3286">
        <v>10.9</v>
      </c>
      <c r="H3286">
        <v>2014</v>
      </c>
    </row>
    <row r="3287" spans="1:8" x14ac:dyDescent="0.2">
      <c r="A3287" t="s">
        <v>4862</v>
      </c>
      <c r="B3287" t="s">
        <v>16</v>
      </c>
      <c r="C3287" t="s">
        <v>38</v>
      </c>
      <c r="D3287" t="s">
        <v>1403</v>
      </c>
      <c r="E3287">
        <v>3.6</v>
      </c>
      <c r="F3287">
        <v>270</v>
      </c>
      <c r="G3287">
        <v>10.79</v>
      </c>
      <c r="H3287">
        <v>2017</v>
      </c>
    </row>
    <row r="3288" spans="1:8" x14ac:dyDescent="0.2">
      <c r="A3288" t="s">
        <v>4863</v>
      </c>
      <c r="B3288" t="s">
        <v>16</v>
      </c>
      <c r="C3288" t="s">
        <v>17</v>
      </c>
      <c r="D3288" t="s">
        <v>1676</v>
      </c>
      <c r="E3288">
        <v>3.5</v>
      </c>
      <c r="F3288">
        <v>270</v>
      </c>
      <c r="G3288">
        <v>21.25</v>
      </c>
      <c r="H3288">
        <v>2011</v>
      </c>
    </row>
    <row r="3289" spans="1:8" x14ac:dyDescent="0.2">
      <c r="A3289" t="s">
        <v>4864</v>
      </c>
      <c r="B3289" t="s">
        <v>16</v>
      </c>
      <c r="C3289" t="s">
        <v>716</v>
      </c>
      <c r="D3289" t="s">
        <v>4865</v>
      </c>
      <c r="E3289">
        <v>4.2</v>
      </c>
      <c r="F3289">
        <v>270</v>
      </c>
      <c r="G3289">
        <v>33.85</v>
      </c>
      <c r="H3289">
        <v>2012</v>
      </c>
    </row>
    <row r="3290" spans="1:8" x14ac:dyDescent="0.2">
      <c r="A3290" t="s">
        <v>4866</v>
      </c>
      <c r="B3290" t="s">
        <v>46</v>
      </c>
      <c r="C3290" t="s">
        <v>47</v>
      </c>
      <c r="D3290" t="s">
        <v>1752</v>
      </c>
      <c r="E3290">
        <v>3.9</v>
      </c>
      <c r="F3290">
        <v>270</v>
      </c>
      <c r="G3290">
        <v>12.86</v>
      </c>
      <c r="H3290">
        <v>2016</v>
      </c>
    </row>
    <row r="3291" spans="1:8" x14ac:dyDescent="0.2">
      <c r="A3291" t="s">
        <v>2653</v>
      </c>
      <c r="B3291" t="s">
        <v>9</v>
      </c>
      <c r="C3291" t="s">
        <v>105</v>
      </c>
      <c r="D3291" t="s">
        <v>704</v>
      </c>
      <c r="E3291">
        <v>3.9</v>
      </c>
      <c r="F3291">
        <v>270</v>
      </c>
      <c r="G3291">
        <v>32.9</v>
      </c>
      <c r="H3291">
        <v>2013</v>
      </c>
    </row>
    <row r="3292" spans="1:8" x14ac:dyDescent="0.2">
      <c r="A3292" t="s">
        <v>665</v>
      </c>
      <c r="B3292" t="s">
        <v>9</v>
      </c>
      <c r="C3292" t="s">
        <v>666</v>
      </c>
      <c r="D3292" t="s">
        <v>1989</v>
      </c>
      <c r="E3292">
        <v>4.0999999999999996</v>
      </c>
      <c r="F3292">
        <v>270</v>
      </c>
      <c r="G3292">
        <v>97.04</v>
      </c>
      <c r="H3292">
        <v>2015</v>
      </c>
    </row>
    <row r="3293" spans="1:8" x14ac:dyDescent="0.2">
      <c r="A3293" t="s">
        <v>516</v>
      </c>
      <c r="B3293" t="s">
        <v>16</v>
      </c>
      <c r="C3293" t="s">
        <v>228</v>
      </c>
      <c r="D3293" t="s">
        <v>455</v>
      </c>
      <c r="E3293">
        <v>3.6</v>
      </c>
      <c r="F3293">
        <v>2706</v>
      </c>
      <c r="G3293">
        <v>5.32</v>
      </c>
      <c r="H3293">
        <v>2017</v>
      </c>
    </row>
    <row r="3294" spans="1:8" x14ac:dyDescent="0.2">
      <c r="A3294" t="s">
        <v>4867</v>
      </c>
      <c r="B3294" t="s">
        <v>16</v>
      </c>
      <c r="C3294" t="s">
        <v>228</v>
      </c>
      <c r="D3294" t="s">
        <v>2035</v>
      </c>
      <c r="E3294">
        <v>3.8</v>
      </c>
      <c r="F3294">
        <v>271</v>
      </c>
      <c r="G3294">
        <v>14.52</v>
      </c>
      <c r="H3294">
        <v>2012</v>
      </c>
    </row>
    <row r="3295" spans="1:8" x14ac:dyDescent="0.2">
      <c r="A3295" t="s">
        <v>4868</v>
      </c>
      <c r="B3295" t="s">
        <v>16</v>
      </c>
      <c r="C3295" t="s">
        <v>74</v>
      </c>
      <c r="D3295" t="s">
        <v>712</v>
      </c>
      <c r="E3295">
        <v>3.6</v>
      </c>
      <c r="F3295">
        <v>271</v>
      </c>
      <c r="G3295">
        <v>12.6</v>
      </c>
      <c r="H3295">
        <v>2018</v>
      </c>
    </row>
    <row r="3296" spans="1:8" x14ac:dyDescent="0.2">
      <c r="A3296" t="s">
        <v>4682</v>
      </c>
      <c r="B3296" t="s">
        <v>46</v>
      </c>
      <c r="C3296" t="s">
        <v>59</v>
      </c>
      <c r="D3296" t="s">
        <v>4246</v>
      </c>
      <c r="E3296">
        <v>4.0999999999999996</v>
      </c>
      <c r="F3296">
        <v>271</v>
      </c>
      <c r="G3296">
        <v>5.81</v>
      </c>
      <c r="H3296">
        <v>2019</v>
      </c>
    </row>
    <row r="3297" spans="1:8" x14ac:dyDescent="0.2">
      <c r="A3297" t="s">
        <v>4869</v>
      </c>
      <c r="B3297" t="s">
        <v>16</v>
      </c>
      <c r="C3297" t="s">
        <v>1663</v>
      </c>
      <c r="D3297" t="s">
        <v>3738</v>
      </c>
      <c r="E3297">
        <v>3.5</v>
      </c>
      <c r="F3297">
        <v>271</v>
      </c>
      <c r="G3297">
        <v>7.89</v>
      </c>
      <c r="H3297">
        <v>2018</v>
      </c>
    </row>
    <row r="3298" spans="1:8" x14ac:dyDescent="0.2">
      <c r="A3298" t="s">
        <v>4870</v>
      </c>
      <c r="B3298" t="s">
        <v>66</v>
      </c>
      <c r="C3298" t="s">
        <v>480</v>
      </c>
      <c r="D3298" t="s">
        <v>4871</v>
      </c>
      <c r="E3298">
        <v>3.7</v>
      </c>
      <c r="F3298">
        <v>271</v>
      </c>
      <c r="G3298">
        <v>10.6</v>
      </c>
      <c r="H3298">
        <v>2014</v>
      </c>
    </row>
    <row r="3299" spans="1:8" x14ac:dyDescent="0.2">
      <c r="A3299" t="s">
        <v>4872</v>
      </c>
      <c r="B3299" t="s">
        <v>66</v>
      </c>
      <c r="C3299" t="s">
        <v>222</v>
      </c>
      <c r="D3299" t="s">
        <v>4873</v>
      </c>
      <c r="E3299">
        <v>3.7</v>
      </c>
      <c r="F3299">
        <v>271</v>
      </c>
      <c r="G3299">
        <v>8.9</v>
      </c>
      <c r="H3299">
        <v>2018</v>
      </c>
    </row>
    <row r="3300" spans="1:8" x14ac:dyDescent="0.2">
      <c r="A3300" t="s">
        <v>4874</v>
      </c>
      <c r="B3300" t="s">
        <v>16</v>
      </c>
      <c r="C3300" t="s">
        <v>638</v>
      </c>
      <c r="D3300" t="s">
        <v>4875</v>
      </c>
      <c r="E3300">
        <v>3.7</v>
      </c>
      <c r="F3300">
        <v>271</v>
      </c>
      <c r="G3300">
        <v>7.5</v>
      </c>
      <c r="H3300">
        <v>2017</v>
      </c>
    </row>
    <row r="3301" spans="1:8" x14ac:dyDescent="0.2">
      <c r="A3301" t="s">
        <v>2854</v>
      </c>
      <c r="B3301" t="s">
        <v>16</v>
      </c>
      <c r="C3301" t="s">
        <v>374</v>
      </c>
      <c r="D3301" t="s">
        <v>2908</v>
      </c>
      <c r="E3301">
        <v>3.9</v>
      </c>
      <c r="F3301">
        <v>271</v>
      </c>
      <c r="G3301">
        <v>25.29</v>
      </c>
      <c r="H3301">
        <v>2015</v>
      </c>
    </row>
    <row r="3302" spans="1:8" x14ac:dyDescent="0.2">
      <c r="A3302" t="s">
        <v>4876</v>
      </c>
      <c r="B3302" t="s">
        <v>66</v>
      </c>
      <c r="C3302" t="s">
        <v>449</v>
      </c>
      <c r="D3302" t="s">
        <v>563</v>
      </c>
      <c r="E3302">
        <v>3.6</v>
      </c>
      <c r="F3302">
        <v>271</v>
      </c>
      <c r="G3302">
        <v>8.25</v>
      </c>
      <c r="H3302">
        <v>2018</v>
      </c>
    </row>
    <row r="3303" spans="1:8" x14ac:dyDescent="0.2">
      <c r="A3303" t="s">
        <v>1389</v>
      </c>
      <c r="B3303" t="s">
        <v>9</v>
      </c>
      <c r="C3303" t="s">
        <v>217</v>
      </c>
      <c r="D3303" t="s">
        <v>625</v>
      </c>
      <c r="E3303">
        <v>4.0999999999999996</v>
      </c>
      <c r="F3303">
        <v>271</v>
      </c>
      <c r="G3303">
        <v>89</v>
      </c>
      <c r="H3303">
        <v>2016</v>
      </c>
    </row>
    <row r="3304" spans="1:8" x14ac:dyDescent="0.2">
      <c r="A3304" t="s">
        <v>4877</v>
      </c>
      <c r="B3304" t="s">
        <v>16</v>
      </c>
      <c r="C3304" t="s">
        <v>205</v>
      </c>
      <c r="D3304" t="s">
        <v>1678</v>
      </c>
      <c r="E3304">
        <v>3.9</v>
      </c>
      <c r="F3304">
        <v>271</v>
      </c>
      <c r="G3304">
        <v>15.55</v>
      </c>
      <c r="H3304">
        <v>2009</v>
      </c>
    </row>
    <row r="3305" spans="1:8" x14ac:dyDescent="0.2">
      <c r="A3305" t="s">
        <v>4878</v>
      </c>
      <c r="B3305" t="s">
        <v>77</v>
      </c>
      <c r="C3305" t="s">
        <v>4342</v>
      </c>
      <c r="D3305" t="s">
        <v>297</v>
      </c>
      <c r="E3305">
        <v>3.7</v>
      </c>
      <c r="F3305">
        <v>2710</v>
      </c>
      <c r="G3305">
        <v>10.75</v>
      </c>
      <c r="H3305">
        <v>2017</v>
      </c>
    </row>
    <row r="3306" spans="1:8" x14ac:dyDescent="0.2">
      <c r="A3306" t="s">
        <v>4879</v>
      </c>
      <c r="B3306" t="s">
        <v>16</v>
      </c>
      <c r="C3306" t="s">
        <v>93</v>
      </c>
      <c r="D3306" t="s">
        <v>1791</v>
      </c>
      <c r="E3306">
        <v>4</v>
      </c>
      <c r="F3306">
        <v>272</v>
      </c>
      <c r="G3306">
        <v>23.1</v>
      </c>
      <c r="H3306">
        <v>2015</v>
      </c>
    </row>
    <row r="3307" spans="1:8" x14ac:dyDescent="0.2">
      <c r="A3307" t="s">
        <v>4880</v>
      </c>
      <c r="B3307" t="s">
        <v>66</v>
      </c>
      <c r="C3307" t="s">
        <v>308</v>
      </c>
      <c r="D3307" t="s">
        <v>2994</v>
      </c>
      <c r="E3307">
        <v>3.8</v>
      </c>
      <c r="F3307">
        <v>272</v>
      </c>
      <c r="G3307">
        <v>17.78</v>
      </c>
      <c r="H3307">
        <v>2011</v>
      </c>
    </row>
    <row r="3308" spans="1:8" x14ac:dyDescent="0.2">
      <c r="A3308" t="s">
        <v>4881</v>
      </c>
      <c r="B3308" t="s">
        <v>9</v>
      </c>
      <c r="C3308" t="s">
        <v>368</v>
      </c>
      <c r="D3308" t="s">
        <v>429</v>
      </c>
      <c r="E3308">
        <v>3.7</v>
      </c>
      <c r="F3308">
        <v>272</v>
      </c>
      <c r="G3308">
        <v>8.7200000000000006</v>
      </c>
      <c r="H3308">
        <v>2018</v>
      </c>
    </row>
    <row r="3309" spans="1:8" x14ac:dyDescent="0.2">
      <c r="A3309" t="s">
        <v>4882</v>
      </c>
      <c r="B3309" t="s">
        <v>16</v>
      </c>
      <c r="C3309" t="s">
        <v>38</v>
      </c>
      <c r="D3309" t="s">
        <v>1702</v>
      </c>
      <c r="E3309">
        <v>3.4</v>
      </c>
      <c r="F3309">
        <v>272</v>
      </c>
      <c r="G3309">
        <v>12.57</v>
      </c>
      <c r="H3309">
        <v>2013</v>
      </c>
    </row>
    <row r="3310" spans="1:8" x14ac:dyDescent="0.2">
      <c r="A3310" t="s">
        <v>4883</v>
      </c>
      <c r="B3310" t="s">
        <v>16</v>
      </c>
      <c r="C3310" t="s">
        <v>3132</v>
      </c>
      <c r="D3310" t="s">
        <v>203</v>
      </c>
      <c r="E3310">
        <v>3.9</v>
      </c>
      <c r="F3310">
        <v>272</v>
      </c>
      <c r="G3310">
        <v>26.9</v>
      </c>
      <c r="H3310">
        <v>2016</v>
      </c>
    </row>
    <row r="3311" spans="1:8" x14ac:dyDescent="0.2">
      <c r="A3311" t="s">
        <v>2303</v>
      </c>
      <c r="B3311" t="s">
        <v>9</v>
      </c>
      <c r="C3311" t="s">
        <v>873</v>
      </c>
      <c r="D3311" t="s">
        <v>874</v>
      </c>
      <c r="E3311">
        <v>4</v>
      </c>
      <c r="F3311">
        <v>272</v>
      </c>
      <c r="G3311">
        <v>31.9</v>
      </c>
      <c r="H3311">
        <v>2015</v>
      </c>
    </row>
    <row r="3312" spans="1:8" x14ac:dyDescent="0.2">
      <c r="A3312" t="s">
        <v>4884</v>
      </c>
      <c r="B3312" t="s">
        <v>77</v>
      </c>
      <c r="C3312" t="s">
        <v>153</v>
      </c>
      <c r="D3312" t="s">
        <v>1641</v>
      </c>
      <c r="E3312">
        <v>3.5</v>
      </c>
      <c r="F3312">
        <v>272</v>
      </c>
      <c r="G3312">
        <v>5.7</v>
      </c>
      <c r="H3312">
        <v>2019</v>
      </c>
    </row>
    <row r="3313" spans="1:8" x14ac:dyDescent="0.2">
      <c r="A3313" t="s">
        <v>4885</v>
      </c>
      <c r="B3313" t="s">
        <v>77</v>
      </c>
      <c r="C3313" t="s">
        <v>153</v>
      </c>
      <c r="D3313" t="s">
        <v>1641</v>
      </c>
      <c r="E3313">
        <v>4</v>
      </c>
      <c r="F3313">
        <v>272</v>
      </c>
      <c r="G3313">
        <v>34.119999999999997</v>
      </c>
      <c r="H3313">
        <v>2012</v>
      </c>
    </row>
    <row r="3314" spans="1:8" x14ac:dyDescent="0.2">
      <c r="A3314" t="s">
        <v>4886</v>
      </c>
      <c r="B3314" t="s">
        <v>16</v>
      </c>
      <c r="C3314" t="s">
        <v>93</v>
      </c>
      <c r="D3314" t="s">
        <v>4887</v>
      </c>
      <c r="E3314">
        <v>3.8</v>
      </c>
      <c r="F3314">
        <v>272</v>
      </c>
      <c r="G3314">
        <v>8.9499999999999993</v>
      </c>
      <c r="H3314">
        <v>2016</v>
      </c>
    </row>
    <row r="3315" spans="1:8" x14ac:dyDescent="0.2">
      <c r="A3315" t="s">
        <v>4888</v>
      </c>
      <c r="B3315" t="s">
        <v>16</v>
      </c>
      <c r="C3315" t="s">
        <v>17</v>
      </c>
      <c r="D3315" t="s">
        <v>2719</v>
      </c>
      <c r="E3315">
        <v>3.9</v>
      </c>
      <c r="F3315">
        <v>272</v>
      </c>
      <c r="G3315">
        <v>18.399999999999999</v>
      </c>
      <c r="H3315">
        <v>2018</v>
      </c>
    </row>
    <row r="3316" spans="1:8" x14ac:dyDescent="0.2">
      <c r="A3316" t="s">
        <v>4889</v>
      </c>
      <c r="B3316" t="s">
        <v>66</v>
      </c>
      <c r="C3316" t="s">
        <v>268</v>
      </c>
      <c r="D3316" t="s">
        <v>269</v>
      </c>
      <c r="E3316">
        <v>3.7</v>
      </c>
      <c r="F3316">
        <v>272</v>
      </c>
      <c r="G3316">
        <v>7.9</v>
      </c>
      <c r="H3316">
        <v>2018</v>
      </c>
    </row>
    <row r="3317" spans="1:8" x14ac:dyDescent="0.2">
      <c r="A3317" t="s">
        <v>762</v>
      </c>
      <c r="B3317" t="s">
        <v>70</v>
      </c>
      <c r="C3317" t="s">
        <v>71</v>
      </c>
      <c r="D3317" t="s">
        <v>520</v>
      </c>
      <c r="E3317">
        <v>3.4</v>
      </c>
      <c r="F3317">
        <v>2723</v>
      </c>
      <c r="G3317">
        <v>7.9</v>
      </c>
      <c r="H3317">
        <v>2017</v>
      </c>
    </row>
    <row r="3318" spans="1:8" x14ac:dyDescent="0.2">
      <c r="A3318" t="s">
        <v>4890</v>
      </c>
      <c r="B3318" t="s">
        <v>46</v>
      </c>
      <c r="C3318" t="s">
        <v>341</v>
      </c>
      <c r="D3318" t="s">
        <v>842</v>
      </c>
      <c r="E3318">
        <v>3.4</v>
      </c>
      <c r="F3318">
        <v>273</v>
      </c>
      <c r="G3318">
        <v>11.9</v>
      </c>
      <c r="H3318">
        <v>2017</v>
      </c>
    </row>
    <row r="3319" spans="1:8" x14ac:dyDescent="0.2">
      <c r="A3319" t="s">
        <v>4891</v>
      </c>
      <c r="B3319" t="s">
        <v>66</v>
      </c>
      <c r="C3319" t="s">
        <v>3657</v>
      </c>
      <c r="D3319" t="s">
        <v>4892</v>
      </c>
      <c r="E3319">
        <v>3.8</v>
      </c>
      <c r="F3319">
        <v>273</v>
      </c>
      <c r="G3319">
        <v>12.6</v>
      </c>
      <c r="H3319">
        <v>2014</v>
      </c>
    </row>
    <row r="3320" spans="1:8" x14ac:dyDescent="0.2">
      <c r="A3320" t="s">
        <v>4893</v>
      </c>
      <c r="B3320" t="s">
        <v>66</v>
      </c>
      <c r="C3320" t="s">
        <v>4894</v>
      </c>
      <c r="D3320" t="s">
        <v>4895</v>
      </c>
      <c r="E3320">
        <v>3.8</v>
      </c>
      <c r="F3320">
        <v>273</v>
      </c>
      <c r="G3320">
        <v>19.47</v>
      </c>
      <c r="H3320">
        <v>2011</v>
      </c>
    </row>
    <row r="3321" spans="1:8" x14ac:dyDescent="0.2">
      <c r="A3321" t="s">
        <v>4896</v>
      </c>
      <c r="B3321" t="s">
        <v>16</v>
      </c>
      <c r="C3321" t="s">
        <v>99</v>
      </c>
      <c r="D3321" t="s">
        <v>3380</v>
      </c>
      <c r="E3321">
        <v>4.0999999999999996</v>
      </c>
      <c r="F3321">
        <v>273</v>
      </c>
      <c r="G3321">
        <v>13.95</v>
      </c>
      <c r="H3321">
        <v>2018</v>
      </c>
    </row>
    <row r="3322" spans="1:8" x14ac:dyDescent="0.2">
      <c r="A3322" t="s">
        <v>4897</v>
      </c>
      <c r="B3322" t="s">
        <v>16</v>
      </c>
      <c r="C3322" t="s">
        <v>996</v>
      </c>
      <c r="D3322" t="s">
        <v>3767</v>
      </c>
      <c r="E3322">
        <v>4.2</v>
      </c>
      <c r="F3322">
        <v>273</v>
      </c>
      <c r="G3322">
        <v>23.18</v>
      </c>
      <c r="H3322">
        <v>2016</v>
      </c>
    </row>
    <row r="3323" spans="1:8" x14ac:dyDescent="0.2">
      <c r="A3323" t="s">
        <v>4898</v>
      </c>
      <c r="B3323" t="s">
        <v>66</v>
      </c>
      <c r="C3323" t="s">
        <v>308</v>
      </c>
      <c r="D3323" t="s">
        <v>309</v>
      </c>
      <c r="E3323">
        <v>3.9</v>
      </c>
      <c r="F3323">
        <v>273</v>
      </c>
      <c r="G3323">
        <v>6.9</v>
      </c>
      <c r="H3323">
        <v>2017</v>
      </c>
    </row>
    <row r="3324" spans="1:8" x14ac:dyDescent="0.2">
      <c r="A3324" t="s">
        <v>4899</v>
      </c>
      <c r="B3324" t="s">
        <v>9</v>
      </c>
      <c r="C3324" t="s">
        <v>1645</v>
      </c>
      <c r="D3324" t="s">
        <v>3260</v>
      </c>
      <c r="E3324">
        <v>3.5</v>
      </c>
      <c r="F3324">
        <v>273</v>
      </c>
      <c r="G3324">
        <v>4.5</v>
      </c>
      <c r="H3324">
        <v>2017</v>
      </c>
    </row>
    <row r="3325" spans="1:8" x14ac:dyDescent="0.2">
      <c r="A3325" t="s">
        <v>4900</v>
      </c>
      <c r="B3325" t="s">
        <v>77</v>
      </c>
      <c r="C3325" t="s">
        <v>78</v>
      </c>
      <c r="D3325" t="s">
        <v>1915</v>
      </c>
      <c r="E3325">
        <v>3.8</v>
      </c>
      <c r="F3325">
        <v>273</v>
      </c>
      <c r="G3325">
        <v>15.27</v>
      </c>
      <c r="H3325">
        <v>2016</v>
      </c>
    </row>
    <row r="3326" spans="1:8" x14ac:dyDescent="0.2">
      <c r="A3326" t="s">
        <v>4901</v>
      </c>
      <c r="B3326" t="s">
        <v>9</v>
      </c>
      <c r="C3326" t="s">
        <v>96</v>
      </c>
      <c r="D3326" t="s">
        <v>2609</v>
      </c>
      <c r="E3326">
        <v>4.0999999999999996</v>
      </c>
      <c r="F3326">
        <v>273</v>
      </c>
      <c r="G3326">
        <v>428.65</v>
      </c>
      <c r="H3326">
        <v>2005</v>
      </c>
    </row>
    <row r="3327" spans="1:8" x14ac:dyDescent="0.2">
      <c r="A3327" t="s">
        <v>2863</v>
      </c>
      <c r="B3327" t="s">
        <v>16</v>
      </c>
      <c r="C3327" t="s">
        <v>358</v>
      </c>
      <c r="D3327" t="s">
        <v>3973</v>
      </c>
      <c r="E3327">
        <v>4.2</v>
      </c>
      <c r="F3327">
        <v>273</v>
      </c>
      <c r="G3327">
        <v>38.700000000000003</v>
      </c>
      <c r="H3327">
        <v>2010</v>
      </c>
    </row>
    <row r="3328" spans="1:8" x14ac:dyDescent="0.2">
      <c r="A3328" t="s">
        <v>4902</v>
      </c>
      <c r="B3328" t="s">
        <v>66</v>
      </c>
      <c r="C3328" t="s">
        <v>316</v>
      </c>
      <c r="D3328" t="s">
        <v>1806</v>
      </c>
      <c r="E3328">
        <v>4</v>
      </c>
      <c r="F3328">
        <v>273</v>
      </c>
      <c r="G3328">
        <v>13.34</v>
      </c>
      <c r="H3328">
        <v>2017</v>
      </c>
    </row>
    <row r="3329" spans="1:8" x14ac:dyDescent="0.2">
      <c r="A3329" t="s">
        <v>4903</v>
      </c>
      <c r="B3329" t="s">
        <v>9</v>
      </c>
      <c r="C3329" t="s">
        <v>972</v>
      </c>
      <c r="D3329" t="s">
        <v>973</v>
      </c>
      <c r="E3329">
        <v>3.7</v>
      </c>
      <c r="F3329">
        <v>274</v>
      </c>
      <c r="G3329">
        <v>27.04</v>
      </c>
      <c r="H3329">
        <v>2014</v>
      </c>
    </row>
    <row r="3330" spans="1:8" x14ac:dyDescent="0.2">
      <c r="A3330" t="s">
        <v>4904</v>
      </c>
      <c r="B3330" t="s">
        <v>16</v>
      </c>
      <c r="C3330" t="s">
        <v>17</v>
      </c>
      <c r="D3330" t="s">
        <v>3422</v>
      </c>
      <c r="E3330">
        <v>3.7</v>
      </c>
      <c r="F3330">
        <v>274</v>
      </c>
      <c r="G3330">
        <v>27.5</v>
      </c>
      <c r="H3330">
        <v>2010</v>
      </c>
    </row>
    <row r="3331" spans="1:8" x14ac:dyDescent="0.2">
      <c r="A3331" t="s">
        <v>4905</v>
      </c>
      <c r="B3331" t="s">
        <v>16</v>
      </c>
      <c r="C3331" t="s">
        <v>374</v>
      </c>
      <c r="D3331" t="s">
        <v>1434</v>
      </c>
      <c r="E3331">
        <v>3.8</v>
      </c>
      <c r="F3331">
        <v>274</v>
      </c>
      <c r="G3331">
        <v>31.5</v>
      </c>
      <c r="H3331">
        <v>2014</v>
      </c>
    </row>
    <row r="3332" spans="1:8" x14ac:dyDescent="0.2">
      <c r="A3332" t="s">
        <v>3490</v>
      </c>
      <c r="B3332" t="s">
        <v>9</v>
      </c>
      <c r="C3332" t="s">
        <v>217</v>
      </c>
      <c r="D3332" t="s">
        <v>2842</v>
      </c>
      <c r="E3332">
        <v>4.3</v>
      </c>
      <c r="F3332">
        <v>274</v>
      </c>
      <c r="G3332">
        <v>87.95</v>
      </c>
      <c r="H3332">
        <v>2015</v>
      </c>
    </row>
    <row r="3333" spans="1:8" x14ac:dyDescent="0.2">
      <c r="A3333" t="s">
        <v>1909</v>
      </c>
      <c r="B3333" t="s">
        <v>16</v>
      </c>
      <c r="C3333" t="s">
        <v>181</v>
      </c>
      <c r="D3333" t="s">
        <v>182</v>
      </c>
      <c r="E3333">
        <v>3.8</v>
      </c>
      <c r="F3333">
        <v>274</v>
      </c>
      <c r="G3333">
        <v>35.950000000000003</v>
      </c>
      <c r="H3333">
        <v>2015</v>
      </c>
    </row>
    <row r="3334" spans="1:8" x14ac:dyDescent="0.2">
      <c r="A3334" t="s">
        <v>4906</v>
      </c>
      <c r="B3334" t="s">
        <v>16</v>
      </c>
      <c r="C3334" t="s">
        <v>234</v>
      </c>
      <c r="D3334" t="s">
        <v>1659</v>
      </c>
      <c r="E3334">
        <v>3.8</v>
      </c>
      <c r="F3334">
        <v>274</v>
      </c>
      <c r="G3334">
        <v>23.75</v>
      </c>
      <c r="H3334">
        <v>2016</v>
      </c>
    </row>
    <row r="3335" spans="1:8" x14ac:dyDescent="0.2">
      <c r="A3335" t="s">
        <v>4907</v>
      </c>
      <c r="B3335" t="s">
        <v>9</v>
      </c>
      <c r="C3335" t="s">
        <v>1547</v>
      </c>
      <c r="D3335" t="s">
        <v>3575</v>
      </c>
      <c r="E3335">
        <v>3.9</v>
      </c>
      <c r="F3335">
        <v>274</v>
      </c>
      <c r="G3335">
        <v>18.899999999999999</v>
      </c>
      <c r="H3335">
        <v>2017</v>
      </c>
    </row>
    <row r="3336" spans="1:8" x14ac:dyDescent="0.2">
      <c r="A3336" t="s">
        <v>4908</v>
      </c>
      <c r="B3336" t="s">
        <v>9</v>
      </c>
      <c r="C3336" t="s">
        <v>1603</v>
      </c>
      <c r="D3336" t="s">
        <v>429</v>
      </c>
      <c r="E3336">
        <v>4.0999999999999996</v>
      </c>
      <c r="F3336">
        <v>274</v>
      </c>
      <c r="G3336">
        <v>13.45</v>
      </c>
      <c r="H3336">
        <v>2017</v>
      </c>
    </row>
    <row r="3337" spans="1:8" x14ac:dyDescent="0.2">
      <c r="A3337" t="s">
        <v>4909</v>
      </c>
      <c r="B3337" t="s">
        <v>34</v>
      </c>
      <c r="C3337" t="s">
        <v>718</v>
      </c>
      <c r="D3337" t="s">
        <v>3893</v>
      </c>
      <c r="E3337">
        <v>4.3</v>
      </c>
      <c r="F3337">
        <v>2742</v>
      </c>
      <c r="G3337">
        <v>21.15</v>
      </c>
      <c r="H3337">
        <v>2015</v>
      </c>
    </row>
    <row r="3338" spans="1:8" x14ac:dyDescent="0.2">
      <c r="A3338" t="s">
        <v>1337</v>
      </c>
      <c r="B3338" t="s">
        <v>16</v>
      </c>
      <c r="C3338" t="s">
        <v>53</v>
      </c>
      <c r="D3338" t="s">
        <v>3029</v>
      </c>
      <c r="E3338">
        <v>3.9</v>
      </c>
      <c r="F3338">
        <v>2745</v>
      </c>
      <c r="G3338">
        <v>6.5</v>
      </c>
      <c r="H3338">
        <v>2018</v>
      </c>
    </row>
    <row r="3339" spans="1:8" x14ac:dyDescent="0.2">
      <c r="A3339" t="s">
        <v>1908</v>
      </c>
      <c r="B3339" t="s">
        <v>16</v>
      </c>
      <c r="C3339" t="s">
        <v>492</v>
      </c>
      <c r="D3339" t="s">
        <v>2719</v>
      </c>
      <c r="E3339">
        <v>4.5</v>
      </c>
      <c r="F3339">
        <v>2747</v>
      </c>
      <c r="G3339">
        <v>174.49</v>
      </c>
      <c r="H3339">
        <v>2014</v>
      </c>
    </row>
    <row r="3340" spans="1:8" x14ac:dyDescent="0.2">
      <c r="A3340" t="s">
        <v>4910</v>
      </c>
      <c r="B3340" t="s">
        <v>62</v>
      </c>
      <c r="C3340" t="s">
        <v>63</v>
      </c>
      <c r="D3340" t="s">
        <v>2020</v>
      </c>
      <c r="E3340">
        <v>3.9</v>
      </c>
      <c r="F3340">
        <v>275</v>
      </c>
      <c r="G3340">
        <v>18.5</v>
      </c>
      <c r="H3340">
        <v>2017</v>
      </c>
    </row>
    <row r="3341" spans="1:8" x14ac:dyDescent="0.2">
      <c r="A3341" t="s">
        <v>1561</v>
      </c>
      <c r="B3341" t="s">
        <v>70</v>
      </c>
      <c r="C3341" t="s">
        <v>71</v>
      </c>
      <c r="D3341" t="s">
        <v>3770</v>
      </c>
      <c r="E3341">
        <v>3.6</v>
      </c>
      <c r="F3341">
        <v>275</v>
      </c>
      <c r="G3341">
        <v>7.65</v>
      </c>
      <c r="H3341">
        <v>2017</v>
      </c>
    </row>
    <row r="3342" spans="1:8" x14ac:dyDescent="0.2">
      <c r="A3342" t="s">
        <v>4911</v>
      </c>
      <c r="B3342" t="s">
        <v>34</v>
      </c>
      <c r="C3342" t="s">
        <v>599</v>
      </c>
      <c r="D3342" t="s">
        <v>1719</v>
      </c>
      <c r="E3342">
        <v>3.3</v>
      </c>
      <c r="F3342">
        <v>275</v>
      </c>
      <c r="G3342">
        <v>9.6999999999999993</v>
      </c>
      <c r="H3342">
        <v>2015</v>
      </c>
    </row>
    <row r="3343" spans="1:8" x14ac:dyDescent="0.2">
      <c r="A3343" t="s">
        <v>1258</v>
      </c>
      <c r="B3343" t="s">
        <v>16</v>
      </c>
      <c r="C3343" t="s">
        <v>20</v>
      </c>
      <c r="D3343" t="s">
        <v>4912</v>
      </c>
      <c r="E3343">
        <v>3.5</v>
      </c>
      <c r="F3343">
        <v>275</v>
      </c>
      <c r="G3343">
        <v>6.31</v>
      </c>
      <c r="H3343">
        <v>2018</v>
      </c>
    </row>
    <row r="3344" spans="1:8" x14ac:dyDescent="0.2">
      <c r="A3344" t="s">
        <v>4913</v>
      </c>
      <c r="B3344" t="s">
        <v>77</v>
      </c>
      <c r="C3344" t="s">
        <v>4914</v>
      </c>
      <c r="D3344" t="s">
        <v>4915</v>
      </c>
      <c r="E3344">
        <v>3.8</v>
      </c>
      <c r="F3344">
        <v>275</v>
      </c>
      <c r="G3344">
        <v>15.6</v>
      </c>
      <c r="H3344">
        <v>2014</v>
      </c>
    </row>
    <row r="3345" spans="1:8" x14ac:dyDescent="0.2">
      <c r="A3345" t="s">
        <v>4916</v>
      </c>
      <c r="B3345" t="s">
        <v>196</v>
      </c>
      <c r="C3345" t="s">
        <v>856</v>
      </c>
      <c r="D3345" t="s">
        <v>2183</v>
      </c>
      <c r="E3345">
        <v>4.0999999999999996</v>
      </c>
      <c r="F3345">
        <v>275</v>
      </c>
      <c r="G3345">
        <v>20.5</v>
      </c>
      <c r="H3345">
        <v>2017</v>
      </c>
    </row>
    <row r="3346" spans="1:8" x14ac:dyDescent="0.2">
      <c r="A3346" t="s">
        <v>4917</v>
      </c>
      <c r="B3346" t="s">
        <v>16</v>
      </c>
      <c r="C3346" t="s">
        <v>2880</v>
      </c>
      <c r="D3346" t="s">
        <v>2881</v>
      </c>
      <c r="E3346">
        <v>3.8</v>
      </c>
      <c r="F3346">
        <v>275</v>
      </c>
      <c r="G3346">
        <v>14.32</v>
      </c>
      <c r="H3346">
        <v>2015</v>
      </c>
    </row>
    <row r="3347" spans="1:8" x14ac:dyDescent="0.2">
      <c r="A3347" t="s">
        <v>4918</v>
      </c>
      <c r="B3347" t="s">
        <v>16</v>
      </c>
      <c r="C3347" t="s">
        <v>4919</v>
      </c>
      <c r="D3347" t="s">
        <v>4920</v>
      </c>
      <c r="E3347">
        <v>3.9</v>
      </c>
      <c r="F3347">
        <v>275</v>
      </c>
      <c r="G3347">
        <v>28.76</v>
      </c>
      <c r="H3347">
        <v>2013</v>
      </c>
    </row>
    <row r="3348" spans="1:8" x14ac:dyDescent="0.2">
      <c r="A3348" t="s">
        <v>4921</v>
      </c>
      <c r="B3348" t="s">
        <v>9</v>
      </c>
      <c r="C3348" t="s">
        <v>105</v>
      </c>
      <c r="D3348" t="s">
        <v>1384</v>
      </c>
      <c r="E3348">
        <v>4.4000000000000004</v>
      </c>
      <c r="F3348">
        <v>275</v>
      </c>
      <c r="G3348">
        <v>154.99</v>
      </c>
      <c r="H3348">
        <v>2014</v>
      </c>
    </row>
    <row r="3349" spans="1:8" x14ac:dyDescent="0.2">
      <c r="A3349" t="s">
        <v>4922</v>
      </c>
      <c r="B3349" t="s">
        <v>16</v>
      </c>
      <c r="C3349" t="s">
        <v>20</v>
      </c>
      <c r="D3349" t="s">
        <v>4912</v>
      </c>
      <c r="E3349">
        <v>3.5</v>
      </c>
      <c r="F3349">
        <v>276</v>
      </c>
      <c r="G3349">
        <v>6.5</v>
      </c>
      <c r="H3349">
        <v>2017</v>
      </c>
    </row>
    <row r="3350" spans="1:8" x14ac:dyDescent="0.2">
      <c r="A3350" t="s">
        <v>4923</v>
      </c>
      <c r="B3350" t="s">
        <v>16</v>
      </c>
      <c r="C3350" t="s">
        <v>17</v>
      </c>
      <c r="D3350" t="s">
        <v>235</v>
      </c>
      <c r="E3350">
        <v>3.9</v>
      </c>
      <c r="F3350">
        <v>276</v>
      </c>
      <c r="G3350">
        <v>16.39</v>
      </c>
      <c r="H3350">
        <v>2015</v>
      </c>
    </row>
    <row r="3351" spans="1:8" x14ac:dyDescent="0.2">
      <c r="A3351" t="s">
        <v>4924</v>
      </c>
      <c r="B3351" t="s">
        <v>77</v>
      </c>
      <c r="C3351" t="s">
        <v>153</v>
      </c>
      <c r="D3351" t="s">
        <v>2552</v>
      </c>
      <c r="E3351">
        <v>4.0999999999999996</v>
      </c>
      <c r="F3351">
        <v>276</v>
      </c>
      <c r="G3351">
        <v>24.17</v>
      </c>
      <c r="H3351">
        <v>2015</v>
      </c>
    </row>
    <row r="3352" spans="1:8" x14ac:dyDescent="0.2">
      <c r="A3352" t="s">
        <v>4925</v>
      </c>
      <c r="B3352" t="s">
        <v>255</v>
      </c>
      <c r="C3352" t="s">
        <v>256</v>
      </c>
      <c r="D3352" t="s">
        <v>4926</v>
      </c>
      <c r="E3352">
        <v>3.5</v>
      </c>
      <c r="F3352">
        <v>276</v>
      </c>
      <c r="G3352">
        <v>10.9</v>
      </c>
      <c r="H3352">
        <v>2016</v>
      </c>
    </row>
    <row r="3353" spans="1:8" x14ac:dyDescent="0.2">
      <c r="A3353" t="s">
        <v>860</v>
      </c>
      <c r="B3353" t="s">
        <v>62</v>
      </c>
      <c r="C3353" t="s">
        <v>63</v>
      </c>
      <c r="D3353" t="s">
        <v>2381</v>
      </c>
      <c r="E3353">
        <v>3.8</v>
      </c>
      <c r="F3353">
        <v>276</v>
      </c>
      <c r="G3353">
        <v>12.5</v>
      </c>
      <c r="H3353">
        <v>2016</v>
      </c>
    </row>
    <row r="3354" spans="1:8" x14ac:dyDescent="0.2">
      <c r="A3354" t="s">
        <v>4927</v>
      </c>
      <c r="B3354" t="s">
        <v>9</v>
      </c>
      <c r="C3354" t="s">
        <v>414</v>
      </c>
      <c r="D3354" t="s">
        <v>1489</v>
      </c>
      <c r="E3354">
        <v>4.2</v>
      </c>
      <c r="F3354">
        <v>276</v>
      </c>
      <c r="G3354">
        <v>54</v>
      </c>
      <c r="H3354">
        <v>2012</v>
      </c>
    </row>
    <row r="3355" spans="1:8" x14ac:dyDescent="0.2">
      <c r="A3355" t="s">
        <v>4928</v>
      </c>
      <c r="B3355" t="s">
        <v>66</v>
      </c>
      <c r="C3355" t="s">
        <v>308</v>
      </c>
      <c r="D3355" t="s">
        <v>947</v>
      </c>
      <c r="E3355">
        <v>4.3</v>
      </c>
      <c r="F3355">
        <v>276</v>
      </c>
      <c r="G3355">
        <v>38.89</v>
      </c>
      <c r="H3355">
        <v>2013</v>
      </c>
    </row>
    <row r="3356" spans="1:8" x14ac:dyDescent="0.2">
      <c r="A3356" t="s">
        <v>4929</v>
      </c>
      <c r="B3356" t="s">
        <v>16</v>
      </c>
      <c r="C3356" t="s">
        <v>1463</v>
      </c>
      <c r="D3356" t="s">
        <v>4865</v>
      </c>
      <c r="E3356">
        <v>3.7</v>
      </c>
      <c r="F3356">
        <v>276</v>
      </c>
      <c r="G3356">
        <v>10.7</v>
      </c>
      <c r="H3356">
        <v>2016</v>
      </c>
    </row>
    <row r="3357" spans="1:8" x14ac:dyDescent="0.2">
      <c r="A3357" t="s">
        <v>2945</v>
      </c>
      <c r="B3357" t="s">
        <v>77</v>
      </c>
      <c r="C3357" t="s">
        <v>78</v>
      </c>
      <c r="D3357" t="s">
        <v>4930</v>
      </c>
      <c r="E3357">
        <v>3.7</v>
      </c>
      <c r="F3357">
        <v>276</v>
      </c>
      <c r="G3357">
        <v>7.8</v>
      </c>
      <c r="H3357">
        <v>2017</v>
      </c>
    </row>
    <row r="3358" spans="1:8" x14ac:dyDescent="0.2">
      <c r="A3358" t="s">
        <v>4931</v>
      </c>
      <c r="B3358" t="s">
        <v>16</v>
      </c>
      <c r="C3358" t="s">
        <v>2867</v>
      </c>
      <c r="D3358" t="s">
        <v>2868</v>
      </c>
      <c r="E3358">
        <v>4.7</v>
      </c>
      <c r="F3358">
        <v>2767</v>
      </c>
      <c r="G3358">
        <v>632.64</v>
      </c>
      <c r="H3358">
        <v>2006</v>
      </c>
    </row>
    <row r="3359" spans="1:8" x14ac:dyDescent="0.2">
      <c r="A3359" t="s">
        <v>4932</v>
      </c>
      <c r="B3359" t="s">
        <v>23</v>
      </c>
      <c r="C3359" t="s">
        <v>2059</v>
      </c>
      <c r="D3359" t="s">
        <v>2060</v>
      </c>
      <c r="E3359">
        <v>4</v>
      </c>
      <c r="F3359">
        <v>277</v>
      </c>
      <c r="G3359">
        <v>24</v>
      </c>
      <c r="H3359">
        <v>2016</v>
      </c>
    </row>
    <row r="3360" spans="1:8" x14ac:dyDescent="0.2">
      <c r="A3360" t="s">
        <v>862</v>
      </c>
      <c r="B3360" t="s">
        <v>9</v>
      </c>
      <c r="C3360" t="s">
        <v>96</v>
      </c>
      <c r="D3360" t="s">
        <v>4150</v>
      </c>
      <c r="E3360">
        <v>4.3</v>
      </c>
      <c r="F3360">
        <v>277</v>
      </c>
      <c r="G3360">
        <v>79.95</v>
      </c>
      <c r="H3360">
        <v>2005</v>
      </c>
    </row>
    <row r="3361" spans="1:8" x14ac:dyDescent="0.2">
      <c r="A3361" t="s">
        <v>4933</v>
      </c>
      <c r="B3361" t="s">
        <v>196</v>
      </c>
      <c r="C3361" t="s">
        <v>197</v>
      </c>
      <c r="D3361" t="s">
        <v>673</v>
      </c>
      <c r="E3361">
        <v>4.5</v>
      </c>
      <c r="F3361">
        <v>277</v>
      </c>
      <c r="G3361">
        <v>106.89</v>
      </c>
      <c r="H3361">
        <v>2013</v>
      </c>
    </row>
    <row r="3362" spans="1:8" x14ac:dyDescent="0.2">
      <c r="A3362" t="s">
        <v>4934</v>
      </c>
      <c r="B3362" t="s">
        <v>66</v>
      </c>
      <c r="C3362" t="s">
        <v>147</v>
      </c>
      <c r="D3362" t="s">
        <v>759</v>
      </c>
      <c r="E3362">
        <v>3.7</v>
      </c>
      <c r="F3362">
        <v>277</v>
      </c>
      <c r="G3362">
        <v>14.52</v>
      </c>
      <c r="H3362">
        <v>2014</v>
      </c>
    </row>
    <row r="3363" spans="1:8" x14ac:dyDescent="0.2">
      <c r="A3363" t="s">
        <v>4935</v>
      </c>
      <c r="B3363" t="s">
        <v>87</v>
      </c>
      <c r="C3363" t="s">
        <v>2406</v>
      </c>
      <c r="D3363" t="s">
        <v>2407</v>
      </c>
      <c r="E3363">
        <v>3.4</v>
      </c>
      <c r="F3363">
        <v>277</v>
      </c>
      <c r="G3363">
        <v>29.19</v>
      </c>
      <c r="H3363">
        <v>2009</v>
      </c>
    </row>
    <row r="3364" spans="1:8" x14ac:dyDescent="0.2">
      <c r="A3364" t="s">
        <v>1909</v>
      </c>
      <c r="B3364" t="s">
        <v>16</v>
      </c>
      <c r="C3364" t="s">
        <v>181</v>
      </c>
      <c r="D3364" t="s">
        <v>4936</v>
      </c>
      <c r="E3364">
        <v>4</v>
      </c>
      <c r="F3364">
        <v>277</v>
      </c>
      <c r="G3364">
        <v>20.2</v>
      </c>
      <c r="H3364">
        <v>2015</v>
      </c>
    </row>
    <row r="3365" spans="1:8" x14ac:dyDescent="0.2">
      <c r="A3365" t="s">
        <v>1910</v>
      </c>
      <c r="B3365" t="s">
        <v>16</v>
      </c>
      <c r="C3365" t="s">
        <v>358</v>
      </c>
      <c r="D3365" t="s">
        <v>2717</v>
      </c>
      <c r="E3365">
        <v>4.3</v>
      </c>
      <c r="F3365">
        <v>277</v>
      </c>
      <c r="G3365">
        <v>44.84</v>
      </c>
      <c r="H3365">
        <v>2015</v>
      </c>
    </row>
    <row r="3366" spans="1:8" x14ac:dyDescent="0.2">
      <c r="A3366" t="s">
        <v>4937</v>
      </c>
      <c r="B3366" t="s">
        <v>16</v>
      </c>
      <c r="C3366" t="s">
        <v>748</v>
      </c>
      <c r="D3366" t="s">
        <v>4938</v>
      </c>
      <c r="E3366">
        <v>3.8</v>
      </c>
      <c r="F3366">
        <v>277</v>
      </c>
      <c r="G3366">
        <v>11.54</v>
      </c>
      <c r="H3366">
        <v>2017</v>
      </c>
    </row>
    <row r="3367" spans="1:8" x14ac:dyDescent="0.2">
      <c r="A3367" t="s">
        <v>4939</v>
      </c>
      <c r="B3367" t="s">
        <v>16</v>
      </c>
      <c r="C3367" t="s">
        <v>2902</v>
      </c>
      <c r="D3367" t="s">
        <v>395</v>
      </c>
      <c r="E3367">
        <v>4.0999999999999996</v>
      </c>
      <c r="F3367">
        <v>277</v>
      </c>
      <c r="G3367">
        <v>22.99</v>
      </c>
      <c r="H3367">
        <v>2014</v>
      </c>
    </row>
    <row r="3368" spans="1:8" x14ac:dyDescent="0.2">
      <c r="A3368" t="s">
        <v>4940</v>
      </c>
      <c r="B3368" t="s">
        <v>9</v>
      </c>
      <c r="C3368" t="s">
        <v>114</v>
      </c>
      <c r="D3368" t="s">
        <v>2000</v>
      </c>
      <c r="E3368">
        <v>3.9</v>
      </c>
      <c r="F3368">
        <v>277</v>
      </c>
      <c r="G3368">
        <v>29.95</v>
      </c>
      <c r="H3368">
        <v>2016</v>
      </c>
    </row>
    <row r="3369" spans="1:8" x14ac:dyDescent="0.2">
      <c r="A3369" t="s">
        <v>4771</v>
      </c>
      <c r="B3369" t="s">
        <v>9</v>
      </c>
      <c r="C3369" t="s">
        <v>281</v>
      </c>
      <c r="D3369" t="s">
        <v>1590</v>
      </c>
      <c r="E3369">
        <v>3.7</v>
      </c>
      <c r="F3369">
        <v>277</v>
      </c>
      <c r="G3369">
        <v>33.950000000000003</v>
      </c>
      <c r="H3369">
        <v>2013</v>
      </c>
    </row>
    <row r="3370" spans="1:8" x14ac:dyDescent="0.2">
      <c r="A3370" t="s">
        <v>860</v>
      </c>
      <c r="B3370" t="s">
        <v>70</v>
      </c>
      <c r="C3370" t="s">
        <v>698</v>
      </c>
      <c r="D3370" t="s">
        <v>4378</v>
      </c>
      <c r="E3370">
        <v>3.8</v>
      </c>
      <c r="F3370">
        <v>2771</v>
      </c>
      <c r="G3370">
        <v>13.09</v>
      </c>
      <c r="H3370">
        <v>2016</v>
      </c>
    </row>
    <row r="3371" spans="1:8" x14ac:dyDescent="0.2">
      <c r="A3371" t="s">
        <v>327</v>
      </c>
      <c r="B3371" t="s">
        <v>66</v>
      </c>
      <c r="C3371" t="s">
        <v>308</v>
      </c>
      <c r="D3371" t="s">
        <v>2529</v>
      </c>
      <c r="E3371">
        <v>3.8</v>
      </c>
      <c r="F3371">
        <v>2773</v>
      </c>
      <c r="G3371">
        <v>8.9</v>
      </c>
      <c r="H3371">
        <v>2016</v>
      </c>
    </row>
    <row r="3372" spans="1:8" x14ac:dyDescent="0.2">
      <c r="A3372" t="s">
        <v>4941</v>
      </c>
      <c r="B3372" t="s">
        <v>70</v>
      </c>
      <c r="C3372" t="s">
        <v>161</v>
      </c>
      <c r="D3372" t="s">
        <v>710</v>
      </c>
      <c r="E3372">
        <v>4.5999999999999996</v>
      </c>
      <c r="F3372">
        <v>2773</v>
      </c>
      <c r="G3372">
        <v>377.33</v>
      </c>
      <c r="H3372">
        <v>2015</v>
      </c>
    </row>
    <row r="3373" spans="1:8" x14ac:dyDescent="0.2">
      <c r="A3373" t="s">
        <v>4942</v>
      </c>
      <c r="B3373" t="s">
        <v>16</v>
      </c>
      <c r="C3373" t="s">
        <v>93</v>
      </c>
      <c r="D3373" t="s">
        <v>1266</v>
      </c>
      <c r="E3373">
        <v>4</v>
      </c>
      <c r="F3373">
        <v>278</v>
      </c>
      <c r="G3373">
        <v>25.49</v>
      </c>
      <c r="H3373">
        <v>2011</v>
      </c>
    </row>
    <row r="3374" spans="1:8" x14ac:dyDescent="0.2">
      <c r="A3374" t="s">
        <v>1197</v>
      </c>
      <c r="B3374" t="s">
        <v>9</v>
      </c>
      <c r="C3374" t="s">
        <v>184</v>
      </c>
      <c r="D3374" t="s">
        <v>3467</v>
      </c>
      <c r="E3374">
        <v>4.0999999999999996</v>
      </c>
      <c r="F3374">
        <v>278</v>
      </c>
      <c r="G3374">
        <v>125.26</v>
      </c>
      <c r="H3374">
        <v>2014</v>
      </c>
    </row>
    <row r="3375" spans="1:8" x14ac:dyDescent="0.2">
      <c r="A3375" t="s">
        <v>4943</v>
      </c>
      <c r="B3375" t="s">
        <v>66</v>
      </c>
      <c r="C3375" t="s">
        <v>333</v>
      </c>
      <c r="D3375" t="s">
        <v>4317</v>
      </c>
      <c r="E3375">
        <v>3.7</v>
      </c>
      <c r="F3375">
        <v>278</v>
      </c>
      <c r="G3375">
        <v>5.3</v>
      </c>
      <c r="H3375">
        <v>2018</v>
      </c>
    </row>
    <row r="3376" spans="1:8" x14ac:dyDescent="0.2">
      <c r="A3376" t="s">
        <v>4944</v>
      </c>
      <c r="B3376" t="s">
        <v>77</v>
      </c>
      <c r="C3376" t="s">
        <v>78</v>
      </c>
      <c r="D3376" t="s">
        <v>4945</v>
      </c>
      <c r="E3376">
        <v>4.2</v>
      </c>
      <c r="F3376">
        <v>278</v>
      </c>
      <c r="G3376">
        <v>55</v>
      </c>
      <c r="H3376">
        <v>2014</v>
      </c>
    </row>
    <row r="3377" spans="1:8" x14ac:dyDescent="0.2">
      <c r="A3377" t="s">
        <v>4946</v>
      </c>
      <c r="B3377" t="s">
        <v>16</v>
      </c>
      <c r="C3377" t="s">
        <v>17</v>
      </c>
      <c r="D3377" t="s">
        <v>4947</v>
      </c>
      <c r="E3377">
        <v>4.2</v>
      </c>
      <c r="F3377">
        <v>278</v>
      </c>
      <c r="G3377">
        <v>82.45</v>
      </c>
      <c r="H3377">
        <v>2013</v>
      </c>
    </row>
    <row r="3378" spans="1:8" x14ac:dyDescent="0.2">
      <c r="A3378" t="s">
        <v>4948</v>
      </c>
      <c r="B3378" t="s">
        <v>16</v>
      </c>
      <c r="C3378" t="s">
        <v>17</v>
      </c>
      <c r="D3378" t="s">
        <v>2717</v>
      </c>
      <c r="E3378">
        <v>4.4000000000000004</v>
      </c>
      <c r="F3378">
        <v>279</v>
      </c>
      <c r="G3378">
        <v>53.35</v>
      </c>
      <c r="H3378">
        <v>2012</v>
      </c>
    </row>
    <row r="3379" spans="1:8" x14ac:dyDescent="0.2">
      <c r="A3379" t="s">
        <v>4949</v>
      </c>
      <c r="B3379" t="s">
        <v>23</v>
      </c>
      <c r="C3379" t="s">
        <v>2059</v>
      </c>
      <c r="D3379" t="s">
        <v>83</v>
      </c>
      <c r="E3379">
        <v>3.8</v>
      </c>
      <c r="F3379">
        <v>279</v>
      </c>
      <c r="G3379">
        <v>13.9</v>
      </c>
      <c r="H3379">
        <v>2015</v>
      </c>
    </row>
    <row r="3380" spans="1:8" x14ac:dyDescent="0.2">
      <c r="A3380" t="s">
        <v>4950</v>
      </c>
      <c r="B3380" t="s">
        <v>77</v>
      </c>
      <c r="C3380" t="s">
        <v>4342</v>
      </c>
      <c r="D3380" t="s">
        <v>4951</v>
      </c>
      <c r="E3380">
        <v>4</v>
      </c>
      <c r="F3380">
        <v>279</v>
      </c>
      <c r="G3380">
        <v>6.81</v>
      </c>
      <c r="H3380">
        <v>2018</v>
      </c>
    </row>
    <row r="3381" spans="1:8" x14ac:dyDescent="0.2">
      <c r="A3381" t="s">
        <v>4952</v>
      </c>
      <c r="B3381" t="s">
        <v>16</v>
      </c>
      <c r="C3381" t="s">
        <v>374</v>
      </c>
      <c r="D3381" t="s">
        <v>2836</v>
      </c>
      <c r="E3381">
        <v>4.4000000000000004</v>
      </c>
      <c r="F3381">
        <v>279</v>
      </c>
      <c r="G3381">
        <v>105.73</v>
      </c>
      <c r="H3381">
        <v>2011</v>
      </c>
    </row>
    <row r="3382" spans="1:8" x14ac:dyDescent="0.2">
      <c r="A3382" t="s">
        <v>4953</v>
      </c>
      <c r="B3382" t="s">
        <v>66</v>
      </c>
      <c r="C3382" t="s">
        <v>222</v>
      </c>
      <c r="D3382" t="s">
        <v>4954</v>
      </c>
      <c r="E3382">
        <v>3.8</v>
      </c>
      <c r="F3382">
        <v>279</v>
      </c>
      <c r="G3382">
        <v>16.55</v>
      </c>
      <c r="H3382">
        <v>2016</v>
      </c>
    </row>
    <row r="3383" spans="1:8" x14ac:dyDescent="0.2">
      <c r="A3383" t="s">
        <v>4955</v>
      </c>
      <c r="B3383" t="s">
        <v>16</v>
      </c>
      <c r="C3383" t="s">
        <v>1856</v>
      </c>
      <c r="D3383" t="s">
        <v>4956</v>
      </c>
      <c r="E3383">
        <v>4.2</v>
      </c>
      <c r="F3383">
        <v>279</v>
      </c>
      <c r="G3383">
        <v>14.46</v>
      </c>
      <c r="H3383">
        <v>2016</v>
      </c>
    </row>
    <row r="3384" spans="1:8" x14ac:dyDescent="0.2">
      <c r="A3384" t="s">
        <v>4957</v>
      </c>
      <c r="B3384" t="s">
        <v>16</v>
      </c>
      <c r="C3384" t="s">
        <v>1024</v>
      </c>
      <c r="D3384" t="s">
        <v>2273</v>
      </c>
      <c r="E3384">
        <v>3.8</v>
      </c>
      <c r="F3384">
        <v>279</v>
      </c>
      <c r="G3384">
        <v>22.22</v>
      </c>
      <c r="H3384">
        <v>2018</v>
      </c>
    </row>
    <row r="3385" spans="1:8" x14ac:dyDescent="0.2">
      <c r="A3385" t="s">
        <v>4958</v>
      </c>
      <c r="B3385" t="s">
        <v>66</v>
      </c>
      <c r="C3385" t="s">
        <v>222</v>
      </c>
      <c r="D3385" t="s">
        <v>4959</v>
      </c>
      <c r="E3385">
        <v>4.2</v>
      </c>
      <c r="F3385">
        <v>279</v>
      </c>
      <c r="G3385">
        <v>42.89</v>
      </c>
      <c r="H3385">
        <v>2016</v>
      </c>
    </row>
    <row r="3386" spans="1:8" x14ac:dyDescent="0.2">
      <c r="A3386" t="s">
        <v>4960</v>
      </c>
      <c r="B3386" t="s">
        <v>62</v>
      </c>
      <c r="C3386" t="s">
        <v>63</v>
      </c>
      <c r="D3386" t="s">
        <v>727</v>
      </c>
      <c r="E3386">
        <v>4.0999999999999996</v>
      </c>
      <c r="F3386">
        <v>279</v>
      </c>
      <c r="G3386">
        <v>51.58</v>
      </c>
      <c r="H3386">
        <v>2017</v>
      </c>
    </row>
    <row r="3387" spans="1:8" x14ac:dyDescent="0.2">
      <c r="A3387" t="s">
        <v>4961</v>
      </c>
      <c r="B3387" t="s">
        <v>9</v>
      </c>
      <c r="C3387" t="s">
        <v>175</v>
      </c>
      <c r="D3387" t="s">
        <v>796</v>
      </c>
      <c r="E3387">
        <v>3.3</v>
      </c>
      <c r="F3387">
        <v>279</v>
      </c>
      <c r="G3387">
        <v>8.7799999999999994</v>
      </c>
      <c r="H3387">
        <v>2017</v>
      </c>
    </row>
    <row r="3388" spans="1:8" x14ac:dyDescent="0.2">
      <c r="A3388" t="s">
        <v>4962</v>
      </c>
      <c r="B3388" t="s">
        <v>34</v>
      </c>
      <c r="C3388" t="s">
        <v>599</v>
      </c>
      <c r="D3388" t="s">
        <v>1719</v>
      </c>
      <c r="E3388">
        <v>3.3</v>
      </c>
      <c r="F3388">
        <v>2797</v>
      </c>
      <c r="G3388">
        <v>6.77</v>
      </c>
      <c r="H3388">
        <v>2016</v>
      </c>
    </row>
    <row r="3389" spans="1:8" x14ac:dyDescent="0.2">
      <c r="A3389" t="s">
        <v>4963</v>
      </c>
      <c r="B3389" t="s">
        <v>16</v>
      </c>
      <c r="C3389" t="s">
        <v>602</v>
      </c>
      <c r="D3389" t="s">
        <v>1148</v>
      </c>
      <c r="E3389">
        <v>3.6</v>
      </c>
      <c r="F3389">
        <v>28</v>
      </c>
      <c r="G3389">
        <v>8.2899999999999991</v>
      </c>
      <c r="H3389">
        <v>2018</v>
      </c>
    </row>
    <row r="3390" spans="1:8" x14ac:dyDescent="0.2">
      <c r="A3390" t="s">
        <v>4964</v>
      </c>
      <c r="B3390" t="s">
        <v>23</v>
      </c>
      <c r="C3390" t="s">
        <v>4965</v>
      </c>
      <c r="D3390" t="s">
        <v>4966</v>
      </c>
      <c r="E3390">
        <v>4.0999999999999996</v>
      </c>
      <c r="F3390">
        <v>28</v>
      </c>
      <c r="G3390">
        <v>38.5</v>
      </c>
      <c r="H3390">
        <v>2015</v>
      </c>
    </row>
    <row r="3391" spans="1:8" x14ac:dyDescent="0.2">
      <c r="A3391" t="s">
        <v>4967</v>
      </c>
      <c r="B3391" t="s">
        <v>16</v>
      </c>
      <c r="C3391" t="s">
        <v>181</v>
      </c>
      <c r="D3391" t="s">
        <v>4968</v>
      </c>
      <c r="E3391">
        <v>4.4000000000000004</v>
      </c>
      <c r="F3391">
        <v>28</v>
      </c>
      <c r="G3391">
        <v>48</v>
      </c>
      <c r="H3391">
        <v>2011</v>
      </c>
    </row>
    <row r="3392" spans="1:8" x14ac:dyDescent="0.2">
      <c r="A3392" t="s">
        <v>4969</v>
      </c>
      <c r="B3392" t="s">
        <v>62</v>
      </c>
      <c r="C3392" t="s">
        <v>63</v>
      </c>
      <c r="D3392" t="s">
        <v>859</v>
      </c>
      <c r="E3392">
        <v>4</v>
      </c>
      <c r="F3392">
        <v>28</v>
      </c>
      <c r="G3392">
        <v>26.27</v>
      </c>
      <c r="H3392">
        <v>2014</v>
      </c>
    </row>
    <row r="3393" spans="1:8" x14ac:dyDescent="0.2">
      <c r="A3393" t="s">
        <v>4970</v>
      </c>
      <c r="B3393" t="s">
        <v>9</v>
      </c>
      <c r="C3393" t="s">
        <v>41</v>
      </c>
      <c r="D3393" t="s">
        <v>4971</v>
      </c>
      <c r="E3393">
        <v>3.8</v>
      </c>
      <c r="F3393">
        <v>28</v>
      </c>
      <c r="G3393">
        <v>17</v>
      </c>
      <c r="H3393">
        <v>2015</v>
      </c>
    </row>
    <row r="3394" spans="1:8" x14ac:dyDescent="0.2">
      <c r="A3394" t="s">
        <v>4972</v>
      </c>
      <c r="B3394" t="s">
        <v>4973</v>
      </c>
      <c r="C3394" t="s">
        <v>4973</v>
      </c>
      <c r="D3394" t="s">
        <v>4974</v>
      </c>
      <c r="E3394">
        <v>3.8</v>
      </c>
      <c r="F3394">
        <v>28</v>
      </c>
      <c r="G3394">
        <v>19.899999999999999</v>
      </c>
      <c r="H3394">
        <v>2015</v>
      </c>
    </row>
    <row r="3395" spans="1:8" x14ac:dyDescent="0.2">
      <c r="A3395" t="s">
        <v>4975</v>
      </c>
      <c r="B3395" t="s">
        <v>66</v>
      </c>
      <c r="C3395" t="s">
        <v>940</v>
      </c>
      <c r="D3395" t="s">
        <v>1754</v>
      </c>
      <c r="E3395">
        <v>3.9</v>
      </c>
      <c r="F3395">
        <v>28</v>
      </c>
      <c r="G3395">
        <v>8.92</v>
      </c>
      <c r="H3395">
        <v>2016</v>
      </c>
    </row>
    <row r="3396" spans="1:8" x14ac:dyDescent="0.2">
      <c r="A3396" t="s">
        <v>4976</v>
      </c>
      <c r="B3396" t="s">
        <v>46</v>
      </c>
      <c r="C3396" t="s">
        <v>47</v>
      </c>
      <c r="D3396" t="s">
        <v>263</v>
      </c>
      <c r="E3396">
        <v>4.2</v>
      </c>
      <c r="F3396">
        <v>28</v>
      </c>
      <c r="G3396">
        <v>163.93</v>
      </c>
      <c r="H3396">
        <v>2017</v>
      </c>
    </row>
    <row r="3397" spans="1:8" x14ac:dyDescent="0.2">
      <c r="A3397" t="s">
        <v>4977</v>
      </c>
      <c r="B3397" t="s">
        <v>34</v>
      </c>
      <c r="C3397" t="s">
        <v>1191</v>
      </c>
      <c r="D3397" t="s">
        <v>1194</v>
      </c>
      <c r="E3397">
        <v>3.6</v>
      </c>
      <c r="F3397">
        <v>28</v>
      </c>
      <c r="G3397">
        <v>9.5</v>
      </c>
      <c r="H3397">
        <v>2017</v>
      </c>
    </row>
    <row r="3398" spans="1:8" x14ac:dyDescent="0.2">
      <c r="A3398" t="s">
        <v>4978</v>
      </c>
      <c r="B3398" t="s">
        <v>66</v>
      </c>
      <c r="C3398" t="s">
        <v>333</v>
      </c>
      <c r="D3398" t="s">
        <v>4979</v>
      </c>
      <c r="E3398">
        <v>3.4</v>
      </c>
      <c r="F3398">
        <v>28</v>
      </c>
      <c r="G3398">
        <v>6.77</v>
      </c>
      <c r="H3398">
        <v>2007</v>
      </c>
    </row>
    <row r="3399" spans="1:8" x14ac:dyDescent="0.2">
      <c r="A3399" t="s">
        <v>4980</v>
      </c>
      <c r="B3399" t="s">
        <v>277</v>
      </c>
      <c r="C3399" t="s">
        <v>4981</v>
      </c>
      <c r="D3399" t="s">
        <v>4982</v>
      </c>
      <c r="E3399">
        <v>3.4</v>
      </c>
      <c r="F3399">
        <v>28</v>
      </c>
      <c r="G3399">
        <v>15.9</v>
      </c>
      <c r="H3399">
        <v>2014</v>
      </c>
    </row>
    <row r="3400" spans="1:8" x14ac:dyDescent="0.2">
      <c r="A3400" t="s">
        <v>4983</v>
      </c>
      <c r="B3400" t="s">
        <v>9</v>
      </c>
      <c r="C3400" t="s">
        <v>4984</v>
      </c>
      <c r="D3400" t="s">
        <v>4985</v>
      </c>
      <c r="E3400">
        <v>3.5</v>
      </c>
      <c r="F3400">
        <v>28</v>
      </c>
      <c r="G3400">
        <v>9.26</v>
      </c>
      <c r="H3400">
        <v>2015</v>
      </c>
    </row>
    <row r="3401" spans="1:8" x14ac:dyDescent="0.2">
      <c r="A3401" t="s">
        <v>4986</v>
      </c>
      <c r="B3401" t="s">
        <v>46</v>
      </c>
      <c r="C3401" t="s">
        <v>262</v>
      </c>
      <c r="D3401" t="s">
        <v>1513</v>
      </c>
      <c r="E3401">
        <v>4.5</v>
      </c>
      <c r="F3401">
        <v>28</v>
      </c>
      <c r="G3401">
        <v>120</v>
      </c>
      <c r="H3401">
        <v>2016</v>
      </c>
    </row>
    <row r="3402" spans="1:8" x14ac:dyDescent="0.2">
      <c r="A3402" t="s">
        <v>4987</v>
      </c>
      <c r="B3402" t="s">
        <v>23</v>
      </c>
      <c r="C3402" t="s">
        <v>247</v>
      </c>
      <c r="D3402" t="s">
        <v>4988</v>
      </c>
      <c r="E3402">
        <v>4</v>
      </c>
      <c r="F3402">
        <v>28</v>
      </c>
      <c r="G3402">
        <v>17.5</v>
      </c>
      <c r="H3402">
        <v>2017</v>
      </c>
    </row>
    <row r="3403" spans="1:8" x14ac:dyDescent="0.2">
      <c r="A3403" t="s">
        <v>1906</v>
      </c>
      <c r="B3403" t="s">
        <v>66</v>
      </c>
      <c r="C3403" t="s">
        <v>308</v>
      </c>
      <c r="D3403" t="s">
        <v>4989</v>
      </c>
      <c r="E3403">
        <v>4</v>
      </c>
      <c r="F3403">
        <v>28</v>
      </c>
      <c r="G3403">
        <v>11.4</v>
      </c>
      <c r="H3403">
        <v>2015</v>
      </c>
    </row>
    <row r="3404" spans="1:8" x14ac:dyDescent="0.2">
      <c r="A3404" t="s">
        <v>4990</v>
      </c>
      <c r="B3404" t="s">
        <v>16</v>
      </c>
      <c r="C3404" t="s">
        <v>93</v>
      </c>
      <c r="D3404" t="s">
        <v>2047</v>
      </c>
      <c r="E3404">
        <v>3.7</v>
      </c>
      <c r="F3404">
        <v>28</v>
      </c>
      <c r="G3404">
        <v>19.899999999999999</v>
      </c>
      <c r="H3404">
        <v>2016</v>
      </c>
    </row>
    <row r="3405" spans="1:8" x14ac:dyDescent="0.2">
      <c r="A3405" t="s">
        <v>4991</v>
      </c>
      <c r="B3405" t="s">
        <v>277</v>
      </c>
      <c r="C3405" t="s">
        <v>278</v>
      </c>
      <c r="D3405" t="s">
        <v>546</v>
      </c>
      <c r="E3405">
        <v>4.0999999999999996</v>
      </c>
      <c r="F3405">
        <v>28</v>
      </c>
      <c r="G3405">
        <v>41.49</v>
      </c>
      <c r="H3405">
        <v>2011</v>
      </c>
    </row>
    <row r="3406" spans="1:8" x14ac:dyDescent="0.2">
      <c r="A3406" t="s">
        <v>69</v>
      </c>
      <c r="B3406" t="s">
        <v>46</v>
      </c>
      <c r="C3406" t="s">
        <v>1057</v>
      </c>
      <c r="D3406" t="s">
        <v>3206</v>
      </c>
      <c r="E3406">
        <v>3.2</v>
      </c>
      <c r="F3406">
        <v>28</v>
      </c>
      <c r="G3406">
        <v>12.14</v>
      </c>
      <c r="H3406">
        <v>2015</v>
      </c>
    </row>
    <row r="3407" spans="1:8" x14ac:dyDescent="0.2">
      <c r="A3407" t="s">
        <v>4992</v>
      </c>
      <c r="B3407" t="s">
        <v>9</v>
      </c>
      <c r="C3407" t="s">
        <v>1157</v>
      </c>
      <c r="D3407" t="s">
        <v>4993</v>
      </c>
      <c r="E3407">
        <v>3.8</v>
      </c>
      <c r="F3407">
        <v>28</v>
      </c>
      <c r="G3407">
        <v>7.95</v>
      </c>
      <c r="H3407">
        <v>2018</v>
      </c>
    </row>
    <row r="3408" spans="1:8" x14ac:dyDescent="0.2">
      <c r="A3408" t="s">
        <v>4994</v>
      </c>
      <c r="B3408" t="s">
        <v>46</v>
      </c>
      <c r="C3408" t="s">
        <v>131</v>
      </c>
      <c r="D3408" t="s">
        <v>2082</v>
      </c>
      <c r="E3408">
        <v>3.9</v>
      </c>
      <c r="F3408">
        <v>28</v>
      </c>
      <c r="G3408">
        <v>66.290000000000006</v>
      </c>
      <c r="H3408">
        <v>2016</v>
      </c>
    </row>
    <row r="3409" spans="1:8" x14ac:dyDescent="0.2">
      <c r="A3409" t="s">
        <v>4995</v>
      </c>
      <c r="B3409" t="s">
        <v>9</v>
      </c>
      <c r="C3409" t="s">
        <v>1319</v>
      </c>
      <c r="D3409" t="s">
        <v>4996</v>
      </c>
      <c r="E3409">
        <v>3.3</v>
      </c>
      <c r="F3409">
        <v>28</v>
      </c>
      <c r="G3409">
        <v>8.69</v>
      </c>
      <c r="H3409">
        <v>2014</v>
      </c>
    </row>
    <row r="3410" spans="1:8" x14ac:dyDescent="0.2">
      <c r="A3410" t="s">
        <v>4997</v>
      </c>
      <c r="B3410" t="s">
        <v>9</v>
      </c>
      <c r="C3410" t="s">
        <v>2604</v>
      </c>
      <c r="D3410" t="s">
        <v>4998</v>
      </c>
      <c r="E3410">
        <v>4.4000000000000004</v>
      </c>
      <c r="F3410">
        <v>28</v>
      </c>
      <c r="G3410">
        <v>69.95</v>
      </c>
      <c r="H3410">
        <v>2005</v>
      </c>
    </row>
    <row r="3411" spans="1:8" x14ac:dyDescent="0.2">
      <c r="A3411" t="s">
        <v>4999</v>
      </c>
      <c r="B3411" t="s">
        <v>277</v>
      </c>
      <c r="C3411" t="s">
        <v>278</v>
      </c>
      <c r="D3411" t="s">
        <v>5000</v>
      </c>
      <c r="E3411">
        <v>3</v>
      </c>
      <c r="F3411">
        <v>28</v>
      </c>
      <c r="G3411">
        <v>9.34</v>
      </c>
      <c r="H3411">
        <v>2016</v>
      </c>
    </row>
    <row r="3412" spans="1:8" x14ac:dyDescent="0.2">
      <c r="A3412" t="s">
        <v>5001</v>
      </c>
      <c r="B3412" t="s">
        <v>9</v>
      </c>
      <c r="C3412" t="s">
        <v>1416</v>
      </c>
      <c r="D3412" t="s">
        <v>3700</v>
      </c>
      <c r="E3412">
        <v>4.2</v>
      </c>
      <c r="F3412">
        <v>28</v>
      </c>
      <c r="G3412">
        <v>8.9</v>
      </c>
      <c r="H3412">
        <v>2017</v>
      </c>
    </row>
    <row r="3413" spans="1:8" x14ac:dyDescent="0.2">
      <c r="A3413" t="s">
        <v>5002</v>
      </c>
      <c r="B3413" t="s">
        <v>9</v>
      </c>
      <c r="C3413" t="s">
        <v>5003</v>
      </c>
      <c r="D3413" t="s">
        <v>5004</v>
      </c>
      <c r="E3413">
        <v>3.7</v>
      </c>
      <c r="F3413">
        <v>28</v>
      </c>
      <c r="G3413">
        <v>14.43</v>
      </c>
      <c r="H3413">
        <v>2017</v>
      </c>
    </row>
    <row r="3414" spans="1:8" x14ac:dyDescent="0.2">
      <c r="A3414" t="s">
        <v>5005</v>
      </c>
      <c r="B3414" t="s">
        <v>9</v>
      </c>
      <c r="C3414" t="s">
        <v>958</v>
      </c>
      <c r="D3414" t="s">
        <v>42</v>
      </c>
      <c r="E3414">
        <v>3.9</v>
      </c>
      <c r="F3414">
        <v>28</v>
      </c>
      <c r="G3414">
        <v>10.95</v>
      </c>
      <c r="H3414">
        <v>2017</v>
      </c>
    </row>
    <row r="3415" spans="1:8" x14ac:dyDescent="0.2">
      <c r="A3415" t="s">
        <v>5006</v>
      </c>
      <c r="B3415" t="s">
        <v>277</v>
      </c>
      <c r="C3415" t="s">
        <v>346</v>
      </c>
      <c r="D3415" t="s">
        <v>5007</v>
      </c>
      <c r="E3415">
        <v>3.1</v>
      </c>
      <c r="F3415">
        <v>28</v>
      </c>
      <c r="G3415">
        <v>8.49</v>
      </c>
      <c r="H3415">
        <v>2017</v>
      </c>
    </row>
    <row r="3416" spans="1:8" x14ac:dyDescent="0.2">
      <c r="A3416" t="s">
        <v>5008</v>
      </c>
      <c r="B3416" t="s">
        <v>16</v>
      </c>
      <c r="C3416" t="s">
        <v>404</v>
      </c>
      <c r="D3416" t="s">
        <v>1932</v>
      </c>
      <c r="E3416">
        <v>3.4</v>
      </c>
      <c r="F3416">
        <v>28</v>
      </c>
      <c r="G3416">
        <v>10.63</v>
      </c>
      <c r="H3416">
        <v>2018</v>
      </c>
    </row>
    <row r="3417" spans="1:8" x14ac:dyDescent="0.2">
      <c r="A3417" t="s">
        <v>5009</v>
      </c>
      <c r="B3417" t="s">
        <v>62</v>
      </c>
      <c r="C3417" t="s">
        <v>1171</v>
      </c>
      <c r="D3417" t="s">
        <v>5010</v>
      </c>
      <c r="E3417">
        <v>3.7</v>
      </c>
      <c r="F3417">
        <v>28</v>
      </c>
      <c r="G3417">
        <v>5.25</v>
      </c>
      <c r="H3417">
        <v>2019</v>
      </c>
    </row>
    <row r="3418" spans="1:8" x14ac:dyDescent="0.2">
      <c r="A3418" t="s">
        <v>5011</v>
      </c>
      <c r="B3418" t="s">
        <v>66</v>
      </c>
      <c r="C3418" t="s">
        <v>67</v>
      </c>
      <c r="D3418" t="s">
        <v>2689</v>
      </c>
      <c r="E3418">
        <v>4.2</v>
      </c>
      <c r="F3418">
        <v>28</v>
      </c>
      <c r="G3418">
        <v>38.9</v>
      </c>
      <c r="H3418">
        <v>2015</v>
      </c>
    </row>
    <row r="3419" spans="1:8" x14ac:dyDescent="0.2">
      <c r="A3419" t="s">
        <v>5012</v>
      </c>
      <c r="B3419" t="s">
        <v>9</v>
      </c>
      <c r="C3419" t="s">
        <v>5013</v>
      </c>
      <c r="D3419" t="s">
        <v>5014</v>
      </c>
      <c r="E3419">
        <v>3.8</v>
      </c>
      <c r="F3419">
        <v>28</v>
      </c>
      <c r="G3419">
        <v>49.9</v>
      </c>
      <c r="H3419">
        <v>2015</v>
      </c>
    </row>
    <row r="3420" spans="1:8" x14ac:dyDescent="0.2">
      <c r="A3420" t="s">
        <v>1076</v>
      </c>
      <c r="B3420" t="s">
        <v>9</v>
      </c>
      <c r="C3420" t="s">
        <v>10</v>
      </c>
      <c r="D3420" t="s">
        <v>5015</v>
      </c>
      <c r="E3420">
        <v>4.0999999999999996</v>
      </c>
      <c r="F3420">
        <v>28</v>
      </c>
      <c r="G3420">
        <v>43.85</v>
      </c>
      <c r="H3420">
        <v>2016</v>
      </c>
    </row>
    <row r="3421" spans="1:8" x14ac:dyDescent="0.2">
      <c r="A3421" t="s">
        <v>516</v>
      </c>
      <c r="B3421" t="s">
        <v>16</v>
      </c>
      <c r="C3421" t="s">
        <v>454</v>
      </c>
      <c r="D3421" t="s">
        <v>5016</v>
      </c>
      <c r="E3421">
        <v>3.7</v>
      </c>
      <c r="F3421">
        <v>28</v>
      </c>
      <c r="G3421">
        <v>8.68</v>
      </c>
      <c r="H3421">
        <v>2017</v>
      </c>
    </row>
    <row r="3422" spans="1:8" x14ac:dyDescent="0.2">
      <c r="A3422" t="s">
        <v>5017</v>
      </c>
      <c r="B3422" t="s">
        <v>62</v>
      </c>
      <c r="C3422" t="s">
        <v>1171</v>
      </c>
      <c r="D3422" t="s">
        <v>5018</v>
      </c>
      <c r="E3422">
        <v>4.8</v>
      </c>
      <c r="F3422">
        <v>28</v>
      </c>
      <c r="G3422">
        <v>463.03</v>
      </c>
      <c r="H3422">
        <v>2015</v>
      </c>
    </row>
    <row r="3423" spans="1:8" x14ac:dyDescent="0.2">
      <c r="A3423" t="s">
        <v>5019</v>
      </c>
      <c r="B3423" t="s">
        <v>9</v>
      </c>
      <c r="C3423" t="s">
        <v>5020</v>
      </c>
      <c r="D3423" t="s">
        <v>5021</v>
      </c>
      <c r="E3423">
        <v>4.0999999999999996</v>
      </c>
      <c r="F3423">
        <v>28</v>
      </c>
      <c r="G3423">
        <v>113.39</v>
      </c>
      <c r="H3423">
        <v>2015</v>
      </c>
    </row>
    <row r="3424" spans="1:8" x14ac:dyDescent="0.2">
      <c r="A3424" t="s">
        <v>5022</v>
      </c>
      <c r="B3424" t="s">
        <v>16</v>
      </c>
      <c r="C3424" t="s">
        <v>1853</v>
      </c>
      <c r="D3424" t="s">
        <v>2501</v>
      </c>
      <c r="E3424">
        <v>3.7</v>
      </c>
      <c r="F3424">
        <v>28</v>
      </c>
      <c r="G3424">
        <v>9.3699999999999992</v>
      </c>
      <c r="H3424">
        <v>2015</v>
      </c>
    </row>
    <row r="3425" spans="1:8" x14ac:dyDescent="0.2">
      <c r="A3425" t="s">
        <v>2597</v>
      </c>
      <c r="B3425" t="s">
        <v>16</v>
      </c>
      <c r="C3425" t="s">
        <v>181</v>
      </c>
      <c r="D3425" t="s">
        <v>1560</v>
      </c>
      <c r="E3425">
        <v>3.8</v>
      </c>
      <c r="F3425">
        <v>28</v>
      </c>
      <c r="G3425">
        <v>36.5</v>
      </c>
      <c r="H3425">
        <v>2016</v>
      </c>
    </row>
    <row r="3426" spans="1:8" x14ac:dyDescent="0.2">
      <c r="A3426" t="s">
        <v>5023</v>
      </c>
      <c r="B3426" t="s">
        <v>16</v>
      </c>
      <c r="C3426" t="s">
        <v>302</v>
      </c>
      <c r="D3426" t="s">
        <v>3286</v>
      </c>
      <c r="E3426">
        <v>3.9</v>
      </c>
      <c r="F3426">
        <v>28</v>
      </c>
      <c r="G3426">
        <v>14.35</v>
      </c>
      <c r="H3426">
        <v>2017</v>
      </c>
    </row>
    <row r="3427" spans="1:8" x14ac:dyDescent="0.2">
      <c r="A3427" t="s">
        <v>5024</v>
      </c>
      <c r="B3427" t="s">
        <v>23</v>
      </c>
      <c r="C3427" t="s">
        <v>5025</v>
      </c>
      <c r="D3427" t="s">
        <v>5026</v>
      </c>
      <c r="E3427">
        <v>3.3</v>
      </c>
      <c r="F3427">
        <v>28</v>
      </c>
      <c r="G3427">
        <v>7.31</v>
      </c>
      <c r="H3427">
        <v>2016</v>
      </c>
    </row>
    <row r="3428" spans="1:8" x14ac:dyDescent="0.2">
      <c r="A3428" t="s">
        <v>5027</v>
      </c>
      <c r="B3428" t="s">
        <v>277</v>
      </c>
      <c r="C3428" t="s">
        <v>346</v>
      </c>
      <c r="D3428" t="s">
        <v>1851</v>
      </c>
      <c r="E3428">
        <v>3.9</v>
      </c>
      <c r="F3428">
        <v>28</v>
      </c>
      <c r="G3428">
        <v>35</v>
      </c>
      <c r="H3428">
        <v>2015</v>
      </c>
    </row>
    <row r="3429" spans="1:8" x14ac:dyDescent="0.2">
      <c r="A3429" t="s">
        <v>2566</v>
      </c>
      <c r="B3429" t="s">
        <v>9</v>
      </c>
      <c r="C3429" t="s">
        <v>972</v>
      </c>
      <c r="D3429" t="s">
        <v>2307</v>
      </c>
      <c r="E3429">
        <v>3.7</v>
      </c>
      <c r="F3429">
        <v>28</v>
      </c>
      <c r="G3429">
        <v>7.75</v>
      </c>
      <c r="H3429">
        <v>2005</v>
      </c>
    </row>
    <row r="3430" spans="1:8" x14ac:dyDescent="0.2">
      <c r="A3430" t="s">
        <v>806</v>
      </c>
      <c r="B3430" t="s">
        <v>23</v>
      </c>
      <c r="C3430" t="s">
        <v>247</v>
      </c>
      <c r="D3430" t="s">
        <v>5028</v>
      </c>
      <c r="E3430">
        <v>3.4</v>
      </c>
      <c r="F3430">
        <v>28</v>
      </c>
      <c r="G3430">
        <v>10.28</v>
      </c>
      <c r="H3430">
        <v>2017</v>
      </c>
    </row>
    <row r="3431" spans="1:8" x14ac:dyDescent="0.2">
      <c r="A3431" t="s">
        <v>1490</v>
      </c>
      <c r="B3431" t="s">
        <v>16</v>
      </c>
      <c r="C3431" t="s">
        <v>888</v>
      </c>
      <c r="D3431" t="s">
        <v>2221</v>
      </c>
      <c r="E3431">
        <v>3.8</v>
      </c>
      <c r="F3431">
        <v>28</v>
      </c>
      <c r="G3431">
        <v>8.3699999999999992</v>
      </c>
      <c r="H3431">
        <v>2018</v>
      </c>
    </row>
    <row r="3432" spans="1:8" x14ac:dyDescent="0.2">
      <c r="A3432" t="s">
        <v>5029</v>
      </c>
      <c r="B3432" t="s">
        <v>16</v>
      </c>
      <c r="C3432" t="s">
        <v>638</v>
      </c>
      <c r="D3432" t="s">
        <v>2550</v>
      </c>
      <c r="E3432">
        <v>3.6</v>
      </c>
      <c r="F3432">
        <v>28</v>
      </c>
      <c r="G3432">
        <v>6.63</v>
      </c>
      <c r="H3432">
        <v>2018</v>
      </c>
    </row>
    <row r="3433" spans="1:8" x14ac:dyDescent="0.2">
      <c r="A3433" t="s">
        <v>5030</v>
      </c>
      <c r="B3433" t="s">
        <v>66</v>
      </c>
      <c r="C3433" t="s">
        <v>222</v>
      </c>
      <c r="D3433" t="s">
        <v>5031</v>
      </c>
      <c r="E3433">
        <v>3.3</v>
      </c>
      <c r="F3433">
        <v>28</v>
      </c>
      <c r="G3433">
        <v>12.1</v>
      </c>
      <c r="H3433">
        <v>2013</v>
      </c>
    </row>
    <row r="3434" spans="1:8" x14ac:dyDescent="0.2">
      <c r="A3434" t="s">
        <v>5032</v>
      </c>
      <c r="B3434" t="s">
        <v>16</v>
      </c>
      <c r="C3434" t="s">
        <v>602</v>
      </c>
      <c r="D3434" t="s">
        <v>5033</v>
      </c>
      <c r="E3434">
        <v>3.8</v>
      </c>
      <c r="F3434">
        <v>28</v>
      </c>
      <c r="G3434">
        <v>6.66</v>
      </c>
      <c r="H3434">
        <v>2014</v>
      </c>
    </row>
    <row r="3435" spans="1:8" x14ac:dyDescent="0.2">
      <c r="A3435" t="s">
        <v>5034</v>
      </c>
      <c r="B3435" t="s">
        <v>16</v>
      </c>
      <c r="C3435" t="s">
        <v>53</v>
      </c>
      <c r="D3435" t="s">
        <v>2242</v>
      </c>
      <c r="E3435">
        <v>3.9</v>
      </c>
      <c r="F3435">
        <v>28</v>
      </c>
      <c r="G3435">
        <v>5.75</v>
      </c>
      <c r="H3435">
        <v>2018</v>
      </c>
    </row>
    <row r="3436" spans="1:8" x14ac:dyDescent="0.2">
      <c r="A3436" t="s">
        <v>5035</v>
      </c>
      <c r="B3436" t="s">
        <v>16</v>
      </c>
      <c r="C3436" t="s">
        <v>74</v>
      </c>
      <c r="D3436" t="s">
        <v>5033</v>
      </c>
      <c r="E3436">
        <v>3.9</v>
      </c>
      <c r="F3436">
        <v>28</v>
      </c>
      <c r="G3436">
        <v>6.49</v>
      </c>
      <c r="H3436">
        <v>2018</v>
      </c>
    </row>
    <row r="3437" spans="1:8" x14ac:dyDescent="0.2">
      <c r="A3437" t="s">
        <v>5036</v>
      </c>
      <c r="B3437" t="s">
        <v>16</v>
      </c>
      <c r="C3437" t="s">
        <v>358</v>
      </c>
      <c r="D3437" t="s">
        <v>485</v>
      </c>
      <c r="E3437">
        <v>4.0999999999999996</v>
      </c>
      <c r="F3437">
        <v>28</v>
      </c>
      <c r="G3437">
        <v>57.51</v>
      </c>
      <c r="H3437">
        <v>2013</v>
      </c>
    </row>
    <row r="3438" spans="1:8" x14ac:dyDescent="0.2">
      <c r="A3438" t="s">
        <v>5037</v>
      </c>
      <c r="B3438" t="s">
        <v>9</v>
      </c>
      <c r="C3438" t="s">
        <v>4610</v>
      </c>
      <c r="D3438" t="s">
        <v>868</v>
      </c>
      <c r="E3438">
        <v>4</v>
      </c>
      <c r="F3438">
        <v>28</v>
      </c>
      <c r="G3438">
        <v>64.239999999999995</v>
      </c>
      <c r="H3438">
        <v>2017</v>
      </c>
    </row>
    <row r="3439" spans="1:8" x14ac:dyDescent="0.2">
      <c r="A3439" t="s">
        <v>5038</v>
      </c>
      <c r="B3439" t="s">
        <v>277</v>
      </c>
      <c r="C3439" t="s">
        <v>346</v>
      </c>
      <c r="D3439" t="s">
        <v>2563</v>
      </c>
      <c r="E3439">
        <v>4.4000000000000004</v>
      </c>
      <c r="F3439">
        <v>28</v>
      </c>
      <c r="G3439">
        <v>68</v>
      </c>
      <c r="H3439">
        <v>2013</v>
      </c>
    </row>
    <row r="3440" spans="1:8" x14ac:dyDescent="0.2">
      <c r="A3440" t="s">
        <v>4079</v>
      </c>
      <c r="B3440" t="s">
        <v>62</v>
      </c>
      <c r="C3440" t="s">
        <v>1171</v>
      </c>
      <c r="D3440" t="s">
        <v>2097</v>
      </c>
      <c r="E3440">
        <v>3.2</v>
      </c>
      <c r="F3440">
        <v>28</v>
      </c>
      <c r="G3440">
        <v>5.79</v>
      </c>
      <c r="H3440">
        <v>2019</v>
      </c>
    </row>
    <row r="3441" spans="1:8" x14ac:dyDescent="0.2">
      <c r="A3441" t="s">
        <v>5039</v>
      </c>
      <c r="B3441" t="s">
        <v>66</v>
      </c>
      <c r="C3441" t="s">
        <v>2256</v>
      </c>
      <c r="D3441" t="s">
        <v>170</v>
      </c>
      <c r="E3441">
        <v>3.7</v>
      </c>
      <c r="F3441">
        <v>28</v>
      </c>
      <c r="G3441">
        <v>14.52</v>
      </c>
      <c r="H3441">
        <v>2015</v>
      </c>
    </row>
    <row r="3442" spans="1:8" x14ac:dyDescent="0.2">
      <c r="A3442" t="s">
        <v>5040</v>
      </c>
      <c r="B3442" t="s">
        <v>77</v>
      </c>
      <c r="C3442" t="s">
        <v>153</v>
      </c>
      <c r="D3442" t="s">
        <v>2552</v>
      </c>
      <c r="E3442">
        <v>3.6</v>
      </c>
      <c r="F3442">
        <v>28</v>
      </c>
      <c r="G3442">
        <v>8.2899999999999991</v>
      </c>
      <c r="H3442">
        <v>2016</v>
      </c>
    </row>
    <row r="3443" spans="1:8" x14ac:dyDescent="0.2">
      <c r="A3443" t="s">
        <v>5041</v>
      </c>
      <c r="B3443" t="s">
        <v>66</v>
      </c>
      <c r="C3443" t="s">
        <v>3219</v>
      </c>
      <c r="D3443" t="s">
        <v>3220</v>
      </c>
      <c r="E3443">
        <v>3.8</v>
      </c>
      <c r="F3443">
        <v>28</v>
      </c>
      <c r="G3443">
        <v>29.9</v>
      </c>
      <c r="H3443">
        <v>2011</v>
      </c>
    </row>
    <row r="3444" spans="1:8" x14ac:dyDescent="0.2">
      <c r="A3444" t="s">
        <v>5042</v>
      </c>
      <c r="B3444" t="s">
        <v>66</v>
      </c>
      <c r="C3444" t="s">
        <v>222</v>
      </c>
      <c r="D3444" t="s">
        <v>5043</v>
      </c>
      <c r="E3444">
        <v>3.9</v>
      </c>
      <c r="F3444">
        <v>28</v>
      </c>
      <c r="G3444">
        <v>59</v>
      </c>
      <c r="H3444">
        <v>2015</v>
      </c>
    </row>
    <row r="3445" spans="1:8" x14ac:dyDescent="0.2">
      <c r="A3445" t="s">
        <v>5044</v>
      </c>
      <c r="B3445" t="s">
        <v>66</v>
      </c>
      <c r="C3445" t="s">
        <v>308</v>
      </c>
      <c r="D3445" t="s">
        <v>5045</v>
      </c>
      <c r="E3445">
        <v>3.3</v>
      </c>
      <c r="F3445">
        <v>28</v>
      </c>
      <c r="G3445">
        <v>7.6</v>
      </c>
      <c r="H3445">
        <v>2017</v>
      </c>
    </row>
    <row r="3446" spans="1:8" x14ac:dyDescent="0.2">
      <c r="A3446" t="s">
        <v>5046</v>
      </c>
      <c r="B3446" t="s">
        <v>16</v>
      </c>
      <c r="C3446" t="s">
        <v>38</v>
      </c>
      <c r="D3446" t="s">
        <v>5047</v>
      </c>
      <c r="E3446">
        <v>3.8</v>
      </c>
      <c r="F3446">
        <v>28</v>
      </c>
      <c r="G3446">
        <v>15.01</v>
      </c>
      <c r="H3446">
        <v>2016</v>
      </c>
    </row>
    <row r="3447" spans="1:8" x14ac:dyDescent="0.2">
      <c r="A3447" t="s">
        <v>5048</v>
      </c>
      <c r="B3447" t="s">
        <v>9</v>
      </c>
      <c r="C3447" t="s">
        <v>281</v>
      </c>
      <c r="D3447" t="s">
        <v>2940</v>
      </c>
      <c r="E3447">
        <v>3.3</v>
      </c>
      <c r="F3447">
        <v>28</v>
      </c>
      <c r="G3447">
        <v>34.119999999999997</v>
      </c>
      <c r="H3447">
        <v>2017</v>
      </c>
    </row>
    <row r="3448" spans="1:8" x14ac:dyDescent="0.2">
      <c r="A3448" t="s">
        <v>5049</v>
      </c>
      <c r="B3448" t="s">
        <v>277</v>
      </c>
      <c r="C3448" t="s">
        <v>346</v>
      </c>
      <c r="D3448" t="s">
        <v>5050</v>
      </c>
      <c r="E3448">
        <v>3.3</v>
      </c>
      <c r="F3448">
        <v>28</v>
      </c>
      <c r="G3448">
        <v>7.26</v>
      </c>
      <c r="H3448">
        <v>2016</v>
      </c>
    </row>
    <row r="3449" spans="1:8" x14ac:dyDescent="0.2">
      <c r="A3449" t="s">
        <v>5051</v>
      </c>
      <c r="B3449" t="s">
        <v>34</v>
      </c>
      <c r="C3449" t="s">
        <v>599</v>
      </c>
      <c r="D3449" t="s">
        <v>600</v>
      </c>
      <c r="E3449">
        <v>4.3</v>
      </c>
      <c r="F3449">
        <v>28</v>
      </c>
      <c r="G3449">
        <v>49</v>
      </c>
      <c r="H3449">
        <v>2016</v>
      </c>
    </row>
    <row r="3450" spans="1:8" x14ac:dyDescent="0.2">
      <c r="A3450" t="s">
        <v>5052</v>
      </c>
      <c r="B3450" t="s">
        <v>16</v>
      </c>
      <c r="C3450" t="s">
        <v>586</v>
      </c>
      <c r="D3450" t="s">
        <v>220</v>
      </c>
      <c r="E3450">
        <v>3.6</v>
      </c>
      <c r="F3450">
        <v>28</v>
      </c>
      <c r="G3450">
        <v>8.5</v>
      </c>
      <c r="H3450">
        <v>2017</v>
      </c>
    </row>
    <row r="3451" spans="1:8" x14ac:dyDescent="0.2">
      <c r="A3451" t="s">
        <v>5053</v>
      </c>
      <c r="B3451" t="s">
        <v>277</v>
      </c>
      <c r="C3451" t="s">
        <v>826</v>
      </c>
      <c r="D3451" t="s">
        <v>827</v>
      </c>
      <c r="E3451">
        <v>3.6</v>
      </c>
      <c r="F3451">
        <v>28</v>
      </c>
      <c r="G3451">
        <v>12.58</v>
      </c>
      <c r="H3451">
        <v>2014</v>
      </c>
    </row>
    <row r="3452" spans="1:8" x14ac:dyDescent="0.2">
      <c r="A3452" t="s">
        <v>5054</v>
      </c>
      <c r="B3452" t="s">
        <v>9</v>
      </c>
      <c r="C3452" t="s">
        <v>724</v>
      </c>
      <c r="D3452" t="s">
        <v>2936</v>
      </c>
      <c r="E3452">
        <v>3.8</v>
      </c>
      <c r="F3452">
        <v>28</v>
      </c>
      <c r="G3452">
        <v>13.15</v>
      </c>
      <c r="H3452">
        <v>2018</v>
      </c>
    </row>
    <row r="3453" spans="1:8" x14ac:dyDescent="0.2">
      <c r="A3453" t="s">
        <v>5055</v>
      </c>
      <c r="B3453" t="s">
        <v>34</v>
      </c>
      <c r="C3453" t="s">
        <v>365</v>
      </c>
      <c r="D3453" t="s">
        <v>5056</v>
      </c>
      <c r="E3453">
        <v>3.7</v>
      </c>
      <c r="F3453">
        <v>28</v>
      </c>
      <c r="G3453">
        <v>6.73</v>
      </c>
      <c r="H3453">
        <v>2017</v>
      </c>
    </row>
    <row r="3454" spans="1:8" x14ac:dyDescent="0.2">
      <c r="A3454" t="s">
        <v>5057</v>
      </c>
      <c r="B3454" t="s">
        <v>9</v>
      </c>
      <c r="C3454" t="s">
        <v>5058</v>
      </c>
      <c r="D3454" t="s">
        <v>5059</v>
      </c>
      <c r="E3454">
        <v>4.0999999999999996</v>
      </c>
      <c r="F3454">
        <v>28</v>
      </c>
      <c r="G3454">
        <v>29.9</v>
      </c>
      <c r="H3454">
        <v>2017</v>
      </c>
    </row>
    <row r="3455" spans="1:8" x14ac:dyDescent="0.2">
      <c r="A3455" t="s">
        <v>5060</v>
      </c>
      <c r="B3455" t="s">
        <v>16</v>
      </c>
      <c r="C3455" t="s">
        <v>1510</v>
      </c>
      <c r="D3455" t="s">
        <v>5061</v>
      </c>
      <c r="E3455">
        <v>3.8</v>
      </c>
      <c r="F3455">
        <v>28</v>
      </c>
      <c r="G3455">
        <v>13.5</v>
      </c>
      <c r="H3455">
        <v>2014</v>
      </c>
    </row>
    <row r="3456" spans="1:8" x14ac:dyDescent="0.2">
      <c r="A3456" t="s">
        <v>5062</v>
      </c>
      <c r="B3456" t="s">
        <v>34</v>
      </c>
      <c r="C3456" t="s">
        <v>599</v>
      </c>
      <c r="D3456" t="s">
        <v>4479</v>
      </c>
      <c r="E3456">
        <v>3.5</v>
      </c>
      <c r="F3456">
        <v>28</v>
      </c>
      <c r="G3456">
        <v>16.95</v>
      </c>
      <c r="H3456">
        <v>2017</v>
      </c>
    </row>
    <row r="3457" spans="1:8" x14ac:dyDescent="0.2">
      <c r="A3457" t="s">
        <v>5063</v>
      </c>
      <c r="B3457" t="s">
        <v>277</v>
      </c>
      <c r="C3457" t="s">
        <v>346</v>
      </c>
      <c r="D3457" t="s">
        <v>4429</v>
      </c>
      <c r="E3457">
        <v>3.9</v>
      </c>
      <c r="F3457">
        <v>28</v>
      </c>
      <c r="G3457">
        <v>19.899999999999999</v>
      </c>
      <c r="H3457">
        <v>2015</v>
      </c>
    </row>
    <row r="3458" spans="1:8" x14ac:dyDescent="0.2">
      <c r="A3458" t="s">
        <v>5064</v>
      </c>
      <c r="B3458" t="s">
        <v>9</v>
      </c>
      <c r="C3458" t="s">
        <v>1784</v>
      </c>
      <c r="D3458" t="s">
        <v>4836</v>
      </c>
      <c r="E3458">
        <v>4</v>
      </c>
      <c r="F3458">
        <v>28</v>
      </c>
      <c r="G3458">
        <v>13.26</v>
      </c>
      <c r="H3458">
        <v>2014</v>
      </c>
    </row>
    <row r="3459" spans="1:8" x14ac:dyDescent="0.2">
      <c r="A3459" t="s">
        <v>5065</v>
      </c>
      <c r="B3459" t="s">
        <v>16</v>
      </c>
      <c r="C3459" t="s">
        <v>228</v>
      </c>
      <c r="D3459" t="s">
        <v>1317</v>
      </c>
      <c r="E3459">
        <v>3.7</v>
      </c>
      <c r="F3459">
        <v>28</v>
      </c>
      <c r="G3459">
        <v>4.67</v>
      </c>
      <c r="H3459">
        <v>2019</v>
      </c>
    </row>
    <row r="3460" spans="1:8" x14ac:dyDescent="0.2">
      <c r="A3460" t="s">
        <v>5066</v>
      </c>
      <c r="B3460" t="s">
        <v>16</v>
      </c>
      <c r="C3460" t="s">
        <v>93</v>
      </c>
      <c r="D3460" t="s">
        <v>3527</v>
      </c>
      <c r="E3460">
        <v>3.6</v>
      </c>
      <c r="F3460">
        <v>28</v>
      </c>
      <c r="G3460">
        <v>24.19</v>
      </c>
      <c r="H3460">
        <v>2015</v>
      </c>
    </row>
    <row r="3461" spans="1:8" x14ac:dyDescent="0.2">
      <c r="A3461" t="s">
        <v>3473</v>
      </c>
      <c r="B3461" t="s">
        <v>16</v>
      </c>
      <c r="C3461" t="s">
        <v>602</v>
      </c>
      <c r="D3461" t="s">
        <v>5067</v>
      </c>
      <c r="E3461">
        <v>4</v>
      </c>
      <c r="F3461">
        <v>28</v>
      </c>
      <c r="G3461">
        <v>11.51</v>
      </c>
      <c r="H3461">
        <v>2015</v>
      </c>
    </row>
    <row r="3462" spans="1:8" x14ac:dyDescent="0.2">
      <c r="A3462" t="s">
        <v>5068</v>
      </c>
      <c r="B3462" t="s">
        <v>16</v>
      </c>
      <c r="C3462" t="s">
        <v>1024</v>
      </c>
      <c r="D3462" t="s">
        <v>5069</v>
      </c>
      <c r="E3462">
        <v>4.0999999999999996</v>
      </c>
      <c r="F3462">
        <v>28</v>
      </c>
      <c r="G3462">
        <v>36.15</v>
      </c>
      <c r="H3462">
        <v>2013</v>
      </c>
    </row>
    <row r="3463" spans="1:8" x14ac:dyDescent="0.2">
      <c r="A3463" t="s">
        <v>5070</v>
      </c>
      <c r="B3463" t="s">
        <v>77</v>
      </c>
      <c r="C3463" t="s">
        <v>78</v>
      </c>
      <c r="D3463" t="s">
        <v>3705</v>
      </c>
      <c r="E3463">
        <v>3.9</v>
      </c>
      <c r="F3463">
        <v>280</v>
      </c>
      <c r="G3463">
        <v>9.75</v>
      </c>
      <c r="H3463">
        <v>2017</v>
      </c>
    </row>
    <row r="3464" spans="1:8" x14ac:dyDescent="0.2">
      <c r="A3464" t="s">
        <v>5071</v>
      </c>
      <c r="B3464" t="s">
        <v>9</v>
      </c>
      <c r="C3464" t="s">
        <v>989</v>
      </c>
      <c r="D3464" t="s">
        <v>3027</v>
      </c>
      <c r="E3464">
        <v>4</v>
      </c>
      <c r="F3464">
        <v>280</v>
      </c>
      <c r="G3464">
        <v>21.9</v>
      </c>
      <c r="H3464">
        <v>2014</v>
      </c>
    </row>
    <row r="3465" spans="1:8" x14ac:dyDescent="0.2">
      <c r="A3465" t="s">
        <v>5072</v>
      </c>
      <c r="B3465" t="s">
        <v>16</v>
      </c>
      <c r="C3465" t="s">
        <v>181</v>
      </c>
      <c r="D3465" t="s">
        <v>2472</v>
      </c>
      <c r="E3465">
        <v>4.2</v>
      </c>
      <c r="F3465">
        <v>280</v>
      </c>
      <c r="G3465">
        <v>79.680000000000007</v>
      </c>
      <c r="H3465">
        <v>2015</v>
      </c>
    </row>
    <row r="3466" spans="1:8" x14ac:dyDescent="0.2">
      <c r="A3466" t="s">
        <v>5073</v>
      </c>
      <c r="B3466" t="s">
        <v>9</v>
      </c>
      <c r="C3466" t="s">
        <v>190</v>
      </c>
      <c r="D3466" t="s">
        <v>651</v>
      </c>
      <c r="E3466">
        <v>4.2</v>
      </c>
      <c r="F3466">
        <v>280</v>
      </c>
      <c r="G3466">
        <v>76.319999999999993</v>
      </c>
      <c r="H3466">
        <v>2014</v>
      </c>
    </row>
    <row r="3467" spans="1:8" x14ac:dyDescent="0.2">
      <c r="A3467" t="s">
        <v>5074</v>
      </c>
      <c r="B3467" t="s">
        <v>16</v>
      </c>
      <c r="C3467" t="s">
        <v>2880</v>
      </c>
      <c r="D3467" t="s">
        <v>2881</v>
      </c>
      <c r="E3467">
        <v>3.8</v>
      </c>
      <c r="F3467">
        <v>280</v>
      </c>
      <c r="G3467">
        <v>21.39</v>
      </c>
      <c r="H3467">
        <v>2015</v>
      </c>
    </row>
    <row r="3468" spans="1:8" x14ac:dyDescent="0.2">
      <c r="A3468" t="s">
        <v>5075</v>
      </c>
      <c r="B3468" t="s">
        <v>66</v>
      </c>
      <c r="C3468" t="s">
        <v>222</v>
      </c>
      <c r="D3468" t="s">
        <v>5076</v>
      </c>
      <c r="E3468">
        <v>4.3</v>
      </c>
      <c r="F3468">
        <v>280</v>
      </c>
      <c r="G3468">
        <v>28.06</v>
      </c>
      <c r="H3468">
        <v>2016</v>
      </c>
    </row>
    <row r="3469" spans="1:8" x14ac:dyDescent="0.2">
      <c r="A3469" t="s">
        <v>5077</v>
      </c>
      <c r="B3469" t="s">
        <v>16</v>
      </c>
      <c r="C3469" t="s">
        <v>454</v>
      </c>
      <c r="D3469" t="s">
        <v>540</v>
      </c>
      <c r="E3469">
        <v>3.6</v>
      </c>
      <c r="F3469">
        <v>280</v>
      </c>
      <c r="G3469">
        <v>4.9000000000000004</v>
      </c>
      <c r="H3469">
        <v>2017</v>
      </c>
    </row>
    <row r="3470" spans="1:8" x14ac:dyDescent="0.2">
      <c r="A3470" t="s">
        <v>5078</v>
      </c>
      <c r="B3470" t="s">
        <v>9</v>
      </c>
      <c r="C3470" t="s">
        <v>3360</v>
      </c>
      <c r="D3470" t="s">
        <v>5079</v>
      </c>
      <c r="E3470">
        <v>3.9</v>
      </c>
      <c r="F3470">
        <v>280</v>
      </c>
      <c r="G3470">
        <v>15.9</v>
      </c>
      <c r="H3470">
        <v>2016</v>
      </c>
    </row>
    <row r="3471" spans="1:8" x14ac:dyDescent="0.2">
      <c r="A3471" t="s">
        <v>5080</v>
      </c>
      <c r="B3471" t="s">
        <v>16</v>
      </c>
      <c r="C3471" t="s">
        <v>17</v>
      </c>
      <c r="D3471" t="s">
        <v>3670</v>
      </c>
      <c r="E3471">
        <v>3.7</v>
      </c>
      <c r="F3471">
        <v>2809</v>
      </c>
      <c r="G3471">
        <v>7.95</v>
      </c>
      <c r="H3471">
        <v>2018</v>
      </c>
    </row>
    <row r="3472" spans="1:8" x14ac:dyDescent="0.2">
      <c r="A3472" t="s">
        <v>5081</v>
      </c>
      <c r="B3472" t="s">
        <v>70</v>
      </c>
      <c r="C3472" t="s">
        <v>2129</v>
      </c>
      <c r="D3472" t="s">
        <v>2714</v>
      </c>
      <c r="E3472">
        <v>4.4000000000000004</v>
      </c>
      <c r="F3472">
        <v>281</v>
      </c>
      <c r="G3472">
        <v>80.239999999999995</v>
      </c>
      <c r="H3472">
        <v>2016</v>
      </c>
    </row>
    <row r="3473" spans="1:8" x14ac:dyDescent="0.2">
      <c r="A3473" t="s">
        <v>5082</v>
      </c>
      <c r="B3473" t="s">
        <v>16</v>
      </c>
      <c r="C3473" t="s">
        <v>1446</v>
      </c>
      <c r="D3473" t="s">
        <v>3336</v>
      </c>
      <c r="E3473">
        <v>3.8</v>
      </c>
      <c r="F3473">
        <v>281</v>
      </c>
      <c r="G3473">
        <v>16.29</v>
      </c>
      <c r="H3473">
        <v>2013</v>
      </c>
    </row>
    <row r="3474" spans="1:8" x14ac:dyDescent="0.2">
      <c r="A3474" t="s">
        <v>5083</v>
      </c>
      <c r="B3474" t="s">
        <v>62</v>
      </c>
      <c r="C3474" t="s">
        <v>1171</v>
      </c>
      <c r="D3474" t="s">
        <v>1286</v>
      </c>
      <c r="E3474">
        <v>4.2</v>
      </c>
      <c r="F3474">
        <v>281</v>
      </c>
      <c r="G3474">
        <v>25.95</v>
      </c>
      <c r="H3474">
        <v>2016</v>
      </c>
    </row>
    <row r="3475" spans="1:8" x14ac:dyDescent="0.2">
      <c r="A3475" t="s">
        <v>5084</v>
      </c>
      <c r="B3475" t="s">
        <v>16</v>
      </c>
      <c r="C3475" t="s">
        <v>638</v>
      </c>
      <c r="D3475" t="s">
        <v>2709</v>
      </c>
      <c r="E3475">
        <v>4.4000000000000004</v>
      </c>
      <c r="F3475">
        <v>281</v>
      </c>
      <c r="G3475">
        <v>32.950000000000003</v>
      </c>
      <c r="H3475">
        <v>2014</v>
      </c>
    </row>
    <row r="3476" spans="1:8" x14ac:dyDescent="0.2">
      <c r="A3476" t="s">
        <v>588</v>
      </c>
      <c r="B3476" t="s">
        <v>16</v>
      </c>
      <c r="C3476" t="s">
        <v>181</v>
      </c>
      <c r="D3476" t="s">
        <v>182</v>
      </c>
      <c r="E3476">
        <v>4</v>
      </c>
      <c r="F3476">
        <v>281</v>
      </c>
      <c r="G3476">
        <v>39.9</v>
      </c>
      <c r="H3476">
        <v>2015</v>
      </c>
    </row>
    <row r="3477" spans="1:8" x14ac:dyDescent="0.2">
      <c r="A3477" t="s">
        <v>5085</v>
      </c>
      <c r="B3477" t="s">
        <v>16</v>
      </c>
      <c r="C3477" t="s">
        <v>470</v>
      </c>
      <c r="D3477" t="s">
        <v>1225</v>
      </c>
      <c r="E3477">
        <v>3.8</v>
      </c>
      <c r="F3477">
        <v>281</v>
      </c>
      <c r="G3477">
        <v>7.26</v>
      </c>
      <c r="H3477">
        <v>2016</v>
      </c>
    </row>
    <row r="3478" spans="1:8" x14ac:dyDescent="0.2">
      <c r="A3478" t="s">
        <v>3345</v>
      </c>
      <c r="B3478" t="s">
        <v>70</v>
      </c>
      <c r="C3478" t="s">
        <v>3872</v>
      </c>
      <c r="D3478" t="s">
        <v>3873</v>
      </c>
      <c r="E3478">
        <v>3.9</v>
      </c>
      <c r="F3478">
        <v>281</v>
      </c>
      <c r="G3478">
        <v>14.95</v>
      </c>
      <c r="H3478">
        <v>2013</v>
      </c>
    </row>
    <row r="3479" spans="1:8" x14ac:dyDescent="0.2">
      <c r="A3479" t="s">
        <v>5086</v>
      </c>
      <c r="B3479" t="s">
        <v>9</v>
      </c>
      <c r="C3479" t="s">
        <v>96</v>
      </c>
      <c r="D3479" t="s">
        <v>5087</v>
      </c>
      <c r="E3479">
        <v>3.9</v>
      </c>
      <c r="F3479">
        <v>281</v>
      </c>
      <c r="G3479">
        <v>35.090000000000003</v>
      </c>
      <c r="H3479">
        <v>2009</v>
      </c>
    </row>
    <row r="3480" spans="1:8" x14ac:dyDescent="0.2">
      <c r="A3480" t="s">
        <v>5088</v>
      </c>
      <c r="B3480" t="s">
        <v>66</v>
      </c>
      <c r="C3480" t="s">
        <v>308</v>
      </c>
      <c r="D3480" t="s">
        <v>5089</v>
      </c>
      <c r="E3480">
        <v>4</v>
      </c>
      <c r="F3480">
        <v>281</v>
      </c>
      <c r="G3480">
        <v>31.95</v>
      </c>
      <c r="H3480">
        <v>2015</v>
      </c>
    </row>
    <row r="3481" spans="1:8" x14ac:dyDescent="0.2">
      <c r="A3481" t="s">
        <v>862</v>
      </c>
      <c r="B3481" t="s">
        <v>9</v>
      </c>
      <c r="C3481" t="s">
        <v>96</v>
      </c>
      <c r="D3481" t="s">
        <v>3867</v>
      </c>
      <c r="E3481">
        <v>3.9</v>
      </c>
      <c r="F3481">
        <v>281</v>
      </c>
      <c r="G3481">
        <v>50.95</v>
      </c>
      <c r="H3481">
        <v>2005</v>
      </c>
    </row>
    <row r="3482" spans="1:8" x14ac:dyDescent="0.2">
      <c r="A3482" t="s">
        <v>5090</v>
      </c>
      <c r="B3482" t="s">
        <v>62</v>
      </c>
      <c r="C3482" t="s">
        <v>244</v>
      </c>
      <c r="D3482" t="s">
        <v>4222</v>
      </c>
      <c r="E3482">
        <v>3.7</v>
      </c>
      <c r="F3482">
        <v>2816</v>
      </c>
      <c r="G3482">
        <v>12.99</v>
      </c>
      <c r="H3482">
        <v>2017</v>
      </c>
    </row>
    <row r="3483" spans="1:8" x14ac:dyDescent="0.2">
      <c r="A3483" t="s">
        <v>5091</v>
      </c>
      <c r="B3483" t="s">
        <v>62</v>
      </c>
      <c r="C3483" t="s">
        <v>63</v>
      </c>
      <c r="D3483" t="s">
        <v>859</v>
      </c>
      <c r="E3483">
        <v>4.0999999999999996</v>
      </c>
      <c r="F3483">
        <v>282</v>
      </c>
      <c r="G3483">
        <v>17.5</v>
      </c>
      <c r="H3483">
        <v>2007</v>
      </c>
    </row>
    <row r="3484" spans="1:8" x14ac:dyDescent="0.2">
      <c r="A3484" t="s">
        <v>5092</v>
      </c>
      <c r="B3484" t="s">
        <v>23</v>
      </c>
      <c r="C3484" t="s">
        <v>247</v>
      </c>
      <c r="D3484" t="s">
        <v>2554</v>
      </c>
      <c r="E3484">
        <v>4</v>
      </c>
      <c r="F3484">
        <v>282</v>
      </c>
      <c r="G3484">
        <v>39.950000000000003</v>
      </c>
      <c r="H3484">
        <v>2013</v>
      </c>
    </row>
    <row r="3485" spans="1:8" x14ac:dyDescent="0.2">
      <c r="A3485" t="s">
        <v>5093</v>
      </c>
      <c r="B3485" t="s">
        <v>9</v>
      </c>
      <c r="C3485" t="s">
        <v>414</v>
      </c>
      <c r="D3485" t="s">
        <v>960</v>
      </c>
      <c r="E3485">
        <v>4.4000000000000004</v>
      </c>
      <c r="F3485">
        <v>282</v>
      </c>
      <c r="G3485">
        <v>387.97</v>
      </c>
      <c r="H3485">
        <v>2013</v>
      </c>
    </row>
    <row r="3486" spans="1:8" x14ac:dyDescent="0.2">
      <c r="A3486" t="s">
        <v>5094</v>
      </c>
      <c r="B3486" t="s">
        <v>62</v>
      </c>
      <c r="C3486" t="s">
        <v>63</v>
      </c>
      <c r="D3486" t="s">
        <v>3593</v>
      </c>
      <c r="E3486">
        <v>4.0999999999999996</v>
      </c>
      <c r="F3486">
        <v>282</v>
      </c>
      <c r="G3486">
        <v>26.55</v>
      </c>
      <c r="H3486">
        <v>2016</v>
      </c>
    </row>
    <row r="3487" spans="1:8" x14ac:dyDescent="0.2">
      <c r="A3487" t="s">
        <v>5095</v>
      </c>
      <c r="B3487" t="s">
        <v>70</v>
      </c>
      <c r="C3487" t="s">
        <v>3789</v>
      </c>
      <c r="D3487" t="s">
        <v>5096</v>
      </c>
      <c r="E3487">
        <v>4.3</v>
      </c>
      <c r="F3487">
        <v>282</v>
      </c>
      <c r="G3487">
        <v>65</v>
      </c>
      <c r="H3487">
        <v>2014</v>
      </c>
    </row>
    <row r="3488" spans="1:8" x14ac:dyDescent="0.2">
      <c r="A3488" t="s">
        <v>1591</v>
      </c>
      <c r="B3488" t="s">
        <v>66</v>
      </c>
      <c r="C3488" t="s">
        <v>669</v>
      </c>
      <c r="D3488" t="s">
        <v>5097</v>
      </c>
      <c r="E3488">
        <v>3.5</v>
      </c>
      <c r="F3488">
        <v>282</v>
      </c>
      <c r="G3488">
        <v>6.9</v>
      </c>
      <c r="H3488">
        <v>2018</v>
      </c>
    </row>
    <row r="3489" spans="1:8" x14ac:dyDescent="0.2">
      <c r="A3489" t="s">
        <v>5098</v>
      </c>
      <c r="B3489" t="s">
        <v>1903</v>
      </c>
      <c r="C3489" t="s">
        <v>1904</v>
      </c>
      <c r="D3489" t="s">
        <v>1905</v>
      </c>
      <c r="E3489">
        <v>4.3</v>
      </c>
      <c r="F3489">
        <v>2829</v>
      </c>
      <c r="G3489">
        <v>36.94</v>
      </c>
      <c r="H3489">
        <v>1999</v>
      </c>
    </row>
    <row r="3490" spans="1:8" x14ac:dyDescent="0.2">
      <c r="A3490" t="s">
        <v>1636</v>
      </c>
      <c r="B3490" t="s">
        <v>9</v>
      </c>
      <c r="C3490" t="s">
        <v>742</v>
      </c>
      <c r="D3490" t="s">
        <v>5099</v>
      </c>
      <c r="E3490">
        <v>3.5</v>
      </c>
      <c r="F3490">
        <v>283</v>
      </c>
      <c r="G3490">
        <v>7.75</v>
      </c>
      <c r="H3490">
        <v>2015</v>
      </c>
    </row>
    <row r="3491" spans="1:8" x14ac:dyDescent="0.2">
      <c r="A3491" t="s">
        <v>5100</v>
      </c>
      <c r="B3491" t="s">
        <v>62</v>
      </c>
      <c r="C3491" t="s">
        <v>63</v>
      </c>
      <c r="D3491" t="s">
        <v>5101</v>
      </c>
      <c r="E3491">
        <v>3.8</v>
      </c>
      <c r="F3491">
        <v>283</v>
      </c>
      <c r="G3491">
        <v>16.690000000000001</v>
      </c>
      <c r="H3491">
        <v>2016</v>
      </c>
    </row>
    <row r="3492" spans="1:8" x14ac:dyDescent="0.2">
      <c r="A3492" t="s">
        <v>2844</v>
      </c>
      <c r="B3492" t="s">
        <v>9</v>
      </c>
      <c r="C3492" t="s">
        <v>56</v>
      </c>
      <c r="D3492" t="s">
        <v>597</v>
      </c>
      <c r="E3492">
        <v>3.7</v>
      </c>
      <c r="F3492">
        <v>283</v>
      </c>
      <c r="G3492">
        <v>8.9499999999999993</v>
      </c>
      <c r="H3492">
        <v>2017</v>
      </c>
    </row>
    <row r="3493" spans="1:8" x14ac:dyDescent="0.2">
      <c r="A3493" t="s">
        <v>5102</v>
      </c>
      <c r="B3493" t="s">
        <v>34</v>
      </c>
      <c r="C3493" t="s">
        <v>599</v>
      </c>
      <c r="D3493" t="s">
        <v>3779</v>
      </c>
      <c r="E3493">
        <v>3.9</v>
      </c>
      <c r="F3493">
        <v>283</v>
      </c>
      <c r="G3493">
        <v>9.7899999999999991</v>
      </c>
      <c r="H3493">
        <v>2018</v>
      </c>
    </row>
    <row r="3494" spans="1:8" x14ac:dyDescent="0.2">
      <c r="A3494" t="s">
        <v>5103</v>
      </c>
      <c r="B3494" t="s">
        <v>196</v>
      </c>
      <c r="C3494" t="s">
        <v>856</v>
      </c>
      <c r="D3494" t="s">
        <v>857</v>
      </c>
      <c r="E3494">
        <v>3.6</v>
      </c>
      <c r="F3494">
        <v>283</v>
      </c>
      <c r="G3494">
        <v>15.99</v>
      </c>
      <c r="H3494">
        <v>2015</v>
      </c>
    </row>
    <row r="3495" spans="1:8" x14ac:dyDescent="0.2">
      <c r="A3495" t="s">
        <v>5104</v>
      </c>
      <c r="B3495" t="s">
        <v>16</v>
      </c>
      <c r="C3495" t="s">
        <v>1359</v>
      </c>
      <c r="D3495" t="s">
        <v>1269</v>
      </c>
      <c r="E3495">
        <v>3.8</v>
      </c>
      <c r="F3495">
        <v>283</v>
      </c>
      <c r="G3495">
        <v>24.27</v>
      </c>
      <c r="H3495">
        <v>2017</v>
      </c>
    </row>
    <row r="3496" spans="1:8" x14ac:dyDescent="0.2">
      <c r="A3496" t="s">
        <v>5105</v>
      </c>
      <c r="B3496" t="s">
        <v>16</v>
      </c>
      <c r="C3496" t="s">
        <v>358</v>
      </c>
      <c r="D3496" t="s">
        <v>1841</v>
      </c>
      <c r="E3496">
        <v>4.2</v>
      </c>
      <c r="F3496">
        <v>283</v>
      </c>
      <c r="G3496">
        <v>42.89</v>
      </c>
      <c r="H3496">
        <v>2013</v>
      </c>
    </row>
    <row r="3497" spans="1:8" x14ac:dyDescent="0.2">
      <c r="A3497" t="s">
        <v>5106</v>
      </c>
      <c r="B3497" t="s">
        <v>9</v>
      </c>
      <c r="C3497" t="s">
        <v>96</v>
      </c>
      <c r="D3497" t="s">
        <v>3849</v>
      </c>
      <c r="E3497">
        <v>3.6</v>
      </c>
      <c r="F3497">
        <v>283</v>
      </c>
      <c r="G3497">
        <v>21.55</v>
      </c>
      <c r="H3497">
        <v>2008</v>
      </c>
    </row>
    <row r="3498" spans="1:8" x14ac:dyDescent="0.2">
      <c r="A3498" t="s">
        <v>5107</v>
      </c>
      <c r="B3498" t="s">
        <v>66</v>
      </c>
      <c r="C3498" t="s">
        <v>222</v>
      </c>
      <c r="D3498" t="s">
        <v>5108</v>
      </c>
      <c r="E3498">
        <v>4.0999999999999996</v>
      </c>
      <c r="F3498">
        <v>283</v>
      </c>
      <c r="G3498">
        <v>48.55</v>
      </c>
      <c r="H3498">
        <v>2014</v>
      </c>
    </row>
    <row r="3499" spans="1:8" x14ac:dyDescent="0.2">
      <c r="A3499" t="s">
        <v>186</v>
      </c>
      <c r="B3499" t="s">
        <v>70</v>
      </c>
      <c r="C3499" t="s">
        <v>800</v>
      </c>
      <c r="D3499" t="s">
        <v>801</v>
      </c>
      <c r="E3499">
        <v>3.7</v>
      </c>
      <c r="F3499">
        <v>283</v>
      </c>
      <c r="G3499">
        <v>15.9</v>
      </c>
      <c r="H3499">
        <v>2014</v>
      </c>
    </row>
    <row r="3500" spans="1:8" x14ac:dyDescent="0.2">
      <c r="A3500" t="s">
        <v>5109</v>
      </c>
      <c r="B3500" t="s">
        <v>16</v>
      </c>
      <c r="C3500" t="s">
        <v>443</v>
      </c>
      <c r="D3500" t="s">
        <v>1434</v>
      </c>
      <c r="E3500">
        <v>3.7</v>
      </c>
      <c r="F3500">
        <v>283</v>
      </c>
      <c r="G3500">
        <v>15.74</v>
      </c>
      <c r="H3500">
        <v>2016</v>
      </c>
    </row>
    <row r="3501" spans="1:8" x14ac:dyDescent="0.2">
      <c r="A3501" t="s">
        <v>5110</v>
      </c>
      <c r="B3501" t="s">
        <v>16</v>
      </c>
      <c r="C3501" t="s">
        <v>38</v>
      </c>
      <c r="D3501" t="s">
        <v>1403</v>
      </c>
      <c r="E3501">
        <v>3.6</v>
      </c>
      <c r="F3501">
        <v>283</v>
      </c>
      <c r="G3501">
        <v>10.57</v>
      </c>
      <c r="H3501">
        <v>2016</v>
      </c>
    </row>
    <row r="3502" spans="1:8" x14ac:dyDescent="0.2">
      <c r="A3502" t="s">
        <v>5111</v>
      </c>
      <c r="B3502" t="s">
        <v>66</v>
      </c>
      <c r="C3502" t="s">
        <v>487</v>
      </c>
      <c r="D3502" t="s">
        <v>488</v>
      </c>
      <c r="E3502">
        <v>3.8</v>
      </c>
      <c r="F3502">
        <v>283</v>
      </c>
      <c r="G3502">
        <v>13.37</v>
      </c>
      <c r="H3502">
        <v>2018</v>
      </c>
    </row>
    <row r="3503" spans="1:8" x14ac:dyDescent="0.2">
      <c r="A3503" t="s">
        <v>5112</v>
      </c>
      <c r="B3503" t="s">
        <v>9</v>
      </c>
      <c r="C3503" t="s">
        <v>721</v>
      </c>
      <c r="D3503" t="s">
        <v>5113</v>
      </c>
      <c r="E3503">
        <v>3.8</v>
      </c>
      <c r="F3503">
        <v>283</v>
      </c>
      <c r="G3503">
        <v>13.5</v>
      </c>
      <c r="H3503">
        <v>2016</v>
      </c>
    </row>
    <row r="3504" spans="1:8" x14ac:dyDescent="0.2">
      <c r="A3504" t="s">
        <v>5114</v>
      </c>
      <c r="B3504" t="s">
        <v>70</v>
      </c>
      <c r="C3504" t="s">
        <v>161</v>
      </c>
      <c r="D3504" t="s">
        <v>5115</v>
      </c>
      <c r="E3504">
        <v>4.4000000000000004</v>
      </c>
      <c r="F3504">
        <v>2836</v>
      </c>
      <c r="G3504">
        <v>65</v>
      </c>
      <c r="H3504">
        <v>2017</v>
      </c>
    </row>
    <row r="3505" spans="1:8" x14ac:dyDescent="0.2">
      <c r="A3505" t="s">
        <v>5116</v>
      </c>
      <c r="B3505" t="s">
        <v>9</v>
      </c>
      <c r="C3505" t="s">
        <v>105</v>
      </c>
      <c r="D3505" t="s">
        <v>1384</v>
      </c>
      <c r="E3505">
        <v>4.0999999999999996</v>
      </c>
      <c r="F3505">
        <v>284</v>
      </c>
      <c r="G3505">
        <v>106.25</v>
      </c>
      <c r="H3505">
        <v>2013</v>
      </c>
    </row>
    <row r="3506" spans="1:8" x14ac:dyDescent="0.2">
      <c r="A3506" t="s">
        <v>5117</v>
      </c>
      <c r="B3506" t="s">
        <v>16</v>
      </c>
      <c r="C3506" t="s">
        <v>53</v>
      </c>
      <c r="D3506" t="s">
        <v>5118</v>
      </c>
      <c r="E3506">
        <v>3.7</v>
      </c>
      <c r="F3506">
        <v>284</v>
      </c>
      <c r="G3506">
        <v>6.81</v>
      </c>
      <c r="H3506">
        <v>2017</v>
      </c>
    </row>
    <row r="3507" spans="1:8" x14ac:dyDescent="0.2">
      <c r="A3507" t="s">
        <v>3615</v>
      </c>
      <c r="B3507" t="s">
        <v>77</v>
      </c>
      <c r="C3507" t="s">
        <v>1685</v>
      </c>
      <c r="D3507" t="s">
        <v>1686</v>
      </c>
      <c r="E3507">
        <v>3.7</v>
      </c>
      <c r="F3507">
        <v>284</v>
      </c>
      <c r="G3507">
        <v>7.95</v>
      </c>
      <c r="H3507">
        <v>2016</v>
      </c>
    </row>
    <row r="3508" spans="1:8" x14ac:dyDescent="0.2">
      <c r="A3508" t="s">
        <v>5119</v>
      </c>
      <c r="B3508" t="s">
        <v>16</v>
      </c>
      <c r="C3508" t="s">
        <v>74</v>
      </c>
      <c r="D3508" t="s">
        <v>1148</v>
      </c>
      <c r="E3508">
        <v>4</v>
      </c>
      <c r="F3508">
        <v>284</v>
      </c>
      <c r="G3508">
        <v>16.47</v>
      </c>
      <c r="H3508">
        <v>2016</v>
      </c>
    </row>
    <row r="3509" spans="1:8" x14ac:dyDescent="0.2">
      <c r="A3509" t="s">
        <v>5120</v>
      </c>
      <c r="B3509" t="s">
        <v>16</v>
      </c>
      <c r="C3509" t="s">
        <v>4032</v>
      </c>
      <c r="D3509" t="s">
        <v>975</v>
      </c>
      <c r="E3509">
        <v>4</v>
      </c>
      <c r="F3509">
        <v>284</v>
      </c>
      <c r="G3509">
        <v>20.29</v>
      </c>
      <c r="H3509">
        <v>2015</v>
      </c>
    </row>
    <row r="3510" spans="1:8" x14ac:dyDescent="0.2">
      <c r="A3510" t="s">
        <v>5121</v>
      </c>
      <c r="B3510" t="s">
        <v>16</v>
      </c>
      <c r="C3510" t="s">
        <v>99</v>
      </c>
      <c r="D3510" t="s">
        <v>2749</v>
      </c>
      <c r="E3510">
        <v>3.7</v>
      </c>
      <c r="F3510">
        <v>285</v>
      </c>
      <c r="G3510">
        <v>6.97</v>
      </c>
      <c r="H3510">
        <v>2017</v>
      </c>
    </row>
    <row r="3511" spans="1:8" x14ac:dyDescent="0.2">
      <c r="A3511" t="s">
        <v>4144</v>
      </c>
      <c r="B3511" t="s">
        <v>9</v>
      </c>
      <c r="C3511" t="s">
        <v>96</v>
      </c>
      <c r="D3511" t="s">
        <v>5122</v>
      </c>
      <c r="E3511">
        <v>4.4000000000000004</v>
      </c>
      <c r="F3511">
        <v>285</v>
      </c>
      <c r="G3511">
        <v>159.94999999999999</v>
      </c>
      <c r="H3511">
        <v>2010</v>
      </c>
    </row>
    <row r="3512" spans="1:8" x14ac:dyDescent="0.2">
      <c r="A3512" t="s">
        <v>5123</v>
      </c>
      <c r="B3512" t="s">
        <v>66</v>
      </c>
      <c r="C3512" t="s">
        <v>313</v>
      </c>
      <c r="D3512" t="s">
        <v>1002</v>
      </c>
      <c r="E3512">
        <v>3.9</v>
      </c>
      <c r="F3512">
        <v>285</v>
      </c>
      <c r="G3512">
        <v>10.89</v>
      </c>
      <c r="H3512">
        <v>2017</v>
      </c>
    </row>
    <row r="3513" spans="1:8" x14ac:dyDescent="0.2">
      <c r="A3513" t="s">
        <v>5124</v>
      </c>
      <c r="B3513" t="s">
        <v>196</v>
      </c>
      <c r="C3513" t="s">
        <v>656</v>
      </c>
      <c r="D3513" t="s">
        <v>3003</v>
      </c>
      <c r="E3513">
        <v>3.7</v>
      </c>
      <c r="F3513">
        <v>285</v>
      </c>
      <c r="G3513">
        <v>7.45</v>
      </c>
      <c r="H3513">
        <v>2019</v>
      </c>
    </row>
    <row r="3514" spans="1:8" x14ac:dyDescent="0.2">
      <c r="A3514" t="s">
        <v>5125</v>
      </c>
      <c r="B3514" t="s">
        <v>23</v>
      </c>
      <c r="C3514" t="s">
        <v>247</v>
      </c>
      <c r="D3514" t="s">
        <v>578</v>
      </c>
      <c r="E3514">
        <v>3.6</v>
      </c>
      <c r="F3514">
        <v>285</v>
      </c>
      <c r="G3514">
        <v>12.5</v>
      </c>
      <c r="H3514">
        <v>2016</v>
      </c>
    </row>
    <row r="3515" spans="1:8" x14ac:dyDescent="0.2">
      <c r="A3515" t="s">
        <v>5126</v>
      </c>
      <c r="B3515" t="s">
        <v>34</v>
      </c>
      <c r="C3515" t="s">
        <v>4303</v>
      </c>
      <c r="D3515" t="s">
        <v>4304</v>
      </c>
      <c r="E3515">
        <v>4.0999999999999996</v>
      </c>
      <c r="F3515">
        <v>285</v>
      </c>
      <c r="G3515">
        <v>20.54</v>
      </c>
      <c r="H3515">
        <v>2018</v>
      </c>
    </row>
    <row r="3516" spans="1:8" x14ac:dyDescent="0.2">
      <c r="A3516" t="s">
        <v>5127</v>
      </c>
      <c r="B3516" t="s">
        <v>66</v>
      </c>
      <c r="C3516" t="s">
        <v>222</v>
      </c>
      <c r="D3516" t="s">
        <v>5128</v>
      </c>
      <c r="E3516">
        <v>4</v>
      </c>
      <c r="F3516">
        <v>285</v>
      </c>
      <c r="G3516">
        <v>21.9</v>
      </c>
      <c r="H3516">
        <v>2015</v>
      </c>
    </row>
    <row r="3517" spans="1:8" x14ac:dyDescent="0.2">
      <c r="A3517" t="s">
        <v>5129</v>
      </c>
      <c r="B3517" t="s">
        <v>16</v>
      </c>
      <c r="C3517" t="s">
        <v>181</v>
      </c>
      <c r="D3517" t="s">
        <v>1434</v>
      </c>
      <c r="E3517">
        <v>4</v>
      </c>
      <c r="F3517">
        <v>285</v>
      </c>
      <c r="G3517">
        <v>57.51</v>
      </c>
      <c r="H3517">
        <v>2011</v>
      </c>
    </row>
    <row r="3518" spans="1:8" x14ac:dyDescent="0.2">
      <c r="A3518" t="s">
        <v>5130</v>
      </c>
      <c r="B3518" t="s">
        <v>66</v>
      </c>
      <c r="C3518" t="s">
        <v>776</v>
      </c>
      <c r="D3518" t="s">
        <v>2874</v>
      </c>
      <c r="E3518">
        <v>3.9</v>
      </c>
      <c r="F3518">
        <v>285</v>
      </c>
      <c r="G3518">
        <v>17.89</v>
      </c>
      <c r="H3518">
        <v>2013</v>
      </c>
    </row>
    <row r="3519" spans="1:8" x14ac:dyDescent="0.2">
      <c r="A3519" t="s">
        <v>1786</v>
      </c>
      <c r="B3519" t="s">
        <v>23</v>
      </c>
      <c r="C3519" t="s">
        <v>247</v>
      </c>
      <c r="D3519" t="s">
        <v>649</v>
      </c>
      <c r="E3519">
        <v>3.6</v>
      </c>
      <c r="F3519">
        <v>285</v>
      </c>
      <c r="G3519">
        <v>13.2</v>
      </c>
      <c r="H3519">
        <v>2016</v>
      </c>
    </row>
    <row r="3520" spans="1:8" x14ac:dyDescent="0.2">
      <c r="A3520" t="s">
        <v>799</v>
      </c>
      <c r="B3520" t="s">
        <v>9</v>
      </c>
      <c r="C3520" t="s">
        <v>96</v>
      </c>
      <c r="D3520" t="s">
        <v>1363</v>
      </c>
      <c r="E3520">
        <v>4.2</v>
      </c>
      <c r="F3520">
        <v>285</v>
      </c>
      <c r="G3520">
        <v>75.06</v>
      </c>
      <c r="H3520">
        <v>2015</v>
      </c>
    </row>
    <row r="3521" spans="1:8" x14ac:dyDescent="0.2">
      <c r="A3521" t="s">
        <v>4144</v>
      </c>
      <c r="B3521" t="s">
        <v>9</v>
      </c>
      <c r="C3521" t="s">
        <v>96</v>
      </c>
      <c r="D3521" t="s">
        <v>5131</v>
      </c>
      <c r="E3521">
        <v>4.4000000000000004</v>
      </c>
      <c r="F3521">
        <v>285</v>
      </c>
      <c r="G3521">
        <v>149.94999999999999</v>
      </c>
      <c r="H3521">
        <v>2010</v>
      </c>
    </row>
    <row r="3522" spans="1:8" x14ac:dyDescent="0.2">
      <c r="A3522" t="s">
        <v>5132</v>
      </c>
      <c r="B3522" t="s">
        <v>23</v>
      </c>
      <c r="C3522" t="s">
        <v>247</v>
      </c>
      <c r="D3522" t="s">
        <v>3024</v>
      </c>
      <c r="E3522">
        <v>3.8</v>
      </c>
      <c r="F3522">
        <v>285</v>
      </c>
      <c r="G3522">
        <v>10.9</v>
      </c>
      <c r="H3522">
        <v>2018</v>
      </c>
    </row>
    <row r="3523" spans="1:8" x14ac:dyDescent="0.2">
      <c r="A3523" t="s">
        <v>1009</v>
      </c>
      <c r="B3523" t="s">
        <v>9</v>
      </c>
      <c r="C3523" t="s">
        <v>184</v>
      </c>
      <c r="D3523" t="s">
        <v>1874</v>
      </c>
      <c r="E3523">
        <v>4.3</v>
      </c>
      <c r="F3523">
        <v>2853</v>
      </c>
      <c r="G3523">
        <v>126.24</v>
      </c>
      <c r="H3523">
        <v>2011</v>
      </c>
    </row>
    <row r="3524" spans="1:8" x14ac:dyDescent="0.2">
      <c r="A3524" t="s">
        <v>5133</v>
      </c>
      <c r="B3524" t="s">
        <v>77</v>
      </c>
      <c r="C3524" t="s">
        <v>78</v>
      </c>
      <c r="D3524" t="s">
        <v>2153</v>
      </c>
      <c r="E3524">
        <v>3.9</v>
      </c>
      <c r="F3524">
        <v>2854</v>
      </c>
      <c r="G3524">
        <v>13.44</v>
      </c>
      <c r="H3524">
        <v>2016</v>
      </c>
    </row>
    <row r="3525" spans="1:8" x14ac:dyDescent="0.2">
      <c r="A3525" t="s">
        <v>5134</v>
      </c>
      <c r="B3525" t="s">
        <v>16</v>
      </c>
      <c r="C3525" t="s">
        <v>17</v>
      </c>
      <c r="D3525" t="s">
        <v>2725</v>
      </c>
      <c r="E3525">
        <v>3.8</v>
      </c>
      <c r="F3525">
        <v>286</v>
      </c>
      <c r="G3525">
        <v>9.9</v>
      </c>
      <c r="H3525">
        <v>2016</v>
      </c>
    </row>
    <row r="3526" spans="1:8" x14ac:dyDescent="0.2">
      <c r="A3526" t="s">
        <v>5135</v>
      </c>
      <c r="B3526" t="s">
        <v>16</v>
      </c>
      <c r="C3526" t="s">
        <v>443</v>
      </c>
      <c r="D3526" t="s">
        <v>2836</v>
      </c>
      <c r="E3526">
        <v>4.0999999999999996</v>
      </c>
      <c r="F3526">
        <v>286</v>
      </c>
      <c r="G3526">
        <v>25.39</v>
      </c>
      <c r="H3526">
        <v>2017</v>
      </c>
    </row>
    <row r="3527" spans="1:8" x14ac:dyDescent="0.2">
      <c r="A3527" t="s">
        <v>5136</v>
      </c>
      <c r="B3527" t="s">
        <v>9</v>
      </c>
      <c r="C3527" t="s">
        <v>175</v>
      </c>
      <c r="D3527" t="s">
        <v>651</v>
      </c>
      <c r="E3527">
        <v>3.8</v>
      </c>
      <c r="F3527">
        <v>286</v>
      </c>
      <c r="G3527">
        <v>6.5</v>
      </c>
      <c r="H3527">
        <v>2019</v>
      </c>
    </row>
    <row r="3528" spans="1:8" x14ac:dyDescent="0.2">
      <c r="A3528" t="s">
        <v>5137</v>
      </c>
      <c r="B3528" t="s">
        <v>9</v>
      </c>
      <c r="C3528" t="s">
        <v>175</v>
      </c>
      <c r="D3528" t="s">
        <v>796</v>
      </c>
      <c r="E3528">
        <v>3.1</v>
      </c>
      <c r="F3528">
        <v>286</v>
      </c>
      <c r="G3528">
        <v>8.69</v>
      </c>
      <c r="H3528">
        <v>2012</v>
      </c>
    </row>
    <row r="3529" spans="1:8" x14ac:dyDescent="0.2">
      <c r="A3529" t="s">
        <v>5138</v>
      </c>
      <c r="B3529" t="s">
        <v>196</v>
      </c>
      <c r="C3529" t="s">
        <v>701</v>
      </c>
      <c r="D3529" t="s">
        <v>1019</v>
      </c>
      <c r="E3529">
        <v>3.4</v>
      </c>
      <c r="F3529">
        <v>286</v>
      </c>
      <c r="G3529">
        <v>9.69</v>
      </c>
      <c r="H3529">
        <v>2015</v>
      </c>
    </row>
    <row r="3530" spans="1:8" x14ac:dyDescent="0.2">
      <c r="A3530" t="s">
        <v>5139</v>
      </c>
      <c r="B3530" t="s">
        <v>9</v>
      </c>
      <c r="C3530" t="s">
        <v>105</v>
      </c>
      <c r="D3530" t="s">
        <v>5140</v>
      </c>
      <c r="E3530">
        <v>3.8</v>
      </c>
      <c r="F3530">
        <v>286</v>
      </c>
      <c r="G3530">
        <v>17.899999999999999</v>
      </c>
      <c r="H3530">
        <v>2014</v>
      </c>
    </row>
    <row r="3531" spans="1:8" x14ac:dyDescent="0.2">
      <c r="A3531" t="s">
        <v>5141</v>
      </c>
      <c r="B3531" t="s">
        <v>16</v>
      </c>
      <c r="C3531" t="s">
        <v>931</v>
      </c>
      <c r="D3531" t="s">
        <v>5142</v>
      </c>
      <c r="E3531">
        <v>4</v>
      </c>
      <c r="F3531">
        <v>286</v>
      </c>
      <c r="G3531">
        <v>20.95</v>
      </c>
      <c r="H3531">
        <v>2017</v>
      </c>
    </row>
    <row r="3532" spans="1:8" x14ac:dyDescent="0.2">
      <c r="A3532" t="s">
        <v>5143</v>
      </c>
      <c r="B3532" t="s">
        <v>66</v>
      </c>
      <c r="C3532" t="s">
        <v>308</v>
      </c>
      <c r="D3532" t="s">
        <v>1499</v>
      </c>
      <c r="E3532">
        <v>3.6</v>
      </c>
      <c r="F3532">
        <v>2864</v>
      </c>
      <c r="G3532">
        <v>8.4700000000000006</v>
      </c>
      <c r="H3532">
        <v>2016</v>
      </c>
    </row>
    <row r="3533" spans="1:8" x14ac:dyDescent="0.2">
      <c r="A3533" t="s">
        <v>5144</v>
      </c>
      <c r="B3533" t="s">
        <v>66</v>
      </c>
      <c r="C3533" t="s">
        <v>111</v>
      </c>
      <c r="D3533" t="s">
        <v>112</v>
      </c>
      <c r="E3533">
        <v>4.0999999999999996</v>
      </c>
      <c r="F3533">
        <v>2866</v>
      </c>
      <c r="G3533">
        <v>13.5</v>
      </c>
      <c r="H3533">
        <v>2017</v>
      </c>
    </row>
    <row r="3534" spans="1:8" x14ac:dyDescent="0.2">
      <c r="A3534" t="s">
        <v>762</v>
      </c>
      <c r="B3534" t="s">
        <v>34</v>
      </c>
      <c r="C3534" t="s">
        <v>718</v>
      </c>
      <c r="D3534" t="s">
        <v>5145</v>
      </c>
      <c r="E3534">
        <v>3.4</v>
      </c>
      <c r="F3534">
        <v>2868</v>
      </c>
      <c r="G3534">
        <v>12.14</v>
      </c>
      <c r="H3534">
        <v>2017</v>
      </c>
    </row>
    <row r="3535" spans="1:8" x14ac:dyDescent="0.2">
      <c r="A3535" t="s">
        <v>2592</v>
      </c>
      <c r="B3535" t="s">
        <v>9</v>
      </c>
      <c r="C3535" t="s">
        <v>379</v>
      </c>
      <c r="D3535" t="s">
        <v>5146</v>
      </c>
      <c r="E3535">
        <v>3.6</v>
      </c>
      <c r="F3535">
        <v>287</v>
      </c>
      <c r="G3535">
        <v>14.7</v>
      </c>
      <c r="H3535">
        <v>2015</v>
      </c>
    </row>
    <row r="3536" spans="1:8" x14ac:dyDescent="0.2">
      <c r="A3536" t="s">
        <v>5147</v>
      </c>
      <c r="B3536" t="s">
        <v>16</v>
      </c>
      <c r="C3536" t="s">
        <v>99</v>
      </c>
      <c r="D3536" t="s">
        <v>5148</v>
      </c>
      <c r="E3536">
        <v>3.5</v>
      </c>
      <c r="F3536">
        <v>287</v>
      </c>
      <c r="G3536">
        <v>6.96</v>
      </c>
      <c r="H3536">
        <v>2016</v>
      </c>
    </row>
    <row r="3537" spans="1:8" x14ac:dyDescent="0.2">
      <c r="A3537" t="s">
        <v>5149</v>
      </c>
      <c r="B3537" t="s">
        <v>70</v>
      </c>
      <c r="C3537" t="s">
        <v>787</v>
      </c>
      <c r="D3537" t="s">
        <v>501</v>
      </c>
      <c r="E3537">
        <v>3.9</v>
      </c>
      <c r="F3537">
        <v>287</v>
      </c>
      <c r="G3537">
        <v>11.9</v>
      </c>
      <c r="H3537">
        <v>2016</v>
      </c>
    </row>
    <row r="3538" spans="1:8" x14ac:dyDescent="0.2">
      <c r="A3538" t="s">
        <v>5150</v>
      </c>
      <c r="B3538" t="s">
        <v>34</v>
      </c>
      <c r="C3538" t="s">
        <v>1191</v>
      </c>
      <c r="D3538" t="s">
        <v>1478</v>
      </c>
      <c r="E3538">
        <v>3.4</v>
      </c>
      <c r="F3538">
        <v>287</v>
      </c>
      <c r="G3538">
        <v>7.5</v>
      </c>
      <c r="H3538">
        <v>2015</v>
      </c>
    </row>
    <row r="3539" spans="1:8" x14ac:dyDescent="0.2">
      <c r="A3539" t="s">
        <v>5151</v>
      </c>
      <c r="B3539" t="s">
        <v>16</v>
      </c>
      <c r="C3539" t="s">
        <v>1497</v>
      </c>
      <c r="D3539" t="s">
        <v>3767</v>
      </c>
      <c r="E3539">
        <v>3.7</v>
      </c>
      <c r="F3539">
        <v>287</v>
      </c>
      <c r="G3539">
        <v>8.6</v>
      </c>
      <c r="H3539">
        <v>2017</v>
      </c>
    </row>
    <row r="3540" spans="1:8" x14ac:dyDescent="0.2">
      <c r="A3540" t="s">
        <v>1591</v>
      </c>
      <c r="B3540" t="s">
        <v>66</v>
      </c>
      <c r="C3540" t="s">
        <v>308</v>
      </c>
      <c r="D3540" t="s">
        <v>5045</v>
      </c>
      <c r="E3540">
        <v>3.3</v>
      </c>
      <c r="F3540">
        <v>287</v>
      </c>
      <c r="G3540">
        <v>6.07</v>
      </c>
      <c r="H3540">
        <v>2018</v>
      </c>
    </row>
    <row r="3541" spans="1:8" x14ac:dyDescent="0.2">
      <c r="A3541" t="s">
        <v>5152</v>
      </c>
      <c r="B3541" t="s">
        <v>77</v>
      </c>
      <c r="C3541" t="s">
        <v>78</v>
      </c>
      <c r="D3541" t="s">
        <v>2754</v>
      </c>
      <c r="E3541">
        <v>4.2</v>
      </c>
      <c r="F3541">
        <v>288</v>
      </c>
      <c r="G3541">
        <v>31.57</v>
      </c>
      <c r="H3541">
        <v>2017</v>
      </c>
    </row>
    <row r="3542" spans="1:8" x14ac:dyDescent="0.2">
      <c r="A3542" t="s">
        <v>5153</v>
      </c>
      <c r="B3542" t="s">
        <v>16</v>
      </c>
      <c r="C3542" t="s">
        <v>492</v>
      </c>
      <c r="D3542" t="s">
        <v>2660</v>
      </c>
      <c r="E3542">
        <v>4.3</v>
      </c>
      <c r="F3542">
        <v>288</v>
      </c>
      <c r="G3542">
        <v>79.900000000000006</v>
      </c>
      <c r="H3542">
        <v>2007</v>
      </c>
    </row>
    <row r="3543" spans="1:8" x14ac:dyDescent="0.2">
      <c r="A3543" t="s">
        <v>5154</v>
      </c>
      <c r="B3543" t="s">
        <v>16</v>
      </c>
      <c r="C3543" t="s">
        <v>558</v>
      </c>
      <c r="D3543" t="s">
        <v>5155</v>
      </c>
      <c r="E3543">
        <v>3.8</v>
      </c>
      <c r="F3543">
        <v>288</v>
      </c>
      <c r="G3543">
        <v>16.46</v>
      </c>
      <c r="H3543">
        <v>2011</v>
      </c>
    </row>
    <row r="3544" spans="1:8" x14ac:dyDescent="0.2">
      <c r="A3544" t="s">
        <v>5156</v>
      </c>
      <c r="B3544" t="s">
        <v>9</v>
      </c>
      <c r="C3544" t="s">
        <v>281</v>
      </c>
      <c r="D3544" t="s">
        <v>5157</v>
      </c>
      <c r="E3544">
        <v>3.7</v>
      </c>
      <c r="F3544">
        <v>288</v>
      </c>
      <c r="G3544">
        <v>23.23</v>
      </c>
      <c r="H3544">
        <v>2001</v>
      </c>
    </row>
    <row r="3545" spans="1:8" x14ac:dyDescent="0.2">
      <c r="A3545" t="s">
        <v>3958</v>
      </c>
      <c r="B3545" t="s">
        <v>9</v>
      </c>
      <c r="C3545" t="s">
        <v>972</v>
      </c>
      <c r="D3545" t="s">
        <v>1503</v>
      </c>
      <c r="E3545">
        <v>3.9</v>
      </c>
      <c r="F3545">
        <v>288</v>
      </c>
      <c r="G3545">
        <v>32.85</v>
      </c>
      <c r="H3545">
        <v>2016</v>
      </c>
    </row>
    <row r="3546" spans="1:8" x14ac:dyDescent="0.2">
      <c r="A3546" t="s">
        <v>5158</v>
      </c>
      <c r="B3546" t="s">
        <v>77</v>
      </c>
      <c r="C3546" t="s">
        <v>153</v>
      </c>
      <c r="D3546" t="s">
        <v>5159</v>
      </c>
      <c r="E3546">
        <v>3.8</v>
      </c>
      <c r="F3546">
        <v>288</v>
      </c>
      <c r="G3546">
        <v>9.75</v>
      </c>
      <c r="H3546">
        <v>2018</v>
      </c>
    </row>
    <row r="3547" spans="1:8" x14ac:dyDescent="0.2">
      <c r="A3547" t="s">
        <v>2592</v>
      </c>
      <c r="B3547" t="s">
        <v>9</v>
      </c>
      <c r="C3547" t="s">
        <v>379</v>
      </c>
      <c r="D3547" t="s">
        <v>380</v>
      </c>
      <c r="E3547">
        <v>3.8</v>
      </c>
      <c r="F3547">
        <v>288</v>
      </c>
      <c r="G3547">
        <v>32.119999999999997</v>
      </c>
      <c r="H3547">
        <v>2015</v>
      </c>
    </row>
    <row r="3548" spans="1:8" x14ac:dyDescent="0.2">
      <c r="A3548" t="s">
        <v>2705</v>
      </c>
      <c r="B3548" t="s">
        <v>9</v>
      </c>
      <c r="C3548" t="s">
        <v>96</v>
      </c>
      <c r="D3548" t="s">
        <v>5160</v>
      </c>
      <c r="E3548">
        <v>4.0999999999999996</v>
      </c>
      <c r="F3548">
        <v>288</v>
      </c>
      <c r="G3548">
        <v>38.020000000000003</v>
      </c>
      <c r="H3548">
        <v>2016</v>
      </c>
    </row>
    <row r="3549" spans="1:8" x14ac:dyDescent="0.2">
      <c r="A3549" t="s">
        <v>5161</v>
      </c>
      <c r="B3549" t="s">
        <v>66</v>
      </c>
      <c r="C3549" t="s">
        <v>313</v>
      </c>
      <c r="D3549" t="s">
        <v>834</v>
      </c>
      <c r="E3549">
        <v>4.0999999999999996</v>
      </c>
      <c r="F3549">
        <v>288</v>
      </c>
      <c r="G3549">
        <v>22.91</v>
      </c>
      <c r="H3549">
        <v>2012</v>
      </c>
    </row>
    <row r="3550" spans="1:8" x14ac:dyDescent="0.2">
      <c r="A3550" t="s">
        <v>1275</v>
      </c>
      <c r="B3550" t="s">
        <v>9</v>
      </c>
      <c r="C3550" t="s">
        <v>217</v>
      </c>
      <c r="D3550" t="s">
        <v>5162</v>
      </c>
      <c r="E3550">
        <v>4.0999999999999996</v>
      </c>
      <c r="F3550">
        <v>288</v>
      </c>
      <c r="G3550">
        <v>39.950000000000003</v>
      </c>
      <c r="H3550">
        <v>2005</v>
      </c>
    </row>
    <row r="3551" spans="1:8" x14ac:dyDescent="0.2">
      <c r="A3551" t="s">
        <v>3419</v>
      </c>
      <c r="B3551" t="s">
        <v>9</v>
      </c>
      <c r="C3551" t="s">
        <v>905</v>
      </c>
      <c r="D3551" t="s">
        <v>5163</v>
      </c>
      <c r="E3551">
        <v>3.9</v>
      </c>
      <c r="F3551">
        <v>288</v>
      </c>
      <c r="G3551">
        <v>14.23</v>
      </c>
      <c r="H3551">
        <v>2016</v>
      </c>
    </row>
    <row r="3552" spans="1:8" x14ac:dyDescent="0.2">
      <c r="A3552" t="s">
        <v>5164</v>
      </c>
      <c r="B3552" t="s">
        <v>16</v>
      </c>
      <c r="C3552" t="s">
        <v>205</v>
      </c>
      <c r="D3552" t="s">
        <v>395</v>
      </c>
      <c r="E3552">
        <v>3.8</v>
      </c>
      <c r="F3552">
        <v>288</v>
      </c>
      <c r="G3552">
        <v>26.21</v>
      </c>
      <c r="H3552">
        <v>2013</v>
      </c>
    </row>
    <row r="3553" spans="1:8" x14ac:dyDescent="0.2">
      <c r="A3553" t="s">
        <v>5165</v>
      </c>
      <c r="B3553" t="s">
        <v>70</v>
      </c>
      <c r="C3553" t="s">
        <v>71</v>
      </c>
      <c r="D3553" t="s">
        <v>3763</v>
      </c>
      <c r="E3553">
        <v>4.4000000000000004</v>
      </c>
      <c r="F3553">
        <v>2881</v>
      </c>
      <c r="G3553">
        <v>82.86</v>
      </c>
      <c r="H3553">
        <v>2018</v>
      </c>
    </row>
    <row r="3554" spans="1:8" x14ac:dyDescent="0.2">
      <c r="A3554" t="s">
        <v>860</v>
      </c>
      <c r="B3554" t="s">
        <v>70</v>
      </c>
      <c r="C3554" t="s">
        <v>3785</v>
      </c>
      <c r="D3554" t="s">
        <v>4012</v>
      </c>
      <c r="E3554">
        <v>3.8</v>
      </c>
      <c r="F3554">
        <v>2882</v>
      </c>
      <c r="G3554">
        <v>17.79</v>
      </c>
      <c r="H3554">
        <v>2016</v>
      </c>
    </row>
    <row r="3555" spans="1:8" x14ac:dyDescent="0.2">
      <c r="A3555" t="s">
        <v>5166</v>
      </c>
      <c r="B3555" t="s">
        <v>66</v>
      </c>
      <c r="C3555" t="s">
        <v>222</v>
      </c>
      <c r="D3555" t="s">
        <v>3031</v>
      </c>
      <c r="E3555">
        <v>4.2</v>
      </c>
      <c r="F3555">
        <v>2883</v>
      </c>
      <c r="G3555">
        <v>22.7</v>
      </c>
      <c r="H3555">
        <v>2016</v>
      </c>
    </row>
    <row r="3556" spans="1:8" x14ac:dyDescent="0.2">
      <c r="A3556" t="s">
        <v>149</v>
      </c>
      <c r="B3556" t="s">
        <v>46</v>
      </c>
      <c r="C3556" t="s">
        <v>5167</v>
      </c>
      <c r="D3556" t="s">
        <v>1710</v>
      </c>
      <c r="E3556">
        <v>3.7</v>
      </c>
      <c r="F3556">
        <v>2883</v>
      </c>
      <c r="G3556">
        <v>9.49</v>
      </c>
      <c r="H3556">
        <v>2018</v>
      </c>
    </row>
    <row r="3557" spans="1:8" x14ac:dyDescent="0.2">
      <c r="A3557" t="s">
        <v>5168</v>
      </c>
      <c r="B3557" t="s">
        <v>196</v>
      </c>
      <c r="C3557" t="s">
        <v>701</v>
      </c>
      <c r="D3557" t="s">
        <v>2160</v>
      </c>
      <c r="E3557">
        <v>3.7</v>
      </c>
      <c r="F3557">
        <v>289</v>
      </c>
      <c r="G3557">
        <v>11.94</v>
      </c>
      <c r="H3557">
        <v>2017</v>
      </c>
    </row>
    <row r="3558" spans="1:8" x14ac:dyDescent="0.2">
      <c r="A3558" t="s">
        <v>5169</v>
      </c>
      <c r="B3558" t="s">
        <v>66</v>
      </c>
      <c r="C3558" t="s">
        <v>333</v>
      </c>
      <c r="D3558" t="s">
        <v>2287</v>
      </c>
      <c r="E3558">
        <v>3.7</v>
      </c>
      <c r="F3558">
        <v>289</v>
      </c>
      <c r="G3558">
        <v>10.91</v>
      </c>
      <c r="H3558">
        <v>2012</v>
      </c>
    </row>
    <row r="3559" spans="1:8" x14ac:dyDescent="0.2">
      <c r="A3559" t="s">
        <v>489</v>
      </c>
      <c r="B3559" t="s">
        <v>16</v>
      </c>
      <c r="C3559" t="s">
        <v>358</v>
      </c>
      <c r="D3559" t="s">
        <v>2076</v>
      </c>
      <c r="E3559">
        <v>4.2</v>
      </c>
      <c r="F3559">
        <v>289</v>
      </c>
      <c r="G3559">
        <v>42.47</v>
      </c>
      <c r="H3559">
        <v>2014</v>
      </c>
    </row>
    <row r="3560" spans="1:8" x14ac:dyDescent="0.2">
      <c r="A3560" t="s">
        <v>3158</v>
      </c>
      <c r="B3560" t="s">
        <v>9</v>
      </c>
      <c r="C3560" t="s">
        <v>114</v>
      </c>
      <c r="D3560" t="s">
        <v>462</v>
      </c>
      <c r="E3560">
        <v>4.3</v>
      </c>
      <c r="F3560">
        <v>289</v>
      </c>
      <c r="G3560">
        <v>155.47999999999999</v>
      </c>
      <c r="H3560">
        <v>2012</v>
      </c>
    </row>
    <row r="3561" spans="1:8" x14ac:dyDescent="0.2">
      <c r="A3561" t="s">
        <v>5170</v>
      </c>
      <c r="B3561" t="s">
        <v>66</v>
      </c>
      <c r="C3561" t="s">
        <v>111</v>
      </c>
      <c r="D3561" t="s">
        <v>1071</v>
      </c>
      <c r="E3561">
        <v>3.7</v>
      </c>
      <c r="F3561">
        <v>289</v>
      </c>
      <c r="G3561">
        <v>13.54</v>
      </c>
      <c r="H3561">
        <v>2016</v>
      </c>
    </row>
    <row r="3562" spans="1:8" x14ac:dyDescent="0.2">
      <c r="A3562" t="s">
        <v>5171</v>
      </c>
      <c r="B3562" t="s">
        <v>66</v>
      </c>
      <c r="C3562" t="s">
        <v>222</v>
      </c>
      <c r="D3562" t="s">
        <v>5172</v>
      </c>
      <c r="E3562">
        <v>4.2</v>
      </c>
      <c r="F3562">
        <v>289</v>
      </c>
      <c r="G3562">
        <v>24.5</v>
      </c>
      <c r="H3562">
        <v>2014</v>
      </c>
    </row>
    <row r="3563" spans="1:8" x14ac:dyDescent="0.2">
      <c r="A3563" t="s">
        <v>5173</v>
      </c>
      <c r="B3563" t="s">
        <v>70</v>
      </c>
      <c r="C3563" t="s">
        <v>3901</v>
      </c>
      <c r="D3563" t="s">
        <v>3902</v>
      </c>
      <c r="E3563">
        <v>4.3</v>
      </c>
      <c r="F3563">
        <v>289</v>
      </c>
      <c r="G3563">
        <v>68.23</v>
      </c>
      <c r="H3563">
        <v>2013</v>
      </c>
    </row>
    <row r="3564" spans="1:8" x14ac:dyDescent="0.2">
      <c r="A3564" t="s">
        <v>5174</v>
      </c>
      <c r="B3564" t="s">
        <v>66</v>
      </c>
      <c r="C3564" t="s">
        <v>67</v>
      </c>
      <c r="D3564" t="s">
        <v>4021</v>
      </c>
      <c r="E3564">
        <v>4</v>
      </c>
      <c r="F3564">
        <v>289</v>
      </c>
      <c r="G3564">
        <v>39.950000000000003</v>
      </c>
      <c r="H3564">
        <v>2016</v>
      </c>
    </row>
    <row r="3565" spans="1:8" x14ac:dyDescent="0.2">
      <c r="A3565" t="s">
        <v>5175</v>
      </c>
      <c r="B3565" t="s">
        <v>16</v>
      </c>
      <c r="C3565" t="s">
        <v>374</v>
      </c>
      <c r="D3565" t="s">
        <v>5176</v>
      </c>
      <c r="E3565">
        <v>4.0999999999999996</v>
      </c>
      <c r="F3565">
        <v>29</v>
      </c>
      <c r="G3565">
        <v>38.020000000000003</v>
      </c>
      <c r="H3565">
        <v>2016</v>
      </c>
    </row>
    <row r="3566" spans="1:8" x14ac:dyDescent="0.2">
      <c r="A3566" t="s">
        <v>5177</v>
      </c>
      <c r="B3566" t="s">
        <v>16</v>
      </c>
      <c r="C3566" t="s">
        <v>1096</v>
      </c>
      <c r="D3566" t="s">
        <v>1097</v>
      </c>
      <c r="E3566">
        <v>4</v>
      </c>
      <c r="F3566">
        <v>29</v>
      </c>
      <c r="G3566">
        <v>38.159999999999997</v>
      </c>
      <c r="H3566">
        <v>2015</v>
      </c>
    </row>
    <row r="3567" spans="1:8" x14ac:dyDescent="0.2">
      <c r="A3567" t="s">
        <v>851</v>
      </c>
      <c r="B3567" t="s">
        <v>277</v>
      </c>
      <c r="C3567" t="s">
        <v>5178</v>
      </c>
      <c r="D3567" t="s">
        <v>5179</v>
      </c>
      <c r="E3567">
        <v>3.6</v>
      </c>
      <c r="F3567">
        <v>29</v>
      </c>
      <c r="G3567">
        <v>9.9499999999999993</v>
      </c>
      <c r="H3567">
        <v>2017</v>
      </c>
    </row>
    <row r="3568" spans="1:8" x14ac:dyDescent="0.2">
      <c r="A3568" t="s">
        <v>5180</v>
      </c>
      <c r="B3568" t="s">
        <v>16</v>
      </c>
      <c r="C3568" t="s">
        <v>926</v>
      </c>
      <c r="D3568" t="s">
        <v>5181</v>
      </c>
      <c r="E3568">
        <v>3.9</v>
      </c>
      <c r="F3568">
        <v>29</v>
      </c>
      <c r="G3568">
        <v>58.44</v>
      </c>
      <c r="H3568">
        <v>2013</v>
      </c>
    </row>
    <row r="3569" spans="1:8" x14ac:dyDescent="0.2">
      <c r="A3569" t="s">
        <v>5182</v>
      </c>
      <c r="B3569" t="s">
        <v>16</v>
      </c>
      <c r="C3569" t="s">
        <v>404</v>
      </c>
      <c r="D3569" t="s">
        <v>5183</v>
      </c>
      <c r="E3569">
        <v>4</v>
      </c>
      <c r="F3569">
        <v>29</v>
      </c>
      <c r="G3569">
        <v>95.53</v>
      </c>
      <c r="H3569">
        <v>2011</v>
      </c>
    </row>
    <row r="3570" spans="1:8" x14ac:dyDescent="0.2">
      <c r="A3570" t="s">
        <v>5184</v>
      </c>
      <c r="B3570" t="s">
        <v>9</v>
      </c>
      <c r="C3570" t="s">
        <v>2568</v>
      </c>
      <c r="D3570" t="s">
        <v>4405</v>
      </c>
      <c r="E3570">
        <v>3.6</v>
      </c>
      <c r="F3570">
        <v>29</v>
      </c>
      <c r="G3570">
        <v>16.899999999999999</v>
      </c>
      <c r="H3570">
        <v>2018</v>
      </c>
    </row>
    <row r="3571" spans="1:8" x14ac:dyDescent="0.2">
      <c r="A3571" t="s">
        <v>1309</v>
      </c>
      <c r="B3571" t="s">
        <v>23</v>
      </c>
      <c r="C3571" t="s">
        <v>247</v>
      </c>
      <c r="D3571" t="s">
        <v>272</v>
      </c>
      <c r="E3571">
        <v>3.8</v>
      </c>
      <c r="F3571">
        <v>29</v>
      </c>
      <c r="G3571">
        <v>9.82</v>
      </c>
      <c r="H3571">
        <v>2018</v>
      </c>
    </row>
    <row r="3572" spans="1:8" x14ac:dyDescent="0.2">
      <c r="A3572" t="s">
        <v>5185</v>
      </c>
      <c r="B3572" t="s">
        <v>23</v>
      </c>
      <c r="C3572" t="s">
        <v>247</v>
      </c>
      <c r="D3572" t="s">
        <v>5186</v>
      </c>
      <c r="E3572">
        <v>3.4</v>
      </c>
      <c r="F3572">
        <v>29</v>
      </c>
      <c r="G3572">
        <v>7.6</v>
      </c>
      <c r="H3572">
        <v>2017</v>
      </c>
    </row>
    <row r="3573" spans="1:8" x14ac:dyDescent="0.2">
      <c r="A3573" t="s">
        <v>5187</v>
      </c>
      <c r="B3573" t="s">
        <v>196</v>
      </c>
      <c r="C3573" t="s">
        <v>197</v>
      </c>
      <c r="D3573" t="s">
        <v>1257</v>
      </c>
      <c r="E3573">
        <v>4.3</v>
      </c>
      <c r="F3573">
        <v>29</v>
      </c>
      <c r="G3573">
        <v>29.89</v>
      </c>
      <c r="H3573">
        <v>2017</v>
      </c>
    </row>
    <row r="3574" spans="1:8" x14ac:dyDescent="0.2">
      <c r="A3574" t="s">
        <v>5188</v>
      </c>
      <c r="B3574" t="s">
        <v>16</v>
      </c>
      <c r="C3574" t="s">
        <v>5189</v>
      </c>
      <c r="D3574" t="s">
        <v>5190</v>
      </c>
      <c r="E3574">
        <v>3.6</v>
      </c>
      <c r="F3574">
        <v>29</v>
      </c>
      <c r="G3574">
        <v>7.9</v>
      </c>
      <c r="H3574">
        <v>2018</v>
      </c>
    </row>
    <row r="3575" spans="1:8" x14ac:dyDescent="0.2">
      <c r="A3575" t="s">
        <v>5191</v>
      </c>
      <c r="B3575" t="s">
        <v>16</v>
      </c>
      <c r="C3575" t="s">
        <v>663</v>
      </c>
      <c r="D3575" t="s">
        <v>5192</v>
      </c>
      <c r="E3575">
        <v>3.6</v>
      </c>
      <c r="F3575">
        <v>29</v>
      </c>
      <c r="G3575">
        <v>7.9</v>
      </c>
      <c r="H3575">
        <v>2017</v>
      </c>
    </row>
    <row r="3576" spans="1:8" x14ac:dyDescent="0.2">
      <c r="A3576" t="s">
        <v>5193</v>
      </c>
      <c r="B3576" t="s">
        <v>9</v>
      </c>
      <c r="C3576" t="s">
        <v>5194</v>
      </c>
      <c r="D3576" t="s">
        <v>5195</v>
      </c>
      <c r="E3576">
        <v>3.6</v>
      </c>
      <c r="F3576">
        <v>29</v>
      </c>
      <c r="G3576">
        <v>15.9</v>
      </c>
      <c r="H3576">
        <v>2014</v>
      </c>
    </row>
    <row r="3577" spans="1:8" x14ac:dyDescent="0.2">
      <c r="A3577" t="s">
        <v>3288</v>
      </c>
      <c r="B3577" t="s">
        <v>16</v>
      </c>
      <c r="C3577" t="s">
        <v>470</v>
      </c>
      <c r="D3577" t="s">
        <v>3994</v>
      </c>
      <c r="E3577">
        <v>3.4</v>
      </c>
      <c r="F3577">
        <v>29</v>
      </c>
      <c r="G3577">
        <v>9.9</v>
      </c>
      <c r="H3577">
        <v>2018</v>
      </c>
    </row>
    <row r="3578" spans="1:8" x14ac:dyDescent="0.2">
      <c r="A3578" t="s">
        <v>5196</v>
      </c>
      <c r="B3578" t="s">
        <v>16</v>
      </c>
      <c r="C3578" t="s">
        <v>404</v>
      </c>
      <c r="D3578" t="s">
        <v>5197</v>
      </c>
      <c r="E3578">
        <v>4.0999999999999996</v>
      </c>
      <c r="F3578">
        <v>29</v>
      </c>
      <c r="G3578">
        <v>15.95</v>
      </c>
      <c r="H3578">
        <v>2018</v>
      </c>
    </row>
    <row r="3579" spans="1:8" x14ac:dyDescent="0.2">
      <c r="A3579" t="s">
        <v>5198</v>
      </c>
      <c r="B3579" t="s">
        <v>16</v>
      </c>
      <c r="C3579" t="s">
        <v>17</v>
      </c>
      <c r="D3579" t="s">
        <v>5199</v>
      </c>
      <c r="E3579">
        <v>3.8</v>
      </c>
      <c r="F3579">
        <v>29</v>
      </c>
      <c r="G3579">
        <v>21.5</v>
      </c>
      <c r="H3579">
        <v>2015</v>
      </c>
    </row>
    <row r="3580" spans="1:8" x14ac:dyDescent="0.2">
      <c r="A3580" t="s">
        <v>5200</v>
      </c>
      <c r="B3580" t="s">
        <v>9</v>
      </c>
      <c r="C3580" t="s">
        <v>5201</v>
      </c>
      <c r="D3580" t="s">
        <v>5202</v>
      </c>
      <c r="E3580">
        <v>3.1</v>
      </c>
      <c r="F3580">
        <v>29</v>
      </c>
      <c r="G3580">
        <v>7.9</v>
      </c>
      <c r="H3580">
        <v>2017</v>
      </c>
    </row>
    <row r="3581" spans="1:8" x14ac:dyDescent="0.2">
      <c r="A3581" t="s">
        <v>1909</v>
      </c>
      <c r="B3581" t="s">
        <v>16</v>
      </c>
      <c r="C3581" t="s">
        <v>181</v>
      </c>
      <c r="D3581" t="s">
        <v>5203</v>
      </c>
      <c r="E3581">
        <v>3.9</v>
      </c>
      <c r="F3581">
        <v>29</v>
      </c>
      <c r="G3581">
        <v>21.99</v>
      </c>
      <c r="H3581">
        <v>2015</v>
      </c>
    </row>
    <row r="3582" spans="1:8" x14ac:dyDescent="0.2">
      <c r="A3582" t="s">
        <v>5204</v>
      </c>
      <c r="B3582" t="s">
        <v>16</v>
      </c>
      <c r="C3582" t="s">
        <v>5205</v>
      </c>
      <c r="D3582" t="s">
        <v>5206</v>
      </c>
      <c r="E3582">
        <v>3.7</v>
      </c>
      <c r="F3582">
        <v>29</v>
      </c>
      <c r="G3582">
        <v>7.95</v>
      </c>
      <c r="H3582">
        <v>2017</v>
      </c>
    </row>
    <row r="3583" spans="1:8" x14ac:dyDescent="0.2">
      <c r="A3583" t="s">
        <v>5207</v>
      </c>
      <c r="B3583" t="s">
        <v>277</v>
      </c>
      <c r="C3583" t="s">
        <v>346</v>
      </c>
      <c r="D3583" t="s">
        <v>5208</v>
      </c>
      <c r="E3583">
        <v>3.6</v>
      </c>
      <c r="F3583">
        <v>29</v>
      </c>
      <c r="G3583">
        <v>7.9</v>
      </c>
      <c r="H3583">
        <v>2018</v>
      </c>
    </row>
    <row r="3584" spans="1:8" x14ac:dyDescent="0.2">
      <c r="A3584" t="s">
        <v>5209</v>
      </c>
      <c r="B3584" t="s">
        <v>9</v>
      </c>
      <c r="C3584" t="s">
        <v>217</v>
      </c>
      <c r="D3584" t="s">
        <v>3460</v>
      </c>
      <c r="E3584">
        <v>3.7</v>
      </c>
      <c r="F3584">
        <v>29</v>
      </c>
      <c r="G3584">
        <v>21.4</v>
      </c>
      <c r="H3584">
        <v>2010</v>
      </c>
    </row>
    <row r="3585" spans="1:8" x14ac:dyDescent="0.2">
      <c r="A3585" t="s">
        <v>5210</v>
      </c>
      <c r="B3585" t="s">
        <v>66</v>
      </c>
      <c r="C3585" t="s">
        <v>333</v>
      </c>
      <c r="D3585" t="s">
        <v>4317</v>
      </c>
      <c r="E3585">
        <v>3.5</v>
      </c>
      <c r="F3585">
        <v>29</v>
      </c>
      <c r="G3585">
        <v>16.079999999999998</v>
      </c>
      <c r="H3585">
        <v>2012</v>
      </c>
    </row>
    <row r="3586" spans="1:8" x14ac:dyDescent="0.2">
      <c r="A3586" t="s">
        <v>5211</v>
      </c>
      <c r="B3586" t="s">
        <v>9</v>
      </c>
      <c r="C3586" t="s">
        <v>1088</v>
      </c>
      <c r="D3586" t="s">
        <v>5212</v>
      </c>
      <c r="E3586">
        <v>3.4</v>
      </c>
      <c r="F3586">
        <v>29</v>
      </c>
      <c r="G3586">
        <v>12.9</v>
      </c>
      <c r="H3586">
        <v>2015</v>
      </c>
    </row>
    <row r="3587" spans="1:8" x14ac:dyDescent="0.2">
      <c r="A3587" t="s">
        <v>5213</v>
      </c>
      <c r="B3587" t="s">
        <v>196</v>
      </c>
      <c r="C3587" t="s">
        <v>656</v>
      </c>
      <c r="D3587" t="s">
        <v>657</v>
      </c>
      <c r="E3587">
        <v>3.9</v>
      </c>
      <c r="F3587">
        <v>29</v>
      </c>
      <c r="G3587">
        <v>4.99</v>
      </c>
      <c r="H3587">
        <v>2017</v>
      </c>
    </row>
    <row r="3588" spans="1:8" x14ac:dyDescent="0.2">
      <c r="A3588" t="s">
        <v>2931</v>
      </c>
      <c r="B3588" t="s">
        <v>66</v>
      </c>
      <c r="C3588" t="s">
        <v>316</v>
      </c>
      <c r="D3588" t="s">
        <v>5214</v>
      </c>
      <c r="E3588">
        <v>3.8</v>
      </c>
      <c r="F3588">
        <v>29</v>
      </c>
      <c r="G3588">
        <v>4.99</v>
      </c>
      <c r="H3588">
        <v>2019</v>
      </c>
    </row>
    <row r="3589" spans="1:8" x14ac:dyDescent="0.2">
      <c r="A3589" t="s">
        <v>398</v>
      </c>
      <c r="B3589" t="s">
        <v>16</v>
      </c>
      <c r="C3589" t="s">
        <v>38</v>
      </c>
      <c r="D3589" t="s">
        <v>5215</v>
      </c>
      <c r="E3589">
        <v>3.3</v>
      </c>
      <c r="F3589">
        <v>29</v>
      </c>
      <c r="G3589">
        <v>9.3699999999999992</v>
      </c>
      <c r="H3589">
        <v>2017</v>
      </c>
    </row>
    <row r="3590" spans="1:8" x14ac:dyDescent="0.2">
      <c r="A3590" t="s">
        <v>5216</v>
      </c>
      <c r="B3590" t="s">
        <v>16</v>
      </c>
      <c r="C3590" t="s">
        <v>120</v>
      </c>
      <c r="D3590" t="s">
        <v>4936</v>
      </c>
      <c r="E3590">
        <v>3.3</v>
      </c>
      <c r="F3590">
        <v>29</v>
      </c>
      <c r="G3590">
        <v>9.1199999999999992</v>
      </c>
      <c r="H3590">
        <v>2012</v>
      </c>
    </row>
    <row r="3591" spans="1:8" x14ac:dyDescent="0.2">
      <c r="A3591" t="s">
        <v>5217</v>
      </c>
      <c r="B3591" t="s">
        <v>16</v>
      </c>
      <c r="C3591" t="s">
        <v>181</v>
      </c>
      <c r="D3591" t="s">
        <v>2445</v>
      </c>
      <c r="E3591">
        <v>4.2</v>
      </c>
      <c r="F3591">
        <v>29</v>
      </c>
      <c r="G3591">
        <v>47.5</v>
      </c>
      <c r="H3591">
        <v>2016</v>
      </c>
    </row>
    <row r="3592" spans="1:8" x14ac:dyDescent="0.2">
      <c r="A3592" t="s">
        <v>5218</v>
      </c>
      <c r="B3592" t="s">
        <v>9</v>
      </c>
      <c r="C3592" t="s">
        <v>190</v>
      </c>
      <c r="D3592" t="s">
        <v>651</v>
      </c>
      <c r="E3592">
        <v>4.0999999999999996</v>
      </c>
      <c r="F3592">
        <v>29</v>
      </c>
      <c r="G3592">
        <v>47.5</v>
      </c>
      <c r="H3592">
        <v>2004</v>
      </c>
    </row>
    <row r="3593" spans="1:8" x14ac:dyDescent="0.2">
      <c r="A3593" t="s">
        <v>327</v>
      </c>
      <c r="B3593" t="s">
        <v>66</v>
      </c>
      <c r="C3593" t="s">
        <v>222</v>
      </c>
      <c r="D3593" t="s">
        <v>5219</v>
      </c>
      <c r="E3593">
        <v>4</v>
      </c>
      <c r="F3593">
        <v>29</v>
      </c>
      <c r="G3593">
        <v>19.95</v>
      </c>
      <c r="H3593">
        <v>2016</v>
      </c>
    </row>
    <row r="3594" spans="1:8" x14ac:dyDescent="0.2">
      <c r="A3594" t="s">
        <v>1238</v>
      </c>
      <c r="B3594" t="s">
        <v>9</v>
      </c>
      <c r="C3594" t="s">
        <v>96</v>
      </c>
      <c r="D3594" t="s">
        <v>2454</v>
      </c>
      <c r="E3594">
        <v>4</v>
      </c>
      <c r="F3594">
        <v>29</v>
      </c>
      <c r="G3594">
        <v>55.71</v>
      </c>
      <c r="H3594">
        <v>2014</v>
      </c>
    </row>
    <row r="3595" spans="1:8" x14ac:dyDescent="0.2">
      <c r="A3595" t="s">
        <v>5220</v>
      </c>
      <c r="B3595" t="s">
        <v>16</v>
      </c>
      <c r="C3595" t="s">
        <v>454</v>
      </c>
      <c r="D3595" t="s">
        <v>1454</v>
      </c>
      <c r="E3595">
        <v>4</v>
      </c>
      <c r="F3595">
        <v>29</v>
      </c>
      <c r="G3595">
        <v>7.63</v>
      </c>
      <c r="H3595">
        <v>2016</v>
      </c>
    </row>
    <row r="3596" spans="1:8" x14ac:dyDescent="0.2">
      <c r="A3596" t="s">
        <v>5221</v>
      </c>
      <c r="B3596" t="s">
        <v>9</v>
      </c>
      <c r="C3596" t="s">
        <v>5222</v>
      </c>
      <c r="D3596" t="s">
        <v>5223</v>
      </c>
      <c r="E3596">
        <v>4</v>
      </c>
      <c r="F3596">
        <v>29</v>
      </c>
      <c r="G3596">
        <v>31.19</v>
      </c>
      <c r="H3596">
        <v>2017</v>
      </c>
    </row>
    <row r="3597" spans="1:8" x14ac:dyDescent="0.2">
      <c r="A3597" t="s">
        <v>5224</v>
      </c>
      <c r="B3597" t="s">
        <v>16</v>
      </c>
      <c r="C3597" t="s">
        <v>638</v>
      </c>
      <c r="D3597" t="s">
        <v>5225</v>
      </c>
      <c r="E3597">
        <v>4.3</v>
      </c>
      <c r="F3597">
        <v>29</v>
      </c>
      <c r="G3597">
        <v>30.99</v>
      </c>
      <c r="H3597">
        <v>2015</v>
      </c>
    </row>
    <row r="3598" spans="1:8" x14ac:dyDescent="0.2">
      <c r="A3598" t="s">
        <v>5226</v>
      </c>
      <c r="B3598" t="s">
        <v>9</v>
      </c>
      <c r="C3598" t="s">
        <v>414</v>
      </c>
      <c r="D3598" t="s">
        <v>5227</v>
      </c>
      <c r="E3598">
        <v>4.0999999999999996</v>
      </c>
      <c r="F3598">
        <v>29</v>
      </c>
      <c r="G3598">
        <v>28.76</v>
      </c>
      <c r="H3598">
        <v>2017</v>
      </c>
    </row>
    <row r="3599" spans="1:8" x14ac:dyDescent="0.2">
      <c r="A3599" t="s">
        <v>604</v>
      </c>
      <c r="B3599" t="s">
        <v>16</v>
      </c>
      <c r="C3599" t="s">
        <v>93</v>
      </c>
      <c r="D3599" t="s">
        <v>5199</v>
      </c>
      <c r="E3599">
        <v>3.9</v>
      </c>
      <c r="F3599">
        <v>29</v>
      </c>
      <c r="G3599">
        <v>10.95</v>
      </c>
      <c r="H3599">
        <v>2016</v>
      </c>
    </row>
    <row r="3600" spans="1:8" x14ac:dyDescent="0.2">
      <c r="A3600" t="s">
        <v>4079</v>
      </c>
      <c r="B3600" t="s">
        <v>62</v>
      </c>
      <c r="C3600" t="s">
        <v>1171</v>
      </c>
      <c r="D3600" t="s">
        <v>5228</v>
      </c>
      <c r="E3600">
        <v>3.3</v>
      </c>
      <c r="F3600">
        <v>29</v>
      </c>
      <c r="G3600">
        <v>8.15</v>
      </c>
      <c r="H3600">
        <v>2019</v>
      </c>
    </row>
    <row r="3601" spans="1:8" x14ac:dyDescent="0.2">
      <c r="A3601" t="s">
        <v>5229</v>
      </c>
      <c r="B3601" t="s">
        <v>62</v>
      </c>
      <c r="C3601" t="s">
        <v>5230</v>
      </c>
      <c r="D3601" t="s">
        <v>5231</v>
      </c>
      <c r="E3601">
        <v>3.2</v>
      </c>
      <c r="F3601">
        <v>29</v>
      </c>
      <c r="G3601">
        <v>7.7</v>
      </c>
      <c r="H3601">
        <v>2018</v>
      </c>
    </row>
    <row r="3602" spans="1:8" x14ac:dyDescent="0.2">
      <c r="A3602" t="s">
        <v>762</v>
      </c>
      <c r="B3602" t="s">
        <v>62</v>
      </c>
      <c r="C3602" t="s">
        <v>1171</v>
      </c>
      <c r="D3602" t="s">
        <v>5228</v>
      </c>
      <c r="E3602">
        <v>3.3</v>
      </c>
      <c r="F3602">
        <v>29</v>
      </c>
      <c r="G3602">
        <v>7.7</v>
      </c>
      <c r="H3602">
        <v>2017</v>
      </c>
    </row>
    <row r="3603" spans="1:8" x14ac:dyDescent="0.2">
      <c r="A3603" t="s">
        <v>5232</v>
      </c>
      <c r="B3603" t="s">
        <v>66</v>
      </c>
      <c r="C3603" t="s">
        <v>5233</v>
      </c>
      <c r="D3603" t="s">
        <v>5234</v>
      </c>
      <c r="E3603">
        <v>3.7</v>
      </c>
      <c r="F3603">
        <v>29</v>
      </c>
      <c r="G3603">
        <v>13.6</v>
      </c>
      <c r="H3603">
        <v>2015</v>
      </c>
    </row>
    <row r="3604" spans="1:8" x14ac:dyDescent="0.2">
      <c r="A3604" t="s">
        <v>5235</v>
      </c>
      <c r="B3604" t="s">
        <v>9</v>
      </c>
      <c r="C3604" t="s">
        <v>1547</v>
      </c>
      <c r="D3604" t="s">
        <v>5236</v>
      </c>
      <c r="E3604">
        <v>4.3</v>
      </c>
      <c r="F3604">
        <v>29</v>
      </c>
      <c r="G3604">
        <v>28.49</v>
      </c>
      <c r="H3604">
        <v>2011</v>
      </c>
    </row>
    <row r="3605" spans="1:8" x14ac:dyDescent="0.2">
      <c r="A3605" t="s">
        <v>762</v>
      </c>
      <c r="B3605" t="s">
        <v>16</v>
      </c>
      <c r="C3605" t="s">
        <v>5237</v>
      </c>
      <c r="D3605" t="s">
        <v>5238</v>
      </c>
      <c r="E3605">
        <v>3.3</v>
      </c>
      <c r="F3605">
        <v>29</v>
      </c>
      <c r="G3605">
        <v>8.4</v>
      </c>
      <c r="H3605">
        <v>2017</v>
      </c>
    </row>
    <row r="3606" spans="1:8" x14ac:dyDescent="0.2">
      <c r="A3606" t="s">
        <v>5239</v>
      </c>
      <c r="B3606" t="s">
        <v>30</v>
      </c>
      <c r="C3606" t="s">
        <v>236</v>
      </c>
      <c r="D3606" t="s">
        <v>5240</v>
      </c>
      <c r="E3606">
        <v>3.7</v>
      </c>
      <c r="F3606">
        <v>29</v>
      </c>
      <c r="G3606">
        <v>23.88</v>
      </c>
      <c r="H3606">
        <v>2018</v>
      </c>
    </row>
    <row r="3607" spans="1:8" x14ac:dyDescent="0.2">
      <c r="A3607" t="s">
        <v>5241</v>
      </c>
      <c r="B3607" t="s">
        <v>982</v>
      </c>
      <c r="C3607" t="s">
        <v>5242</v>
      </c>
      <c r="D3607" t="s">
        <v>5243</v>
      </c>
      <c r="E3607">
        <v>4</v>
      </c>
      <c r="F3607">
        <v>29</v>
      </c>
      <c r="G3607">
        <v>29.8</v>
      </c>
      <c r="H3607">
        <v>2016</v>
      </c>
    </row>
    <row r="3608" spans="1:8" x14ac:dyDescent="0.2">
      <c r="A3608" t="s">
        <v>762</v>
      </c>
      <c r="B3608" t="s">
        <v>34</v>
      </c>
      <c r="C3608" t="s">
        <v>599</v>
      </c>
      <c r="D3608" t="s">
        <v>5244</v>
      </c>
      <c r="E3608">
        <v>4</v>
      </c>
      <c r="F3608">
        <v>29</v>
      </c>
      <c r="G3608">
        <v>14.89</v>
      </c>
      <c r="H3608">
        <v>2017</v>
      </c>
    </row>
    <row r="3609" spans="1:8" x14ac:dyDescent="0.2">
      <c r="A3609" t="s">
        <v>5245</v>
      </c>
      <c r="B3609" t="s">
        <v>16</v>
      </c>
      <c r="C3609" t="s">
        <v>5237</v>
      </c>
      <c r="D3609" t="s">
        <v>5246</v>
      </c>
      <c r="E3609">
        <v>3.2</v>
      </c>
      <c r="F3609">
        <v>29</v>
      </c>
      <c r="G3609">
        <v>9.68</v>
      </c>
      <c r="H3609">
        <v>2017</v>
      </c>
    </row>
    <row r="3610" spans="1:8" x14ac:dyDescent="0.2">
      <c r="A3610" t="s">
        <v>3560</v>
      </c>
      <c r="B3610" t="s">
        <v>9</v>
      </c>
      <c r="C3610" t="s">
        <v>175</v>
      </c>
      <c r="D3610" t="s">
        <v>631</v>
      </c>
      <c r="E3610">
        <v>3.7</v>
      </c>
      <c r="F3610">
        <v>29</v>
      </c>
      <c r="G3610">
        <v>7.27</v>
      </c>
      <c r="H3610">
        <v>2018</v>
      </c>
    </row>
    <row r="3611" spans="1:8" x14ac:dyDescent="0.2">
      <c r="A3611" t="s">
        <v>5247</v>
      </c>
      <c r="B3611" t="s">
        <v>16</v>
      </c>
      <c r="C3611" t="s">
        <v>931</v>
      </c>
      <c r="D3611" t="s">
        <v>5248</v>
      </c>
      <c r="E3611">
        <v>3.6</v>
      </c>
      <c r="F3611">
        <v>29</v>
      </c>
      <c r="G3611">
        <v>8.49</v>
      </c>
      <c r="H3611">
        <v>2018</v>
      </c>
    </row>
    <row r="3612" spans="1:8" x14ac:dyDescent="0.2">
      <c r="A3612" t="s">
        <v>5249</v>
      </c>
      <c r="B3612" t="s">
        <v>16</v>
      </c>
      <c r="C3612" t="s">
        <v>1024</v>
      </c>
      <c r="D3612" t="s">
        <v>1234</v>
      </c>
      <c r="E3612">
        <v>3.8</v>
      </c>
      <c r="F3612">
        <v>29</v>
      </c>
      <c r="G3612">
        <v>12.3</v>
      </c>
      <c r="H3612">
        <v>2013</v>
      </c>
    </row>
    <row r="3613" spans="1:8" x14ac:dyDescent="0.2">
      <c r="A3613" t="s">
        <v>1636</v>
      </c>
      <c r="B3613" t="s">
        <v>9</v>
      </c>
      <c r="C3613" t="s">
        <v>742</v>
      </c>
      <c r="D3613" t="s">
        <v>5250</v>
      </c>
      <c r="E3613">
        <v>4</v>
      </c>
      <c r="F3613">
        <v>29</v>
      </c>
      <c r="G3613">
        <v>8.68</v>
      </c>
      <c r="H3613">
        <v>2015</v>
      </c>
    </row>
    <row r="3614" spans="1:8" x14ac:dyDescent="0.2">
      <c r="A3614" t="s">
        <v>5251</v>
      </c>
      <c r="B3614" t="s">
        <v>16</v>
      </c>
      <c r="C3614" t="s">
        <v>404</v>
      </c>
      <c r="D3614" t="s">
        <v>1932</v>
      </c>
      <c r="E3614">
        <v>3.4</v>
      </c>
      <c r="F3614">
        <v>29</v>
      </c>
      <c r="G3614">
        <v>8.68</v>
      </c>
      <c r="H3614">
        <v>2018</v>
      </c>
    </row>
    <row r="3615" spans="1:8" x14ac:dyDescent="0.2">
      <c r="A3615" t="s">
        <v>5252</v>
      </c>
      <c r="B3615" t="s">
        <v>9</v>
      </c>
      <c r="C3615" t="s">
        <v>125</v>
      </c>
      <c r="D3615" t="s">
        <v>5253</v>
      </c>
      <c r="E3615">
        <v>3.4</v>
      </c>
      <c r="F3615">
        <v>29</v>
      </c>
      <c r="G3615">
        <v>6.29</v>
      </c>
      <c r="H3615">
        <v>2013</v>
      </c>
    </row>
    <row r="3616" spans="1:8" x14ac:dyDescent="0.2">
      <c r="A3616" t="s">
        <v>5065</v>
      </c>
      <c r="B3616" t="s">
        <v>16</v>
      </c>
      <c r="C3616" t="s">
        <v>454</v>
      </c>
      <c r="D3616" t="s">
        <v>661</v>
      </c>
      <c r="E3616">
        <v>3.7</v>
      </c>
      <c r="F3616">
        <v>29</v>
      </c>
      <c r="G3616">
        <v>6.25</v>
      </c>
      <c r="H3616">
        <v>2019</v>
      </c>
    </row>
    <row r="3617" spans="1:8" x14ac:dyDescent="0.2">
      <c r="A3617" t="s">
        <v>5254</v>
      </c>
      <c r="B3617" t="s">
        <v>16</v>
      </c>
      <c r="C3617" t="s">
        <v>53</v>
      </c>
      <c r="D3617" t="s">
        <v>2092</v>
      </c>
      <c r="E3617">
        <v>4.0999999999999996</v>
      </c>
      <c r="F3617">
        <v>29</v>
      </c>
      <c r="G3617">
        <v>8.9499999999999993</v>
      </c>
      <c r="H3617">
        <v>2018</v>
      </c>
    </row>
    <row r="3618" spans="1:8" x14ac:dyDescent="0.2">
      <c r="A3618" t="s">
        <v>5255</v>
      </c>
      <c r="B3618" t="s">
        <v>9</v>
      </c>
      <c r="C3618" t="s">
        <v>1929</v>
      </c>
      <c r="D3618" t="s">
        <v>868</v>
      </c>
      <c r="E3618">
        <v>3.3</v>
      </c>
      <c r="F3618">
        <v>29</v>
      </c>
      <c r="G3618">
        <v>14.9</v>
      </c>
      <c r="H3618">
        <v>2016</v>
      </c>
    </row>
    <row r="3619" spans="1:8" x14ac:dyDescent="0.2">
      <c r="A3619" t="s">
        <v>5256</v>
      </c>
      <c r="B3619" t="s">
        <v>23</v>
      </c>
      <c r="C3619" t="s">
        <v>1600</v>
      </c>
      <c r="D3619" t="s">
        <v>4810</v>
      </c>
      <c r="E3619">
        <v>3.6</v>
      </c>
      <c r="F3619">
        <v>29</v>
      </c>
      <c r="G3619">
        <v>12.4</v>
      </c>
      <c r="H3619">
        <v>2018</v>
      </c>
    </row>
    <row r="3620" spans="1:8" x14ac:dyDescent="0.2">
      <c r="A3620" t="s">
        <v>5257</v>
      </c>
      <c r="B3620" t="s">
        <v>16</v>
      </c>
      <c r="C3620" t="s">
        <v>663</v>
      </c>
      <c r="D3620" t="s">
        <v>1845</v>
      </c>
      <c r="E3620">
        <v>4.3</v>
      </c>
      <c r="F3620">
        <v>29</v>
      </c>
      <c r="G3620">
        <v>37.53</v>
      </c>
      <c r="H3620">
        <v>2010</v>
      </c>
    </row>
    <row r="3621" spans="1:8" x14ac:dyDescent="0.2">
      <c r="A3621" t="s">
        <v>1561</v>
      </c>
      <c r="B3621" t="s">
        <v>16</v>
      </c>
      <c r="C3621" t="s">
        <v>2902</v>
      </c>
      <c r="D3621" t="s">
        <v>5258</v>
      </c>
      <c r="E3621">
        <v>3.9</v>
      </c>
      <c r="F3621">
        <v>29</v>
      </c>
      <c r="G3621">
        <v>6.24</v>
      </c>
      <c r="H3621">
        <v>2017</v>
      </c>
    </row>
    <row r="3622" spans="1:8" x14ac:dyDescent="0.2">
      <c r="A3622" t="s">
        <v>5259</v>
      </c>
      <c r="B3622" t="s">
        <v>16</v>
      </c>
      <c r="C3622" t="s">
        <v>505</v>
      </c>
      <c r="D3622" t="s">
        <v>3034</v>
      </c>
      <c r="E3622">
        <v>4.2</v>
      </c>
      <c r="F3622">
        <v>29</v>
      </c>
      <c r="G3622">
        <v>40.26</v>
      </c>
      <c r="H3622">
        <v>2012</v>
      </c>
    </row>
    <row r="3623" spans="1:8" x14ac:dyDescent="0.2">
      <c r="A3623" t="s">
        <v>648</v>
      </c>
      <c r="B3623" t="s">
        <v>23</v>
      </c>
      <c r="C3623" t="s">
        <v>247</v>
      </c>
      <c r="D3623" t="s">
        <v>850</v>
      </c>
      <c r="E3623">
        <v>3.7</v>
      </c>
      <c r="F3623">
        <v>29</v>
      </c>
      <c r="G3623">
        <v>14.9</v>
      </c>
      <c r="H3623">
        <v>2017</v>
      </c>
    </row>
    <row r="3624" spans="1:8" x14ac:dyDescent="0.2">
      <c r="A3624" t="s">
        <v>2192</v>
      </c>
      <c r="B3624" t="s">
        <v>66</v>
      </c>
      <c r="C3624" t="s">
        <v>308</v>
      </c>
      <c r="D3624" t="s">
        <v>5260</v>
      </c>
      <c r="E3624">
        <v>4</v>
      </c>
      <c r="F3624">
        <v>29</v>
      </c>
      <c r="G3624">
        <v>19.3</v>
      </c>
      <c r="H3624">
        <v>2014</v>
      </c>
    </row>
    <row r="3625" spans="1:8" x14ac:dyDescent="0.2">
      <c r="A3625" t="s">
        <v>5261</v>
      </c>
      <c r="B3625" t="s">
        <v>9</v>
      </c>
      <c r="C3625" t="s">
        <v>336</v>
      </c>
      <c r="D3625" t="s">
        <v>5262</v>
      </c>
      <c r="E3625">
        <v>4</v>
      </c>
      <c r="F3625">
        <v>29</v>
      </c>
      <c r="G3625">
        <v>14.9</v>
      </c>
      <c r="H3625">
        <v>2017</v>
      </c>
    </row>
    <row r="3626" spans="1:8" x14ac:dyDescent="0.2">
      <c r="A3626" t="s">
        <v>5263</v>
      </c>
      <c r="B3626" t="s">
        <v>9</v>
      </c>
      <c r="C3626" t="s">
        <v>56</v>
      </c>
      <c r="D3626" t="s">
        <v>4458</v>
      </c>
      <c r="E3626">
        <v>3.8</v>
      </c>
      <c r="F3626">
        <v>29</v>
      </c>
      <c r="G3626">
        <v>6.95</v>
      </c>
      <c r="H3626">
        <v>2019</v>
      </c>
    </row>
    <row r="3627" spans="1:8" x14ac:dyDescent="0.2">
      <c r="A3627" t="s">
        <v>3628</v>
      </c>
      <c r="B3627" t="s">
        <v>66</v>
      </c>
      <c r="C3627" t="s">
        <v>222</v>
      </c>
      <c r="D3627" t="s">
        <v>2158</v>
      </c>
      <c r="E3627">
        <v>4.0999999999999996</v>
      </c>
      <c r="F3627">
        <v>29</v>
      </c>
      <c r="G3627">
        <v>14.85</v>
      </c>
      <c r="H3627">
        <v>2016</v>
      </c>
    </row>
    <row r="3628" spans="1:8" x14ac:dyDescent="0.2">
      <c r="A3628" t="s">
        <v>5264</v>
      </c>
      <c r="B3628" t="s">
        <v>9</v>
      </c>
      <c r="C3628" t="s">
        <v>3039</v>
      </c>
      <c r="D3628" t="s">
        <v>5265</v>
      </c>
      <c r="E3628">
        <v>4.0999999999999996</v>
      </c>
      <c r="F3628">
        <v>29</v>
      </c>
      <c r="G3628">
        <v>33.9</v>
      </c>
      <c r="H3628">
        <v>2016</v>
      </c>
    </row>
    <row r="3629" spans="1:8" x14ac:dyDescent="0.2">
      <c r="A3629" t="s">
        <v>5266</v>
      </c>
      <c r="B3629" t="s">
        <v>77</v>
      </c>
      <c r="C3629" t="s">
        <v>78</v>
      </c>
      <c r="D3629" t="s">
        <v>2754</v>
      </c>
      <c r="E3629">
        <v>4.0999999999999996</v>
      </c>
      <c r="F3629">
        <v>29</v>
      </c>
      <c r="G3629">
        <v>72.59</v>
      </c>
      <c r="H3629">
        <v>2006</v>
      </c>
    </row>
    <row r="3630" spans="1:8" x14ac:dyDescent="0.2">
      <c r="A3630" t="s">
        <v>5267</v>
      </c>
      <c r="B3630" t="s">
        <v>66</v>
      </c>
      <c r="C3630" t="s">
        <v>222</v>
      </c>
      <c r="D3630" t="s">
        <v>5031</v>
      </c>
      <c r="E3630">
        <v>4.0999999999999996</v>
      </c>
      <c r="F3630">
        <v>29</v>
      </c>
      <c r="G3630">
        <v>25.2</v>
      </c>
      <c r="H3630">
        <v>2004</v>
      </c>
    </row>
    <row r="3631" spans="1:8" x14ac:dyDescent="0.2">
      <c r="A3631" t="s">
        <v>5268</v>
      </c>
      <c r="B3631" t="s">
        <v>16</v>
      </c>
      <c r="C3631" t="s">
        <v>394</v>
      </c>
      <c r="D3631" t="s">
        <v>3935</v>
      </c>
      <c r="E3631">
        <v>4.2</v>
      </c>
      <c r="F3631">
        <v>29</v>
      </c>
      <c r="G3631">
        <v>36.74</v>
      </c>
      <c r="H3631">
        <v>2015</v>
      </c>
    </row>
    <row r="3632" spans="1:8" x14ac:dyDescent="0.2">
      <c r="A3632" t="s">
        <v>5269</v>
      </c>
      <c r="B3632" t="s">
        <v>16</v>
      </c>
      <c r="C3632" t="s">
        <v>99</v>
      </c>
      <c r="D3632" t="s">
        <v>5270</v>
      </c>
      <c r="E3632">
        <v>4.2</v>
      </c>
      <c r="F3632">
        <v>29</v>
      </c>
      <c r="G3632">
        <v>14.8</v>
      </c>
      <c r="H3632">
        <v>2016</v>
      </c>
    </row>
    <row r="3633" spans="1:8" x14ac:dyDescent="0.2">
      <c r="A3633" t="s">
        <v>5271</v>
      </c>
      <c r="B3633" t="s">
        <v>277</v>
      </c>
      <c r="C3633" t="s">
        <v>346</v>
      </c>
      <c r="D3633" t="s">
        <v>643</v>
      </c>
      <c r="E3633">
        <v>4.4000000000000004</v>
      </c>
      <c r="F3633">
        <v>29</v>
      </c>
      <c r="G3633">
        <v>57.7</v>
      </c>
      <c r="H3633">
        <v>2015</v>
      </c>
    </row>
    <row r="3634" spans="1:8" x14ac:dyDescent="0.2">
      <c r="A3634" t="s">
        <v>5272</v>
      </c>
      <c r="B3634" t="s">
        <v>34</v>
      </c>
      <c r="C3634" t="s">
        <v>898</v>
      </c>
      <c r="D3634" t="s">
        <v>2090</v>
      </c>
      <c r="E3634">
        <v>3.9</v>
      </c>
      <c r="F3634">
        <v>29</v>
      </c>
      <c r="G3634">
        <v>10.51</v>
      </c>
      <c r="H3634">
        <v>2017</v>
      </c>
    </row>
    <row r="3635" spans="1:8" x14ac:dyDescent="0.2">
      <c r="A3635" t="s">
        <v>5273</v>
      </c>
      <c r="B3635" t="s">
        <v>16</v>
      </c>
      <c r="C3635" t="s">
        <v>5274</v>
      </c>
      <c r="D3635" t="s">
        <v>5275</v>
      </c>
      <c r="E3635">
        <v>4.2</v>
      </c>
      <c r="F3635">
        <v>29</v>
      </c>
      <c r="G3635">
        <v>67.42</v>
      </c>
      <c r="H3635">
        <v>2013</v>
      </c>
    </row>
    <row r="3636" spans="1:8" x14ac:dyDescent="0.2">
      <c r="A3636" t="s">
        <v>5276</v>
      </c>
      <c r="B3636" t="s">
        <v>66</v>
      </c>
      <c r="C3636" t="s">
        <v>308</v>
      </c>
      <c r="D3636" t="s">
        <v>1146</v>
      </c>
      <c r="E3636">
        <v>3.7</v>
      </c>
      <c r="F3636">
        <v>29</v>
      </c>
      <c r="G3636">
        <v>25.9</v>
      </c>
      <c r="H3636">
        <v>2013</v>
      </c>
    </row>
    <row r="3637" spans="1:8" x14ac:dyDescent="0.2">
      <c r="A3637" t="s">
        <v>5277</v>
      </c>
      <c r="B3637" t="s">
        <v>66</v>
      </c>
      <c r="C3637" t="s">
        <v>4736</v>
      </c>
      <c r="D3637" t="s">
        <v>5278</v>
      </c>
      <c r="E3637">
        <v>3.2</v>
      </c>
      <c r="F3637">
        <v>29</v>
      </c>
      <c r="G3637">
        <v>9.99</v>
      </c>
      <c r="H3637">
        <v>2016</v>
      </c>
    </row>
    <row r="3638" spans="1:8" x14ac:dyDescent="0.2">
      <c r="A3638" t="s">
        <v>5279</v>
      </c>
      <c r="B3638" t="s">
        <v>277</v>
      </c>
      <c r="C3638" t="s">
        <v>4816</v>
      </c>
      <c r="D3638" t="s">
        <v>4817</v>
      </c>
      <c r="E3638">
        <v>3.1</v>
      </c>
      <c r="F3638">
        <v>29</v>
      </c>
      <c r="G3638">
        <v>6.44</v>
      </c>
      <c r="H3638">
        <v>2017</v>
      </c>
    </row>
    <row r="3639" spans="1:8" x14ac:dyDescent="0.2">
      <c r="A3639" t="s">
        <v>5280</v>
      </c>
      <c r="B3639" t="s">
        <v>16</v>
      </c>
      <c r="C3639" t="s">
        <v>17</v>
      </c>
      <c r="D3639" t="s">
        <v>490</v>
      </c>
      <c r="E3639">
        <v>3.5</v>
      </c>
      <c r="F3639">
        <v>29</v>
      </c>
      <c r="G3639">
        <v>9.65</v>
      </c>
      <c r="H3639">
        <v>2016</v>
      </c>
    </row>
    <row r="3640" spans="1:8" x14ac:dyDescent="0.2">
      <c r="A3640" t="s">
        <v>2029</v>
      </c>
      <c r="B3640" t="s">
        <v>16</v>
      </c>
      <c r="C3640" t="s">
        <v>663</v>
      </c>
      <c r="D3640" t="s">
        <v>2757</v>
      </c>
      <c r="E3640">
        <v>3.5</v>
      </c>
      <c r="F3640">
        <v>29</v>
      </c>
      <c r="G3640">
        <v>6.7</v>
      </c>
      <c r="H3640">
        <v>2018</v>
      </c>
    </row>
    <row r="3641" spans="1:8" x14ac:dyDescent="0.2">
      <c r="A3641" t="s">
        <v>5281</v>
      </c>
      <c r="B3641" t="s">
        <v>16</v>
      </c>
      <c r="C3641" t="s">
        <v>17</v>
      </c>
      <c r="D3641" t="s">
        <v>5282</v>
      </c>
      <c r="E3641">
        <v>3.6</v>
      </c>
      <c r="F3641">
        <v>29</v>
      </c>
      <c r="G3641">
        <v>10</v>
      </c>
      <c r="H3641">
        <v>2018</v>
      </c>
    </row>
    <row r="3642" spans="1:8" x14ac:dyDescent="0.2">
      <c r="A3642" t="s">
        <v>5283</v>
      </c>
      <c r="B3642" t="s">
        <v>16</v>
      </c>
      <c r="C3642" t="s">
        <v>443</v>
      </c>
      <c r="D3642" t="s">
        <v>2666</v>
      </c>
      <c r="E3642">
        <v>3.6</v>
      </c>
      <c r="F3642">
        <v>290</v>
      </c>
      <c r="G3642">
        <v>7.4</v>
      </c>
      <c r="H3642">
        <v>2018</v>
      </c>
    </row>
    <row r="3643" spans="1:8" x14ac:dyDescent="0.2">
      <c r="A3643" t="s">
        <v>5284</v>
      </c>
      <c r="B3643" t="s">
        <v>34</v>
      </c>
      <c r="C3643" t="s">
        <v>150</v>
      </c>
      <c r="D3643" t="s">
        <v>790</v>
      </c>
      <c r="E3643">
        <v>3.4</v>
      </c>
      <c r="F3643">
        <v>290</v>
      </c>
      <c r="G3643">
        <v>8.49</v>
      </c>
      <c r="H3643">
        <v>2017</v>
      </c>
    </row>
    <row r="3644" spans="1:8" x14ac:dyDescent="0.2">
      <c r="A3644" t="s">
        <v>5285</v>
      </c>
      <c r="B3644" t="s">
        <v>9</v>
      </c>
      <c r="C3644" t="s">
        <v>175</v>
      </c>
      <c r="D3644" t="s">
        <v>173</v>
      </c>
      <c r="E3644">
        <v>3.7</v>
      </c>
      <c r="F3644">
        <v>290</v>
      </c>
      <c r="G3644">
        <v>7.5</v>
      </c>
      <c r="H3644">
        <v>2018</v>
      </c>
    </row>
    <row r="3645" spans="1:8" x14ac:dyDescent="0.2">
      <c r="A3645" t="s">
        <v>3234</v>
      </c>
      <c r="B3645" t="s">
        <v>9</v>
      </c>
      <c r="C3645" t="s">
        <v>96</v>
      </c>
      <c r="D3645" t="s">
        <v>3867</v>
      </c>
      <c r="E3645">
        <v>4</v>
      </c>
      <c r="F3645">
        <v>290</v>
      </c>
      <c r="G3645">
        <v>31.95</v>
      </c>
      <c r="H3645">
        <v>2008</v>
      </c>
    </row>
    <row r="3646" spans="1:8" x14ac:dyDescent="0.2">
      <c r="A3646" t="s">
        <v>5286</v>
      </c>
      <c r="B3646" t="s">
        <v>16</v>
      </c>
      <c r="C3646" t="s">
        <v>3102</v>
      </c>
      <c r="D3646" t="s">
        <v>690</v>
      </c>
      <c r="E3646">
        <v>3.8</v>
      </c>
      <c r="F3646">
        <v>290</v>
      </c>
      <c r="G3646">
        <v>27.29</v>
      </c>
      <c r="H3646">
        <v>2007</v>
      </c>
    </row>
    <row r="3647" spans="1:8" x14ac:dyDescent="0.2">
      <c r="A3647" t="s">
        <v>5287</v>
      </c>
      <c r="B3647" t="s">
        <v>196</v>
      </c>
      <c r="C3647" t="s">
        <v>3997</v>
      </c>
      <c r="D3647" t="s">
        <v>949</v>
      </c>
      <c r="E3647">
        <v>3.6</v>
      </c>
      <c r="F3647">
        <v>2905</v>
      </c>
      <c r="G3647">
        <v>7.5</v>
      </c>
      <c r="H3647">
        <v>2019</v>
      </c>
    </row>
    <row r="3648" spans="1:8" x14ac:dyDescent="0.2">
      <c r="A3648" t="s">
        <v>521</v>
      </c>
      <c r="B3648" t="s">
        <v>77</v>
      </c>
      <c r="C3648" t="s">
        <v>522</v>
      </c>
      <c r="D3648" t="s">
        <v>5288</v>
      </c>
      <c r="E3648">
        <v>4</v>
      </c>
      <c r="F3648">
        <v>2908</v>
      </c>
      <c r="G3648">
        <v>5.75</v>
      </c>
      <c r="H3648">
        <v>2018</v>
      </c>
    </row>
    <row r="3649" spans="1:8" x14ac:dyDescent="0.2">
      <c r="A3649" t="s">
        <v>149</v>
      </c>
      <c r="B3649" t="s">
        <v>70</v>
      </c>
      <c r="C3649" t="s">
        <v>71</v>
      </c>
      <c r="D3649" t="s">
        <v>3430</v>
      </c>
      <c r="E3649">
        <v>3.4</v>
      </c>
      <c r="F3649">
        <v>291</v>
      </c>
      <c r="G3649">
        <v>6.21</v>
      </c>
      <c r="H3649">
        <v>2018</v>
      </c>
    </row>
    <row r="3650" spans="1:8" x14ac:dyDescent="0.2">
      <c r="A3650" t="s">
        <v>5289</v>
      </c>
      <c r="B3650" t="s">
        <v>16</v>
      </c>
      <c r="C3650" t="s">
        <v>505</v>
      </c>
      <c r="D3650" t="s">
        <v>3034</v>
      </c>
      <c r="E3650">
        <v>4.4000000000000004</v>
      </c>
      <c r="F3650">
        <v>291</v>
      </c>
      <c r="G3650">
        <v>37.630000000000003</v>
      </c>
      <c r="H3650">
        <v>2012</v>
      </c>
    </row>
    <row r="3651" spans="1:8" x14ac:dyDescent="0.2">
      <c r="A3651" t="s">
        <v>461</v>
      </c>
      <c r="B3651" t="s">
        <v>9</v>
      </c>
      <c r="C3651" t="s">
        <v>114</v>
      </c>
      <c r="D3651" t="s">
        <v>377</v>
      </c>
      <c r="E3651">
        <v>4</v>
      </c>
      <c r="F3651">
        <v>291</v>
      </c>
      <c r="G3651">
        <v>70.3</v>
      </c>
      <c r="H3651">
        <v>2016</v>
      </c>
    </row>
    <row r="3652" spans="1:8" x14ac:dyDescent="0.2">
      <c r="A3652" t="s">
        <v>5290</v>
      </c>
      <c r="B3652" t="s">
        <v>16</v>
      </c>
      <c r="C3652" t="s">
        <v>5291</v>
      </c>
      <c r="D3652" t="s">
        <v>5292</v>
      </c>
      <c r="E3652">
        <v>4.3</v>
      </c>
      <c r="F3652">
        <v>291</v>
      </c>
      <c r="G3652">
        <v>12.69</v>
      </c>
      <c r="H3652">
        <v>2017</v>
      </c>
    </row>
    <row r="3653" spans="1:8" x14ac:dyDescent="0.2">
      <c r="A3653" t="s">
        <v>5293</v>
      </c>
      <c r="B3653" t="s">
        <v>66</v>
      </c>
      <c r="C3653" t="s">
        <v>308</v>
      </c>
      <c r="D3653" t="s">
        <v>820</v>
      </c>
      <c r="E3653">
        <v>4.4000000000000004</v>
      </c>
      <c r="F3653">
        <v>291</v>
      </c>
      <c r="G3653">
        <v>86.98</v>
      </c>
      <c r="H3653">
        <v>2015</v>
      </c>
    </row>
    <row r="3654" spans="1:8" x14ac:dyDescent="0.2">
      <c r="A3654" t="s">
        <v>703</v>
      </c>
      <c r="B3654" t="s">
        <v>9</v>
      </c>
      <c r="C3654" t="s">
        <v>105</v>
      </c>
      <c r="D3654" t="s">
        <v>5140</v>
      </c>
      <c r="E3654">
        <v>3.5</v>
      </c>
      <c r="F3654">
        <v>291</v>
      </c>
      <c r="G3654">
        <v>23.29</v>
      </c>
      <c r="H3654">
        <v>2011</v>
      </c>
    </row>
    <row r="3655" spans="1:8" x14ac:dyDescent="0.2">
      <c r="A3655" t="s">
        <v>5294</v>
      </c>
      <c r="B3655" t="s">
        <v>66</v>
      </c>
      <c r="C3655" t="s">
        <v>222</v>
      </c>
      <c r="D3655" t="s">
        <v>5295</v>
      </c>
      <c r="E3655">
        <v>3.6</v>
      </c>
      <c r="F3655">
        <v>291</v>
      </c>
      <c r="G3655">
        <v>10.8</v>
      </c>
      <c r="H3655">
        <v>2016</v>
      </c>
    </row>
    <row r="3656" spans="1:8" x14ac:dyDescent="0.2">
      <c r="A3656" t="s">
        <v>5296</v>
      </c>
      <c r="B3656" t="s">
        <v>9</v>
      </c>
      <c r="C3656" t="s">
        <v>958</v>
      </c>
      <c r="D3656" t="s">
        <v>3621</v>
      </c>
      <c r="E3656">
        <v>4</v>
      </c>
      <c r="F3656">
        <v>291</v>
      </c>
      <c r="G3656">
        <v>23.2</v>
      </c>
      <c r="H3656">
        <v>2016</v>
      </c>
    </row>
    <row r="3657" spans="1:8" x14ac:dyDescent="0.2">
      <c r="A3657" t="s">
        <v>149</v>
      </c>
      <c r="B3657" t="s">
        <v>9</v>
      </c>
      <c r="C3657" t="s">
        <v>175</v>
      </c>
      <c r="D3657" t="s">
        <v>173</v>
      </c>
      <c r="E3657">
        <v>3.6</v>
      </c>
      <c r="F3657">
        <v>291</v>
      </c>
      <c r="G3657">
        <v>5.16</v>
      </c>
      <c r="H3657">
        <v>2018</v>
      </c>
    </row>
    <row r="3658" spans="1:8" x14ac:dyDescent="0.2">
      <c r="A3658" t="s">
        <v>5297</v>
      </c>
      <c r="B3658" t="s">
        <v>9</v>
      </c>
      <c r="C3658" t="s">
        <v>5298</v>
      </c>
      <c r="D3658" t="s">
        <v>5299</v>
      </c>
      <c r="E3658">
        <v>3.5</v>
      </c>
      <c r="F3658">
        <v>292</v>
      </c>
      <c r="G3658">
        <v>9.35</v>
      </c>
      <c r="H3658">
        <v>2018</v>
      </c>
    </row>
    <row r="3659" spans="1:8" x14ac:dyDescent="0.2">
      <c r="A3659" t="s">
        <v>5300</v>
      </c>
      <c r="B3659" t="s">
        <v>196</v>
      </c>
      <c r="C3659" t="s">
        <v>701</v>
      </c>
      <c r="D3659" t="s">
        <v>2160</v>
      </c>
      <c r="E3659">
        <v>3.7</v>
      </c>
      <c r="F3659">
        <v>292</v>
      </c>
      <c r="G3659">
        <v>10.47</v>
      </c>
      <c r="H3659">
        <v>2018</v>
      </c>
    </row>
    <row r="3660" spans="1:8" x14ac:dyDescent="0.2">
      <c r="A3660" t="s">
        <v>5301</v>
      </c>
      <c r="B3660" t="s">
        <v>66</v>
      </c>
      <c r="C3660" t="s">
        <v>313</v>
      </c>
      <c r="D3660" t="s">
        <v>5302</v>
      </c>
      <c r="E3660">
        <v>3.9</v>
      </c>
      <c r="F3660">
        <v>292</v>
      </c>
      <c r="G3660">
        <v>20.95</v>
      </c>
      <c r="H3660">
        <v>2015</v>
      </c>
    </row>
    <row r="3661" spans="1:8" x14ac:dyDescent="0.2">
      <c r="A3661" t="s">
        <v>5303</v>
      </c>
      <c r="B3661" t="s">
        <v>255</v>
      </c>
      <c r="C3661" t="s">
        <v>256</v>
      </c>
      <c r="D3661" t="s">
        <v>5304</v>
      </c>
      <c r="E3661">
        <v>4.2</v>
      </c>
      <c r="F3661">
        <v>292</v>
      </c>
      <c r="G3661">
        <v>29.5</v>
      </c>
      <c r="H3661">
        <v>2014</v>
      </c>
    </row>
    <row r="3662" spans="1:8" x14ac:dyDescent="0.2">
      <c r="A3662" t="s">
        <v>5305</v>
      </c>
      <c r="B3662" t="s">
        <v>9</v>
      </c>
      <c r="C3662" t="s">
        <v>105</v>
      </c>
      <c r="D3662" t="s">
        <v>1571</v>
      </c>
      <c r="E3662">
        <v>4</v>
      </c>
      <c r="F3662">
        <v>292</v>
      </c>
      <c r="G3662">
        <v>20.149999999999999</v>
      </c>
      <c r="H3662">
        <v>2012</v>
      </c>
    </row>
    <row r="3663" spans="1:8" x14ac:dyDescent="0.2">
      <c r="A3663" t="s">
        <v>516</v>
      </c>
      <c r="B3663" t="s">
        <v>16</v>
      </c>
      <c r="C3663" t="s">
        <v>228</v>
      </c>
      <c r="D3663" t="s">
        <v>5306</v>
      </c>
      <c r="E3663">
        <v>3.2</v>
      </c>
      <c r="F3663">
        <v>292</v>
      </c>
      <c r="G3663">
        <v>5.95</v>
      </c>
      <c r="H3663">
        <v>2017</v>
      </c>
    </row>
    <row r="3664" spans="1:8" x14ac:dyDescent="0.2">
      <c r="A3664" t="s">
        <v>5307</v>
      </c>
      <c r="B3664" t="s">
        <v>9</v>
      </c>
      <c r="C3664" t="s">
        <v>1766</v>
      </c>
      <c r="D3664" t="s">
        <v>5308</v>
      </c>
      <c r="E3664">
        <v>3.6</v>
      </c>
      <c r="F3664">
        <v>292</v>
      </c>
      <c r="G3664">
        <v>14.9</v>
      </c>
      <c r="H3664">
        <v>2014</v>
      </c>
    </row>
    <row r="3665" spans="1:8" x14ac:dyDescent="0.2">
      <c r="A3665" t="s">
        <v>5309</v>
      </c>
      <c r="B3665" t="s">
        <v>16</v>
      </c>
      <c r="C3665" t="s">
        <v>38</v>
      </c>
      <c r="D3665" t="s">
        <v>44</v>
      </c>
      <c r="E3665">
        <v>3.8</v>
      </c>
      <c r="F3665">
        <v>292</v>
      </c>
      <c r="G3665">
        <v>10.41</v>
      </c>
      <c r="H3665">
        <v>2017</v>
      </c>
    </row>
    <row r="3666" spans="1:8" x14ac:dyDescent="0.2">
      <c r="A3666" t="s">
        <v>5310</v>
      </c>
      <c r="B3666" t="s">
        <v>66</v>
      </c>
      <c r="C3666" t="s">
        <v>308</v>
      </c>
      <c r="D3666" t="s">
        <v>1151</v>
      </c>
      <c r="E3666">
        <v>4</v>
      </c>
      <c r="F3666">
        <v>2926</v>
      </c>
      <c r="G3666">
        <v>12.46</v>
      </c>
      <c r="H3666">
        <v>2012</v>
      </c>
    </row>
    <row r="3667" spans="1:8" x14ac:dyDescent="0.2">
      <c r="A3667" t="s">
        <v>5311</v>
      </c>
      <c r="B3667" t="s">
        <v>66</v>
      </c>
      <c r="C3667" t="s">
        <v>419</v>
      </c>
      <c r="D3667" t="s">
        <v>5312</v>
      </c>
      <c r="E3667">
        <v>3.6</v>
      </c>
      <c r="F3667">
        <v>293</v>
      </c>
      <c r="G3667">
        <v>11.95</v>
      </c>
      <c r="H3667">
        <v>2013</v>
      </c>
    </row>
    <row r="3668" spans="1:8" x14ac:dyDescent="0.2">
      <c r="A3668" t="s">
        <v>5313</v>
      </c>
      <c r="B3668" t="s">
        <v>16</v>
      </c>
      <c r="C3668" t="s">
        <v>996</v>
      </c>
      <c r="D3668" t="s">
        <v>5314</v>
      </c>
      <c r="E3668">
        <v>4.0999999999999996</v>
      </c>
      <c r="F3668">
        <v>293</v>
      </c>
      <c r="G3668">
        <v>26.14</v>
      </c>
      <c r="H3668">
        <v>2014</v>
      </c>
    </row>
    <row r="3669" spans="1:8" x14ac:dyDescent="0.2">
      <c r="A3669" t="s">
        <v>604</v>
      </c>
      <c r="B3669" t="s">
        <v>16</v>
      </c>
      <c r="C3669" t="s">
        <v>93</v>
      </c>
      <c r="D3669" t="s">
        <v>1639</v>
      </c>
      <c r="E3669">
        <v>3.8</v>
      </c>
      <c r="F3669">
        <v>293</v>
      </c>
      <c r="G3669">
        <v>16.079999999999998</v>
      </c>
      <c r="H3669">
        <v>2016</v>
      </c>
    </row>
    <row r="3670" spans="1:8" x14ac:dyDescent="0.2">
      <c r="A3670" t="s">
        <v>1910</v>
      </c>
      <c r="B3670" t="s">
        <v>16</v>
      </c>
      <c r="C3670" t="s">
        <v>358</v>
      </c>
      <c r="D3670" t="s">
        <v>1131</v>
      </c>
      <c r="E3670">
        <v>4.2</v>
      </c>
      <c r="F3670">
        <v>293</v>
      </c>
      <c r="G3670">
        <v>27.59</v>
      </c>
      <c r="H3670">
        <v>2015</v>
      </c>
    </row>
    <row r="3671" spans="1:8" x14ac:dyDescent="0.2">
      <c r="A3671" t="s">
        <v>3967</v>
      </c>
      <c r="B3671" t="s">
        <v>66</v>
      </c>
      <c r="C3671" t="s">
        <v>776</v>
      </c>
      <c r="D3671" t="s">
        <v>777</v>
      </c>
      <c r="E3671">
        <v>3.6</v>
      </c>
      <c r="F3671">
        <v>293</v>
      </c>
      <c r="G3671">
        <v>9.5</v>
      </c>
      <c r="H3671">
        <v>2017</v>
      </c>
    </row>
    <row r="3672" spans="1:8" x14ac:dyDescent="0.2">
      <c r="A3672" t="s">
        <v>5315</v>
      </c>
      <c r="B3672" t="s">
        <v>9</v>
      </c>
      <c r="C3672" t="s">
        <v>5316</v>
      </c>
      <c r="D3672" t="s">
        <v>5317</v>
      </c>
      <c r="E3672">
        <v>3.9</v>
      </c>
      <c r="F3672">
        <v>293</v>
      </c>
      <c r="G3672">
        <v>27.25</v>
      </c>
      <c r="H3672">
        <v>2015</v>
      </c>
    </row>
    <row r="3673" spans="1:8" x14ac:dyDescent="0.2">
      <c r="A3673" t="s">
        <v>1160</v>
      </c>
      <c r="B3673" t="s">
        <v>16</v>
      </c>
      <c r="C3673" t="s">
        <v>38</v>
      </c>
      <c r="D3673" t="s">
        <v>1403</v>
      </c>
      <c r="E3673">
        <v>3.5</v>
      </c>
      <c r="F3673">
        <v>2936</v>
      </c>
      <c r="G3673">
        <v>8.49</v>
      </c>
      <c r="H3673">
        <v>2018</v>
      </c>
    </row>
    <row r="3674" spans="1:8" x14ac:dyDescent="0.2">
      <c r="A3674" t="s">
        <v>5318</v>
      </c>
      <c r="B3674" t="s">
        <v>9</v>
      </c>
      <c r="C3674" t="s">
        <v>184</v>
      </c>
      <c r="D3674" t="s">
        <v>185</v>
      </c>
      <c r="E3674">
        <v>4.5999999999999996</v>
      </c>
      <c r="F3674">
        <v>294</v>
      </c>
      <c r="G3674">
        <v>689.95</v>
      </c>
      <c r="H3674">
        <v>2015</v>
      </c>
    </row>
    <row r="3675" spans="1:8" x14ac:dyDescent="0.2">
      <c r="A3675" t="s">
        <v>5319</v>
      </c>
      <c r="B3675" t="s">
        <v>66</v>
      </c>
      <c r="C3675" t="s">
        <v>241</v>
      </c>
      <c r="D3675" t="s">
        <v>1608</v>
      </c>
      <c r="E3675">
        <v>3.5</v>
      </c>
      <c r="F3675">
        <v>294</v>
      </c>
      <c r="G3675">
        <v>5.75</v>
      </c>
      <c r="H3675">
        <v>2018</v>
      </c>
    </row>
    <row r="3676" spans="1:8" x14ac:dyDescent="0.2">
      <c r="A3676" t="s">
        <v>4139</v>
      </c>
      <c r="B3676" t="s">
        <v>16</v>
      </c>
      <c r="C3676" t="s">
        <v>181</v>
      </c>
      <c r="D3676" t="s">
        <v>182</v>
      </c>
      <c r="E3676">
        <v>3.8</v>
      </c>
      <c r="F3676">
        <v>294</v>
      </c>
      <c r="G3676">
        <v>28.08</v>
      </c>
      <c r="H3676">
        <v>2011</v>
      </c>
    </row>
    <row r="3677" spans="1:8" x14ac:dyDescent="0.2">
      <c r="A3677" t="s">
        <v>5320</v>
      </c>
      <c r="B3677" t="s">
        <v>16</v>
      </c>
      <c r="C3677" t="s">
        <v>374</v>
      </c>
      <c r="D3677" t="s">
        <v>2836</v>
      </c>
      <c r="E3677">
        <v>4.4000000000000004</v>
      </c>
      <c r="F3677">
        <v>294</v>
      </c>
      <c r="G3677">
        <v>111.55</v>
      </c>
      <c r="H3677">
        <v>2012</v>
      </c>
    </row>
    <row r="3678" spans="1:8" x14ac:dyDescent="0.2">
      <c r="A3678" t="s">
        <v>2029</v>
      </c>
      <c r="B3678" t="s">
        <v>16</v>
      </c>
      <c r="C3678" t="s">
        <v>663</v>
      </c>
      <c r="D3678" t="s">
        <v>1232</v>
      </c>
      <c r="E3678">
        <v>3.6</v>
      </c>
      <c r="F3678">
        <v>294</v>
      </c>
      <c r="G3678">
        <v>8.49</v>
      </c>
      <c r="H3678">
        <v>2018</v>
      </c>
    </row>
    <row r="3679" spans="1:8" x14ac:dyDescent="0.2">
      <c r="A3679" t="s">
        <v>5321</v>
      </c>
      <c r="B3679" t="s">
        <v>9</v>
      </c>
      <c r="C3679" t="s">
        <v>989</v>
      </c>
      <c r="D3679" t="s">
        <v>3638</v>
      </c>
      <c r="E3679">
        <v>3.8</v>
      </c>
      <c r="F3679">
        <v>294</v>
      </c>
      <c r="G3679">
        <v>44.36</v>
      </c>
      <c r="H3679">
        <v>2015</v>
      </c>
    </row>
    <row r="3680" spans="1:8" x14ac:dyDescent="0.2">
      <c r="A3680" t="s">
        <v>5322</v>
      </c>
      <c r="B3680" t="s">
        <v>66</v>
      </c>
      <c r="C3680" t="s">
        <v>241</v>
      </c>
      <c r="D3680" t="s">
        <v>2613</v>
      </c>
      <c r="E3680">
        <v>3.7</v>
      </c>
      <c r="F3680">
        <v>294</v>
      </c>
      <c r="G3680">
        <v>4.79</v>
      </c>
      <c r="H3680">
        <v>2018</v>
      </c>
    </row>
    <row r="3681" spans="1:8" x14ac:dyDescent="0.2">
      <c r="A3681" t="s">
        <v>3852</v>
      </c>
      <c r="B3681" t="s">
        <v>16</v>
      </c>
      <c r="C3681" t="s">
        <v>93</v>
      </c>
      <c r="D3681" t="s">
        <v>5323</v>
      </c>
      <c r="E3681">
        <v>4.0999999999999996</v>
      </c>
      <c r="F3681">
        <v>294</v>
      </c>
      <c r="G3681">
        <v>17.489999999999998</v>
      </c>
      <c r="H3681">
        <v>2011</v>
      </c>
    </row>
    <row r="3682" spans="1:8" x14ac:dyDescent="0.2">
      <c r="A3682" t="s">
        <v>5324</v>
      </c>
      <c r="B3682" t="s">
        <v>62</v>
      </c>
      <c r="C3682" t="s">
        <v>63</v>
      </c>
      <c r="D3682" t="s">
        <v>1176</v>
      </c>
      <c r="E3682">
        <v>3.9</v>
      </c>
      <c r="F3682">
        <v>294</v>
      </c>
      <c r="G3682">
        <v>18.420000000000002</v>
      </c>
      <c r="H3682">
        <v>2015</v>
      </c>
    </row>
    <row r="3683" spans="1:8" x14ac:dyDescent="0.2">
      <c r="A3683" t="s">
        <v>1716</v>
      </c>
      <c r="B3683" t="s">
        <v>66</v>
      </c>
      <c r="C3683" t="s">
        <v>308</v>
      </c>
      <c r="D3683" t="s">
        <v>1151</v>
      </c>
      <c r="E3683">
        <v>3.8</v>
      </c>
      <c r="F3683">
        <v>2943</v>
      </c>
      <c r="G3683">
        <v>12.5</v>
      </c>
      <c r="H3683">
        <v>2015</v>
      </c>
    </row>
    <row r="3684" spans="1:8" x14ac:dyDescent="0.2">
      <c r="A3684" t="s">
        <v>5325</v>
      </c>
      <c r="B3684" t="s">
        <v>70</v>
      </c>
      <c r="C3684" t="s">
        <v>161</v>
      </c>
      <c r="D3684" t="s">
        <v>1167</v>
      </c>
      <c r="E3684">
        <v>4.0999999999999996</v>
      </c>
      <c r="F3684">
        <v>2945</v>
      </c>
      <c r="G3684">
        <v>56.54</v>
      </c>
      <c r="H3684">
        <v>2014</v>
      </c>
    </row>
    <row r="3685" spans="1:8" x14ac:dyDescent="0.2">
      <c r="A3685" t="s">
        <v>5326</v>
      </c>
      <c r="B3685" t="s">
        <v>66</v>
      </c>
      <c r="C3685" t="s">
        <v>313</v>
      </c>
      <c r="D3685" t="s">
        <v>735</v>
      </c>
      <c r="E3685">
        <v>4.2</v>
      </c>
      <c r="F3685">
        <v>295</v>
      </c>
      <c r="G3685">
        <v>44</v>
      </c>
      <c r="H3685">
        <v>2016</v>
      </c>
    </row>
    <row r="3686" spans="1:8" x14ac:dyDescent="0.2">
      <c r="A3686" t="s">
        <v>5327</v>
      </c>
      <c r="B3686" t="s">
        <v>16</v>
      </c>
      <c r="C3686" t="s">
        <v>358</v>
      </c>
      <c r="D3686" t="s">
        <v>943</v>
      </c>
      <c r="E3686">
        <v>4.5999999999999996</v>
      </c>
      <c r="F3686">
        <v>295</v>
      </c>
      <c r="G3686">
        <v>348.98</v>
      </c>
      <c r="H3686">
        <v>2012</v>
      </c>
    </row>
    <row r="3687" spans="1:8" x14ac:dyDescent="0.2">
      <c r="A3687" t="s">
        <v>5328</v>
      </c>
      <c r="B3687" t="s">
        <v>16</v>
      </c>
      <c r="C3687" t="s">
        <v>1096</v>
      </c>
      <c r="D3687" t="s">
        <v>5329</v>
      </c>
      <c r="E3687">
        <v>3.4</v>
      </c>
      <c r="F3687">
        <v>295</v>
      </c>
      <c r="G3687">
        <v>9.19</v>
      </c>
      <c r="H3687">
        <v>2015</v>
      </c>
    </row>
    <row r="3688" spans="1:8" x14ac:dyDescent="0.2">
      <c r="A3688" t="s">
        <v>5330</v>
      </c>
      <c r="B3688" t="s">
        <v>9</v>
      </c>
      <c r="C3688" t="s">
        <v>793</v>
      </c>
      <c r="D3688" t="s">
        <v>5331</v>
      </c>
      <c r="E3688">
        <v>3.9</v>
      </c>
      <c r="F3688">
        <v>295</v>
      </c>
      <c r="G3688">
        <v>19.309999999999999</v>
      </c>
      <c r="H3688">
        <v>2012</v>
      </c>
    </row>
    <row r="3689" spans="1:8" x14ac:dyDescent="0.2">
      <c r="A3689" t="s">
        <v>5332</v>
      </c>
      <c r="B3689" t="s">
        <v>34</v>
      </c>
      <c r="C3689" t="s">
        <v>365</v>
      </c>
      <c r="D3689" t="s">
        <v>5056</v>
      </c>
      <c r="E3689">
        <v>3.8</v>
      </c>
      <c r="F3689">
        <v>295</v>
      </c>
      <c r="G3689">
        <v>18.420000000000002</v>
      </c>
      <c r="H3689">
        <v>2013</v>
      </c>
    </row>
    <row r="3690" spans="1:8" x14ac:dyDescent="0.2">
      <c r="A3690" t="s">
        <v>5333</v>
      </c>
      <c r="B3690" t="s">
        <v>9</v>
      </c>
      <c r="C3690" t="s">
        <v>721</v>
      </c>
      <c r="D3690" t="s">
        <v>3708</v>
      </c>
      <c r="E3690">
        <v>3.9</v>
      </c>
      <c r="F3690">
        <v>295</v>
      </c>
      <c r="G3690">
        <v>64.95</v>
      </c>
      <c r="H3690">
        <v>2005</v>
      </c>
    </row>
    <row r="3691" spans="1:8" x14ac:dyDescent="0.2">
      <c r="A3691" t="s">
        <v>3534</v>
      </c>
      <c r="B3691" t="s">
        <v>9</v>
      </c>
      <c r="C3691" t="s">
        <v>184</v>
      </c>
      <c r="D3691" t="s">
        <v>1010</v>
      </c>
      <c r="E3691">
        <v>4.2</v>
      </c>
      <c r="F3691">
        <v>296</v>
      </c>
      <c r="G3691">
        <v>85</v>
      </c>
      <c r="H3691">
        <v>2015</v>
      </c>
    </row>
    <row r="3692" spans="1:8" x14ac:dyDescent="0.2">
      <c r="A3692" t="s">
        <v>2783</v>
      </c>
      <c r="B3692" t="s">
        <v>9</v>
      </c>
      <c r="C3692" t="s">
        <v>281</v>
      </c>
      <c r="D3692" t="s">
        <v>2148</v>
      </c>
      <c r="E3692">
        <v>3.8</v>
      </c>
      <c r="F3692">
        <v>296</v>
      </c>
      <c r="G3692">
        <v>18.86</v>
      </c>
      <c r="H3692">
        <v>2011</v>
      </c>
    </row>
    <row r="3693" spans="1:8" x14ac:dyDescent="0.2">
      <c r="A3693" t="s">
        <v>5334</v>
      </c>
      <c r="B3693" t="s">
        <v>9</v>
      </c>
      <c r="C3693" t="s">
        <v>389</v>
      </c>
      <c r="D3693" t="s">
        <v>2107</v>
      </c>
      <c r="E3693">
        <v>4.0999999999999996</v>
      </c>
      <c r="F3693">
        <v>296</v>
      </c>
      <c r="G3693">
        <v>60.08</v>
      </c>
      <c r="H3693">
        <v>2000</v>
      </c>
    </row>
    <row r="3694" spans="1:8" x14ac:dyDescent="0.2">
      <c r="A3694" t="s">
        <v>5335</v>
      </c>
      <c r="B3694" t="s">
        <v>9</v>
      </c>
      <c r="C3694" t="s">
        <v>190</v>
      </c>
      <c r="D3694" t="s">
        <v>191</v>
      </c>
      <c r="E3694">
        <v>4.3</v>
      </c>
      <c r="F3694">
        <v>296</v>
      </c>
      <c r="G3694">
        <v>42</v>
      </c>
      <c r="H3694">
        <v>2015</v>
      </c>
    </row>
    <row r="3695" spans="1:8" x14ac:dyDescent="0.2">
      <c r="A3695" t="s">
        <v>5336</v>
      </c>
      <c r="B3695" t="s">
        <v>66</v>
      </c>
      <c r="C3695" t="s">
        <v>147</v>
      </c>
      <c r="D3695" t="s">
        <v>1860</v>
      </c>
      <c r="E3695">
        <v>4.3</v>
      </c>
      <c r="F3695">
        <v>296</v>
      </c>
      <c r="G3695">
        <v>67.260000000000005</v>
      </c>
      <c r="H3695">
        <v>2015</v>
      </c>
    </row>
    <row r="3696" spans="1:8" x14ac:dyDescent="0.2">
      <c r="A3696" t="s">
        <v>5337</v>
      </c>
      <c r="B3696" t="s">
        <v>196</v>
      </c>
      <c r="C3696" t="s">
        <v>656</v>
      </c>
      <c r="D3696" t="s">
        <v>3003</v>
      </c>
      <c r="E3696">
        <v>3.8</v>
      </c>
      <c r="F3696">
        <v>296</v>
      </c>
      <c r="G3696">
        <v>7.27</v>
      </c>
      <c r="H3696">
        <v>2019</v>
      </c>
    </row>
    <row r="3697" spans="1:8" x14ac:dyDescent="0.2">
      <c r="A3697" t="s">
        <v>964</v>
      </c>
      <c r="B3697" t="s">
        <v>16</v>
      </c>
      <c r="C3697" t="s">
        <v>505</v>
      </c>
      <c r="D3697" t="s">
        <v>506</v>
      </c>
      <c r="E3697">
        <v>4.4000000000000004</v>
      </c>
      <c r="F3697">
        <v>2964</v>
      </c>
      <c r="G3697">
        <v>29.9</v>
      </c>
      <c r="H3697">
        <v>2015</v>
      </c>
    </row>
    <row r="3698" spans="1:8" x14ac:dyDescent="0.2">
      <c r="A3698" t="s">
        <v>5338</v>
      </c>
      <c r="B3698" t="s">
        <v>66</v>
      </c>
      <c r="C3698" t="s">
        <v>308</v>
      </c>
      <c r="D3698" t="s">
        <v>5089</v>
      </c>
      <c r="E3698">
        <v>3.9</v>
      </c>
      <c r="F3698">
        <v>297</v>
      </c>
      <c r="G3698">
        <v>16.899999999999999</v>
      </c>
      <c r="H3698">
        <v>2014</v>
      </c>
    </row>
    <row r="3699" spans="1:8" x14ac:dyDescent="0.2">
      <c r="A3699" t="s">
        <v>5339</v>
      </c>
      <c r="B3699" t="s">
        <v>77</v>
      </c>
      <c r="C3699" t="s">
        <v>78</v>
      </c>
      <c r="D3699" t="s">
        <v>3183</v>
      </c>
      <c r="E3699">
        <v>4.5</v>
      </c>
      <c r="F3699">
        <v>297</v>
      </c>
      <c r="G3699">
        <v>75</v>
      </c>
      <c r="H3699">
        <v>2015</v>
      </c>
    </row>
    <row r="3700" spans="1:8" x14ac:dyDescent="0.2">
      <c r="A3700" t="s">
        <v>280</v>
      </c>
      <c r="B3700" t="s">
        <v>9</v>
      </c>
      <c r="C3700" t="s">
        <v>281</v>
      </c>
      <c r="D3700" t="s">
        <v>2008</v>
      </c>
      <c r="E3700">
        <v>3.8</v>
      </c>
      <c r="F3700">
        <v>297</v>
      </c>
      <c r="G3700">
        <v>17.95</v>
      </c>
      <c r="H3700">
        <v>2015</v>
      </c>
    </row>
    <row r="3701" spans="1:8" x14ac:dyDescent="0.2">
      <c r="A3701" t="s">
        <v>862</v>
      </c>
      <c r="B3701" t="s">
        <v>9</v>
      </c>
      <c r="C3701" t="s">
        <v>96</v>
      </c>
      <c r="D3701" t="s">
        <v>5340</v>
      </c>
      <c r="E3701">
        <v>4</v>
      </c>
      <c r="F3701">
        <v>297</v>
      </c>
      <c r="G3701">
        <v>66.650000000000006</v>
      </c>
      <c r="H3701">
        <v>2005</v>
      </c>
    </row>
    <row r="3702" spans="1:8" x14ac:dyDescent="0.2">
      <c r="A3702" t="s">
        <v>5341</v>
      </c>
      <c r="B3702" t="s">
        <v>9</v>
      </c>
      <c r="C3702" t="s">
        <v>389</v>
      </c>
      <c r="D3702" t="s">
        <v>5342</v>
      </c>
      <c r="E3702">
        <v>4.5</v>
      </c>
      <c r="F3702">
        <v>297</v>
      </c>
      <c r="G3702">
        <v>399.95</v>
      </c>
      <c r="H3702">
        <v>2013</v>
      </c>
    </row>
    <row r="3703" spans="1:8" x14ac:dyDescent="0.2">
      <c r="A3703" t="s">
        <v>5343</v>
      </c>
      <c r="B3703" t="s">
        <v>16</v>
      </c>
      <c r="C3703" t="s">
        <v>93</v>
      </c>
      <c r="D3703" t="s">
        <v>881</v>
      </c>
      <c r="E3703">
        <v>3.6</v>
      </c>
      <c r="F3703">
        <v>297</v>
      </c>
      <c r="G3703">
        <v>13.78</v>
      </c>
      <c r="H3703">
        <v>2018</v>
      </c>
    </row>
    <row r="3704" spans="1:8" x14ac:dyDescent="0.2">
      <c r="A3704" t="s">
        <v>5344</v>
      </c>
      <c r="B3704" t="s">
        <v>34</v>
      </c>
      <c r="C3704" t="s">
        <v>599</v>
      </c>
      <c r="D3704" t="s">
        <v>531</v>
      </c>
      <c r="E3704">
        <v>4</v>
      </c>
      <c r="F3704">
        <v>297</v>
      </c>
      <c r="G3704">
        <v>30.81</v>
      </c>
      <c r="H3704">
        <v>2015</v>
      </c>
    </row>
    <row r="3705" spans="1:8" x14ac:dyDescent="0.2">
      <c r="A3705" t="s">
        <v>5345</v>
      </c>
      <c r="B3705" t="s">
        <v>9</v>
      </c>
      <c r="C3705" t="s">
        <v>56</v>
      </c>
      <c r="D3705" t="s">
        <v>5346</v>
      </c>
      <c r="E3705">
        <v>3.7</v>
      </c>
      <c r="F3705">
        <v>297</v>
      </c>
      <c r="G3705">
        <v>8.7200000000000006</v>
      </c>
      <c r="H3705">
        <v>2018</v>
      </c>
    </row>
    <row r="3706" spans="1:8" x14ac:dyDescent="0.2">
      <c r="A3706" t="s">
        <v>860</v>
      </c>
      <c r="B3706" t="s">
        <v>196</v>
      </c>
      <c r="C3706" t="s">
        <v>197</v>
      </c>
      <c r="D3706" t="s">
        <v>1326</v>
      </c>
      <c r="E3706">
        <v>3.6</v>
      </c>
      <c r="F3706">
        <v>2973</v>
      </c>
      <c r="G3706">
        <v>8.89</v>
      </c>
      <c r="H3706">
        <v>2016</v>
      </c>
    </row>
    <row r="3707" spans="1:8" x14ac:dyDescent="0.2">
      <c r="A3707" t="s">
        <v>5044</v>
      </c>
      <c r="B3707" t="s">
        <v>66</v>
      </c>
      <c r="C3707" t="s">
        <v>308</v>
      </c>
      <c r="D3707" t="s">
        <v>1016</v>
      </c>
      <c r="E3707">
        <v>3.9</v>
      </c>
      <c r="F3707">
        <v>298</v>
      </c>
      <c r="G3707">
        <v>7.99</v>
      </c>
      <c r="H3707">
        <v>2017</v>
      </c>
    </row>
    <row r="3708" spans="1:8" x14ac:dyDescent="0.2">
      <c r="A3708" t="s">
        <v>5347</v>
      </c>
      <c r="B3708" t="s">
        <v>66</v>
      </c>
      <c r="C3708" t="s">
        <v>222</v>
      </c>
      <c r="D3708" t="s">
        <v>2712</v>
      </c>
      <c r="E3708">
        <v>3.8</v>
      </c>
      <c r="F3708">
        <v>298</v>
      </c>
      <c r="G3708">
        <v>9.9</v>
      </c>
      <c r="H3708">
        <v>2017</v>
      </c>
    </row>
    <row r="3709" spans="1:8" x14ac:dyDescent="0.2">
      <c r="A3709" t="s">
        <v>5348</v>
      </c>
      <c r="B3709" t="s">
        <v>66</v>
      </c>
      <c r="C3709" t="s">
        <v>222</v>
      </c>
      <c r="D3709" t="s">
        <v>2721</v>
      </c>
      <c r="E3709">
        <v>4.4000000000000004</v>
      </c>
      <c r="F3709">
        <v>298</v>
      </c>
      <c r="G3709">
        <v>29.9</v>
      </c>
      <c r="H3709">
        <v>2014</v>
      </c>
    </row>
    <row r="3710" spans="1:8" x14ac:dyDescent="0.2">
      <c r="A3710" t="s">
        <v>862</v>
      </c>
      <c r="B3710" t="s">
        <v>9</v>
      </c>
      <c r="C3710" t="s">
        <v>96</v>
      </c>
      <c r="D3710" t="s">
        <v>4121</v>
      </c>
      <c r="E3710">
        <v>4.0999999999999996</v>
      </c>
      <c r="F3710">
        <v>298</v>
      </c>
      <c r="G3710">
        <v>75.95</v>
      </c>
      <c r="H3710">
        <v>2005</v>
      </c>
    </row>
    <row r="3711" spans="1:8" x14ac:dyDescent="0.2">
      <c r="A3711" t="s">
        <v>5349</v>
      </c>
      <c r="B3711" t="s">
        <v>16</v>
      </c>
      <c r="C3711" t="s">
        <v>38</v>
      </c>
      <c r="D3711" t="s">
        <v>1266</v>
      </c>
      <c r="E3711">
        <v>3.6</v>
      </c>
      <c r="F3711">
        <v>298</v>
      </c>
      <c r="G3711">
        <v>6.73</v>
      </c>
      <c r="H3711">
        <v>2018</v>
      </c>
    </row>
    <row r="3712" spans="1:8" x14ac:dyDescent="0.2">
      <c r="A3712" t="s">
        <v>5350</v>
      </c>
      <c r="B3712" t="s">
        <v>16</v>
      </c>
      <c r="C3712" t="s">
        <v>748</v>
      </c>
      <c r="D3712" t="s">
        <v>4076</v>
      </c>
      <c r="E3712">
        <v>3.7</v>
      </c>
      <c r="F3712">
        <v>298</v>
      </c>
      <c r="G3712">
        <v>11.92</v>
      </c>
      <c r="H3712">
        <v>2017</v>
      </c>
    </row>
    <row r="3713" spans="1:8" x14ac:dyDescent="0.2">
      <c r="A3713" t="s">
        <v>3191</v>
      </c>
      <c r="B3713" t="s">
        <v>66</v>
      </c>
      <c r="C3713" t="s">
        <v>776</v>
      </c>
      <c r="D3713" t="s">
        <v>777</v>
      </c>
      <c r="E3713">
        <v>3.7</v>
      </c>
      <c r="F3713">
        <v>298</v>
      </c>
      <c r="G3713">
        <v>10.75</v>
      </c>
      <c r="H3713">
        <v>2016</v>
      </c>
    </row>
    <row r="3714" spans="1:8" x14ac:dyDescent="0.2">
      <c r="A3714" t="s">
        <v>5351</v>
      </c>
      <c r="B3714" t="s">
        <v>16</v>
      </c>
      <c r="C3714" t="s">
        <v>3754</v>
      </c>
      <c r="D3714" t="s">
        <v>5352</v>
      </c>
      <c r="E3714">
        <v>4</v>
      </c>
      <c r="F3714">
        <v>299</v>
      </c>
      <c r="G3714">
        <v>23.5</v>
      </c>
      <c r="H3714">
        <v>2011</v>
      </c>
    </row>
    <row r="3715" spans="1:8" x14ac:dyDescent="0.2">
      <c r="A3715" t="s">
        <v>5353</v>
      </c>
      <c r="B3715" t="s">
        <v>9</v>
      </c>
      <c r="C3715" t="s">
        <v>368</v>
      </c>
      <c r="D3715" t="s">
        <v>5354</v>
      </c>
      <c r="E3715">
        <v>4.0999999999999996</v>
      </c>
      <c r="F3715">
        <v>299</v>
      </c>
      <c r="G3715">
        <v>47.77</v>
      </c>
      <c r="H3715">
        <v>2015</v>
      </c>
    </row>
    <row r="3716" spans="1:8" x14ac:dyDescent="0.2">
      <c r="A3716" t="s">
        <v>5355</v>
      </c>
      <c r="B3716" t="s">
        <v>277</v>
      </c>
      <c r="C3716" t="s">
        <v>346</v>
      </c>
      <c r="D3716" t="s">
        <v>4769</v>
      </c>
      <c r="E3716">
        <v>3.8</v>
      </c>
      <c r="F3716">
        <v>299</v>
      </c>
      <c r="G3716">
        <v>11.37</v>
      </c>
      <c r="H3716">
        <v>2015</v>
      </c>
    </row>
    <row r="3717" spans="1:8" x14ac:dyDescent="0.2">
      <c r="A3717" t="s">
        <v>5356</v>
      </c>
      <c r="B3717" t="s">
        <v>66</v>
      </c>
      <c r="C3717" t="s">
        <v>669</v>
      </c>
      <c r="D3717" t="s">
        <v>3061</v>
      </c>
      <c r="E3717">
        <v>4</v>
      </c>
      <c r="F3717">
        <v>299</v>
      </c>
      <c r="G3717">
        <v>7.75</v>
      </c>
      <c r="H3717">
        <v>2017</v>
      </c>
    </row>
    <row r="3718" spans="1:8" x14ac:dyDescent="0.2">
      <c r="A3718" t="s">
        <v>5357</v>
      </c>
      <c r="B3718" t="s">
        <v>9</v>
      </c>
      <c r="C3718" t="s">
        <v>721</v>
      </c>
      <c r="D3718" t="s">
        <v>5113</v>
      </c>
      <c r="E3718">
        <v>3.8</v>
      </c>
      <c r="F3718">
        <v>299</v>
      </c>
      <c r="G3718">
        <v>13.5</v>
      </c>
      <c r="H3718">
        <v>2015</v>
      </c>
    </row>
    <row r="3719" spans="1:8" x14ac:dyDescent="0.2">
      <c r="A3719" t="s">
        <v>3490</v>
      </c>
      <c r="B3719" t="s">
        <v>9</v>
      </c>
      <c r="C3719" t="s">
        <v>217</v>
      </c>
      <c r="D3719" t="s">
        <v>3543</v>
      </c>
      <c r="E3719">
        <v>4.2</v>
      </c>
      <c r="F3719">
        <v>299</v>
      </c>
      <c r="G3719">
        <v>65.95</v>
      </c>
      <c r="H3719">
        <v>2015</v>
      </c>
    </row>
    <row r="3720" spans="1:8" x14ac:dyDescent="0.2">
      <c r="A3720" t="s">
        <v>5358</v>
      </c>
      <c r="B3720" t="s">
        <v>34</v>
      </c>
      <c r="C3720" t="s">
        <v>599</v>
      </c>
      <c r="D3720" t="s">
        <v>1334</v>
      </c>
      <c r="E3720">
        <v>3.6</v>
      </c>
      <c r="F3720">
        <v>299</v>
      </c>
      <c r="G3720">
        <v>10.66</v>
      </c>
      <c r="H3720">
        <v>2017</v>
      </c>
    </row>
    <row r="3721" spans="1:8" x14ac:dyDescent="0.2">
      <c r="A3721" t="s">
        <v>5359</v>
      </c>
      <c r="B3721" t="s">
        <v>196</v>
      </c>
      <c r="C3721" t="s">
        <v>2678</v>
      </c>
      <c r="D3721" t="s">
        <v>5360</v>
      </c>
      <c r="E3721">
        <v>3.7</v>
      </c>
      <c r="F3721">
        <v>299</v>
      </c>
      <c r="G3721">
        <v>9.8800000000000008</v>
      </c>
      <c r="H3721">
        <v>2019</v>
      </c>
    </row>
    <row r="3722" spans="1:8" x14ac:dyDescent="0.2">
      <c r="A3722" t="s">
        <v>5361</v>
      </c>
      <c r="B3722" t="s">
        <v>77</v>
      </c>
      <c r="C3722" t="s">
        <v>153</v>
      </c>
      <c r="D3722" t="s">
        <v>297</v>
      </c>
      <c r="E3722">
        <v>3.9</v>
      </c>
      <c r="F3722">
        <v>299</v>
      </c>
      <c r="G3722">
        <v>9.3699999999999992</v>
      </c>
      <c r="H3722">
        <v>2018</v>
      </c>
    </row>
    <row r="3723" spans="1:8" x14ac:dyDescent="0.2">
      <c r="A3723" t="s">
        <v>5362</v>
      </c>
      <c r="B3723" t="s">
        <v>196</v>
      </c>
      <c r="C3723" t="s">
        <v>197</v>
      </c>
      <c r="D3723" t="s">
        <v>1306</v>
      </c>
      <c r="E3723">
        <v>3.5</v>
      </c>
      <c r="F3723">
        <v>2999</v>
      </c>
      <c r="G3723">
        <v>6.5</v>
      </c>
      <c r="H3723">
        <v>2018</v>
      </c>
    </row>
    <row r="3724" spans="1:8" x14ac:dyDescent="0.2">
      <c r="A3724" t="s">
        <v>5363</v>
      </c>
      <c r="B3724" t="s">
        <v>62</v>
      </c>
      <c r="C3724" t="s">
        <v>63</v>
      </c>
      <c r="D3724" t="s">
        <v>1125</v>
      </c>
      <c r="E3724">
        <v>4</v>
      </c>
      <c r="F3724">
        <v>30</v>
      </c>
      <c r="G3724">
        <v>21.99</v>
      </c>
      <c r="H3724">
        <v>2018</v>
      </c>
    </row>
    <row r="3725" spans="1:8" x14ac:dyDescent="0.2">
      <c r="A3725" t="s">
        <v>5364</v>
      </c>
      <c r="B3725" t="s">
        <v>62</v>
      </c>
      <c r="C3725" t="s">
        <v>5230</v>
      </c>
      <c r="D3725" t="s">
        <v>5365</v>
      </c>
      <c r="E3725">
        <v>3.4</v>
      </c>
      <c r="F3725">
        <v>30</v>
      </c>
      <c r="G3725">
        <v>10.43</v>
      </c>
      <c r="H3725">
        <v>2017</v>
      </c>
    </row>
    <row r="3726" spans="1:8" x14ac:dyDescent="0.2">
      <c r="A3726" t="s">
        <v>58</v>
      </c>
      <c r="B3726" t="s">
        <v>46</v>
      </c>
      <c r="C3726" t="s">
        <v>1669</v>
      </c>
      <c r="D3726" t="s">
        <v>5366</v>
      </c>
      <c r="E3726">
        <v>3.4</v>
      </c>
      <c r="F3726">
        <v>30</v>
      </c>
      <c r="G3726">
        <v>7.35</v>
      </c>
      <c r="H3726">
        <v>2018</v>
      </c>
    </row>
    <row r="3727" spans="1:8" x14ac:dyDescent="0.2">
      <c r="A3727" t="s">
        <v>5367</v>
      </c>
      <c r="B3727" t="s">
        <v>982</v>
      </c>
      <c r="C3727" t="s">
        <v>5242</v>
      </c>
      <c r="D3727" t="s">
        <v>5368</v>
      </c>
      <c r="E3727">
        <v>4.2</v>
      </c>
      <c r="F3727">
        <v>30</v>
      </c>
      <c r="G3727">
        <v>52.64</v>
      </c>
      <c r="H3727">
        <v>2017</v>
      </c>
    </row>
    <row r="3728" spans="1:8" x14ac:dyDescent="0.2">
      <c r="A3728" t="s">
        <v>5369</v>
      </c>
      <c r="B3728" t="s">
        <v>9</v>
      </c>
      <c r="C3728" t="s">
        <v>2794</v>
      </c>
      <c r="D3728" t="s">
        <v>2795</v>
      </c>
      <c r="E3728">
        <v>4.3</v>
      </c>
      <c r="F3728">
        <v>30</v>
      </c>
      <c r="G3728">
        <v>124.7</v>
      </c>
      <c r="H3728">
        <v>2013</v>
      </c>
    </row>
    <row r="3729" spans="1:8" x14ac:dyDescent="0.2">
      <c r="A3729" t="s">
        <v>5370</v>
      </c>
      <c r="B3729" t="s">
        <v>66</v>
      </c>
      <c r="C3729" t="s">
        <v>316</v>
      </c>
      <c r="D3729" t="s">
        <v>5371</v>
      </c>
      <c r="E3729">
        <v>3.5</v>
      </c>
      <c r="F3729">
        <v>30</v>
      </c>
      <c r="G3729">
        <v>7.44</v>
      </c>
      <c r="H3729">
        <v>2012</v>
      </c>
    </row>
    <row r="3730" spans="1:8" x14ac:dyDescent="0.2">
      <c r="A3730" t="s">
        <v>5372</v>
      </c>
      <c r="B3730" t="s">
        <v>9</v>
      </c>
      <c r="C3730" t="s">
        <v>999</v>
      </c>
      <c r="D3730" t="s">
        <v>5373</v>
      </c>
      <c r="E3730">
        <v>3.8</v>
      </c>
      <c r="F3730">
        <v>30</v>
      </c>
      <c r="G3730">
        <v>16.96</v>
      </c>
      <c r="H3730">
        <v>2014</v>
      </c>
    </row>
    <row r="3731" spans="1:8" x14ac:dyDescent="0.2">
      <c r="A3731" t="s">
        <v>5374</v>
      </c>
      <c r="B3731" t="s">
        <v>16</v>
      </c>
      <c r="C3731" t="s">
        <v>404</v>
      </c>
      <c r="D3731" t="s">
        <v>5375</v>
      </c>
      <c r="E3731">
        <v>3.4</v>
      </c>
      <c r="F3731">
        <v>30</v>
      </c>
      <c r="G3731">
        <v>12</v>
      </c>
      <c r="H3731">
        <v>2018</v>
      </c>
    </row>
    <row r="3732" spans="1:8" x14ac:dyDescent="0.2">
      <c r="A3732" t="s">
        <v>5376</v>
      </c>
      <c r="B3732" t="s">
        <v>9</v>
      </c>
      <c r="C3732" t="s">
        <v>573</v>
      </c>
      <c r="D3732" t="s">
        <v>5377</v>
      </c>
      <c r="E3732">
        <v>4.3</v>
      </c>
      <c r="F3732">
        <v>30</v>
      </c>
      <c r="G3732">
        <v>129.94999999999999</v>
      </c>
      <c r="H3732">
        <v>2003</v>
      </c>
    </row>
    <row r="3733" spans="1:8" x14ac:dyDescent="0.2">
      <c r="A3733" t="s">
        <v>5378</v>
      </c>
      <c r="B3733" t="s">
        <v>81</v>
      </c>
      <c r="C3733" t="s">
        <v>5379</v>
      </c>
      <c r="D3733" t="s">
        <v>5380</v>
      </c>
      <c r="E3733">
        <v>3.7</v>
      </c>
      <c r="F3733">
        <v>30</v>
      </c>
      <c r="G3733">
        <v>19.899999999999999</v>
      </c>
      <c r="H3733">
        <v>2013</v>
      </c>
    </row>
    <row r="3734" spans="1:8" x14ac:dyDescent="0.2">
      <c r="A3734" t="s">
        <v>5381</v>
      </c>
      <c r="B3734" t="s">
        <v>277</v>
      </c>
      <c r="C3734" t="s">
        <v>278</v>
      </c>
      <c r="D3734" t="s">
        <v>1997</v>
      </c>
      <c r="E3734">
        <v>4.4000000000000004</v>
      </c>
      <c r="F3734">
        <v>30</v>
      </c>
      <c r="G3734">
        <v>29.5</v>
      </c>
      <c r="H3734">
        <v>2016</v>
      </c>
    </row>
    <row r="3735" spans="1:8" x14ac:dyDescent="0.2">
      <c r="A3735" t="s">
        <v>5382</v>
      </c>
      <c r="B3735" t="s">
        <v>9</v>
      </c>
      <c r="C3735" t="s">
        <v>184</v>
      </c>
      <c r="D3735" t="s">
        <v>1083</v>
      </c>
      <c r="E3735">
        <v>3.8</v>
      </c>
      <c r="F3735">
        <v>30</v>
      </c>
      <c r="G3735">
        <v>21.6</v>
      </c>
      <c r="H3735">
        <v>2009</v>
      </c>
    </row>
    <row r="3736" spans="1:8" x14ac:dyDescent="0.2">
      <c r="A3736" t="s">
        <v>1258</v>
      </c>
      <c r="B3736" t="s">
        <v>16</v>
      </c>
      <c r="C3736" t="s">
        <v>20</v>
      </c>
      <c r="D3736" t="s">
        <v>5383</v>
      </c>
      <c r="E3736">
        <v>3.4</v>
      </c>
      <c r="F3736">
        <v>30</v>
      </c>
      <c r="G3736">
        <v>5.81</v>
      </c>
      <c r="H3736">
        <v>2018</v>
      </c>
    </row>
    <row r="3737" spans="1:8" x14ac:dyDescent="0.2">
      <c r="A3737" t="s">
        <v>5384</v>
      </c>
      <c r="B3737" t="s">
        <v>16</v>
      </c>
      <c r="C3737" t="s">
        <v>17</v>
      </c>
      <c r="D3737" t="s">
        <v>5385</v>
      </c>
      <c r="E3737">
        <v>4.0999999999999996</v>
      </c>
      <c r="F3737">
        <v>30</v>
      </c>
      <c r="G3737">
        <v>49</v>
      </c>
      <c r="H3737">
        <v>2009</v>
      </c>
    </row>
    <row r="3738" spans="1:8" x14ac:dyDescent="0.2">
      <c r="A3738" t="s">
        <v>5386</v>
      </c>
      <c r="B3738" t="s">
        <v>277</v>
      </c>
      <c r="C3738" t="s">
        <v>1229</v>
      </c>
      <c r="D3738" t="s">
        <v>1230</v>
      </c>
      <c r="E3738">
        <v>4.2</v>
      </c>
      <c r="F3738">
        <v>30</v>
      </c>
      <c r="G3738">
        <v>129</v>
      </c>
      <c r="H3738">
        <v>2014</v>
      </c>
    </row>
    <row r="3739" spans="1:8" x14ac:dyDescent="0.2">
      <c r="A3739" t="s">
        <v>5387</v>
      </c>
      <c r="B3739" t="s">
        <v>9</v>
      </c>
      <c r="C3739" t="s">
        <v>368</v>
      </c>
      <c r="D3739" t="s">
        <v>5388</v>
      </c>
      <c r="E3739">
        <v>3.7</v>
      </c>
      <c r="F3739">
        <v>30</v>
      </c>
      <c r="G3739">
        <v>10.32</v>
      </c>
      <c r="H3739">
        <v>2017</v>
      </c>
    </row>
    <row r="3740" spans="1:8" x14ac:dyDescent="0.2">
      <c r="A3740" t="s">
        <v>5389</v>
      </c>
      <c r="B3740" t="s">
        <v>23</v>
      </c>
      <c r="C3740" t="s">
        <v>1654</v>
      </c>
      <c r="D3740" t="s">
        <v>1655</v>
      </c>
      <c r="E3740">
        <v>3.8</v>
      </c>
      <c r="F3740">
        <v>30</v>
      </c>
      <c r="G3740">
        <v>23.29</v>
      </c>
      <c r="H3740">
        <v>2016</v>
      </c>
    </row>
    <row r="3741" spans="1:8" x14ac:dyDescent="0.2">
      <c r="A3741" t="s">
        <v>5390</v>
      </c>
      <c r="B3741" t="s">
        <v>277</v>
      </c>
      <c r="C3741" t="s">
        <v>278</v>
      </c>
      <c r="D3741" t="s">
        <v>546</v>
      </c>
      <c r="E3741">
        <v>4.4000000000000004</v>
      </c>
      <c r="F3741">
        <v>30</v>
      </c>
      <c r="G3741">
        <v>39</v>
      </c>
      <c r="H3741">
        <v>2015</v>
      </c>
    </row>
    <row r="3742" spans="1:8" x14ac:dyDescent="0.2">
      <c r="A3742" t="s">
        <v>5391</v>
      </c>
      <c r="B3742" t="s">
        <v>66</v>
      </c>
      <c r="C3742" t="s">
        <v>669</v>
      </c>
      <c r="D3742" t="s">
        <v>3061</v>
      </c>
      <c r="E3742">
        <v>4.0999999999999996</v>
      </c>
      <c r="F3742">
        <v>30</v>
      </c>
      <c r="G3742">
        <v>17.739999999999998</v>
      </c>
      <c r="H3742">
        <v>2015</v>
      </c>
    </row>
    <row r="3743" spans="1:8" x14ac:dyDescent="0.2">
      <c r="A3743" t="s">
        <v>5392</v>
      </c>
      <c r="B3743" t="s">
        <v>66</v>
      </c>
      <c r="C3743" t="s">
        <v>669</v>
      </c>
      <c r="D3743" t="s">
        <v>670</v>
      </c>
      <c r="E3743">
        <v>4</v>
      </c>
      <c r="F3743">
        <v>30</v>
      </c>
      <c r="G3743">
        <v>16.47</v>
      </c>
      <c r="H3743">
        <v>2013</v>
      </c>
    </row>
    <row r="3744" spans="1:8" x14ac:dyDescent="0.2">
      <c r="A3744" t="s">
        <v>5393</v>
      </c>
      <c r="B3744" t="s">
        <v>16</v>
      </c>
      <c r="C3744" t="s">
        <v>17</v>
      </c>
      <c r="D3744" t="s">
        <v>1164</v>
      </c>
      <c r="E3744">
        <v>4.0999999999999996</v>
      </c>
      <c r="F3744">
        <v>30</v>
      </c>
      <c r="G3744">
        <v>6.95</v>
      </c>
      <c r="H3744">
        <v>2018</v>
      </c>
    </row>
    <row r="3745" spans="1:8" x14ac:dyDescent="0.2">
      <c r="A3745" t="s">
        <v>5394</v>
      </c>
      <c r="B3745" t="s">
        <v>9</v>
      </c>
      <c r="C3745" t="s">
        <v>184</v>
      </c>
      <c r="D3745" t="s">
        <v>1051</v>
      </c>
      <c r="E3745">
        <v>4</v>
      </c>
      <c r="F3745">
        <v>30</v>
      </c>
      <c r="G3745">
        <v>46.79</v>
      </c>
      <c r="H3745">
        <v>2017</v>
      </c>
    </row>
    <row r="3746" spans="1:8" x14ac:dyDescent="0.2">
      <c r="A3746" t="s">
        <v>5395</v>
      </c>
      <c r="B3746" t="s">
        <v>16</v>
      </c>
      <c r="C3746" t="s">
        <v>99</v>
      </c>
      <c r="D3746" t="s">
        <v>5396</v>
      </c>
      <c r="E3746">
        <v>3.3</v>
      </c>
      <c r="F3746">
        <v>30</v>
      </c>
      <c r="G3746">
        <v>5.29</v>
      </c>
      <c r="H3746">
        <v>2018</v>
      </c>
    </row>
    <row r="3747" spans="1:8" x14ac:dyDescent="0.2">
      <c r="A3747" t="s">
        <v>5397</v>
      </c>
      <c r="B3747" t="s">
        <v>16</v>
      </c>
      <c r="C3747" t="s">
        <v>716</v>
      </c>
      <c r="D3747" t="s">
        <v>5398</v>
      </c>
      <c r="E3747">
        <v>4</v>
      </c>
      <c r="F3747">
        <v>30</v>
      </c>
      <c r="G3747">
        <v>20.86</v>
      </c>
      <c r="H3747">
        <v>2013</v>
      </c>
    </row>
    <row r="3748" spans="1:8" x14ac:dyDescent="0.2">
      <c r="A3748" t="s">
        <v>5399</v>
      </c>
      <c r="B3748" t="s">
        <v>277</v>
      </c>
      <c r="C3748" t="s">
        <v>278</v>
      </c>
      <c r="D3748" t="s">
        <v>5400</v>
      </c>
      <c r="E3748">
        <v>4.0999999999999996</v>
      </c>
      <c r="F3748">
        <v>30</v>
      </c>
      <c r="G3748">
        <v>22.65</v>
      </c>
      <c r="H3748">
        <v>2015</v>
      </c>
    </row>
    <row r="3749" spans="1:8" x14ac:dyDescent="0.2">
      <c r="A3749" t="s">
        <v>5401</v>
      </c>
      <c r="B3749" t="s">
        <v>70</v>
      </c>
      <c r="C3749" t="s">
        <v>3901</v>
      </c>
      <c r="D3749" t="s">
        <v>2201</v>
      </c>
      <c r="E3749">
        <v>4.8</v>
      </c>
      <c r="F3749">
        <v>30</v>
      </c>
      <c r="G3749">
        <v>368.47</v>
      </c>
      <c r="H3749">
        <v>2015</v>
      </c>
    </row>
    <row r="3750" spans="1:8" x14ac:dyDescent="0.2">
      <c r="A3750" t="s">
        <v>5402</v>
      </c>
      <c r="B3750" t="s">
        <v>9</v>
      </c>
      <c r="C3750" t="s">
        <v>414</v>
      </c>
      <c r="D3750" t="s">
        <v>5403</v>
      </c>
      <c r="E3750">
        <v>3.8</v>
      </c>
      <c r="F3750">
        <v>30</v>
      </c>
      <c r="G3750">
        <v>24.49</v>
      </c>
      <c r="H3750">
        <v>2016</v>
      </c>
    </row>
    <row r="3751" spans="1:8" x14ac:dyDescent="0.2">
      <c r="A3751" t="s">
        <v>5404</v>
      </c>
      <c r="B3751" t="s">
        <v>16</v>
      </c>
      <c r="C3751" t="s">
        <v>93</v>
      </c>
      <c r="D3751" t="s">
        <v>1255</v>
      </c>
      <c r="E3751">
        <v>4</v>
      </c>
      <c r="F3751">
        <v>30</v>
      </c>
      <c r="G3751">
        <v>28.62</v>
      </c>
      <c r="H3751">
        <v>2016</v>
      </c>
    </row>
    <row r="3752" spans="1:8" x14ac:dyDescent="0.2">
      <c r="A3752" t="s">
        <v>5405</v>
      </c>
      <c r="B3752" t="s">
        <v>9</v>
      </c>
      <c r="C3752" t="s">
        <v>368</v>
      </c>
      <c r="D3752" t="s">
        <v>369</v>
      </c>
      <c r="E3752">
        <v>4</v>
      </c>
      <c r="F3752">
        <v>30</v>
      </c>
      <c r="G3752">
        <v>42.9</v>
      </c>
      <c r="H3752">
        <v>2015</v>
      </c>
    </row>
    <row r="3753" spans="1:8" x14ac:dyDescent="0.2">
      <c r="A3753" t="s">
        <v>5406</v>
      </c>
      <c r="B3753" t="s">
        <v>16</v>
      </c>
      <c r="C3753" t="s">
        <v>178</v>
      </c>
      <c r="D3753" t="s">
        <v>5407</v>
      </c>
      <c r="E3753">
        <v>4.0999999999999996</v>
      </c>
      <c r="F3753">
        <v>30</v>
      </c>
      <c r="G3753">
        <v>26.9</v>
      </c>
      <c r="H3753">
        <v>2017</v>
      </c>
    </row>
    <row r="3754" spans="1:8" x14ac:dyDescent="0.2">
      <c r="A3754" t="s">
        <v>5408</v>
      </c>
      <c r="B3754" t="s">
        <v>9</v>
      </c>
      <c r="C3754" t="s">
        <v>96</v>
      </c>
      <c r="D3754" t="s">
        <v>5409</v>
      </c>
      <c r="E3754">
        <v>4.5999999999999996</v>
      </c>
      <c r="F3754">
        <v>30</v>
      </c>
      <c r="G3754">
        <v>182.42</v>
      </c>
      <c r="H3754">
        <v>2002</v>
      </c>
    </row>
    <row r="3755" spans="1:8" x14ac:dyDescent="0.2">
      <c r="A3755" t="s">
        <v>5410</v>
      </c>
      <c r="B3755" t="s">
        <v>277</v>
      </c>
      <c r="C3755" t="s">
        <v>278</v>
      </c>
      <c r="D3755" t="s">
        <v>546</v>
      </c>
      <c r="E3755">
        <v>4.0999999999999996</v>
      </c>
      <c r="F3755">
        <v>30</v>
      </c>
      <c r="G3755">
        <v>39.950000000000003</v>
      </c>
      <c r="H3755">
        <v>2012</v>
      </c>
    </row>
    <row r="3756" spans="1:8" x14ac:dyDescent="0.2">
      <c r="A3756" t="s">
        <v>5411</v>
      </c>
      <c r="B3756" t="s">
        <v>16</v>
      </c>
      <c r="C3756" t="s">
        <v>5412</v>
      </c>
      <c r="D3756" t="s">
        <v>5413</v>
      </c>
      <c r="E3756">
        <v>3.9</v>
      </c>
      <c r="F3756">
        <v>30</v>
      </c>
      <c r="G3756">
        <v>16.899999999999999</v>
      </c>
      <c r="H3756">
        <v>2014</v>
      </c>
    </row>
    <row r="3757" spans="1:8" x14ac:dyDescent="0.2">
      <c r="A3757" t="s">
        <v>5414</v>
      </c>
      <c r="B3757" t="s">
        <v>277</v>
      </c>
      <c r="C3757" t="s">
        <v>1021</v>
      </c>
      <c r="D3757" t="s">
        <v>5415</v>
      </c>
      <c r="E3757">
        <v>3.5</v>
      </c>
      <c r="F3757">
        <v>30</v>
      </c>
      <c r="G3757">
        <v>10.29</v>
      </c>
      <c r="H3757">
        <v>2017</v>
      </c>
    </row>
    <row r="3758" spans="1:8" x14ac:dyDescent="0.2">
      <c r="A3758" t="s">
        <v>5416</v>
      </c>
      <c r="B3758" t="s">
        <v>16</v>
      </c>
      <c r="C3758" t="s">
        <v>181</v>
      </c>
      <c r="D3758" t="s">
        <v>5417</v>
      </c>
      <c r="E3758">
        <v>3.3</v>
      </c>
      <c r="F3758">
        <v>30</v>
      </c>
      <c r="G3758">
        <v>28.16</v>
      </c>
      <c r="H3758">
        <v>2012</v>
      </c>
    </row>
    <row r="3759" spans="1:8" x14ac:dyDescent="0.2">
      <c r="A3759" t="s">
        <v>5418</v>
      </c>
      <c r="B3759" t="s">
        <v>9</v>
      </c>
      <c r="C3759" t="s">
        <v>724</v>
      </c>
      <c r="D3759" t="s">
        <v>5419</v>
      </c>
      <c r="E3759">
        <v>4.5999999999999996</v>
      </c>
      <c r="F3759">
        <v>30</v>
      </c>
      <c r="G3759">
        <v>116</v>
      </c>
      <c r="H3759">
        <v>2015</v>
      </c>
    </row>
    <row r="3760" spans="1:8" x14ac:dyDescent="0.2">
      <c r="A3760" t="s">
        <v>5420</v>
      </c>
      <c r="B3760" t="s">
        <v>16</v>
      </c>
      <c r="C3760" t="s">
        <v>38</v>
      </c>
      <c r="D3760" t="s">
        <v>1712</v>
      </c>
      <c r="E3760">
        <v>3.4</v>
      </c>
      <c r="F3760">
        <v>30</v>
      </c>
      <c r="G3760">
        <v>11.95</v>
      </c>
      <c r="H3760">
        <v>2015</v>
      </c>
    </row>
    <row r="3761" spans="1:8" x14ac:dyDescent="0.2">
      <c r="A3761" t="s">
        <v>5421</v>
      </c>
      <c r="B3761" t="s">
        <v>9</v>
      </c>
      <c r="C3761" t="s">
        <v>1420</v>
      </c>
      <c r="D3761" t="s">
        <v>1421</v>
      </c>
      <c r="E3761">
        <v>3.9</v>
      </c>
      <c r="F3761">
        <v>30</v>
      </c>
      <c r="G3761">
        <v>29.15</v>
      </c>
      <c r="H3761">
        <v>2018</v>
      </c>
    </row>
    <row r="3762" spans="1:8" x14ac:dyDescent="0.2">
      <c r="A3762" t="s">
        <v>630</v>
      </c>
      <c r="B3762" t="s">
        <v>23</v>
      </c>
      <c r="C3762" t="s">
        <v>24</v>
      </c>
      <c r="D3762" t="s">
        <v>25</v>
      </c>
      <c r="E3762">
        <v>3.7</v>
      </c>
      <c r="F3762">
        <v>30</v>
      </c>
      <c r="G3762">
        <v>11.95</v>
      </c>
      <c r="H3762">
        <v>2018</v>
      </c>
    </row>
    <row r="3763" spans="1:8" x14ac:dyDescent="0.2">
      <c r="A3763" t="s">
        <v>285</v>
      </c>
      <c r="B3763" t="s">
        <v>277</v>
      </c>
      <c r="C3763" t="s">
        <v>278</v>
      </c>
      <c r="D3763" t="s">
        <v>4568</v>
      </c>
      <c r="E3763">
        <v>3.4</v>
      </c>
      <c r="F3763">
        <v>30</v>
      </c>
      <c r="G3763">
        <v>12.5</v>
      </c>
      <c r="H3763">
        <v>2017</v>
      </c>
    </row>
    <row r="3764" spans="1:8" x14ac:dyDescent="0.2">
      <c r="A3764" t="s">
        <v>5422</v>
      </c>
      <c r="B3764" t="s">
        <v>16</v>
      </c>
      <c r="C3764" t="s">
        <v>1446</v>
      </c>
      <c r="D3764" t="s">
        <v>5423</v>
      </c>
      <c r="E3764">
        <v>3.8</v>
      </c>
      <c r="F3764">
        <v>30</v>
      </c>
      <c r="G3764">
        <v>17.059999999999999</v>
      </c>
      <c r="H3764">
        <v>2017</v>
      </c>
    </row>
    <row r="3765" spans="1:8" x14ac:dyDescent="0.2">
      <c r="A3765" t="s">
        <v>5424</v>
      </c>
      <c r="B3765" t="s">
        <v>277</v>
      </c>
      <c r="C3765" t="s">
        <v>278</v>
      </c>
      <c r="D3765" t="s">
        <v>1734</v>
      </c>
      <c r="E3765">
        <v>3.7</v>
      </c>
      <c r="F3765">
        <v>30</v>
      </c>
      <c r="G3765">
        <v>22.9</v>
      </c>
      <c r="H3765">
        <v>2014</v>
      </c>
    </row>
    <row r="3766" spans="1:8" x14ac:dyDescent="0.2">
      <c r="A3766" t="s">
        <v>1076</v>
      </c>
      <c r="B3766" t="s">
        <v>9</v>
      </c>
      <c r="C3766" t="s">
        <v>10</v>
      </c>
      <c r="D3766" t="s">
        <v>5425</v>
      </c>
      <c r="E3766">
        <v>4.5</v>
      </c>
      <c r="F3766">
        <v>30</v>
      </c>
      <c r="G3766">
        <v>339.95</v>
      </c>
      <c r="H3766">
        <v>2016</v>
      </c>
    </row>
    <row r="3767" spans="1:8" x14ac:dyDescent="0.2">
      <c r="A3767" t="s">
        <v>5426</v>
      </c>
      <c r="B3767" t="s">
        <v>46</v>
      </c>
      <c r="C3767" t="s">
        <v>5427</v>
      </c>
      <c r="D3767" t="s">
        <v>1182</v>
      </c>
      <c r="E3767">
        <v>3.8</v>
      </c>
      <c r="F3767">
        <v>30</v>
      </c>
      <c r="G3767">
        <v>48.9</v>
      </c>
      <c r="H3767">
        <v>2014</v>
      </c>
    </row>
    <row r="3768" spans="1:8" x14ac:dyDescent="0.2">
      <c r="A3768" t="s">
        <v>1909</v>
      </c>
      <c r="B3768" t="s">
        <v>16</v>
      </c>
      <c r="C3768" t="s">
        <v>181</v>
      </c>
      <c r="D3768" t="s">
        <v>5428</v>
      </c>
      <c r="E3768">
        <v>3.9</v>
      </c>
      <c r="F3768">
        <v>30</v>
      </c>
      <c r="G3768">
        <v>27.2</v>
      </c>
      <c r="H3768">
        <v>2015</v>
      </c>
    </row>
    <row r="3769" spans="1:8" x14ac:dyDescent="0.2">
      <c r="A3769" t="s">
        <v>5429</v>
      </c>
      <c r="B3769" t="s">
        <v>9</v>
      </c>
      <c r="C3769" t="s">
        <v>5430</v>
      </c>
      <c r="D3769" t="s">
        <v>2458</v>
      </c>
      <c r="E3769">
        <v>4.2</v>
      </c>
      <c r="F3769">
        <v>30</v>
      </c>
      <c r="G3769">
        <v>174.49</v>
      </c>
      <c r="H3769">
        <v>2016</v>
      </c>
    </row>
    <row r="3770" spans="1:8" x14ac:dyDescent="0.2">
      <c r="A3770" t="s">
        <v>5431</v>
      </c>
      <c r="B3770" t="s">
        <v>277</v>
      </c>
      <c r="C3770" t="s">
        <v>826</v>
      </c>
      <c r="D3770" t="s">
        <v>5432</v>
      </c>
      <c r="E3770">
        <v>3.5</v>
      </c>
      <c r="F3770">
        <v>30</v>
      </c>
      <c r="G3770">
        <v>6.9</v>
      </c>
      <c r="H3770">
        <v>2017</v>
      </c>
    </row>
    <row r="3771" spans="1:8" x14ac:dyDescent="0.2">
      <c r="A3771" t="s">
        <v>665</v>
      </c>
      <c r="B3771" t="s">
        <v>9</v>
      </c>
      <c r="C3771" t="s">
        <v>666</v>
      </c>
      <c r="D3771" t="s">
        <v>5433</v>
      </c>
      <c r="E3771">
        <v>3.8</v>
      </c>
      <c r="F3771">
        <v>30</v>
      </c>
      <c r="G3771">
        <v>48.54</v>
      </c>
      <c r="H3771">
        <v>2015</v>
      </c>
    </row>
    <row r="3772" spans="1:8" x14ac:dyDescent="0.2">
      <c r="A3772" t="s">
        <v>5434</v>
      </c>
      <c r="B3772" t="s">
        <v>16</v>
      </c>
      <c r="C3772" t="s">
        <v>93</v>
      </c>
      <c r="D3772" t="s">
        <v>1935</v>
      </c>
      <c r="E3772">
        <v>3.5</v>
      </c>
      <c r="F3772">
        <v>30</v>
      </c>
      <c r="G3772">
        <v>43</v>
      </c>
      <c r="H3772">
        <v>2012</v>
      </c>
    </row>
    <row r="3773" spans="1:8" x14ac:dyDescent="0.2">
      <c r="A3773" t="s">
        <v>5435</v>
      </c>
      <c r="B3773" t="s">
        <v>16</v>
      </c>
      <c r="C3773" t="s">
        <v>17</v>
      </c>
      <c r="D3773" t="s">
        <v>1250</v>
      </c>
      <c r="E3773">
        <v>4.4000000000000004</v>
      </c>
      <c r="F3773">
        <v>30</v>
      </c>
      <c r="G3773">
        <v>99.91</v>
      </c>
      <c r="H3773">
        <v>2016</v>
      </c>
    </row>
    <row r="3774" spans="1:8" x14ac:dyDescent="0.2">
      <c r="A3774" t="s">
        <v>5436</v>
      </c>
      <c r="B3774" t="s">
        <v>277</v>
      </c>
      <c r="C3774" t="s">
        <v>278</v>
      </c>
      <c r="D3774" t="s">
        <v>5437</v>
      </c>
      <c r="E3774">
        <v>3.9</v>
      </c>
      <c r="F3774">
        <v>30</v>
      </c>
      <c r="G3774">
        <v>10.63</v>
      </c>
      <c r="H3774">
        <v>2016</v>
      </c>
    </row>
    <row r="3775" spans="1:8" x14ac:dyDescent="0.2">
      <c r="A3775" t="s">
        <v>5438</v>
      </c>
      <c r="B3775" t="s">
        <v>9</v>
      </c>
      <c r="C3775" t="s">
        <v>158</v>
      </c>
      <c r="D3775" t="s">
        <v>3700</v>
      </c>
      <c r="E3775">
        <v>3.6</v>
      </c>
      <c r="F3775">
        <v>30</v>
      </c>
      <c r="G3775">
        <v>11.65</v>
      </c>
      <c r="H3775">
        <v>2016</v>
      </c>
    </row>
    <row r="3776" spans="1:8" x14ac:dyDescent="0.2">
      <c r="A3776" t="s">
        <v>1422</v>
      </c>
      <c r="B3776" t="s">
        <v>16</v>
      </c>
      <c r="C3776" t="s">
        <v>358</v>
      </c>
      <c r="D3776" t="s">
        <v>5439</v>
      </c>
      <c r="E3776">
        <v>4.0999999999999996</v>
      </c>
      <c r="F3776">
        <v>30</v>
      </c>
      <c r="G3776">
        <v>66.930000000000007</v>
      </c>
      <c r="H3776">
        <v>2010</v>
      </c>
    </row>
    <row r="3777" spans="1:8" x14ac:dyDescent="0.2">
      <c r="A3777" t="s">
        <v>5440</v>
      </c>
      <c r="B3777" t="s">
        <v>9</v>
      </c>
      <c r="C3777" t="s">
        <v>1319</v>
      </c>
      <c r="D3777" t="s">
        <v>3982</v>
      </c>
      <c r="E3777">
        <v>3.6</v>
      </c>
      <c r="F3777">
        <v>30</v>
      </c>
      <c r="G3777">
        <v>14.45</v>
      </c>
      <c r="H3777">
        <v>2014</v>
      </c>
    </row>
    <row r="3778" spans="1:8" x14ac:dyDescent="0.2">
      <c r="A3778" t="s">
        <v>5441</v>
      </c>
      <c r="B3778" t="s">
        <v>66</v>
      </c>
      <c r="C3778" t="s">
        <v>222</v>
      </c>
      <c r="D3778" t="s">
        <v>2727</v>
      </c>
      <c r="E3778">
        <v>3.6</v>
      </c>
      <c r="F3778">
        <v>30</v>
      </c>
      <c r="G3778">
        <v>14.13</v>
      </c>
      <c r="H3778">
        <v>2016</v>
      </c>
    </row>
    <row r="3779" spans="1:8" x14ac:dyDescent="0.2">
      <c r="A3779" t="s">
        <v>5442</v>
      </c>
      <c r="B3779" t="s">
        <v>277</v>
      </c>
      <c r="C3779" t="s">
        <v>852</v>
      </c>
      <c r="D3779" t="s">
        <v>4334</v>
      </c>
      <c r="E3779">
        <v>4.0999999999999996</v>
      </c>
      <c r="F3779">
        <v>30</v>
      </c>
      <c r="G3779">
        <v>59.96</v>
      </c>
      <c r="H3779">
        <v>2017</v>
      </c>
    </row>
    <row r="3780" spans="1:8" x14ac:dyDescent="0.2">
      <c r="A3780" t="s">
        <v>5443</v>
      </c>
      <c r="B3780" t="s">
        <v>16</v>
      </c>
      <c r="C3780" t="s">
        <v>404</v>
      </c>
      <c r="D3780" t="s">
        <v>761</v>
      </c>
      <c r="E3780">
        <v>3.5</v>
      </c>
      <c r="F3780">
        <v>30</v>
      </c>
      <c r="G3780">
        <v>8.7200000000000006</v>
      </c>
      <c r="H3780">
        <v>2018</v>
      </c>
    </row>
    <row r="3781" spans="1:8" x14ac:dyDescent="0.2">
      <c r="A3781" t="s">
        <v>5444</v>
      </c>
      <c r="B3781" t="s">
        <v>277</v>
      </c>
      <c r="C3781" t="s">
        <v>346</v>
      </c>
      <c r="D3781" t="s">
        <v>2584</v>
      </c>
      <c r="E3781">
        <v>3.9</v>
      </c>
      <c r="F3781">
        <v>30</v>
      </c>
      <c r="G3781">
        <v>37</v>
      </c>
      <c r="H3781">
        <v>2014</v>
      </c>
    </row>
    <row r="3782" spans="1:8" x14ac:dyDescent="0.2">
      <c r="A3782" t="s">
        <v>5445</v>
      </c>
      <c r="B3782" t="s">
        <v>9</v>
      </c>
      <c r="C3782" t="s">
        <v>1603</v>
      </c>
      <c r="D3782" t="s">
        <v>1414</v>
      </c>
      <c r="E3782">
        <v>4.2</v>
      </c>
      <c r="F3782">
        <v>30</v>
      </c>
      <c r="G3782">
        <v>13.55</v>
      </c>
      <c r="H3782">
        <v>2018</v>
      </c>
    </row>
    <row r="3783" spans="1:8" x14ac:dyDescent="0.2">
      <c r="A3783" t="s">
        <v>5446</v>
      </c>
      <c r="B3783" t="s">
        <v>9</v>
      </c>
      <c r="C3783" t="s">
        <v>10</v>
      </c>
      <c r="D3783" t="s">
        <v>1883</v>
      </c>
      <c r="E3783">
        <v>4.0999999999999996</v>
      </c>
      <c r="F3783">
        <v>30</v>
      </c>
      <c r="G3783">
        <v>67.260000000000005</v>
      </c>
      <c r="H3783">
        <v>2016</v>
      </c>
    </row>
    <row r="3784" spans="1:8" x14ac:dyDescent="0.2">
      <c r="A3784" t="s">
        <v>396</v>
      </c>
      <c r="B3784" t="s">
        <v>16</v>
      </c>
      <c r="C3784" t="s">
        <v>294</v>
      </c>
      <c r="D3784" t="s">
        <v>3995</v>
      </c>
      <c r="E3784">
        <v>4.2</v>
      </c>
      <c r="F3784">
        <v>30</v>
      </c>
      <c r="G3784">
        <v>38.700000000000003</v>
      </c>
      <c r="H3784">
        <v>2018</v>
      </c>
    </row>
    <row r="3785" spans="1:8" x14ac:dyDescent="0.2">
      <c r="A3785" t="s">
        <v>435</v>
      </c>
      <c r="B3785" t="s">
        <v>66</v>
      </c>
      <c r="C3785" t="s">
        <v>308</v>
      </c>
      <c r="D3785" t="s">
        <v>5447</v>
      </c>
      <c r="E3785">
        <v>3.6</v>
      </c>
      <c r="F3785">
        <v>30</v>
      </c>
      <c r="G3785">
        <v>8.9499999999999993</v>
      </c>
      <c r="H3785">
        <v>2015</v>
      </c>
    </row>
    <row r="3786" spans="1:8" x14ac:dyDescent="0.2">
      <c r="A3786" t="s">
        <v>5448</v>
      </c>
      <c r="B3786" t="s">
        <v>66</v>
      </c>
      <c r="C3786" t="s">
        <v>67</v>
      </c>
      <c r="D3786" t="s">
        <v>5449</v>
      </c>
      <c r="E3786">
        <v>3.4</v>
      </c>
      <c r="F3786">
        <v>30</v>
      </c>
      <c r="G3786">
        <v>34.119999999999997</v>
      </c>
      <c r="H3786">
        <v>2011</v>
      </c>
    </row>
    <row r="3787" spans="1:8" x14ac:dyDescent="0.2">
      <c r="A3787" t="s">
        <v>964</v>
      </c>
      <c r="B3787" t="s">
        <v>16</v>
      </c>
      <c r="C3787" t="s">
        <v>505</v>
      </c>
      <c r="D3787" t="s">
        <v>901</v>
      </c>
      <c r="E3787">
        <v>4.0999999999999996</v>
      </c>
      <c r="F3787">
        <v>30</v>
      </c>
      <c r="G3787">
        <v>31.4</v>
      </c>
      <c r="H3787">
        <v>2015</v>
      </c>
    </row>
    <row r="3788" spans="1:8" x14ac:dyDescent="0.2">
      <c r="A3788" t="s">
        <v>5450</v>
      </c>
      <c r="B3788" t="s">
        <v>16</v>
      </c>
      <c r="C3788" t="s">
        <v>181</v>
      </c>
      <c r="D3788" t="s">
        <v>1972</v>
      </c>
      <c r="E3788">
        <v>4.2</v>
      </c>
      <c r="F3788">
        <v>30</v>
      </c>
      <c r="G3788">
        <v>31.23</v>
      </c>
      <c r="H3788">
        <v>2015</v>
      </c>
    </row>
    <row r="3789" spans="1:8" x14ac:dyDescent="0.2">
      <c r="A3789" t="s">
        <v>1792</v>
      </c>
      <c r="B3789" t="s">
        <v>16</v>
      </c>
      <c r="C3789" t="s">
        <v>181</v>
      </c>
      <c r="D3789" t="s">
        <v>1360</v>
      </c>
      <c r="E3789">
        <v>3.8</v>
      </c>
      <c r="F3789">
        <v>30</v>
      </c>
      <c r="G3789">
        <v>33.630000000000003</v>
      </c>
      <c r="H3789">
        <v>2014</v>
      </c>
    </row>
    <row r="3790" spans="1:8" x14ac:dyDescent="0.2">
      <c r="A3790" t="s">
        <v>5451</v>
      </c>
      <c r="B3790" t="s">
        <v>30</v>
      </c>
      <c r="C3790" t="s">
        <v>236</v>
      </c>
      <c r="D3790" t="s">
        <v>2110</v>
      </c>
      <c r="E3790">
        <v>3.8</v>
      </c>
      <c r="F3790">
        <v>30</v>
      </c>
      <c r="G3790">
        <v>33.25</v>
      </c>
      <c r="H3790">
        <v>2013</v>
      </c>
    </row>
    <row r="3791" spans="1:8" x14ac:dyDescent="0.2">
      <c r="A3791" t="s">
        <v>5452</v>
      </c>
      <c r="B3791" t="s">
        <v>9</v>
      </c>
      <c r="C3791" t="s">
        <v>5453</v>
      </c>
      <c r="D3791" t="s">
        <v>5454</v>
      </c>
      <c r="E3791">
        <v>3.9</v>
      </c>
      <c r="F3791">
        <v>30</v>
      </c>
      <c r="G3791">
        <v>14.75</v>
      </c>
      <c r="H3791">
        <v>2018</v>
      </c>
    </row>
    <row r="3792" spans="1:8" x14ac:dyDescent="0.2">
      <c r="A3792" t="s">
        <v>5455</v>
      </c>
      <c r="B3792" t="s">
        <v>9</v>
      </c>
      <c r="C3792" t="s">
        <v>3039</v>
      </c>
      <c r="D3792" t="s">
        <v>5456</v>
      </c>
      <c r="E3792">
        <v>3.5</v>
      </c>
      <c r="F3792">
        <v>30</v>
      </c>
      <c r="G3792">
        <v>15.51</v>
      </c>
      <c r="H3792">
        <v>2016</v>
      </c>
    </row>
    <row r="3793" spans="1:8" x14ac:dyDescent="0.2">
      <c r="A3793" t="s">
        <v>5457</v>
      </c>
      <c r="B3793" t="s">
        <v>277</v>
      </c>
      <c r="C3793" t="s">
        <v>278</v>
      </c>
      <c r="D3793" t="s">
        <v>5458</v>
      </c>
      <c r="E3793">
        <v>3.8</v>
      </c>
      <c r="F3793">
        <v>30</v>
      </c>
      <c r="G3793">
        <v>8.9499999999999993</v>
      </c>
      <c r="H3793">
        <v>2016</v>
      </c>
    </row>
    <row r="3794" spans="1:8" x14ac:dyDescent="0.2">
      <c r="A3794" t="s">
        <v>5459</v>
      </c>
      <c r="B3794" t="s">
        <v>9</v>
      </c>
      <c r="C3794" t="s">
        <v>414</v>
      </c>
      <c r="D3794" t="s">
        <v>5460</v>
      </c>
      <c r="E3794">
        <v>3.9</v>
      </c>
      <c r="F3794">
        <v>30</v>
      </c>
      <c r="G3794">
        <v>38.020000000000003</v>
      </c>
      <c r="H3794">
        <v>2016</v>
      </c>
    </row>
    <row r="3795" spans="1:8" x14ac:dyDescent="0.2">
      <c r="A3795" t="s">
        <v>2840</v>
      </c>
      <c r="B3795" t="s">
        <v>16</v>
      </c>
      <c r="C3795" t="s">
        <v>299</v>
      </c>
      <c r="D3795" t="s">
        <v>5314</v>
      </c>
      <c r="E3795">
        <v>3.8</v>
      </c>
      <c r="F3795">
        <v>30</v>
      </c>
      <c r="G3795">
        <v>9.4499999999999993</v>
      </c>
      <c r="H3795">
        <v>2018</v>
      </c>
    </row>
    <row r="3796" spans="1:8" x14ac:dyDescent="0.2">
      <c r="A3796" t="s">
        <v>5461</v>
      </c>
      <c r="B3796" t="s">
        <v>70</v>
      </c>
      <c r="C3796" t="s">
        <v>330</v>
      </c>
      <c r="D3796" t="s">
        <v>1136</v>
      </c>
      <c r="E3796">
        <v>4.4000000000000004</v>
      </c>
      <c r="F3796">
        <v>30</v>
      </c>
      <c r="G3796">
        <v>77.47</v>
      </c>
      <c r="H3796">
        <v>2016</v>
      </c>
    </row>
    <row r="3797" spans="1:8" x14ac:dyDescent="0.2">
      <c r="A3797" t="s">
        <v>5462</v>
      </c>
      <c r="B3797" t="s">
        <v>16</v>
      </c>
      <c r="C3797" t="s">
        <v>2266</v>
      </c>
      <c r="D3797" t="s">
        <v>5463</v>
      </c>
      <c r="E3797">
        <v>3.7</v>
      </c>
      <c r="F3797">
        <v>30</v>
      </c>
      <c r="G3797">
        <v>13.9</v>
      </c>
      <c r="H3797">
        <v>2014</v>
      </c>
    </row>
    <row r="3798" spans="1:8" x14ac:dyDescent="0.2">
      <c r="A3798" t="s">
        <v>5464</v>
      </c>
      <c r="B3798" t="s">
        <v>9</v>
      </c>
      <c r="C3798" t="s">
        <v>793</v>
      </c>
      <c r="D3798" t="s">
        <v>5465</v>
      </c>
      <c r="E3798">
        <v>3.6</v>
      </c>
      <c r="F3798">
        <v>30</v>
      </c>
      <c r="G3798">
        <v>13.9</v>
      </c>
      <c r="H3798">
        <v>2016</v>
      </c>
    </row>
    <row r="3799" spans="1:8" x14ac:dyDescent="0.2">
      <c r="A3799" t="s">
        <v>5466</v>
      </c>
      <c r="B3799" t="s">
        <v>16</v>
      </c>
      <c r="C3799" t="s">
        <v>586</v>
      </c>
      <c r="D3799" t="s">
        <v>1560</v>
      </c>
      <c r="E3799">
        <v>3.6</v>
      </c>
      <c r="F3799">
        <v>30</v>
      </c>
      <c r="G3799">
        <v>9.5</v>
      </c>
      <c r="H3799">
        <v>2015</v>
      </c>
    </row>
    <row r="3800" spans="1:8" x14ac:dyDescent="0.2">
      <c r="A3800" t="s">
        <v>5467</v>
      </c>
      <c r="B3800" t="s">
        <v>23</v>
      </c>
      <c r="C3800" t="s">
        <v>1104</v>
      </c>
      <c r="D3800" t="s">
        <v>5468</v>
      </c>
      <c r="E3800">
        <v>3.6</v>
      </c>
      <c r="F3800">
        <v>30</v>
      </c>
      <c r="G3800">
        <v>14.6</v>
      </c>
      <c r="H3800">
        <v>2017</v>
      </c>
    </row>
    <row r="3801" spans="1:8" x14ac:dyDescent="0.2">
      <c r="A3801" t="s">
        <v>5469</v>
      </c>
      <c r="B3801" t="s">
        <v>9</v>
      </c>
      <c r="C3801" t="s">
        <v>5470</v>
      </c>
      <c r="D3801" t="s">
        <v>5471</v>
      </c>
      <c r="E3801">
        <v>4.0999999999999996</v>
      </c>
      <c r="F3801">
        <v>30</v>
      </c>
      <c r="G3801">
        <v>59.9</v>
      </c>
      <c r="H3801">
        <v>2017</v>
      </c>
    </row>
    <row r="3802" spans="1:8" x14ac:dyDescent="0.2">
      <c r="A3802" t="s">
        <v>5395</v>
      </c>
      <c r="B3802" t="s">
        <v>16</v>
      </c>
      <c r="C3802" t="s">
        <v>99</v>
      </c>
      <c r="D3802" t="s">
        <v>5148</v>
      </c>
      <c r="E3802">
        <v>3.6</v>
      </c>
      <c r="F3802">
        <v>30</v>
      </c>
      <c r="G3802">
        <v>8.2899999999999991</v>
      </c>
      <c r="H3802">
        <v>2018</v>
      </c>
    </row>
    <row r="3803" spans="1:8" x14ac:dyDescent="0.2">
      <c r="A3803" t="s">
        <v>2941</v>
      </c>
      <c r="B3803" t="s">
        <v>9</v>
      </c>
      <c r="C3803" t="s">
        <v>379</v>
      </c>
      <c r="D3803" t="s">
        <v>2593</v>
      </c>
      <c r="E3803">
        <v>3.9</v>
      </c>
      <c r="F3803">
        <v>30</v>
      </c>
      <c r="G3803">
        <v>13.9</v>
      </c>
      <c r="H3803">
        <v>2016</v>
      </c>
    </row>
    <row r="3804" spans="1:8" x14ac:dyDescent="0.2">
      <c r="A3804" t="s">
        <v>1217</v>
      </c>
      <c r="B3804" t="s">
        <v>70</v>
      </c>
      <c r="C3804" t="s">
        <v>187</v>
      </c>
      <c r="D3804" t="s">
        <v>188</v>
      </c>
      <c r="E3804">
        <v>3.4</v>
      </c>
      <c r="F3804">
        <v>30</v>
      </c>
      <c r="G3804">
        <v>9.56</v>
      </c>
      <c r="H3804">
        <v>2014</v>
      </c>
    </row>
    <row r="3805" spans="1:8" x14ac:dyDescent="0.2">
      <c r="A3805" t="s">
        <v>5472</v>
      </c>
      <c r="B3805" t="s">
        <v>16</v>
      </c>
      <c r="C3805" t="s">
        <v>443</v>
      </c>
      <c r="D3805" t="s">
        <v>5473</v>
      </c>
      <c r="E3805">
        <v>3.6</v>
      </c>
      <c r="F3805">
        <v>30</v>
      </c>
      <c r="G3805">
        <v>9.24</v>
      </c>
      <c r="H3805">
        <v>2017</v>
      </c>
    </row>
    <row r="3806" spans="1:8" x14ac:dyDescent="0.2">
      <c r="A3806" t="s">
        <v>5474</v>
      </c>
      <c r="B3806" t="s">
        <v>16</v>
      </c>
      <c r="C3806" t="s">
        <v>1024</v>
      </c>
      <c r="D3806" t="s">
        <v>3392</v>
      </c>
      <c r="E3806">
        <v>3.8</v>
      </c>
      <c r="F3806">
        <v>300</v>
      </c>
      <c r="G3806">
        <v>17.95</v>
      </c>
      <c r="H3806">
        <v>2013</v>
      </c>
    </row>
    <row r="3807" spans="1:8" x14ac:dyDescent="0.2">
      <c r="A3807" t="s">
        <v>5475</v>
      </c>
      <c r="B3807" t="s">
        <v>16</v>
      </c>
      <c r="C3807" t="s">
        <v>181</v>
      </c>
      <c r="D3807" t="s">
        <v>587</v>
      </c>
      <c r="E3807">
        <v>4</v>
      </c>
      <c r="F3807">
        <v>300</v>
      </c>
      <c r="G3807">
        <v>49.95</v>
      </c>
      <c r="H3807">
        <v>2011</v>
      </c>
    </row>
    <row r="3808" spans="1:8" x14ac:dyDescent="0.2">
      <c r="A3808" t="s">
        <v>5476</v>
      </c>
      <c r="B3808" t="s">
        <v>16</v>
      </c>
      <c r="C3808" t="s">
        <v>93</v>
      </c>
      <c r="D3808" t="s">
        <v>881</v>
      </c>
      <c r="E3808">
        <v>3.9</v>
      </c>
      <c r="F3808">
        <v>300</v>
      </c>
      <c r="G3808">
        <v>17.25</v>
      </c>
      <c r="H3808">
        <v>2016</v>
      </c>
    </row>
    <row r="3809" spans="1:8" x14ac:dyDescent="0.2">
      <c r="A3809" t="s">
        <v>5477</v>
      </c>
      <c r="B3809" t="s">
        <v>9</v>
      </c>
      <c r="C3809" t="s">
        <v>184</v>
      </c>
      <c r="D3809" t="s">
        <v>1051</v>
      </c>
      <c r="E3809">
        <v>4</v>
      </c>
      <c r="F3809">
        <v>300</v>
      </c>
      <c r="G3809">
        <v>72.400000000000006</v>
      </c>
      <c r="H3809">
        <v>2016</v>
      </c>
    </row>
    <row r="3810" spans="1:8" x14ac:dyDescent="0.2">
      <c r="A3810" t="s">
        <v>5478</v>
      </c>
      <c r="B3810" t="s">
        <v>77</v>
      </c>
      <c r="C3810" t="s">
        <v>153</v>
      </c>
      <c r="D3810" t="s">
        <v>439</v>
      </c>
      <c r="E3810">
        <v>4.3</v>
      </c>
      <c r="F3810">
        <v>300</v>
      </c>
      <c r="G3810">
        <v>60.44</v>
      </c>
      <c r="H3810">
        <v>2012</v>
      </c>
    </row>
    <row r="3811" spans="1:8" x14ac:dyDescent="0.2">
      <c r="A3811" t="s">
        <v>5479</v>
      </c>
      <c r="B3811" t="s">
        <v>66</v>
      </c>
      <c r="C3811" t="s">
        <v>222</v>
      </c>
      <c r="D3811" t="s">
        <v>3240</v>
      </c>
      <c r="E3811">
        <v>3.5</v>
      </c>
      <c r="F3811">
        <v>300</v>
      </c>
      <c r="G3811">
        <v>5.9</v>
      </c>
      <c r="H3811">
        <v>2016</v>
      </c>
    </row>
    <row r="3812" spans="1:8" x14ac:dyDescent="0.2">
      <c r="A3812" t="s">
        <v>5480</v>
      </c>
      <c r="B3812" t="s">
        <v>16</v>
      </c>
      <c r="C3812" t="s">
        <v>17</v>
      </c>
      <c r="D3812" t="s">
        <v>1027</v>
      </c>
      <c r="E3812">
        <v>4.3</v>
      </c>
      <c r="F3812">
        <v>300</v>
      </c>
      <c r="G3812">
        <v>89</v>
      </c>
      <c r="H3812">
        <v>2016</v>
      </c>
    </row>
    <row r="3813" spans="1:8" x14ac:dyDescent="0.2">
      <c r="A3813" t="s">
        <v>5481</v>
      </c>
      <c r="B3813" t="s">
        <v>16</v>
      </c>
      <c r="C3813" t="s">
        <v>181</v>
      </c>
      <c r="D3813" t="s">
        <v>1743</v>
      </c>
      <c r="E3813">
        <v>4.2</v>
      </c>
      <c r="F3813">
        <v>300</v>
      </c>
      <c r="G3813">
        <v>73.11</v>
      </c>
      <c r="H3813">
        <v>2013</v>
      </c>
    </row>
    <row r="3814" spans="1:8" x14ac:dyDescent="0.2">
      <c r="A3814" t="s">
        <v>5482</v>
      </c>
      <c r="B3814" t="s">
        <v>196</v>
      </c>
      <c r="C3814" t="s">
        <v>856</v>
      </c>
      <c r="D3814" t="s">
        <v>4557</v>
      </c>
      <c r="E3814">
        <v>3.4</v>
      </c>
      <c r="F3814">
        <v>300</v>
      </c>
      <c r="G3814">
        <v>11.65</v>
      </c>
      <c r="H3814">
        <v>2017</v>
      </c>
    </row>
    <row r="3815" spans="1:8" x14ac:dyDescent="0.2">
      <c r="A3815" t="s">
        <v>5483</v>
      </c>
      <c r="B3815" t="s">
        <v>16</v>
      </c>
      <c r="C3815" t="s">
        <v>716</v>
      </c>
      <c r="D3815" t="s">
        <v>4707</v>
      </c>
      <c r="E3815">
        <v>3.7</v>
      </c>
      <c r="F3815">
        <v>300</v>
      </c>
      <c r="G3815">
        <v>16.850000000000001</v>
      </c>
      <c r="H3815">
        <v>2012</v>
      </c>
    </row>
    <row r="3816" spans="1:8" x14ac:dyDescent="0.2">
      <c r="A3816" t="s">
        <v>5484</v>
      </c>
      <c r="B3816" t="s">
        <v>34</v>
      </c>
      <c r="C3816" t="s">
        <v>365</v>
      </c>
      <c r="D3816" t="s">
        <v>5485</v>
      </c>
      <c r="E3816">
        <v>3.3</v>
      </c>
      <c r="F3816">
        <v>300</v>
      </c>
      <c r="G3816">
        <v>6.84</v>
      </c>
      <c r="H3816">
        <v>2018</v>
      </c>
    </row>
    <row r="3817" spans="1:8" x14ac:dyDescent="0.2">
      <c r="A3817" t="s">
        <v>5486</v>
      </c>
      <c r="B3817" t="s">
        <v>16</v>
      </c>
      <c r="C3817" t="s">
        <v>17</v>
      </c>
      <c r="D3817" t="s">
        <v>605</v>
      </c>
      <c r="E3817">
        <v>4.2</v>
      </c>
      <c r="F3817">
        <v>301</v>
      </c>
      <c r="G3817">
        <v>82.45</v>
      </c>
      <c r="H3817">
        <v>2016</v>
      </c>
    </row>
    <row r="3818" spans="1:8" x14ac:dyDescent="0.2">
      <c r="A3818" t="s">
        <v>2007</v>
      </c>
      <c r="B3818" t="s">
        <v>9</v>
      </c>
      <c r="C3818" t="s">
        <v>281</v>
      </c>
      <c r="D3818" t="s">
        <v>5487</v>
      </c>
      <c r="E3818">
        <v>3.8</v>
      </c>
      <c r="F3818">
        <v>301</v>
      </c>
      <c r="G3818">
        <v>18.899999999999999</v>
      </c>
      <c r="H3818">
        <v>2016</v>
      </c>
    </row>
    <row r="3819" spans="1:8" x14ac:dyDescent="0.2">
      <c r="A3819" t="s">
        <v>640</v>
      </c>
      <c r="B3819" t="s">
        <v>16</v>
      </c>
      <c r="C3819" t="s">
        <v>178</v>
      </c>
      <c r="D3819" t="s">
        <v>2445</v>
      </c>
      <c r="E3819">
        <v>3.9</v>
      </c>
      <c r="F3819">
        <v>301</v>
      </c>
      <c r="G3819">
        <v>18.350000000000001</v>
      </c>
      <c r="H3819">
        <v>2018</v>
      </c>
    </row>
    <row r="3820" spans="1:8" x14ac:dyDescent="0.2">
      <c r="A3820" t="s">
        <v>5488</v>
      </c>
      <c r="B3820" t="s">
        <v>23</v>
      </c>
      <c r="C3820" t="s">
        <v>247</v>
      </c>
      <c r="D3820" t="s">
        <v>3024</v>
      </c>
      <c r="E3820">
        <v>4</v>
      </c>
      <c r="F3820">
        <v>301</v>
      </c>
      <c r="G3820">
        <v>9.94</v>
      </c>
      <c r="H3820">
        <v>2019</v>
      </c>
    </row>
    <row r="3821" spans="1:8" x14ac:dyDescent="0.2">
      <c r="A3821" t="s">
        <v>5489</v>
      </c>
      <c r="B3821" t="s">
        <v>66</v>
      </c>
      <c r="C3821" t="s">
        <v>333</v>
      </c>
      <c r="D3821" t="s">
        <v>3458</v>
      </c>
      <c r="E3821">
        <v>3.9</v>
      </c>
      <c r="F3821">
        <v>301</v>
      </c>
      <c r="G3821">
        <v>8.99</v>
      </c>
      <c r="H3821">
        <v>2016</v>
      </c>
    </row>
    <row r="3822" spans="1:8" x14ac:dyDescent="0.2">
      <c r="A3822" t="s">
        <v>305</v>
      </c>
      <c r="B3822" t="s">
        <v>70</v>
      </c>
      <c r="C3822" t="s">
        <v>71</v>
      </c>
      <c r="D3822" t="s">
        <v>289</v>
      </c>
      <c r="E3822">
        <v>3.6</v>
      </c>
      <c r="F3822">
        <v>302</v>
      </c>
      <c r="G3822">
        <v>10.51</v>
      </c>
      <c r="H3822">
        <v>2017</v>
      </c>
    </row>
    <row r="3823" spans="1:8" x14ac:dyDescent="0.2">
      <c r="A3823" t="s">
        <v>5490</v>
      </c>
      <c r="B3823" t="s">
        <v>9</v>
      </c>
      <c r="C3823" t="s">
        <v>873</v>
      </c>
      <c r="D3823" t="s">
        <v>1196</v>
      </c>
      <c r="E3823">
        <v>4.0999999999999996</v>
      </c>
      <c r="F3823">
        <v>302</v>
      </c>
      <c r="G3823">
        <v>32.5</v>
      </c>
      <c r="H3823">
        <v>2012</v>
      </c>
    </row>
    <row r="3824" spans="1:8" x14ac:dyDescent="0.2">
      <c r="A3824" t="s">
        <v>1063</v>
      </c>
      <c r="B3824" t="s">
        <v>70</v>
      </c>
      <c r="C3824" t="s">
        <v>71</v>
      </c>
      <c r="D3824" t="s">
        <v>289</v>
      </c>
      <c r="E3824">
        <v>3.7</v>
      </c>
      <c r="F3824">
        <v>302</v>
      </c>
      <c r="G3824">
        <v>10.9</v>
      </c>
      <c r="H3824">
        <v>2016</v>
      </c>
    </row>
    <row r="3825" spans="1:8" x14ac:dyDescent="0.2">
      <c r="A3825" t="s">
        <v>860</v>
      </c>
      <c r="B3825" t="s">
        <v>62</v>
      </c>
      <c r="C3825" t="s">
        <v>63</v>
      </c>
      <c r="D3825" t="s">
        <v>64</v>
      </c>
      <c r="E3825">
        <v>3.8</v>
      </c>
      <c r="F3825">
        <v>302</v>
      </c>
      <c r="G3825">
        <v>23.15</v>
      </c>
      <c r="H3825">
        <v>2016</v>
      </c>
    </row>
    <row r="3826" spans="1:8" x14ac:dyDescent="0.2">
      <c r="A3826" t="s">
        <v>762</v>
      </c>
      <c r="B3826" t="s">
        <v>1562</v>
      </c>
      <c r="C3826" t="s">
        <v>1563</v>
      </c>
      <c r="D3826" t="s">
        <v>1564</v>
      </c>
      <c r="E3826">
        <v>3.8</v>
      </c>
      <c r="F3826">
        <v>302</v>
      </c>
      <c r="G3826">
        <v>15.78</v>
      </c>
      <c r="H3826">
        <v>2017</v>
      </c>
    </row>
    <row r="3827" spans="1:8" x14ac:dyDescent="0.2">
      <c r="A3827" t="s">
        <v>5491</v>
      </c>
      <c r="B3827" t="s">
        <v>66</v>
      </c>
      <c r="C3827" t="s">
        <v>308</v>
      </c>
      <c r="D3827" t="s">
        <v>2268</v>
      </c>
      <c r="E3827">
        <v>3.7</v>
      </c>
      <c r="F3827">
        <v>302</v>
      </c>
      <c r="G3827">
        <v>15.99</v>
      </c>
      <c r="H3827">
        <v>2016</v>
      </c>
    </row>
    <row r="3828" spans="1:8" x14ac:dyDescent="0.2">
      <c r="A3828" t="s">
        <v>5492</v>
      </c>
      <c r="B3828" t="s">
        <v>62</v>
      </c>
      <c r="C3828" t="s">
        <v>244</v>
      </c>
      <c r="D3828" t="s">
        <v>5493</v>
      </c>
      <c r="E3828">
        <v>3.8</v>
      </c>
      <c r="F3828">
        <v>302</v>
      </c>
      <c r="G3828">
        <v>10.51</v>
      </c>
      <c r="H3828">
        <v>2017</v>
      </c>
    </row>
    <row r="3829" spans="1:8" x14ac:dyDescent="0.2">
      <c r="A3829" t="s">
        <v>5494</v>
      </c>
      <c r="B3829" t="s">
        <v>16</v>
      </c>
      <c r="C3829" t="s">
        <v>358</v>
      </c>
      <c r="D3829" t="s">
        <v>2717</v>
      </c>
      <c r="E3829">
        <v>4.5999999999999996</v>
      </c>
      <c r="F3829">
        <v>302</v>
      </c>
      <c r="G3829">
        <v>117.42</v>
      </c>
      <c r="H3829">
        <v>2012</v>
      </c>
    </row>
    <row r="3830" spans="1:8" x14ac:dyDescent="0.2">
      <c r="A3830" t="s">
        <v>5495</v>
      </c>
      <c r="B3830" t="s">
        <v>66</v>
      </c>
      <c r="C3830" t="s">
        <v>313</v>
      </c>
      <c r="D3830" t="s">
        <v>2974</v>
      </c>
      <c r="E3830">
        <v>3.9</v>
      </c>
      <c r="F3830">
        <v>303</v>
      </c>
      <c r="G3830">
        <v>13.68</v>
      </c>
      <c r="H3830">
        <v>2017</v>
      </c>
    </row>
    <row r="3831" spans="1:8" x14ac:dyDescent="0.2">
      <c r="A3831" t="s">
        <v>5496</v>
      </c>
      <c r="B3831" t="s">
        <v>9</v>
      </c>
      <c r="C3831" t="s">
        <v>1110</v>
      </c>
      <c r="D3831" t="s">
        <v>361</v>
      </c>
      <c r="E3831">
        <v>4</v>
      </c>
      <c r="F3831">
        <v>303</v>
      </c>
      <c r="G3831">
        <v>25.24</v>
      </c>
      <c r="H3831">
        <v>2015</v>
      </c>
    </row>
    <row r="3832" spans="1:8" x14ac:dyDescent="0.2">
      <c r="A3832" t="s">
        <v>5497</v>
      </c>
      <c r="B3832" t="s">
        <v>66</v>
      </c>
      <c r="C3832" t="s">
        <v>268</v>
      </c>
      <c r="D3832" t="s">
        <v>5498</v>
      </c>
      <c r="E3832">
        <v>3.7</v>
      </c>
      <c r="F3832">
        <v>303</v>
      </c>
      <c r="G3832">
        <v>8.9</v>
      </c>
      <c r="H3832">
        <v>2018</v>
      </c>
    </row>
    <row r="3833" spans="1:8" x14ac:dyDescent="0.2">
      <c r="A3833" t="s">
        <v>1372</v>
      </c>
      <c r="B3833" t="s">
        <v>9</v>
      </c>
      <c r="C3833" t="s">
        <v>379</v>
      </c>
      <c r="D3833" t="s">
        <v>5499</v>
      </c>
      <c r="E3833">
        <v>3.9</v>
      </c>
      <c r="F3833">
        <v>303</v>
      </c>
      <c r="G3833">
        <v>34.950000000000003</v>
      </c>
      <c r="H3833">
        <v>2005</v>
      </c>
    </row>
    <row r="3834" spans="1:8" x14ac:dyDescent="0.2">
      <c r="A3834" t="s">
        <v>892</v>
      </c>
      <c r="B3834" t="s">
        <v>9</v>
      </c>
      <c r="C3834" t="s">
        <v>114</v>
      </c>
      <c r="D3834" t="s">
        <v>1965</v>
      </c>
      <c r="E3834">
        <v>4.2</v>
      </c>
      <c r="F3834">
        <v>303</v>
      </c>
      <c r="G3834">
        <v>99.95</v>
      </c>
      <c r="H3834">
        <v>2005</v>
      </c>
    </row>
    <row r="3835" spans="1:8" x14ac:dyDescent="0.2">
      <c r="A3835" t="s">
        <v>5500</v>
      </c>
      <c r="B3835" t="s">
        <v>66</v>
      </c>
      <c r="C3835" t="s">
        <v>222</v>
      </c>
      <c r="D3835" t="s">
        <v>963</v>
      </c>
      <c r="E3835">
        <v>3.9</v>
      </c>
      <c r="F3835">
        <v>303</v>
      </c>
      <c r="G3835">
        <v>12.45</v>
      </c>
      <c r="H3835">
        <v>2015</v>
      </c>
    </row>
    <row r="3836" spans="1:8" x14ac:dyDescent="0.2">
      <c r="A3836" t="s">
        <v>435</v>
      </c>
      <c r="B3836" t="s">
        <v>66</v>
      </c>
      <c r="C3836" t="s">
        <v>316</v>
      </c>
      <c r="D3836" t="s">
        <v>2972</v>
      </c>
      <c r="E3836">
        <v>3.7</v>
      </c>
      <c r="F3836">
        <v>303</v>
      </c>
      <c r="G3836">
        <v>11.6</v>
      </c>
      <c r="H3836">
        <v>2015</v>
      </c>
    </row>
    <row r="3837" spans="1:8" x14ac:dyDescent="0.2">
      <c r="A3837" t="s">
        <v>5501</v>
      </c>
      <c r="B3837" t="s">
        <v>16</v>
      </c>
      <c r="C3837" t="s">
        <v>1224</v>
      </c>
      <c r="D3837" t="s">
        <v>1225</v>
      </c>
      <c r="E3837">
        <v>3.6</v>
      </c>
      <c r="F3837">
        <v>304</v>
      </c>
      <c r="G3837">
        <v>4.83</v>
      </c>
      <c r="H3837">
        <v>2017</v>
      </c>
    </row>
    <row r="3838" spans="1:8" x14ac:dyDescent="0.2">
      <c r="A3838" t="s">
        <v>2843</v>
      </c>
      <c r="B3838" t="s">
        <v>9</v>
      </c>
      <c r="C3838" t="s">
        <v>379</v>
      </c>
      <c r="D3838" t="s">
        <v>5502</v>
      </c>
      <c r="E3838">
        <v>3.6</v>
      </c>
      <c r="F3838">
        <v>304</v>
      </c>
      <c r="G3838">
        <v>22.22</v>
      </c>
      <c r="H3838">
        <v>2014</v>
      </c>
    </row>
    <row r="3839" spans="1:8" x14ac:dyDescent="0.2">
      <c r="A3839" t="s">
        <v>5503</v>
      </c>
      <c r="B3839" t="s">
        <v>66</v>
      </c>
      <c r="C3839" t="s">
        <v>308</v>
      </c>
      <c r="D3839" t="s">
        <v>5504</v>
      </c>
      <c r="E3839">
        <v>3.8</v>
      </c>
      <c r="F3839">
        <v>304</v>
      </c>
      <c r="G3839">
        <v>8.49</v>
      </c>
      <c r="H3839">
        <v>2014</v>
      </c>
    </row>
    <row r="3840" spans="1:8" x14ac:dyDescent="0.2">
      <c r="A3840" t="s">
        <v>5505</v>
      </c>
      <c r="B3840" t="s">
        <v>62</v>
      </c>
      <c r="C3840" t="s">
        <v>1171</v>
      </c>
      <c r="D3840" t="s">
        <v>1286</v>
      </c>
      <c r="E3840">
        <v>3.5</v>
      </c>
      <c r="F3840">
        <v>305</v>
      </c>
      <c r="G3840">
        <v>6.95</v>
      </c>
      <c r="H3840">
        <v>2018</v>
      </c>
    </row>
    <row r="3841" spans="1:8" x14ac:dyDescent="0.2">
      <c r="A3841" t="s">
        <v>5506</v>
      </c>
      <c r="B3841" t="s">
        <v>66</v>
      </c>
      <c r="C3841" t="s">
        <v>333</v>
      </c>
      <c r="D3841" t="s">
        <v>4317</v>
      </c>
      <c r="E3841">
        <v>3.9</v>
      </c>
      <c r="F3841">
        <v>305</v>
      </c>
      <c r="G3841">
        <v>7.99</v>
      </c>
      <c r="H3841">
        <v>2017</v>
      </c>
    </row>
    <row r="3842" spans="1:8" x14ac:dyDescent="0.2">
      <c r="A3842" t="s">
        <v>5507</v>
      </c>
      <c r="B3842" t="s">
        <v>16</v>
      </c>
      <c r="C3842" t="s">
        <v>53</v>
      </c>
      <c r="D3842" t="s">
        <v>661</v>
      </c>
      <c r="E3842">
        <v>3.7</v>
      </c>
      <c r="F3842">
        <v>305</v>
      </c>
      <c r="G3842">
        <v>6.5</v>
      </c>
      <c r="H3842">
        <v>2018</v>
      </c>
    </row>
    <row r="3843" spans="1:8" x14ac:dyDescent="0.2">
      <c r="A3843" t="s">
        <v>5508</v>
      </c>
      <c r="B3843" t="s">
        <v>70</v>
      </c>
      <c r="C3843" t="s">
        <v>533</v>
      </c>
      <c r="D3843" t="s">
        <v>4112</v>
      </c>
      <c r="E3843">
        <v>4.0999999999999996</v>
      </c>
      <c r="F3843">
        <v>305</v>
      </c>
      <c r="G3843">
        <v>32.520000000000003</v>
      </c>
      <c r="H3843">
        <v>2015</v>
      </c>
    </row>
    <row r="3844" spans="1:8" x14ac:dyDescent="0.2">
      <c r="A3844" t="s">
        <v>5509</v>
      </c>
      <c r="B3844" t="s">
        <v>9</v>
      </c>
      <c r="C3844" t="s">
        <v>5453</v>
      </c>
      <c r="D3844" t="s">
        <v>5510</v>
      </c>
      <c r="E3844">
        <v>3.5</v>
      </c>
      <c r="F3844">
        <v>305</v>
      </c>
      <c r="G3844">
        <v>6.75</v>
      </c>
      <c r="H3844">
        <v>2017</v>
      </c>
    </row>
    <row r="3845" spans="1:8" x14ac:dyDescent="0.2">
      <c r="A3845" t="s">
        <v>5511</v>
      </c>
      <c r="B3845" t="s">
        <v>87</v>
      </c>
      <c r="C3845" t="s">
        <v>88</v>
      </c>
      <c r="D3845" t="s">
        <v>1227</v>
      </c>
      <c r="E3845">
        <v>3.7</v>
      </c>
      <c r="F3845">
        <v>305</v>
      </c>
      <c r="G3845">
        <v>14.57</v>
      </c>
      <c r="H3845">
        <v>2014</v>
      </c>
    </row>
    <row r="3846" spans="1:8" x14ac:dyDescent="0.2">
      <c r="A3846" t="s">
        <v>5512</v>
      </c>
      <c r="B3846" t="s">
        <v>16</v>
      </c>
      <c r="C3846" t="s">
        <v>5513</v>
      </c>
      <c r="D3846" t="s">
        <v>690</v>
      </c>
      <c r="E3846">
        <v>4.0999999999999996</v>
      </c>
      <c r="F3846">
        <v>305</v>
      </c>
      <c r="G3846">
        <v>32.9</v>
      </c>
      <c r="H3846">
        <v>2012</v>
      </c>
    </row>
    <row r="3847" spans="1:8" x14ac:dyDescent="0.2">
      <c r="A3847" t="s">
        <v>5514</v>
      </c>
      <c r="B3847" t="s">
        <v>9</v>
      </c>
      <c r="C3847" t="s">
        <v>414</v>
      </c>
      <c r="D3847" t="s">
        <v>574</v>
      </c>
      <c r="E3847">
        <v>4.0999999999999996</v>
      </c>
      <c r="F3847">
        <v>305</v>
      </c>
      <c r="G3847">
        <v>33.590000000000003</v>
      </c>
      <c r="H3847">
        <v>2015</v>
      </c>
    </row>
    <row r="3848" spans="1:8" x14ac:dyDescent="0.2">
      <c r="A3848" t="s">
        <v>5515</v>
      </c>
      <c r="B3848" t="s">
        <v>9</v>
      </c>
      <c r="C3848" t="s">
        <v>184</v>
      </c>
      <c r="D3848" t="s">
        <v>4133</v>
      </c>
      <c r="E3848">
        <v>4.2</v>
      </c>
      <c r="F3848">
        <v>305</v>
      </c>
      <c r="G3848">
        <v>70.72</v>
      </c>
      <c r="H3848">
        <v>2010</v>
      </c>
    </row>
    <row r="3849" spans="1:8" x14ac:dyDescent="0.2">
      <c r="A3849" t="s">
        <v>5516</v>
      </c>
      <c r="B3849" t="s">
        <v>70</v>
      </c>
      <c r="C3849" t="s">
        <v>2697</v>
      </c>
      <c r="D3849" t="s">
        <v>877</v>
      </c>
      <c r="E3849">
        <v>3.7</v>
      </c>
      <c r="F3849">
        <v>305</v>
      </c>
      <c r="G3849">
        <v>13.45</v>
      </c>
      <c r="H3849">
        <v>2017</v>
      </c>
    </row>
    <row r="3850" spans="1:8" x14ac:dyDescent="0.2">
      <c r="A3850" t="s">
        <v>5517</v>
      </c>
      <c r="B3850" t="s">
        <v>16</v>
      </c>
      <c r="C3850" t="s">
        <v>1497</v>
      </c>
      <c r="D3850" t="s">
        <v>3887</v>
      </c>
      <c r="E3850">
        <v>4</v>
      </c>
      <c r="F3850">
        <v>305</v>
      </c>
      <c r="G3850">
        <v>29.9</v>
      </c>
      <c r="H3850">
        <v>2015</v>
      </c>
    </row>
    <row r="3851" spans="1:8" x14ac:dyDescent="0.2">
      <c r="A3851" t="s">
        <v>5518</v>
      </c>
      <c r="B3851" t="s">
        <v>62</v>
      </c>
      <c r="C3851" t="s">
        <v>1798</v>
      </c>
      <c r="D3851" t="s">
        <v>2133</v>
      </c>
      <c r="E3851">
        <v>3.4</v>
      </c>
      <c r="F3851">
        <v>3050</v>
      </c>
      <c r="G3851">
        <v>5.74</v>
      </c>
      <c r="H3851">
        <v>2017</v>
      </c>
    </row>
    <row r="3852" spans="1:8" x14ac:dyDescent="0.2">
      <c r="A3852" t="s">
        <v>5519</v>
      </c>
      <c r="B3852" t="s">
        <v>16</v>
      </c>
      <c r="C3852" t="s">
        <v>926</v>
      </c>
      <c r="D3852" t="s">
        <v>927</v>
      </c>
      <c r="E3852">
        <v>4.0999999999999996</v>
      </c>
      <c r="F3852">
        <v>306</v>
      </c>
      <c r="G3852">
        <v>47.87</v>
      </c>
      <c r="H3852">
        <v>2016</v>
      </c>
    </row>
    <row r="3853" spans="1:8" x14ac:dyDescent="0.2">
      <c r="A3853" t="s">
        <v>5520</v>
      </c>
      <c r="B3853" t="s">
        <v>70</v>
      </c>
      <c r="C3853" t="s">
        <v>895</v>
      </c>
      <c r="D3853" t="s">
        <v>1811</v>
      </c>
      <c r="E3853">
        <v>3.9</v>
      </c>
      <c r="F3853">
        <v>306</v>
      </c>
      <c r="G3853">
        <v>38.94</v>
      </c>
      <c r="H3853">
        <v>2017</v>
      </c>
    </row>
    <row r="3854" spans="1:8" x14ac:dyDescent="0.2">
      <c r="A3854" t="s">
        <v>5521</v>
      </c>
      <c r="B3854" t="s">
        <v>70</v>
      </c>
      <c r="C3854" t="s">
        <v>161</v>
      </c>
      <c r="D3854" t="s">
        <v>3899</v>
      </c>
      <c r="E3854">
        <v>3.8</v>
      </c>
      <c r="F3854">
        <v>306</v>
      </c>
      <c r="G3854">
        <v>42.89</v>
      </c>
      <c r="H3854">
        <v>2013</v>
      </c>
    </row>
    <row r="3855" spans="1:8" x14ac:dyDescent="0.2">
      <c r="A3855" t="s">
        <v>2193</v>
      </c>
      <c r="B3855" t="s">
        <v>9</v>
      </c>
      <c r="C3855" t="s">
        <v>10</v>
      </c>
      <c r="D3855" t="s">
        <v>883</v>
      </c>
      <c r="E3855">
        <v>4.2</v>
      </c>
      <c r="F3855">
        <v>306</v>
      </c>
      <c r="G3855">
        <v>49.88</v>
      </c>
      <c r="H3855">
        <v>2014</v>
      </c>
    </row>
    <row r="3856" spans="1:8" x14ac:dyDescent="0.2">
      <c r="A3856" t="s">
        <v>5522</v>
      </c>
      <c r="B3856" t="s">
        <v>66</v>
      </c>
      <c r="C3856" t="s">
        <v>67</v>
      </c>
      <c r="D3856" t="s">
        <v>68</v>
      </c>
      <c r="E3856">
        <v>4</v>
      </c>
      <c r="F3856">
        <v>306</v>
      </c>
      <c r="G3856">
        <v>9.08</v>
      </c>
      <c r="H3856">
        <v>2018</v>
      </c>
    </row>
    <row r="3857" spans="1:8" x14ac:dyDescent="0.2">
      <c r="A3857" t="s">
        <v>5523</v>
      </c>
      <c r="B3857" t="s">
        <v>16</v>
      </c>
      <c r="C3857" t="s">
        <v>120</v>
      </c>
      <c r="D3857" t="s">
        <v>3014</v>
      </c>
      <c r="E3857">
        <v>3.8</v>
      </c>
      <c r="F3857">
        <v>306</v>
      </c>
      <c r="G3857">
        <v>9.9499999999999993</v>
      </c>
      <c r="H3857">
        <v>2018</v>
      </c>
    </row>
    <row r="3858" spans="1:8" x14ac:dyDescent="0.2">
      <c r="A3858" t="s">
        <v>5524</v>
      </c>
      <c r="B3858" t="s">
        <v>16</v>
      </c>
      <c r="C3858" t="s">
        <v>228</v>
      </c>
      <c r="D3858" t="s">
        <v>1714</v>
      </c>
      <c r="E3858">
        <v>3.6</v>
      </c>
      <c r="F3858">
        <v>306</v>
      </c>
      <c r="G3858">
        <v>7.31</v>
      </c>
      <c r="H3858">
        <v>2018</v>
      </c>
    </row>
    <row r="3859" spans="1:8" x14ac:dyDescent="0.2">
      <c r="A3859" t="s">
        <v>5525</v>
      </c>
      <c r="B3859" t="s">
        <v>9</v>
      </c>
      <c r="C3859" t="s">
        <v>105</v>
      </c>
      <c r="D3859" t="s">
        <v>1384</v>
      </c>
      <c r="E3859">
        <v>4</v>
      </c>
      <c r="F3859">
        <v>306</v>
      </c>
      <c r="G3859">
        <v>46.3</v>
      </c>
      <c r="H3859">
        <v>2015</v>
      </c>
    </row>
    <row r="3860" spans="1:8" x14ac:dyDescent="0.2">
      <c r="A3860" t="s">
        <v>5526</v>
      </c>
      <c r="B3860" t="s">
        <v>66</v>
      </c>
      <c r="C3860" t="s">
        <v>316</v>
      </c>
      <c r="D3860" t="s">
        <v>1806</v>
      </c>
      <c r="E3860">
        <v>3.9</v>
      </c>
      <c r="F3860">
        <v>3067</v>
      </c>
      <c r="G3860">
        <v>25.5</v>
      </c>
      <c r="H3860">
        <v>2014</v>
      </c>
    </row>
    <row r="3861" spans="1:8" x14ac:dyDescent="0.2">
      <c r="A3861" t="s">
        <v>2843</v>
      </c>
      <c r="B3861" t="s">
        <v>9</v>
      </c>
      <c r="C3861" t="s">
        <v>379</v>
      </c>
      <c r="D3861" t="s">
        <v>380</v>
      </c>
      <c r="E3861">
        <v>3.7</v>
      </c>
      <c r="F3861">
        <v>307</v>
      </c>
      <c r="G3861">
        <v>27.25</v>
      </c>
      <c r="H3861">
        <v>2014</v>
      </c>
    </row>
    <row r="3862" spans="1:8" x14ac:dyDescent="0.2">
      <c r="A3862" t="s">
        <v>5527</v>
      </c>
      <c r="B3862" t="s">
        <v>70</v>
      </c>
      <c r="C3862" t="s">
        <v>2669</v>
      </c>
      <c r="D3862" t="s">
        <v>708</v>
      </c>
      <c r="E3862">
        <v>3.9</v>
      </c>
      <c r="F3862">
        <v>307</v>
      </c>
      <c r="G3862">
        <v>36.83</v>
      </c>
      <c r="H3862">
        <v>2017</v>
      </c>
    </row>
    <row r="3863" spans="1:8" x14ac:dyDescent="0.2">
      <c r="A3863" t="s">
        <v>1589</v>
      </c>
      <c r="B3863" t="s">
        <v>9</v>
      </c>
      <c r="C3863" t="s">
        <v>281</v>
      </c>
      <c r="D3863" t="s">
        <v>2148</v>
      </c>
      <c r="E3863">
        <v>3.7</v>
      </c>
      <c r="F3863">
        <v>307</v>
      </c>
      <c r="G3863">
        <v>16.899999999999999</v>
      </c>
      <c r="H3863">
        <v>2012</v>
      </c>
    </row>
    <row r="3864" spans="1:8" x14ac:dyDescent="0.2">
      <c r="A3864" t="s">
        <v>5528</v>
      </c>
      <c r="B3864" t="s">
        <v>66</v>
      </c>
      <c r="C3864" t="s">
        <v>308</v>
      </c>
      <c r="D3864" t="s">
        <v>1325</v>
      </c>
      <c r="E3864">
        <v>3.6</v>
      </c>
      <c r="F3864">
        <v>307</v>
      </c>
      <c r="G3864">
        <v>10.49</v>
      </c>
      <c r="H3864">
        <v>2014</v>
      </c>
    </row>
    <row r="3865" spans="1:8" x14ac:dyDescent="0.2">
      <c r="A3865" t="s">
        <v>5529</v>
      </c>
      <c r="B3865" t="s">
        <v>16</v>
      </c>
      <c r="C3865" t="s">
        <v>93</v>
      </c>
      <c r="D3865" t="s">
        <v>3399</v>
      </c>
      <c r="E3865">
        <v>3.7</v>
      </c>
      <c r="F3865">
        <v>307</v>
      </c>
      <c r="G3865">
        <v>21.95</v>
      </c>
      <c r="H3865">
        <v>2011</v>
      </c>
    </row>
    <row r="3866" spans="1:8" x14ac:dyDescent="0.2">
      <c r="A3866" t="s">
        <v>5530</v>
      </c>
      <c r="B3866" t="s">
        <v>16</v>
      </c>
      <c r="C3866" t="s">
        <v>433</v>
      </c>
      <c r="D3866" t="s">
        <v>434</v>
      </c>
      <c r="E3866">
        <v>3.7</v>
      </c>
      <c r="F3866">
        <v>307</v>
      </c>
      <c r="G3866">
        <v>10.95</v>
      </c>
      <c r="H3866">
        <v>2016</v>
      </c>
    </row>
    <row r="3867" spans="1:8" x14ac:dyDescent="0.2">
      <c r="A3867" t="s">
        <v>3617</v>
      </c>
      <c r="B3867" t="s">
        <v>16</v>
      </c>
      <c r="C3867" t="s">
        <v>181</v>
      </c>
      <c r="D3867" t="s">
        <v>3254</v>
      </c>
      <c r="E3867">
        <v>4.0999999999999996</v>
      </c>
      <c r="F3867">
        <v>308</v>
      </c>
      <c r="G3867">
        <v>63.05</v>
      </c>
      <c r="H3867">
        <v>2013</v>
      </c>
    </row>
    <row r="3868" spans="1:8" x14ac:dyDescent="0.2">
      <c r="A3868" t="s">
        <v>149</v>
      </c>
      <c r="B3868" t="s">
        <v>9</v>
      </c>
      <c r="C3868" t="s">
        <v>175</v>
      </c>
      <c r="D3868" t="s">
        <v>176</v>
      </c>
      <c r="E3868">
        <v>3.5</v>
      </c>
      <c r="F3868">
        <v>308</v>
      </c>
      <c r="G3868">
        <v>5.36</v>
      </c>
      <c r="H3868">
        <v>2018</v>
      </c>
    </row>
    <row r="3869" spans="1:8" x14ac:dyDescent="0.2">
      <c r="A3869" t="s">
        <v>5531</v>
      </c>
      <c r="B3869" t="s">
        <v>66</v>
      </c>
      <c r="C3869" t="s">
        <v>436</v>
      </c>
      <c r="D3869" t="s">
        <v>5532</v>
      </c>
      <c r="E3869">
        <v>3.7</v>
      </c>
      <c r="F3869">
        <v>308</v>
      </c>
      <c r="G3869">
        <v>11.19</v>
      </c>
      <c r="H3869">
        <v>2018</v>
      </c>
    </row>
    <row r="3870" spans="1:8" x14ac:dyDescent="0.2">
      <c r="A3870" t="s">
        <v>1207</v>
      </c>
      <c r="B3870" t="s">
        <v>9</v>
      </c>
      <c r="C3870" t="s">
        <v>114</v>
      </c>
      <c r="D3870" t="s">
        <v>2849</v>
      </c>
      <c r="E3870">
        <v>4.2</v>
      </c>
      <c r="F3870">
        <v>308</v>
      </c>
      <c r="G3870">
        <v>89.95</v>
      </c>
      <c r="H3870">
        <v>2001</v>
      </c>
    </row>
    <row r="3871" spans="1:8" x14ac:dyDescent="0.2">
      <c r="A3871" t="s">
        <v>3534</v>
      </c>
      <c r="B3871" t="s">
        <v>9</v>
      </c>
      <c r="C3871" t="s">
        <v>184</v>
      </c>
      <c r="D3871" t="s">
        <v>2826</v>
      </c>
      <c r="E3871">
        <v>4</v>
      </c>
      <c r="F3871">
        <v>308</v>
      </c>
      <c r="G3871">
        <v>60.75</v>
      </c>
      <c r="H3871">
        <v>2015</v>
      </c>
    </row>
    <row r="3872" spans="1:8" x14ac:dyDescent="0.2">
      <c r="A3872" t="s">
        <v>5533</v>
      </c>
      <c r="B3872" t="s">
        <v>16</v>
      </c>
      <c r="C3872" t="s">
        <v>3132</v>
      </c>
      <c r="D3872" t="s">
        <v>589</v>
      </c>
      <c r="E3872">
        <v>4</v>
      </c>
      <c r="F3872">
        <v>309</v>
      </c>
      <c r="G3872">
        <v>16.739999999999998</v>
      </c>
      <c r="H3872">
        <v>2017</v>
      </c>
    </row>
    <row r="3873" spans="1:8" x14ac:dyDescent="0.2">
      <c r="A3873" t="s">
        <v>5534</v>
      </c>
      <c r="B3873" t="s">
        <v>16</v>
      </c>
      <c r="C3873" t="s">
        <v>4349</v>
      </c>
      <c r="D3873" t="s">
        <v>1134</v>
      </c>
      <c r="E3873">
        <v>3.7</v>
      </c>
      <c r="F3873">
        <v>309</v>
      </c>
      <c r="G3873">
        <v>17.75</v>
      </c>
      <c r="H3873">
        <v>2013</v>
      </c>
    </row>
    <row r="3874" spans="1:8" x14ac:dyDescent="0.2">
      <c r="A3874" t="s">
        <v>5535</v>
      </c>
      <c r="B3874" t="s">
        <v>70</v>
      </c>
      <c r="C3874" t="s">
        <v>71</v>
      </c>
      <c r="D3874" t="s">
        <v>5536</v>
      </c>
      <c r="E3874">
        <v>3.7</v>
      </c>
      <c r="F3874">
        <v>309</v>
      </c>
      <c r="G3874">
        <v>11.9</v>
      </c>
      <c r="H3874">
        <v>2015</v>
      </c>
    </row>
    <row r="3875" spans="1:8" x14ac:dyDescent="0.2">
      <c r="A3875" t="s">
        <v>5537</v>
      </c>
      <c r="B3875" t="s">
        <v>16</v>
      </c>
      <c r="C3875" t="s">
        <v>4297</v>
      </c>
      <c r="D3875" t="s">
        <v>2881</v>
      </c>
      <c r="E3875">
        <v>3.6</v>
      </c>
      <c r="F3875">
        <v>309</v>
      </c>
      <c r="G3875">
        <v>10.9</v>
      </c>
      <c r="H3875">
        <v>2015</v>
      </c>
    </row>
    <row r="3876" spans="1:8" x14ac:dyDescent="0.2">
      <c r="A3876" t="s">
        <v>5538</v>
      </c>
      <c r="B3876" t="s">
        <v>9</v>
      </c>
      <c r="C3876" t="s">
        <v>217</v>
      </c>
      <c r="D3876" t="s">
        <v>684</v>
      </c>
      <c r="E3876">
        <v>3.9</v>
      </c>
      <c r="F3876">
        <v>309</v>
      </c>
      <c r="G3876">
        <v>32.119999999999997</v>
      </c>
      <c r="H3876">
        <v>2011</v>
      </c>
    </row>
    <row r="3877" spans="1:8" x14ac:dyDescent="0.2">
      <c r="A3877" t="s">
        <v>5539</v>
      </c>
      <c r="B3877" t="s">
        <v>196</v>
      </c>
      <c r="C3877" t="s">
        <v>197</v>
      </c>
      <c r="D3877" t="s">
        <v>3301</v>
      </c>
      <c r="E3877">
        <v>3.9</v>
      </c>
      <c r="F3877">
        <v>3098</v>
      </c>
      <c r="G3877">
        <v>17.5</v>
      </c>
      <c r="H3877">
        <v>2014</v>
      </c>
    </row>
    <row r="3878" spans="1:8" x14ac:dyDescent="0.2">
      <c r="A3878" t="s">
        <v>1894</v>
      </c>
      <c r="B3878" t="s">
        <v>9</v>
      </c>
      <c r="C3878" t="s">
        <v>96</v>
      </c>
      <c r="D3878" t="s">
        <v>5540</v>
      </c>
      <c r="E3878">
        <v>4.3</v>
      </c>
      <c r="F3878">
        <v>31</v>
      </c>
      <c r="G3878">
        <v>37.04</v>
      </c>
      <c r="H3878">
        <v>2013</v>
      </c>
    </row>
    <row r="3879" spans="1:8" x14ac:dyDescent="0.2">
      <c r="A3879" t="s">
        <v>5541</v>
      </c>
      <c r="B3879" t="s">
        <v>16</v>
      </c>
      <c r="C3879" t="s">
        <v>93</v>
      </c>
      <c r="D3879" t="s">
        <v>605</v>
      </c>
      <c r="E3879">
        <v>4.4000000000000004</v>
      </c>
      <c r="F3879">
        <v>31</v>
      </c>
      <c r="G3879">
        <v>193.03</v>
      </c>
      <c r="H3879">
        <v>2010</v>
      </c>
    </row>
    <row r="3880" spans="1:8" x14ac:dyDescent="0.2">
      <c r="A3880" t="s">
        <v>5542</v>
      </c>
      <c r="B3880" t="s">
        <v>277</v>
      </c>
      <c r="C3880" t="s">
        <v>278</v>
      </c>
      <c r="D3880" t="s">
        <v>279</v>
      </c>
      <c r="E3880">
        <v>4.0999999999999996</v>
      </c>
      <c r="F3880">
        <v>31</v>
      </c>
      <c r="G3880">
        <v>33.14</v>
      </c>
      <c r="H3880">
        <v>2015</v>
      </c>
    </row>
    <row r="3881" spans="1:8" x14ac:dyDescent="0.2">
      <c r="A3881" t="s">
        <v>5543</v>
      </c>
      <c r="B3881" t="s">
        <v>277</v>
      </c>
      <c r="C3881" t="s">
        <v>1021</v>
      </c>
      <c r="D3881" t="s">
        <v>5415</v>
      </c>
      <c r="E3881">
        <v>3.7</v>
      </c>
      <c r="F3881">
        <v>31</v>
      </c>
      <c r="G3881">
        <v>9.9499999999999993</v>
      </c>
      <c r="H3881">
        <v>2018</v>
      </c>
    </row>
    <row r="3882" spans="1:8" x14ac:dyDescent="0.2">
      <c r="A3882" t="s">
        <v>3577</v>
      </c>
      <c r="B3882" t="s">
        <v>9</v>
      </c>
      <c r="C3882" t="s">
        <v>117</v>
      </c>
      <c r="D3882" t="s">
        <v>5544</v>
      </c>
      <c r="E3882">
        <v>3.4</v>
      </c>
      <c r="F3882">
        <v>31</v>
      </c>
      <c r="G3882">
        <v>16.5</v>
      </c>
      <c r="H3882">
        <v>2016</v>
      </c>
    </row>
    <row r="3883" spans="1:8" x14ac:dyDescent="0.2">
      <c r="A3883" t="s">
        <v>5545</v>
      </c>
      <c r="B3883" t="s">
        <v>66</v>
      </c>
      <c r="C3883" t="s">
        <v>241</v>
      </c>
      <c r="D3883" t="s">
        <v>5546</v>
      </c>
      <c r="E3883">
        <v>3.8</v>
      </c>
      <c r="F3883">
        <v>31</v>
      </c>
      <c r="G3883">
        <v>8.5500000000000007</v>
      </c>
      <c r="H3883">
        <v>2016</v>
      </c>
    </row>
    <row r="3884" spans="1:8" x14ac:dyDescent="0.2">
      <c r="A3884" t="s">
        <v>3415</v>
      </c>
      <c r="B3884" t="s">
        <v>34</v>
      </c>
      <c r="C3884" t="s">
        <v>365</v>
      </c>
      <c r="D3884" t="s">
        <v>366</v>
      </c>
      <c r="E3884">
        <v>3.8</v>
      </c>
      <c r="F3884">
        <v>31</v>
      </c>
      <c r="G3884">
        <v>27.96</v>
      </c>
      <c r="H3884">
        <v>2013</v>
      </c>
    </row>
    <row r="3885" spans="1:8" x14ac:dyDescent="0.2">
      <c r="A3885" t="s">
        <v>5547</v>
      </c>
      <c r="B3885" t="s">
        <v>16</v>
      </c>
      <c r="C3885" t="s">
        <v>4032</v>
      </c>
      <c r="D3885" t="s">
        <v>975</v>
      </c>
      <c r="E3885">
        <v>4.2</v>
      </c>
      <c r="F3885">
        <v>31</v>
      </c>
      <c r="G3885">
        <v>16.47</v>
      </c>
      <c r="H3885">
        <v>2015</v>
      </c>
    </row>
    <row r="3886" spans="1:8" x14ac:dyDescent="0.2">
      <c r="A3886" t="s">
        <v>5548</v>
      </c>
      <c r="B3886" t="s">
        <v>9</v>
      </c>
      <c r="C3886" t="s">
        <v>5549</v>
      </c>
      <c r="D3886" t="s">
        <v>2458</v>
      </c>
      <c r="E3886">
        <v>4.0999999999999996</v>
      </c>
      <c r="F3886">
        <v>31</v>
      </c>
      <c r="G3886">
        <v>77.010000000000005</v>
      </c>
      <c r="H3886">
        <v>2014</v>
      </c>
    </row>
    <row r="3887" spans="1:8" x14ac:dyDescent="0.2">
      <c r="A3887" t="s">
        <v>5550</v>
      </c>
      <c r="B3887" t="s">
        <v>9</v>
      </c>
      <c r="C3887" t="s">
        <v>1319</v>
      </c>
      <c r="D3887" t="s">
        <v>5551</v>
      </c>
      <c r="E3887">
        <v>3.7</v>
      </c>
      <c r="F3887">
        <v>31</v>
      </c>
      <c r="G3887">
        <v>9.26</v>
      </c>
      <c r="H3887">
        <v>2016</v>
      </c>
    </row>
    <row r="3888" spans="1:8" x14ac:dyDescent="0.2">
      <c r="A3888" t="s">
        <v>5552</v>
      </c>
      <c r="B3888" t="s">
        <v>9</v>
      </c>
      <c r="C3888" t="s">
        <v>5003</v>
      </c>
      <c r="D3888" t="s">
        <v>5553</v>
      </c>
      <c r="E3888">
        <v>3.3</v>
      </c>
      <c r="F3888">
        <v>31</v>
      </c>
      <c r="G3888">
        <v>11.69</v>
      </c>
      <c r="H3888">
        <v>2014</v>
      </c>
    </row>
    <row r="3889" spans="1:8" x14ac:dyDescent="0.2">
      <c r="A3889" t="s">
        <v>2526</v>
      </c>
      <c r="B3889" t="s">
        <v>9</v>
      </c>
      <c r="C3889" t="s">
        <v>1110</v>
      </c>
      <c r="D3889" t="s">
        <v>5554</v>
      </c>
      <c r="E3889">
        <v>3.8</v>
      </c>
      <c r="F3889">
        <v>31</v>
      </c>
      <c r="G3889">
        <v>17.899999999999999</v>
      </c>
      <c r="H3889">
        <v>2017</v>
      </c>
    </row>
    <row r="3890" spans="1:8" x14ac:dyDescent="0.2">
      <c r="A3890" t="s">
        <v>5555</v>
      </c>
      <c r="B3890" t="s">
        <v>9</v>
      </c>
      <c r="C3890" t="s">
        <v>4825</v>
      </c>
      <c r="D3890" t="s">
        <v>5556</v>
      </c>
      <c r="E3890">
        <v>3.5</v>
      </c>
      <c r="F3890">
        <v>31</v>
      </c>
      <c r="G3890">
        <v>5.95</v>
      </c>
      <c r="H3890">
        <v>2018</v>
      </c>
    </row>
    <row r="3891" spans="1:8" x14ac:dyDescent="0.2">
      <c r="A3891" t="s">
        <v>5557</v>
      </c>
      <c r="B3891" t="s">
        <v>16</v>
      </c>
      <c r="C3891" t="s">
        <v>38</v>
      </c>
      <c r="D3891" t="s">
        <v>5558</v>
      </c>
      <c r="E3891">
        <v>3.7</v>
      </c>
      <c r="F3891">
        <v>31</v>
      </c>
      <c r="G3891">
        <v>13.6</v>
      </c>
      <c r="H3891">
        <v>2015</v>
      </c>
    </row>
    <row r="3892" spans="1:8" x14ac:dyDescent="0.2">
      <c r="A3892" t="s">
        <v>5559</v>
      </c>
      <c r="B3892" t="s">
        <v>9</v>
      </c>
      <c r="C3892" t="s">
        <v>935</v>
      </c>
      <c r="D3892" t="s">
        <v>5560</v>
      </c>
      <c r="E3892">
        <v>4</v>
      </c>
      <c r="F3892">
        <v>31</v>
      </c>
      <c r="G3892">
        <v>9.65</v>
      </c>
      <c r="H3892">
        <v>2018</v>
      </c>
    </row>
    <row r="3893" spans="1:8" x14ac:dyDescent="0.2">
      <c r="A3893" t="s">
        <v>5561</v>
      </c>
      <c r="B3893" t="s">
        <v>16</v>
      </c>
      <c r="C3893" t="s">
        <v>17</v>
      </c>
      <c r="D3893" t="s">
        <v>5562</v>
      </c>
      <c r="E3893">
        <v>4.0999999999999996</v>
      </c>
      <c r="F3893">
        <v>31</v>
      </c>
      <c r="G3893">
        <v>20.99</v>
      </c>
      <c r="H3893">
        <v>2014</v>
      </c>
    </row>
    <row r="3894" spans="1:8" x14ac:dyDescent="0.2">
      <c r="A3894" t="s">
        <v>5563</v>
      </c>
      <c r="B3894" t="s">
        <v>9</v>
      </c>
      <c r="C3894" t="s">
        <v>2185</v>
      </c>
      <c r="D3894" t="s">
        <v>1901</v>
      </c>
      <c r="E3894">
        <v>3.8</v>
      </c>
      <c r="F3894">
        <v>31</v>
      </c>
      <c r="G3894">
        <v>69.260000000000005</v>
      </c>
      <c r="H3894">
        <v>2016</v>
      </c>
    </row>
    <row r="3895" spans="1:8" x14ac:dyDescent="0.2">
      <c r="A3895" t="s">
        <v>5564</v>
      </c>
      <c r="B3895" t="s">
        <v>9</v>
      </c>
      <c r="C3895" t="s">
        <v>3545</v>
      </c>
      <c r="D3895" t="s">
        <v>5565</v>
      </c>
      <c r="E3895">
        <v>4.0999999999999996</v>
      </c>
      <c r="F3895">
        <v>31</v>
      </c>
      <c r="G3895">
        <v>15.54</v>
      </c>
      <c r="H3895">
        <v>2014</v>
      </c>
    </row>
    <row r="3896" spans="1:8" x14ac:dyDescent="0.2">
      <c r="A3896" t="s">
        <v>5566</v>
      </c>
      <c r="B3896" t="s">
        <v>9</v>
      </c>
      <c r="C3896" t="s">
        <v>958</v>
      </c>
      <c r="D3896" t="s">
        <v>3621</v>
      </c>
      <c r="E3896">
        <v>4.0999999999999996</v>
      </c>
      <c r="F3896">
        <v>31</v>
      </c>
      <c r="G3896">
        <v>77.010000000000005</v>
      </c>
      <c r="H3896">
        <v>2016</v>
      </c>
    </row>
    <row r="3897" spans="1:8" x14ac:dyDescent="0.2">
      <c r="A3897" t="s">
        <v>5567</v>
      </c>
      <c r="B3897" t="s">
        <v>30</v>
      </c>
      <c r="C3897" t="s">
        <v>2109</v>
      </c>
      <c r="D3897" t="s">
        <v>5568</v>
      </c>
      <c r="E3897">
        <v>3.7</v>
      </c>
      <c r="F3897">
        <v>31</v>
      </c>
      <c r="G3897">
        <v>12.95</v>
      </c>
      <c r="H3897">
        <v>2014</v>
      </c>
    </row>
    <row r="3898" spans="1:8" x14ac:dyDescent="0.2">
      <c r="A3898" t="s">
        <v>2096</v>
      </c>
      <c r="B3898" t="s">
        <v>62</v>
      </c>
      <c r="C3898" t="s">
        <v>1171</v>
      </c>
      <c r="D3898" t="s">
        <v>5569</v>
      </c>
      <c r="E3898">
        <v>3.7</v>
      </c>
      <c r="F3898">
        <v>31</v>
      </c>
      <c r="G3898">
        <v>5.62</v>
      </c>
      <c r="H3898">
        <v>2019</v>
      </c>
    </row>
    <row r="3899" spans="1:8" x14ac:dyDescent="0.2">
      <c r="A3899" t="s">
        <v>5570</v>
      </c>
      <c r="B3899" t="s">
        <v>66</v>
      </c>
      <c r="C3899" t="s">
        <v>4736</v>
      </c>
      <c r="D3899" t="s">
        <v>4737</v>
      </c>
      <c r="E3899">
        <v>4.2</v>
      </c>
      <c r="F3899">
        <v>31</v>
      </c>
      <c r="G3899">
        <v>49.6</v>
      </c>
      <c r="H3899">
        <v>2012</v>
      </c>
    </row>
    <row r="3900" spans="1:8" x14ac:dyDescent="0.2">
      <c r="A3900" t="s">
        <v>5571</v>
      </c>
      <c r="B3900" t="s">
        <v>9</v>
      </c>
      <c r="C3900" t="s">
        <v>666</v>
      </c>
      <c r="D3900" t="s">
        <v>5572</v>
      </c>
      <c r="E3900">
        <v>4.2</v>
      </c>
      <c r="F3900">
        <v>31</v>
      </c>
      <c r="G3900">
        <v>52.3</v>
      </c>
      <c r="H3900">
        <v>2015</v>
      </c>
    </row>
    <row r="3901" spans="1:8" x14ac:dyDescent="0.2">
      <c r="A3901" t="s">
        <v>3294</v>
      </c>
      <c r="B3901" t="s">
        <v>9</v>
      </c>
      <c r="C3901" t="s">
        <v>1157</v>
      </c>
      <c r="D3901" t="s">
        <v>5573</v>
      </c>
      <c r="E3901">
        <v>3.5</v>
      </c>
      <c r="F3901">
        <v>31</v>
      </c>
      <c r="G3901">
        <v>10.68</v>
      </c>
      <c r="H3901">
        <v>2018</v>
      </c>
    </row>
    <row r="3902" spans="1:8" x14ac:dyDescent="0.2">
      <c r="A3902" t="s">
        <v>5574</v>
      </c>
      <c r="B3902" t="s">
        <v>9</v>
      </c>
      <c r="C3902" t="s">
        <v>721</v>
      </c>
      <c r="D3902" t="s">
        <v>1883</v>
      </c>
      <c r="E3902">
        <v>3.8</v>
      </c>
      <c r="F3902">
        <v>31</v>
      </c>
      <c r="G3902">
        <v>13.91</v>
      </c>
      <c r="H3902">
        <v>2014</v>
      </c>
    </row>
    <row r="3903" spans="1:8" x14ac:dyDescent="0.2">
      <c r="A3903" t="s">
        <v>5575</v>
      </c>
      <c r="B3903" t="s">
        <v>16</v>
      </c>
      <c r="C3903" t="s">
        <v>358</v>
      </c>
      <c r="D3903" t="s">
        <v>1703</v>
      </c>
      <c r="E3903">
        <v>4.3</v>
      </c>
      <c r="F3903">
        <v>31</v>
      </c>
      <c r="G3903">
        <v>43.87</v>
      </c>
      <c r="H3903">
        <v>2015</v>
      </c>
    </row>
    <row r="3904" spans="1:8" x14ac:dyDescent="0.2">
      <c r="A3904" t="s">
        <v>3615</v>
      </c>
      <c r="B3904" t="s">
        <v>66</v>
      </c>
      <c r="C3904" t="s">
        <v>2518</v>
      </c>
      <c r="D3904" t="s">
        <v>2519</v>
      </c>
      <c r="E3904">
        <v>4</v>
      </c>
      <c r="F3904">
        <v>31</v>
      </c>
      <c r="G3904">
        <v>8.9499999999999993</v>
      </c>
      <c r="H3904">
        <v>2016</v>
      </c>
    </row>
    <row r="3905" spans="1:8" x14ac:dyDescent="0.2">
      <c r="A3905" t="s">
        <v>5576</v>
      </c>
      <c r="B3905" t="s">
        <v>196</v>
      </c>
      <c r="C3905" t="s">
        <v>197</v>
      </c>
      <c r="D3905" t="s">
        <v>1257</v>
      </c>
      <c r="E3905">
        <v>4</v>
      </c>
      <c r="F3905">
        <v>31</v>
      </c>
      <c r="G3905">
        <v>24.49</v>
      </c>
      <c r="H3905">
        <v>2017</v>
      </c>
    </row>
    <row r="3906" spans="1:8" x14ac:dyDescent="0.2">
      <c r="A3906" t="s">
        <v>5577</v>
      </c>
      <c r="B3906" t="s">
        <v>16</v>
      </c>
      <c r="C3906" t="s">
        <v>17</v>
      </c>
      <c r="D3906" t="s">
        <v>1569</v>
      </c>
      <c r="E3906">
        <v>4</v>
      </c>
      <c r="F3906">
        <v>31</v>
      </c>
      <c r="G3906">
        <v>25</v>
      </c>
      <c r="H3906">
        <v>2003</v>
      </c>
    </row>
    <row r="3907" spans="1:8" x14ac:dyDescent="0.2">
      <c r="A3907" t="s">
        <v>5578</v>
      </c>
      <c r="B3907" t="s">
        <v>66</v>
      </c>
      <c r="C3907" t="s">
        <v>308</v>
      </c>
      <c r="D3907" t="s">
        <v>647</v>
      </c>
      <c r="E3907">
        <v>4.3</v>
      </c>
      <c r="F3907">
        <v>31</v>
      </c>
      <c r="G3907">
        <v>258.32</v>
      </c>
      <c r="H3907">
        <v>2016</v>
      </c>
    </row>
    <row r="3908" spans="1:8" x14ac:dyDescent="0.2">
      <c r="A3908" t="s">
        <v>5579</v>
      </c>
      <c r="B3908" t="s">
        <v>16</v>
      </c>
      <c r="C3908" t="s">
        <v>181</v>
      </c>
      <c r="D3908" t="s">
        <v>1826</v>
      </c>
      <c r="E3908">
        <v>4.5</v>
      </c>
      <c r="F3908">
        <v>31</v>
      </c>
      <c r="G3908">
        <v>251.23</v>
      </c>
      <c r="H3908">
        <v>2013</v>
      </c>
    </row>
    <row r="3909" spans="1:8" x14ac:dyDescent="0.2">
      <c r="A3909" t="s">
        <v>5580</v>
      </c>
      <c r="B3909" t="s">
        <v>62</v>
      </c>
      <c r="C3909" t="s">
        <v>63</v>
      </c>
      <c r="D3909" t="s">
        <v>1807</v>
      </c>
      <c r="E3909">
        <v>3.8</v>
      </c>
      <c r="F3909">
        <v>31</v>
      </c>
      <c r="G3909">
        <v>21.55</v>
      </c>
      <c r="H3909">
        <v>2015</v>
      </c>
    </row>
    <row r="3910" spans="1:8" x14ac:dyDescent="0.2">
      <c r="A3910" t="s">
        <v>5581</v>
      </c>
      <c r="B3910" t="s">
        <v>87</v>
      </c>
      <c r="C3910" t="s">
        <v>3388</v>
      </c>
      <c r="D3910" t="s">
        <v>3389</v>
      </c>
      <c r="E3910">
        <v>3.5</v>
      </c>
      <c r="F3910">
        <v>31</v>
      </c>
      <c r="G3910">
        <v>11.19</v>
      </c>
      <c r="H3910">
        <v>2015</v>
      </c>
    </row>
    <row r="3911" spans="1:8" x14ac:dyDescent="0.2">
      <c r="A3911" t="s">
        <v>2159</v>
      </c>
      <c r="B3911" t="s">
        <v>62</v>
      </c>
      <c r="C3911" t="s">
        <v>63</v>
      </c>
      <c r="D3911" t="s">
        <v>5569</v>
      </c>
      <c r="E3911">
        <v>3.4</v>
      </c>
      <c r="F3911">
        <v>31</v>
      </c>
      <c r="G3911">
        <v>5.62</v>
      </c>
      <c r="H3911">
        <v>2019</v>
      </c>
    </row>
    <row r="3912" spans="1:8" x14ac:dyDescent="0.2">
      <c r="A3912" t="s">
        <v>130</v>
      </c>
      <c r="B3912" t="s">
        <v>46</v>
      </c>
      <c r="C3912" t="s">
        <v>131</v>
      </c>
      <c r="D3912" t="s">
        <v>5582</v>
      </c>
      <c r="E3912">
        <v>3.6</v>
      </c>
      <c r="F3912">
        <v>31</v>
      </c>
      <c r="G3912">
        <v>18.989999999999998</v>
      </c>
      <c r="H3912">
        <v>2016</v>
      </c>
    </row>
    <row r="3913" spans="1:8" x14ac:dyDescent="0.2">
      <c r="A3913" t="s">
        <v>5583</v>
      </c>
      <c r="B3913" t="s">
        <v>16</v>
      </c>
      <c r="C3913" t="s">
        <v>1024</v>
      </c>
      <c r="D3913" t="s">
        <v>1560</v>
      </c>
      <c r="E3913">
        <v>3.5</v>
      </c>
      <c r="F3913">
        <v>31</v>
      </c>
      <c r="G3913">
        <v>9.9</v>
      </c>
      <c r="H3913">
        <v>2014</v>
      </c>
    </row>
    <row r="3914" spans="1:8" x14ac:dyDescent="0.2">
      <c r="A3914" t="s">
        <v>806</v>
      </c>
      <c r="B3914" t="s">
        <v>23</v>
      </c>
      <c r="C3914" t="s">
        <v>247</v>
      </c>
      <c r="D3914" t="s">
        <v>5584</v>
      </c>
      <c r="E3914">
        <v>3.4</v>
      </c>
      <c r="F3914">
        <v>31</v>
      </c>
      <c r="G3914">
        <v>12.87</v>
      </c>
      <c r="H3914">
        <v>2017</v>
      </c>
    </row>
    <row r="3915" spans="1:8" x14ac:dyDescent="0.2">
      <c r="A3915" t="s">
        <v>5585</v>
      </c>
      <c r="B3915" t="s">
        <v>16</v>
      </c>
      <c r="C3915" t="s">
        <v>1925</v>
      </c>
      <c r="D3915" t="s">
        <v>2550</v>
      </c>
      <c r="E3915">
        <v>3.7</v>
      </c>
      <c r="F3915">
        <v>31</v>
      </c>
      <c r="G3915">
        <v>8.89</v>
      </c>
      <c r="H3915">
        <v>2018</v>
      </c>
    </row>
    <row r="3916" spans="1:8" x14ac:dyDescent="0.2">
      <c r="A3916" t="s">
        <v>5586</v>
      </c>
      <c r="B3916" t="s">
        <v>9</v>
      </c>
      <c r="C3916" t="s">
        <v>1110</v>
      </c>
      <c r="D3916" t="s">
        <v>651</v>
      </c>
      <c r="E3916">
        <v>4.2</v>
      </c>
      <c r="F3916">
        <v>31</v>
      </c>
      <c r="G3916">
        <v>54.95</v>
      </c>
      <c r="H3916">
        <v>2003</v>
      </c>
    </row>
    <row r="3917" spans="1:8" x14ac:dyDescent="0.2">
      <c r="A3917" t="s">
        <v>5587</v>
      </c>
      <c r="B3917" t="s">
        <v>66</v>
      </c>
      <c r="C3917" t="s">
        <v>222</v>
      </c>
      <c r="D3917" t="s">
        <v>5588</v>
      </c>
      <c r="E3917">
        <v>4.2</v>
      </c>
      <c r="F3917">
        <v>31</v>
      </c>
      <c r="G3917">
        <v>73.59</v>
      </c>
      <c r="H3917">
        <v>2014</v>
      </c>
    </row>
    <row r="3918" spans="1:8" x14ac:dyDescent="0.2">
      <c r="A3918" t="s">
        <v>5589</v>
      </c>
      <c r="B3918" t="s">
        <v>9</v>
      </c>
      <c r="C3918" t="s">
        <v>3039</v>
      </c>
      <c r="D3918" t="s">
        <v>5590</v>
      </c>
      <c r="E3918">
        <v>3</v>
      </c>
      <c r="F3918">
        <v>31</v>
      </c>
      <c r="G3918">
        <v>9.74</v>
      </c>
      <c r="H3918">
        <v>2018</v>
      </c>
    </row>
    <row r="3919" spans="1:8" x14ac:dyDescent="0.2">
      <c r="A3919" t="s">
        <v>5591</v>
      </c>
      <c r="B3919" t="s">
        <v>66</v>
      </c>
      <c r="C3919" t="s">
        <v>308</v>
      </c>
      <c r="D3919" t="s">
        <v>5089</v>
      </c>
      <c r="E3919">
        <v>3.7</v>
      </c>
      <c r="F3919">
        <v>31</v>
      </c>
      <c r="G3919">
        <v>8.4499999999999993</v>
      </c>
      <c r="H3919">
        <v>2018</v>
      </c>
    </row>
    <row r="3920" spans="1:8" x14ac:dyDescent="0.2">
      <c r="A3920" t="s">
        <v>2192</v>
      </c>
      <c r="B3920" t="s">
        <v>66</v>
      </c>
      <c r="C3920" t="s">
        <v>570</v>
      </c>
      <c r="D3920" t="s">
        <v>5592</v>
      </c>
      <c r="E3920">
        <v>3.4</v>
      </c>
      <c r="F3920">
        <v>31</v>
      </c>
      <c r="G3920">
        <v>7.89</v>
      </c>
      <c r="H3920">
        <v>2014</v>
      </c>
    </row>
    <row r="3921" spans="1:8" x14ac:dyDescent="0.2">
      <c r="A3921" t="s">
        <v>762</v>
      </c>
      <c r="B3921" t="s">
        <v>62</v>
      </c>
      <c r="C3921" t="s">
        <v>63</v>
      </c>
      <c r="D3921" t="s">
        <v>5593</v>
      </c>
      <c r="E3921">
        <v>3.6</v>
      </c>
      <c r="F3921">
        <v>31</v>
      </c>
      <c r="G3921">
        <v>13.09</v>
      </c>
      <c r="H3921">
        <v>2017</v>
      </c>
    </row>
    <row r="3922" spans="1:8" x14ac:dyDescent="0.2">
      <c r="A3922" t="s">
        <v>5594</v>
      </c>
      <c r="B3922" t="s">
        <v>277</v>
      </c>
      <c r="C3922" t="s">
        <v>826</v>
      </c>
      <c r="D3922" t="s">
        <v>5595</v>
      </c>
      <c r="E3922">
        <v>3.4</v>
      </c>
      <c r="F3922">
        <v>31</v>
      </c>
      <c r="G3922">
        <v>5.38</v>
      </c>
      <c r="H3922">
        <v>2018</v>
      </c>
    </row>
    <row r="3923" spans="1:8" x14ac:dyDescent="0.2">
      <c r="A3923" t="s">
        <v>5596</v>
      </c>
      <c r="B3923" t="s">
        <v>16</v>
      </c>
      <c r="C3923" t="s">
        <v>748</v>
      </c>
      <c r="D3923" t="s">
        <v>5597</v>
      </c>
      <c r="E3923">
        <v>4.0999999999999996</v>
      </c>
      <c r="F3923">
        <v>31</v>
      </c>
      <c r="G3923">
        <v>24.1</v>
      </c>
      <c r="H3923">
        <v>2017</v>
      </c>
    </row>
    <row r="3924" spans="1:8" x14ac:dyDescent="0.2">
      <c r="A3924" t="s">
        <v>5598</v>
      </c>
      <c r="B3924" t="s">
        <v>66</v>
      </c>
      <c r="C3924" t="s">
        <v>308</v>
      </c>
      <c r="D3924" t="s">
        <v>3655</v>
      </c>
      <c r="E3924">
        <v>4.3</v>
      </c>
      <c r="F3924">
        <v>31</v>
      </c>
      <c r="G3924">
        <v>28.9</v>
      </c>
      <c r="H3924">
        <v>2006</v>
      </c>
    </row>
    <row r="3925" spans="1:8" x14ac:dyDescent="0.2">
      <c r="A3925" t="s">
        <v>5599</v>
      </c>
      <c r="B3925" t="s">
        <v>196</v>
      </c>
      <c r="C3925" t="s">
        <v>197</v>
      </c>
      <c r="D3925" t="s">
        <v>1484</v>
      </c>
      <c r="E3925">
        <v>4</v>
      </c>
      <c r="F3925">
        <v>31</v>
      </c>
      <c r="G3925">
        <v>8.5399999999999991</v>
      </c>
      <c r="H3925">
        <v>2018</v>
      </c>
    </row>
    <row r="3926" spans="1:8" x14ac:dyDescent="0.2">
      <c r="A3926" t="s">
        <v>5600</v>
      </c>
      <c r="B3926" t="s">
        <v>16</v>
      </c>
      <c r="C3926" t="s">
        <v>505</v>
      </c>
      <c r="D3926" t="s">
        <v>5601</v>
      </c>
      <c r="E3926">
        <v>4.4000000000000004</v>
      </c>
      <c r="F3926">
        <v>31</v>
      </c>
      <c r="G3926">
        <v>68.14</v>
      </c>
      <c r="H3926">
        <v>2015</v>
      </c>
    </row>
    <row r="3927" spans="1:8" x14ac:dyDescent="0.2">
      <c r="A3927" t="s">
        <v>5602</v>
      </c>
      <c r="B3927" t="s">
        <v>9</v>
      </c>
      <c r="C3927" t="s">
        <v>225</v>
      </c>
      <c r="D3927" t="s">
        <v>811</v>
      </c>
      <c r="E3927">
        <v>3.5</v>
      </c>
      <c r="F3927">
        <v>31</v>
      </c>
      <c r="G3927">
        <v>7.75</v>
      </c>
      <c r="H3927">
        <v>2014</v>
      </c>
    </row>
    <row r="3928" spans="1:8" x14ac:dyDescent="0.2">
      <c r="A3928" t="s">
        <v>5603</v>
      </c>
      <c r="B3928" t="s">
        <v>16</v>
      </c>
      <c r="C3928" t="s">
        <v>17</v>
      </c>
      <c r="D3928" t="s">
        <v>295</v>
      </c>
      <c r="E3928">
        <v>4.4000000000000004</v>
      </c>
      <c r="F3928">
        <v>31</v>
      </c>
      <c r="G3928">
        <v>96.5</v>
      </c>
      <c r="H3928">
        <v>2015</v>
      </c>
    </row>
    <row r="3929" spans="1:8" x14ac:dyDescent="0.2">
      <c r="A3929" t="s">
        <v>5604</v>
      </c>
      <c r="B3929" t="s">
        <v>66</v>
      </c>
      <c r="C3929" t="s">
        <v>241</v>
      </c>
      <c r="D3929" t="s">
        <v>2507</v>
      </c>
      <c r="E3929">
        <v>3.3</v>
      </c>
      <c r="F3929">
        <v>31</v>
      </c>
      <c r="G3929">
        <v>6.54</v>
      </c>
      <c r="H3929">
        <v>2018</v>
      </c>
    </row>
    <row r="3930" spans="1:8" x14ac:dyDescent="0.2">
      <c r="A3930" t="s">
        <v>285</v>
      </c>
      <c r="B3930" t="s">
        <v>30</v>
      </c>
      <c r="C3930" t="s">
        <v>31</v>
      </c>
      <c r="D3930" t="s">
        <v>5605</v>
      </c>
      <c r="E3930">
        <v>3.7</v>
      </c>
      <c r="F3930">
        <v>31</v>
      </c>
      <c r="G3930">
        <v>13.02</v>
      </c>
      <c r="H3930">
        <v>2017</v>
      </c>
    </row>
    <row r="3931" spans="1:8" x14ac:dyDescent="0.2">
      <c r="A3931" t="s">
        <v>766</v>
      </c>
      <c r="B3931" t="s">
        <v>66</v>
      </c>
      <c r="C3931" t="s">
        <v>316</v>
      </c>
      <c r="D3931" t="s">
        <v>5606</v>
      </c>
      <c r="E3931">
        <v>3.1</v>
      </c>
      <c r="F3931">
        <v>31</v>
      </c>
      <c r="G3931">
        <v>6.9</v>
      </c>
      <c r="H3931">
        <v>2012</v>
      </c>
    </row>
    <row r="3932" spans="1:8" x14ac:dyDescent="0.2">
      <c r="A3932" t="s">
        <v>5607</v>
      </c>
      <c r="B3932" t="s">
        <v>66</v>
      </c>
      <c r="C3932" t="s">
        <v>4736</v>
      </c>
      <c r="D3932" t="s">
        <v>4737</v>
      </c>
      <c r="E3932">
        <v>3.2</v>
      </c>
      <c r="F3932">
        <v>31</v>
      </c>
      <c r="G3932">
        <v>15.3</v>
      </c>
      <c r="H3932">
        <v>2016</v>
      </c>
    </row>
    <row r="3933" spans="1:8" x14ac:dyDescent="0.2">
      <c r="A3933" t="s">
        <v>489</v>
      </c>
      <c r="B3933" t="s">
        <v>16</v>
      </c>
      <c r="C3933" t="s">
        <v>358</v>
      </c>
      <c r="D3933" t="s">
        <v>5608</v>
      </c>
      <c r="E3933">
        <v>4.4000000000000004</v>
      </c>
      <c r="F3933">
        <v>31</v>
      </c>
      <c r="G3933">
        <v>73.010000000000005</v>
      </c>
      <c r="H3933">
        <v>2014</v>
      </c>
    </row>
    <row r="3934" spans="1:8" x14ac:dyDescent="0.2">
      <c r="A3934" t="s">
        <v>5609</v>
      </c>
      <c r="B3934" t="s">
        <v>16</v>
      </c>
      <c r="C3934" t="s">
        <v>3132</v>
      </c>
      <c r="D3934" t="s">
        <v>1388</v>
      </c>
      <c r="E3934">
        <v>3.8</v>
      </c>
      <c r="F3934">
        <v>31</v>
      </c>
      <c r="G3934">
        <v>14.2</v>
      </c>
      <c r="H3934">
        <v>2013</v>
      </c>
    </row>
    <row r="3935" spans="1:8" x14ac:dyDescent="0.2">
      <c r="A3935" t="s">
        <v>5610</v>
      </c>
      <c r="B3935" t="s">
        <v>66</v>
      </c>
      <c r="C3935" t="s">
        <v>222</v>
      </c>
      <c r="D3935" t="s">
        <v>647</v>
      </c>
      <c r="E3935">
        <v>3.8</v>
      </c>
      <c r="F3935">
        <v>310</v>
      </c>
      <c r="G3935">
        <v>15.5</v>
      </c>
      <c r="H3935">
        <v>2016</v>
      </c>
    </row>
    <row r="3936" spans="1:8" x14ac:dyDescent="0.2">
      <c r="A3936" t="s">
        <v>4240</v>
      </c>
      <c r="B3936" t="s">
        <v>9</v>
      </c>
      <c r="C3936" t="s">
        <v>125</v>
      </c>
      <c r="D3936" t="s">
        <v>5611</v>
      </c>
      <c r="E3936">
        <v>3.5</v>
      </c>
      <c r="F3936">
        <v>310</v>
      </c>
      <c r="G3936">
        <v>6.73</v>
      </c>
      <c r="H3936">
        <v>2016</v>
      </c>
    </row>
    <row r="3937" spans="1:8" x14ac:dyDescent="0.2">
      <c r="A3937" t="s">
        <v>4063</v>
      </c>
      <c r="B3937" t="s">
        <v>9</v>
      </c>
      <c r="C3937" t="s">
        <v>389</v>
      </c>
      <c r="D3937" t="s">
        <v>5612</v>
      </c>
      <c r="E3937">
        <v>4.0999999999999996</v>
      </c>
      <c r="F3937">
        <v>310</v>
      </c>
      <c r="G3937">
        <v>57.95</v>
      </c>
      <c r="H3937">
        <v>2005</v>
      </c>
    </row>
    <row r="3938" spans="1:8" x14ac:dyDescent="0.2">
      <c r="A3938" t="s">
        <v>5613</v>
      </c>
      <c r="B3938" t="s">
        <v>16</v>
      </c>
      <c r="C3938" t="s">
        <v>228</v>
      </c>
      <c r="D3938" t="s">
        <v>2318</v>
      </c>
      <c r="E3938">
        <v>3.4</v>
      </c>
      <c r="F3938">
        <v>310</v>
      </c>
      <c r="G3938">
        <v>5.49</v>
      </c>
      <c r="H3938">
        <v>2018</v>
      </c>
    </row>
    <row r="3939" spans="1:8" x14ac:dyDescent="0.2">
      <c r="A3939" t="s">
        <v>5614</v>
      </c>
      <c r="B3939" t="s">
        <v>16</v>
      </c>
      <c r="C3939" t="s">
        <v>1844</v>
      </c>
      <c r="D3939" t="s">
        <v>395</v>
      </c>
      <c r="E3939">
        <v>3.7</v>
      </c>
      <c r="F3939">
        <v>3107</v>
      </c>
      <c r="G3939">
        <v>12.99</v>
      </c>
      <c r="H3939">
        <v>2016</v>
      </c>
    </row>
    <row r="3940" spans="1:8" x14ac:dyDescent="0.2">
      <c r="A3940" t="s">
        <v>3490</v>
      </c>
      <c r="B3940" t="s">
        <v>9</v>
      </c>
      <c r="C3940" t="s">
        <v>217</v>
      </c>
      <c r="D3940" t="s">
        <v>3513</v>
      </c>
      <c r="E3940">
        <v>4.0999999999999996</v>
      </c>
      <c r="F3940">
        <v>311</v>
      </c>
      <c r="G3940">
        <v>43.82</v>
      </c>
      <c r="H3940">
        <v>2015</v>
      </c>
    </row>
    <row r="3941" spans="1:8" x14ac:dyDescent="0.2">
      <c r="A3941" t="s">
        <v>130</v>
      </c>
      <c r="B3941" t="s">
        <v>62</v>
      </c>
      <c r="C3941" t="s">
        <v>63</v>
      </c>
      <c r="D3941" t="s">
        <v>3593</v>
      </c>
      <c r="E3941">
        <v>3.7</v>
      </c>
      <c r="F3941">
        <v>311</v>
      </c>
      <c r="G3941">
        <v>13.95</v>
      </c>
      <c r="H3941">
        <v>2016</v>
      </c>
    </row>
    <row r="3942" spans="1:8" x14ac:dyDescent="0.2">
      <c r="A3942" t="s">
        <v>1389</v>
      </c>
      <c r="B3942" t="s">
        <v>9</v>
      </c>
      <c r="C3942" t="s">
        <v>217</v>
      </c>
      <c r="D3942" t="s">
        <v>684</v>
      </c>
      <c r="E3942">
        <v>4.2</v>
      </c>
      <c r="F3942">
        <v>311</v>
      </c>
      <c r="G3942">
        <v>96.51</v>
      </c>
      <c r="H3942">
        <v>2016</v>
      </c>
    </row>
    <row r="3943" spans="1:8" x14ac:dyDescent="0.2">
      <c r="A3943" t="s">
        <v>5615</v>
      </c>
      <c r="B3943" t="s">
        <v>16</v>
      </c>
      <c r="C3943" t="s">
        <v>4512</v>
      </c>
      <c r="D3943" t="s">
        <v>3282</v>
      </c>
      <c r="E3943">
        <v>4.0999999999999996</v>
      </c>
      <c r="F3943">
        <v>311</v>
      </c>
      <c r="G3943">
        <v>15.5</v>
      </c>
      <c r="H3943">
        <v>2017</v>
      </c>
    </row>
    <row r="3944" spans="1:8" x14ac:dyDescent="0.2">
      <c r="A3944" t="s">
        <v>5616</v>
      </c>
      <c r="B3944" t="s">
        <v>66</v>
      </c>
      <c r="C3944" t="s">
        <v>308</v>
      </c>
      <c r="D3944" t="s">
        <v>2268</v>
      </c>
      <c r="E3944">
        <v>3.5</v>
      </c>
      <c r="F3944">
        <v>311</v>
      </c>
      <c r="G3944">
        <v>14.7</v>
      </c>
      <c r="H3944">
        <v>2015</v>
      </c>
    </row>
    <row r="3945" spans="1:8" x14ac:dyDescent="0.2">
      <c r="A3945" t="s">
        <v>1066</v>
      </c>
      <c r="B3945" t="s">
        <v>16</v>
      </c>
      <c r="C3945" t="s">
        <v>358</v>
      </c>
      <c r="D3945" t="s">
        <v>5617</v>
      </c>
      <c r="E3945">
        <v>4.3</v>
      </c>
      <c r="F3945">
        <v>311</v>
      </c>
      <c r="G3945">
        <v>48.45</v>
      </c>
      <c r="H3945">
        <v>2012</v>
      </c>
    </row>
    <row r="3946" spans="1:8" x14ac:dyDescent="0.2">
      <c r="A3946" t="s">
        <v>2159</v>
      </c>
      <c r="B3946" t="s">
        <v>62</v>
      </c>
      <c r="C3946" t="s">
        <v>780</v>
      </c>
      <c r="D3946" t="s">
        <v>4080</v>
      </c>
      <c r="E3946">
        <v>3.5</v>
      </c>
      <c r="F3946">
        <v>311</v>
      </c>
      <c r="G3946">
        <v>5.95</v>
      </c>
      <c r="H3946">
        <v>2019</v>
      </c>
    </row>
    <row r="3947" spans="1:8" x14ac:dyDescent="0.2">
      <c r="A3947" t="s">
        <v>5618</v>
      </c>
      <c r="B3947" t="s">
        <v>16</v>
      </c>
      <c r="C3947" t="s">
        <v>433</v>
      </c>
      <c r="D3947" t="s">
        <v>2749</v>
      </c>
      <c r="E3947">
        <v>3.8</v>
      </c>
      <c r="F3947">
        <v>3111</v>
      </c>
      <c r="G3947">
        <v>11.95</v>
      </c>
      <c r="H3947">
        <v>2016</v>
      </c>
    </row>
    <row r="3948" spans="1:8" x14ac:dyDescent="0.2">
      <c r="A3948" t="s">
        <v>5619</v>
      </c>
      <c r="B3948" t="s">
        <v>16</v>
      </c>
      <c r="C3948" t="s">
        <v>234</v>
      </c>
      <c r="D3948" t="s">
        <v>2719</v>
      </c>
      <c r="E3948">
        <v>4.3</v>
      </c>
      <c r="F3948">
        <v>3114</v>
      </c>
      <c r="G3948">
        <v>48.69</v>
      </c>
      <c r="H3948">
        <v>2016</v>
      </c>
    </row>
    <row r="3949" spans="1:8" x14ac:dyDescent="0.2">
      <c r="A3949" t="s">
        <v>2233</v>
      </c>
      <c r="B3949" t="s">
        <v>9</v>
      </c>
      <c r="C3949" t="s">
        <v>96</v>
      </c>
      <c r="D3949" t="s">
        <v>5620</v>
      </c>
      <c r="E3949">
        <v>3.8</v>
      </c>
      <c r="F3949">
        <v>312</v>
      </c>
      <c r="G3949">
        <v>19.95</v>
      </c>
      <c r="H3949">
        <v>2016</v>
      </c>
    </row>
    <row r="3950" spans="1:8" x14ac:dyDescent="0.2">
      <c r="A3950" t="s">
        <v>5621</v>
      </c>
      <c r="B3950" t="s">
        <v>66</v>
      </c>
      <c r="C3950" t="s">
        <v>67</v>
      </c>
      <c r="D3950" t="s">
        <v>2689</v>
      </c>
      <c r="E3950">
        <v>3.8</v>
      </c>
      <c r="F3950">
        <v>312</v>
      </c>
      <c r="G3950">
        <v>10.35</v>
      </c>
      <c r="H3950">
        <v>2017</v>
      </c>
    </row>
    <row r="3951" spans="1:8" x14ac:dyDescent="0.2">
      <c r="A3951" t="s">
        <v>5622</v>
      </c>
      <c r="B3951" t="s">
        <v>9</v>
      </c>
      <c r="C3951" t="s">
        <v>1110</v>
      </c>
      <c r="D3951" t="s">
        <v>574</v>
      </c>
      <c r="E3951">
        <v>3.9</v>
      </c>
      <c r="F3951">
        <v>312</v>
      </c>
      <c r="G3951">
        <v>23.15</v>
      </c>
      <c r="H3951">
        <v>2017</v>
      </c>
    </row>
    <row r="3952" spans="1:8" x14ac:dyDescent="0.2">
      <c r="A3952" t="s">
        <v>5623</v>
      </c>
      <c r="B3952" t="s">
        <v>16</v>
      </c>
      <c r="C3952" t="s">
        <v>38</v>
      </c>
      <c r="D3952" t="s">
        <v>1550</v>
      </c>
      <c r="E3952">
        <v>3.6</v>
      </c>
      <c r="F3952">
        <v>312</v>
      </c>
      <c r="G3952">
        <v>9.75</v>
      </c>
      <c r="H3952">
        <v>2016</v>
      </c>
    </row>
    <row r="3953" spans="1:8" x14ac:dyDescent="0.2">
      <c r="A3953" t="s">
        <v>5624</v>
      </c>
      <c r="B3953" t="s">
        <v>9</v>
      </c>
      <c r="C3953" t="s">
        <v>27</v>
      </c>
      <c r="D3953" t="s">
        <v>651</v>
      </c>
      <c r="E3953">
        <v>3.9</v>
      </c>
      <c r="F3953">
        <v>312</v>
      </c>
      <c r="G3953">
        <v>28.72</v>
      </c>
      <c r="H3953">
        <v>2016</v>
      </c>
    </row>
    <row r="3954" spans="1:8" x14ac:dyDescent="0.2">
      <c r="A3954" t="s">
        <v>5625</v>
      </c>
      <c r="B3954" t="s">
        <v>70</v>
      </c>
      <c r="C3954" t="s">
        <v>5626</v>
      </c>
      <c r="D3954" t="s">
        <v>5627</v>
      </c>
      <c r="E3954">
        <v>3.8</v>
      </c>
      <c r="F3954">
        <v>312</v>
      </c>
      <c r="G3954">
        <v>32.950000000000003</v>
      </c>
      <c r="H3954">
        <v>2014</v>
      </c>
    </row>
    <row r="3955" spans="1:8" x14ac:dyDescent="0.2">
      <c r="A3955" t="s">
        <v>5628</v>
      </c>
      <c r="B3955" t="s">
        <v>66</v>
      </c>
      <c r="C3955" t="s">
        <v>333</v>
      </c>
      <c r="D3955" t="s">
        <v>4317</v>
      </c>
      <c r="E3955">
        <v>3.9</v>
      </c>
      <c r="F3955">
        <v>312</v>
      </c>
      <c r="G3955">
        <v>13.79</v>
      </c>
      <c r="H3955">
        <v>2014</v>
      </c>
    </row>
    <row r="3956" spans="1:8" x14ac:dyDescent="0.2">
      <c r="A3956" t="s">
        <v>630</v>
      </c>
      <c r="B3956" t="s">
        <v>70</v>
      </c>
      <c r="C3956" t="s">
        <v>71</v>
      </c>
      <c r="D3956" t="s">
        <v>2171</v>
      </c>
      <c r="E3956">
        <v>3.4</v>
      </c>
      <c r="F3956">
        <v>312</v>
      </c>
      <c r="G3956">
        <v>12.5</v>
      </c>
      <c r="H3956">
        <v>2018</v>
      </c>
    </row>
    <row r="3957" spans="1:8" x14ac:dyDescent="0.2">
      <c r="A3957" t="s">
        <v>1910</v>
      </c>
      <c r="B3957" t="s">
        <v>16</v>
      </c>
      <c r="C3957" t="s">
        <v>358</v>
      </c>
      <c r="D3957" t="s">
        <v>2342</v>
      </c>
      <c r="E3957">
        <v>4.3</v>
      </c>
      <c r="F3957">
        <v>312</v>
      </c>
      <c r="G3957">
        <v>38.54</v>
      </c>
      <c r="H3957">
        <v>2015</v>
      </c>
    </row>
    <row r="3958" spans="1:8" x14ac:dyDescent="0.2">
      <c r="A3958" t="s">
        <v>5629</v>
      </c>
      <c r="B3958" t="s">
        <v>66</v>
      </c>
      <c r="C3958" t="s">
        <v>449</v>
      </c>
      <c r="D3958" t="s">
        <v>2248</v>
      </c>
      <c r="E3958">
        <v>3.8</v>
      </c>
      <c r="F3958">
        <v>312</v>
      </c>
      <c r="G3958">
        <v>10.39</v>
      </c>
      <c r="H3958">
        <v>2017</v>
      </c>
    </row>
    <row r="3959" spans="1:8" x14ac:dyDescent="0.2">
      <c r="A3959" t="s">
        <v>5630</v>
      </c>
      <c r="B3959" t="s">
        <v>16</v>
      </c>
      <c r="C3959" t="s">
        <v>205</v>
      </c>
      <c r="D3959" t="s">
        <v>206</v>
      </c>
      <c r="E3959">
        <v>3.8</v>
      </c>
      <c r="F3959">
        <v>312</v>
      </c>
      <c r="G3959">
        <v>12.49</v>
      </c>
      <c r="H3959">
        <v>2016</v>
      </c>
    </row>
    <row r="3960" spans="1:8" x14ac:dyDescent="0.2">
      <c r="A3960" t="s">
        <v>5103</v>
      </c>
      <c r="B3960" t="s">
        <v>196</v>
      </c>
      <c r="C3960" t="s">
        <v>197</v>
      </c>
      <c r="D3960" t="s">
        <v>5631</v>
      </c>
      <c r="E3960">
        <v>3.8</v>
      </c>
      <c r="F3960">
        <v>312</v>
      </c>
      <c r="G3960">
        <v>14.13</v>
      </c>
      <c r="H3960">
        <v>2015</v>
      </c>
    </row>
    <row r="3961" spans="1:8" x14ac:dyDescent="0.2">
      <c r="A3961" t="s">
        <v>5632</v>
      </c>
      <c r="B3961" t="s">
        <v>16</v>
      </c>
      <c r="C3961" t="s">
        <v>228</v>
      </c>
      <c r="D3961" t="s">
        <v>2045</v>
      </c>
      <c r="E3961">
        <v>3.8</v>
      </c>
      <c r="F3961">
        <v>3120</v>
      </c>
      <c r="G3961">
        <v>9.89</v>
      </c>
      <c r="H3961">
        <v>2014</v>
      </c>
    </row>
    <row r="3962" spans="1:8" x14ac:dyDescent="0.2">
      <c r="A3962" t="s">
        <v>5633</v>
      </c>
      <c r="B3962" t="s">
        <v>16</v>
      </c>
      <c r="C3962" t="s">
        <v>638</v>
      </c>
      <c r="D3962" t="s">
        <v>2550</v>
      </c>
      <c r="E3962">
        <v>3.7</v>
      </c>
      <c r="F3962">
        <v>3122</v>
      </c>
      <c r="G3962">
        <v>7.9</v>
      </c>
      <c r="H3962">
        <v>2016</v>
      </c>
    </row>
    <row r="3963" spans="1:8" x14ac:dyDescent="0.2">
      <c r="A3963" t="s">
        <v>5634</v>
      </c>
      <c r="B3963" t="s">
        <v>16</v>
      </c>
      <c r="C3963" t="s">
        <v>93</v>
      </c>
      <c r="D3963" t="s">
        <v>1403</v>
      </c>
      <c r="E3963">
        <v>3.8</v>
      </c>
      <c r="F3963">
        <v>3122</v>
      </c>
      <c r="G3963">
        <v>19.87</v>
      </c>
      <c r="H3963">
        <v>2013</v>
      </c>
    </row>
    <row r="3964" spans="1:8" x14ac:dyDescent="0.2">
      <c r="A3964" t="s">
        <v>5635</v>
      </c>
      <c r="B3964" t="s">
        <v>9</v>
      </c>
      <c r="C3964" t="s">
        <v>1319</v>
      </c>
      <c r="D3964" t="s">
        <v>5636</v>
      </c>
      <c r="E3964">
        <v>3.8</v>
      </c>
      <c r="F3964">
        <v>313</v>
      </c>
      <c r="G3964">
        <v>11.5</v>
      </c>
      <c r="H3964">
        <v>2017</v>
      </c>
    </row>
    <row r="3965" spans="1:8" x14ac:dyDescent="0.2">
      <c r="A3965" t="s">
        <v>1302</v>
      </c>
      <c r="B3965" t="s">
        <v>9</v>
      </c>
      <c r="C3965" t="s">
        <v>10</v>
      </c>
      <c r="D3965" t="s">
        <v>344</v>
      </c>
      <c r="E3965">
        <v>4.0999999999999996</v>
      </c>
      <c r="F3965">
        <v>313</v>
      </c>
      <c r="G3965">
        <v>89.95</v>
      </c>
      <c r="H3965">
        <v>2005</v>
      </c>
    </row>
    <row r="3966" spans="1:8" x14ac:dyDescent="0.2">
      <c r="A3966" t="s">
        <v>5637</v>
      </c>
      <c r="B3966" t="s">
        <v>77</v>
      </c>
      <c r="C3966" t="s">
        <v>153</v>
      </c>
      <c r="D3966" t="s">
        <v>4203</v>
      </c>
      <c r="E3966">
        <v>3.9</v>
      </c>
      <c r="F3966">
        <v>313</v>
      </c>
      <c r="G3966">
        <v>13.65</v>
      </c>
      <c r="H3966">
        <v>2013</v>
      </c>
    </row>
    <row r="3967" spans="1:8" x14ac:dyDescent="0.2">
      <c r="A3967" t="s">
        <v>5638</v>
      </c>
      <c r="B3967" t="s">
        <v>16</v>
      </c>
      <c r="C3967" t="s">
        <v>38</v>
      </c>
      <c r="D3967" t="s">
        <v>1439</v>
      </c>
      <c r="E3967">
        <v>3.7</v>
      </c>
      <c r="F3967">
        <v>313</v>
      </c>
      <c r="G3967">
        <v>11.25</v>
      </c>
      <c r="H3967">
        <v>2015</v>
      </c>
    </row>
    <row r="3968" spans="1:8" x14ac:dyDescent="0.2">
      <c r="A3968" t="s">
        <v>5639</v>
      </c>
      <c r="B3968" t="s">
        <v>62</v>
      </c>
      <c r="C3968" t="s">
        <v>63</v>
      </c>
      <c r="D3968" t="s">
        <v>3280</v>
      </c>
      <c r="E3968">
        <v>4</v>
      </c>
      <c r="F3968">
        <v>313</v>
      </c>
      <c r="G3968">
        <v>100</v>
      </c>
      <c r="H3968">
        <v>2012</v>
      </c>
    </row>
    <row r="3969" spans="1:8" x14ac:dyDescent="0.2">
      <c r="A3969" t="s">
        <v>5640</v>
      </c>
      <c r="B3969" t="s">
        <v>16</v>
      </c>
      <c r="C3969" t="s">
        <v>53</v>
      </c>
      <c r="D3969" t="s">
        <v>712</v>
      </c>
      <c r="E3969">
        <v>3.5</v>
      </c>
      <c r="F3969">
        <v>313</v>
      </c>
      <c r="G3969">
        <v>8.33</v>
      </c>
      <c r="H3969">
        <v>2018</v>
      </c>
    </row>
    <row r="3970" spans="1:8" x14ac:dyDescent="0.2">
      <c r="A3970" t="s">
        <v>5641</v>
      </c>
      <c r="B3970" t="s">
        <v>16</v>
      </c>
      <c r="C3970" t="s">
        <v>120</v>
      </c>
      <c r="D3970" t="s">
        <v>2908</v>
      </c>
      <c r="E3970">
        <v>3.7</v>
      </c>
      <c r="F3970">
        <v>314</v>
      </c>
      <c r="G3970">
        <v>9.7899999999999991</v>
      </c>
      <c r="H3970">
        <v>2016</v>
      </c>
    </row>
    <row r="3971" spans="1:8" x14ac:dyDescent="0.2">
      <c r="A3971" t="s">
        <v>5642</v>
      </c>
      <c r="B3971" t="s">
        <v>9</v>
      </c>
      <c r="C3971" t="s">
        <v>175</v>
      </c>
      <c r="D3971" t="s">
        <v>1179</v>
      </c>
      <c r="E3971">
        <v>3.3</v>
      </c>
      <c r="F3971">
        <v>314</v>
      </c>
      <c r="G3971">
        <v>9.1199999999999992</v>
      </c>
      <c r="H3971">
        <v>2016</v>
      </c>
    </row>
    <row r="3972" spans="1:8" x14ac:dyDescent="0.2">
      <c r="A3972" t="s">
        <v>5643</v>
      </c>
      <c r="B3972" t="s">
        <v>34</v>
      </c>
      <c r="C3972" t="s">
        <v>718</v>
      </c>
      <c r="D3972" t="s">
        <v>2090</v>
      </c>
      <c r="E3972">
        <v>3.7</v>
      </c>
      <c r="F3972">
        <v>314</v>
      </c>
      <c r="G3972">
        <v>13.5</v>
      </c>
      <c r="H3972">
        <v>2016</v>
      </c>
    </row>
    <row r="3973" spans="1:8" x14ac:dyDescent="0.2">
      <c r="A3973" t="s">
        <v>5644</v>
      </c>
      <c r="B3973" t="s">
        <v>9</v>
      </c>
      <c r="C3973" t="s">
        <v>573</v>
      </c>
      <c r="D3973" t="s">
        <v>966</v>
      </c>
      <c r="E3973">
        <v>4.2</v>
      </c>
      <c r="F3973">
        <v>314</v>
      </c>
      <c r="G3973">
        <v>49</v>
      </c>
      <c r="H3973">
        <v>2015</v>
      </c>
    </row>
    <row r="3974" spans="1:8" x14ac:dyDescent="0.2">
      <c r="A3974" t="s">
        <v>557</v>
      </c>
      <c r="B3974" t="s">
        <v>16</v>
      </c>
      <c r="C3974" t="s">
        <v>558</v>
      </c>
      <c r="D3974" t="s">
        <v>5645</v>
      </c>
      <c r="E3974">
        <v>3.7</v>
      </c>
      <c r="F3974">
        <v>314</v>
      </c>
      <c r="G3974">
        <v>15.9</v>
      </c>
      <c r="H3974">
        <v>2016</v>
      </c>
    </row>
    <row r="3975" spans="1:8" x14ac:dyDescent="0.2">
      <c r="A3975" t="s">
        <v>1870</v>
      </c>
      <c r="B3975" t="s">
        <v>9</v>
      </c>
      <c r="C3975" t="s">
        <v>414</v>
      </c>
      <c r="D3975" t="s">
        <v>5646</v>
      </c>
      <c r="E3975">
        <v>4</v>
      </c>
      <c r="F3975">
        <v>315</v>
      </c>
      <c r="G3975">
        <v>46.84</v>
      </c>
      <c r="H3975">
        <v>2014</v>
      </c>
    </row>
    <row r="3976" spans="1:8" x14ac:dyDescent="0.2">
      <c r="A3976" t="s">
        <v>238</v>
      </c>
      <c r="B3976" t="s">
        <v>9</v>
      </c>
      <c r="C3976" t="s">
        <v>96</v>
      </c>
      <c r="D3976" t="s">
        <v>5647</v>
      </c>
      <c r="E3976">
        <v>3.7</v>
      </c>
      <c r="F3976">
        <v>315</v>
      </c>
      <c r="G3976">
        <v>31.95</v>
      </c>
      <c r="H3976">
        <v>2005</v>
      </c>
    </row>
    <row r="3977" spans="1:8" x14ac:dyDescent="0.2">
      <c r="A3977" t="s">
        <v>1524</v>
      </c>
      <c r="B3977" t="s">
        <v>9</v>
      </c>
      <c r="C3977" t="s">
        <v>217</v>
      </c>
      <c r="D3977" t="s">
        <v>218</v>
      </c>
      <c r="E3977">
        <v>3.9</v>
      </c>
      <c r="F3977">
        <v>315</v>
      </c>
      <c r="G3977">
        <v>41.9</v>
      </c>
      <c r="H3977">
        <v>2016</v>
      </c>
    </row>
    <row r="3978" spans="1:8" x14ac:dyDescent="0.2">
      <c r="A3978" t="s">
        <v>5648</v>
      </c>
      <c r="B3978" t="s">
        <v>16</v>
      </c>
      <c r="C3978" t="s">
        <v>1188</v>
      </c>
      <c r="D3978" t="s">
        <v>1725</v>
      </c>
      <c r="E3978">
        <v>4.5</v>
      </c>
      <c r="F3978">
        <v>315</v>
      </c>
      <c r="G3978">
        <v>38.89</v>
      </c>
      <c r="H3978">
        <v>2016</v>
      </c>
    </row>
    <row r="3979" spans="1:8" x14ac:dyDescent="0.2">
      <c r="A3979" t="s">
        <v>5649</v>
      </c>
      <c r="B3979" t="s">
        <v>62</v>
      </c>
      <c r="C3979" t="s">
        <v>63</v>
      </c>
      <c r="D3979" t="s">
        <v>733</v>
      </c>
      <c r="E3979">
        <v>3.9</v>
      </c>
      <c r="F3979">
        <v>315</v>
      </c>
      <c r="G3979">
        <v>18.420000000000002</v>
      </c>
      <c r="H3979">
        <v>2015</v>
      </c>
    </row>
    <row r="3980" spans="1:8" x14ac:dyDescent="0.2">
      <c r="A3980" t="s">
        <v>5650</v>
      </c>
      <c r="B3980" t="s">
        <v>9</v>
      </c>
      <c r="C3980" t="s">
        <v>217</v>
      </c>
      <c r="D3980" t="s">
        <v>5651</v>
      </c>
      <c r="E3980">
        <v>4.5</v>
      </c>
      <c r="F3980">
        <v>315</v>
      </c>
      <c r="G3980">
        <v>409.42</v>
      </c>
      <c r="H3980">
        <v>2013</v>
      </c>
    </row>
    <row r="3981" spans="1:8" x14ac:dyDescent="0.2">
      <c r="A3981" t="s">
        <v>5652</v>
      </c>
      <c r="B3981" t="s">
        <v>66</v>
      </c>
      <c r="C3981" t="s">
        <v>308</v>
      </c>
      <c r="D3981" t="s">
        <v>5653</v>
      </c>
      <c r="E3981">
        <v>3.8</v>
      </c>
      <c r="F3981">
        <v>316</v>
      </c>
      <c r="G3981">
        <v>15.9</v>
      </c>
      <c r="H3981">
        <v>2010</v>
      </c>
    </row>
    <row r="3982" spans="1:8" x14ac:dyDescent="0.2">
      <c r="A3982" t="s">
        <v>1638</v>
      </c>
      <c r="B3982" t="s">
        <v>16</v>
      </c>
      <c r="C3982" t="s">
        <v>93</v>
      </c>
      <c r="D3982" t="s">
        <v>2477</v>
      </c>
      <c r="E3982">
        <v>3.8</v>
      </c>
      <c r="F3982">
        <v>316</v>
      </c>
      <c r="G3982">
        <v>16.95</v>
      </c>
      <c r="H3982">
        <v>2015</v>
      </c>
    </row>
    <row r="3983" spans="1:8" x14ac:dyDescent="0.2">
      <c r="A3983" t="s">
        <v>1391</v>
      </c>
      <c r="B3983" t="s">
        <v>62</v>
      </c>
      <c r="C3983" t="s">
        <v>286</v>
      </c>
      <c r="D3983" t="s">
        <v>5654</v>
      </c>
      <c r="E3983">
        <v>3.9</v>
      </c>
      <c r="F3983">
        <v>316</v>
      </c>
      <c r="G3983">
        <v>23.23</v>
      </c>
      <c r="H3983">
        <v>2018</v>
      </c>
    </row>
    <row r="3984" spans="1:8" x14ac:dyDescent="0.2">
      <c r="A3984" t="s">
        <v>4545</v>
      </c>
      <c r="B3984" t="s">
        <v>66</v>
      </c>
      <c r="C3984" t="s">
        <v>222</v>
      </c>
      <c r="D3984" t="s">
        <v>2063</v>
      </c>
      <c r="E3984">
        <v>3.8</v>
      </c>
      <c r="F3984">
        <v>3164</v>
      </c>
      <c r="G3984">
        <v>8.9499999999999993</v>
      </c>
      <c r="H3984">
        <v>2018</v>
      </c>
    </row>
    <row r="3985" spans="1:8" x14ac:dyDescent="0.2">
      <c r="A3985" t="s">
        <v>271</v>
      </c>
      <c r="B3985" t="s">
        <v>70</v>
      </c>
      <c r="C3985" t="s">
        <v>1201</v>
      </c>
      <c r="D3985" t="s">
        <v>1202</v>
      </c>
      <c r="E3985">
        <v>4.2</v>
      </c>
      <c r="F3985">
        <v>3166</v>
      </c>
      <c r="G3985">
        <v>43.77</v>
      </c>
      <c r="H3985">
        <v>2015</v>
      </c>
    </row>
    <row r="3986" spans="1:8" x14ac:dyDescent="0.2">
      <c r="A3986" t="s">
        <v>860</v>
      </c>
      <c r="B3986" t="s">
        <v>34</v>
      </c>
      <c r="C3986" t="s">
        <v>718</v>
      </c>
      <c r="D3986" t="s">
        <v>5145</v>
      </c>
      <c r="E3986">
        <v>3.4</v>
      </c>
      <c r="F3986">
        <v>3169</v>
      </c>
      <c r="G3986">
        <v>11.5</v>
      </c>
      <c r="H3986">
        <v>2016</v>
      </c>
    </row>
    <row r="3987" spans="1:8" x14ac:dyDescent="0.2">
      <c r="A3987" t="s">
        <v>5655</v>
      </c>
      <c r="B3987" t="s">
        <v>62</v>
      </c>
      <c r="C3987" t="s">
        <v>63</v>
      </c>
      <c r="D3987" t="s">
        <v>1125</v>
      </c>
      <c r="E3987">
        <v>4.0999999999999996</v>
      </c>
      <c r="F3987">
        <v>317</v>
      </c>
      <c r="G3987">
        <v>22.5</v>
      </c>
      <c r="H3987">
        <v>2017</v>
      </c>
    </row>
    <row r="3988" spans="1:8" x14ac:dyDescent="0.2">
      <c r="A3988" t="s">
        <v>5656</v>
      </c>
      <c r="B3988" t="s">
        <v>16</v>
      </c>
      <c r="C3988" t="s">
        <v>443</v>
      </c>
      <c r="D3988" t="s">
        <v>2836</v>
      </c>
      <c r="E3988">
        <v>3.8</v>
      </c>
      <c r="F3988">
        <v>317</v>
      </c>
      <c r="G3988">
        <v>26.09</v>
      </c>
      <c r="H3988">
        <v>2016</v>
      </c>
    </row>
    <row r="3989" spans="1:8" x14ac:dyDescent="0.2">
      <c r="A3989" t="s">
        <v>5657</v>
      </c>
      <c r="B3989" t="s">
        <v>46</v>
      </c>
      <c r="C3989" t="s">
        <v>341</v>
      </c>
      <c r="D3989" t="s">
        <v>842</v>
      </c>
      <c r="E3989">
        <v>3.4</v>
      </c>
      <c r="F3989">
        <v>317</v>
      </c>
      <c r="G3989">
        <v>11.5</v>
      </c>
      <c r="H3989">
        <v>2017</v>
      </c>
    </row>
    <row r="3990" spans="1:8" x14ac:dyDescent="0.2">
      <c r="A3990" t="s">
        <v>5658</v>
      </c>
      <c r="B3990" t="s">
        <v>16</v>
      </c>
      <c r="C3990" t="s">
        <v>17</v>
      </c>
      <c r="D3990" t="s">
        <v>508</v>
      </c>
      <c r="E3990">
        <v>4.2</v>
      </c>
      <c r="F3990">
        <v>317</v>
      </c>
      <c r="G3990">
        <v>72.06</v>
      </c>
      <c r="H3990">
        <v>2014</v>
      </c>
    </row>
    <row r="3991" spans="1:8" x14ac:dyDescent="0.2">
      <c r="A3991" t="s">
        <v>5659</v>
      </c>
      <c r="B3991" t="s">
        <v>66</v>
      </c>
      <c r="C3991" t="s">
        <v>67</v>
      </c>
      <c r="D3991" t="s">
        <v>4021</v>
      </c>
      <c r="E3991">
        <v>3.8</v>
      </c>
      <c r="F3991">
        <v>3177</v>
      </c>
      <c r="G3991">
        <v>17.95</v>
      </c>
      <c r="H3991">
        <v>2014</v>
      </c>
    </row>
    <row r="3992" spans="1:8" x14ac:dyDescent="0.2">
      <c r="A3992" t="s">
        <v>149</v>
      </c>
      <c r="B3992" t="s">
        <v>9</v>
      </c>
      <c r="C3992" t="s">
        <v>175</v>
      </c>
      <c r="D3992" t="s">
        <v>631</v>
      </c>
      <c r="E3992">
        <v>3.5</v>
      </c>
      <c r="F3992">
        <v>318</v>
      </c>
      <c r="G3992">
        <v>7.27</v>
      </c>
      <c r="H3992">
        <v>2018</v>
      </c>
    </row>
    <row r="3993" spans="1:8" x14ac:dyDescent="0.2">
      <c r="A3993" t="s">
        <v>5660</v>
      </c>
      <c r="B3993" t="s">
        <v>277</v>
      </c>
      <c r="C3993" t="s">
        <v>278</v>
      </c>
      <c r="D3993" t="s">
        <v>5661</v>
      </c>
      <c r="E3993">
        <v>4.0999999999999996</v>
      </c>
      <c r="F3993">
        <v>318</v>
      </c>
      <c r="G3993">
        <v>10.8</v>
      </c>
      <c r="H3993">
        <v>2016</v>
      </c>
    </row>
    <row r="3994" spans="1:8" x14ac:dyDescent="0.2">
      <c r="A3994" t="s">
        <v>5662</v>
      </c>
      <c r="B3994" t="s">
        <v>16</v>
      </c>
      <c r="C3994" t="s">
        <v>38</v>
      </c>
      <c r="D3994" t="s">
        <v>3670</v>
      </c>
      <c r="E3994">
        <v>3.5</v>
      </c>
      <c r="F3994">
        <v>318</v>
      </c>
      <c r="G3994">
        <v>7.27</v>
      </c>
      <c r="H3994">
        <v>2018</v>
      </c>
    </row>
    <row r="3995" spans="1:8" x14ac:dyDescent="0.2">
      <c r="A3995" t="s">
        <v>5663</v>
      </c>
      <c r="B3995" t="s">
        <v>9</v>
      </c>
      <c r="C3995" t="s">
        <v>96</v>
      </c>
      <c r="D3995" t="s">
        <v>5664</v>
      </c>
      <c r="E3995">
        <v>4.2</v>
      </c>
      <c r="F3995">
        <v>318</v>
      </c>
      <c r="G3995">
        <v>59.46</v>
      </c>
      <c r="H3995">
        <v>2006</v>
      </c>
    </row>
    <row r="3996" spans="1:8" x14ac:dyDescent="0.2">
      <c r="A3996" t="s">
        <v>378</v>
      </c>
      <c r="B3996" t="s">
        <v>9</v>
      </c>
      <c r="C3996" t="s">
        <v>379</v>
      </c>
      <c r="D3996" t="s">
        <v>5665</v>
      </c>
      <c r="E3996">
        <v>3.8</v>
      </c>
      <c r="F3996">
        <v>318</v>
      </c>
      <c r="G3996">
        <v>18.899999999999999</v>
      </c>
      <c r="H3996">
        <v>2012</v>
      </c>
    </row>
    <row r="3997" spans="1:8" x14ac:dyDescent="0.2">
      <c r="A3997" t="s">
        <v>5666</v>
      </c>
      <c r="B3997" t="s">
        <v>9</v>
      </c>
      <c r="C3997" t="s">
        <v>5201</v>
      </c>
      <c r="D3997" t="s">
        <v>5667</v>
      </c>
      <c r="E3997">
        <v>3.8</v>
      </c>
      <c r="F3997">
        <v>318</v>
      </c>
      <c r="G3997">
        <v>15.69</v>
      </c>
      <c r="H3997">
        <v>2016</v>
      </c>
    </row>
    <row r="3998" spans="1:8" x14ac:dyDescent="0.2">
      <c r="A3998" t="s">
        <v>5668</v>
      </c>
      <c r="B3998" t="s">
        <v>62</v>
      </c>
      <c r="C3998" t="s">
        <v>1171</v>
      </c>
      <c r="D3998" t="s">
        <v>1809</v>
      </c>
      <c r="E3998">
        <v>3.4</v>
      </c>
      <c r="F3998">
        <v>318</v>
      </c>
      <c r="G3998">
        <v>10.99</v>
      </c>
      <c r="H3998">
        <v>2017</v>
      </c>
    </row>
    <row r="3999" spans="1:8" x14ac:dyDescent="0.2">
      <c r="A3999" t="s">
        <v>5669</v>
      </c>
      <c r="B3999" t="s">
        <v>34</v>
      </c>
      <c r="C3999" t="s">
        <v>718</v>
      </c>
      <c r="D3999" t="s">
        <v>3057</v>
      </c>
      <c r="E3999">
        <v>4.0999999999999996</v>
      </c>
      <c r="F3999">
        <v>319</v>
      </c>
      <c r="G3999">
        <v>18.899999999999999</v>
      </c>
      <c r="H3999">
        <v>2017</v>
      </c>
    </row>
    <row r="4000" spans="1:8" x14ac:dyDescent="0.2">
      <c r="A4000" t="s">
        <v>5670</v>
      </c>
      <c r="B4000" t="s">
        <v>9</v>
      </c>
      <c r="C4000" t="s">
        <v>1127</v>
      </c>
      <c r="D4000" t="s">
        <v>5671</v>
      </c>
      <c r="E4000">
        <v>3.7</v>
      </c>
      <c r="F4000">
        <v>319</v>
      </c>
      <c r="G4000">
        <v>9.9</v>
      </c>
      <c r="H4000">
        <v>2017</v>
      </c>
    </row>
    <row r="4001" spans="1:8" x14ac:dyDescent="0.2">
      <c r="A4001" t="s">
        <v>1302</v>
      </c>
      <c r="B4001" t="s">
        <v>9</v>
      </c>
      <c r="C4001" t="s">
        <v>10</v>
      </c>
      <c r="D4001" t="s">
        <v>2296</v>
      </c>
      <c r="E4001">
        <v>4.5999999999999996</v>
      </c>
      <c r="F4001">
        <v>319</v>
      </c>
      <c r="G4001">
        <v>189.95</v>
      </c>
      <c r="H4001">
        <v>2005</v>
      </c>
    </row>
    <row r="4002" spans="1:8" x14ac:dyDescent="0.2">
      <c r="A4002" t="s">
        <v>5672</v>
      </c>
      <c r="B4002" t="s">
        <v>66</v>
      </c>
      <c r="C4002" t="s">
        <v>222</v>
      </c>
      <c r="D4002" t="s">
        <v>2176</v>
      </c>
      <c r="E4002">
        <v>4.0999999999999996</v>
      </c>
      <c r="F4002">
        <v>3192</v>
      </c>
      <c r="G4002">
        <v>24.14</v>
      </c>
      <c r="H4002">
        <v>2016</v>
      </c>
    </row>
    <row r="4003" spans="1:8" x14ac:dyDescent="0.2">
      <c r="A4003" t="s">
        <v>186</v>
      </c>
      <c r="B4003" t="s">
        <v>70</v>
      </c>
      <c r="C4003" t="s">
        <v>161</v>
      </c>
      <c r="D4003" t="s">
        <v>5673</v>
      </c>
      <c r="E4003">
        <v>4.0999999999999996</v>
      </c>
      <c r="F4003">
        <v>32</v>
      </c>
      <c r="G4003">
        <v>75.78</v>
      </c>
      <c r="H4003">
        <v>2014</v>
      </c>
    </row>
    <row r="4004" spans="1:8" x14ac:dyDescent="0.2">
      <c r="A4004" t="s">
        <v>5674</v>
      </c>
      <c r="B4004" t="s">
        <v>9</v>
      </c>
      <c r="C4004" t="s">
        <v>742</v>
      </c>
      <c r="D4004" t="s">
        <v>3871</v>
      </c>
      <c r="E4004">
        <v>3.7</v>
      </c>
      <c r="F4004">
        <v>32</v>
      </c>
      <c r="G4004">
        <v>10.75</v>
      </c>
      <c r="H4004">
        <v>2018</v>
      </c>
    </row>
    <row r="4005" spans="1:8" x14ac:dyDescent="0.2">
      <c r="A4005" t="s">
        <v>69</v>
      </c>
      <c r="B4005" t="s">
        <v>62</v>
      </c>
      <c r="C4005" t="s">
        <v>5675</v>
      </c>
      <c r="D4005" t="s">
        <v>5676</v>
      </c>
      <c r="E4005">
        <v>4.0999999999999996</v>
      </c>
      <c r="F4005">
        <v>32</v>
      </c>
      <c r="G4005">
        <v>12.42</v>
      </c>
      <c r="H4005">
        <v>2015</v>
      </c>
    </row>
    <row r="4006" spans="1:8" x14ac:dyDescent="0.2">
      <c r="A4006" t="s">
        <v>5677</v>
      </c>
      <c r="B4006" t="s">
        <v>62</v>
      </c>
      <c r="C4006" t="s">
        <v>63</v>
      </c>
      <c r="D4006" t="s">
        <v>1807</v>
      </c>
      <c r="E4006">
        <v>3.7</v>
      </c>
      <c r="F4006">
        <v>32</v>
      </c>
      <c r="G4006">
        <v>9.9</v>
      </c>
      <c r="H4006">
        <v>2017</v>
      </c>
    </row>
    <row r="4007" spans="1:8" x14ac:dyDescent="0.2">
      <c r="A4007" t="s">
        <v>4376</v>
      </c>
      <c r="B4007" t="s">
        <v>77</v>
      </c>
      <c r="C4007" t="s">
        <v>1405</v>
      </c>
      <c r="D4007" t="s">
        <v>5678</v>
      </c>
      <c r="E4007">
        <v>4.0999999999999996</v>
      </c>
      <c r="F4007">
        <v>32</v>
      </c>
      <c r="G4007">
        <v>10.95</v>
      </c>
      <c r="H4007">
        <v>2017</v>
      </c>
    </row>
    <row r="4008" spans="1:8" x14ac:dyDescent="0.2">
      <c r="A4008" t="s">
        <v>5679</v>
      </c>
      <c r="B4008" t="s">
        <v>9</v>
      </c>
      <c r="C4008" t="s">
        <v>2185</v>
      </c>
      <c r="D4008" t="s">
        <v>5021</v>
      </c>
      <c r="E4008">
        <v>4.4000000000000004</v>
      </c>
      <c r="F4008">
        <v>32</v>
      </c>
      <c r="G4008">
        <v>107.45</v>
      </c>
      <c r="H4008">
        <v>2013</v>
      </c>
    </row>
    <row r="4009" spans="1:8" x14ac:dyDescent="0.2">
      <c r="A4009" t="s">
        <v>5680</v>
      </c>
      <c r="B4009" t="s">
        <v>16</v>
      </c>
      <c r="C4009" t="s">
        <v>5412</v>
      </c>
      <c r="D4009" t="s">
        <v>5413</v>
      </c>
      <c r="E4009">
        <v>3.8</v>
      </c>
      <c r="F4009">
        <v>32</v>
      </c>
      <c r="G4009">
        <v>16.899999999999999</v>
      </c>
      <c r="H4009">
        <v>2013</v>
      </c>
    </row>
    <row r="4010" spans="1:8" x14ac:dyDescent="0.2">
      <c r="A4010" t="s">
        <v>5681</v>
      </c>
      <c r="B4010" t="s">
        <v>16</v>
      </c>
      <c r="C4010" t="s">
        <v>53</v>
      </c>
      <c r="D4010" t="s">
        <v>5682</v>
      </c>
      <c r="E4010">
        <v>3.4</v>
      </c>
      <c r="F4010">
        <v>32</v>
      </c>
      <c r="G4010">
        <v>5.5</v>
      </c>
      <c r="H4010">
        <v>2018</v>
      </c>
    </row>
    <row r="4011" spans="1:8" x14ac:dyDescent="0.2">
      <c r="A4011" t="s">
        <v>5683</v>
      </c>
      <c r="B4011" t="s">
        <v>9</v>
      </c>
      <c r="C4011" t="s">
        <v>125</v>
      </c>
      <c r="D4011" t="s">
        <v>5684</v>
      </c>
      <c r="E4011">
        <v>3.7</v>
      </c>
      <c r="F4011">
        <v>32</v>
      </c>
      <c r="G4011">
        <v>6.5</v>
      </c>
      <c r="H4011">
        <v>2019</v>
      </c>
    </row>
    <row r="4012" spans="1:8" x14ac:dyDescent="0.2">
      <c r="A4012" t="s">
        <v>5685</v>
      </c>
      <c r="B4012" t="s">
        <v>66</v>
      </c>
      <c r="C4012" t="s">
        <v>147</v>
      </c>
      <c r="D4012" t="s">
        <v>148</v>
      </c>
      <c r="E4012">
        <v>3.8</v>
      </c>
      <c r="F4012">
        <v>32</v>
      </c>
      <c r="G4012">
        <v>21.9</v>
      </c>
      <c r="H4012">
        <v>2015</v>
      </c>
    </row>
    <row r="4013" spans="1:8" x14ac:dyDescent="0.2">
      <c r="A4013" t="s">
        <v>5191</v>
      </c>
      <c r="B4013" t="s">
        <v>16</v>
      </c>
      <c r="C4013" t="s">
        <v>663</v>
      </c>
      <c r="D4013" t="s">
        <v>3986</v>
      </c>
      <c r="E4013">
        <v>4</v>
      </c>
      <c r="F4013">
        <v>32</v>
      </c>
      <c r="G4013">
        <v>22</v>
      </c>
      <c r="H4013">
        <v>2017</v>
      </c>
    </row>
    <row r="4014" spans="1:8" x14ac:dyDescent="0.2">
      <c r="A4014" t="s">
        <v>3149</v>
      </c>
      <c r="B4014" t="s">
        <v>62</v>
      </c>
      <c r="C4014" t="s">
        <v>244</v>
      </c>
      <c r="D4014" t="s">
        <v>4640</v>
      </c>
      <c r="E4014">
        <v>3.7</v>
      </c>
      <c r="F4014">
        <v>32</v>
      </c>
      <c r="G4014">
        <v>8.5</v>
      </c>
      <c r="H4014">
        <v>2015</v>
      </c>
    </row>
    <row r="4015" spans="1:8" x14ac:dyDescent="0.2">
      <c r="A4015" t="s">
        <v>5686</v>
      </c>
      <c r="B4015" t="s">
        <v>16</v>
      </c>
      <c r="C4015" t="s">
        <v>454</v>
      </c>
      <c r="D4015" t="s">
        <v>1596</v>
      </c>
      <c r="E4015">
        <v>4.0999999999999996</v>
      </c>
      <c r="F4015">
        <v>32</v>
      </c>
      <c r="G4015">
        <v>21.63</v>
      </c>
      <c r="H4015">
        <v>2016</v>
      </c>
    </row>
    <row r="4016" spans="1:8" x14ac:dyDescent="0.2">
      <c r="A4016" t="s">
        <v>5687</v>
      </c>
      <c r="B4016" t="s">
        <v>66</v>
      </c>
      <c r="C4016" t="s">
        <v>268</v>
      </c>
      <c r="D4016" t="s">
        <v>314</v>
      </c>
      <c r="E4016">
        <v>4.2</v>
      </c>
      <c r="F4016">
        <v>32</v>
      </c>
      <c r="G4016">
        <v>45</v>
      </c>
      <c r="H4016">
        <v>2016</v>
      </c>
    </row>
    <row r="4017" spans="1:8" x14ac:dyDescent="0.2">
      <c r="A4017" t="s">
        <v>5688</v>
      </c>
      <c r="B4017" t="s">
        <v>9</v>
      </c>
      <c r="C4017" t="s">
        <v>3729</v>
      </c>
      <c r="D4017" t="s">
        <v>574</v>
      </c>
      <c r="E4017">
        <v>4</v>
      </c>
      <c r="F4017">
        <v>32</v>
      </c>
      <c r="G4017">
        <v>81.58</v>
      </c>
      <c r="H4017">
        <v>2016</v>
      </c>
    </row>
    <row r="4018" spans="1:8" x14ac:dyDescent="0.2">
      <c r="A4018" t="s">
        <v>5689</v>
      </c>
      <c r="B4018" t="s">
        <v>277</v>
      </c>
      <c r="C4018" t="s">
        <v>346</v>
      </c>
      <c r="D4018" t="s">
        <v>5690</v>
      </c>
      <c r="E4018">
        <v>4.0999999999999996</v>
      </c>
      <c r="F4018">
        <v>32</v>
      </c>
      <c r="G4018">
        <v>50</v>
      </c>
      <c r="H4018">
        <v>2015</v>
      </c>
    </row>
    <row r="4019" spans="1:8" x14ac:dyDescent="0.2">
      <c r="A4019" t="s">
        <v>720</v>
      </c>
      <c r="B4019" t="s">
        <v>9</v>
      </c>
      <c r="C4019" t="s">
        <v>721</v>
      </c>
      <c r="D4019" t="s">
        <v>5691</v>
      </c>
      <c r="E4019">
        <v>4</v>
      </c>
      <c r="F4019">
        <v>32</v>
      </c>
      <c r="G4019">
        <v>27.29</v>
      </c>
      <c r="H4019">
        <v>2014</v>
      </c>
    </row>
    <row r="4020" spans="1:8" x14ac:dyDescent="0.2">
      <c r="A4020" t="s">
        <v>5692</v>
      </c>
      <c r="B4020" t="s">
        <v>62</v>
      </c>
      <c r="C4020" t="s">
        <v>686</v>
      </c>
      <c r="D4020" t="s">
        <v>2853</v>
      </c>
      <c r="E4020">
        <v>3.7</v>
      </c>
      <c r="F4020">
        <v>32</v>
      </c>
      <c r="G4020">
        <v>22.99</v>
      </c>
      <c r="H4020">
        <v>2014</v>
      </c>
    </row>
    <row r="4021" spans="1:8" x14ac:dyDescent="0.2">
      <c r="A4021" t="s">
        <v>5693</v>
      </c>
      <c r="B4021" t="s">
        <v>34</v>
      </c>
      <c r="C4021" t="s">
        <v>718</v>
      </c>
      <c r="D4021" t="s">
        <v>719</v>
      </c>
      <c r="E4021">
        <v>4.3</v>
      </c>
      <c r="F4021">
        <v>32</v>
      </c>
      <c r="G4021">
        <v>36.56</v>
      </c>
      <c r="H4021">
        <v>2013</v>
      </c>
    </row>
    <row r="4022" spans="1:8" x14ac:dyDescent="0.2">
      <c r="A4022" t="s">
        <v>3259</v>
      </c>
      <c r="B4022" t="s">
        <v>9</v>
      </c>
      <c r="C4022" t="s">
        <v>1578</v>
      </c>
      <c r="D4022" t="s">
        <v>1579</v>
      </c>
      <c r="E4022">
        <v>4</v>
      </c>
      <c r="F4022">
        <v>32</v>
      </c>
      <c r="G4022">
        <v>38.89</v>
      </c>
      <c r="H4022">
        <v>2017</v>
      </c>
    </row>
    <row r="4023" spans="1:8" x14ac:dyDescent="0.2">
      <c r="A4023" t="s">
        <v>5694</v>
      </c>
      <c r="B4023" t="s">
        <v>16</v>
      </c>
      <c r="C4023" t="s">
        <v>178</v>
      </c>
      <c r="D4023" t="s">
        <v>5695</v>
      </c>
      <c r="E4023">
        <v>4.2</v>
      </c>
      <c r="F4023">
        <v>32</v>
      </c>
      <c r="G4023">
        <v>34.020000000000003</v>
      </c>
      <c r="H4023">
        <v>2010</v>
      </c>
    </row>
    <row r="4024" spans="1:8" x14ac:dyDescent="0.2">
      <c r="A4024" t="s">
        <v>5696</v>
      </c>
      <c r="B4024" t="s">
        <v>16</v>
      </c>
      <c r="C4024" t="s">
        <v>205</v>
      </c>
      <c r="D4024" t="s">
        <v>1678</v>
      </c>
      <c r="E4024">
        <v>3.8</v>
      </c>
      <c r="F4024">
        <v>32</v>
      </c>
      <c r="G4024">
        <v>45.84</v>
      </c>
      <c r="H4024">
        <v>2017</v>
      </c>
    </row>
    <row r="4025" spans="1:8" x14ac:dyDescent="0.2">
      <c r="A4025" t="s">
        <v>5697</v>
      </c>
      <c r="B4025" t="s">
        <v>23</v>
      </c>
      <c r="C4025" t="s">
        <v>2059</v>
      </c>
      <c r="D4025" t="s">
        <v>3124</v>
      </c>
      <c r="E4025">
        <v>4</v>
      </c>
      <c r="F4025">
        <v>32</v>
      </c>
      <c r="G4025">
        <v>36.9</v>
      </c>
      <c r="H4025">
        <v>2017</v>
      </c>
    </row>
    <row r="4026" spans="1:8" x14ac:dyDescent="0.2">
      <c r="A4026" t="s">
        <v>5698</v>
      </c>
      <c r="B4026" t="s">
        <v>66</v>
      </c>
      <c r="C4026" t="s">
        <v>67</v>
      </c>
      <c r="D4026" t="s">
        <v>5699</v>
      </c>
      <c r="E4026">
        <v>3.4</v>
      </c>
      <c r="F4026">
        <v>32</v>
      </c>
      <c r="G4026">
        <v>12.79</v>
      </c>
      <c r="H4026">
        <v>2010</v>
      </c>
    </row>
    <row r="4027" spans="1:8" x14ac:dyDescent="0.2">
      <c r="A4027" t="s">
        <v>5700</v>
      </c>
      <c r="B4027" t="s">
        <v>16</v>
      </c>
      <c r="C4027" t="s">
        <v>2638</v>
      </c>
      <c r="D4027" t="s">
        <v>5701</v>
      </c>
      <c r="E4027">
        <v>3</v>
      </c>
      <c r="F4027">
        <v>32</v>
      </c>
      <c r="G4027">
        <v>6.15</v>
      </c>
      <c r="H4027">
        <v>2014</v>
      </c>
    </row>
    <row r="4028" spans="1:8" x14ac:dyDescent="0.2">
      <c r="A4028" t="s">
        <v>5702</v>
      </c>
      <c r="B4028" t="s">
        <v>66</v>
      </c>
      <c r="C4028" t="s">
        <v>308</v>
      </c>
      <c r="D4028" t="s">
        <v>5703</v>
      </c>
      <c r="E4028">
        <v>3.2</v>
      </c>
      <c r="F4028">
        <v>32</v>
      </c>
      <c r="G4028">
        <v>5.75</v>
      </c>
      <c r="H4028">
        <v>2016</v>
      </c>
    </row>
    <row r="4029" spans="1:8" x14ac:dyDescent="0.2">
      <c r="A4029" t="s">
        <v>5704</v>
      </c>
      <c r="B4029" t="s">
        <v>66</v>
      </c>
      <c r="C4029" t="s">
        <v>222</v>
      </c>
      <c r="D4029" t="s">
        <v>548</v>
      </c>
      <c r="E4029">
        <v>4.0999999999999996</v>
      </c>
      <c r="F4029">
        <v>32</v>
      </c>
      <c r="G4029">
        <v>17.059999999999999</v>
      </c>
      <c r="H4029">
        <v>2017</v>
      </c>
    </row>
    <row r="4030" spans="1:8" x14ac:dyDescent="0.2">
      <c r="A4030" t="s">
        <v>5705</v>
      </c>
      <c r="B4030" t="s">
        <v>16</v>
      </c>
      <c r="C4030" t="s">
        <v>5412</v>
      </c>
      <c r="D4030" t="s">
        <v>5706</v>
      </c>
      <c r="E4030">
        <v>4</v>
      </c>
      <c r="F4030">
        <v>32</v>
      </c>
      <c r="G4030">
        <v>16.079999999999998</v>
      </c>
      <c r="H4030">
        <v>2016</v>
      </c>
    </row>
    <row r="4031" spans="1:8" x14ac:dyDescent="0.2">
      <c r="A4031" t="s">
        <v>5707</v>
      </c>
      <c r="B4031" t="s">
        <v>23</v>
      </c>
      <c r="C4031" t="s">
        <v>247</v>
      </c>
      <c r="D4031" t="s">
        <v>5708</v>
      </c>
      <c r="E4031">
        <v>4.2</v>
      </c>
      <c r="F4031">
        <v>32</v>
      </c>
      <c r="G4031">
        <v>35.090000000000003</v>
      </c>
      <c r="H4031">
        <v>2015</v>
      </c>
    </row>
    <row r="4032" spans="1:8" x14ac:dyDescent="0.2">
      <c r="A4032" t="s">
        <v>5709</v>
      </c>
      <c r="B4032" t="s">
        <v>23</v>
      </c>
      <c r="C4032" t="s">
        <v>5710</v>
      </c>
      <c r="D4032" t="s">
        <v>5711</v>
      </c>
      <c r="E4032">
        <v>3.9</v>
      </c>
      <c r="F4032">
        <v>32</v>
      </c>
      <c r="G4032">
        <v>9.99</v>
      </c>
      <c r="H4032">
        <v>2018</v>
      </c>
    </row>
    <row r="4033" spans="1:8" x14ac:dyDescent="0.2">
      <c r="A4033" t="s">
        <v>5712</v>
      </c>
      <c r="B4033" t="s">
        <v>66</v>
      </c>
      <c r="C4033" t="s">
        <v>313</v>
      </c>
      <c r="D4033" t="s">
        <v>735</v>
      </c>
      <c r="E4033">
        <v>4.8</v>
      </c>
      <c r="F4033">
        <v>32</v>
      </c>
      <c r="G4033">
        <v>672.6</v>
      </c>
      <c r="H4033">
        <v>2008</v>
      </c>
    </row>
    <row r="4034" spans="1:8" x14ac:dyDescent="0.2">
      <c r="A4034" t="s">
        <v>5713</v>
      </c>
      <c r="B4034" t="s">
        <v>9</v>
      </c>
      <c r="C4034" t="s">
        <v>10</v>
      </c>
      <c r="D4034" t="s">
        <v>2944</v>
      </c>
      <c r="E4034">
        <v>3.9</v>
      </c>
      <c r="F4034">
        <v>32</v>
      </c>
      <c r="G4034">
        <v>36.56</v>
      </c>
      <c r="H4034">
        <v>2017</v>
      </c>
    </row>
    <row r="4035" spans="1:8" x14ac:dyDescent="0.2">
      <c r="A4035" t="s">
        <v>149</v>
      </c>
      <c r="B4035" t="s">
        <v>34</v>
      </c>
      <c r="C4035" t="s">
        <v>150</v>
      </c>
      <c r="D4035" t="s">
        <v>5714</v>
      </c>
      <c r="E4035">
        <v>3.8</v>
      </c>
      <c r="F4035">
        <v>32</v>
      </c>
      <c r="G4035">
        <v>4.25</v>
      </c>
      <c r="H4035">
        <v>2018</v>
      </c>
    </row>
    <row r="4036" spans="1:8" x14ac:dyDescent="0.2">
      <c r="A4036" t="s">
        <v>5715</v>
      </c>
      <c r="B4036" t="s">
        <v>9</v>
      </c>
      <c r="C4036" t="s">
        <v>175</v>
      </c>
      <c r="D4036" t="s">
        <v>5716</v>
      </c>
      <c r="E4036">
        <v>3.6</v>
      </c>
      <c r="F4036">
        <v>32</v>
      </c>
      <c r="G4036">
        <v>7.44</v>
      </c>
      <c r="H4036">
        <v>2017</v>
      </c>
    </row>
    <row r="4037" spans="1:8" x14ac:dyDescent="0.2">
      <c r="A4037" t="s">
        <v>762</v>
      </c>
      <c r="B4037" t="s">
        <v>70</v>
      </c>
      <c r="C4037" t="s">
        <v>102</v>
      </c>
      <c r="D4037" t="s">
        <v>2598</v>
      </c>
      <c r="E4037">
        <v>4.2</v>
      </c>
      <c r="F4037">
        <v>32</v>
      </c>
      <c r="G4037">
        <v>14.73</v>
      </c>
      <c r="H4037">
        <v>2017</v>
      </c>
    </row>
    <row r="4038" spans="1:8" x14ac:dyDescent="0.2">
      <c r="A4038" t="s">
        <v>5717</v>
      </c>
      <c r="B4038" t="s">
        <v>66</v>
      </c>
      <c r="C4038" t="s">
        <v>222</v>
      </c>
      <c r="D4038" t="s">
        <v>1162</v>
      </c>
      <c r="E4038">
        <v>4</v>
      </c>
      <c r="F4038">
        <v>32</v>
      </c>
      <c r="G4038">
        <v>95.29</v>
      </c>
      <c r="H4038">
        <v>1992</v>
      </c>
    </row>
    <row r="4039" spans="1:8" x14ac:dyDescent="0.2">
      <c r="A4039" t="s">
        <v>5718</v>
      </c>
      <c r="B4039" t="s">
        <v>16</v>
      </c>
      <c r="C4039" t="s">
        <v>638</v>
      </c>
      <c r="D4039" t="s">
        <v>5719</v>
      </c>
      <c r="E4039">
        <v>4.0999999999999996</v>
      </c>
      <c r="F4039">
        <v>32</v>
      </c>
      <c r="G4039">
        <v>17.95</v>
      </c>
      <c r="H4039">
        <v>2015</v>
      </c>
    </row>
    <row r="4040" spans="1:8" x14ac:dyDescent="0.2">
      <c r="A4040" t="s">
        <v>5720</v>
      </c>
      <c r="B4040" t="s">
        <v>16</v>
      </c>
      <c r="C4040" t="s">
        <v>558</v>
      </c>
      <c r="D4040" t="s">
        <v>2358</v>
      </c>
      <c r="E4040">
        <v>4</v>
      </c>
      <c r="F4040">
        <v>32</v>
      </c>
      <c r="G4040">
        <v>16.899999999999999</v>
      </c>
      <c r="H4040">
        <v>2016</v>
      </c>
    </row>
    <row r="4041" spans="1:8" x14ac:dyDescent="0.2">
      <c r="A4041" t="s">
        <v>5721</v>
      </c>
      <c r="B4041" t="s">
        <v>81</v>
      </c>
      <c r="C4041" t="s">
        <v>5379</v>
      </c>
      <c r="D4041" t="s">
        <v>5380</v>
      </c>
      <c r="E4041">
        <v>3.5</v>
      </c>
      <c r="F4041">
        <v>32</v>
      </c>
      <c r="G4041">
        <v>13.9</v>
      </c>
      <c r="H4041">
        <v>2014</v>
      </c>
    </row>
    <row r="4042" spans="1:8" x14ac:dyDescent="0.2">
      <c r="A4042" t="s">
        <v>5722</v>
      </c>
      <c r="B4042" t="s">
        <v>16</v>
      </c>
      <c r="C4042" t="s">
        <v>38</v>
      </c>
      <c r="D4042" t="s">
        <v>5215</v>
      </c>
      <c r="E4042">
        <v>3.7</v>
      </c>
      <c r="F4042">
        <v>32</v>
      </c>
      <c r="G4042">
        <v>12.25</v>
      </c>
      <c r="H4042">
        <v>2016</v>
      </c>
    </row>
    <row r="4043" spans="1:8" x14ac:dyDescent="0.2">
      <c r="A4043" t="s">
        <v>5723</v>
      </c>
      <c r="B4043" t="s">
        <v>66</v>
      </c>
      <c r="C4043" t="s">
        <v>313</v>
      </c>
      <c r="D4043" t="s">
        <v>1002</v>
      </c>
      <c r="E4043">
        <v>4</v>
      </c>
      <c r="F4043">
        <v>32</v>
      </c>
      <c r="G4043">
        <v>37.99</v>
      </c>
      <c r="H4043">
        <v>2015</v>
      </c>
    </row>
    <row r="4044" spans="1:8" x14ac:dyDescent="0.2">
      <c r="A4044" t="s">
        <v>4657</v>
      </c>
      <c r="B4044" t="s">
        <v>16</v>
      </c>
      <c r="C4044" t="s">
        <v>748</v>
      </c>
      <c r="D4044" t="s">
        <v>193</v>
      </c>
      <c r="E4044">
        <v>4</v>
      </c>
      <c r="F4044">
        <v>32</v>
      </c>
      <c r="G4044">
        <v>26.5</v>
      </c>
      <c r="H4044">
        <v>2016</v>
      </c>
    </row>
    <row r="4045" spans="1:8" x14ac:dyDescent="0.2">
      <c r="A4045" t="s">
        <v>5724</v>
      </c>
      <c r="B4045" t="s">
        <v>66</v>
      </c>
      <c r="C4045" t="s">
        <v>669</v>
      </c>
      <c r="D4045" t="s">
        <v>5725</v>
      </c>
      <c r="E4045">
        <v>3.6</v>
      </c>
      <c r="F4045">
        <v>32</v>
      </c>
      <c r="G4045">
        <v>10.95</v>
      </c>
      <c r="H4045">
        <v>2018</v>
      </c>
    </row>
    <row r="4046" spans="1:8" x14ac:dyDescent="0.2">
      <c r="A4046" t="s">
        <v>5726</v>
      </c>
      <c r="B4046" t="s">
        <v>9</v>
      </c>
      <c r="C4046" t="s">
        <v>128</v>
      </c>
      <c r="D4046" t="s">
        <v>5727</v>
      </c>
      <c r="E4046">
        <v>4.2</v>
      </c>
      <c r="F4046">
        <v>32</v>
      </c>
      <c r="G4046">
        <v>49.9</v>
      </c>
      <c r="H4046">
        <v>2016</v>
      </c>
    </row>
    <row r="4047" spans="1:8" x14ac:dyDescent="0.2">
      <c r="A4047" t="s">
        <v>5728</v>
      </c>
      <c r="B4047" t="s">
        <v>66</v>
      </c>
      <c r="C4047" t="s">
        <v>669</v>
      </c>
      <c r="D4047" t="s">
        <v>2516</v>
      </c>
      <c r="E4047">
        <v>3.7</v>
      </c>
      <c r="F4047">
        <v>32</v>
      </c>
      <c r="G4047">
        <v>8.9499999999999993</v>
      </c>
      <c r="H4047">
        <v>2015</v>
      </c>
    </row>
    <row r="4048" spans="1:8" x14ac:dyDescent="0.2">
      <c r="A4048" t="s">
        <v>5729</v>
      </c>
      <c r="B4048" t="s">
        <v>16</v>
      </c>
      <c r="C4048" t="s">
        <v>202</v>
      </c>
      <c r="D4048" t="s">
        <v>1388</v>
      </c>
      <c r="E4048">
        <v>3.4</v>
      </c>
      <c r="F4048">
        <v>32</v>
      </c>
      <c r="G4048">
        <v>10.4</v>
      </c>
      <c r="H4048">
        <v>2016</v>
      </c>
    </row>
    <row r="4049" spans="1:8" x14ac:dyDescent="0.2">
      <c r="A4049" t="s">
        <v>5730</v>
      </c>
      <c r="B4049" t="s">
        <v>23</v>
      </c>
      <c r="C4049" t="s">
        <v>247</v>
      </c>
      <c r="D4049" t="s">
        <v>248</v>
      </c>
      <c r="E4049">
        <v>3.8</v>
      </c>
      <c r="F4049">
        <v>32</v>
      </c>
      <c r="G4049">
        <v>22.5</v>
      </c>
      <c r="H4049">
        <v>2013</v>
      </c>
    </row>
    <row r="4050" spans="1:8" x14ac:dyDescent="0.2">
      <c r="A4050" t="s">
        <v>174</v>
      </c>
      <c r="B4050" t="s">
        <v>16</v>
      </c>
      <c r="C4050" t="s">
        <v>99</v>
      </c>
      <c r="D4050" t="s">
        <v>5192</v>
      </c>
      <c r="E4050">
        <v>4</v>
      </c>
      <c r="F4050">
        <v>32</v>
      </c>
      <c r="G4050">
        <v>5.9</v>
      </c>
      <c r="H4050">
        <v>2018</v>
      </c>
    </row>
    <row r="4051" spans="1:8" x14ac:dyDescent="0.2">
      <c r="A4051" t="s">
        <v>4051</v>
      </c>
      <c r="B4051" t="s">
        <v>16</v>
      </c>
      <c r="C4051" t="s">
        <v>558</v>
      </c>
      <c r="D4051" t="s">
        <v>889</v>
      </c>
      <c r="E4051">
        <v>3.9</v>
      </c>
      <c r="F4051">
        <v>32</v>
      </c>
      <c r="G4051">
        <v>20.9</v>
      </c>
      <c r="H4051">
        <v>2014</v>
      </c>
    </row>
    <row r="4052" spans="1:8" x14ac:dyDescent="0.2">
      <c r="A4052" t="s">
        <v>5731</v>
      </c>
      <c r="B4052" t="s">
        <v>77</v>
      </c>
      <c r="C4052" t="s">
        <v>153</v>
      </c>
      <c r="D4052" t="s">
        <v>5732</v>
      </c>
      <c r="E4052">
        <v>4</v>
      </c>
      <c r="F4052">
        <v>32</v>
      </c>
      <c r="G4052">
        <v>14.9</v>
      </c>
      <c r="H4052">
        <v>2014</v>
      </c>
    </row>
    <row r="4053" spans="1:8" x14ac:dyDescent="0.2">
      <c r="A4053" t="s">
        <v>2467</v>
      </c>
      <c r="B4053" t="s">
        <v>16</v>
      </c>
      <c r="C4053" t="s">
        <v>404</v>
      </c>
      <c r="D4053" t="s">
        <v>5733</v>
      </c>
      <c r="E4053">
        <v>4.0999999999999996</v>
      </c>
      <c r="F4053">
        <v>32</v>
      </c>
      <c r="G4053">
        <v>13.5</v>
      </c>
      <c r="H4053">
        <v>2017</v>
      </c>
    </row>
    <row r="4054" spans="1:8" x14ac:dyDescent="0.2">
      <c r="A4054" t="s">
        <v>5734</v>
      </c>
      <c r="B4054" t="s">
        <v>16</v>
      </c>
      <c r="C4054" t="s">
        <v>181</v>
      </c>
      <c r="D4054" t="s">
        <v>1269</v>
      </c>
      <c r="E4054">
        <v>4.3</v>
      </c>
      <c r="F4054">
        <v>32</v>
      </c>
      <c r="G4054">
        <v>116</v>
      </c>
      <c r="H4054">
        <v>2015</v>
      </c>
    </row>
    <row r="4055" spans="1:8" x14ac:dyDescent="0.2">
      <c r="A4055" t="s">
        <v>1084</v>
      </c>
      <c r="B4055" t="s">
        <v>9</v>
      </c>
      <c r="C4055" t="s">
        <v>281</v>
      </c>
      <c r="D4055" t="s">
        <v>1614</v>
      </c>
      <c r="E4055">
        <v>3.7</v>
      </c>
      <c r="F4055">
        <v>32</v>
      </c>
      <c r="G4055">
        <v>12.9</v>
      </c>
      <c r="H4055">
        <v>2014</v>
      </c>
    </row>
    <row r="4056" spans="1:8" x14ac:dyDescent="0.2">
      <c r="A4056" t="s">
        <v>5735</v>
      </c>
      <c r="B4056" t="s">
        <v>62</v>
      </c>
      <c r="C4056" t="s">
        <v>780</v>
      </c>
      <c r="D4056" t="s">
        <v>781</v>
      </c>
      <c r="E4056">
        <v>4.0999999999999996</v>
      </c>
      <c r="F4056">
        <v>32</v>
      </c>
      <c r="G4056">
        <v>22.5</v>
      </c>
      <c r="H4056">
        <v>2014</v>
      </c>
    </row>
    <row r="4057" spans="1:8" x14ac:dyDescent="0.2">
      <c r="A4057" t="s">
        <v>5736</v>
      </c>
      <c r="B4057" t="s">
        <v>16</v>
      </c>
      <c r="C4057" t="s">
        <v>1024</v>
      </c>
      <c r="D4057" t="s">
        <v>375</v>
      </c>
      <c r="E4057">
        <v>4.5</v>
      </c>
      <c r="F4057">
        <v>32</v>
      </c>
      <c r="G4057">
        <v>484.03</v>
      </c>
      <c r="H4057">
        <v>2016</v>
      </c>
    </row>
    <row r="4058" spans="1:8" x14ac:dyDescent="0.2">
      <c r="A4058" t="s">
        <v>5737</v>
      </c>
      <c r="B4058" t="s">
        <v>62</v>
      </c>
      <c r="C4058" t="s">
        <v>63</v>
      </c>
      <c r="D4058" t="s">
        <v>5738</v>
      </c>
      <c r="E4058">
        <v>3.8</v>
      </c>
      <c r="F4058">
        <v>32</v>
      </c>
      <c r="G4058">
        <v>18.899999999999999</v>
      </c>
      <c r="H4058">
        <v>2015</v>
      </c>
    </row>
    <row r="4059" spans="1:8" x14ac:dyDescent="0.2">
      <c r="A4059" t="s">
        <v>5739</v>
      </c>
      <c r="B4059" t="s">
        <v>66</v>
      </c>
      <c r="C4059" t="s">
        <v>222</v>
      </c>
      <c r="D4059" t="s">
        <v>1034</v>
      </c>
      <c r="E4059">
        <v>3.7</v>
      </c>
      <c r="F4059">
        <v>32</v>
      </c>
      <c r="G4059">
        <v>8.9499999999999993</v>
      </c>
      <c r="H4059">
        <v>2018</v>
      </c>
    </row>
    <row r="4060" spans="1:8" x14ac:dyDescent="0.2">
      <c r="A4060" t="s">
        <v>5740</v>
      </c>
      <c r="B4060" t="s">
        <v>9</v>
      </c>
      <c r="C4060" t="s">
        <v>873</v>
      </c>
      <c r="D4060" t="s">
        <v>1441</v>
      </c>
      <c r="E4060">
        <v>4.0999999999999996</v>
      </c>
      <c r="F4060">
        <v>32</v>
      </c>
      <c r="G4060">
        <v>79.900000000000006</v>
      </c>
      <c r="H4060">
        <v>2004</v>
      </c>
    </row>
    <row r="4061" spans="1:8" x14ac:dyDescent="0.2">
      <c r="A4061" t="s">
        <v>5741</v>
      </c>
      <c r="B4061" t="s">
        <v>16</v>
      </c>
      <c r="C4061" t="s">
        <v>74</v>
      </c>
      <c r="D4061" t="s">
        <v>5742</v>
      </c>
      <c r="E4061">
        <v>3.7</v>
      </c>
      <c r="F4061">
        <v>32</v>
      </c>
      <c r="G4061">
        <v>5.95</v>
      </c>
      <c r="H4061">
        <v>2017</v>
      </c>
    </row>
    <row r="4062" spans="1:8" x14ac:dyDescent="0.2">
      <c r="A4062" t="s">
        <v>467</v>
      </c>
      <c r="B4062" t="s">
        <v>9</v>
      </c>
      <c r="C4062" t="s">
        <v>10</v>
      </c>
      <c r="D4062" t="s">
        <v>5743</v>
      </c>
      <c r="E4062">
        <v>4.5999999999999996</v>
      </c>
      <c r="F4062">
        <v>32</v>
      </c>
      <c r="G4062">
        <v>333.5</v>
      </c>
      <c r="H4062">
        <v>2015</v>
      </c>
    </row>
    <row r="4063" spans="1:8" x14ac:dyDescent="0.2">
      <c r="A4063" t="s">
        <v>5744</v>
      </c>
      <c r="B4063" t="s">
        <v>16</v>
      </c>
      <c r="C4063" t="s">
        <v>228</v>
      </c>
      <c r="D4063" t="s">
        <v>5745</v>
      </c>
      <c r="E4063">
        <v>3.9</v>
      </c>
      <c r="F4063">
        <v>32</v>
      </c>
      <c r="G4063">
        <v>5.95</v>
      </c>
      <c r="H4063">
        <v>2015</v>
      </c>
    </row>
    <row r="4064" spans="1:8" x14ac:dyDescent="0.2">
      <c r="A4064" t="s">
        <v>1906</v>
      </c>
      <c r="B4064" t="s">
        <v>66</v>
      </c>
      <c r="C4064" t="s">
        <v>308</v>
      </c>
      <c r="D4064" t="s">
        <v>4421</v>
      </c>
      <c r="E4064">
        <v>4</v>
      </c>
      <c r="F4064">
        <v>32</v>
      </c>
      <c r="G4064">
        <v>17.5</v>
      </c>
      <c r="H4064">
        <v>2015</v>
      </c>
    </row>
    <row r="4065" spans="1:8" x14ac:dyDescent="0.2">
      <c r="A4065" t="s">
        <v>5746</v>
      </c>
      <c r="B4065" t="s">
        <v>66</v>
      </c>
      <c r="C4065" t="s">
        <v>308</v>
      </c>
      <c r="D4065" t="s">
        <v>4414</v>
      </c>
      <c r="E4065">
        <v>3.6</v>
      </c>
      <c r="F4065">
        <v>32</v>
      </c>
      <c r="G4065">
        <v>13.9</v>
      </c>
      <c r="H4065">
        <v>2014</v>
      </c>
    </row>
    <row r="4066" spans="1:8" x14ac:dyDescent="0.2">
      <c r="A4066" t="s">
        <v>5747</v>
      </c>
      <c r="B4066" t="s">
        <v>277</v>
      </c>
      <c r="C4066" t="s">
        <v>955</v>
      </c>
      <c r="D4066" t="s">
        <v>5748</v>
      </c>
      <c r="E4066">
        <v>3.9</v>
      </c>
      <c r="F4066">
        <v>32</v>
      </c>
      <c r="G4066">
        <v>9.5</v>
      </c>
      <c r="H4066">
        <v>2016</v>
      </c>
    </row>
    <row r="4067" spans="1:8" x14ac:dyDescent="0.2">
      <c r="A4067" t="s">
        <v>2840</v>
      </c>
      <c r="B4067" t="s">
        <v>16</v>
      </c>
      <c r="C4067" t="s">
        <v>299</v>
      </c>
      <c r="D4067" t="s">
        <v>5749</v>
      </c>
      <c r="E4067">
        <v>4</v>
      </c>
      <c r="F4067">
        <v>32</v>
      </c>
      <c r="G4067">
        <v>16.46</v>
      </c>
      <c r="H4067">
        <v>2018</v>
      </c>
    </row>
    <row r="4068" spans="1:8" x14ac:dyDescent="0.2">
      <c r="A4068" t="s">
        <v>5750</v>
      </c>
      <c r="B4068" t="s">
        <v>70</v>
      </c>
      <c r="C4068" t="s">
        <v>3785</v>
      </c>
      <c r="D4068" t="s">
        <v>5751</v>
      </c>
      <c r="E4068">
        <v>3.9</v>
      </c>
      <c r="F4068">
        <v>320</v>
      </c>
      <c r="G4068">
        <v>25.57</v>
      </c>
      <c r="H4068">
        <v>2015</v>
      </c>
    </row>
    <row r="4069" spans="1:8" x14ac:dyDescent="0.2">
      <c r="A4069" t="s">
        <v>5752</v>
      </c>
      <c r="B4069" t="s">
        <v>196</v>
      </c>
      <c r="C4069" t="s">
        <v>197</v>
      </c>
      <c r="D4069" t="s">
        <v>1484</v>
      </c>
      <c r="E4069">
        <v>3.7</v>
      </c>
      <c r="F4069">
        <v>320</v>
      </c>
      <c r="G4069">
        <v>7.3</v>
      </c>
      <c r="H4069">
        <v>2018</v>
      </c>
    </row>
    <row r="4070" spans="1:8" x14ac:dyDescent="0.2">
      <c r="A4070" t="s">
        <v>5753</v>
      </c>
      <c r="B4070" t="s">
        <v>66</v>
      </c>
      <c r="C4070" t="s">
        <v>1815</v>
      </c>
      <c r="D4070" t="s">
        <v>5754</v>
      </c>
      <c r="E4070">
        <v>3.5</v>
      </c>
      <c r="F4070">
        <v>320</v>
      </c>
      <c r="G4070">
        <v>8.9499999999999993</v>
      </c>
      <c r="H4070">
        <v>2018</v>
      </c>
    </row>
    <row r="4071" spans="1:8" x14ac:dyDescent="0.2">
      <c r="A4071" t="s">
        <v>5755</v>
      </c>
      <c r="B4071" t="s">
        <v>62</v>
      </c>
      <c r="C4071" t="s">
        <v>1798</v>
      </c>
      <c r="D4071" t="s">
        <v>1809</v>
      </c>
      <c r="E4071">
        <v>3.9</v>
      </c>
      <c r="F4071">
        <v>320</v>
      </c>
      <c r="G4071">
        <v>16.850000000000001</v>
      </c>
      <c r="H4071">
        <v>2017</v>
      </c>
    </row>
    <row r="4072" spans="1:8" x14ac:dyDescent="0.2">
      <c r="A4072" t="s">
        <v>5756</v>
      </c>
      <c r="B4072" t="s">
        <v>16</v>
      </c>
      <c r="C4072" t="s">
        <v>358</v>
      </c>
      <c r="D4072" t="s">
        <v>2342</v>
      </c>
      <c r="E4072">
        <v>4.4000000000000004</v>
      </c>
      <c r="F4072">
        <v>320</v>
      </c>
      <c r="G4072">
        <v>63.92</v>
      </c>
      <c r="H4072">
        <v>2013</v>
      </c>
    </row>
    <row r="4073" spans="1:8" x14ac:dyDescent="0.2">
      <c r="A4073" t="s">
        <v>5757</v>
      </c>
      <c r="B4073" t="s">
        <v>30</v>
      </c>
      <c r="C4073" t="s">
        <v>236</v>
      </c>
      <c r="D4073" t="s">
        <v>2110</v>
      </c>
      <c r="E4073">
        <v>3.9</v>
      </c>
      <c r="F4073">
        <v>320</v>
      </c>
      <c r="G4073">
        <v>15.89</v>
      </c>
      <c r="H4073">
        <v>2018</v>
      </c>
    </row>
    <row r="4074" spans="1:8" x14ac:dyDescent="0.2">
      <c r="A4074" t="s">
        <v>5758</v>
      </c>
      <c r="B4074" t="s">
        <v>16</v>
      </c>
      <c r="C4074" t="s">
        <v>144</v>
      </c>
      <c r="D4074" t="s">
        <v>145</v>
      </c>
      <c r="E4074">
        <v>4</v>
      </c>
      <c r="F4074">
        <v>320</v>
      </c>
      <c r="G4074">
        <v>15.9</v>
      </c>
      <c r="H4074">
        <v>2017</v>
      </c>
    </row>
    <row r="4075" spans="1:8" x14ac:dyDescent="0.2">
      <c r="A4075" t="s">
        <v>5759</v>
      </c>
      <c r="B4075" t="s">
        <v>9</v>
      </c>
      <c r="C4075" t="s">
        <v>56</v>
      </c>
      <c r="D4075" t="s">
        <v>3447</v>
      </c>
      <c r="E4075">
        <v>3.8</v>
      </c>
      <c r="F4075">
        <v>320</v>
      </c>
      <c r="G4075">
        <v>10.199999999999999</v>
      </c>
      <c r="H4075">
        <v>2018</v>
      </c>
    </row>
    <row r="4076" spans="1:8" x14ac:dyDescent="0.2">
      <c r="A4076" t="s">
        <v>862</v>
      </c>
      <c r="B4076" t="s">
        <v>9</v>
      </c>
      <c r="C4076" t="s">
        <v>96</v>
      </c>
      <c r="D4076" t="s">
        <v>2633</v>
      </c>
      <c r="E4076">
        <v>4.2</v>
      </c>
      <c r="F4076">
        <v>320</v>
      </c>
      <c r="G4076">
        <v>66.95</v>
      </c>
      <c r="H4076">
        <v>2005</v>
      </c>
    </row>
    <row r="4077" spans="1:8" x14ac:dyDescent="0.2">
      <c r="A4077" t="s">
        <v>5760</v>
      </c>
      <c r="B4077" t="s">
        <v>9</v>
      </c>
      <c r="C4077" t="s">
        <v>666</v>
      </c>
      <c r="D4077" t="s">
        <v>423</v>
      </c>
      <c r="E4077">
        <v>3.8</v>
      </c>
      <c r="F4077">
        <v>321</v>
      </c>
      <c r="G4077">
        <v>57.22</v>
      </c>
      <c r="H4077">
        <v>2014</v>
      </c>
    </row>
    <row r="4078" spans="1:8" x14ac:dyDescent="0.2">
      <c r="A4078" t="s">
        <v>1389</v>
      </c>
      <c r="B4078" t="s">
        <v>9</v>
      </c>
      <c r="C4078" t="s">
        <v>217</v>
      </c>
      <c r="D4078" t="s">
        <v>846</v>
      </c>
      <c r="E4078">
        <v>4.0999999999999996</v>
      </c>
      <c r="F4078">
        <v>321</v>
      </c>
      <c r="G4078">
        <v>49.95</v>
      </c>
      <c r="H4078">
        <v>2016</v>
      </c>
    </row>
    <row r="4079" spans="1:8" x14ac:dyDescent="0.2">
      <c r="A4079" t="s">
        <v>5761</v>
      </c>
      <c r="B4079" t="s">
        <v>46</v>
      </c>
      <c r="C4079" t="s">
        <v>131</v>
      </c>
      <c r="D4079" t="s">
        <v>2764</v>
      </c>
      <c r="E4079">
        <v>3.7</v>
      </c>
      <c r="F4079">
        <v>321</v>
      </c>
      <c r="G4079">
        <v>23.5</v>
      </c>
      <c r="H4079">
        <v>2016</v>
      </c>
    </row>
    <row r="4080" spans="1:8" x14ac:dyDescent="0.2">
      <c r="A4080" t="s">
        <v>285</v>
      </c>
      <c r="B4080" t="s">
        <v>62</v>
      </c>
      <c r="C4080" t="s">
        <v>63</v>
      </c>
      <c r="D4080" t="s">
        <v>861</v>
      </c>
      <c r="E4080">
        <v>3.8</v>
      </c>
      <c r="F4080">
        <v>321</v>
      </c>
      <c r="G4080">
        <v>23.29</v>
      </c>
      <c r="H4080">
        <v>2017</v>
      </c>
    </row>
    <row r="4081" spans="1:8" x14ac:dyDescent="0.2">
      <c r="A4081" t="s">
        <v>762</v>
      </c>
      <c r="B4081" t="s">
        <v>62</v>
      </c>
      <c r="C4081" t="s">
        <v>349</v>
      </c>
      <c r="D4081" t="s">
        <v>1780</v>
      </c>
      <c r="E4081">
        <v>3.6</v>
      </c>
      <c r="F4081">
        <v>321</v>
      </c>
      <c r="G4081">
        <v>14.9</v>
      </c>
      <c r="H4081">
        <v>2017</v>
      </c>
    </row>
    <row r="4082" spans="1:8" x14ac:dyDescent="0.2">
      <c r="A4082" t="s">
        <v>5762</v>
      </c>
      <c r="B4082" t="s">
        <v>70</v>
      </c>
      <c r="C4082" t="s">
        <v>71</v>
      </c>
      <c r="D4082" t="s">
        <v>891</v>
      </c>
      <c r="E4082">
        <v>4.0999999999999996</v>
      </c>
      <c r="F4082">
        <v>3210</v>
      </c>
      <c r="G4082">
        <v>8.7899999999999991</v>
      </c>
      <c r="H4082">
        <v>2018</v>
      </c>
    </row>
    <row r="4083" spans="1:8" x14ac:dyDescent="0.2">
      <c r="A4083" t="s">
        <v>5763</v>
      </c>
      <c r="B4083" t="s">
        <v>16</v>
      </c>
      <c r="C4083" t="s">
        <v>528</v>
      </c>
      <c r="D4083" t="s">
        <v>529</v>
      </c>
      <c r="E4083">
        <v>3.5</v>
      </c>
      <c r="F4083">
        <v>322</v>
      </c>
      <c r="G4083">
        <v>10.94</v>
      </c>
      <c r="H4083">
        <v>2018</v>
      </c>
    </row>
    <row r="4084" spans="1:8" x14ac:dyDescent="0.2">
      <c r="A4084" t="s">
        <v>1302</v>
      </c>
      <c r="B4084" t="s">
        <v>9</v>
      </c>
      <c r="C4084" t="s">
        <v>10</v>
      </c>
      <c r="D4084" t="s">
        <v>1122</v>
      </c>
      <c r="E4084">
        <v>4.3</v>
      </c>
      <c r="F4084">
        <v>322</v>
      </c>
      <c r="G4084">
        <v>69.95</v>
      </c>
      <c r="H4084">
        <v>2005</v>
      </c>
    </row>
    <row r="4085" spans="1:8" x14ac:dyDescent="0.2">
      <c r="A4085" t="s">
        <v>101</v>
      </c>
      <c r="B4085" t="s">
        <v>30</v>
      </c>
      <c r="C4085" t="s">
        <v>236</v>
      </c>
      <c r="D4085" t="s">
        <v>5764</v>
      </c>
      <c r="E4085">
        <v>4</v>
      </c>
      <c r="F4085">
        <v>322</v>
      </c>
      <c r="G4085">
        <v>29.5</v>
      </c>
      <c r="H4085">
        <v>2016</v>
      </c>
    </row>
    <row r="4086" spans="1:8" x14ac:dyDescent="0.2">
      <c r="A4086" t="s">
        <v>5765</v>
      </c>
      <c r="B4086" t="s">
        <v>16</v>
      </c>
      <c r="C4086" t="s">
        <v>443</v>
      </c>
      <c r="D4086" t="s">
        <v>2836</v>
      </c>
      <c r="E4086">
        <v>3.8</v>
      </c>
      <c r="F4086">
        <v>322</v>
      </c>
      <c r="G4086">
        <v>29</v>
      </c>
      <c r="H4086">
        <v>2015</v>
      </c>
    </row>
    <row r="4087" spans="1:8" x14ac:dyDescent="0.2">
      <c r="A4087" t="s">
        <v>5766</v>
      </c>
      <c r="B4087" t="s">
        <v>66</v>
      </c>
      <c r="C4087" t="s">
        <v>308</v>
      </c>
      <c r="D4087" t="s">
        <v>1499</v>
      </c>
      <c r="E4087">
        <v>3.8</v>
      </c>
      <c r="F4087">
        <v>3222</v>
      </c>
      <c r="G4087">
        <v>13.95</v>
      </c>
      <c r="H4087">
        <v>2012</v>
      </c>
    </row>
    <row r="4088" spans="1:8" x14ac:dyDescent="0.2">
      <c r="A4088" t="s">
        <v>5767</v>
      </c>
      <c r="B4088" t="s">
        <v>70</v>
      </c>
      <c r="C4088" t="s">
        <v>71</v>
      </c>
      <c r="D4088" t="s">
        <v>891</v>
      </c>
      <c r="E4088">
        <v>3.5</v>
      </c>
      <c r="F4088">
        <v>323</v>
      </c>
      <c r="G4088">
        <v>8.9</v>
      </c>
      <c r="H4088">
        <v>2016</v>
      </c>
    </row>
    <row r="4089" spans="1:8" x14ac:dyDescent="0.2">
      <c r="A4089" t="s">
        <v>4325</v>
      </c>
      <c r="B4089" t="s">
        <v>16</v>
      </c>
      <c r="C4089" t="s">
        <v>394</v>
      </c>
      <c r="D4089" t="s">
        <v>2504</v>
      </c>
      <c r="E4089">
        <v>3.9</v>
      </c>
      <c r="F4089">
        <v>323</v>
      </c>
      <c r="G4089">
        <v>23.39</v>
      </c>
      <c r="H4089">
        <v>2013</v>
      </c>
    </row>
    <row r="4090" spans="1:8" x14ac:dyDescent="0.2">
      <c r="A4090" t="s">
        <v>766</v>
      </c>
      <c r="B4090" t="s">
        <v>66</v>
      </c>
      <c r="C4090" t="s">
        <v>308</v>
      </c>
      <c r="D4090" t="s">
        <v>3857</v>
      </c>
      <c r="E4090">
        <v>3.8</v>
      </c>
      <c r="F4090">
        <v>323</v>
      </c>
      <c r="G4090">
        <v>13.48</v>
      </c>
      <c r="H4090">
        <v>2012</v>
      </c>
    </row>
    <row r="4091" spans="1:8" x14ac:dyDescent="0.2">
      <c r="A4091" t="s">
        <v>5768</v>
      </c>
      <c r="B4091" t="s">
        <v>196</v>
      </c>
      <c r="C4091" t="s">
        <v>5769</v>
      </c>
      <c r="D4091" t="s">
        <v>1019</v>
      </c>
      <c r="E4091">
        <v>4.0999999999999996</v>
      </c>
      <c r="F4091">
        <v>323</v>
      </c>
      <c r="G4091">
        <v>31.1</v>
      </c>
      <c r="H4091">
        <v>2013</v>
      </c>
    </row>
    <row r="4092" spans="1:8" x14ac:dyDescent="0.2">
      <c r="A4092" t="s">
        <v>5770</v>
      </c>
      <c r="B4092" t="s">
        <v>16</v>
      </c>
      <c r="C4092" t="s">
        <v>17</v>
      </c>
      <c r="D4092" t="s">
        <v>2725</v>
      </c>
      <c r="E4092">
        <v>4</v>
      </c>
      <c r="F4092">
        <v>323</v>
      </c>
      <c r="G4092">
        <v>55.15</v>
      </c>
      <c r="H4092">
        <v>2012</v>
      </c>
    </row>
    <row r="4093" spans="1:8" x14ac:dyDescent="0.2">
      <c r="A4093" t="s">
        <v>5771</v>
      </c>
      <c r="B4093" t="s">
        <v>1903</v>
      </c>
      <c r="C4093" t="s">
        <v>1904</v>
      </c>
      <c r="D4093" t="s">
        <v>1905</v>
      </c>
      <c r="E4093">
        <v>4.2</v>
      </c>
      <c r="F4093">
        <v>3230</v>
      </c>
      <c r="G4093">
        <v>46.3</v>
      </c>
      <c r="H4093">
        <v>2011</v>
      </c>
    </row>
    <row r="4094" spans="1:8" x14ac:dyDescent="0.2">
      <c r="A4094" t="s">
        <v>130</v>
      </c>
      <c r="B4094" t="s">
        <v>46</v>
      </c>
      <c r="C4094" t="s">
        <v>341</v>
      </c>
      <c r="D4094" t="s">
        <v>4741</v>
      </c>
      <c r="E4094">
        <v>3.5</v>
      </c>
      <c r="F4094">
        <v>324</v>
      </c>
      <c r="G4094">
        <v>8.7799999999999994</v>
      </c>
      <c r="H4094">
        <v>2016</v>
      </c>
    </row>
    <row r="4095" spans="1:8" x14ac:dyDescent="0.2">
      <c r="A4095" t="s">
        <v>630</v>
      </c>
      <c r="B4095" t="s">
        <v>70</v>
      </c>
      <c r="C4095" t="s">
        <v>895</v>
      </c>
      <c r="D4095" t="s">
        <v>896</v>
      </c>
      <c r="E4095">
        <v>3.9</v>
      </c>
      <c r="F4095">
        <v>324</v>
      </c>
      <c r="G4095">
        <v>31.57</v>
      </c>
      <c r="H4095">
        <v>2018</v>
      </c>
    </row>
    <row r="4096" spans="1:8" x14ac:dyDescent="0.2">
      <c r="A4096" t="s">
        <v>5772</v>
      </c>
      <c r="B4096" t="s">
        <v>46</v>
      </c>
      <c r="C4096" t="s">
        <v>47</v>
      </c>
      <c r="D4096" t="s">
        <v>2578</v>
      </c>
      <c r="E4096">
        <v>3.8</v>
      </c>
      <c r="F4096">
        <v>324</v>
      </c>
      <c r="G4096">
        <v>16.760000000000002</v>
      </c>
      <c r="H4096">
        <v>2016</v>
      </c>
    </row>
    <row r="4097" spans="1:8" x14ac:dyDescent="0.2">
      <c r="A4097" t="s">
        <v>5773</v>
      </c>
      <c r="B4097" t="s">
        <v>70</v>
      </c>
      <c r="C4097" t="s">
        <v>71</v>
      </c>
      <c r="D4097" t="s">
        <v>877</v>
      </c>
      <c r="E4097">
        <v>3.2</v>
      </c>
      <c r="F4097">
        <v>324</v>
      </c>
      <c r="G4097">
        <v>9.49</v>
      </c>
      <c r="H4097">
        <v>2017</v>
      </c>
    </row>
    <row r="4098" spans="1:8" x14ac:dyDescent="0.2">
      <c r="A4098" t="s">
        <v>1030</v>
      </c>
      <c r="B4098" t="s">
        <v>9</v>
      </c>
      <c r="C4098" t="s">
        <v>414</v>
      </c>
      <c r="D4098" t="s">
        <v>960</v>
      </c>
      <c r="E4098">
        <v>4.3</v>
      </c>
      <c r="F4098">
        <v>324</v>
      </c>
      <c r="G4098">
        <v>73.11</v>
      </c>
      <c r="H4098">
        <v>2017</v>
      </c>
    </row>
    <row r="4099" spans="1:8" x14ac:dyDescent="0.2">
      <c r="A4099" t="s">
        <v>5774</v>
      </c>
      <c r="B4099" t="s">
        <v>66</v>
      </c>
      <c r="C4099" t="s">
        <v>222</v>
      </c>
      <c r="D4099" t="s">
        <v>5775</v>
      </c>
      <c r="E4099">
        <v>3.7</v>
      </c>
      <c r="F4099">
        <v>324</v>
      </c>
      <c r="G4099">
        <v>8.99</v>
      </c>
      <c r="H4099">
        <v>2015</v>
      </c>
    </row>
    <row r="4100" spans="1:8" x14ac:dyDescent="0.2">
      <c r="A4100" t="s">
        <v>860</v>
      </c>
      <c r="B4100" t="s">
        <v>1562</v>
      </c>
      <c r="C4100" t="s">
        <v>1563</v>
      </c>
      <c r="D4100" t="s">
        <v>2525</v>
      </c>
      <c r="E4100">
        <v>4.0999999999999996</v>
      </c>
      <c r="F4100">
        <v>324</v>
      </c>
      <c r="G4100">
        <v>25.5</v>
      </c>
      <c r="H4100">
        <v>2016</v>
      </c>
    </row>
    <row r="4101" spans="1:8" x14ac:dyDescent="0.2">
      <c r="A4101" t="s">
        <v>5776</v>
      </c>
      <c r="B4101" t="s">
        <v>16</v>
      </c>
      <c r="C4101" t="s">
        <v>433</v>
      </c>
      <c r="D4101" t="s">
        <v>992</v>
      </c>
      <c r="E4101">
        <v>3.9</v>
      </c>
      <c r="F4101">
        <v>3246</v>
      </c>
      <c r="G4101">
        <v>13.16</v>
      </c>
      <c r="H4101">
        <v>2016</v>
      </c>
    </row>
    <row r="4102" spans="1:8" x14ac:dyDescent="0.2">
      <c r="A4102" t="s">
        <v>5777</v>
      </c>
      <c r="B4102" t="s">
        <v>16</v>
      </c>
      <c r="C4102" t="s">
        <v>302</v>
      </c>
      <c r="D4102" t="s">
        <v>3193</v>
      </c>
      <c r="E4102">
        <v>4.2</v>
      </c>
      <c r="F4102">
        <v>325</v>
      </c>
      <c r="G4102">
        <v>50.69</v>
      </c>
      <c r="H4102">
        <v>2015</v>
      </c>
    </row>
    <row r="4103" spans="1:8" x14ac:dyDescent="0.2">
      <c r="A4103" t="s">
        <v>5778</v>
      </c>
      <c r="B4103" t="s">
        <v>70</v>
      </c>
      <c r="C4103" t="s">
        <v>161</v>
      </c>
      <c r="D4103" t="s">
        <v>5115</v>
      </c>
      <c r="E4103">
        <v>4.0999999999999996</v>
      </c>
      <c r="F4103">
        <v>325</v>
      </c>
      <c r="G4103">
        <v>39.5</v>
      </c>
      <c r="H4103">
        <v>2017</v>
      </c>
    </row>
    <row r="4104" spans="1:8" x14ac:dyDescent="0.2">
      <c r="A4104" t="s">
        <v>5779</v>
      </c>
      <c r="B4104" t="s">
        <v>16</v>
      </c>
      <c r="C4104" t="s">
        <v>358</v>
      </c>
      <c r="D4104" t="s">
        <v>1131</v>
      </c>
      <c r="E4104">
        <v>4.0999999999999996</v>
      </c>
      <c r="F4104">
        <v>325</v>
      </c>
      <c r="G4104">
        <v>38.89</v>
      </c>
      <c r="H4104">
        <v>2015</v>
      </c>
    </row>
    <row r="4105" spans="1:8" x14ac:dyDescent="0.2">
      <c r="A4105" t="s">
        <v>5780</v>
      </c>
      <c r="B4105" t="s">
        <v>62</v>
      </c>
      <c r="C4105" t="s">
        <v>1171</v>
      </c>
      <c r="D4105" t="s">
        <v>5781</v>
      </c>
      <c r="E4105">
        <v>4.0999999999999996</v>
      </c>
      <c r="F4105">
        <v>325</v>
      </c>
      <c r="G4105">
        <v>22.9</v>
      </c>
      <c r="H4105">
        <v>2016</v>
      </c>
    </row>
    <row r="4106" spans="1:8" x14ac:dyDescent="0.2">
      <c r="A4106" t="s">
        <v>5782</v>
      </c>
      <c r="B4106" t="s">
        <v>16</v>
      </c>
      <c r="C4106" t="s">
        <v>2291</v>
      </c>
      <c r="D4106" t="s">
        <v>4081</v>
      </c>
      <c r="E4106">
        <v>4.4000000000000004</v>
      </c>
      <c r="F4106">
        <v>325</v>
      </c>
      <c r="G4106">
        <v>46</v>
      </c>
      <c r="H4106">
        <v>2015</v>
      </c>
    </row>
    <row r="4107" spans="1:8" x14ac:dyDescent="0.2">
      <c r="A4107" t="s">
        <v>5783</v>
      </c>
      <c r="B4107" t="s">
        <v>16</v>
      </c>
      <c r="C4107" t="s">
        <v>2266</v>
      </c>
      <c r="D4107" t="s">
        <v>4035</v>
      </c>
      <c r="E4107">
        <v>4</v>
      </c>
      <c r="F4107">
        <v>325</v>
      </c>
      <c r="G4107">
        <v>14.72</v>
      </c>
      <c r="H4107">
        <v>2016</v>
      </c>
    </row>
    <row r="4108" spans="1:8" x14ac:dyDescent="0.2">
      <c r="A4108" t="s">
        <v>5784</v>
      </c>
      <c r="B4108" t="s">
        <v>70</v>
      </c>
      <c r="C4108" t="s">
        <v>161</v>
      </c>
      <c r="D4108" t="s">
        <v>1167</v>
      </c>
      <c r="E4108">
        <v>4.2</v>
      </c>
      <c r="F4108">
        <v>325</v>
      </c>
      <c r="G4108">
        <v>56.54</v>
      </c>
      <c r="H4108">
        <v>2015</v>
      </c>
    </row>
    <row r="4109" spans="1:8" x14ac:dyDescent="0.2">
      <c r="A4109" t="s">
        <v>5785</v>
      </c>
      <c r="B4109" t="s">
        <v>87</v>
      </c>
      <c r="C4109" t="s">
        <v>2406</v>
      </c>
      <c r="D4109" t="s">
        <v>2407</v>
      </c>
      <c r="E4109">
        <v>4</v>
      </c>
      <c r="F4109">
        <v>326</v>
      </c>
      <c r="G4109">
        <v>73.06</v>
      </c>
      <c r="H4109">
        <v>2010</v>
      </c>
    </row>
    <row r="4110" spans="1:8" x14ac:dyDescent="0.2">
      <c r="A4110" t="s">
        <v>1638</v>
      </c>
      <c r="B4110" t="s">
        <v>16</v>
      </c>
      <c r="C4110" t="s">
        <v>93</v>
      </c>
      <c r="D4110" t="s">
        <v>1569</v>
      </c>
      <c r="E4110">
        <v>3.8</v>
      </c>
      <c r="F4110">
        <v>326</v>
      </c>
      <c r="G4110">
        <v>14.95</v>
      </c>
      <c r="H4110">
        <v>2015</v>
      </c>
    </row>
    <row r="4111" spans="1:8" x14ac:dyDescent="0.2">
      <c r="A4111" t="s">
        <v>5786</v>
      </c>
      <c r="B4111" t="s">
        <v>16</v>
      </c>
      <c r="C4111" t="s">
        <v>374</v>
      </c>
      <c r="D4111" t="s">
        <v>220</v>
      </c>
      <c r="E4111">
        <v>4</v>
      </c>
      <c r="F4111">
        <v>326</v>
      </c>
      <c r="G4111">
        <v>26.9</v>
      </c>
      <c r="H4111">
        <v>2008</v>
      </c>
    </row>
    <row r="4112" spans="1:8" x14ac:dyDescent="0.2">
      <c r="A4112" t="s">
        <v>2526</v>
      </c>
      <c r="B4112" t="s">
        <v>9</v>
      </c>
      <c r="C4112" t="s">
        <v>1110</v>
      </c>
      <c r="D4112" t="s">
        <v>4617</v>
      </c>
      <c r="E4112">
        <v>3.8</v>
      </c>
      <c r="F4112">
        <v>326</v>
      </c>
      <c r="G4112">
        <v>17.95</v>
      </c>
      <c r="H4112">
        <v>2017</v>
      </c>
    </row>
    <row r="4113" spans="1:8" x14ac:dyDescent="0.2">
      <c r="A4113" t="s">
        <v>5787</v>
      </c>
      <c r="B4113" t="s">
        <v>70</v>
      </c>
      <c r="C4113" t="s">
        <v>533</v>
      </c>
      <c r="D4113" t="s">
        <v>4112</v>
      </c>
      <c r="E4113">
        <v>3.9</v>
      </c>
      <c r="F4113">
        <v>326</v>
      </c>
      <c r="G4113">
        <v>14</v>
      </c>
      <c r="H4113">
        <v>2016</v>
      </c>
    </row>
    <row r="4114" spans="1:8" x14ac:dyDescent="0.2">
      <c r="A4114" t="s">
        <v>5788</v>
      </c>
      <c r="B4114" t="s">
        <v>16</v>
      </c>
      <c r="C4114" t="s">
        <v>663</v>
      </c>
      <c r="D4114" t="s">
        <v>901</v>
      </c>
      <c r="E4114">
        <v>3.8</v>
      </c>
      <c r="F4114">
        <v>326</v>
      </c>
      <c r="G4114">
        <v>11.9</v>
      </c>
      <c r="H4114">
        <v>2016</v>
      </c>
    </row>
    <row r="4115" spans="1:8" x14ac:dyDescent="0.2">
      <c r="A4115" t="s">
        <v>5789</v>
      </c>
      <c r="B4115" t="s">
        <v>9</v>
      </c>
      <c r="C4115" t="s">
        <v>873</v>
      </c>
      <c r="D4115" t="s">
        <v>874</v>
      </c>
      <c r="E4115">
        <v>4.0999999999999996</v>
      </c>
      <c r="F4115">
        <v>326</v>
      </c>
      <c r="G4115">
        <v>49.9</v>
      </c>
      <c r="H4115">
        <v>2011</v>
      </c>
    </row>
    <row r="4116" spans="1:8" x14ac:dyDescent="0.2">
      <c r="A4116" t="s">
        <v>1457</v>
      </c>
      <c r="B4116" t="s">
        <v>9</v>
      </c>
      <c r="C4116" t="s">
        <v>379</v>
      </c>
      <c r="D4116" t="s">
        <v>1373</v>
      </c>
      <c r="E4116">
        <v>3.8</v>
      </c>
      <c r="F4116">
        <v>326</v>
      </c>
      <c r="G4116">
        <v>18.420000000000002</v>
      </c>
      <c r="H4116">
        <v>2010</v>
      </c>
    </row>
    <row r="4117" spans="1:8" x14ac:dyDescent="0.2">
      <c r="A4117" t="s">
        <v>1481</v>
      </c>
      <c r="B4117" t="s">
        <v>9</v>
      </c>
      <c r="C4117" t="s">
        <v>125</v>
      </c>
      <c r="D4117" t="s">
        <v>5790</v>
      </c>
      <c r="E4117">
        <v>3.7</v>
      </c>
      <c r="F4117">
        <v>326</v>
      </c>
      <c r="G4117">
        <v>8.25</v>
      </c>
      <c r="H4117">
        <v>2015</v>
      </c>
    </row>
    <row r="4118" spans="1:8" x14ac:dyDescent="0.2">
      <c r="A4118" t="s">
        <v>5791</v>
      </c>
      <c r="B4118" t="s">
        <v>70</v>
      </c>
      <c r="C4118" t="s">
        <v>3901</v>
      </c>
      <c r="D4118" t="s">
        <v>3902</v>
      </c>
      <c r="E4118">
        <v>4.2</v>
      </c>
      <c r="F4118">
        <v>326</v>
      </c>
      <c r="G4118">
        <v>75</v>
      </c>
      <c r="H4118">
        <v>2014</v>
      </c>
    </row>
    <row r="4119" spans="1:8" x14ac:dyDescent="0.2">
      <c r="A4119" t="s">
        <v>348</v>
      </c>
      <c r="B4119" t="s">
        <v>196</v>
      </c>
      <c r="C4119" t="s">
        <v>1587</v>
      </c>
      <c r="D4119" t="s">
        <v>1588</v>
      </c>
      <c r="E4119">
        <v>4.0999999999999996</v>
      </c>
      <c r="F4119">
        <v>326</v>
      </c>
      <c r="G4119">
        <v>31.59</v>
      </c>
      <c r="H4119">
        <v>2012</v>
      </c>
    </row>
    <row r="4120" spans="1:8" x14ac:dyDescent="0.2">
      <c r="A4120" t="s">
        <v>5792</v>
      </c>
      <c r="B4120" t="s">
        <v>1903</v>
      </c>
      <c r="C4120" t="s">
        <v>1904</v>
      </c>
      <c r="D4120" t="s">
        <v>1905</v>
      </c>
      <c r="E4120">
        <v>4.2</v>
      </c>
      <c r="F4120">
        <v>3261</v>
      </c>
      <c r="G4120">
        <v>37.92</v>
      </c>
      <c r="H4120">
        <v>2004</v>
      </c>
    </row>
    <row r="4121" spans="1:8" x14ac:dyDescent="0.2">
      <c r="A4121" t="s">
        <v>5793</v>
      </c>
      <c r="B4121" t="s">
        <v>66</v>
      </c>
      <c r="C4121" t="s">
        <v>222</v>
      </c>
      <c r="D4121" t="s">
        <v>3417</v>
      </c>
      <c r="E4121">
        <v>3.9</v>
      </c>
      <c r="F4121">
        <v>3268</v>
      </c>
      <c r="G4121">
        <v>16.899999999999999</v>
      </c>
      <c r="H4121">
        <v>2015</v>
      </c>
    </row>
    <row r="4122" spans="1:8" x14ac:dyDescent="0.2">
      <c r="A4122" t="s">
        <v>5794</v>
      </c>
      <c r="B4122" t="s">
        <v>16</v>
      </c>
      <c r="C4122" t="s">
        <v>5795</v>
      </c>
      <c r="D4122" t="s">
        <v>5796</v>
      </c>
      <c r="E4122">
        <v>4.2</v>
      </c>
      <c r="F4122">
        <v>327</v>
      </c>
      <c r="G4122">
        <v>20.93</v>
      </c>
      <c r="H4122">
        <v>2017</v>
      </c>
    </row>
    <row r="4123" spans="1:8" x14ac:dyDescent="0.2">
      <c r="A4123" t="s">
        <v>5797</v>
      </c>
      <c r="B4123" t="s">
        <v>46</v>
      </c>
      <c r="C4123" t="s">
        <v>59</v>
      </c>
      <c r="D4123" t="s">
        <v>2731</v>
      </c>
      <c r="E4123">
        <v>3.6</v>
      </c>
      <c r="F4123">
        <v>327</v>
      </c>
      <c r="G4123">
        <v>8.41</v>
      </c>
      <c r="H4123">
        <v>2017</v>
      </c>
    </row>
    <row r="4124" spans="1:8" x14ac:dyDescent="0.2">
      <c r="A4124" t="s">
        <v>5798</v>
      </c>
      <c r="B4124" t="s">
        <v>16</v>
      </c>
      <c r="C4124" t="s">
        <v>74</v>
      </c>
      <c r="D4124" t="s">
        <v>5799</v>
      </c>
      <c r="E4124">
        <v>3.8</v>
      </c>
      <c r="F4124">
        <v>327</v>
      </c>
      <c r="G4124">
        <v>7.9</v>
      </c>
      <c r="H4124">
        <v>2016</v>
      </c>
    </row>
    <row r="4125" spans="1:8" x14ac:dyDescent="0.2">
      <c r="A4125" t="s">
        <v>5800</v>
      </c>
      <c r="B4125" t="s">
        <v>16</v>
      </c>
      <c r="C4125" t="s">
        <v>3132</v>
      </c>
      <c r="D4125" t="s">
        <v>1743</v>
      </c>
      <c r="E4125">
        <v>3.7</v>
      </c>
      <c r="F4125">
        <v>327</v>
      </c>
      <c r="G4125">
        <v>24.86</v>
      </c>
      <c r="H4125">
        <v>2015</v>
      </c>
    </row>
    <row r="4126" spans="1:8" x14ac:dyDescent="0.2">
      <c r="A4126" t="s">
        <v>5801</v>
      </c>
      <c r="B4126" t="s">
        <v>9</v>
      </c>
      <c r="C4126" t="s">
        <v>389</v>
      </c>
      <c r="D4126" t="s">
        <v>5342</v>
      </c>
      <c r="E4126">
        <v>4.5999999999999996</v>
      </c>
      <c r="F4126">
        <v>327</v>
      </c>
      <c r="G4126">
        <v>1197.9000000000001</v>
      </c>
      <c r="H4126">
        <v>2010</v>
      </c>
    </row>
    <row r="4127" spans="1:8" x14ac:dyDescent="0.2">
      <c r="A4127" t="s">
        <v>2790</v>
      </c>
      <c r="B4127" t="s">
        <v>9</v>
      </c>
      <c r="C4127" t="s">
        <v>389</v>
      </c>
      <c r="D4127" t="s">
        <v>2038</v>
      </c>
      <c r="E4127">
        <v>4.0999999999999996</v>
      </c>
      <c r="F4127">
        <v>327</v>
      </c>
      <c r="G4127">
        <v>82.37</v>
      </c>
      <c r="H4127">
        <v>2014</v>
      </c>
    </row>
    <row r="4128" spans="1:8" x14ac:dyDescent="0.2">
      <c r="A4128" t="s">
        <v>5802</v>
      </c>
      <c r="B4128" t="s">
        <v>70</v>
      </c>
      <c r="C4128" t="s">
        <v>459</v>
      </c>
      <c r="D4128" t="s">
        <v>708</v>
      </c>
      <c r="E4128">
        <v>3.8</v>
      </c>
      <c r="F4128">
        <v>328</v>
      </c>
      <c r="G4128">
        <v>36.83</v>
      </c>
      <c r="H4128">
        <v>2017</v>
      </c>
    </row>
    <row r="4129" spans="1:8" x14ac:dyDescent="0.2">
      <c r="A4129" t="s">
        <v>5803</v>
      </c>
      <c r="B4129" t="s">
        <v>77</v>
      </c>
      <c r="C4129" t="s">
        <v>153</v>
      </c>
      <c r="D4129" t="s">
        <v>1899</v>
      </c>
      <c r="E4129">
        <v>4.2</v>
      </c>
      <c r="F4129">
        <v>328</v>
      </c>
      <c r="G4129">
        <v>18.52</v>
      </c>
      <c r="H4129">
        <v>2016</v>
      </c>
    </row>
    <row r="4130" spans="1:8" x14ac:dyDescent="0.2">
      <c r="A4130" t="s">
        <v>5804</v>
      </c>
      <c r="B4130" t="s">
        <v>16</v>
      </c>
      <c r="C4130" t="s">
        <v>5805</v>
      </c>
      <c r="D4130" t="s">
        <v>300</v>
      </c>
      <c r="E4130">
        <v>3.8</v>
      </c>
      <c r="F4130">
        <v>328</v>
      </c>
      <c r="G4130">
        <v>15.23</v>
      </c>
      <c r="H4130">
        <v>2015</v>
      </c>
    </row>
    <row r="4131" spans="1:8" x14ac:dyDescent="0.2">
      <c r="A4131" t="s">
        <v>5806</v>
      </c>
      <c r="B4131" t="s">
        <v>9</v>
      </c>
      <c r="C4131" t="s">
        <v>117</v>
      </c>
      <c r="D4131" t="s">
        <v>5807</v>
      </c>
      <c r="E4131">
        <v>3.7</v>
      </c>
      <c r="F4131">
        <v>328</v>
      </c>
      <c r="G4131">
        <v>15.5</v>
      </c>
      <c r="H4131">
        <v>2017</v>
      </c>
    </row>
    <row r="4132" spans="1:8" x14ac:dyDescent="0.2">
      <c r="A4132" t="s">
        <v>5808</v>
      </c>
      <c r="B4132" t="s">
        <v>16</v>
      </c>
      <c r="C4132" t="s">
        <v>443</v>
      </c>
      <c r="D4132" t="s">
        <v>2836</v>
      </c>
      <c r="E4132">
        <v>3.8</v>
      </c>
      <c r="F4132">
        <v>329</v>
      </c>
      <c r="G4132">
        <v>15.42</v>
      </c>
      <c r="H4132">
        <v>2017</v>
      </c>
    </row>
    <row r="4133" spans="1:8" x14ac:dyDescent="0.2">
      <c r="A4133" t="s">
        <v>5809</v>
      </c>
      <c r="B4133" t="s">
        <v>9</v>
      </c>
      <c r="C4133" t="s">
        <v>114</v>
      </c>
      <c r="D4133" t="s">
        <v>2849</v>
      </c>
      <c r="E4133">
        <v>4.2</v>
      </c>
      <c r="F4133">
        <v>329</v>
      </c>
      <c r="G4133">
        <v>94.95</v>
      </c>
      <c r="H4133">
        <v>2000</v>
      </c>
    </row>
    <row r="4134" spans="1:8" x14ac:dyDescent="0.2">
      <c r="A4134" t="s">
        <v>5810</v>
      </c>
      <c r="B4134" t="s">
        <v>16</v>
      </c>
      <c r="C4134" t="s">
        <v>638</v>
      </c>
      <c r="D4134" t="s">
        <v>5811</v>
      </c>
      <c r="E4134">
        <v>3.7</v>
      </c>
      <c r="F4134">
        <v>329</v>
      </c>
      <c r="G4134">
        <v>4.7</v>
      </c>
      <c r="H4134">
        <v>2018</v>
      </c>
    </row>
    <row r="4135" spans="1:8" x14ac:dyDescent="0.2">
      <c r="A4135" t="s">
        <v>5812</v>
      </c>
      <c r="B4135" t="s">
        <v>46</v>
      </c>
      <c r="C4135" t="s">
        <v>341</v>
      </c>
      <c r="D4135" t="s">
        <v>2578</v>
      </c>
      <c r="E4135">
        <v>3.3</v>
      </c>
      <c r="F4135">
        <v>329</v>
      </c>
      <c r="G4135">
        <v>6.95</v>
      </c>
      <c r="H4135">
        <v>2018</v>
      </c>
    </row>
    <row r="4136" spans="1:8" x14ac:dyDescent="0.2">
      <c r="A4136" t="s">
        <v>5813</v>
      </c>
      <c r="B4136" t="s">
        <v>16</v>
      </c>
      <c r="C4136" t="s">
        <v>17</v>
      </c>
      <c r="D4136" t="s">
        <v>1627</v>
      </c>
      <c r="E4136">
        <v>3.4</v>
      </c>
      <c r="F4136">
        <v>329</v>
      </c>
      <c r="G4136">
        <v>9.65</v>
      </c>
      <c r="H4136">
        <v>2014</v>
      </c>
    </row>
    <row r="4137" spans="1:8" x14ac:dyDescent="0.2">
      <c r="A4137" t="s">
        <v>5814</v>
      </c>
      <c r="B4137" t="s">
        <v>9</v>
      </c>
      <c r="C4137" t="s">
        <v>217</v>
      </c>
      <c r="D4137" t="s">
        <v>3460</v>
      </c>
      <c r="E4137">
        <v>3.9</v>
      </c>
      <c r="F4137">
        <v>329</v>
      </c>
      <c r="G4137">
        <v>22.37</v>
      </c>
      <c r="H4137">
        <v>2009</v>
      </c>
    </row>
    <row r="4138" spans="1:8" x14ac:dyDescent="0.2">
      <c r="A4138" t="s">
        <v>280</v>
      </c>
      <c r="B4138" t="s">
        <v>9</v>
      </c>
      <c r="C4138" t="s">
        <v>281</v>
      </c>
      <c r="D4138" t="s">
        <v>2148</v>
      </c>
      <c r="E4138">
        <v>3.9</v>
      </c>
      <c r="F4138">
        <v>329</v>
      </c>
      <c r="G4138">
        <v>16.899999999999999</v>
      </c>
      <c r="H4138">
        <v>2015</v>
      </c>
    </row>
    <row r="4139" spans="1:8" x14ac:dyDescent="0.2">
      <c r="A4139" t="s">
        <v>5815</v>
      </c>
      <c r="B4139" t="s">
        <v>70</v>
      </c>
      <c r="C4139" t="s">
        <v>5816</v>
      </c>
      <c r="D4139" t="s">
        <v>5817</v>
      </c>
      <c r="E4139">
        <v>4.0999999999999996</v>
      </c>
      <c r="F4139">
        <v>329</v>
      </c>
      <c r="G4139">
        <v>39.79</v>
      </c>
      <c r="H4139">
        <v>2016</v>
      </c>
    </row>
    <row r="4140" spans="1:8" x14ac:dyDescent="0.2">
      <c r="A4140" t="s">
        <v>5818</v>
      </c>
      <c r="B4140" t="s">
        <v>9</v>
      </c>
      <c r="C4140" t="s">
        <v>596</v>
      </c>
      <c r="D4140" t="s">
        <v>457</v>
      </c>
      <c r="E4140">
        <v>3.5</v>
      </c>
      <c r="F4140">
        <v>329</v>
      </c>
      <c r="G4140">
        <v>7.45</v>
      </c>
      <c r="H4140">
        <v>2017</v>
      </c>
    </row>
    <row r="4141" spans="1:8" x14ac:dyDescent="0.2">
      <c r="A4141" t="s">
        <v>5819</v>
      </c>
      <c r="B4141" t="s">
        <v>16</v>
      </c>
      <c r="C4141" t="s">
        <v>17</v>
      </c>
      <c r="D4141" t="s">
        <v>1266</v>
      </c>
      <c r="E4141">
        <v>4.0999999999999996</v>
      </c>
      <c r="F4141">
        <v>329</v>
      </c>
      <c r="G4141">
        <v>28.09</v>
      </c>
      <c r="H4141">
        <v>2008</v>
      </c>
    </row>
    <row r="4142" spans="1:8" x14ac:dyDescent="0.2">
      <c r="A4142" t="s">
        <v>5820</v>
      </c>
      <c r="B4142" t="s">
        <v>46</v>
      </c>
      <c r="C4142" t="s">
        <v>47</v>
      </c>
      <c r="D4142" t="s">
        <v>842</v>
      </c>
      <c r="E4142">
        <v>3.8</v>
      </c>
      <c r="F4142">
        <v>329</v>
      </c>
      <c r="G4142">
        <v>17.5</v>
      </c>
      <c r="H4142">
        <v>2018</v>
      </c>
    </row>
    <row r="4143" spans="1:8" x14ac:dyDescent="0.2">
      <c r="A4143" t="s">
        <v>5821</v>
      </c>
      <c r="B4143" t="s">
        <v>66</v>
      </c>
      <c r="C4143" t="s">
        <v>487</v>
      </c>
      <c r="D4143" t="s">
        <v>170</v>
      </c>
      <c r="E4143">
        <v>4</v>
      </c>
      <c r="F4143">
        <v>329</v>
      </c>
      <c r="G4143">
        <v>11.99</v>
      </c>
      <c r="H4143">
        <v>2017</v>
      </c>
    </row>
    <row r="4144" spans="1:8" x14ac:dyDescent="0.2">
      <c r="A4144" t="s">
        <v>5822</v>
      </c>
      <c r="B4144" t="s">
        <v>66</v>
      </c>
      <c r="C4144" t="s">
        <v>308</v>
      </c>
      <c r="D4144" t="s">
        <v>5823</v>
      </c>
      <c r="E4144">
        <v>3.6</v>
      </c>
      <c r="F4144">
        <v>329</v>
      </c>
      <c r="G4144">
        <v>8.69</v>
      </c>
      <c r="H4144">
        <v>2015</v>
      </c>
    </row>
    <row r="4145" spans="1:8" x14ac:dyDescent="0.2">
      <c r="A4145" t="s">
        <v>5824</v>
      </c>
      <c r="B4145" t="s">
        <v>16</v>
      </c>
      <c r="C4145" t="s">
        <v>394</v>
      </c>
      <c r="D4145" t="s">
        <v>5825</v>
      </c>
      <c r="E4145">
        <v>4.0999999999999996</v>
      </c>
      <c r="F4145">
        <v>329</v>
      </c>
      <c r="G4145">
        <v>49</v>
      </c>
      <c r="H4145">
        <v>2011</v>
      </c>
    </row>
    <row r="4146" spans="1:8" x14ac:dyDescent="0.2">
      <c r="A4146" t="s">
        <v>5539</v>
      </c>
      <c r="B4146" t="s">
        <v>196</v>
      </c>
      <c r="C4146" t="s">
        <v>197</v>
      </c>
      <c r="D4146" t="s">
        <v>5826</v>
      </c>
      <c r="E4146">
        <v>4.3</v>
      </c>
      <c r="F4146">
        <v>3295</v>
      </c>
      <c r="G4146">
        <v>44.62</v>
      </c>
      <c r="H4146">
        <v>2014</v>
      </c>
    </row>
    <row r="4147" spans="1:8" x14ac:dyDescent="0.2">
      <c r="A4147" t="s">
        <v>5827</v>
      </c>
      <c r="B4147" t="s">
        <v>34</v>
      </c>
      <c r="C4147" t="s">
        <v>3011</v>
      </c>
      <c r="D4147" t="s">
        <v>3063</v>
      </c>
      <c r="E4147">
        <v>4</v>
      </c>
      <c r="F4147">
        <v>33</v>
      </c>
      <c r="G4147">
        <v>20.49</v>
      </c>
      <c r="H4147">
        <v>2018</v>
      </c>
    </row>
    <row r="4148" spans="1:8" x14ac:dyDescent="0.2">
      <c r="A4148" t="s">
        <v>5828</v>
      </c>
      <c r="B4148" t="s">
        <v>16</v>
      </c>
      <c r="C4148" t="s">
        <v>181</v>
      </c>
      <c r="D4148" t="s">
        <v>179</v>
      </c>
      <c r="E4148">
        <v>4</v>
      </c>
      <c r="F4148">
        <v>33</v>
      </c>
      <c r="G4148">
        <v>72.62</v>
      </c>
      <c r="H4148">
        <v>2015</v>
      </c>
    </row>
    <row r="4149" spans="1:8" x14ac:dyDescent="0.2">
      <c r="A4149" t="s">
        <v>5829</v>
      </c>
      <c r="B4149" t="s">
        <v>9</v>
      </c>
      <c r="C4149" t="s">
        <v>105</v>
      </c>
      <c r="D4149" t="s">
        <v>2401</v>
      </c>
      <c r="E4149">
        <v>4.2</v>
      </c>
      <c r="F4149">
        <v>33</v>
      </c>
      <c r="G4149">
        <v>193.99</v>
      </c>
      <c r="H4149">
        <v>2017</v>
      </c>
    </row>
    <row r="4150" spans="1:8" x14ac:dyDescent="0.2">
      <c r="A4150" t="s">
        <v>5830</v>
      </c>
      <c r="B4150" t="s">
        <v>23</v>
      </c>
      <c r="C4150" t="s">
        <v>247</v>
      </c>
      <c r="D4150" t="s">
        <v>272</v>
      </c>
      <c r="E4150">
        <v>3.8</v>
      </c>
      <c r="F4150">
        <v>33</v>
      </c>
      <c r="G4150">
        <v>26.81</v>
      </c>
      <c r="H4150">
        <v>2017</v>
      </c>
    </row>
    <row r="4151" spans="1:8" x14ac:dyDescent="0.2">
      <c r="A4151" t="s">
        <v>5831</v>
      </c>
      <c r="B4151" t="s">
        <v>16</v>
      </c>
      <c r="C4151" t="s">
        <v>228</v>
      </c>
      <c r="D4151" t="s">
        <v>1714</v>
      </c>
      <c r="E4151">
        <v>3.6</v>
      </c>
      <c r="F4151">
        <v>33</v>
      </c>
      <c r="G4151">
        <v>7.7</v>
      </c>
      <c r="H4151">
        <v>2018</v>
      </c>
    </row>
    <row r="4152" spans="1:8" x14ac:dyDescent="0.2">
      <c r="A4152" t="s">
        <v>5832</v>
      </c>
      <c r="B4152" t="s">
        <v>9</v>
      </c>
      <c r="C4152" t="s">
        <v>96</v>
      </c>
      <c r="D4152" t="s">
        <v>623</v>
      </c>
      <c r="E4152">
        <v>3.9</v>
      </c>
      <c r="F4152">
        <v>33</v>
      </c>
      <c r="G4152">
        <v>60.44</v>
      </c>
      <c r="H4152">
        <v>2016</v>
      </c>
    </row>
    <row r="4153" spans="1:8" x14ac:dyDescent="0.2">
      <c r="A4153" t="s">
        <v>5833</v>
      </c>
      <c r="B4153" t="s">
        <v>9</v>
      </c>
      <c r="C4153" t="s">
        <v>596</v>
      </c>
      <c r="D4153" t="s">
        <v>5834</v>
      </c>
      <c r="E4153">
        <v>3.7</v>
      </c>
      <c r="F4153">
        <v>33</v>
      </c>
      <c r="G4153">
        <v>8.57</v>
      </c>
      <c r="H4153">
        <v>2015</v>
      </c>
    </row>
    <row r="4154" spans="1:8" x14ac:dyDescent="0.2">
      <c r="A4154" t="s">
        <v>5835</v>
      </c>
      <c r="B4154" t="s">
        <v>9</v>
      </c>
      <c r="C4154" t="s">
        <v>414</v>
      </c>
      <c r="D4154" t="s">
        <v>5377</v>
      </c>
      <c r="E4154">
        <v>4.2</v>
      </c>
      <c r="F4154">
        <v>33</v>
      </c>
      <c r="G4154">
        <v>66.95</v>
      </c>
      <c r="H4154">
        <v>2001</v>
      </c>
    </row>
    <row r="4155" spans="1:8" x14ac:dyDescent="0.2">
      <c r="A4155" t="s">
        <v>5836</v>
      </c>
      <c r="B4155" t="s">
        <v>70</v>
      </c>
      <c r="C4155" t="s">
        <v>3872</v>
      </c>
      <c r="D4155" t="s">
        <v>1136</v>
      </c>
      <c r="E4155">
        <v>4.3</v>
      </c>
      <c r="F4155">
        <v>33</v>
      </c>
      <c r="G4155">
        <v>89.47</v>
      </c>
      <c r="H4155">
        <v>2016</v>
      </c>
    </row>
    <row r="4156" spans="1:8" x14ac:dyDescent="0.2">
      <c r="A4156" t="s">
        <v>3168</v>
      </c>
      <c r="B4156" t="s">
        <v>16</v>
      </c>
      <c r="C4156" t="s">
        <v>302</v>
      </c>
      <c r="D4156" t="s">
        <v>5837</v>
      </c>
      <c r="E4156">
        <v>3.7</v>
      </c>
      <c r="F4156">
        <v>33</v>
      </c>
      <c r="G4156">
        <v>8.11</v>
      </c>
      <c r="H4156">
        <v>2017</v>
      </c>
    </row>
    <row r="4157" spans="1:8" x14ac:dyDescent="0.2">
      <c r="A4157" t="s">
        <v>327</v>
      </c>
      <c r="B4157" t="s">
        <v>66</v>
      </c>
      <c r="C4157" t="s">
        <v>308</v>
      </c>
      <c r="D4157" t="s">
        <v>5838</v>
      </c>
      <c r="E4157">
        <v>3.8</v>
      </c>
      <c r="F4157">
        <v>33</v>
      </c>
      <c r="G4157">
        <v>6.7</v>
      </c>
      <c r="H4157">
        <v>2016</v>
      </c>
    </row>
    <row r="4158" spans="1:8" x14ac:dyDescent="0.2">
      <c r="A4158" t="s">
        <v>5839</v>
      </c>
      <c r="B4158" t="s">
        <v>16</v>
      </c>
      <c r="C4158" t="s">
        <v>5274</v>
      </c>
      <c r="D4158" t="s">
        <v>5840</v>
      </c>
      <c r="E4158">
        <v>4</v>
      </c>
      <c r="F4158">
        <v>33</v>
      </c>
      <c r="G4158">
        <v>24.01</v>
      </c>
      <c r="H4158">
        <v>2011</v>
      </c>
    </row>
    <row r="4159" spans="1:8" x14ac:dyDescent="0.2">
      <c r="A4159" t="s">
        <v>5841</v>
      </c>
      <c r="B4159" t="s">
        <v>982</v>
      </c>
      <c r="C4159" t="s">
        <v>5842</v>
      </c>
      <c r="D4159" t="s">
        <v>5843</v>
      </c>
      <c r="E4159">
        <v>3.5</v>
      </c>
      <c r="F4159">
        <v>33</v>
      </c>
      <c r="G4159">
        <v>27.78</v>
      </c>
      <c r="H4159">
        <v>2018</v>
      </c>
    </row>
    <row r="4160" spans="1:8" x14ac:dyDescent="0.2">
      <c r="A4160" t="s">
        <v>5844</v>
      </c>
      <c r="B4160" t="s">
        <v>16</v>
      </c>
      <c r="C4160" t="s">
        <v>1844</v>
      </c>
      <c r="D4160" t="s">
        <v>408</v>
      </c>
      <c r="E4160">
        <v>4</v>
      </c>
      <c r="F4160">
        <v>33</v>
      </c>
      <c r="G4160">
        <v>25.9</v>
      </c>
      <c r="H4160">
        <v>2014</v>
      </c>
    </row>
    <row r="4161" spans="1:8" x14ac:dyDescent="0.2">
      <c r="A4161" t="s">
        <v>5845</v>
      </c>
      <c r="B4161" t="s">
        <v>62</v>
      </c>
      <c r="C4161" t="s">
        <v>349</v>
      </c>
      <c r="D4161" t="s">
        <v>3230</v>
      </c>
      <c r="E4161">
        <v>4.5</v>
      </c>
      <c r="F4161">
        <v>33</v>
      </c>
      <c r="G4161">
        <v>110.75</v>
      </c>
      <c r="H4161">
        <v>2015</v>
      </c>
    </row>
    <row r="4162" spans="1:8" x14ac:dyDescent="0.2">
      <c r="A4162" t="s">
        <v>1786</v>
      </c>
      <c r="B4162" t="s">
        <v>23</v>
      </c>
      <c r="C4162" t="s">
        <v>247</v>
      </c>
      <c r="D4162" t="s">
        <v>3024</v>
      </c>
      <c r="E4162">
        <v>3.7</v>
      </c>
      <c r="F4162">
        <v>33</v>
      </c>
      <c r="G4162">
        <v>30.73</v>
      </c>
      <c r="H4162">
        <v>2016</v>
      </c>
    </row>
    <row r="4163" spans="1:8" x14ac:dyDescent="0.2">
      <c r="A4163" t="s">
        <v>5846</v>
      </c>
      <c r="B4163" t="s">
        <v>16</v>
      </c>
      <c r="C4163" t="s">
        <v>425</v>
      </c>
      <c r="D4163" t="s">
        <v>426</v>
      </c>
      <c r="E4163">
        <v>4.2</v>
      </c>
      <c r="F4163">
        <v>33</v>
      </c>
      <c r="G4163">
        <v>32.9</v>
      </c>
      <c r="H4163">
        <v>2016</v>
      </c>
    </row>
    <row r="4164" spans="1:8" x14ac:dyDescent="0.2">
      <c r="A4164" t="s">
        <v>5847</v>
      </c>
      <c r="B4164" t="s">
        <v>23</v>
      </c>
      <c r="C4164" t="s">
        <v>247</v>
      </c>
      <c r="D4164" t="s">
        <v>5848</v>
      </c>
      <c r="E4164">
        <v>4.3</v>
      </c>
      <c r="F4164">
        <v>33</v>
      </c>
      <c r="G4164">
        <v>56.95</v>
      </c>
      <c r="H4164">
        <v>2016</v>
      </c>
    </row>
    <row r="4165" spans="1:8" x14ac:dyDescent="0.2">
      <c r="A4165" t="s">
        <v>5849</v>
      </c>
      <c r="B4165" t="s">
        <v>9</v>
      </c>
      <c r="C4165" t="s">
        <v>5201</v>
      </c>
      <c r="D4165" t="s">
        <v>5202</v>
      </c>
      <c r="E4165">
        <v>3.7</v>
      </c>
      <c r="F4165">
        <v>33</v>
      </c>
      <c r="G4165">
        <v>14.89</v>
      </c>
      <c r="H4165">
        <v>2018</v>
      </c>
    </row>
    <row r="4166" spans="1:8" x14ac:dyDescent="0.2">
      <c r="A4166" t="s">
        <v>3967</v>
      </c>
      <c r="B4166" t="s">
        <v>62</v>
      </c>
      <c r="C4166" t="s">
        <v>1171</v>
      </c>
      <c r="D4166" t="s">
        <v>1425</v>
      </c>
      <c r="E4166">
        <v>3.7</v>
      </c>
      <c r="F4166">
        <v>33</v>
      </c>
      <c r="G4166">
        <v>9.36</v>
      </c>
      <c r="H4166">
        <v>2017</v>
      </c>
    </row>
    <row r="4167" spans="1:8" x14ac:dyDescent="0.2">
      <c r="A4167" t="s">
        <v>5850</v>
      </c>
      <c r="B4167" t="s">
        <v>46</v>
      </c>
      <c r="C4167" t="s">
        <v>59</v>
      </c>
      <c r="D4167" t="s">
        <v>5851</v>
      </c>
      <c r="E4167">
        <v>3.7</v>
      </c>
      <c r="F4167">
        <v>33</v>
      </c>
      <c r="G4167">
        <v>7.6</v>
      </c>
      <c r="H4167">
        <v>2018</v>
      </c>
    </row>
    <row r="4168" spans="1:8" x14ac:dyDescent="0.2">
      <c r="A4168" t="s">
        <v>5852</v>
      </c>
      <c r="B4168" t="s">
        <v>34</v>
      </c>
      <c r="C4168" t="s">
        <v>365</v>
      </c>
      <c r="D4168" t="s">
        <v>2776</v>
      </c>
      <c r="E4168">
        <v>3.1</v>
      </c>
      <c r="F4168">
        <v>33</v>
      </c>
      <c r="G4168">
        <v>12.19</v>
      </c>
      <c r="H4168">
        <v>2010</v>
      </c>
    </row>
    <row r="4169" spans="1:8" x14ac:dyDescent="0.2">
      <c r="A4169" t="s">
        <v>5853</v>
      </c>
      <c r="B4169" t="s">
        <v>9</v>
      </c>
      <c r="C4169" t="s">
        <v>5854</v>
      </c>
      <c r="D4169" t="s">
        <v>1993</v>
      </c>
      <c r="E4169">
        <v>4.0999999999999996</v>
      </c>
      <c r="F4169">
        <v>33</v>
      </c>
      <c r="G4169">
        <v>77.5</v>
      </c>
      <c r="H4169">
        <v>2013</v>
      </c>
    </row>
    <row r="4170" spans="1:8" x14ac:dyDescent="0.2">
      <c r="A4170" t="s">
        <v>5855</v>
      </c>
      <c r="B4170" t="s">
        <v>23</v>
      </c>
      <c r="C4170" t="s">
        <v>247</v>
      </c>
      <c r="D4170" t="s">
        <v>83</v>
      </c>
      <c r="E4170">
        <v>3.8</v>
      </c>
      <c r="F4170">
        <v>33</v>
      </c>
      <c r="G4170">
        <v>8.24</v>
      </c>
      <c r="H4170">
        <v>2017</v>
      </c>
    </row>
    <row r="4171" spans="1:8" x14ac:dyDescent="0.2">
      <c r="A4171" t="s">
        <v>5856</v>
      </c>
      <c r="B4171" t="s">
        <v>9</v>
      </c>
      <c r="C4171" t="s">
        <v>190</v>
      </c>
      <c r="D4171" t="s">
        <v>5377</v>
      </c>
      <c r="E4171">
        <v>4.4000000000000004</v>
      </c>
      <c r="F4171">
        <v>33</v>
      </c>
      <c r="G4171">
        <v>89.95</v>
      </c>
      <c r="H4171">
        <v>2005</v>
      </c>
    </row>
    <row r="4172" spans="1:8" x14ac:dyDescent="0.2">
      <c r="A4172" t="s">
        <v>5857</v>
      </c>
      <c r="B4172" t="s">
        <v>9</v>
      </c>
      <c r="C4172" t="s">
        <v>5858</v>
      </c>
      <c r="D4172" t="s">
        <v>5859</v>
      </c>
      <c r="E4172">
        <v>4.2</v>
      </c>
      <c r="F4172">
        <v>33</v>
      </c>
      <c r="G4172">
        <v>92.12</v>
      </c>
      <c r="H4172">
        <v>2013</v>
      </c>
    </row>
    <row r="4173" spans="1:8" x14ac:dyDescent="0.2">
      <c r="A4173" t="s">
        <v>5860</v>
      </c>
      <c r="B4173" t="s">
        <v>9</v>
      </c>
      <c r="C4173" t="s">
        <v>989</v>
      </c>
      <c r="D4173" t="s">
        <v>3638</v>
      </c>
      <c r="E4173">
        <v>3.7</v>
      </c>
      <c r="F4173">
        <v>33</v>
      </c>
      <c r="G4173">
        <v>17.059999999999999</v>
      </c>
      <c r="H4173">
        <v>2018</v>
      </c>
    </row>
    <row r="4174" spans="1:8" x14ac:dyDescent="0.2">
      <c r="A4174" t="s">
        <v>860</v>
      </c>
      <c r="B4174" t="s">
        <v>62</v>
      </c>
      <c r="C4174" t="s">
        <v>63</v>
      </c>
      <c r="D4174" t="s">
        <v>951</v>
      </c>
      <c r="E4174">
        <v>3.9</v>
      </c>
      <c r="F4174">
        <v>33</v>
      </c>
      <c r="G4174">
        <v>11.49</v>
      </c>
      <c r="H4174">
        <v>2016</v>
      </c>
    </row>
    <row r="4175" spans="1:8" x14ac:dyDescent="0.2">
      <c r="A4175" t="s">
        <v>5861</v>
      </c>
      <c r="B4175" t="s">
        <v>9</v>
      </c>
      <c r="C4175" t="s">
        <v>10</v>
      </c>
      <c r="D4175" t="s">
        <v>2296</v>
      </c>
      <c r="E4175">
        <v>3.6</v>
      </c>
      <c r="F4175">
        <v>33</v>
      </c>
      <c r="G4175">
        <v>43.83</v>
      </c>
      <c r="H4175">
        <v>2016</v>
      </c>
    </row>
    <row r="4176" spans="1:8" x14ac:dyDescent="0.2">
      <c r="A4176" t="s">
        <v>5006</v>
      </c>
      <c r="B4176" t="s">
        <v>277</v>
      </c>
      <c r="C4176" t="s">
        <v>1229</v>
      </c>
      <c r="D4176" t="s">
        <v>5862</v>
      </c>
      <c r="E4176">
        <v>3.7</v>
      </c>
      <c r="F4176">
        <v>33</v>
      </c>
      <c r="G4176">
        <v>9.5</v>
      </c>
      <c r="H4176">
        <v>2017</v>
      </c>
    </row>
    <row r="4177" spans="1:8" x14ac:dyDescent="0.2">
      <c r="A4177" t="s">
        <v>5863</v>
      </c>
      <c r="B4177" t="s">
        <v>196</v>
      </c>
      <c r="C4177" t="s">
        <v>197</v>
      </c>
      <c r="D4177" t="s">
        <v>5864</v>
      </c>
      <c r="E4177">
        <v>3.2</v>
      </c>
      <c r="F4177">
        <v>33</v>
      </c>
      <c r="G4177">
        <v>5.16</v>
      </c>
      <c r="H4177">
        <v>2018</v>
      </c>
    </row>
    <row r="4178" spans="1:8" x14ac:dyDescent="0.2">
      <c r="A4178" t="s">
        <v>5865</v>
      </c>
      <c r="B4178" t="s">
        <v>16</v>
      </c>
      <c r="C4178" t="s">
        <v>2143</v>
      </c>
      <c r="D4178" t="s">
        <v>5866</v>
      </c>
      <c r="E4178">
        <v>2.6</v>
      </c>
      <c r="F4178">
        <v>33</v>
      </c>
      <c r="G4178">
        <v>11.5</v>
      </c>
      <c r="H4178">
        <v>2015</v>
      </c>
    </row>
    <row r="4179" spans="1:8" x14ac:dyDescent="0.2">
      <c r="A4179" t="s">
        <v>5867</v>
      </c>
      <c r="B4179" t="s">
        <v>9</v>
      </c>
      <c r="C4179" t="s">
        <v>2630</v>
      </c>
      <c r="D4179" t="s">
        <v>5868</v>
      </c>
      <c r="E4179">
        <v>3.7</v>
      </c>
      <c r="F4179">
        <v>33</v>
      </c>
      <c r="G4179">
        <v>28.47</v>
      </c>
      <c r="H4179">
        <v>2015</v>
      </c>
    </row>
    <row r="4180" spans="1:8" x14ac:dyDescent="0.2">
      <c r="A4180" t="s">
        <v>5869</v>
      </c>
      <c r="B4180" t="s">
        <v>16</v>
      </c>
      <c r="C4180" t="s">
        <v>374</v>
      </c>
      <c r="D4180" t="s">
        <v>5870</v>
      </c>
      <c r="E4180">
        <v>3.7</v>
      </c>
      <c r="F4180">
        <v>33</v>
      </c>
      <c r="G4180">
        <v>38.5</v>
      </c>
      <c r="H4180">
        <v>2014</v>
      </c>
    </row>
    <row r="4181" spans="1:8" x14ac:dyDescent="0.2">
      <c r="A4181" t="s">
        <v>5871</v>
      </c>
      <c r="B4181" t="s">
        <v>62</v>
      </c>
      <c r="C4181" t="s">
        <v>1171</v>
      </c>
      <c r="D4181" t="s">
        <v>5872</v>
      </c>
      <c r="E4181">
        <v>3.6</v>
      </c>
      <c r="F4181">
        <v>33</v>
      </c>
      <c r="G4181">
        <v>11.5</v>
      </c>
      <c r="H4181">
        <v>2018</v>
      </c>
    </row>
    <row r="4182" spans="1:8" x14ac:dyDescent="0.2">
      <c r="A4182" t="s">
        <v>2989</v>
      </c>
      <c r="B4182" t="s">
        <v>77</v>
      </c>
      <c r="C4182" t="s">
        <v>153</v>
      </c>
      <c r="D4182" t="s">
        <v>439</v>
      </c>
      <c r="E4182">
        <v>4.2</v>
      </c>
      <c r="F4182">
        <v>33</v>
      </c>
      <c r="G4182">
        <v>34.119999999999997</v>
      </c>
      <c r="H4182">
        <v>2015</v>
      </c>
    </row>
    <row r="4183" spans="1:8" x14ac:dyDescent="0.2">
      <c r="A4183" t="s">
        <v>5873</v>
      </c>
      <c r="B4183" t="s">
        <v>277</v>
      </c>
      <c r="C4183" t="s">
        <v>346</v>
      </c>
      <c r="D4183" t="s">
        <v>2584</v>
      </c>
      <c r="E4183">
        <v>3.9</v>
      </c>
      <c r="F4183">
        <v>33</v>
      </c>
      <c r="G4183">
        <v>36.5</v>
      </c>
      <c r="H4183">
        <v>2013</v>
      </c>
    </row>
    <row r="4184" spans="1:8" x14ac:dyDescent="0.2">
      <c r="A4184" t="s">
        <v>5874</v>
      </c>
      <c r="B4184" t="s">
        <v>77</v>
      </c>
      <c r="C4184" t="s">
        <v>153</v>
      </c>
      <c r="D4184" t="s">
        <v>2188</v>
      </c>
      <c r="E4184">
        <v>3.8</v>
      </c>
      <c r="F4184">
        <v>33</v>
      </c>
      <c r="G4184">
        <v>7.45</v>
      </c>
      <c r="H4184">
        <v>2017</v>
      </c>
    </row>
    <row r="4185" spans="1:8" x14ac:dyDescent="0.2">
      <c r="A4185" t="s">
        <v>5875</v>
      </c>
      <c r="B4185" t="s">
        <v>9</v>
      </c>
      <c r="C4185" t="s">
        <v>217</v>
      </c>
      <c r="D4185" t="s">
        <v>5876</v>
      </c>
      <c r="E4185">
        <v>3.9</v>
      </c>
      <c r="F4185">
        <v>33</v>
      </c>
      <c r="G4185">
        <v>59.95</v>
      </c>
      <c r="H4185">
        <v>2015</v>
      </c>
    </row>
    <row r="4186" spans="1:8" x14ac:dyDescent="0.2">
      <c r="A4186" t="s">
        <v>5877</v>
      </c>
      <c r="B4186" t="s">
        <v>9</v>
      </c>
      <c r="C4186" t="s">
        <v>5878</v>
      </c>
      <c r="D4186" t="s">
        <v>5879</v>
      </c>
      <c r="E4186">
        <v>4.3</v>
      </c>
      <c r="F4186">
        <v>33</v>
      </c>
      <c r="G4186">
        <v>21.5</v>
      </c>
      <c r="H4186">
        <v>2014</v>
      </c>
    </row>
    <row r="4187" spans="1:8" x14ac:dyDescent="0.2">
      <c r="A4187" t="s">
        <v>5880</v>
      </c>
      <c r="B4187" t="s">
        <v>16</v>
      </c>
      <c r="C4187" t="s">
        <v>181</v>
      </c>
      <c r="D4187" t="s">
        <v>182</v>
      </c>
      <c r="E4187">
        <v>4</v>
      </c>
      <c r="F4187">
        <v>33</v>
      </c>
      <c r="G4187">
        <v>34.82</v>
      </c>
      <c r="H4187">
        <v>2011</v>
      </c>
    </row>
    <row r="4188" spans="1:8" x14ac:dyDescent="0.2">
      <c r="A4188" t="s">
        <v>5881</v>
      </c>
      <c r="B4188" t="s">
        <v>9</v>
      </c>
      <c r="C4188" t="s">
        <v>2139</v>
      </c>
      <c r="D4188" t="s">
        <v>5882</v>
      </c>
      <c r="E4188">
        <v>4.3</v>
      </c>
      <c r="F4188">
        <v>33</v>
      </c>
      <c r="G4188">
        <v>38.01</v>
      </c>
      <c r="H4188">
        <v>2007</v>
      </c>
    </row>
    <row r="4189" spans="1:8" x14ac:dyDescent="0.2">
      <c r="A4189" t="s">
        <v>1910</v>
      </c>
      <c r="B4189" t="s">
        <v>16</v>
      </c>
      <c r="C4189" t="s">
        <v>358</v>
      </c>
      <c r="D4189" t="s">
        <v>5883</v>
      </c>
      <c r="E4189">
        <v>4.3</v>
      </c>
      <c r="F4189">
        <v>33</v>
      </c>
      <c r="G4189">
        <v>57.72</v>
      </c>
      <c r="H4189">
        <v>2015</v>
      </c>
    </row>
    <row r="4190" spans="1:8" x14ac:dyDescent="0.2">
      <c r="A4190" t="s">
        <v>806</v>
      </c>
      <c r="B4190" t="s">
        <v>23</v>
      </c>
      <c r="C4190" t="s">
        <v>247</v>
      </c>
      <c r="D4190" t="s">
        <v>649</v>
      </c>
      <c r="E4190">
        <v>3.6</v>
      </c>
      <c r="F4190">
        <v>33</v>
      </c>
      <c r="G4190">
        <v>10.93</v>
      </c>
      <c r="H4190">
        <v>2017</v>
      </c>
    </row>
    <row r="4191" spans="1:8" x14ac:dyDescent="0.2">
      <c r="A4191" t="s">
        <v>5884</v>
      </c>
      <c r="B4191" t="s">
        <v>277</v>
      </c>
      <c r="C4191" t="s">
        <v>346</v>
      </c>
      <c r="D4191" t="s">
        <v>5690</v>
      </c>
      <c r="E4191">
        <v>4</v>
      </c>
      <c r="F4191">
        <v>33</v>
      </c>
      <c r="G4191">
        <v>55</v>
      </c>
      <c r="H4191">
        <v>2011</v>
      </c>
    </row>
    <row r="4192" spans="1:8" x14ac:dyDescent="0.2">
      <c r="A4192" t="s">
        <v>5885</v>
      </c>
      <c r="B4192" t="s">
        <v>9</v>
      </c>
      <c r="C4192" t="s">
        <v>5020</v>
      </c>
      <c r="D4192" t="s">
        <v>5021</v>
      </c>
      <c r="E4192">
        <v>4.3</v>
      </c>
      <c r="F4192">
        <v>33</v>
      </c>
      <c r="G4192">
        <v>86.62</v>
      </c>
      <c r="H4192">
        <v>2013</v>
      </c>
    </row>
    <row r="4193" spans="1:8" x14ac:dyDescent="0.2">
      <c r="A4193" t="s">
        <v>1076</v>
      </c>
      <c r="B4193" t="s">
        <v>9</v>
      </c>
      <c r="C4193" t="s">
        <v>10</v>
      </c>
      <c r="D4193" t="s">
        <v>5886</v>
      </c>
      <c r="E4193">
        <v>3.9</v>
      </c>
      <c r="F4193">
        <v>33</v>
      </c>
      <c r="G4193">
        <v>54.73</v>
      </c>
      <c r="H4193">
        <v>2016</v>
      </c>
    </row>
    <row r="4194" spans="1:8" x14ac:dyDescent="0.2">
      <c r="A4194" t="s">
        <v>69</v>
      </c>
      <c r="B4194" t="s">
        <v>16</v>
      </c>
      <c r="C4194" t="s">
        <v>5274</v>
      </c>
      <c r="D4194" t="s">
        <v>5887</v>
      </c>
      <c r="E4194">
        <v>3.7</v>
      </c>
      <c r="F4194">
        <v>33</v>
      </c>
      <c r="G4194">
        <v>13.37</v>
      </c>
      <c r="H4194">
        <v>2015</v>
      </c>
    </row>
    <row r="4195" spans="1:8" x14ac:dyDescent="0.2">
      <c r="A4195" t="s">
        <v>5888</v>
      </c>
      <c r="B4195" t="s">
        <v>46</v>
      </c>
      <c r="C4195" t="s">
        <v>1057</v>
      </c>
      <c r="D4195" t="s">
        <v>1728</v>
      </c>
      <c r="E4195">
        <v>3.9</v>
      </c>
      <c r="F4195">
        <v>33</v>
      </c>
      <c r="G4195">
        <v>9.5500000000000007</v>
      </c>
      <c r="H4195">
        <v>2017</v>
      </c>
    </row>
    <row r="4196" spans="1:8" x14ac:dyDescent="0.2">
      <c r="A4196" t="s">
        <v>271</v>
      </c>
      <c r="B4196" t="s">
        <v>23</v>
      </c>
      <c r="C4196" t="s">
        <v>1600</v>
      </c>
      <c r="D4196" t="s">
        <v>5889</v>
      </c>
      <c r="E4196">
        <v>3.6</v>
      </c>
      <c r="F4196">
        <v>33</v>
      </c>
      <c r="G4196">
        <v>13.8</v>
      </c>
      <c r="H4196">
        <v>2015</v>
      </c>
    </row>
    <row r="4197" spans="1:8" x14ac:dyDescent="0.2">
      <c r="A4197" t="s">
        <v>5890</v>
      </c>
      <c r="B4197" t="s">
        <v>77</v>
      </c>
      <c r="C4197" t="s">
        <v>153</v>
      </c>
      <c r="D4197" t="s">
        <v>5891</v>
      </c>
      <c r="E4197">
        <v>4.5999999999999996</v>
      </c>
      <c r="F4197">
        <v>33</v>
      </c>
      <c r="G4197">
        <v>29.99</v>
      </c>
      <c r="H4197">
        <v>2017</v>
      </c>
    </row>
    <row r="4198" spans="1:8" x14ac:dyDescent="0.2">
      <c r="A4198" t="s">
        <v>69</v>
      </c>
      <c r="B4198" t="s">
        <v>196</v>
      </c>
      <c r="C4198" t="s">
        <v>197</v>
      </c>
      <c r="D4198" t="s">
        <v>5892</v>
      </c>
      <c r="E4198">
        <v>3.7</v>
      </c>
      <c r="F4198">
        <v>33</v>
      </c>
      <c r="G4198">
        <v>20.190000000000001</v>
      </c>
      <c r="H4198">
        <v>2015</v>
      </c>
    </row>
    <row r="4199" spans="1:8" x14ac:dyDescent="0.2">
      <c r="A4199" t="s">
        <v>5893</v>
      </c>
      <c r="B4199" t="s">
        <v>66</v>
      </c>
      <c r="C4199" t="s">
        <v>449</v>
      </c>
      <c r="D4199" t="s">
        <v>563</v>
      </c>
      <c r="E4199">
        <v>3.8</v>
      </c>
      <c r="F4199">
        <v>33</v>
      </c>
      <c r="G4199">
        <v>16.95</v>
      </c>
      <c r="H4199">
        <v>2016</v>
      </c>
    </row>
    <row r="4200" spans="1:8" x14ac:dyDescent="0.2">
      <c r="A4200" t="s">
        <v>5894</v>
      </c>
      <c r="B4200" t="s">
        <v>16</v>
      </c>
      <c r="C4200" t="s">
        <v>404</v>
      </c>
      <c r="D4200" t="s">
        <v>5463</v>
      </c>
      <c r="E4200">
        <v>3.6</v>
      </c>
      <c r="F4200">
        <v>33</v>
      </c>
      <c r="G4200">
        <v>10.23</v>
      </c>
      <c r="H4200">
        <v>2018</v>
      </c>
    </row>
    <row r="4201" spans="1:8" x14ac:dyDescent="0.2">
      <c r="A4201" t="s">
        <v>5895</v>
      </c>
      <c r="B4201" t="s">
        <v>9</v>
      </c>
      <c r="C4201" t="s">
        <v>5896</v>
      </c>
      <c r="D4201" t="s">
        <v>5897</v>
      </c>
      <c r="E4201">
        <v>4.5</v>
      </c>
      <c r="F4201">
        <v>33</v>
      </c>
      <c r="G4201">
        <v>185.95</v>
      </c>
      <c r="H4201">
        <v>2008</v>
      </c>
    </row>
    <row r="4202" spans="1:8" x14ac:dyDescent="0.2">
      <c r="A4202" t="s">
        <v>5898</v>
      </c>
      <c r="B4202" t="s">
        <v>62</v>
      </c>
      <c r="C4202" t="s">
        <v>63</v>
      </c>
      <c r="D4202" t="s">
        <v>1286</v>
      </c>
      <c r="E4202">
        <v>3.9</v>
      </c>
      <c r="F4202">
        <v>33</v>
      </c>
      <c r="G4202">
        <v>16.95</v>
      </c>
      <c r="H4202">
        <v>2017</v>
      </c>
    </row>
    <row r="4203" spans="1:8" x14ac:dyDescent="0.2">
      <c r="A4203" t="s">
        <v>5899</v>
      </c>
      <c r="B4203" t="s">
        <v>277</v>
      </c>
      <c r="C4203" t="s">
        <v>4574</v>
      </c>
      <c r="D4203" t="s">
        <v>5900</v>
      </c>
      <c r="E4203">
        <v>3</v>
      </c>
      <c r="F4203">
        <v>33</v>
      </c>
      <c r="G4203">
        <v>31.53</v>
      </c>
      <c r="H4203">
        <v>2016</v>
      </c>
    </row>
    <row r="4204" spans="1:8" x14ac:dyDescent="0.2">
      <c r="A4204" t="s">
        <v>5901</v>
      </c>
      <c r="B4204" t="s">
        <v>62</v>
      </c>
      <c r="C4204" t="s">
        <v>63</v>
      </c>
      <c r="D4204" t="s">
        <v>2853</v>
      </c>
      <c r="E4204">
        <v>4.2</v>
      </c>
      <c r="F4204">
        <v>33</v>
      </c>
      <c r="G4204">
        <v>33.89</v>
      </c>
      <c r="H4204">
        <v>2012</v>
      </c>
    </row>
    <row r="4205" spans="1:8" x14ac:dyDescent="0.2">
      <c r="A4205" t="s">
        <v>5902</v>
      </c>
      <c r="B4205" t="s">
        <v>16</v>
      </c>
      <c r="C4205" t="s">
        <v>181</v>
      </c>
      <c r="D4205" t="s">
        <v>2836</v>
      </c>
      <c r="E4205">
        <v>4.3</v>
      </c>
      <c r="F4205">
        <v>33</v>
      </c>
      <c r="G4205">
        <v>173.63</v>
      </c>
      <c r="H4205">
        <v>2015</v>
      </c>
    </row>
    <row r="4206" spans="1:8" x14ac:dyDescent="0.2">
      <c r="A4206" t="s">
        <v>4682</v>
      </c>
      <c r="B4206" t="s">
        <v>34</v>
      </c>
      <c r="C4206" t="s">
        <v>150</v>
      </c>
      <c r="D4206" t="s">
        <v>5903</v>
      </c>
      <c r="E4206">
        <v>3.2</v>
      </c>
      <c r="F4206">
        <v>33</v>
      </c>
      <c r="G4206">
        <v>5.43</v>
      </c>
      <c r="H4206">
        <v>2019</v>
      </c>
    </row>
    <row r="4207" spans="1:8" x14ac:dyDescent="0.2">
      <c r="A4207" t="s">
        <v>5904</v>
      </c>
      <c r="B4207" t="s">
        <v>16</v>
      </c>
      <c r="C4207" t="s">
        <v>93</v>
      </c>
      <c r="D4207" t="s">
        <v>431</v>
      </c>
      <c r="E4207">
        <v>4</v>
      </c>
      <c r="F4207">
        <v>33</v>
      </c>
      <c r="G4207">
        <v>31.57</v>
      </c>
      <c r="H4207">
        <v>2015</v>
      </c>
    </row>
    <row r="4208" spans="1:8" x14ac:dyDescent="0.2">
      <c r="A4208" t="s">
        <v>5905</v>
      </c>
      <c r="B4208" t="s">
        <v>66</v>
      </c>
      <c r="C4208" t="s">
        <v>829</v>
      </c>
      <c r="D4208" t="s">
        <v>4737</v>
      </c>
      <c r="E4208">
        <v>3.8</v>
      </c>
      <c r="F4208">
        <v>33</v>
      </c>
      <c r="G4208">
        <v>15.99</v>
      </c>
      <c r="H4208">
        <v>2017</v>
      </c>
    </row>
    <row r="4209" spans="1:8" x14ac:dyDescent="0.2">
      <c r="A4209" t="s">
        <v>5906</v>
      </c>
      <c r="B4209" t="s">
        <v>66</v>
      </c>
      <c r="C4209" t="s">
        <v>268</v>
      </c>
      <c r="D4209" t="s">
        <v>5907</v>
      </c>
      <c r="E4209">
        <v>3.7</v>
      </c>
      <c r="F4209">
        <v>33</v>
      </c>
      <c r="G4209">
        <v>14.57</v>
      </c>
      <c r="H4209">
        <v>2009</v>
      </c>
    </row>
    <row r="4210" spans="1:8" x14ac:dyDescent="0.2">
      <c r="A4210" t="s">
        <v>5908</v>
      </c>
      <c r="B4210" t="s">
        <v>16</v>
      </c>
      <c r="C4210" t="s">
        <v>5909</v>
      </c>
      <c r="D4210" t="s">
        <v>3694</v>
      </c>
      <c r="E4210">
        <v>4.3</v>
      </c>
      <c r="F4210">
        <v>33</v>
      </c>
      <c r="G4210">
        <v>49.5</v>
      </c>
      <c r="H4210">
        <v>2016</v>
      </c>
    </row>
    <row r="4211" spans="1:8" x14ac:dyDescent="0.2">
      <c r="A4211" t="s">
        <v>5910</v>
      </c>
      <c r="B4211" t="s">
        <v>23</v>
      </c>
      <c r="C4211" t="s">
        <v>247</v>
      </c>
      <c r="D4211" t="s">
        <v>5911</v>
      </c>
      <c r="E4211">
        <v>4.2</v>
      </c>
      <c r="F4211">
        <v>33</v>
      </c>
      <c r="G4211">
        <v>44.99</v>
      </c>
      <c r="H4211">
        <v>2015</v>
      </c>
    </row>
    <row r="4212" spans="1:8" x14ac:dyDescent="0.2">
      <c r="A4212" t="s">
        <v>5912</v>
      </c>
      <c r="B4212" t="s">
        <v>46</v>
      </c>
      <c r="C4212" t="s">
        <v>131</v>
      </c>
      <c r="D4212" t="s">
        <v>1252</v>
      </c>
      <c r="E4212">
        <v>3.8</v>
      </c>
      <c r="F4212">
        <v>33</v>
      </c>
      <c r="G4212">
        <v>21.57</v>
      </c>
      <c r="H4212">
        <v>2014</v>
      </c>
    </row>
    <row r="4213" spans="1:8" x14ac:dyDescent="0.2">
      <c r="A4213" t="s">
        <v>3967</v>
      </c>
      <c r="B4213" t="s">
        <v>1345</v>
      </c>
      <c r="C4213" t="s">
        <v>1346</v>
      </c>
      <c r="D4213" t="s">
        <v>1347</v>
      </c>
      <c r="E4213">
        <v>3.3</v>
      </c>
      <c r="F4213">
        <v>330</v>
      </c>
      <c r="G4213">
        <v>8.9499999999999993</v>
      </c>
      <c r="H4213">
        <v>2017</v>
      </c>
    </row>
    <row r="4214" spans="1:8" x14ac:dyDescent="0.2">
      <c r="A4214" t="s">
        <v>3109</v>
      </c>
      <c r="B4214" t="s">
        <v>9</v>
      </c>
      <c r="C4214" t="s">
        <v>10</v>
      </c>
      <c r="D4214" t="s">
        <v>5913</v>
      </c>
      <c r="E4214">
        <v>4.2</v>
      </c>
      <c r="F4214">
        <v>330</v>
      </c>
      <c r="G4214">
        <v>144.94999999999999</v>
      </c>
      <c r="H4214">
        <v>2008</v>
      </c>
    </row>
    <row r="4215" spans="1:8" x14ac:dyDescent="0.2">
      <c r="A4215" t="s">
        <v>249</v>
      </c>
      <c r="B4215" t="s">
        <v>9</v>
      </c>
      <c r="C4215" t="s">
        <v>96</v>
      </c>
      <c r="D4215" t="s">
        <v>5914</v>
      </c>
      <c r="E4215">
        <v>4.0999999999999996</v>
      </c>
      <c r="F4215">
        <v>330</v>
      </c>
      <c r="G4215">
        <v>49.95</v>
      </c>
      <c r="H4215">
        <v>2015</v>
      </c>
    </row>
    <row r="4216" spans="1:8" x14ac:dyDescent="0.2">
      <c r="A4216" t="s">
        <v>5915</v>
      </c>
      <c r="B4216" t="s">
        <v>16</v>
      </c>
      <c r="C4216" t="s">
        <v>228</v>
      </c>
      <c r="D4216" t="s">
        <v>1443</v>
      </c>
      <c r="E4216">
        <v>4</v>
      </c>
      <c r="F4216">
        <v>330</v>
      </c>
      <c r="G4216">
        <v>13.89</v>
      </c>
      <c r="H4216">
        <v>2014</v>
      </c>
    </row>
    <row r="4217" spans="1:8" x14ac:dyDescent="0.2">
      <c r="A4217" t="s">
        <v>5916</v>
      </c>
      <c r="B4217" t="s">
        <v>66</v>
      </c>
      <c r="C4217" t="s">
        <v>2518</v>
      </c>
      <c r="D4217" t="s">
        <v>2642</v>
      </c>
      <c r="E4217">
        <v>3.7</v>
      </c>
      <c r="F4217">
        <v>330</v>
      </c>
      <c r="G4217">
        <v>16.899999999999999</v>
      </c>
      <c r="H4217">
        <v>2013</v>
      </c>
    </row>
    <row r="4218" spans="1:8" x14ac:dyDescent="0.2">
      <c r="A4218" t="s">
        <v>5917</v>
      </c>
      <c r="B4218" t="s">
        <v>196</v>
      </c>
      <c r="C4218" t="s">
        <v>197</v>
      </c>
      <c r="D4218" t="s">
        <v>3104</v>
      </c>
      <c r="E4218">
        <v>3.8</v>
      </c>
      <c r="F4218">
        <v>330</v>
      </c>
      <c r="G4218">
        <v>34.729999999999997</v>
      </c>
      <c r="H4218">
        <v>2013</v>
      </c>
    </row>
    <row r="4219" spans="1:8" x14ac:dyDescent="0.2">
      <c r="A4219" t="s">
        <v>5918</v>
      </c>
      <c r="B4219" t="s">
        <v>9</v>
      </c>
      <c r="C4219" t="s">
        <v>114</v>
      </c>
      <c r="D4219" t="s">
        <v>462</v>
      </c>
      <c r="E4219">
        <v>4.3</v>
      </c>
      <c r="F4219">
        <v>330</v>
      </c>
      <c r="G4219">
        <v>67.75</v>
      </c>
      <c r="H4219">
        <v>2015</v>
      </c>
    </row>
    <row r="4220" spans="1:8" x14ac:dyDescent="0.2">
      <c r="A4220" t="s">
        <v>318</v>
      </c>
      <c r="B4220" t="s">
        <v>9</v>
      </c>
      <c r="C4220" t="s">
        <v>96</v>
      </c>
      <c r="D4220" t="s">
        <v>2735</v>
      </c>
      <c r="E4220">
        <v>3.9</v>
      </c>
      <c r="F4220">
        <v>330</v>
      </c>
      <c r="G4220">
        <v>18.899999999999999</v>
      </c>
      <c r="H4220">
        <v>2014</v>
      </c>
    </row>
    <row r="4221" spans="1:8" x14ac:dyDescent="0.2">
      <c r="A4221" t="s">
        <v>5919</v>
      </c>
      <c r="B4221" t="s">
        <v>9</v>
      </c>
      <c r="C4221" t="s">
        <v>56</v>
      </c>
      <c r="D4221" t="s">
        <v>2834</v>
      </c>
      <c r="E4221">
        <v>3.8</v>
      </c>
      <c r="F4221">
        <v>331</v>
      </c>
      <c r="G4221">
        <v>10.9</v>
      </c>
      <c r="H4221">
        <v>2018</v>
      </c>
    </row>
    <row r="4222" spans="1:8" x14ac:dyDescent="0.2">
      <c r="A4222" t="s">
        <v>5920</v>
      </c>
      <c r="B4222" t="s">
        <v>46</v>
      </c>
      <c r="C4222" t="s">
        <v>131</v>
      </c>
      <c r="D4222" t="s">
        <v>1252</v>
      </c>
      <c r="E4222">
        <v>3.3</v>
      </c>
      <c r="F4222">
        <v>331</v>
      </c>
      <c r="G4222">
        <v>8.94</v>
      </c>
      <c r="H4222">
        <v>2017</v>
      </c>
    </row>
    <row r="4223" spans="1:8" x14ac:dyDescent="0.2">
      <c r="A4223" t="s">
        <v>5921</v>
      </c>
      <c r="B4223" t="s">
        <v>9</v>
      </c>
      <c r="C4223" t="s">
        <v>184</v>
      </c>
      <c r="D4223" t="s">
        <v>1083</v>
      </c>
      <c r="E4223">
        <v>4</v>
      </c>
      <c r="F4223">
        <v>331</v>
      </c>
      <c r="G4223">
        <v>34.64</v>
      </c>
      <c r="H4223">
        <v>2015</v>
      </c>
    </row>
    <row r="4224" spans="1:8" x14ac:dyDescent="0.2">
      <c r="A4224" t="s">
        <v>806</v>
      </c>
      <c r="B4224" t="s">
        <v>23</v>
      </c>
      <c r="C4224" t="s">
        <v>247</v>
      </c>
      <c r="D4224" t="s">
        <v>5922</v>
      </c>
      <c r="E4224">
        <v>3.8</v>
      </c>
      <c r="F4224">
        <v>331</v>
      </c>
      <c r="G4224">
        <v>14.08</v>
      </c>
      <c r="H4224">
        <v>2017</v>
      </c>
    </row>
    <row r="4225" spans="1:8" x14ac:dyDescent="0.2">
      <c r="A4225" t="s">
        <v>3885</v>
      </c>
      <c r="B4225" t="s">
        <v>9</v>
      </c>
      <c r="C4225" t="s">
        <v>2283</v>
      </c>
      <c r="D4225" t="s">
        <v>5923</v>
      </c>
      <c r="E4225">
        <v>4</v>
      </c>
      <c r="F4225">
        <v>331</v>
      </c>
      <c r="G4225">
        <v>28.95</v>
      </c>
      <c r="H4225">
        <v>2016</v>
      </c>
    </row>
    <row r="4226" spans="1:8" x14ac:dyDescent="0.2">
      <c r="A4226" t="s">
        <v>5924</v>
      </c>
      <c r="B4226" t="s">
        <v>34</v>
      </c>
      <c r="C4226" t="s">
        <v>718</v>
      </c>
      <c r="D4226" t="s">
        <v>3893</v>
      </c>
      <c r="E4226">
        <v>3.9</v>
      </c>
      <c r="F4226">
        <v>331</v>
      </c>
      <c r="G4226">
        <v>10.5</v>
      </c>
      <c r="H4226">
        <v>2017</v>
      </c>
    </row>
    <row r="4227" spans="1:8" x14ac:dyDescent="0.2">
      <c r="A4227" t="s">
        <v>5925</v>
      </c>
      <c r="B4227" t="s">
        <v>9</v>
      </c>
      <c r="C4227" t="s">
        <v>742</v>
      </c>
      <c r="D4227" t="s">
        <v>5926</v>
      </c>
      <c r="E4227">
        <v>3.7</v>
      </c>
      <c r="F4227">
        <v>331</v>
      </c>
      <c r="G4227">
        <v>9.5</v>
      </c>
      <c r="H4227">
        <v>2016</v>
      </c>
    </row>
    <row r="4228" spans="1:8" x14ac:dyDescent="0.2">
      <c r="A4228" t="s">
        <v>3534</v>
      </c>
      <c r="B4228" t="s">
        <v>9</v>
      </c>
      <c r="C4228" t="s">
        <v>184</v>
      </c>
      <c r="D4228" t="s">
        <v>1051</v>
      </c>
      <c r="E4228">
        <v>4.4000000000000004</v>
      </c>
      <c r="F4228">
        <v>331</v>
      </c>
      <c r="G4228">
        <v>170.59</v>
      </c>
      <c r="H4228">
        <v>2015</v>
      </c>
    </row>
    <row r="4229" spans="1:8" x14ac:dyDescent="0.2">
      <c r="A4229" t="s">
        <v>5927</v>
      </c>
      <c r="B4229" t="s">
        <v>77</v>
      </c>
      <c r="C4229" t="s">
        <v>78</v>
      </c>
      <c r="D4229" t="s">
        <v>3183</v>
      </c>
      <c r="E4229">
        <v>4.4000000000000004</v>
      </c>
      <c r="F4229">
        <v>331</v>
      </c>
      <c r="G4229">
        <v>49.02</v>
      </c>
      <c r="H4229">
        <v>2015</v>
      </c>
    </row>
    <row r="4230" spans="1:8" x14ac:dyDescent="0.2">
      <c r="A4230" t="s">
        <v>5928</v>
      </c>
      <c r="B4230" t="s">
        <v>16</v>
      </c>
      <c r="C4230" t="s">
        <v>228</v>
      </c>
      <c r="D4230" t="s">
        <v>2045</v>
      </c>
      <c r="E4230">
        <v>3.9</v>
      </c>
      <c r="F4230">
        <v>3311</v>
      </c>
      <c r="G4230">
        <v>10.85</v>
      </c>
      <c r="H4230">
        <v>2016</v>
      </c>
    </row>
    <row r="4231" spans="1:8" x14ac:dyDescent="0.2">
      <c r="A4231" t="s">
        <v>5929</v>
      </c>
      <c r="B4231" t="s">
        <v>66</v>
      </c>
      <c r="C4231" t="s">
        <v>169</v>
      </c>
      <c r="D4231" t="s">
        <v>170</v>
      </c>
      <c r="E4231">
        <v>3.8</v>
      </c>
      <c r="F4231">
        <v>332</v>
      </c>
      <c r="G4231">
        <v>7.29</v>
      </c>
      <c r="H4231">
        <v>2017</v>
      </c>
    </row>
    <row r="4232" spans="1:8" x14ac:dyDescent="0.2">
      <c r="A4232" t="s">
        <v>5930</v>
      </c>
      <c r="B4232" t="s">
        <v>9</v>
      </c>
      <c r="C4232" t="s">
        <v>56</v>
      </c>
      <c r="D4232" t="s">
        <v>2834</v>
      </c>
      <c r="E4232">
        <v>3.9</v>
      </c>
      <c r="F4232">
        <v>332</v>
      </c>
      <c r="G4232">
        <v>15.9</v>
      </c>
      <c r="H4232">
        <v>2016</v>
      </c>
    </row>
    <row r="4233" spans="1:8" x14ac:dyDescent="0.2">
      <c r="A4233" t="s">
        <v>467</v>
      </c>
      <c r="B4233" t="s">
        <v>9</v>
      </c>
      <c r="C4233" t="s">
        <v>10</v>
      </c>
      <c r="D4233" t="s">
        <v>5931</v>
      </c>
      <c r="E4233">
        <v>4</v>
      </c>
      <c r="F4233">
        <v>332</v>
      </c>
      <c r="G4233">
        <v>35</v>
      </c>
      <c r="H4233">
        <v>2015</v>
      </c>
    </row>
    <row r="4234" spans="1:8" x14ac:dyDescent="0.2">
      <c r="A4234" t="s">
        <v>2048</v>
      </c>
      <c r="B4234" t="s">
        <v>9</v>
      </c>
      <c r="C4234" t="s">
        <v>105</v>
      </c>
      <c r="D4234" t="s">
        <v>3780</v>
      </c>
      <c r="E4234">
        <v>3.9</v>
      </c>
      <c r="F4234">
        <v>332</v>
      </c>
      <c r="G4234">
        <v>43.87</v>
      </c>
      <c r="H4234">
        <v>2015</v>
      </c>
    </row>
    <row r="4235" spans="1:8" x14ac:dyDescent="0.2">
      <c r="A4235" t="s">
        <v>5932</v>
      </c>
      <c r="B4235" t="s">
        <v>16</v>
      </c>
      <c r="C4235" t="s">
        <v>4297</v>
      </c>
      <c r="D4235" t="s">
        <v>3051</v>
      </c>
      <c r="E4235">
        <v>3.5</v>
      </c>
      <c r="F4235">
        <v>332</v>
      </c>
      <c r="G4235">
        <v>8.1999999999999993</v>
      </c>
      <c r="H4235">
        <v>2014</v>
      </c>
    </row>
    <row r="4236" spans="1:8" x14ac:dyDescent="0.2">
      <c r="A4236" t="s">
        <v>5933</v>
      </c>
      <c r="B4236" t="s">
        <v>9</v>
      </c>
      <c r="C4236" t="s">
        <v>5934</v>
      </c>
      <c r="D4236" t="s">
        <v>5935</v>
      </c>
      <c r="E4236">
        <v>3.8</v>
      </c>
      <c r="F4236">
        <v>332</v>
      </c>
      <c r="G4236">
        <v>13.57</v>
      </c>
      <c r="H4236">
        <v>2015</v>
      </c>
    </row>
    <row r="4237" spans="1:8" x14ac:dyDescent="0.2">
      <c r="A4237" t="s">
        <v>604</v>
      </c>
      <c r="B4237" t="s">
        <v>16</v>
      </c>
      <c r="C4237" t="s">
        <v>93</v>
      </c>
      <c r="D4237" t="s">
        <v>5936</v>
      </c>
      <c r="E4237">
        <v>3.9</v>
      </c>
      <c r="F4237">
        <v>333</v>
      </c>
      <c r="G4237">
        <v>28.92</v>
      </c>
      <c r="H4237">
        <v>2016</v>
      </c>
    </row>
    <row r="4238" spans="1:8" x14ac:dyDescent="0.2">
      <c r="A4238" t="s">
        <v>5937</v>
      </c>
      <c r="B4238" t="s">
        <v>16</v>
      </c>
      <c r="C4238" t="s">
        <v>93</v>
      </c>
      <c r="D4238" t="s">
        <v>2204</v>
      </c>
      <c r="E4238">
        <v>4.3</v>
      </c>
      <c r="F4238">
        <v>333</v>
      </c>
      <c r="G4238">
        <v>48.4</v>
      </c>
      <c r="H4238">
        <v>2015</v>
      </c>
    </row>
    <row r="4239" spans="1:8" x14ac:dyDescent="0.2">
      <c r="A4239" t="s">
        <v>864</v>
      </c>
      <c r="B4239" t="s">
        <v>16</v>
      </c>
      <c r="C4239" t="s">
        <v>228</v>
      </c>
      <c r="D4239" t="s">
        <v>4802</v>
      </c>
      <c r="E4239">
        <v>3.7</v>
      </c>
      <c r="F4239">
        <v>333</v>
      </c>
      <c r="G4239">
        <v>6.45</v>
      </c>
      <c r="H4239">
        <v>2018</v>
      </c>
    </row>
    <row r="4240" spans="1:8" x14ac:dyDescent="0.2">
      <c r="A4240" t="s">
        <v>1258</v>
      </c>
      <c r="B4240" t="s">
        <v>16</v>
      </c>
      <c r="C4240" t="s">
        <v>20</v>
      </c>
      <c r="D4240" t="s">
        <v>5938</v>
      </c>
      <c r="E4240">
        <v>3.6</v>
      </c>
      <c r="F4240">
        <v>333</v>
      </c>
      <c r="G4240">
        <v>7.31</v>
      </c>
      <c r="H4240">
        <v>2018</v>
      </c>
    </row>
    <row r="4241" spans="1:8" x14ac:dyDescent="0.2">
      <c r="A4241" t="s">
        <v>5939</v>
      </c>
      <c r="B4241" t="s">
        <v>9</v>
      </c>
      <c r="C4241" t="s">
        <v>281</v>
      </c>
      <c r="D4241" t="s">
        <v>1590</v>
      </c>
      <c r="E4241">
        <v>3.9</v>
      </c>
      <c r="F4241">
        <v>333</v>
      </c>
      <c r="G4241">
        <v>19.5</v>
      </c>
      <c r="H4241">
        <v>2014</v>
      </c>
    </row>
    <row r="4242" spans="1:8" x14ac:dyDescent="0.2">
      <c r="A4242" t="s">
        <v>5940</v>
      </c>
      <c r="B4242" t="s">
        <v>62</v>
      </c>
      <c r="C4242" t="s">
        <v>1798</v>
      </c>
      <c r="D4242" t="s">
        <v>2133</v>
      </c>
      <c r="E4242">
        <v>3.5</v>
      </c>
      <c r="F4242">
        <v>333</v>
      </c>
      <c r="G4242">
        <v>7.19</v>
      </c>
      <c r="H4242">
        <v>2016</v>
      </c>
    </row>
    <row r="4243" spans="1:8" x14ac:dyDescent="0.2">
      <c r="A4243" t="s">
        <v>5941</v>
      </c>
      <c r="B4243" t="s">
        <v>70</v>
      </c>
      <c r="C4243" t="s">
        <v>161</v>
      </c>
      <c r="D4243" t="s">
        <v>5115</v>
      </c>
      <c r="E4243">
        <v>4.7</v>
      </c>
      <c r="F4243">
        <v>333</v>
      </c>
      <c r="G4243">
        <v>320</v>
      </c>
      <c r="H4243">
        <v>2016</v>
      </c>
    </row>
    <row r="4244" spans="1:8" x14ac:dyDescent="0.2">
      <c r="A4244" t="s">
        <v>5942</v>
      </c>
      <c r="B4244" t="s">
        <v>16</v>
      </c>
      <c r="C4244" t="s">
        <v>74</v>
      </c>
      <c r="D4244" t="s">
        <v>4177</v>
      </c>
      <c r="E4244">
        <v>3.4</v>
      </c>
      <c r="F4244">
        <v>333</v>
      </c>
      <c r="G4244">
        <v>6.2</v>
      </c>
      <c r="H4244">
        <v>2015</v>
      </c>
    </row>
    <row r="4245" spans="1:8" x14ac:dyDescent="0.2">
      <c r="A4245" t="s">
        <v>5943</v>
      </c>
      <c r="B4245" t="s">
        <v>46</v>
      </c>
      <c r="C4245" t="s">
        <v>131</v>
      </c>
      <c r="D4245" t="s">
        <v>1159</v>
      </c>
      <c r="E4245">
        <v>4.2</v>
      </c>
      <c r="F4245">
        <v>333</v>
      </c>
      <c r="G4245">
        <v>43.69</v>
      </c>
      <c r="H4245">
        <v>2010</v>
      </c>
    </row>
    <row r="4246" spans="1:8" x14ac:dyDescent="0.2">
      <c r="A4246" t="s">
        <v>5944</v>
      </c>
      <c r="B4246" t="s">
        <v>9</v>
      </c>
      <c r="C4246" t="s">
        <v>414</v>
      </c>
      <c r="D4246" t="s">
        <v>1489</v>
      </c>
      <c r="E4246">
        <v>4.3</v>
      </c>
      <c r="F4246">
        <v>334</v>
      </c>
      <c r="G4246">
        <v>79</v>
      </c>
      <c r="H4246">
        <v>2015</v>
      </c>
    </row>
    <row r="4247" spans="1:8" x14ac:dyDescent="0.2">
      <c r="A4247" t="s">
        <v>5945</v>
      </c>
      <c r="B4247" t="s">
        <v>34</v>
      </c>
      <c r="C4247" t="s">
        <v>365</v>
      </c>
      <c r="D4247" t="s">
        <v>2776</v>
      </c>
      <c r="E4247">
        <v>3.4</v>
      </c>
      <c r="F4247">
        <v>334</v>
      </c>
      <c r="G4247">
        <v>8.69</v>
      </c>
      <c r="H4247">
        <v>2016</v>
      </c>
    </row>
    <row r="4248" spans="1:8" x14ac:dyDescent="0.2">
      <c r="A4248" t="s">
        <v>5946</v>
      </c>
      <c r="B4248" t="s">
        <v>46</v>
      </c>
      <c r="C4248" t="s">
        <v>341</v>
      </c>
      <c r="D4248" t="s">
        <v>4741</v>
      </c>
      <c r="E4248">
        <v>3.3</v>
      </c>
      <c r="F4248">
        <v>334</v>
      </c>
      <c r="G4248">
        <v>8.1999999999999993</v>
      </c>
      <c r="H4248">
        <v>2016</v>
      </c>
    </row>
    <row r="4249" spans="1:8" x14ac:dyDescent="0.2">
      <c r="A4249" t="s">
        <v>5947</v>
      </c>
      <c r="B4249" t="s">
        <v>9</v>
      </c>
      <c r="C4249" t="s">
        <v>5948</v>
      </c>
      <c r="D4249" t="s">
        <v>457</v>
      </c>
      <c r="E4249">
        <v>3.9</v>
      </c>
      <c r="F4249">
        <v>334</v>
      </c>
      <c r="G4249">
        <v>11.9</v>
      </c>
      <c r="H4249">
        <v>2017</v>
      </c>
    </row>
    <row r="4250" spans="1:8" x14ac:dyDescent="0.2">
      <c r="A4250" t="s">
        <v>5949</v>
      </c>
      <c r="B4250" t="s">
        <v>46</v>
      </c>
      <c r="C4250" t="s">
        <v>1057</v>
      </c>
      <c r="D4250" t="s">
        <v>3206</v>
      </c>
      <c r="E4250">
        <v>4.2</v>
      </c>
      <c r="F4250">
        <v>334</v>
      </c>
      <c r="G4250">
        <v>23.99</v>
      </c>
      <c r="H4250">
        <v>2016</v>
      </c>
    </row>
    <row r="4251" spans="1:8" x14ac:dyDescent="0.2">
      <c r="A4251" t="s">
        <v>3512</v>
      </c>
      <c r="B4251" t="s">
        <v>9</v>
      </c>
      <c r="C4251" t="s">
        <v>217</v>
      </c>
      <c r="D4251" t="s">
        <v>5950</v>
      </c>
      <c r="E4251">
        <v>3.8</v>
      </c>
      <c r="F4251">
        <v>334</v>
      </c>
      <c r="G4251">
        <v>38.94</v>
      </c>
      <c r="H4251">
        <v>2014</v>
      </c>
    </row>
    <row r="4252" spans="1:8" x14ac:dyDescent="0.2">
      <c r="A4252" t="s">
        <v>5951</v>
      </c>
      <c r="B4252" t="s">
        <v>66</v>
      </c>
      <c r="C4252" t="s">
        <v>1236</v>
      </c>
      <c r="D4252" t="s">
        <v>4213</v>
      </c>
      <c r="E4252">
        <v>3.4</v>
      </c>
      <c r="F4252">
        <v>334</v>
      </c>
      <c r="G4252">
        <v>5.99</v>
      </c>
      <c r="H4252">
        <v>2016</v>
      </c>
    </row>
    <row r="4253" spans="1:8" x14ac:dyDescent="0.2">
      <c r="A4253" t="s">
        <v>5952</v>
      </c>
      <c r="B4253" t="s">
        <v>62</v>
      </c>
      <c r="C4253" t="s">
        <v>63</v>
      </c>
      <c r="D4253" t="s">
        <v>1476</v>
      </c>
      <c r="E4253">
        <v>4.0999999999999996</v>
      </c>
      <c r="F4253">
        <v>334</v>
      </c>
      <c r="G4253">
        <v>14.19</v>
      </c>
      <c r="H4253">
        <v>2015</v>
      </c>
    </row>
    <row r="4254" spans="1:8" x14ac:dyDescent="0.2">
      <c r="A4254" t="s">
        <v>5953</v>
      </c>
      <c r="B4254" t="s">
        <v>9</v>
      </c>
      <c r="C4254" t="s">
        <v>389</v>
      </c>
      <c r="D4254" t="s">
        <v>5342</v>
      </c>
      <c r="E4254">
        <v>4.5</v>
      </c>
      <c r="F4254">
        <v>334</v>
      </c>
      <c r="G4254">
        <v>498.95</v>
      </c>
      <c r="H4254">
        <v>2014</v>
      </c>
    </row>
    <row r="4255" spans="1:8" x14ac:dyDescent="0.2">
      <c r="A4255" t="s">
        <v>3515</v>
      </c>
      <c r="B4255" t="s">
        <v>9</v>
      </c>
      <c r="C4255" t="s">
        <v>389</v>
      </c>
      <c r="D4255" t="s">
        <v>5954</v>
      </c>
      <c r="E4255">
        <v>3.9</v>
      </c>
      <c r="F4255">
        <v>334</v>
      </c>
      <c r="G4255">
        <v>51.23</v>
      </c>
      <c r="H4255">
        <v>2016</v>
      </c>
    </row>
    <row r="4256" spans="1:8" x14ac:dyDescent="0.2">
      <c r="A4256" t="s">
        <v>5955</v>
      </c>
      <c r="B4256" t="s">
        <v>62</v>
      </c>
      <c r="C4256" t="s">
        <v>63</v>
      </c>
      <c r="D4256" t="s">
        <v>5956</v>
      </c>
      <c r="E4256">
        <v>3.8</v>
      </c>
      <c r="F4256">
        <v>334</v>
      </c>
      <c r="G4256">
        <v>9.5</v>
      </c>
      <c r="H4256">
        <v>2017</v>
      </c>
    </row>
    <row r="4257" spans="1:8" x14ac:dyDescent="0.2">
      <c r="A4257" t="s">
        <v>2280</v>
      </c>
      <c r="B4257" t="s">
        <v>16</v>
      </c>
      <c r="C4257" t="s">
        <v>358</v>
      </c>
      <c r="D4257" t="s">
        <v>2717</v>
      </c>
      <c r="E4257">
        <v>4.2</v>
      </c>
      <c r="F4257">
        <v>3341</v>
      </c>
      <c r="G4257">
        <v>50.39</v>
      </c>
      <c r="H4257">
        <v>2011</v>
      </c>
    </row>
    <row r="4258" spans="1:8" x14ac:dyDescent="0.2">
      <c r="A4258" t="s">
        <v>5957</v>
      </c>
      <c r="B4258" t="s">
        <v>66</v>
      </c>
      <c r="C4258" t="s">
        <v>268</v>
      </c>
      <c r="D4258" t="s">
        <v>3240</v>
      </c>
      <c r="E4258">
        <v>3.3</v>
      </c>
      <c r="F4258">
        <v>335</v>
      </c>
      <c r="G4258">
        <v>6.45</v>
      </c>
      <c r="H4258">
        <v>2017</v>
      </c>
    </row>
    <row r="4259" spans="1:8" x14ac:dyDescent="0.2">
      <c r="A4259" t="s">
        <v>5958</v>
      </c>
      <c r="B4259" t="s">
        <v>16</v>
      </c>
      <c r="C4259" t="s">
        <v>3595</v>
      </c>
      <c r="D4259" t="s">
        <v>712</v>
      </c>
      <c r="E4259">
        <v>3.7</v>
      </c>
      <c r="F4259">
        <v>335</v>
      </c>
      <c r="G4259">
        <v>13.38</v>
      </c>
      <c r="H4259">
        <v>2016</v>
      </c>
    </row>
    <row r="4260" spans="1:8" x14ac:dyDescent="0.2">
      <c r="A4260" t="s">
        <v>5959</v>
      </c>
      <c r="B4260" t="s">
        <v>16</v>
      </c>
      <c r="C4260" t="s">
        <v>120</v>
      </c>
      <c r="D4260" t="s">
        <v>1743</v>
      </c>
      <c r="E4260">
        <v>3.6</v>
      </c>
      <c r="F4260">
        <v>335</v>
      </c>
      <c r="G4260">
        <v>11.6</v>
      </c>
      <c r="H4260">
        <v>2017</v>
      </c>
    </row>
    <row r="4261" spans="1:8" x14ac:dyDescent="0.2">
      <c r="A4261" t="s">
        <v>5960</v>
      </c>
      <c r="B4261" t="s">
        <v>66</v>
      </c>
      <c r="C4261" t="s">
        <v>308</v>
      </c>
      <c r="D4261" t="s">
        <v>1151</v>
      </c>
      <c r="E4261">
        <v>3.9</v>
      </c>
      <c r="F4261">
        <v>3350</v>
      </c>
      <c r="G4261">
        <v>17.54</v>
      </c>
      <c r="H4261">
        <v>2010</v>
      </c>
    </row>
    <row r="4262" spans="1:8" x14ac:dyDescent="0.2">
      <c r="A4262" t="s">
        <v>5961</v>
      </c>
      <c r="B4262" t="s">
        <v>62</v>
      </c>
      <c r="C4262" t="s">
        <v>63</v>
      </c>
      <c r="D4262" t="s">
        <v>1386</v>
      </c>
      <c r="E4262">
        <v>3.8</v>
      </c>
      <c r="F4262">
        <v>3351</v>
      </c>
      <c r="G4262">
        <v>9.5</v>
      </c>
      <c r="H4262">
        <v>2017</v>
      </c>
    </row>
    <row r="4263" spans="1:8" x14ac:dyDescent="0.2">
      <c r="A4263" t="s">
        <v>5962</v>
      </c>
      <c r="B4263" t="s">
        <v>16</v>
      </c>
      <c r="C4263" t="s">
        <v>17</v>
      </c>
      <c r="D4263" t="s">
        <v>5963</v>
      </c>
      <c r="E4263">
        <v>3.7</v>
      </c>
      <c r="F4263">
        <v>3356</v>
      </c>
      <c r="G4263">
        <v>7.29</v>
      </c>
      <c r="H4263">
        <v>2018</v>
      </c>
    </row>
    <row r="4264" spans="1:8" x14ac:dyDescent="0.2">
      <c r="A4264" t="s">
        <v>5964</v>
      </c>
      <c r="B4264" t="s">
        <v>16</v>
      </c>
      <c r="C4264" t="s">
        <v>358</v>
      </c>
      <c r="D4264" t="s">
        <v>1651</v>
      </c>
      <c r="E4264">
        <v>4.2</v>
      </c>
      <c r="F4264">
        <v>336</v>
      </c>
      <c r="G4264">
        <v>67.27</v>
      </c>
      <c r="H4264">
        <v>2011</v>
      </c>
    </row>
    <row r="4265" spans="1:8" x14ac:dyDescent="0.2">
      <c r="A4265" t="s">
        <v>5965</v>
      </c>
      <c r="B4265" t="s">
        <v>77</v>
      </c>
      <c r="C4265" t="s">
        <v>1405</v>
      </c>
      <c r="D4265" t="s">
        <v>3111</v>
      </c>
      <c r="E4265">
        <v>3.5</v>
      </c>
      <c r="F4265">
        <v>336</v>
      </c>
      <c r="G4265">
        <v>33.14</v>
      </c>
      <c r="H4265">
        <v>2012</v>
      </c>
    </row>
    <row r="4266" spans="1:8" x14ac:dyDescent="0.2">
      <c r="A4266" t="s">
        <v>5966</v>
      </c>
      <c r="B4266" t="s">
        <v>9</v>
      </c>
      <c r="C4266" t="s">
        <v>905</v>
      </c>
      <c r="D4266" t="s">
        <v>5967</v>
      </c>
      <c r="E4266">
        <v>3.7</v>
      </c>
      <c r="F4266">
        <v>336</v>
      </c>
      <c r="G4266">
        <v>13.93</v>
      </c>
      <c r="H4266">
        <v>2015</v>
      </c>
    </row>
    <row r="4267" spans="1:8" x14ac:dyDescent="0.2">
      <c r="A4267" t="s">
        <v>69</v>
      </c>
      <c r="B4267" t="s">
        <v>62</v>
      </c>
      <c r="C4267" t="s">
        <v>63</v>
      </c>
      <c r="D4267" t="s">
        <v>2693</v>
      </c>
      <c r="E4267">
        <v>4</v>
      </c>
      <c r="F4267">
        <v>336</v>
      </c>
      <c r="G4267">
        <v>16.899999999999999</v>
      </c>
      <c r="H4267">
        <v>2015</v>
      </c>
    </row>
    <row r="4268" spans="1:8" x14ac:dyDescent="0.2">
      <c r="A4268" t="s">
        <v>327</v>
      </c>
      <c r="B4268" t="s">
        <v>66</v>
      </c>
      <c r="C4268" t="s">
        <v>333</v>
      </c>
      <c r="D4268" t="s">
        <v>3385</v>
      </c>
      <c r="E4268">
        <v>3.6</v>
      </c>
      <c r="F4268">
        <v>336</v>
      </c>
      <c r="G4268">
        <v>7.7</v>
      </c>
      <c r="H4268">
        <v>2016</v>
      </c>
    </row>
    <row r="4269" spans="1:8" x14ac:dyDescent="0.2">
      <c r="A4269" t="s">
        <v>5968</v>
      </c>
      <c r="B4269" t="s">
        <v>196</v>
      </c>
      <c r="C4269" t="s">
        <v>856</v>
      </c>
      <c r="D4269" t="s">
        <v>198</v>
      </c>
      <c r="E4269">
        <v>3.5</v>
      </c>
      <c r="F4269">
        <v>336</v>
      </c>
      <c r="G4269">
        <v>9.4499999999999993</v>
      </c>
      <c r="H4269">
        <v>2019</v>
      </c>
    </row>
    <row r="4270" spans="1:8" x14ac:dyDescent="0.2">
      <c r="A4270" t="s">
        <v>285</v>
      </c>
      <c r="B4270" t="s">
        <v>62</v>
      </c>
      <c r="C4270" t="s">
        <v>1468</v>
      </c>
      <c r="D4270" t="s">
        <v>1824</v>
      </c>
      <c r="E4270">
        <v>3.8</v>
      </c>
      <c r="F4270">
        <v>336</v>
      </c>
      <c r="G4270">
        <v>18.89</v>
      </c>
      <c r="H4270">
        <v>2017</v>
      </c>
    </row>
    <row r="4271" spans="1:8" x14ac:dyDescent="0.2">
      <c r="A4271" t="s">
        <v>5969</v>
      </c>
      <c r="B4271" t="s">
        <v>70</v>
      </c>
      <c r="C4271" t="s">
        <v>4093</v>
      </c>
      <c r="D4271" t="s">
        <v>708</v>
      </c>
      <c r="E4271">
        <v>3.5</v>
      </c>
      <c r="F4271">
        <v>336</v>
      </c>
      <c r="G4271">
        <v>29.05</v>
      </c>
      <c r="H4271">
        <v>2017</v>
      </c>
    </row>
    <row r="4272" spans="1:8" x14ac:dyDescent="0.2">
      <c r="A4272" t="s">
        <v>5970</v>
      </c>
      <c r="B4272" t="s">
        <v>9</v>
      </c>
      <c r="C4272" t="s">
        <v>5971</v>
      </c>
      <c r="D4272" t="s">
        <v>5972</v>
      </c>
      <c r="E4272">
        <v>3.8</v>
      </c>
      <c r="F4272">
        <v>337</v>
      </c>
      <c r="G4272">
        <v>17.5</v>
      </c>
      <c r="H4272">
        <v>2016</v>
      </c>
    </row>
    <row r="4273" spans="1:8" x14ac:dyDescent="0.2">
      <c r="A4273" t="s">
        <v>2783</v>
      </c>
      <c r="B4273" t="s">
        <v>9</v>
      </c>
      <c r="C4273" t="s">
        <v>281</v>
      </c>
      <c r="D4273" t="s">
        <v>5487</v>
      </c>
      <c r="E4273">
        <v>3.7</v>
      </c>
      <c r="F4273">
        <v>337</v>
      </c>
      <c r="G4273">
        <v>21.45</v>
      </c>
      <c r="H4273">
        <v>2011</v>
      </c>
    </row>
    <row r="4274" spans="1:8" x14ac:dyDescent="0.2">
      <c r="A4274" t="s">
        <v>5973</v>
      </c>
      <c r="B4274" t="s">
        <v>16</v>
      </c>
      <c r="C4274" t="s">
        <v>302</v>
      </c>
      <c r="D4274" t="s">
        <v>123</v>
      </c>
      <c r="E4274">
        <v>4.0999999999999996</v>
      </c>
      <c r="F4274">
        <v>337</v>
      </c>
      <c r="G4274">
        <v>8.4</v>
      </c>
      <c r="H4274">
        <v>2018</v>
      </c>
    </row>
    <row r="4275" spans="1:8" x14ac:dyDescent="0.2">
      <c r="A4275" t="s">
        <v>860</v>
      </c>
      <c r="B4275" t="s">
        <v>70</v>
      </c>
      <c r="C4275" t="s">
        <v>71</v>
      </c>
      <c r="D4275" t="s">
        <v>2789</v>
      </c>
      <c r="E4275">
        <v>3.7</v>
      </c>
      <c r="F4275">
        <v>3375</v>
      </c>
      <c r="G4275">
        <v>16.39</v>
      </c>
      <c r="H4275">
        <v>2016</v>
      </c>
    </row>
    <row r="4276" spans="1:8" x14ac:dyDescent="0.2">
      <c r="A4276" t="s">
        <v>5974</v>
      </c>
      <c r="B4276" t="s">
        <v>70</v>
      </c>
      <c r="C4276" t="s">
        <v>533</v>
      </c>
      <c r="D4276" t="s">
        <v>5817</v>
      </c>
      <c r="E4276">
        <v>3.7</v>
      </c>
      <c r="F4276">
        <v>338</v>
      </c>
      <c r="G4276">
        <v>18.32</v>
      </c>
      <c r="H4276">
        <v>2016</v>
      </c>
    </row>
    <row r="4277" spans="1:8" x14ac:dyDescent="0.2">
      <c r="A4277" t="s">
        <v>243</v>
      </c>
      <c r="B4277" t="s">
        <v>9</v>
      </c>
      <c r="C4277" t="s">
        <v>274</v>
      </c>
      <c r="D4277" t="s">
        <v>574</v>
      </c>
      <c r="E4277">
        <v>3.5</v>
      </c>
      <c r="F4277">
        <v>338</v>
      </c>
      <c r="G4277">
        <v>7.7</v>
      </c>
      <c r="H4277">
        <v>2017</v>
      </c>
    </row>
    <row r="4278" spans="1:8" x14ac:dyDescent="0.2">
      <c r="A4278" t="s">
        <v>2302</v>
      </c>
      <c r="B4278" t="s">
        <v>62</v>
      </c>
      <c r="C4278" t="s">
        <v>63</v>
      </c>
      <c r="D4278" t="s">
        <v>2381</v>
      </c>
      <c r="E4278">
        <v>3.9</v>
      </c>
      <c r="F4278">
        <v>338</v>
      </c>
      <c r="G4278">
        <v>13.5</v>
      </c>
      <c r="H4278">
        <v>2017</v>
      </c>
    </row>
    <row r="4279" spans="1:8" x14ac:dyDescent="0.2">
      <c r="A4279" t="s">
        <v>860</v>
      </c>
      <c r="B4279" t="s">
        <v>70</v>
      </c>
      <c r="C4279" t="s">
        <v>71</v>
      </c>
      <c r="D4279" t="s">
        <v>289</v>
      </c>
      <c r="E4279">
        <v>3.7</v>
      </c>
      <c r="F4279">
        <v>338</v>
      </c>
      <c r="G4279">
        <v>10.51</v>
      </c>
      <c r="H4279">
        <v>2016</v>
      </c>
    </row>
    <row r="4280" spans="1:8" x14ac:dyDescent="0.2">
      <c r="A4280" t="s">
        <v>5975</v>
      </c>
      <c r="B4280" t="s">
        <v>66</v>
      </c>
      <c r="C4280" t="s">
        <v>308</v>
      </c>
      <c r="D4280" t="s">
        <v>5089</v>
      </c>
      <c r="E4280">
        <v>4</v>
      </c>
      <c r="F4280">
        <v>338</v>
      </c>
      <c r="G4280">
        <v>30.95</v>
      </c>
      <c r="H4280">
        <v>2016</v>
      </c>
    </row>
    <row r="4281" spans="1:8" x14ac:dyDescent="0.2">
      <c r="A4281" t="s">
        <v>5976</v>
      </c>
      <c r="B4281" t="s">
        <v>70</v>
      </c>
      <c r="C4281" t="s">
        <v>71</v>
      </c>
      <c r="D4281" t="s">
        <v>387</v>
      </c>
      <c r="E4281">
        <v>3.8</v>
      </c>
      <c r="F4281">
        <v>3389</v>
      </c>
      <c r="G4281">
        <v>8.48</v>
      </c>
      <c r="H4281">
        <v>2016</v>
      </c>
    </row>
    <row r="4282" spans="1:8" x14ac:dyDescent="0.2">
      <c r="A4282" t="s">
        <v>5977</v>
      </c>
      <c r="B4282" t="s">
        <v>9</v>
      </c>
      <c r="C4282" t="s">
        <v>114</v>
      </c>
      <c r="D4282" t="s">
        <v>115</v>
      </c>
      <c r="E4282">
        <v>4.0999999999999996</v>
      </c>
      <c r="F4282">
        <v>339</v>
      </c>
      <c r="G4282">
        <v>46.75</v>
      </c>
      <c r="H4282">
        <v>2015</v>
      </c>
    </row>
    <row r="4283" spans="1:8" x14ac:dyDescent="0.2">
      <c r="A4283" t="s">
        <v>5978</v>
      </c>
      <c r="B4283" t="s">
        <v>66</v>
      </c>
      <c r="C4283" t="s">
        <v>449</v>
      </c>
      <c r="D4283" t="s">
        <v>5979</v>
      </c>
      <c r="E4283">
        <v>4</v>
      </c>
      <c r="F4283">
        <v>339</v>
      </c>
      <c r="G4283">
        <v>11.6</v>
      </c>
      <c r="H4283">
        <v>2018</v>
      </c>
    </row>
    <row r="4284" spans="1:8" x14ac:dyDescent="0.2">
      <c r="A4284" t="s">
        <v>2937</v>
      </c>
      <c r="B4284" t="s">
        <v>9</v>
      </c>
      <c r="C4284" t="s">
        <v>217</v>
      </c>
      <c r="D4284" t="s">
        <v>5980</v>
      </c>
      <c r="E4284">
        <v>4.0999999999999996</v>
      </c>
      <c r="F4284">
        <v>339</v>
      </c>
      <c r="G4284">
        <v>25.15</v>
      </c>
      <c r="H4284">
        <v>2015</v>
      </c>
    </row>
    <row r="4285" spans="1:8" x14ac:dyDescent="0.2">
      <c r="A4285" t="s">
        <v>69</v>
      </c>
      <c r="B4285" t="s">
        <v>62</v>
      </c>
      <c r="C4285" t="s">
        <v>63</v>
      </c>
      <c r="D4285" t="s">
        <v>1386</v>
      </c>
      <c r="E4285">
        <v>4.3</v>
      </c>
      <c r="F4285">
        <v>339</v>
      </c>
      <c r="G4285">
        <v>30.45</v>
      </c>
      <c r="H4285">
        <v>2015</v>
      </c>
    </row>
    <row r="4286" spans="1:8" x14ac:dyDescent="0.2">
      <c r="A4286" t="s">
        <v>5981</v>
      </c>
      <c r="B4286" t="s">
        <v>62</v>
      </c>
      <c r="C4286" t="s">
        <v>349</v>
      </c>
      <c r="D4286" t="s">
        <v>1351</v>
      </c>
      <c r="E4286">
        <v>3.6</v>
      </c>
      <c r="F4286">
        <v>339</v>
      </c>
      <c r="G4286">
        <v>8.5</v>
      </c>
      <c r="H4286">
        <v>2016</v>
      </c>
    </row>
    <row r="4287" spans="1:8" x14ac:dyDescent="0.2">
      <c r="A4287" t="s">
        <v>5982</v>
      </c>
      <c r="B4287" t="s">
        <v>66</v>
      </c>
      <c r="C4287" t="s">
        <v>308</v>
      </c>
      <c r="D4287" t="s">
        <v>1325</v>
      </c>
      <c r="E4287">
        <v>3.8</v>
      </c>
      <c r="F4287">
        <v>3390</v>
      </c>
      <c r="G4287">
        <v>14.95</v>
      </c>
      <c r="H4287">
        <v>2011</v>
      </c>
    </row>
    <row r="4288" spans="1:8" x14ac:dyDescent="0.2">
      <c r="A4288" t="s">
        <v>5983</v>
      </c>
      <c r="B4288" t="s">
        <v>70</v>
      </c>
      <c r="C4288" t="s">
        <v>71</v>
      </c>
      <c r="D4288" t="s">
        <v>5984</v>
      </c>
      <c r="E4288">
        <v>4.2</v>
      </c>
      <c r="F4288">
        <v>3391</v>
      </c>
      <c r="G4288">
        <v>38.5</v>
      </c>
      <c r="H4288">
        <v>2017</v>
      </c>
    </row>
    <row r="4289" spans="1:8" x14ac:dyDescent="0.2">
      <c r="A4289" t="s">
        <v>5985</v>
      </c>
      <c r="B4289" t="s">
        <v>196</v>
      </c>
      <c r="C4289" t="s">
        <v>197</v>
      </c>
      <c r="D4289" t="s">
        <v>198</v>
      </c>
      <c r="E4289">
        <v>3.5</v>
      </c>
      <c r="F4289">
        <v>3393</v>
      </c>
      <c r="G4289">
        <v>4.78</v>
      </c>
      <c r="H4289">
        <v>2019</v>
      </c>
    </row>
    <row r="4290" spans="1:8" x14ac:dyDescent="0.2">
      <c r="A4290" t="s">
        <v>5986</v>
      </c>
      <c r="B4290" t="s">
        <v>16</v>
      </c>
      <c r="C4290" t="s">
        <v>17</v>
      </c>
      <c r="D4290" t="s">
        <v>1027</v>
      </c>
      <c r="E4290">
        <v>3.8</v>
      </c>
      <c r="F4290">
        <v>3393</v>
      </c>
      <c r="G4290">
        <v>9.75</v>
      </c>
      <c r="H4290">
        <v>2016</v>
      </c>
    </row>
    <row r="4291" spans="1:8" x14ac:dyDescent="0.2">
      <c r="A4291" t="s">
        <v>5987</v>
      </c>
      <c r="B4291" t="s">
        <v>16</v>
      </c>
      <c r="C4291" t="s">
        <v>181</v>
      </c>
      <c r="D4291" t="s">
        <v>220</v>
      </c>
      <c r="E4291">
        <v>3.8</v>
      </c>
      <c r="F4291">
        <v>34</v>
      </c>
      <c r="G4291">
        <v>18.600000000000001</v>
      </c>
      <c r="H4291">
        <v>2015</v>
      </c>
    </row>
    <row r="4292" spans="1:8" x14ac:dyDescent="0.2">
      <c r="A4292" t="s">
        <v>4240</v>
      </c>
      <c r="B4292" t="s">
        <v>9</v>
      </c>
      <c r="C4292" t="s">
        <v>125</v>
      </c>
      <c r="D4292" t="s">
        <v>5988</v>
      </c>
      <c r="E4292">
        <v>3.6</v>
      </c>
      <c r="F4292">
        <v>34</v>
      </c>
      <c r="G4292">
        <v>6.51</v>
      </c>
      <c r="H4292">
        <v>2016</v>
      </c>
    </row>
    <row r="4293" spans="1:8" x14ac:dyDescent="0.2">
      <c r="A4293" t="s">
        <v>5674</v>
      </c>
      <c r="B4293" t="s">
        <v>9</v>
      </c>
      <c r="C4293" t="s">
        <v>742</v>
      </c>
      <c r="D4293" t="s">
        <v>3296</v>
      </c>
      <c r="E4293">
        <v>3.8</v>
      </c>
      <c r="F4293">
        <v>34</v>
      </c>
      <c r="G4293">
        <v>7.7</v>
      </c>
      <c r="H4293">
        <v>2018</v>
      </c>
    </row>
    <row r="4294" spans="1:8" x14ac:dyDescent="0.2">
      <c r="A4294" t="s">
        <v>5989</v>
      </c>
      <c r="B4294" t="s">
        <v>66</v>
      </c>
      <c r="C4294" t="s">
        <v>222</v>
      </c>
      <c r="D4294" t="s">
        <v>1034</v>
      </c>
      <c r="E4294">
        <v>3.6</v>
      </c>
      <c r="F4294">
        <v>34</v>
      </c>
      <c r="G4294">
        <v>7.35</v>
      </c>
      <c r="H4294">
        <v>2018</v>
      </c>
    </row>
    <row r="4295" spans="1:8" x14ac:dyDescent="0.2">
      <c r="A4295" t="s">
        <v>5990</v>
      </c>
      <c r="B4295" t="s">
        <v>16</v>
      </c>
      <c r="C4295" t="s">
        <v>638</v>
      </c>
      <c r="D4295" t="s">
        <v>2550</v>
      </c>
      <c r="E4295">
        <v>3.6</v>
      </c>
      <c r="F4295">
        <v>34</v>
      </c>
      <c r="G4295">
        <v>6.05</v>
      </c>
      <c r="H4295">
        <v>2015</v>
      </c>
    </row>
    <row r="4296" spans="1:8" x14ac:dyDescent="0.2">
      <c r="A4296" t="s">
        <v>5991</v>
      </c>
      <c r="B4296" t="s">
        <v>277</v>
      </c>
      <c r="C4296" t="s">
        <v>278</v>
      </c>
      <c r="D4296" t="s">
        <v>279</v>
      </c>
      <c r="E4296">
        <v>3.2</v>
      </c>
      <c r="F4296">
        <v>34</v>
      </c>
      <c r="G4296">
        <v>7.89</v>
      </c>
      <c r="H4296">
        <v>2018</v>
      </c>
    </row>
    <row r="4297" spans="1:8" x14ac:dyDescent="0.2">
      <c r="A4297" t="s">
        <v>5992</v>
      </c>
      <c r="B4297" t="s">
        <v>16</v>
      </c>
      <c r="C4297" t="s">
        <v>17</v>
      </c>
      <c r="D4297" t="s">
        <v>193</v>
      </c>
      <c r="E4297">
        <v>3.6</v>
      </c>
      <c r="F4297">
        <v>34</v>
      </c>
      <c r="G4297">
        <v>19.899999999999999</v>
      </c>
      <c r="H4297">
        <v>2016</v>
      </c>
    </row>
    <row r="4298" spans="1:8" x14ac:dyDescent="0.2">
      <c r="A4298" t="s">
        <v>5993</v>
      </c>
      <c r="B4298" t="s">
        <v>9</v>
      </c>
      <c r="C4298" t="s">
        <v>724</v>
      </c>
      <c r="D4298" t="s">
        <v>5994</v>
      </c>
      <c r="E4298">
        <v>3.9</v>
      </c>
      <c r="F4298">
        <v>34</v>
      </c>
      <c r="G4298">
        <v>16.95</v>
      </c>
      <c r="H4298">
        <v>2015</v>
      </c>
    </row>
    <row r="4299" spans="1:8" x14ac:dyDescent="0.2">
      <c r="A4299" t="s">
        <v>5995</v>
      </c>
      <c r="B4299" t="s">
        <v>46</v>
      </c>
      <c r="C4299" t="s">
        <v>1057</v>
      </c>
      <c r="D4299" t="s">
        <v>3206</v>
      </c>
      <c r="E4299">
        <v>3.5</v>
      </c>
      <c r="F4299">
        <v>34</v>
      </c>
      <c r="G4299">
        <v>8.5299999999999994</v>
      </c>
      <c r="H4299">
        <v>2017</v>
      </c>
    </row>
    <row r="4300" spans="1:8" x14ac:dyDescent="0.2">
      <c r="A4300" t="s">
        <v>1066</v>
      </c>
      <c r="B4300" t="s">
        <v>16</v>
      </c>
      <c r="C4300" t="s">
        <v>358</v>
      </c>
      <c r="D4300" t="s">
        <v>5996</v>
      </c>
      <c r="E4300">
        <v>3.7</v>
      </c>
      <c r="F4300">
        <v>34</v>
      </c>
      <c r="G4300">
        <v>27.78</v>
      </c>
      <c r="H4300">
        <v>2012</v>
      </c>
    </row>
    <row r="4301" spans="1:8" x14ac:dyDescent="0.2">
      <c r="A4301" t="s">
        <v>5997</v>
      </c>
      <c r="B4301" t="s">
        <v>16</v>
      </c>
      <c r="C4301" t="s">
        <v>181</v>
      </c>
      <c r="D4301" t="s">
        <v>3254</v>
      </c>
      <c r="E4301">
        <v>4.5999999999999996</v>
      </c>
      <c r="F4301">
        <v>34</v>
      </c>
      <c r="G4301">
        <v>189.15</v>
      </c>
      <c r="H4301">
        <v>2015</v>
      </c>
    </row>
    <row r="4302" spans="1:8" x14ac:dyDescent="0.2">
      <c r="A4302" t="s">
        <v>5998</v>
      </c>
      <c r="B4302" t="s">
        <v>9</v>
      </c>
      <c r="C4302" t="s">
        <v>1157</v>
      </c>
      <c r="D4302" t="s">
        <v>1581</v>
      </c>
      <c r="E4302">
        <v>3.7</v>
      </c>
      <c r="F4302">
        <v>34</v>
      </c>
      <c r="G4302">
        <v>16.09</v>
      </c>
      <c r="H4302">
        <v>2018</v>
      </c>
    </row>
    <row r="4303" spans="1:8" x14ac:dyDescent="0.2">
      <c r="A4303" t="s">
        <v>5999</v>
      </c>
      <c r="B4303" t="s">
        <v>9</v>
      </c>
      <c r="C4303" t="s">
        <v>6000</v>
      </c>
      <c r="D4303" t="s">
        <v>6001</v>
      </c>
      <c r="E4303">
        <v>4</v>
      </c>
      <c r="F4303">
        <v>34</v>
      </c>
      <c r="G4303">
        <v>57.51</v>
      </c>
      <c r="H4303">
        <v>2017</v>
      </c>
    </row>
    <row r="4304" spans="1:8" x14ac:dyDescent="0.2">
      <c r="A4304" t="s">
        <v>6002</v>
      </c>
      <c r="B4304" t="s">
        <v>16</v>
      </c>
      <c r="C4304" t="s">
        <v>38</v>
      </c>
      <c r="D4304" t="s">
        <v>6003</v>
      </c>
      <c r="E4304">
        <v>3.8</v>
      </c>
      <c r="F4304">
        <v>34</v>
      </c>
      <c r="G4304">
        <v>17.36</v>
      </c>
      <c r="H4304">
        <v>2015</v>
      </c>
    </row>
    <row r="4305" spans="1:8" x14ac:dyDescent="0.2">
      <c r="A4305" t="s">
        <v>5624</v>
      </c>
      <c r="B4305" t="s">
        <v>9</v>
      </c>
      <c r="C4305" t="s">
        <v>27</v>
      </c>
      <c r="D4305" t="s">
        <v>4739</v>
      </c>
      <c r="E4305">
        <v>3.8</v>
      </c>
      <c r="F4305">
        <v>34</v>
      </c>
      <c r="G4305">
        <v>18.21</v>
      </c>
      <c r="H4305">
        <v>2016</v>
      </c>
    </row>
    <row r="4306" spans="1:8" x14ac:dyDescent="0.2">
      <c r="A4306" t="s">
        <v>6004</v>
      </c>
      <c r="B4306" t="s">
        <v>9</v>
      </c>
      <c r="C4306" t="s">
        <v>50</v>
      </c>
      <c r="D4306" t="s">
        <v>6005</v>
      </c>
      <c r="E4306">
        <v>3.8</v>
      </c>
      <c r="F4306">
        <v>34</v>
      </c>
      <c r="G4306">
        <v>9.74</v>
      </c>
      <c r="H4306">
        <v>2018</v>
      </c>
    </row>
    <row r="4307" spans="1:8" x14ac:dyDescent="0.2">
      <c r="A4307" t="s">
        <v>6006</v>
      </c>
      <c r="B4307" t="s">
        <v>16</v>
      </c>
      <c r="C4307" t="s">
        <v>404</v>
      </c>
      <c r="D4307" t="s">
        <v>6007</v>
      </c>
      <c r="E4307">
        <v>4</v>
      </c>
      <c r="F4307">
        <v>34</v>
      </c>
      <c r="G4307">
        <v>14.54</v>
      </c>
      <c r="H4307">
        <v>2018</v>
      </c>
    </row>
    <row r="4308" spans="1:8" x14ac:dyDescent="0.2">
      <c r="A4308" t="s">
        <v>762</v>
      </c>
      <c r="B4308" t="s">
        <v>62</v>
      </c>
      <c r="C4308" t="s">
        <v>349</v>
      </c>
      <c r="D4308" t="s">
        <v>986</v>
      </c>
      <c r="E4308">
        <v>4</v>
      </c>
      <c r="F4308">
        <v>34</v>
      </c>
      <c r="G4308">
        <v>19.899999999999999</v>
      </c>
      <c r="H4308">
        <v>2017</v>
      </c>
    </row>
    <row r="4309" spans="1:8" x14ac:dyDescent="0.2">
      <c r="A4309" t="s">
        <v>6008</v>
      </c>
      <c r="B4309" t="s">
        <v>66</v>
      </c>
      <c r="C4309" t="s">
        <v>570</v>
      </c>
      <c r="D4309" t="s">
        <v>6009</v>
      </c>
      <c r="E4309">
        <v>3.4</v>
      </c>
      <c r="F4309">
        <v>34</v>
      </c>
      <c r="G4309">
        <v>5.79</v>
      </c>
      <c r="H4309">
        <v>2018</v>
      </c>
    </row>
    <row r="4310" spans="1:8" x14ac:dyDescent="0.2">
      <c r="A4310" t="s">
        <v>6010</v>
      </c>
      <c r="B4310" t="s">
        <v>16</v>
      </c>
      <c r="C4310" t="s">
        <v>638</v>
      </c>
      <c r="D4310" t="s">
        <v>639</v>
      </c>
      <c r="E4310">
        <v>3.2</v>
      </c>
      <c r="F4310">
        <v>34</v>
      </c>
      <c r="G4310">
        <v>10.5</v>
      </c>
      <c r="H4310">
        <v>2016</v>
      </c>
    </row>
    <row r="4311" spans="1:8" x14ac:dyDescent="0.2">
      <c r="A4311" t="s">
        <v>6011</v>
      </c>
      <c r="B4311" t="s">
        <v>277</v>
      </c>
      <c r="C4311" t="s">
        <v>1229</v>
      </c>
      <c r="D4311" t="s">
        <v>1230</v>
      </c>
      <c r="E4311">
        <v>4.0999999999999996</v>
      </c>
      <c r="F4311">
        <v>34</v>
      </c>
      <c r="G4311">
        <v>39.9</v>
      </c>
      <c r="H4311">
        <v>2013</v>
      </c>
    </row>
    <row r="4312" spans="1:8" x14ac:dyDescent="0.2">
      <c r="A4312" t="s">
        <v>6012</v>
      </c>
      <c r="B4312" t="s">
        <v>16</v>
      </c>
      <c r="C4312" t="s">
        <v>38</v>
      </c>
      <c r="D4312" t="s">
        <v>6013</v>
      </c>
      <c r="E4312">
        <v>3.6</v>
      </c>
      <c r="F4312">
        <v>34</v>
      </c>
      <c r="G4312">
        <v>9.5</v>
      </c>
      <c r="H4312">
        <v>2018</v>
      </c>
    </row>
    <row r="4313" spans="1:8" x14ac:dyDescent="0.2">
      <c r="A4313" t="s">
        <v>6014</v>
      </c>
      <c r="B4313" t="s">
        <v>9</v>
      </c>
      <c r="C4313" t="s">
        <v>2185</v>
      </c>
      <c r="D4313" t="s">
        <v>118</v>
      </c>
      <c r="E4313">
        <v>3.9</v>
      </c>
      <c r="F4313">
        <v>34</v>
      </c>
      <c r="G4313">
        <v>63.9</v>
      </c>
      <c r="H4313">
        <v>2012</v>
      </c>
    </row>
    <row r="4314" spans="1:8" x14ac:dyDescent="0.2">
      <c r="A4314" t="s">
        <v>6015</v>
      </c>
      <c r="B4314" t="s">
        <v>23</v>
      </c>
      <c r="C4314" t="s">
        <v>4965</v>
      </c>
      <c r="D4314" t="s">
        <v>5584</v>
      </c>
      <c r="E4314">
        <v>4.0999999999999996</v>
      </c>
      <c r="F4314">
        <v>34</v>
      </c>
      <c r="G4314">
        <v>33.25</v>
      </c>
      <c r="H4314">
        <v>2014</v>
      </c>
    </row>
    <row r="4315" spans="1:8" x14ac:dyDescent="0.2">
      <c r="A4315" t="s">
        <v>6016</v>
      </c>
      <c r="B4315" t="s">
        <v>66</v>
      </c>
      <c r="C4315" t="s">
        <v>308</v>
      </c>
      <c r="D4315" t="s">
        <v>6017</v>
      </c>
      <c r="E4315">
        <v>3.7</v>
      </c>
      <c r="F4315">
        <v>34</v>
      </c>
      <c r="G4315">
        <v>6.62</v>
      </c>
      <c r="H4315">
        <v>2016</v>
      </c>
    </row>
    <row r="4316" spans="1:8" x14ac:dyDescent="0.2">
      <c r="A4316" t="s">
        <v>6018</v>
      </c>
      <c r="B4316" t="s">
        <v>277</v>
      </c>
      <c r="C4316" t="s">
        <v>852</v>
      </c>
      <c r="D4316" t="s">
        <v>4334</v>
      </c>
      <c r="E4316">
        <v>4.0999999999999996</v>
      </c>
      <c r="F4316">
        <v>34</v>
      </c>
      <c r="G4316">
        <v>49.5</v>
      </c>
      <c r="H4316">
        <v>2016</v>
      </c>
    </row>
    <row r="4317" spans="1:8" x14ac:dyDescent="0.2">
      <c r="A4317" t="s">
        <v>6019</v>
      </c>
      <c r="B4317" t="s">
        <v>9</v>
      </c>
      <c r="C4317" t="s">
        <v>175</v>
      </c>
      <c r="D4317" t="s">
        <v>2766</v>
      </c>
      <c r="E4317">
        <v>3.9</v>
      </c>
      <c r="F4317">
        <v>34</v>
      </c>
      <c r="G4317">
        <v>7.75</v>
      </c>
      <c r="H4317">
        <v>2016</v>
      </c>
    </row>
    <row r="4318" spans="1:8" x14ac:dyDescent="0.2">
      <c r="A4318" t="s">
        <v>6020</v>
      </c>
      <c r="B4318" t="s">
        <v>16</v>
      </c>
      <c r="C4318" t="s">
        <v>178</v>
      </c>
      <c r="D4318" t="s">
        <v>6021</v>
      </c>
      <c r="E4318">
        <v>3.8</v>
      </c>
      <c r="F4318">
        <v>34</v>
      </c>
      <c r="G4318">
        <v>11.36</v>
      </c>
      <c r="H4318">
        <v>2015</v>
      </c>
    </row>
    <row r="4319" spans="1:8" x14ac:dyDescent="0.2">
      <c r="A4319" t="s">
        <v>6022</v>
      </c>
      <c r="B4319" t="s">
        <v>9</v>
      </c>
      <c r="C4319" t="s">
        <v>175</v>
      </c>
      <c r="D4319" t="s">
        <v>6023</v>
      </c>
      <c r="E4319">
        <v>3.8</v>
      </c>
      <c r="F4319">
        <v>34</v>
      </c>
      <c r="G4319">
        <v>7.77</v>
      </c>
      <c r="H4319">
        <v>2017</v>
      </c>
    </row>
    <row r="4320" spans="1:8" x14ac:dyDescent="0.2">
      <c r="A4320" t="s">
        <v>6024</v>
      </c>
      <c r="B4320" t="s">
        <v>9</v>
      </c>
      <c r="C4320" t="s">
        <v>1603</v>
      </c>
      <c r="D4320" t="s">
        <v>6025</v>
      </c>
      <c r="E4320">
        <v>4</v>
      </c>
      <c r="F4320">
        <v>34</v>
      </c>
      <c r="G4320">
        <v>8.7100000000000009</v>
      </c>
      <c r="H4320">
        <v>2018</v>
      </c>
    </row>
    <row r="4321" spans="1:8" x14ac:dyDescent="0.2">
      <c r="A4321" t="s">
        <v>6026</v>
      </c>
      <c r="B4321" t="s">
        <v>23</v>
      </c>
      <c r="C4321" t="s">
        <v>247</v>
      </c>
      <c r="D4321" t="s">
        <v>6027</v>
      </c>
      <c r="E4321">
        <v>3.4</v>
      </c>
      <c r="F4321">
        <v>34</v>
      </c>
      <c r="G4321">
        <v>14.52</v>
      </c>
      <c r="H4321">
        <v>2017</v>
      </c>
    </row>
    <row r="4322" spans="1:8" x14ac:dyDescent="0.2">
      <c r="A4322" t="s">
        <v>6028</v>
      </c>
      <c r="B4322" t="s">
        <v>66</v>
      </c>
      <c r="C4322" t="s">
        <v>333</v>
      </c>
      <c r="D4322" t="s">
        <v>3385</v>
      </c>
      <c r="E4322">
        <v>3.3</v>
      </c>
      <c r="F4322">
        <v>34</v>
      </c>
      <c r="G4322">
        <v>6.9</v>
      </c>
      <c r="H4322">
        <v>2017</v>
      </c>
    </row>
    <row r="4323" spans="1:8" x14ac:dyDescent="0.2">
      <c r="A4323" t="s">
        <v>6029</v>
      </c>
      <c r="B4323" t="s">
        <v>34</v>
      </c>
      <c r="C4323" t="s">
        <v>1191</v>
      </c>
      <c r="D4323" t="s">
        <v>1194</v>
      </c>
      <c r="E4323">
        <v>3.7</v>
      </c>
      <c r="F4323">
        <v>34</v>
      </c>
      <c r="G4323">
        <v>6.9</v>
      </c>
      <c r="H4323">
        <v>2018</v>
      </c>
    </row>
    <row r="4324" spans="1:8" x14ac:dyDescent="0.2">
      <c r="A4324" t="s">
        <v>6030</v>
      </c>
      <c r="B4324" t="s">
        <v>66</v>
      </c>
      <c r="C4324" t="s">
        <v>333</v>
      </c>
      <c r="D4324" t="s">
        <v>334</v>
      </c>
      <c r="E4324">
        <v>3.5</v>
      </c>
      <c r="F4324">
        <v>34</v>
      </c>
      <c r="G4324">
        <v>22.94</v>
      </c>
      <c r="H4324">
        <v>2015</v>
      </c>
    </row>
    <row r="4325" spans="1:8" x14ac:dyDescent="0.2">
      <c r="A4325" t="s">
        <v>6031</v>
      </c>
      <c r="B4325" t="s">
        <v>9</v>
      </c>
      <c r="C4325" t="s">
        <v>1766</v>
      </c>
      <c r="D4325" t="s">
        <v>6032</v>
      </c>
      <c r="E4325">
        <v>3.6</v>
      </c>
      <c r="F4325">
        <v>34</v>
      </c>
      <c r="G4325">
        <v>16.55</v>
      </c>
      <c r="H4325">
        <v>2014</v>
      </c>
    </row>
    <row r="4326" spans="1:8" x14ac:dyDescent="0.2">
      <c r="A4326" t="s">
        <v>613</v>
      </c>
      <c r="B4326" t="s">
        <v>464</v>
      </c>
      <c r="C4326" t="s">
        <v>465</v>
      </c>
      <c r="D4326" t="s">
        <v>466</v>
      </c>
      <c r="E4326">
        <v>3.7</v>
      </c>
      <c r="F4326">
        <v>34</v>
      </c>
      <c r="G4326">
        <v>17.79</v>
      </c>
      <c r="H4326">
        <v>2013</v>
      </c>
    </row>
    <row r="4327" spans="1:8" x14ac:dyDescent="0.2">
      <c r="A4327" t="s">
        <v>6033</v>
      </c>
      <c r="B4327" t="s">
        <v>16</v>
      </c>
      <c r="C4327" t="s">
        <v>5805</v>
      </c>
      <c r="D4327" t="s">
        <v>300</v>
      </c>
      <c r="E4327">
        <v>4.0999999999999996</v>
      </c>
      <c r="F4327">
        <v>34</v>
      </c>
      <c r="G4327">
        <v>44.61</v>
      </c>
      <c r="H4327">
        <v>2014</v>
      </c>
    </row>
    <row r="4328" spans="1:8" x14ac:dyDescent="0.2">
      <c r="A4328" t="s">
        <v>6034</v>
      </c>
      <c r="B4328" t="s">
        <v>277</v>
      </c>
      <c r="C4328" t="s">
        <v>278</v>
      </c>
      <c r="D4328" t="s">
        <v>5661</v>
      </c>
      <c r="E4328">
        <v>4</v>
      </c>
      <c r="F4328">
        <v>34</v>
      </c>
      <c r="G4328">
        <v>16.75</v>
      </c>
      <c r="H4328">
        <v>2017</v>
      </c>
    </row>
    <row r="4329" spans="1:8" x14ac:dyDescent="0.2">
      <c r="A4329" t="s">
        <v>6035</v>
      </c>
      <c r="B4329" t="s">
        <v>277</v>
      </c>
      <c r="C4329" t="s">
        <v>346</v>
      </c>
      <c r="D4329" t="s">
        <v>3824</v>
      </c>
      <c r="E4329">
        <v>4</v>
      </c>
      <c r="F4329">
        <v>34</v>
      </c>
      <c r="G4329">
        <v>24.74</v>
      </c>
      <c r="H4329">
        <v>2016</v>
      </c>
    </row>
    <row r="4330" spans="1:8" x14ac:dyDescent="0.2">
      <c r="A4330" t="s">
        <v>6036</v>
      </c>
      <c r="B4330" t="s">
        <v>277</v>
      </c>
      <c r="C4330" t="s">
        <v>278</v>
      </c>
      <c r="D4330" t="s">
        <v>4568</v>
      </c>
      <c r="E4330">
        <v>3.9</v>
      </c>
      <c r="F4330">
        <v>34</v>
      </c>
      <c r="G4330">
        <v>19.5</v>
      </c>
      <c r="H4330">
        <v>2014</v>
      </c>
    </row>
    <row r="4331" spans="1:8" x14ac:dyDescent="0.2">
      <c r="A4331" t="s">
        <v>6037</v>
      </c>
      <c r="B4331" t="s">
        <v>277</v>
      </c>
      <c r="C4331" t="s">
        <v>278</v>
      </c>
      <c r="D4331" t="s">
        <v>4568</v>
      </c>
      <c r="E4331">
        <v>3.8</v>
      </c>
      <c r="F4331">
        <v>34</v>
      </c>
      <c r="G4331">
        <v>15.5</v>
      </c>
      <c r="H4331">
        <v>2016</v>
      </c>
    </row>
    <row r="4332" spans="1:8" x14ac:dyDescent="0.2">
      <c r="A4332" t="s">
        <v>6038</v>
      </c>
      <c r="B4332" t="s">
        <v>9</v>
      </c>
      <c r="C4332" t="s">
        <v>2283</v>
      </c>
      <c r="D4332" t="s">
        <v>6039</v>
      </c>
      <c r="E4332">
        <v>4</v>
      </c>
      <c r="F4332">
        <v>34</v>
      </c>
      <c r="G4332">
        <v>18.95</v>
      </c>
      <c r="H4332">
        <v>2005</v>
      </c>
    </row>
    <row r="4333" spans="1:8" x14ac:dyDescent="0.2">
      <c r="A4333" t="s">
        <v>6040</v>
      </c>
      <c r="B4333" t="s">
        <v>9</v>
      </c>
      <c r="C4333" t="s">
        <v>175</v>
      </c>
      <c r="D4333" t="s">
        <v>6041</v>
      </c>
      <c r="E4333">
        <v>4</v>
      </c>
      <c r="F4333">
        <v>34</v>
      </c>
      <c r="G4333">
        <v>6.39</v>
      </c>
      <c r="H4333">
        <v>2018</v>
      </c>
    </row>
    <row r="4334" spans="1:8" x14ac:dyDescent="0.2">
      <c r="A4334" t="s">
        <v>2705</v>
      </c>
      <c r="B4334" t="s">
        <v>9</v>
      </c>
      <c r="C4334" t="s">
        <v>96</v>
      </c>
      <c r="D4334" t="s">
        <v>4186</v>
      </c>
      <c r="E4334">
        <v>3.8</v>
      </c>
      <c r="F4334">
        <v>34</v>
      </c>
      <c r="G4334">
        <v>47.95</v>
      </c>
      <c r="H4334">
        <v>2016</v>
      </c>
    </row>
    <row r="4335" spans="1:8" x14ac:dyDescent="0.2">
      <c r="A4335" t="s">
        <v>6042</v>
      </c>
      <c r="B4335" t="s">
        <v>9</v>
      </c>
      <c r="C4335" t="s">
        <v>41</v>
      </c>
      <c r="D4335" t="s">
        <v>3621</v>
      </c>
      <c r="E4335">
        <v>3.6</v>
      </c>
      <c r="F4335">
        <v>34</v>
      </c>
      <c r="G4335">
        <v>22.42</v>
      </c>
      <c r="H4335">
        <v>2018</v>
      </c>
    </row>
    <row r="4336" spans="1:8" x14ac:dyDescent="0.2">
      <c r="A4336" t="s">
        <v>6043</v>
      </c>
      <c r="B4336" t="s">
        <v>16</v>
      </c>
      <c r="C4336" t="s">
        <v>1698</v>
      </c>
      <c r="D4336" t="s">
        <v>1699</v>
      </c>
      <c r="E4336">
        <v>3.7</v>
      </c>
      <c r="F4336">
        <v>34</v>
      </c>
      <c r="G4336">
        <v>40.25</v>
      </c>
      <c r="H4336">
        <v>2009</v>
      </c>
    </row>
    <row r="4337" spans="1:8" x14ac:dyDescent="0.2">
      <c r="A4337" t="s">
        <v>6044</v>
      </c>
      <c r="B4337" t="s">
        <v>34</v>
      </c>
      <c r="C4337" t="s">
        <v>365</v>
      </c>
      <c r="D4337" t="s">
        <v>5056</v>
      </c>
      <c r="E4337">
        <v>3.6</v>
      </c>
      <c r="F4337">
        <v>34</v>
      </c>
      <c r="G4337">
        <v>10.62</v>
      </c>
      <c r="H4337">
        <v>2016</v>
      </c>
    </row>
    <row r="4338" spans="1:8" x14ac:dyDescent="0.2">
      <c r="A4338" t="s">
        <v>6045</v>
      </c>
      <c r="B4338" t="s">
        <v>1562</v>
      </c>
      <c r="C4338" t="s">
        <v>1563</v>
      </c>
      <c r="D4338" t="s">
        <v>6046</v>
      </c>
      <c r="E4338">
        <v>4.0999999999999996</v>
      </c>
      <c r="F4338">
        <v>34</v>
      </c>
      <c r="G4338">
        <v>34.9</v>
      </c>
      <c r="H4338">
        <v>2017</v>
      </c>
    </row>
    <row r="4339" spans="1:8" x14ac:dyDescent="0.2">
      <c r="A4339" t="s">
        <v>6047</v>
      </c>
      <c r="B4339" t="s">
        <v>66</v>
      </c>
      <c r="C4339" t="s">
        <v>1815</v>
      </c>
      <c r="D4339" t="s">
        <v>4843</v>
      </c>
      <c r="E4339">
        <v>3.6</v>
      </c>
      <c r="F4339">
        <v>34</v>
      </c>
      <c r="G4339">
        <v>7.6</v>
      </c>
      <c r="H4339">
        <v>2017</v>
      </c>
    </row>
    <row r="4340" spans="1:8" x14ac:dyDescent="0.2">
      <c r="A4340" t="s">
        <v>6048</v>
      </c>
      <c r="B4340" t="s">
        <v>277</v>
      </c>
      <c r="C4340" t="s">
        <v>852</v>
      </c>
      <c r="D4340" t="s">
        <v>4334</v>
      </c>
      <c r="E4340">
        <v>3.6</v>
      </c>
      <c r="F4340">
        <v>34</v>
      </c>
      <c r="G4340">
        <v>20.5</v>
      </c>
      <c r="H4340">
        <v>2017</v>
      </c>
    </row>
    <row r="4341" spans="1:8" x14ac:dyDescent="0.2">
      <c r="A4341" t="s">
        <v>6049</v>
      </c>
      <c r="B4341" t="s">
        <v>66</v>
      </c>
      <c r="C4341" t="s">
        <v>222</v>
      </c>
      <c r="D4341" t="s">
        <v>963</v>
      </c>
      <c r="E4341">
        <v>3.4</v>
      </c>
      <c r="F4341">
        <v>34</v>
      </c>
      <c r="G4341">
        <v>7.49</v>
      </c>
      <c r="H4341">
        <v>2018</v>
      </c>
    </row>
    <row r="4342" spans="1:8" x14ac:dyDescent="0.2">
      <c r="A4342" t="s">
        <v>6050</v>
      </c>
      <c r="B4342" t="s">
        <v>16</v>
      </c>
      <c r="C4342" t="s">
        <v>299</v>
      </c>
      <c r="D4342" t="s">
        <v>472</v>
      </c>
      <c r="E4342">
        <v>4</v>
      </c>
      <c r="F4342">
        <v>34</v>
      </c>
      <c r="G4342">
        <v>19.45</v>
      </c>
      <c r="H4342">
        <v>2013</v>
      </c>
    </row>
    <row r="4343" spans="1:8" x14ac:dyDescent="0.2">
      <c r="A4343" t="s">
        <v>6051</v>
      </c>
      <c r="B4343" t="s">
        <v>9</v>
      </c>
      <c r="C4343" t="s">
        <v>6052</v>
      </c>
      <c r="D4343" t="s">
        <v>6053</v>
      </c>
      <c r="E4343">
        <v>4</v>
      </c>
      <c r="F4343">
        <v>34</v>
      </c>
      <c r="G4343">
        <v>23.9</v>
      </c>
      <c r="H4343">
        <v>2017</v>
      </c>
    </row>
    <row r="4344" spans="1:8" x14ac:dyDescent="0.2">
      <c r="A4344" t="s">
        <v>6054</v>
      </c>
      <c r="B4344" t="s">
        <v>16</v>
      </c>
      <c r="C4344" t="s">
        <v>181</v>
      </c>
      <c r="D4344" t="s">
        <v>441</v>
      </c>
      <c r="E4344">
        <v>4.3</v>
      </c>
      <c r="F4344">
        <v>34</v>
      </c>
      <c r="G4344">
        <v>169</v>
      </c>
      <c r="H4344">
        <v>2015</v>
      </c>
    </row>
    <row r="4345" spans="1:8" x14ac:dyDescent="0.2">
      <c r="A4345" t="s">
        <v>6055</v>
      </c>
      <c r="B4345" t="s">
        <v>16</v>
      </c>
      <c r="C4345" t="s">
        <v>74</v>
      </c>
      <c r="D4345" t="s">
        <v>123</v>
      </c>
      <c r="E4345">
        <v>4.0999999999999996</v>
      </c>
      <c r="F4345">
        <v>34</v>
      </c>
      <c r="G4345">
        <v>7.9</v>
      </c>
      <c r="H4345">
        <v>2017</v>
      </c>
    </row>
    <row r="4346" spans="1:8" x14ac:dyDescent="0.2">
      <c r="A4346" t="s">
        <v>174</v>
      </c>
      <c r="B4346" t="s">
        <v>9</v>
      </c>
      <c r="C4346" t="s">
        <v>175</v>
      </c>
      <c r="D4346" t="s">
        <v>631</v>
      </c>
      <c r="E4346">
        <v>3.7</v>
      </c>
      <c r="F4346">
        <v>34</v>
      </c>
      <c r="G4346">
        <v>7.27</v>
      </c>
      <c r="H4346">
        <v>2018</v>
      </c>
    </row>
    <row r="4347" spans="1:8" x14ac:dyDescent="0.2">
      <c r="A4347" t="s">
        <v>6056</v>
      </c>
      <c r="B4347" t="s">
        <v>9</v>
      </c>
      <c r="C4347" t="s">
        <v>873</v>
      </c>
      <c r="D4347" t="s">
        <v>5014</v>
      </c>
      <c r="E4347">
        <v>3.7</v>
      </c>
      <c r="F4347">
        <v>34</v>
      </c>
      <c r="G4347">
        <v>20.67</v>
      </c>
      <c r="H4347">
        <v>2017</v>
      </c>
    </row>
    <row r="4348" spans="1:8" x14ac:dyDescent="0.2">
      <c r="A4348" t="s">
        <v>6057</v>
      </c>
      <c r="B4348" t="s">
        <v>62</v>
      </c>
      <c r="C4348" t="s">
        <v>1171</v>
      </c>
      <c r="D4348" t="s">
        <v>4008</v>
      </c>
      <c r="E4348">
        <v>3.6</v>
      </c>
      <c r="F4348">
        <v>340</v>
      </c>
      <c r="G4348">
        <v>10.5</v>
      </c>
      <c r="H4348">
        <v>2015</v>
      </c>
    </row>
    <row r="4349" spans="1:8" x14ac:dyDescent="0.2">
      <c r="A4349" t="s">
        <v>327</v>
      </c>
      <c r="B4349" t="s">
        <v>66</v>
      </c>
      <c r="C4349" t="s">
        <v>776</v>
      </c>
      <c r="D4349" t="s">
        <v>6058</v>
      </c>
      <c r="E4349">
        <v>3.8</v>
      </c>
      <c r="F4349">
        <v>340</v>
      </c>
      <c r="G4349">
        <v>7.95</v>
      </c>
      <c r="H4349">
        <v>2016</v>
      </c>
    </row>
    <row r="4350" spans="1:8" x14ac:dyDescent="0.2">
      <c r="A4350" t="s">
        <v>1145</v>
      </c>
      <c r="B4350" t="s">
        <v>66</v>
      </c>
      <c r="C4350" t="s">
        <v>570</v>
      </c>
      <c r="D4350" t="s">
        <v>4716</v>
      </c>
      <c r="E4350">
        <v>3.6</v>
      </c>
      <c r="F4350">
        <v>340</v>
      </c>
      <c r="G4350">
        <v>8.92</v>
      </c>
      <c r="H4350">
        <v>2012</v>
      </c>
    </row>
    <row r="4351" spans="1:8" x14ac:dyDescent="0.2">
      <c r="A4351" t="s">
        <v>2813</v>
      </c>
      <c r="B4351" t="s">
        <v>16</v>
      </c>
      <c r="C4351" t="s">
        <v>638</v>
      </c>
      <c r="D4351" t="s">
        <v>5225</v>
      </c>
      <c r="E4351">
        <v>3.8</v>
      </c>
      <c r="F4351">
        <v>340</v>
      </c>
      <c r="G4351">
        <v>11.9</v>
      </c>
      <c r="H4351">
        <v>2017</v>
      </c>
    </row>
    <row r="4352" spans="1:8" x14ac:dyDescent="0.2">
      <c r="A4352" t="s">
        <v>6059</v>
      </c>
      <c r="B4352" t="s">
        <v>16</v>
      </c>
      <c r="C4352" t="s">
        <v>17</v>
      </c>
      <c r="D4352" t="s">
        <v>6060</v>
      </c>
      <c r="E4352">
        <v>4.3</v>
      </c>
      <c r="F4352">
        <v>340</v>
      </c>
      <c r="G4352">
        <v>53.35</v>
      </c>
      <c r="H4352">
        <v>2007</v>
      </c>
    </row>
    <row r="4353" spans="1:8" x14ac:dyDescent="0.2">
      <c r="A4353" t="s">
        <v>6061</v>
      </c>
      <c r="B4353" t="s">
        <v>66</v>
      </c>
      <c r="C4353" t="s">
        <v>2256</v>
      </c>
      <c r="D4353" t="s">
        <v>2482</v>
      </c>
      <c r="E4353">
        <v>3.7</v>
      </c>
      <c r="F4353">
        <v>340</v>
      </c>
      <c r="G4353">
        <v>33.590000000000003</v>
      </c>
      <c r="H4353">
        <v>2015</v>
      </c>
    </row>
    <row r="4354" spans="1:8" x14ac:dyDescent="0.2">
      <c r="A4354" t="s">
        <v>6062</v>
      </c>
      <c r="B4354" t="s">
        <v>62</v>
      </c>
      <c r="C4354" t="s">
        <v>4015</v>
      </c>
      <c r="D4354" t="s">
        <v>4016</v>
      </c>
      <c r="E4354">
        <v>3.7</v>
      </c>
      <c r="F4354">
        <v>340</v>
      </c>
      <c r="G4354">
        <v>14.27</v>
      </c>
      <c r="H4354">
        <v>2016</v>
      </c>
    </row>
    <row r="4355" spans="1:8" x14ac:dyDescent="0.2">
      <c r="A4355" t="s">
        <v>1311</v>
      </c>
      <c r="B4355" t="s">
        <v>9</v>
      </c>
      <c r="C4355" t="s">
        <v>666</v>
      </c>
      <c r="D4355" t="s">
        <v>284</v>
      </c>
      <c r="E4355">
        <v>4.0999999999999996</v>
      </c>
      <c r="F4355">
        <v>340</v>
      </c>
      <c r="G4355">
        <v>44.57</v>
      </c>
      <c r="H4355">
        <v>2016</v>
      </c>
    </row>
    <row r="4356" spans="1:8" x14ac:dyDescent="0.2">
      <c r="A4356" t="s">
        <v>6063</v>
      </c>
      <c r="B4356" t="s">
        <v>66</v>
      </c>
      <c r="C4356" t="s">
        <v>308</v>
      </c>
      <c r="D4356" t="s">
        <v>2268</v>
      </c>
      <c r="E4356">
        <v>3.8</v>
      </c>
      <c r="F4356">
        <v>341</v>
      </c>
      <c r="G4356">
        <v>16.399999999999999</v>
      </c>
      <c r="H4356">
        <v>2016</v>
      </c>
    </row>
    <row r="4357" spans="1:8" x14ac:dyDescent="0.2">
      <c r="A4357" t="s">
        <v>6064</v>
      </c>
      <c r="B4357" t="s">
        <v>9</v>
      </c>
      <c r="C4357" t="s">
        <v>175</v>
      </c>
      <c r="D4357" t="s">
        <v>173</v>
      </c>
      <c r="E4357">
        <v>3.7</v>
      </c>
      <c r="F4357">
        <v>341</v>
      </c>
      <c r="G4357">
        <v>7.06</v>
      </c>
      <c r="H4357">
        <v>2017</v>
      </c>
    </row>
    <row r="4358" spans="1:8" x14ac:dyDescent="0.2">
      <c r="A4358" t="s">
        <v>6065</v>
      </c>
      <c r="B4358" t="s">
        <v>196</v>
      </c>
      <c r="C4358" t="s">
        <v>856</v>
      </c>
      <c r="D4358" t="s">
        <v>857</v>
      </c>
      <c r="E4358">
        <v>3.7</v>
      </c>
      <c r="F4358">
        <v>341</v>
      </c>
      <c r="G4358">
        <v>10.51</v>
      </c>
      <c r="H4358">
        <v>2017</v>
      </c>
    </row>
    <row r="4359" spans="1:8" x14ac:dyDescent="0.2">
      <c r="A4359" t="s">
        <v>6066</v>
      </c>
      <c r="B4359" t="s">
        <v>66</v>
      </c>
      <c r="C4359" t="s">
        <v>3219</v>
      </c>
      <c r="D4359" t="s">
        <v>3220</v>
      </c>
      <c r="E4359">
        <v>4</v>
      </c>
      <c r="F4359">
        <v>341</v>
      </c>
      <c r="G4359">
        <v>17.899999999999999</v>
      </c>
      <c r="H4359">
        <v>2015</v>
      </c>
    </row>
    <row r="4360" spans="1:8" x14ac:dyDescent="0.2">
      <c r="A4360" t="s">
        <v>950</v>
      </c>
      <c r="B4360" t="s">
        <v>77</v>
      </c>
      <c r="C4360" t="s">
        <v>153</v>
      </c>
      <c r="D4360" t="s">
        <v>439</v>
      </c>
      <c r="E4360">
        <v>4.0999999999999996</v>
      </c>
      <c r="F4360">
        <v>341</v>
      </c>
      <c r="G4360">
        <v>15.54</v>
      </c>
      <c r="H4360">
        <v>2016</v>
      </c>
    </row>
    <row r="4361" spans="1:8" x14ac:dyDescent="0.2">
      <c r="A4361" t="s">
        <v>6067</v>
      </c>
      <c r="B4361" t="s">
        <v>16</v>
      </c>
      <c r="C4361" t="s">
        <v>93</v>
      </c>
      <c r="D4361" t="s">
        <v>94</v>
      </c>
      <c r="E4361">
        <v>3.8</v>
      </c>
      <c r="F4361">
        <v>3412</v>
      </c>
      <c r="G4361">
        <v>19.989999999999998</v>
      </c>
      <c r="H4361">
        <v>2017</v>
      </c>
    </row>
    <row r="4362" spans="1:8" x14ac:dyDescent="0.2">
      <c r="A4362" t="s">
        <v>6068</v>
      </c>
      <c r="B4362" t="s">
        <v>9</v>
      </c>
      <c r="C4362" t="s">
        <v>184</v>
      </c>
      <c r="D4362" t="s">
        <v>6069</v>
      </c>
      <c r="E4362">
        <v>4.0999999999999996</v>
      </c>
      <c r="F4362">
        <v>342</v>
      </c>
      <c r="G4362">
        <v>101.63</v>
      </c>
      <c r="H4362">
        <v>2014</v>
      </c>
    </row>
    <row r="4363" spans="1:8" x14ac:dyDescent="0.2">
      <c r="A4363" t="s">
        <v>6070</v>
      </c>
      <c r="B4363" t="s">
        <v>9</v>
      </c>
      <c r="C4363" t="s">
        <v>6071</v>
      </c>
      <c r="D4363" t="s">
        <v>457</v>
      </c>
      <c r="E4363">
        <v>3.8</v>
      </c>
      <c r="F4363">
        <v>342</v>
      </c>
      <c r="G4363">
        <v>13.5</v>
      </c>
      <c r="H4363">
        <v>2017</v>
      </c>
    </row>
    <row r="4364" spans="1:8" x14ac:dyDescent="0.2">
      <c r="A4364" t="s">
        <v>6072</v>
      </c>
      <c r="B4364" t="s">
        <v>9</v>
      </c>
      <c r="C4364" t="s">
        <v>184</v>
      </c>
      <c r="D4364" t="s">
        <v>6069</v>
      </c>
      <c r="E4364">
        <v>4.3</v>
      </c>
      <c r="F4364">
        <v>342</v>
      </c>
      <c r="G4364">
        <v>229</v>
      </c>
      <c r="H4364">
        <v>2011</v>
      </c>
    </row>
    <row r="4365" spans="1:8" x14ac:dyDescent="0.2">
      <c r="A4365" t="s">
        <v>6073</v>
      </c>
      <c r="B4365" t="s">
        <v>16</v>
      </c>
      <c r="C4365" t="s">
        <v>99</v>
      </c>
      <c r="D4365" t="s">
        <v>840</v>
      </c>
      <c r="E4365">
        <v>3.8</v>
      </c>
      <c r="F4365">
        <v>343</v>
      </c>
      <c r="G4365">
        <v>9.9</v>
      </c>
      <c r="H4365">
        <v>2016</v>
      </c>
    </row>
    <row r="4366" spans="1:8" x14ac:dyDescent="0.2">
      <c r="A4366" t="s">
        <v>6074</v>
      </c>
      <c r="B4366" t="s">
        <v>16</v>
      </c>
      <c r="C4366" t="s">
        <v>53</v>
      </c>
      <c r="D4366" t="s">
        <v>6075</v>
      </c>
      <c r="E4366">
        <v>3.9</v>
      </c>
      <c r="F4366">
        <v>343</v>
      </c>
      <c r="G4366">
        <v>4.55</v>
      </c>
      <c r="H4366">
        <v>2019</v>
      </c>
    </row>
    <row r="4367" spans="1:8" x14ac:dyDescent="0.2">
      <c r="A4367" t="s">
        <v>622</v>
      </c>
      <c r="B4367" t="s">
        <v>9</v>
      </c>
      <c r="C4367" t="s">
        <v>96</v>
      </c>
      <c r="D4367" t="s">
        <v>97</v>
      </c>
      <c r="E4367">
        <v>4.3</v>
      </c>
      <c r="F4367">
        <v>343</v>
      </c>
      <c r="G4367">
        <v>193.01</v>
      </c>
      <c r="H4367">
        <v>2014</v>
      </c>
    </row>
    <row r="4368" spans="1:8" x14ac:dyDescent="0.2">
      <c r="A4368" t="s">
        <v>3512</v>
      </c>
      <c r="B4368" t="s">
        <v>9</v>
      </c>
      <c r="C4368" t="s">
        <v>217</v>
      </c>
      <c r="D4368" t="s">
        <v>3731</v>
      </c>
      <c r="E4368">
        <v>4.0999999999999996</v>
      </c>
      <c r="F4368">
        <v>343</v>
      </c>
      <c r="G4368">
        <v>130.97</v>
      </c>
      <c r="H4368">
        <v>2014</v>
      </c>
    </row>
    <row r="4369" spans="1:8" x14ac:dyDescent="0.2">
      <c r="A4369" t="s">
        <v>6076</v>
      </c>
      <c r="B4369" t="s">
        <v>66</v>
      </c>
      <c r="C4369" t="s">
        <v>313</v>
      </c>
      <c r="D4369" t="s">
        <v>6077</v>
      </c>
      <c r="E4369">
        <v>3.7</v>
      </c>
      <c r="F4369">
        <v>343</v>
      </c>
      <c r="G4369">
        <v>9.9499999999999993</v>
      </c>
      <c r="H4369">
        <v>2017</v>
      </c>
    </row>
    <row r="4370" spans="1:8" x14ac:dyDescent="0.2">
      <c r="A4370" t="s">
        <v>6078</v>
      </c>
      <c r="B4370" t="s">
        <v>9</v>
      </c>
      <c r="C4370" t="s">
        <v>274</v>
      </c>
      <c r="D4370" t="s">
        <v>3161</v>
      </c>
      <c r="E4370">
        <v>3.6</v>
      </c>
      <c r="F4370">
        <v>343</v>
      </c>
      <c r="G4370">
        <v>5.95</v>
      </c>
      <c r="H4370">
        <v>2019</v>
      </c>
    </row>
    <row r="4371" spans="1:8" x14ac:dyDescent="0.2">
      <c r="A4371" t="s">
        <v>6079</v>
      </c>
      <c r="B4371" t="s">
        <v>16</v>
      </c>
      <c r="C4371" t="s">
        <v>3754</v>
      </c>
      <c r="D4371" t="s">
        <v>1247</v>
      </c>
      <c r="E4371">
        <v>4.3</v>
      </c>
      <c r="F4371">
        <v>343</v>
      </c>
      <c r="G4371">
        <v>33.94</v>
      </c>
      <c r="H4371">
        <v>2014</v>
      </c>
    </row>
    <row r="4372" spans="1:8" x14ac:dyDescent="0.2">
      <c r="A4372" t="s">
        <v>6080</v>
      </c>
      <c r="B4372" t="s">
        <v>2211</v>
      </c>
      <c r="C4372" t="s">
        <v>4216</v>
      </c>
      <c r="D4372" t="s">
        <v>2213</v>
      </c>
      <c r="E4372">
        <v>4.0999999999999996</v>
      </c>
      <c r="F4372">
        <v>3435</v>
      </c>
      <c r="G4372">
        <v>15.9</v>
      </c>
      <c r="H4372">
        <v>2018</v>
      </c>
    </row>
    <row r="4373" spans="1:8" x14ac:dyDescent="0.2">
      <c r="A4373" t="s">
        <v>1906</v>
      </c>
      <c r="B4373" t="s">
        <v>66</v>
      </c>
      <c r="C4373" t="s">
        <v>308</v>
      </c>
      <c r="D4373" t="s">
        <v>4546</v>
      </c>
      <c r="E4373">
        <v>3.8</v>
      </c>
      <c r="F4373">
        <v>3438</v>
      </c>
      <c r="G4373">
        <v>13.49</v>
      </c>
      <c r="H4373">
        <v>2015</v>
      </c>
    </row>
    <row r="4374" spans="1:8" x14ac:dyDescent="0.2">
      <c r="A4374" t="s">
        <v>6081</v>
      </c>
      <c r="B4374" t="s">
        <v>46</v>
      </c>
      <c r="C4374" t="s">
        <v>47</v>
      </c>
      <c r="D4374" t="s">
        <v>515</v>
      </c>
      <c r="E4374">
        <v>3.8</v>
      </c>
      <c r="F4374">
        <v>344</v>
      </c>
      <c r="G4374">
        <v>19.420000000000002</v>
      </c>
      <c r="H4374">
        <v>2014</v>
      </c>
    </row>
    <row r="4375" spans="1:8" x14ac:dyDescent="0.2">
      <c r="A4375" t="s">
        <v>6082</v>
      </c>
      <c r="B4375" t="s">
        <v>46</v>
      </c>
      <c r="C4375" t="s">
        <v>47</v>
      </c>
      <c r="D4375" t="s">
        <v>263</v>
      </c>
      <c r="E4375">
        <v>3.6</v>
      </c>
      <c r="F4375">
        <v>344</v>
      </c>
      <c r="G4375">
        <v>10.9</v>
      </c>
      <c r="H4375">
        <v>2018</v>
      </c>
    </row>
    <row r="4376" spans="1:8" x14ac:dyDescent="0.2">
      <c r="A4376" t="s">
        <v>766</v>
      </c>
      <c r="B4376" t="s">
        <v>66</v>
      </c>
      <c r="C4376" t="s">
        <v>308</v>
      </c>
      <c r="D4376" t="s">
        <v>1146</v>
      </c>
      <c r="E4376">
        <v>3.7</v>
      </c>
      <c r="F4376">
        <v>344</v>
      </c>
      <c r="G4376">
        <v>11.9</v>
      </c>
      <c r="H4376">
        <v>2012</v>
      </c>
    </row>
    <row r="4377" spans="1:8" x14ac:dyDescent="0.2">
      <c r="A4377" t="s">
        <v>6083</v>
      </c>
      <c r="B4377" t="s">
        <v>66</v>
      </c>
      <c r="C4377" t="s">
        <v>308</v>
      </c>
      <c r="D4377" t="s">
        <v>970</v>
      </c>
      <c r="E4377">
        <v>4.0999999999999996</v>
      </c>
      <c r="F4377">
        <v>344</v>
      </c>
      <c r="G4377">
        <v>383.15</v>
      </c>
      <c r="H4377">
        <v>2012</v>
      </c>
    </row>
    <row r="4378" spans="1:8" x14ac:dyDescent="0.2">
      <c r="A4378" t="s">
        <v>6084</v>
      </c>
      <c r="B4378" t="s">
        <v>70</v>
      </c>
      <c r="C4378" t="s">
        <v>71</v>
      </c>
      <c r="D4378" t="s">
        <v>3611</v>
      </c>
      <c r="E4378">
        <v>3.7</v>
      </c>
      <c r="F4378">
        <v>3445</v>
      </c>
      <c r="G4378">
        <v>11.85</v>
      </c>
      <c r="H4378">
        <v>2017</v>
      </c>
    </row>
    <row r="4379" spans="1:8" x14ac:dyDescent="0.2">
      <c r="A4379" t="s">
        <v>6085</v>
      </c>
      <c r="B4379" t="s">
        <v>66</v>
      </c>
      <c r="C4379" t="s">
        <v>313</v>
      </c>
      <c r="D4379" t="s">
        <v>735</v>
      </c>
      <c r="E4379">
        <v>4.4000000000000004</v>
      </c>
      <c r="F4379">
        <v>345</v>
      </c>
      <c r="G4379">
        <v>64.33</v>
      </c>
      <c r="H4379">
        <v>2016</v>
      </c>
    </row>
    <row r="4380" spans="1:8" x14ac:dyDescent="0.2">
      <c r="A4380" t="s">
        <v>6086</v>
      </c>
      <c r="B4380" t="s">
        <v>16</v>
      </c>
      <c r="C4380" t="s">
        <v>17</v>
      </c>
      <c r="D4380" t="s">
        <v>1255</v>
      </c>
      <c r="E4380">
        <v>4.3</v>
      </c>
      <c r="F4380">
        <v>345</v>
      </c>
      <c r="G4380">
        <v>52.87</v>
      </c>
      <c r="H4380">
        <v>2015</v>
      </c>
    </row>
    <row r="4381" spans="1:8" x14ac:dyDescent="0.2">
      <c r="A4381" t="s">
        <v>6087</v>
      </c>
      <c r="B4381" t="s">
        <v>16</v>
      </c>
      <c r="C4381" t="s">
        <v>4297</v>
      </c>
      <c r="D4381" t="s">
        <v>2881</v>
      </c>
      <c r="E4381">
        <v>3.4</v>
      </c>
      <c r="F4381">
        <v>345</v>
      </c>
      <c r="G4381">
        <v>5.5</v>
      </c>
      <c r="H4381">
        <v>2017</v>
      </c>
    </row>
    <row r="4382" spans="1:8" x14ac:dyDescent="0.2">
      <c r="A4382" t="s">
        <v>2099</v>
      </c>
      <c r="B4382" t="s">
        <v>9</v>
      </c>
      <c r="C4382" t="s">
        <v>138</v>
      </c>
      <c r="D4382" t="s">
        <v>156</v>
      </c>
      <c r="E4382">
        <v>3.7</v>
      </c>
      <c r="F4382">
        <v>345</v>
      </c>
      <c r="G4382">
        <v>21.55</v>
      </c>
      <c r="H4382">
        <v>2010</v>
      </c>
    </row>
    <row r="4383" spans="1:8" x14ac:dyDescent="0.2">
      <c r="A4383" t="s">
        <v>6088</v>
      </c>
      <c r="B4383" t="s">
        <v>66</v>
      </c>
      <c r="C4383" t="s">
        <v>308</v>
      </c>
      <c r="D4383" t="s">
        <v>1138</v>
      </c>
      <c r="E4383">
        <v>3.8</v>
      </c>
      <c r="F4383">
        <v>345</v>
      </c>
      <c r="G4383">
        <v>15.95</v>
      </c>
      <c r="H4383">
        <v>2015</v>
      </c>
    </row>
    <row r="4384" spans="1:8" x14ac:dyDescent="0.2">
      <c r="A4384" t="s">
        <v>6089</v>
      </c>
      <c r="B4384" t="s">
        <v>62</v>
      </c>
      <c r="C4384" t="s">
        <v>686</v>
      </c>
      <c r="D4384" t="s">
        <v>3631</v>
      </c>
      <c r="E4384">
        <v>4</v>
      </c>
      <c r="F4384">
        <v>345</v>
      </c>
      <c r="G4384">
        <v>22.9</v>
      </c>
      <c r="H4384">
        <v>2015</v>
      </c>
    </row>
    <row r="4385" spans="1:8" x14ac:dyDescent="0.2">
      <c r="A4385" t="s">
        <v>6090</v>
      </c>
      <c r="B4385" t="s">
        <v>9</v>
      </c>
      <c r="C4385" t="s">
        <v>2630</v>
      </c>
      <c r="D4385" t="s">
        <v>4435</v>
      </c>
      <c r="E4385">
        <v>3.7</v>
      </c>
      <c r="F4385">
        <v>345</v>
      </c>
      <c r="G4385">
        <v>8.32</v>
      </c>
      <c r="H4385">
        <v>2018</v>
      </c>
    </row>
    <row r="4386" spans="1:8" x14ac:dyDescent="0.2">
      <c r="A4386" t="s">
        <v>6091</v>
      </c>
      <c r="B4386" t="s">
        <v>16</v>
      </c>
      <c r="C4386" t="s">
        <v>17</v>
      </c>
      <c r="D4386" t="s">
        <v>3211</v>
      </c>
      <c r="E4386">
        <v>4.3</v>
      </c>
      <c r="F4386">
        <v>345</v>
      </c>
      <c r="G4386">
        <v>55.85</v>
      </c>
      <c r="H4386">
        <v>2016</v>
      </c>
    </row>
    <row r="4387" spans="1:8" x14ac:dyDescent="0.2">
      <c r="A4387" t="s">
        <v>6092</v>
      </c>
      <c r="B4387" t="s">
        <v>16</v>
      </c>
      <c r="C4387" t="s">
        <v>17</v>
      </c>
      <c r="D4387" t="s">
        <v>1937</v>
      </c>
      <c r="E4387">
        <v>4</v>
      </c>
      <c r="F4387">
        <v>345</v>
      </c>
      <c r="G4387">
        <v>41.26</v>
      </c>
      <c r="H4387">
        <v>2012</v>
      </c>
    </row>
    <row r="4388" spans="1:8" x14ac:dyDescent="0.2">
      <c r="A4388" t="s">
        <v>969</v>
      </c>
      <c r="B4388" t="s">
        <v>66</v>
      </c>
      <c r="C4388" t="s">
        <v>308</v>
      </c>
      <c r="D4388" t="s">
        <v>4360</v>
      </c>
      <c r="E4388">
        <v>3.8</v>
      </c>
      <c r="F4388">
        <v>345</v>
      </c>
      <c r="G4388">
        <v>13.95</v>
      </c>
      <c r="H4388">
        <v>2015</v>
      </c>
    </row>
    <row r="4389" spans="1:8" x14ac:dyDescent="0.2">
      <c r="A4389" t="s">
        <v>6093</v>
      </c>
      <c r="B4389" t="s">
        <v>16</v>
      </c>
      <c r="C4389" t="s">
        <v>53</v>
      </c>
      <c r="D4389" t="s">
        <v>2550</v>
      </c>
      <c r="E4389">
        <v>3.5</v>
      </c>
      <c r="F4389">
        <v>345</v>
      </c>
      <c r="G4389">
        <v>5.9</v>
      </c>
      <c r="H4389">
        <v>2018</v>
      </c>
    </row>
    <row r="4390" spans="1:8" x14ac:dyDescent="0.2">
      <c r="A4390" t="s">
        <v>860</v>
      </c>
      <c r="B4390" t="s">
        <v>62</v>
      </c>
      <c r="C4390" t="s">
        <v>63</v>
      </c>
      <c r="D4390" t="s">
        <v>4008</v>
      </c>
      <c r="E4390">
        <v>4</v>
      </c>
      <c r="F4390">
        <v>345</v>
      </c>
      <c r="G4390">
        <v>24.95</v>
      </c>
      <c r="H4390">
        <v>2016</v>
      </c>
    </row>
    <row r="4391" spans="1:8" x14ac:dyDescent="0.2">
      <c r="A4391" t="s">
        <v>2981</v>
      </c>
      <c r="B4391" t="s">
        <v>70</v>
      </c>
      <c r="C4391" t="s">
        <v>71</v>
      </c>
      <c r="D4391" t="s">
        <v>1218</v>
      </c>
      <c r="E4391">
        <v>4</v>
      </c>
      <c r="F4391">
        <v>345</v>
      </c>
      <c r="G4391">
        <v>7.95</v>
      </c>
      <c r="H4391">
        <v>2018</v>
      </c>
    </row>
    <row r="4392" spans="1:8" x14ac:dyDescent="0.2">
      <c r="A4392" t="s">
        <v>1066</v>
      </c>
      <c r="B4392" t="s">
        <v>16</v>
      </c>
      <c r="C4392" t="s">
        <v>358</v>
      </c>
      <c r="D4392" t="s">
        <v>608</v>
      </c>
      <c r="E4392">
        <v>4.2</v>
      </c>
      <c r="F4392">
        <v>3456</v>
      </c>
      <c r="G4392">
        <v>38.96</v>
      </c>
      <c r="H4392">
        <v>2012</v>
      </c>
    </row>
    <row r="4393" spans="1:8" x14ac:dyDescent="0.2">
      <c r="A4393" t="s">
        <v>6094</v>
      </c>
      <c r="B4393" t="s">
        <v>16</v>
      </c>
      <c r="C4393" t="s">
        <v>228</v>
      </c>
      <c r="D4393" t="s">
        <v>1443</v>
      </c>
      <c r="E4393">
        <v>3.8</v>
      </c>
      <c r="F4393">
        <v>346</v>
      </c>
      <c r="G4393">
        <v>12.49</v>
      </c>
      <c r="H4393">
        <v>2014</v>
      </c>
    </row>
    <row r="4394" spans="1:8" x14ac:dyDescent="0.2">
      <c r="A4394" t="s">
        <v>6095</v>
      </c>
      <c r="B4394" t="s">
        <v>70</v>
      </c>
      <c r="C4394" t="s">
        <v>161</v>
      </c>
      <c r="D4394" t="s">
        <v>372</v>
      </c>
      <c r="E4394">
        <v>4.4000000000000004</v>
      </c>
      <c r="F4394">
        <v>346</v>
      </c>
      <c r="G4394">
        <v>125.27</v>
      </c>
      <c r="H4394">
        <v>2015</v>
      </c>
    </row>
    <row r="4395" spans="1:8" x14ac:dyDescent="0.2">
      <c r="A4395" t="s">
        <v>489</v>
      </c>
      <c r="B4395" t="s">
        <v>16</v>
      </c>
      <c r="C4395" t="s">
        <v>358</v>
      </c>
      <c r="D4395" t="s">
        <v>397</v>
      </c>
      <c r="E4395">
        <v>4.0999999999999996</v>
      </c>
      <c r="F4395">
        <v>346</v>
      </c>
      <c r="G4395">
        <v>34.020000000000003</v>
      </c>
      <c r="H4395">
        <v>2014</v>
      </c>
    </row>
    <row r="4396" spans="1:8" x14ac:dyDescent="0.2">
      <c r="A4396" t="s">
        <v>6096</v>
      </c>
      <c r="B4396" t="s">
        <v>9</v>
      </c>
      <c r="C4396" t="s">
        <v>4631</v>
      </c>
      <c r="D4396" t="s">
        <v>457</v>
      </c>
      <c r="E4396">
        <v>3.7</v>
      </c>
      <c r="F4396">
        <v>346</v>
      </c>
      <c r="G4396">
        <v>10.25</v>
      </c>
      <c r="H4396">
        <v>2017</v>
      </c>
    </row>
    <row r="4397" spans="1:8" x14ac:dyDescent="0.2">
      <c r="A4397" t="s">
        <v>6097</v>
      </c>
      <c r="B4397" t="s">
        <v>9</v>
      </c>
      <c r="C4397" t="s">
        <v>184</v>
      </c>
      <c r="D4397" t="s">
        <v>6098</v>
      </c>
      <c r="E4397">
        <v>4.5</v>
      </c>
      <c r="F4397">
        <v>346</v>
      </c>
      <c r="G4397">
        <v>1266.25</v>
      </c>
      <c r="H4397">
        <v>1992</v>
      </c>
    </row>
    <row r="4398" spans="1:8" x14ac:dyDescent="0.2">
      <c r="A4398" t="s">
        <v>6099</v>
      </c>
      <c r="B4398" t="s">
        <v>62</v>
      </c>
      <c r="C4398" t="s">
        <v>63</v>
      </c>
      <c r="D4398" t="s">
        <v>859</v>
      </c>
      <c r="E4398">
        <v>4.0999999999999996</v>
      </c>
      <c r="F4398">
        <v>346</v>
      </c>
      <c r="G4398">
        <v>19.45</v>
      </c>
      <c r="H4398">
        <v>2008</v>
      </c>
    </row>
    <row r="4399" spans="1:8" x14ac:dyDescent="0.2">
      <c r="A4399" t="s">
        <v>2843</v>
      </c>
      <c r="B4399" t="s">
        <v>9</v>
      </c>
      <c r="C4399" t="s">
        <v>379</v>
      </c>
      <c r="D4399" t="s">
        <v>6100</v>
      </c>
      <c r="E4399">
        <v>3.6</v>
      </c>
      <c r="F4399">
        <v>346</v>
      </c>
      <c r="G4399">
        <v>14.38</v>
      </c>
      <c r="H4399">
        <v>2014</v>
      </c>
    </row>
    <row r="4400" spans="1:8" x14ac:dyDescent="0.2">
      <c r="A4400" t="s">
        <v>6101</v>
      </c>
      <c r="B4400" t="s">
        <v>9</v>
      </c>
      <c r="C4400" t="s">
        <v>1585</v>
      </c>
      <c r="D4400" t="s">
        <v>1489</v>
      </c>
      <c r="E4400">
        <v>3.9</v>
      </c>
      <c r="F4400">
        <v>347</v>
      </c>
      <c r="G4400">
        <v>9.9</v>
      </c>
      <c r="H4400">
        <v>2016</v>
      </c>
    </row>
    <row r="4401" spans="1:8" x14ac:dyDescent="0.2">
      <c r="A4401" t="s">
        <v>5117</v>
      </c>
      <c r="B4401" t="s">
        <v>16</v>
      </c>
      <c r="C4401" t="s">
        <v>53</v>
      </c>
      <c r="D4401" t="s">
        <v>661</v>
      </c>
      <c r="E4401">
        <v>4.0999999999999996</v>
      </c>
      <c r="F4401">
        <v>347</v>
      </c>
      <c r="G4401">
        <v>9.9</v>
      </c>
      <c r="H4401">
        <v>2017</v>
      </c>
    </row>
    <row r="4402" spans="1:8" x14ac:dyDescent="0.2">
      <c r="A4402" t="s">
        <v>6102</v>
      </c>
      <c r="B4402" t="s">
        <v>16</v>
      </c>
      <c r="C4402" t="s">
        <v>505</v>
      </c>
      <c r="D4402" t="s">
        <v>580</v>
      </c>
      <c r="E4402">
        <v>4.4000000000000004</v>
      </c>
      <c r="F4402">
        <v>347</v>
      </c>
      <c r="G4402">
        <v>34.950000000000003</v>
      </c>
      <c r="H4402">
        <v>2016</v>
      </c>
    </row>
    <row r="4403" spans="1:8" x14ac:dyDescent="0.2">
      <c r="A4403" t="s">
        <v>6103</v>
      </c>
      <c r="B4403" t="s">
        <v>9</v>
      </c>
      <c r="C4403" t="s">
        <v>1603</v>
      </c>
      <c r="D4403" t="s">
        <v>6104</v>
      </c>
      <c r="E4403">
        <v>3.5</v>
      </c>
      <c r="F4403">
        <v>347</v>
      </c>
      <c r="G4403">
        <v>9.83</v>
      </c>
      <c r="H4403">
        <v>2017</v>
      </c>
    </row>
    <row r="4404" spans="1:8" x14ac:dyDescent="0.2">
      <c r="A4404" t="s">
        <v>6105</v>
      </c>
      <c r="B4404" t="s">
        <v>34</v>
      </c>
      <c r="C4404" t="s">
        <v>718</v>
      </c>
      <c r="D4404" t="s">
        <v>2356</v>
      </c>
      <c r="E4404">
        <v>3.8</v>
      </c>
      <c r="F4404">
        <v>347</v>
      </c>
      <c r="G4404">
        <v>8.65</v>
      </c>
      <c r="H4404">
        <v>2017</v>
      </c>
    </row>
    <row r="4405" spans="1:8" x14ac:dyDescent="0.2">
      <c r="A4405" t="s">
        <v>6106</v>
      </c>
      <c r="B4405" t="s">
        <v>9</v>
      </c>
      <c r="C4405" t="s">
        <v>1319</v>
      </c>
      <c r="D4405" t="s">
        <v>651</v>
      </c>
      <c r="E4405">
        <v>3.7</v>
      </c>
      <c r="F4405">
        <v>347</v>
      </c>
      <c r="G4405">
        <v>8.5</v>
      </c>
      <c r="H4405">
        <v>2018</v>
      </c>
    </row>
    <row r="4406" spans="1:8" x14ac:dyDescent="0.2">
      <c r="A4406" t="s">
        <v>461</v>
      </c>
      <c r="B4406" t="s">
        <v>9</v>
      </c>
      <c r="C4406" t="s">
        <v>114</v>
      </c>
      <c r="D4406" t="s">
        <v>385</v>
      </c>
      <c r="E4406">
        <v>4.3</v>
      </c>
      <c r="F4406">
        <v>347</v>
      </c>
      <c r="G4406">
        <v>116.49</v>
      </c>
      <c r="H4406">
        <v>2016</v>
      </c>
    </row>
    <row r="4407" spans="1:8" x14ac:dyDescent="0.2">
      <c r="A4407" t="s">
        <v>6107</v>
      </c>
      <c r="B4407" t="s">
        <v>16</v>
      </c>
      <c r="C4407" t="s">
        <v>53</v>
      </c>
      <c r="D4407" t="s">
        <v>6108</v>
      </c>
      <c r="E4407">
        <v>4</v>
      </c>
      <c r="F4407">
        <v>347</v>
      </c>
      <c r="G4407">
        <v>5.8</v>
      </c>
      <c r="H4407">
        <v>2019</v>
      </c>
    </row>
    <row r="4408" spans="1:8" x14ac:dyDescent="0.2">
      <c r="A4408" t="s">
        <v>1636</v>
      </c>
      <c r="B4408" t="s">
        <v>9</v>
      </c>
      <c r="C4408" t="s">
        <v>742</v>
      </c>
      <c r="D4408" t="s">
        <v>6109</v>
      </c>
      <c r="E4408">
        <v>3.5</v>
      </c>
      <c r="F4408">
        <v>348</v>
      </c>
      <c r="G4408">
        <v>12.95</v>
      </c>
      <c r="H4408">
        <v>2015</v>
      </c>
    </row>
    <row r="4409" spans="1:8" x14ac:dyDescent="0.2">
      <c r="A4409" t="s">
        <v>6110</v>
      </c>
      <c r="B4409" t="s">
        <v>77</v>
      </c>
      <c r="C4409" t="s">
        <v>78</v>
      </c>
      <c r="D4409" t="s">
        <v>6111</v>
      </c>
      <c r="E4409">
        <v>3.8</v>
      </c>
      <c r="F4409">
        <v>348</v>
      </c>
      <c r="G4409">
        <v>12.19</v>
      </c>
      <c r="H4409">
        <v>2017</v>
      </c>
    </row>
    <row r="4410" spans="1:8" x14ac:dyDescent="0.2">
      <c r="A4410" t="s">
        <v>6112</v>
      </c>
      <c r="B4410" t="s">
        <v>66</v>
      </c>
      <c r="C4410" t="s">
        <v>308</v>
      </c>
      <c r="D4410" t="s">
        <v>1499</v>
      </c>
      <c r="E4410">
        <v>3.8</v>
      </c>
      <c r="F4410">
        <v>3481</v>
      </c>
      <c r="G4410">
        <v>14.9</v>
      </c>
      <c r="H4410">
        <v>2011</v>
      </c>
    </row>
    <row r="4411" spans="1:8" x14ac:dyDescent="0.2">
      <c r="A4411" t="s">
        <v>2915</v>
      </c>
      <c r="B4411" t="s">
        <v>16</v>
      </c>
      <c r="C4411" t="s">
        <v>374</v>
      </c>
      <c r="D4411" t="s">
        <v>375</v>
      </c>
      <c r="E4411">
        <v>4.5</v>
      </c>
      <c r="F4411">
        <v>349</v>
      </c>
      <c r="G4411">
        <v>179</v>
      </c>
      <c r="H4411">
        <v>2016</v>
      </c>
    </row>
    <row r="4412" spans="1:8" x14ac:dyDescent="0.2">
      <c r="A4412" t="s">
        <v>2106</v>
      </c>
      <c r="B4412" t="s">
        <v>9</v>
      </c>
      <c r="C4412" t="s">
        <v>389</v>
      </c>
      <c r="D4412" t="s">
        <v>1094</v>
      </c>
      <c r="E4412">
        <v>4.2</v>
      </c>
      <c r="F4412">
        <v>349</v>
      </c>
      <c r="G4412">
        <v>99.95</v>
      </c>
      <c r="H4412">
        <v>2016</v>
      </c>
    </row>
    <row r="4413" spans="1:8" x14ac:dyDescent="0.2">
      <c r="A4413" t="s">
        <v>6113</v>
      </c>
      <c r="B4413" t="s">
        <v>70</v>
      </c>
      <c r="C4413" t="s">
        <v>1201</v>
      </c>
      <c r="D4413" t="s">
        <v>1202</v>
      </c>
      <c r="E4413">
        <v>4.3</v>
      </c>
      <c r="F4413">
        <v>349</v>
      </c>
      <c r="G4413">
        <v>82.86</v>
      </c>
      <c r="H4413">
        <v>2015</v>
      </c>
    </row>
    <row r="4414" spans="1:8" x14ac:dyDescent="0.2">
      <c r="A4414" t="s">
        <v>6114</v>
      </c>
      <c r="B4414" t="s">
        <v>9</v>
      </c>
      <c r="C4414" t="s">
        <v>6115</v>
      </c>
      <c r="D4414" t="s">
        <v>868</v>
      </c>
      <c r="E4414">
        <v>3.9</v>
      </c>
      <c r="F4414">
        <v>349</v>
      </c>
      <c r="G4414">
        <v>23.88</v>
      </c>
      <c r="H4414">
        <v>2017</v>
      </c>
    </row>
    <row r="4415" spans="1:8" x14ac:dyDescent="0.2">
      <c r="A4415" t="s">
        <v>942</v>
      </c>
      <c r="B4415" t="s">
        <v>16</v>
      </c>
      <c r="C4415" t="s">
        <v>294</v>
      </c>
      <c r="D4415" t="s">
        <v>359</v>
      </c>
      <c r="E4415">
        <v>4</v>
      </c>
      <c r="F4415">
        <v>349</v>
      </c>
      <c r="G4415">
        <v>16.079999999999998</v>
      </c>
      <c r="H4415">
        <v>2017</v>
      </c>
    </row>
    <row r="4416" spans="1:8" x14ac:dyDescent="0.2">
      <c r="A4416" t="s">
        <v>6116</v>
      </c>
      <c r="B4416" t="s">
        <v>66</v>
      </c>
      <c r="C4416" t="s">
        <v>313</v>
      </c>
      <c r="D4416" t="s">
        <v>3727</v>
      </c>
      <c r="E4416">
        <v>4</v>
      </c>
      <c r="F4416">
        <v>35</v>
      </c>
      <c r="G4416">
        <v>28.76</v>
      </c>
      <c r="H4416">
        <v>2017</v>
      </c>
    </row>
    <row r="4417" spans="1:8" x14ac:dyDescent="0.2">
      <c r="A4417" t="s">
        <v>6117</v>
      </c>
      <c r="B4417" t="s">
        <v>16</v>
      </c>
      <c r="C4417" t="s">
        <v>358</v>
      </c>
      <c r="D4417" t="s">
        <v>3356</v>
      </c>
      <c r="E4417">
        <v>4.4000000000000004</v>
      </c>
      <c r="F4417">
        <v>35</v>
      </c>
      <c r="G4417">
        <v>43.9</v>
      </c>
      <c r="H4417">
        <v>2013</v>
      </c>
    </row>
    <row r="4418" spans="1:8" x14ac:dyDescent="0.2">
      <c r="A4418" t="s">
        <v>6118</v>
      </c>
      <c r="B4418" t="s">
        <v>9</v>
      </c>
      <c r="C4418" t="s">
        <v>1110</v>
      </c>
      <c r="D4418" t="s">
        <v>191</v>
      </c>
      <c r="E4418">
        <v>3.6</v>
      </c>
      <c r="F4418">
        <v>35</v>
      </c>
      <c r="G4418">
        <v>19</v>
      </c>
      <c r="H4418">
        <v>2017</v>
      </c>
    </row>
    <row r="4419" spans="1:8" x14ac:dyDescent="0.2">
      <c r="A4419" t="s">
        <v>6119</v>
      </c>
      <c r="B4419" t="s">
        <v>9</v>
      </c>
      <c r="C4419" t="s">
        <v>190</v>
      </c>
      <c r="D4419" t="s">
        <v>5377</v>
      </c>
      <c r="E4419">
        <v>4.0999999999999996</v>
      </c>
      <c r="F4419">
        <v>35</v>
      </c>
      <c r="G4419">
        <v>79.95</v>
      </c>
      <c r="H4419">
        <v>2004</v>
      </c>
    </row>
    <row r="4420" spans="1:8" x14ac:dyDescent="0.2">
      <c r="A4420" t="s">
        <v>6120</v>
      </c>
      <c r="B4420" t="s">
        <v>62</v>
      </c>
      <c r="C4420" t="s">
        <v>244</v>
      </c>
      <c r="D4420" t="s">
        <v>4640</v>
      </c>
      <c r="E4420">
        <v>3.9</v>
      </c>
      <c r="F4420">
        <v>35</v>
      </c>
      <c r="G4420">
        <v>15.95</v>
      </c>
      <c r="H4420">
        <v>2013</v>
      </c>
    </row>
    <row r="4421" spans="1:8" x14ac:dyDescent="0.2">
      <c r="A4421" t="s">
        <v>6121</v>
      </c>
      <c r="B4421" t="s">
        <v>16</v>
      </c>
      <c r="C4421" t="s">
        <v>38</v>
      </c>
      <c r="D4421" t="s">
        <v>6122</v>
      </c>
      <c r="E4421">
        <v>3.7</v>
      </c>
      <c r="F4421">
        <v>35</v>
      </c>
      <c r="G4421">
        <v>7.7</v>
      </c>
      <c r="H4421">
        <v>2015</v>
      </c>
    </row>
    <row r="4422" spans="1:8" x14ac:dyDescent="0.2">
      <c r="A4422" t="s">
        <v>6123</v>
      </c>
      <c r="B4422" t="s">
        <v>16</v>
      </c>
      <c r="C4422" t="s">
        <v>74</v>
      </c>
      <c r="D4422" t="s">
        <v>75</v>
      </c>
      <c r="E4422">
        <v>3.7</v>
      </c>
      <c r="F4422">
        <v>35</v>
      </c>
      <c r="G4422">
        <v>5.85</v>
      </c>
      <c r="H4422">
        <v>2018</v>
      </c>
    </row>
    <row r="4423" spans="1:8" x14ac:dyDescent="0.2">
      <c r="A4423" t="s">
        <v>6124</v>
      </c>
      <c r="B4423" t="s">
        <v>9</v>
      </c>
      <c r="C4423" t="s">
        <v>117</v>
      </c>
      <c r="D4423" t="s">
        <v>1901</v>
      </c>
      <c r="E4423">
        <v>3.7</v>
      </c>
      <c r="F4423">
        <v>35</v>
      </c>
      <c r="G4423">
        <v>34.020000000000003</v>
      </c>
      <c r="H4423">
        <v>2016</v>
      </c>
    </row>
    <row r="4424" spans="1:8" x14ac:dyDescent="0.2">
      <c r="A4424" t="s">
        <v>6125</v>
      </c>
      <c r="B4424" t="s">
        <v>16</v>
      </c>
      <c r="C4424" t="s">
        <v>53</v>
      </c>
      <c r="D4424" t="s">
        <v>6126</v>
      </c>
      <c r="E4424">
        <v>4</v>
      </c>
      <c r="F4424">
        <v>35</v>
      </c>
      <c r="G4424">
        <v>34.9</v>
      </c>
      <c r="H4424">
        <v>2011</v>
      </c>
    </row>
    <row r="4425" spans="1:8" x14ac:dyDescent="0.2">
      <c r="A4425" t="s">
        <v>6127</v>
      </c>
      <c r="B4425" t="s">
        <v>277</v>
      </c>
      <c r="C4425" t="s">
        <v>278</v>
      </c>
      <c r="D4425" t="s">
        <v>279</v>
      </c>
      <c r="E4425">
        <v>3.9</v>
      </c>
      <c r="F4425">
        <v>35</v>
      </c>
      <c r="G4425">
        <v>29.19</v>
      </c>
      <c r="H4425">
        <v>2013</v>
      </c>
    </row>
    <row r="4426" spans="1:8" x14ac:dyDescent="0.2">
      <c r="A4426" t="s">
        <v>6128</v>
      </c>
      <c r="B4426" t="s">
        <v>1345</v>
      </c>
      <c r="C4426" t="s">
        <v>6129</v>
      </c>
      <c r="D4426" t="s">
        <v>6130</v>
      </c>
      <c r="E4426">
        <v>4.2</v>
      </c>
      <c r="F4426">
        <v>35</v>
      </c>
      <c r="G4426">
        <v>19.989999999999998</v>
      </c>
      <c r="H4426">
        <v>2017</v>
      </c>
    </row>
    <row r="4427" spans="1:8" x14ac:dyDescent="0.2">
      <c r="A4427" t="s">
        <v>6131</v>
      </c>
      <c r="B4427" t="s">
        <v>66</v>
      </c>
      <c r="C4427" t="s">
        <v>308</v>
      </c>
      <c r="D4427" t="s">
        <v>1146</v>
      </c>
      <c r="E4427">
        <v>4</v>
      </c>
      <c r="F4427">
        <v>35</v>
      </c>
      <c r="G4427">
        <v>11.9</v>
      </c>
      <c r="H4427">
        <v>2016</v>
      </c>
    </row>
    <row r="4428" spans="1:8" x14ac:dyDescent="0.2">
      <c r="A4428" t="s">
        <v>6132</v>
      </c>
      <c r="B4428" t="s">
        <v>9</v>
      </c>
      <c r="C4428" t="s">
        <v>414</v>
      </c>
      <c r="D4428" t="s">
        <v>5227</v>
      </c>
      <c r="E4428">
        <v>3.9</v>
      </c>
      <c r="F4428">
        <v>35</v>
      </c>
      <c r="G4428">
        <v>53.52</v>
      </c>
      <c r="H4428">
        <v>2015</v>
      </c>
    </row>
    <row r="4429" spans="1:8" x14ac:dyDescent="0.2">
      <c r="A4429" t="s">
        <v>6133</v>
      </c>
      <c r="B4429" t="s">
        <v>277</v>
      </c>
      <c r="C4429" t="s">
        <v>278</v>
      </c>
      <c r="D4429" t="s">
        <v>5661</v>
      </c>
      <c r="E4429">
        <v>3.7</v>
      </c>
      <c r="F4429">
        <v>35</v>
      </c>
      <c r="G4429">
        <v>11.23</v>
      </c>
      <c r="H4429">
        <v>2016</v>
      </c>
    </row>
    <row r="4430" spans="1:8" x14ac:dyDescent="0.2">
      <c r="A4430" t="s">
        <v>6134</v>
      </c>
      <c r="B4430" t="s">
        <v>9</v>
      </c>
      <c r="C4430" t="s">
        <v>1547</v>
      </c>
      <c r="D4430" t="s">
        <v>6135</v>
      </c>
      <c r="E4430">
        <v>4.0999999999999996</v>
      </c>
      <c r="F4430">
        <v>35</v>
      </c>
      <c r="G4430">
        <v>11.65</v>
      </c>
      <c r="H4430">
        <v>2017</v>
      </c>
    </row>
    <row r="4431" spans="1:8" x14ac:dyDescent="0.2">
      <c r="A4431" t="s">
        <v>2103</v>
      </c>
      <c r="B4431" t="s">
        <v>66</v>
      </c>
      <c r="C4431" t="s">
        <v>3657</v>
      </c>
      <c r="D4431" t="s">
        <v>3658</v>
      </c>
      <c r="E4431">
        <v>3.8</v>
      </c>
      <c r="F4431">
        <v>35</v>
      </c>
      <c r="G4431">
        <v>16.600000000000001</v>
      </c>
      <c r="H4431">
        <v>2009</v>
      </c>
    </row>
    <row r="4432" spans="1:8" x14ac:dyDescent="0.2">
      <c r="A4432" t="s">
        <v>6136</v>
      </c>
      <c r="B4432" t="s">
        <v>16</v>
      </c>
      <c r="C4432" t="s">
        <v>38</v>
      </c>
      <c r="D4432" t="s">
        <v>1480</v>
      </c>
      <c r="E4432">
        <v>3.6</v>
      </c>
      <c r="F4432">
        <v>35</v>
      </c>
      <c r="G4432">
        <v>11.65</v>
      </c>
      <c r="H4432">
        <v>2017</v>
      </c>
    </row>
    <row r="4433" spans="1:8" x14ac:dyDescent="0.2">
      <c r="A4433" t="s">
        <v>2159</v>
      </c>
      <c r="B4433" t="s">
        <v>34</v>
      </c>
      <c r="C4433" t="s">
        <v>150</v>
      </c>
      <c r="D4433" t="s">
        <v>2090</v>
      </c>
      <c r="E4433">
        <v>3.6</v>
      </c>
      <c r="F4433">
        <v>35</v>
      </c>
      <c r="G4433">
        <v>6.83</v>
      </c>
      <c r="H4433">
        <v>2019</v>
      </c>
    </row>
    <row r="4434" spans="1:8" x14ac:dyDescent="0.2">
      <c r="A4434" t="s">
        <v>6137</v>
      </c>
      <c r="B4434" t="s">
        <v>77</v>
      </c>
      <c r="C4434" t="s">
        <v>1405</v>
      </c>
      <c r="D4434" t="s">
        <v>2927</v>
      </c>
      <c r="E4434">
        <v>3.5</v>
      </c>
      <c r="F4434">
        <v>35</v>
      </c>
      <c r="G4434">
        <v>15.9</v>
      </c>
      <c r="H4434">
        <v>2015</v>
      </c>
    </row>
    <row r="4435" spans="1:8" x14ac:dyDescent="0.2">
      <c r="A4435" t="s">
        <v>6138</v>
      </c>
      <c r="B4435" t="s">
        <v>66</v>
      </c>
      <c r="C4435" t="s">
        <v>222</v>
      </c>
      <c r="D4435" t="s">
        <v>5031</v>
      </c>
      <c r="E4435">
        <v>4.3</v>
      </c>
      <c r="F4435">
        <v>35</v>
      </c>
      <c r="G4435">
        <v>38</v>
      </c>
      <c r="H4435">
        <v>2005</v>
      </c>
    </row>
    <row r="4436" spans="1:8" x14ac:dyDescent="0.2">
      <c r="A4436" t="s">
        <v>2193</v>
      </c>
      <c r="B4436" t="s">
        <v>9</v>
      </c>
      <c r="C4436" t="s">
        <v>10</v>
      </c>
      <c r="D4436" t="s">
        <v>5886</v>
      </c>
      <c r="E4436">
        <v>3.8</v>
      </c>
      <c r="F4436">
        <v>35</v>
      </c>
      <c r="G4436">
        <v>59.74</v>
      </c>
      <c r="H4436">
        <v>2014</v>
      </c>
    </row>
    <row r="4437" spans="1:8" x14ac:dyDescent="0.2">
      <c r="A4437" t="s">
        <v>6139</v>
      </c>
      <c r="B4437" t="s">
        <v>62</v>
      </c>
      <c r="C4437" t="s">
        <v>1798</v>
      </c>
      <c r="D4437" t="s">
        <v>1799</v>
      </c>
      <c r="E4437">
        <v>4</v>
      </c>
      <c r="F4437">
        <v>35</v>
      </c>
      <c r="G4437">
        <v>6.31</v>
      </c>
      <c r="H4437">
        <v>2019</v>
      </c>
    </row>
    <row r="4438" spans="1:8" x14ac:dyDescent="0.2">
      <c r="A4438" t="s">
        <v>6140</v>
      </c>
      <c r="B4438" t="s">
        <v>9</v>
      </c>
      <c r="C4438" t="s">
        <v>172</v>
      </c>
      <c r="D4438" t="s">
        <v>2936</v>
      </c>
      <c r="E4438">
        <v>3.5</v>
      </c>
      <c r="F4438">
        <v>35</v>
      </c>
      <c r="G4438">
        <v>6.78</v>
      </c>
      <c r="H4438">
        <v>2015</v>
      </c>
    </row>
    <row r="4439" spans="1:8" x14ac:dyDescent="0.2">
      <c r="A4439" t="s">
        <v>6141</v>
      </c>
      <c r="B4439" t="s">
        <v>16</v>
      </c>
      <c r="C4439" t="s">
        <v>1024</v>
      </c>
      <c r="D4439" t="s">
        <v>375</v>
      </c>
      <c r="E4439">
        <v>4.3</v>
      </c>
      <c r="F4439">
        <v>35</v>
      </c>
      <c r="G4439">
        <v>484.03</v>
      </c>
      <c r="H4439">
        <v>2016</v>
      </c>
    </row>
    <row r="4440" spans="1:8" x14ac:dyDescent="0.2">
      <c r="A4440" t="s">
        <v>6142</v>
      </c>
      <c r="B4440" t="s">
        <v>62</v>
      </c>
      <c r="C4440" t="s">
        <v>63</v>
      </c>
      <c r="D4440" t="s">
        <v>2562</v>
      </c>
      <c r="E4440">
        <v>4.0999999999999996</v>
      </c>
      <c r="F4440">
        <v>35</v>
      </c>
      <c r="G4440">
        <v>27.89</v>
      </c>
      <c r="H4440">
        <v>2016</v>
      </c>
    </row>
    <row r="4441" spans="1:8" x14ac:dyDescent="0.2">
      <c r="A4441" t="s">
        <v>6143</v>
      </c>
      <c r="B4441" t="s">
        <v>16</v>
      </c>
      <c r="C4441" t="s">
        <v>74</v>
      </c>
      <c r="D4441" t="s">
        <v>4177</v>
      </c>
      <c r="E4441">
        <v>3.8</v>
      </c>
      <c r="F4441">
        <v>35</v>
      </c>
      <c r="G4441">
        <v>8.8000000000000007</v>
      </c>
      <c r="H4441">
        <v>2017</v>
      </c>
    </row>
    <row r="4442" spans="1:8" x14ac:dyDescent="0.2">
      <c r="A4442" t="s">
        <v>6144</v>
      </c>
      <c r="B4442" t="s">
        <v>9</v>
      </c>
      <c r="C4442" t="s">
        <v>125</v>
      </c>
      <c r="D4442" t="s">
        <v>2124</v>
      </c>
      <c r="E4442">
        <v>3.9</v>
      </c>
      <c r="F4442">
        <v>35</v>
      </c>
      <c r="G4442">
        <v>16.47</v>
      </c>
      <c r="H4442">
        <v>2013</v>
      </c>
    </row>
    <row r="4443" spans="1:8" x14ac:dyDescent="0.2">
      <c r="A4443" t="s">
        <v>6145</v>
      </c>
      <c r="B4443" t="s">
        <v>16</v>
      </c>
      <c r="C4443" t="s">
        <v>3102</v>
      </c>
      <c r="D4443" t="s">
        <v>6146</v>
      </c>
      <c r="E4443">
        <v>3.5</v>
      </c>
      <c r="F4443">
        <v>35</v>
      </c>
      <c r="G4443">
        <v>27</v>
      </c>
      <c r="H4443">
        <v>2012</v>
      </c>
    </row>
    <row r="4444" spans="1:8" x14ac:dyDescent="0.2">
      <c r="A4444" t="s">
        <v>6147</v>
      </c>
      <c r="B4444" t="s">
        <v>9</v>
      </c>
      <c r="C4444" t="s">
        <v>2630</v>
      </c>
      <c r="D4444" t="s">
        <v>2925</v>
      </c>
      <c r="E4444">
        <v>3.6</v>
      </c>
      <c r="F4444">
        <v>35</v>
      </c>
      <c r="G4444">
        <v>13.5</v>
      </c>
      <c r="H4444">
        <v>2016</v>
      </c>
    </row>
    <row r="4445" spans="1:8" x14ac:dyDescent="0.2">
      <c r="A4445" t="s">
        <v>6148</v>
      </c>
      <c r="B4445" t="s">
        <v>16</v>
      </c>
      <c r="C4445" t="s">
        <v>358</v>
      </c>
      <c r="D4445" t="s">
        <v>2486</v>
      </c>
      <c r="E4445">
        <v>4.4000000000000004</v>
      </c>
      <c r="F4445">
        <v>35</v>
      </c>
      <c r="G4445">
        <v>131.91999999999999</v>
      </c>
      <c r="H4445">
        <v>2012</v>
      </c>
    </row>
    <row r="4446" spans="1:8" x14ac:dyDescent="0.2">
      <c r="A4446" t="s">
        <v>6149</v>
      </c>
      <c r="B4446" t="s">
        <v>30</v>
      </c>
      <c r="C4446" t="s">
        <v>6150</v>
      </c>
      <c r="D4446" t="s">
        <v>6151</v>
      </c>
      <c r="E4446">
        <v>4.4000000000000004</v>
      </c>
      <c r="F4446">
        <v>35</v>
      </c>
      <c r="G4446">
        <v>87.9</v>
      </c>
      <c r="H4446">
        <v>2018</v>
      </c>
    </row>
    <row r="4447" spans="1:8" x14ac:dyDescent="0.2">
      <c r="A4447" t="s">
        <v>6152</v>
      </c>
      <c r="B4447" t="s">
        <v>66</v>
      </c>
      <c r="C4447" t="s">
        <v>308</v>
      </c>
      <c r="D4447" t="s">
        <v>6153</v>
      </c>
      <c r="E4447">
        <v>4.3</v>
      </c>
      <c r="F4447">
        <v>35</v>
      </c>
      <c r="G4447">
        <v>27.5</v>
      </c>
      <c r="H4447">
        <v>2005</v>
      </c>
    </row>
    <row r="4448" spans="1:8" x14ac:dyDescent="0.2">
      <c r="A4448" t="s">
        <v>6154</v>
      </c>
      <c r="B4448" t="s">
        <v>62</v>
      </c>
      <c r="C4448" t="s">
        <v>63</v>
      </c>
      <c r="D4448" t="s">
        <v>2020</v>
      </c>
      <c r="E4448">
        <v>4.7</v>
      </c>
      <c r="F4448">
        <v>35</v>
      </c>
      <c r="G4448">
        <v>63</v>
      </c>
      <c r="H4448">
        <v>2017</v>
      </c>
    </row>
    <row r="4449" spans="1:8" x14ac:dyDescent="0.2">
      <c r="A4449" t="s">
        <v>6155</v>
      </c>
      <c r="B4449" t="s">
        <v>66</v>
      </c>
      <c r="C4449" t="s">
        <v>313</v>
      </c>
      <c r="D4449" t="s">
        <v>2628</v>
      </c>
      <c r="E4449">
        <v>4.5</v>
      </c>
      <c r="F4449">
        <v>35</v>
      </c>
      <c r="G4449">
        <v>86.76</v>
      </c>
      <c r="H4449">
        <v>2014</v>
      </c>
    </row>
    <row r="4450" spans="1:8" x14ac:dyDescent="0.2">
      <c r="A4450" t="s">
        <v>6156</v>
      </c>
      <c r="B4450" t="s">
        <v>34</v>
      </c>
      <c r="C4450" t="s">
        <v>599</v>
      </c>
      <c r="D4450" t="s">
        <v>4479</v>
      </c>
      <c r="E4450">
        <v>4.0999999999999996</v>
      </c>
      <c r="F4450">
        <v>35</v>
      </c>
      <c r="G4450">
        <v>25.35</v>
      </c>
      <c r="H4450">
        <v>2017</v>
      </c>
    </row>
    <row r="4451" spans="1:8" x14ac:dyDescent="0.2">
      <c r="A4451" t="s">
        <v>6157</v>
      </c>
      <c r="B4451" t="s">
        <v>66</v>
      </c>
      <c r="C4451" t="s">
        <v>776</v>
      </c>
      <c r="D4451" t="s">
        <v>777</v>
      </c>
      <c r="E4451">
        <v>4.2</v>
      </c>
      <c r="F4451">
        <v>35</v>
      </c>
      <c r="G4451">
        <v>35.57</v>
      </c>
      <c r="H4451">
        <v>2012</v>
      </c>
    </row>
    <row r="4452" spans="1:8" x14ac:dyDescent="0.2">
      <c r="A4452" t="s">
        <v>6158</v>
      </c>
      <c r="B4452" t="s">
        <v>16</v>
      </c>
      <c r="C4452" t="s">
        <v>1133</v>
      </c>
      <c r="D4452" t="s">
        <v>145</v>
      </c>
      <c r="E4452">
        <v>4.0999999999999996</v>
      </c>
      <c r="F4452">
        <v>35</v>
      </c>
      <c r="G4452">
        <v>21.95</v>
      </c>
      <c r="H4452">
        <v>2015</v>
      </c>
    </row>
    <row r="4453" spans="1:8" x14ac:dyDescent="0.2">
      <c r="A4453" t="s">
        <v>6159</v>
      </c>
      <c r="B4453" t="s">
        <v>277</v>
      </c>
      <c r="C4453" t="s">
        <v>278</v>
      </c>
      <c r="D4453" t="s">
        <v>6160</v>
      </c>
      <c r="E4453">
        <v>4.0999999999999996</v>
      </c>
      <c r="F4453">
        <v>35</v>
      </c>
      <c r="G4453">
        <v>16.95</v>
      </c>
      <c r="H4453">
        <v>2015</v>
      </c>
    </row>
    <row r="4454" spans="1:8" x14ac:dyDescent="0.2">
      <c r="A4454" t="s">
        <v>6020</v>
      </c>
      <c r="B4454" t="s">
        <v>16</v>
      </c>
      <c r="C4454" t="s">
        <v>178</v>
      </c>
      <c r="D4454" t="s">
        <v>1972</v>
      </c>
      <c r="E4454">
        <v>3.6</v>
      </c>
      <c r="F4454">
        <v>35</v>
      </c>
      <c r="G4454">
        <v>15.28</v>
      </c>
      <c r="H4454">
        <v>2015</v>
      </c>
    </row>
    <row r="4455" spans="1:8" x14ac:dyDescent="0.2">
      <c r="A4455" t="s">
        <v>6161</v>
      </c>
      <c r="B4455" t="s">
        <v>16</v>
      </c>
      <c r="C4455" t="s">
        <v>17</v>
      </c>
      <c r="D4455" t="s">
        <v>1394</v>
      </c>
      <c r="E4455">
        <v>4.0999999999999996</v>
      </c>
      <c r="F4455">
        <v>35</v>
      </c>
      <c r="G4455">
        <v>86.33</v>
      </c>
      <c r="H4455">
        <v>2013</v>
      </c>
    </row>
    <row r="4456" spans="1:8" x14ac:dyDescent="0.2">
      <c r="A4456" t="s">
        <v>6162</v>
      </c>
      <c r="B4456" t="s">
        <v>62</v>
      </c>
      <c r="C4456" t="s">
        <v>1798</v>
      </c>
      <c r="D4456" t="s">
        <v>6163</v>
      </c>
      <c r="E4456">
        <v>3.3</v>
      </c>
      <c r="F4456">
        <v>35</v>
      </c>
      <c r="G4456">
        <v>9.5</v>
      </c>
      <c r="H4456">
        <v>2018</v>
      </c>
    </row>
    <row r="4457" spans="1:8" x14ac:dyDescent="0.2">
      <c r="A4457" t="s">
        <v>6164</v>
      </c>
      <c r="B4457" t="s">
        <v>9</v>
      </c>
      <c r="C4457" t="s">
        <v>573</v>
      </c>
      <c r="D4457" t="s">
        <v>361</v>
      </c>
      <c r="E4457">
        <v>4.0999999999999996</v>
      </c>
      <c r="F4457">
        <v>35</v>
      </c>
      <c r="G4457">
        <v>43.87</v>
      </c>
      <c r="H4457">
        <v>2004</v>
      </c>
    </row>
    <row r="4458" spans="1:8" x14ac:dyDescent="0.2">
      <c r="A4458" t="s">
        <v>6165</v>
      </c>
      <c r="B4458" t="s">
        <v>66</v>
      </c>
      <c r="C4458" t="s">
        <v>222</v>
      </c>
      <c r="D4458" t="s">
        <v>548</v>
      </c>
      <c r="E4458">
        <v>4.0999999999999996</v>
      </c>
      <c r="F4458">
        <v>35</v>
      </c>
      <c r="G4458">
        <v>35.090000000000003</v>
      </c>
      <c r="H4458">
        <v>2016</v>
      </c>
    </row>
    <row r="4459" spans="1:8" x14ac:dyDescent="0.2">
      <c r="A4459" t="s">
        <v>6166</v>
      </c>
      <c r="B4459" t="s">
        <v>16</v>
      </c>
      <c r="C4459" t="s">
        <v>748</v>
      </c>
      <c r="D4459" t="s">
        <v>6167</v>
      </c>
      <c r="E4459">
        <v>3.6</v>
      </c>
      <c r="F4459">
        <v>35</v>
      </c>
      <c r="G4459">
        <v>24.27</v>
      </c>
      <c r="H4459">
        <v>2016</v>
      </c>
    </row>
    <row r="4460" spans="1:8" x14ac:dyDescent="0.2">
      <c r="A4460" t="s">
        <v>6168</v>
      </c>
      <c r="B4460" t="s">
        <v>16</v>
      </c>
      <c r="C4460" t="s">
        <v>228</v>
      </c>
      <c r="D4460" t="s">
        <v>6169</v>
      </c>
      <c r="E4460">
        <v>3.7</v>
      </c>
      <c r="F4460">
        <v>35</v>
      </c>
      <c r="G4460">
        <v>7.75</v>
      </c>
      <c r="H4460">
        <v>2017</v>
      </c>
    </row>
    <row r="4461" spans="1:8" x14ac:dyDescent="0.2">
      <c r="A4461" t="s">
        <v>6170</v>
      </c>
      <c r="B4461" t="s">
        <v>66</v>
      </c>
      <c r="C4461" t="s">
        <v>449</v>
      </c>
      <c r="D4461" t="s">
        <v>6171</v>
      </c>
      <c r="E4461">
        <v>3.6</v>
      </c>
      <c r="F4461">
        <v>35</v>
      </c>
      <c r="G4461">
        <v>13.42</v>
      </c>
      <c r="H4461">
        <v>2015</v>
      </c>
    </row>
    <row r="4462" spans="1:8" x14ac:dyDescent="0.2">
      <c r="A4462" t="s">
        <v>6172</v>
      </c>
      <c r="B4462" t="s">
        <v>16</v>
      </c>
      <c r="C4462" t="s">
        <v>93</v>
      </c>
      <c r="D4462" t="s">
        <v>6173</v>
      </c>
      <c r="E4462">
        <v>4.3</v>
      </c>
      <c r="F4462">
        <v>35</v>
      </c>
      <c r="G4462">
        <v>29.9</v>
      </c>
      <c r="H4462">
        <v>2016</v>
      </c>
    </row>
    <row r="4463" spans="1:8" x14ac:dyDescent="0.2">
      <c r="A4463" t="s">
        <v>6174</v>
      </c>
      <c r="B4463" t="s">
        <v>277</v>
      </c>
      <c r="C4463" t="s">
        <v>278</v>
      </c>
      <c r="D4463" t="s">
        <v>6175</v>
      </c>
      <c r="E4463">
        <v>3.7</v>
      </c>
      <c r="F4463">
        <v>35</v>
      </c>
      <c r="G4463">
        <v>14.32</v>
      </c>
      <c r="H4463">
        <v>2016</v>
      </c>
    </row>
    <row r="4464" spans="1:8" x14ac:dyDescent="0.2">
      <c r="A4464" t="s">
        <v>6176</v>
      </c>
      <c r="B4464" t="s">
        <v>16</v>
      </c>
      <c r="C4464" t="s">
        <v>38</v>
      </c>
      <c r="D4464" t="s">
        <v>6003</v>
      </c>
      <c r="E4464">
        <v>4.3</v>
      </c>
      <c r="F4464">
        <v>35</v>
      </c>
      <c r="G4464">
        <v>24.1</v>
      </c>
      <c r="H4464">
        <v>2013</v>
      </c>
    </row>
    <row r="4465" spans="1:8" x14ac:dyDescent="0.2">
      <c r="A4465" t="s">
        <v>6177</v>
      </c>
      <c r="B4465" t="s">
        <v>16</v>
      </c>
      <c r="C4465" t="s">
        <v>93</v>
      </c>
      <c r="D4465" t="s">
        <v>1266</v>
      </c>
      <c r="E4465">
        <v>4.0999999999999996</v>
      </c>
      <c r="F4465">
        <v>35</v>
      </c>
      <c r="G4465">
        <v>21.34</v>
      </c>
      <c r="H4465">
        <v>2015</v>
      </c>
    </row>
    <row r="4466" spans="1:8" x14ac:dyDescent="0.2">
      <c r="A4466" t="s">
        <v>6178</v>
      </c>
      <c r="B4466" t="s">
        <v>16</v>
      </c>
      <c r="C4466" t="s">
        <v>181</v>
      </c>
      <c r="D4466" t="s">
        <v>220</v>
      </c>
      <c r="E4466">
        <v>4.2</v>
      </c>
      <c r="F4466">
        <v>35</v>
      </c>
      <c r="G4466">
        <v>42.9</v>
      </c>
      <c r="H4466">
        <v>2008</v>
      </c>
    </row>
    <row r="4467" spans="1:8" x14ac:dyDescent="0.2">
      <c r="A4467" t="s">
        <v>3517</v>
      </c>
      <c r="B4467" t="s">
        <v>16</v>
      </c>
      <c r="C4467" t="s">
        <v>748</v>
      </c>
      <c r="D4467" t="s">
        <v>4076</v>
      </c>
      <c r="E4467">
        <v>3.8</v>
      </c>
      <c r="F4467">
        <v>35</v>
      </c>
      <c r="G4467">
        <v>11.45</v>
      </c>
      <c r="H4467">
        <v>2018</v>
      </c>
    </row>
    <row r="4468" spans="1:8" x14ac:dyDescent="0.2">
      <c r="A4468" t="s">
        <v>6179</v>
      </c>
      <c r="B4468" t="s">
        <v>9</v>
      </c>
      <c r="C4468" t="s">
        <v>1319</v>
      </c>
      <c r="D4468" t="s">
        <v>1320</v>
      </c>
      <c r="E4468">
        <v>4.2</v>
      </c>
      <c r="F4468">
        <v>35</v>
      </c>
      <c r="G4468">
        <v>107.23</v>
      </c>
      <c r="H4468">
        <v>2013</v>
      </c>
    </row>
    <row r="4469" spans="1:8" x14ac:dyDescent="0.2">
      <c r="A4469" t="s">
        <v>6180</v>
      </c>
      <c r="B4469" t="s">
        <v>23</v>
      </c>
      <c r="C4469" t="s">
        <v>247</v>
      </c>
      <c r="D4469" t="s">
        <v>6181</v>
      </c>
      <c r="E4469">
        <v>3.4</v>
      </c>
      <c r="F4469">
        <v>35</v>
      </c>
      <c r="G4469">
        <v>13.99</v>
      </c>
      <c r="H4469">
        <v>2016</v>
      </c>
    </row>
    <row r="4470" spans="1:8" x14ac:dyDescent="0.2">
      <c r="A4470" t="s">
        <v>5744</v>
      </c>
      <c r="B4470" t="s">
        <v>16</v>
      </c>
      <c r="C4470" t="s">
        <v>228</v>
      </c>
      <c r="D4470" t="s">
        <v>2035</v>
      </c>
      <c r="E4470">
        <v>3.7</v>
      </c>
      <c r="F4470">
        <v>350</v>
      </c>
      <c r="G4470">
        <v>8.9</v>
      </c>
      <c r="H4470">
        <v>2015</v>
      </c>
    </row>
    <row r="4471" spans="1:8" x14ac:dyDescent="0.2">
      <c r="A4471" t="s">
        <v>6182</v>
      </c>
      <c r="B4471" t="s">
        <v>16</v>
      </c>
      <c r="C4471" t="s">
        <v>120</v>
      </c>
      <c r="D4471" t="s">
        <v>4686</v>
      </c>
      <c r="E4471">
        <v>3.9</v>
      </c>
      <c r="F4471">
        <v>350</v>
      </c>
      <c r="G4471">
        <v>15.11</v>
      </c>
      <c r="H4471">
        <v>2017</v>
      </c>
    </row>
    <row r="4472" spans="1:8" x14ac:dyDescent="0.2">
      <c r="A4472" t="s">
        <v>6183</v>
      </c>
      <c r="B4472" t="s">
        <v>70</v>
      </c>
      <c r="C4472" t="s">
        <v>161</v>
      </c>
      <c r="D4472" t="s">
        <v>5115</v>
      </c>
      <c r="E4472">
        <v>4.5</v>
      </c>
      <c r="F4472">
        <v>350</v>
      </c>
      <c r="G4472">
        <v>165</v>
      </c>
      <c r="H4472">
        <v>2015</v>
      </c>
    </row>
    <row r="4473" spans="1:8" x14ac:dyDescent="0.2">
      <c r="A4473" t="s">
        <v>6184</v>
      </c>
      <c r="B4473" t="s">
        <v>9</v>
      </c>
      <c r="C4473" t="s">
        <v>2947</v>
      </c>
      <c r="D4473" t="s">
        <v>6185</v>
      </c>
      <c r="E4473">
        <v>4</v>
      </c>
      <c r="F4473">
        <v>350</v>
      </c>
      <c r="G4473">
        <v>37.82</v>
      </c>
      <c r="H4473">
        <v>2015</v>
      </c>
    </row>
    <row r="4474" spans="1:8" x14ac:dyDescent="0.2">
      <c r="A4474" t="s">
        <v>6186</v>
      </c>
      <c r="B4474" t="s">
        <v>16</v>
      </c>
      <c r="C4474" t="s">
        <v>205</v>
      </c>
      <c r="D4474" t="s">
        <v>1678</v>
      </c>
      <c r="E4474">
        <v>3.9</v>
      </c>
      <c r="F4474">
        <v>350</v>
      </c>
      <c r="G4474">
        <v>18.059999999999999</v>
      </c>
      <c r="H4474">
        <v>2018</v>
      </c>
    </row>
    <row r="4475" spans="1:8" x14ac:dyDescent="0.2">
      <c r="A4475" t="s">
        <v>557</v>
      </c>
      <c r="B4475" t="s">
        <v>16</v>
      </c>
      <c r="C4475" t="s">
        <v>558</v>
      </c>
      <c r="D4475" t="s">
        <v>1491</v>
      </c>
      <c r="E4475">
        <v>3.8</v>
      </c>
      <c r="F4475">
        <v>351</v>
      </c>
      <c r="G4475">
        <v>12.37</v>
      </c>
      <c r="H4475">
        <v>2016</v>
      </c>
    </row>
    <row r="4476" spans="1:8" x14ac:dyDescent="0.2">
      <c r="A4476" t="s">
        <v>6187</v>
      </c>
      <c r="B4476" t="s">
        <v>66</v>
      </c>
      <c r="C4476" t="s">
        <v>776</v>
      </c>
      <c r="D4476" t="s">
        <v>777</v>
      </c>
      <c r="E4476">
        <v>3.9</v>
      </c>
      <c r="F4476">
        <v>351</v>
      </c>
      <c r="G4476">
        <v>17.989999999999998</v>
      </c>
      <c r="H4476">
        <v>2012</v>
      </c>
    </row>
    <row r="4477" spans="1:8" x14ac:dyDescent="0.2">
      <c r="A4477" t="s">
        <v>2941</v>
      </c>
      <c r="B4477" t="s">
        <v>9</v>
      </c>
      <c r="C4477" t="s">
        <v>379</v>
      </c>
      <c r="D4477" t="s">
        <v>3703</v>
      </c>
      <c r="E4477">
        <v>3.7</v>
      </c>
      <c r="F4477">
        <v>351</v>
      </c>
      <c r="G4477">
        <v>14.54</v>
      </c>
      <c r="H4477">
        <v>2016</v>
      </c>
    </row>
    <row r="4478" spans="1:8" x14ac:dyDescent="0.2">
      <c r="A4478" t="s">
        <v>6188</v>
      </c>
      <c r="B4478" t="s">
        <v>66</v>
      </c>
      <c r="C4478" t="s">
        <v>308</v>
      </c>
      <c r="D4478" t="s">
        <v>970</v>
      </c>
      <c r="E4478">
        <v>4.2</v>
      </c>
      <c r="F4478">
        <v>351</v>
      </c>
      <c r="G4478">
        <v>29.49</v>
      </c>
      <c r="H4478">
        <v>2013</v>
      </c>
    </row>
    <row r="4479" spans="1:8" x14ac:dyDescent="0.2">
      <c r="A4479" t="s">
        <v>6189</v>
      </c>
      <c r="B4479" t="s">
        <v>87</v>
      </c>
      <c r="C4479" t="s">
        <v>2406</v>
      </c>
      <c r="D4479" t="s">
        <v>2407</v>
      </c>
      <c r="E4479">
        <v>3.4</v>
      </c>
      <c r="F4479">
        <v>352</v>
      </c>
      <c r="G4479">
        <v>12.62</v>
      </c>
      <c r="H4479">
        <v>2015</v>
      </c>
    </row>
    <row r="4480" spans="1:8" x14ac:dyDescent="0.2">
      <c r="A4480" t="s">
        <v>1382</v>
      </c>
      <c r="B4480" t="s">
        <v>66</v>
      </c>
      <c r="C4480" t="s">
        <v>308</v>
      </c>
      <c r="D4480" t="s">
        <v>4014</v>
      </c>
      <c r="E4480">
        <v>3.7</v>
      </c>
      <c r="F4480">
        <v>352</v>
      </c>
      <c r="G4480">
        <v>12.59</v>
      </c>
      <c r="H4480">
        <v>2016</v>
      </c>
    </row>
    <row r="4481" spans="1:8" x14ac:dyDescent="0.2">
      <c r="A4481" t="s">
        <v>1062</v>
      </c>
      <c r="B4481" t="s">
        <v>9</v>
      </c>
      <c r="C4481" t="s">
        <v>217</v>
      </c>
      <c r="D4481" t="s">
        <v>3731</v>
      </c>
      <c r="E4481">
        <v>4.0999999999999996</v>
      </c>
      <c r="F4481">
        <v>352</v>
      </c>
      <c r="G4481">
        <v>109</v>
      </c>
      <c r="H4481">
        <v>2011</v>
      </c>
    </row>
    <row r="4482" spans="1:8" x14ac:dyDescent="0.2">
      <c r="A4482" t="s">
        <v>6190</v>
      </c>
      <c r="B4482" t="s">
        <v>23</v>
      </c>
      <c r="C4482" t="s">
        <v>247</v>
      </c>
      <c r="D4482" t="s">
        <v>1601</v>
      </c>
      <c r="E4482">
        <v>4.0999999999999996</v>
      </c>
      <c r="F4482">
        <v>352</v>
      </c>
      <c r="G4482">
        <v>17.059999999999999</v>
      </c>
      <c r="H4482">
        <v>2017</v>
      </c>
    </row>
    <row r="4483" spans="1:8" x14ac:dyDescent="0.2">
      <c r="A4483" t="s">
        <v>174</v>
      </c>
      <c r="B4483" t="s">
        <v>34</v>
      </c>
      <c r="C4483" t="s">
        <v>150</v>
      </c>
      <c r="D4483" t="s">
        <v>151</v>
      </c>
      <c r="E4483">
        <v>3.2</v>
      </c>
      <c r="F4483">
        <v>352</v>
      </c>
      <c r="G4483">
        <v>7.6</v>
      </c>
      <c r="H4483">
        <v>2018</v>
      </c>
    </row>
    <row r="4484" spans="1:8" x14ac:dyDescent="0.2">
      <c r="A4484" t="s">
        <v>6191</v>
      </c>
      <c r="B4484" t="s">
        <v>34</v>
      </c>
      <c r="C4484" t="s">
        <v>365</v>
      </c>
      <c r="D4484" t="s">
        <v>2090</v>
      </c>
      <c r="E4484">
        <v>3.9</v>
      </c>
      <c r="F4484">
        <v>353</v>
      </c>
      <c r="G4484">
        <v>13.5</v>
      </c>
      <c r="H4484">
        <v>2017</v>
      </c>
    </row>
    <row r="4485" spans="1:8" x14ac:dyDescent="0.2">
      <c r="A4485" t="s">
        <v>6192</v>
      </c>
      <c r="B4485" t="s">
        <v>16</v>
      </c>
      <c r="C4485" t="s">
        <v>558</v>
      </c>
      <c r="D4485" t="s">
        <v>1712</v>
      </c>
      <c r="E4485">
        <v>4.2</v>
      </c>
      <c r="F4485">
        <v>353</v>
      </c>
      <c r="G4485">
        <v>35.9</v>
      </c>
      <c r="H4485">
        <v>2016</v>
      </c>
    </row>
    <row r="4486" spans="1:8" x14ac:dyDescent="0.2">
      <c r="A4486" t="s">
        <v>6193</v>
      </c>
      <c r="B4486" t="s">
        <v>9</v>
      </c>
      <c r="C4486" t="s">
        <v>742</v>
      </c>
      <c r="D4486" t="s">
        <v>6194</v>
      </c>
      <c r="E4486">
        <v>3.7</v>
      </c>
      <c r="F4486">
        <v>353</v>
      </c>
      <c r="G4486">
        <v>9.5</v>
      </c>
      <c r="H4486">
        <v>2016</v>
      </c>
    </row>
    <row r="4487" spans="1:8" x14ac:dyDescent="0.2">
      <c r="A4487" t="s">
        <v>685</v>
      </c>
      <c r="B4487" t="s">
        <v>46</v>
      </c>
      <c r="C4487" t="s">
        <v>262</v>
      </c>
      <c r="D4487" t="s">
        <v>2644</v>
      </c>
      <c r="E4487">
        <v>4</v>
      </c>
      <c r="F4487">
        <v>353</v>
      </c>
      <c r="G4487">
        <v>15.9</v>
      </c>
      <c r="H4487">
        <v>2017</v>
      </c>
    </row>
    <row r="4488" spans="1:8" x14ac:dyDescent="0.2">
      <c r="A4488" t="s">
        <v>6195</v>
      </c>
      <c r="B4488" t="s">
        <v>46</v>
      </c>
      <c r="C4488" t="s">
        <v>47</v>
      </c>
      <c r="D4488" t="s">
        <v>515</v>
      </c>
      <c r="E4488">
        <v>4.0999999999999996</v>
      </c>
      <c r="F4488">
        <v>353</v>
      </c>
      <c r="G4488">
        <v>55.79</v>
      </c>
      <c r="H4488">
        <v>2010</v>
      </c>
    </row>
    <row r="4489" spans="1:8" x14ac:dyDescent="0.2">
      <c r="A4489" t="s">
        <v>1542</v>
      </c>
      <c r="B4489" t="s">
        <v>9</v>
      </c>
      <c r="C4489" t="s">
        <v>281</v>
      </c>
      <c r="D4489" t="s">
        <v>321</v>
      </c>
      <c r="E4489">
        <v>3.8</v>
      </c>
      <c r="F4489">
        <v>353</v>
      </c>
      <c r="G4489">
        <v>39.950000000000003</v>
      </c>
      <c r="H4489">
        <v>2005</v>
      </c>
    </row>
    <row r="4490" spans="1:8" x14ac:dyDescent="0.2">
      <c r="A4490" t="s">
        <v>6196</v>
      </c>
      <c r="B4490" t="s">
        <v>62</v>
      </c>
      <c r="C4490" t="s">
        <v>63</v>
      </c>
      <c r="D4490" t="s">
        <v>1286</v>
      </c>
      <c r="E4490">
        <v>4.0999999999999996</v>
      </c>
      <c r="F4490">
        <v>353</v>
      </c>
      <c r="G4490">
        <v>16.5</v>
      </c>
      <c r="H4490">
        <v>2016</v>
      </c>
    </row>
    <row r="4491" spans="1:8" x14ac:dyDescent="0.2">
      <c r="A4491" t="s">
        <v>604</v>
      </c>
      <c r="B4491" t="s">
        <v>16</v>
      </c>
      <c r="C4491" t="s">
        <v>93</v>
      </c>
      <c r="D4491" t="s">
        <v>6197</v>
      </c>
      <c r="E4491">
        <v>3.8</v>
      </c>
      <c r="F4491">
        <v>354</v>
      </c>
      <c r="G4491">
        <v>8.7200000000000006</v>
      </c>
      <c r="H4491">
        <v>2016</v>
      </c>
    </row>
    <row r="4492" spans="1:8" x14ac:dyDescent="0.2">
      <c r="A4492" t="s">
        <v>6198</v>
      </c>
      <c r="B4492" t="s">
        <v>34</v>
      </c>
      <c r="C4492" t="s">
        <v>4303</v>
      </c>
      <c r="D4492" t="s">
        <v>3779</v>
      </c>
      <c r="E4492">
        <v>4.0999999999999996</v>
      </c>
      <c r="F4492">
        <v>354</v>
      </c>
      <c r="G4492">
        <v>28.9</v>
      </c>
      <c r="H4492">
        <v>2014</v>
      </c>
    </row>
    <row r="4493" spans="1:8" x14ac:dyDescent="0.2">
      <c r="A4493" t="s">
        <v>6199</v>
      </c>
      <c r="B4493" t="s">
        <v>46</v>
      </c>
      <c r="C4493" t="s">
        <v>131</v>
      </c>
      <c r="D4493" t="s">
        <v>1252</v>
      </c>
      <c r="E4493">
        <v>3.8</v>
      </c>
      <c r="F4493">
        <v>355</v>
      </c>
      <c r="G4493">
        <v>15.84</v>
      </c>
      <c r="H4493">
        <v>2015</v>
      </c>
    </row>
    <row r="4494" spans="1:8" x14ac:dyDescent="0.2">
      <c r="A4494" t="s">
        <v>6200</v>
      </c>
      <c r="B4494" t="s">
        <v>9</v>
      </c>
      <c r="C4494" t="s">
        <v>281</v>
      </c>
      <c r="D4494" t="s">
        <v>2940</v>
      </c>
      <c r="E4494">
        <v>3.9</v>
      </c>
      <c r="F4494">
        <v>355</v>
      </c>
      <c r="G4494">
        <v>32</v>
      </c>
      <c r="H4494">
        <v>2015</v>
      </c>
    </row>
    <row r="4495" spans="1:8" x14ac:dyDescent="0.2">
      <c r="A4495" t="s">
        <v>720</v>
      </c>
      <c r="B4495" t="s">
        <v>9</v>
      </c>
      <c r="C4495" t="s">
        <v>721</v>
      </c>
      <c r="D4495" t="s">
        <v>4187</v>
      </c>
      <c r="E4495">
        <v>3.8</v>
      </c>
      <c r="F4495">
        <v>355</v>
      </c>
      <c r="G4495">
        <v>20.9</v>
      </c>
      <c r="H4495">
        <v>2014</v>
      </c>
    </row>
    <row r="4496" spans="1:8" x14ac:dyDescent="0.2">
      <c r="A4496" t="s">
        <v>6201</v>
      </c>
      <c r="B4496" t="s">
        <v>77</v>
      </c>
      <c r="C4496" t="s">
        <v>153</v>
      </c>
      <c r="D4496" t="s">
        <v>6202</v>
      </c>
      <c r="E4496">
        <v>4.0999999999999996</v>
      </c>
      <c r="F4496">
        <v>355</v>
      </c>
      <c r="G4496">
        <v>16.47</v>
      </c>
      <c r="H4496">
        <v>2013</v>
      </c>
    </row>
    <row r="4497" spans="1:8" x14ac:dyDescent="0.2">
      <c r="A4497" t="s">
        <v>6203</v>
      </c>
      <c r="B4497" t="s">
        <v>66</v>
      </c>
      <c r="C4497" t="s">
        <v>449</v>
      </c>
      <c r="D4497" t="s">
        <v>6204</v>
      </c>
      <c r="E4497">
        <v>4.4000000000000004</v>
      </c>
      <c r="F4497">
        <v>356</v>
      </c>
      <c r="G4497">
        <v>55</v>
      </c>
      <c r="H4497">
        <v>2015</v>
      </c>
    </row>
    <row r="4498" spans="1:8" x14ac:dyDescent="0.2">
      <c r="A4498" t="s">
        <v>2282</v>
      </c>
      <c r="B4498" t="s">
        <v>9</v>
      </c>
      <c r="C4498" t="s">
        <v>2283</v>
      </c>
      <c r="D4498" t="s">
        <v>5923</v>
      </c>
      <c r="E4498">
        <v>4</v>
      </c>
      <c r="F4498">
        <v>356</v>
      </c>
      <c r="G4498">
        <v>44.95</v>
      </c>
      <c r="H4498">
        <v>2005</v>
      </c>
    </row>
    <row r="4499" spans="1:8" x14ac:dyDescent="0.2">
      <c r="A4499" t="s">
        <v>1238</v>
      </c>
      <c r="B4499" t="s">
        <v>9</v>
      </c>
      <c r="C4499" t="s">
        <v>96</v>
      </c>
      <c r="D4499" t="s">
        <v>2706</v>
      </c>
      <c r="E4499">
        <v>3.9</v>
      </c>
      <c r="F4499">
        <v>356</v>
      </c>
      <c r="G4499">
        <v>34.4</v>
      </c>
      <c r="H4499">
        <v>2014</v>
      </c>
    </row>
    <row r="4500" spans="1:8" x14ac:dyDescent="0.2">
      <c r="A4500" t="s">
        <v>3466</v>
      </c>
      <c r="B4500" t="s">
        <v>9</v>
      </c>
      <c r="C4500" t="s">
        <v>184</v>
      </c>
      <c r="D4500" t="s">
        <v>1010</v>
      </c>
      <c r="E4500">
        <v>3.9</v>
      </c>
      <c r="F4500">
        <v>356</v>
      </c>
      <c r="G4500">
        <v>63.36</v>
      </c>
      <c r="H4500">
        <v>2013</v>
      </c>
    </row>
    <row r="4501" spans="1:8" x14ac:dyDescent="0.2">
      <c r="A4501" t="s">
        <v>6205</v>
      </c>
      <c r="B4501" t="s">
        <v>66</v>
      </c>
      <c r="C4501" t="s">
        <v>480</v>
      </c>
      <c r="D4501" t="s">
        <v>2415</v>
      </c>
      <c r="E4501">
        <v>3.9</v>
      </c>
      <c r="F4501">
        <v>356</v>
      </c>
      <c r="G4501">
        <v>31.19</v>
      </c>
      <c r="H4501">
        <v>2015</v>
      </c>
    </row>
    <row r="4502" spans="1:8" x14ac:dyDescent="0.2">
      <c r="A4502" t="s">
        <v>6206</v>
      </c>
      <c r="B4502" t="s">
        <v>16</v>
      </c>
      <c r="C4502" t="s">
        <v>663</v>
      </c>
      <c r="D4502" t="s">
        <v>6207</v>
      </c>
      <c r="E4502">
        <v>3.9</v>
      </c>
      <c r="F4502">
        <v>356</v>
      </c>
      <c r="G4502">
        <v>22.47</v>
      </c>
      <c r="H4502">
        <v>2016</v>
      </c>
    </row>
    <row r="4503" spans="1:8" x14ac:dyDescent="0.2">
      <c r="A4503" t="s">
        <v>6208</v>
      </c>
      <c r="B4503" t="s">
        <v>66</v>
      </c>
      <c r="C4503" t="s">
        <v>4894</v>
      </c>
      <c r="D4503" t="s">
        <v>4895</v>
      </c>
      <c r="E4503">
        <v>3.6</v>
      </c>
      <c r="F4503">
        <v>356</v>
      </c>
      <c r="G4503">
        <v>14.8</v>
      </c>
      <c r="H4503">
        <v>2013</v>
      </c>
    </row>
    <row r="4504" spans="1:8" x14ac:dyDescent="0.2">
      <c r="A4504" t="s">
        <v>6209</v>
      </c>
      <c r="B4504" t="s">
        <v>16</v>
      </c>
      <c r="C4504" t="s">
        <v>17</v>
      </c>
      <c r="D4504" t="s">
        <v>2289</v>
      </c>
      <c r="E4504">
        <v>4.2</v>
      </c>
      <c r="F4504">
        <v>356</v>
      </c>
      <c r="G4504">
        <v>64.02</v>
      </c>
      <c r="H4504">
        <v>2016</v>
      </c>
    </row>
    <row r="4505" spans="1:8" x14ac:dyDescent="0.2">
      <c r="A4505" t="s">
        <v>6210</v>
      </c>
      <c r="B4505" t="s">
        <v>16</v>
      </c>
      <c r="C4505" t="s">
        <v>181</v>
      </c>
      <c r="D4505" t="s">
        <v>587</v>
      </c>
      <c r="E4505">
        <v>4</v>
      </c>
      <c r="F4505">
        <v>356</v>
      </c>
      <c r="G4505">
        <v>63.49</v>
      </c>
      <c r="H4505">
        <v>2013</v>
      </c>
    </row>
    <row r="4506" spans="1:8" x14ac:dyDescent="0.2">
      <c r="A4506" t="s">
        <v>186</v>
      </c>
      <c r="B4506" t="s">
        <v>66</v>
      </c>
      <c r="C4506" t="s">
        <v>2518</v>
      </c>
      <c r="D4506" t="s">
        <v>2642</v>
      </c>
      <c r="E4506">
        <v>3.9</v>
      </c>
      <c r="F4506">
        <v>356</v>
      </c>
      <c r="G4506">
        <v>27.15</v>
      </c>
      <c r="H4506">
        <v>2014</v>
      </c>
    </row>
    <row r="4507" spans="1:8" x14ac:dyDescent="0.2">
      <c r="A4507" t="s">
        <v>6211</v>
      </c>
      <c r="B4507" t="s">
        <v>70</v>
      </c>
      <c r="C4507" t="s">
        <v>1201</v>
      </c>
      <c r="D4507" t="s">
        <v>1202</v>
      </c>
      <c r="E4507">
        <v>4.2</v>
      </c>
      <c r="F4507">
        <v>356</v>
      </c>
      <c r="G4507">
        <v>67.260000000000005</v>
      </c>
      <c r="H4507">
        <v>2013</v>
      </c>
    </row>
    <row r="4508" spans="1:8" x14ac:dyDescent="0.2">
      <c r="A4508" t="s">
        <v>6212</v>
      </c>
      <c r="B4508" t="s">
        <v>66</v>
      </c>
      <c r="C4508" t="s">
        <v>308</v>
      </c>
      <c r="D4508" t="s">
        <v>1794</v>
      </c>
      <c r="E4508">
        <v>3.7</v>
      </c>
      <c r="F4508">
        <v>3561</v>
      </c>
      <c r="G4508">
        <v>6.25</v>
      </c>
      <c r="H4508">
        <v>2018</v>
      </c>
    </row>
    <row r="4509" spans="1:8" x14ac:dyDescent="0.2">
      <c r="A4509" t="s">
        <v>838</v>
      </c>
      <c r="B4509" t="s">
        <v>9</v>
      </c>
      <c r="C4509" t="s">
        <v>105</v>
      </c>
      <c r="D4509" t="s">
        <v>704</v>
      </c>
      <c r="E4509">
        <v>4</v>
      </c>
      <c r="F4509">
        <v>357</v>
      </c>
      <c r="G4509">
        <v>44.9</v>
      </c>
      <c r="H4509">
        <v>2016</v>
      </c>
    </row>
    <row r="4510" spans="1:8" x14ac:dyDescent="0.2">
      <c r="A4510" t="s">
        <v>6213</v>
      </c>
      <c r="B4510" t="s">
        <v>16</v>
      </c>
      <c r="C4510" t="s">
        <v>53</v>
      </c>
      <c r="D4510" t="s">
        <v>2242</v>
      </c>
      <c r="E4510">
        <v>3.8</v>
      </c>
      <c r="F4510">
        <v>357</v>
      </c>
      <c r="G4510">
        <v>5.75</v>
      </c>
      <c r="H4510">
        <v>2018</v>
      </c>
    </row>
    <row r="4511" spans="1:8" x14ac:dyDescent="0.2">
      <c r="A4511" t="s">
        <v>6214</v>
      </c>
      <c r="B4511" t="s">
        <v>196</v>
      </c>
      <c r="C4511" t="s">
        <v>197</v>
      </c>
      <c r="D4511" t="s">
        <v>198</v>
      </c>
      <c r="E4511">
        <v>3.3</v>
      </c>
      <c r="F4511">
        <v>357</v>
      </c>
      <c r="G4511">
        <v>5.65</v>
      </c>
      <c r="H4511">
        <v>2018</v>
      </c>
    </row>
    <row r="4512" spans="1:8" x14ac:dyDescent="0.2">
      <c r="A4512" t="s">
        <v>6215</v>
      </c>
      <c r="B4512" t="s">
        <v>16</v>
      </c>
      <c r="C4512" t="s">
        <v>4032</v>
      </c>
      <c r="D4512" t="s">
        <v>975</v>
      </c>
      <c r="E4512">
        <v>3.8</v>
      </c>
      <c r="F4512">
        <v>357</v>
      </c>
      <c r="G4512">
        <v>26.21</v>
      </c>
      <c r="H4512">
        <v>2013</v>
      </c>
    </row>
    <row r="4513" spans="1:8" x14ac:dyDescent="0.2">
      <c r="A4513" t="s">
        <v>6216</v>
      </c>
      <c r="B4513" t="s">
        <v>196</v>
      </c>
      <c r="C4513" t="s">
        <v>1107</v>
      </c>
      <c r="D4513" t="s">
        <v>1306</v>
      </c>
      <c r="E4513">
        <v>3.9</v>
      </c>
      <c r="F4513">
        <v>3578</v>
      </c>
      <c r="G4513">
        <v>22.22</v>
      </c>
      <c r="H4513">
        <v>2014</v>
      </c>
    </row>
    <row r="4514" spans="1:8" x14ac:dyDescent="0.2">
      <c r="A4514" t="s">
        <v>1479</v>
      </c>
      <c r="B4514" t="s">
        <v>16</v>
      </c>
      <c r="C4514" t="s">
        <v>93</v>
      </c>
      <c r="D4514" t="s">
        <v>4887</v>
      </c>
      <c r="E4514">
        <v>3.6</v>
      </c>
      <c r="F4514">
        <v>358</v>
      </c>
      <c r="G4514">
        <v>12</v>
      </c>
      <c r="H4514">
        <v>2014</v>
      </c>
    </row>
    <row r="4515" spans="1:8" x14ac:dyDescent="0.2">
      <c r="A4515" t="s">
        <v>6217</v>
      </c>
      <c r="B4515" t="s">
        <v>16</v>
      </c>
      <c r="C4515" t="s">
        <v>17</v>
      </c>
      <c r="D4515" t="s">
        <v>2289</v>
      </c>
      <c r="E4515">
        <v>4.5999999999999996</v>
      </c>
      <c r="F4515">
        <v>358</v>
      </c>
      <c r="G4515">
        <v>208.55</v>
      </c>
      <c r="H4515">
        <v>2015</v>
      </c>
    </row>
    <row r="4516" spans="1:8" x14ac:dyDescent="0.2">
      <c r="A4516" t="s">
        <v>838</v>
      </c>
      <c r="B4516" t="s">
        <v>9</v>
      </c>
      <c r="C4516" t="s">
        <v>105</v>
      </c>
      <c r="D4516" t="s">
        <v>1186</v>
      </c>
      <c r="E4516">
        <v>4</v>
      </c>
      <c r="F4516">
        <v>358</v>
      </c>
      <c r="G4516">
        <v>56.54</v>
      </c>
      <c r="H4516">
        <v>2016</v>
      </c>
    </row>
    <row r="4517" spans="1:8" x14ac:dyDescent="0.2">
      <c r="A4517" t="s">
        <v>6218</v>
      </c>
      <c r="B4517" t="s">
        <v>9</v>
      </c>
      <c r="C4517" t="s">
        <v>1110</v>
      </c>
      <c r="D4517" t="s">
        <v>361</v>
      </c>
      <c r="E4517">
        <v>3.8</v>
      </c>
      <c r="F4517">
        <v>358</v>
      </c>
      <c r="G4517">
        <v>15.9</v>
      </c>
      <c r="H4517">
        <v>2018</v>
      </c>
    </row>
    <row r="4518" spans="1:8" x14ac:dyDescent="0.2">
      <c r="A4518" t="s">
        <v>5117</v>
      </c>
      <c r="B4518" t="s">
        <v>16</v>
      </c>
      <c r="C4518" t="s">
        <v>6219</v>
      </c>
      <c r="D4518" t="s">
        <v>2709</v>
      </c>
      <c r="E4518">
        <v>4.0999999999999996</v>
      </c>
      <c r="F4518">
        <v>358</v>
      </c>
      <c r="G4518">
        <v>10.45</v>
      </c>
      <c r="H4518">
        <v>2017</v>
      </c>
    </row>
    <row r="4519" spans="1:8" x14ac:dyDescent="0.2">
      <c r="A4519" t="s">
        <v>6220</v>
      </c>
      <c r="B4519" t="s">
        <v>16</v>
      </c>
      <c r="C4519" t="s">
        <v>5291</v>
      </c>
      <c r="D4519" t="s">
        <v>3833</v>
      </c>
      <c r="E4519">
        <v>3.9</v>
      </c>
      <c r="F4519">
        <v>358</v>
      </c>
      <c r="G4519">
        <v>11.9</v>
      </c>
      <c r="H4519">
        <v>2016</v>
      </c>
    </row>
    <row r="4520" spans="1:8" x14ac:dyDescent="0.2">
      <c r="A4520" t="s">
        <v>6221</v>
      </c>
      <c r="B4520" t="s">
        <v>9</v>
      </c>
      <c r="C4520" t="s">
        <v>2630</v>
      </c>
      <c r="D4520" t="s">
        <v>3721</v>
      </c>
      <c r="E4520">
        <v>3.8</v>
      </c>
      <c r="F4520">
        <v>358</v>
      </c>
      <c r="G4520">
        <v>18.79</v>
      </c>
      <c r="H4520">
        <v>2014</v>
      </c>
    </row>
    <row r="4521" spans="1:8" x14ac:dyDescent="0.2">
      <c r="A4521" t="s">
        <v>6222</v>
      </c>
      <c r="B4521" t="s">
        <v>9</v>
      </c>
      <c r="C4521" t="s">
        <v>96</v>
      </c>
      <c r="D4521" t="s">
        <v>3849</v>
      </c>
      <c r="E4521">
        <v>3.6</v>
      </c>
      <c r="F4521">
        <v>358</v>
      </c>
      <c r="G4521">
        <v>21.55</v>
      </c>
      <c r="H4521">
        <v>2007</v>
      </c>
    </row>
    <row r="4522" spans="1:8" x14ac:dyDescent="0.2">
      <c r="A4522" t="s">
        <v>6223</v>
      </c>
      <c r="B4522" t="s">
        <v>16</v>
      </c>
      <c r="C4522" t="s">
        <v>178</v>
      </c>
      <c r="D4522" t="s">
        <v>2273</v>
      </c>
      <c r="E4522">
        <v>4</v>
      </c>
      <c r="F4522">
        <v>358</v>
      </c>
      <c r="G4522">
        <v>31.96</v>
      </c>
      <c r="H4522">
        <v>2016</v>
      </c>
    </row>
    <row r="4523" spans="1:8" x14ac:dyDescent="0.2">
      <c r="A4523" t="s">
        <v>69</v>
      </c>
      <c r="B4523" t="s">
        <v>255</v>
      </c>
      <c r="C4523" t="s">
        <v>6224</v>
      </c>
      <c r="D4523" t="s">
        <v>2369</v>
      </c>
      <c r="E4523">
        <v>3.7</v>
      </c>
      <c r="F4523">
        <v>358</v>
      </c>
      <c r="G4523">
        <v>13.5</v>
      </c>
      <c r="H4523">
        <v>2015</v>
      </c>
    </row>
    <row r="4524" spans="1:8" x14ac:dyDescent="0.2">
      <c r="A4524" t="s">
        <v>6225</v>
      </c>
      <c r="B4524" t="s">
        <v>9</v>
      </c>
      <c r="C4524" t="s">
        <v>114</v>
      </c>
      <c r="D4524" t="s">
        <v>462</v>
      </c>
      <c r="E4524">
        <v>4.2</v>
      </c>
      <c r="F4524">
        <v>358</v>
      </c>
      <c r="G4524">
        <v>58</v>
      </c>
      <c r="H4524">
        <v>2014</v>
      </c>
    </row>
    <row r="4525" spans="1:8" x14ac:dyDescent="0.2">
      <c r="A4525" t="s">
        <v>6226</v>
      </c>
      <c r="B4525" t="s">
        <v>66</v>
      </c>
      <c r="C4525" t="s">
        <v>308</v>
      </c>
      <c r="D4525" t="s">
        <v>5089</v>
      </c>
      <c r="E4525">
        <v>4.0999999999999996</v>
      </c>
      <c r="F4525">
        <v>358</v>
      </c>
      <c r="G4525">
        <v>31.95</v>
      </c>
      <c r="H4525">
        <v>2014</v>
      </c>
    </row>
    <row r="4526" spans="1:8" x14ac:dyDescent="0.2">
      <c r="A4526" t="s">
        <v>2399</v>
      </c>
      <c r="B4526" t="s">
        <v>9</v>
      </c>
      <c r="C4526" t="s">
        <v>114</v>
      </c>
      <c r="D4526" t="s">
        <v>385</v>
      </c>
      <c r="E4526">
        <v>4.3</v>
      </c>
      <c r="F4526">
        <v>359</v>
      </c>
      <c r="G4526">
        <v>96.99</v>
      </c>
      <c r="H4526">
        <v>2015</v>
      </c>
    </row>
    <row r="4527" spans="1:8" x14ac:dyDescent="0.2">
      <c r="A4527" t="s">
        <v>6227</v>
      </c>
      <c r="B4527" t="s">
        <v>77</v>
      </c>
      <c r="C4527" t="s">
        <v>153</v>
      </c>
      <c r="D4527" t="s">
        <v>1899</v>
      </c>
      <c r="E4527">
        <v>4</v>
      </c>
      <c r="F4527">
        <v>359</v>
      </c>
      <c r="G4527">
        <v>11.7</v>
      </c>
      <c r="H4527">
        <v>2018</v>
      </c>
    </row>
    <row r="4528" spans="1:8" x14ac:dyDescent="0.2">
      <c r="A4528" t="s">
        <v>6228</v>
      </c>
      <c r="B4528" t="s">
        <v>196</v>
      </c>
      <c r="C4528" t="s">
        <v>701</v>
      </c>
      <c r="D4528" t="s">
        <v>1019</v>
      </c>
      <c r="E4528">
        <v>3.5</v>
      </c>
      <c r="F4528">
        <v>359</v>
      </c>
      <c r="G4528">
        <v>9.99</v>
      </c>
      <c r="H4528">
        <v>2017</v>
      </c>
    </row>
    <row r="4529" spans="1:8" x14ac:dyDescent="0.2">
      <c r="A4529" t="s">
        <v>6229</v>
      </c>
      <c r="B4529" t="s">
        <v>16</v>
      </c>
      <c r="C4529" t="s">
        <v>6230</v>
      </c>
      <c r="D4529" t="s">
        <v>6231</v>
      </c>
      <c r="E4529">
        <v>3.7</v>
      </c>
      <c r="F4529">
        <v>359</v>
      </c>
      <c r="G4529">
        <v>5.89</v>
      </c>
      <c r="H4529" t="s">
        <v>526</v>
      </c>
    </row>
    <row r="4530" spans="1:8" x14ac:dyDescent="0.2">
      <c r="A4530" t="s">
        <v>2800</v>
      </c>
      <c r="B4530" t="s">
        <v>62</v>
      </c>
      <c r="C4530" t="s">
        <v>63</v>
      </c>
      <c r="D4530" t="s">
        <v>1125</v>
      </c>
      <c r="E4530">
        <v>4.2</v>
      </c>
      <c r="F4530">
        <v>359</v>
      </c>
      <c r="G4530">
        <v>32.99</v>
      </c>
      <c r="H4530">
        <v>2016</v>
      </c>
    </row>
    <row r="4531" spans="1:8" x14ac:dyDescent="0.2">
      <c r="A4531" t="s">
        <v>6232</v>
      </c>
      <c r="B4531" t="s">
        <v>16</v>
      </c>
      <c r="C4531" t="s">
        <v>404</v>
      </c>
      <c r="D4531" t="s">
        <v>908</v>
      </c>
      <c r="E4531">
        <v>3.7</v>
      </c>
      <c r="F4531">
        <v>36</v>
      </c>
      <c r="G4531">
        <v>20.9</v>
      </c>
      <c r="H4531">
        <v>2015</v>
      </c>
    </row>
    <row r="4532" spans="1:8" x14ac:dyDescent="0.2">
      <c r="A4532" t="s">
        <v>6233</v>
      </c>
      <c r="B4532" t="s">
        <v>16</v>
      </c>
      <c r="C4532" t="s">
        <v>93</v>
      </c>
      <c r="D4532" t="s">
        <v>6234</v>
      </c>
      <c r="E4532">
        <v>3.9</v>
      </c>
      <c r="F4532">
        <v>36</v>
      </c>
      <c r="G4532">
        <v>12.45</v>
      </c>
      <c r="H4532">
        <v>2018</v>
      </c>
    </row>
    <row r="4533" spans="1:8" x14ac:dyDescent="0.2">
      <c r="A4533" t="s">
        <v>518</v>
      </c>
      <c r="B4533" t="s">
        <v>9</v>
      </c>
      <c r="C4533" t="s">
        <v>125</v>
      </c>
      <c r="D4533" t="s">
        <v>6235</v>
      </c>
      <c r="E4533">
        <v>3.7</v>
      </c>
      <c r="F4533">
        <v>36</v>
      </c>
      <c r="G4533">
        <v>6.49</v>
      </c>
      <c r="H4533">
        <v>2015</v>
      </c>
    </row>
    <row r="4534" spans="1:8" x14ac:dyDescent="0.2">
      <c r="A4534" t="s">
        <v>4379</v>
      </c>
      <c r="B4534" t="s">
        <v>23</v>
      </c>
      <c r="C4534" t="s">
        <v>247</v>
      </c>
      <c r="D4534" t="s">
        <v>272</v>
      </c>
      <c r="E4534">
        <v>3.6</v>
      </c>
      <c r="F4534">
        <v>36</v>
      </c>
      <c r="G4534">
        <v>14.52</v>
      </c>
      <c r="H4534">
        <v>2017</v>
      </c>
    </row>
    <row r="4535" spans="1:8" x14ac:dyDescent="0.2">
      <c r="A4535" t="s">
        <v>6236</v>
      </c>
      <c r="B4535" t="s">
        <v>66</v>
      </c>
      <c r="C4535" t="s">
        <v>6237</v>
      </c>
      <c r="D4535" t="s">
        <v>6238</v>
      </c>
      <c r="E4535">
        <v>3.9</v>
      </c>
      <c r="F4535">
        <v>36</v>
      </c>
      <c r="G4535">
        <v>19.95</v>
      </c>
      <c r="H4535">
        <v>2014</v>
      </c>
    </row>
    <row r="4536" spans="1:8" x14ac:dyDescent="0.2">
      <c r="A4536" t="s">
        <v>435</v>
      </c>
      <c r="B4536" t="s">
        <v>66</v>
      </c>
      <c r="C4536" t="s">
        <v>1977</v>
      </c>
      <c r="D4536" t="s">
        <v>6239</v>
      </c>
      <c r="E4536">
        <v>3.3</v>
      </c>
      <c r="F4536">
        <v>36</v>
      </c>
      <c r="G4536">
        <v>5.39</v>
      </c>
      <c r="H4536">
        <v>2015</v>
      </c>
    </row>
    <row r="4537" spans="1:8" x14ac:dyDescent="0.2">
      <c r="A4537" t="s">
        <v>6240</v>
      </c>
      <c r="B4537" t="s">
        <v>9</v>
      </c>
      <c r="C4537" t="s">
        <v>2283</v>
      </c>
      <c r="D4537" t="s">
        <v>5923</v>
      </c>
      <c r="E4537">
        <v>3.6</v>
      </c>
      <c r="F4537">
        <v>36</v>
      </c>
      <c r="G4537">
        <v>33.42</v>
      </c>
      <c r="H4537">
        <v>2017</v>
      </c>
    </row>
    <row r="4538" spans="1:8" x14ac:dyDescent="0.2">
      <c r="A4538" t="s">
        <v>6241</v>
      </c>
      <c r="B4538" t="s">
        <v>30</v>
      </c>
      <c r="C4538" t="s">
        <v>236</v>
      </c>
      <c r="D4538" t="s">
        <v>6242</v>
      </c>
      <c r="E4538">
        <v>3.2</v>
      </c>
      <c r="F4538">
        <v>36</v>
      </c>
      <c r="G4538">
        <v>19.98</v>
      </c>
      <c r="H4538">
        <v>2017</v>
      </c>
    </row>
    <row r="4539" spans="1:8" x14ac:dyDescent="0.2">
      <c r="A4539" t="s">
        <v>6243</v>
      </c>
      <c r="B4539" t="s">
        <v>9</v>
      </c>
      <c r="C4539" t="s">
        <v>596</v>
      </c>
      <c r="D4539" t="s">
        <v>417</v>
      </c>
      <c r="E4539">
        <v>3.8</v>
      </c>
      <c r="F4539">
        <v>36</v>
      </c>
      <c r="G4539">
        <v>7.2</v>
      </c>
      <c r="H4539">
        <v>2017</v>
      </c>
    </row>
    <row r="4540" spans="1:8" x14ac:dyDescent="0.2">
      <c r="A4540" t="s">
        <v>6244</v>
      </c>
      <c r="B4540" t="s">
        <v>70</v>
      </c>
      <c r="C4540" t="s">
        <v>161</v>
      </c>
      <c r="D4540" t="s">
        <v>896</v>
      </c>
      <c r="E4540">
        <v>4.7</v>
      </c>
      <c r="F4540">
        <v>36</v>
      </c>
      <c r="G4540">
        <v>286.14999999999998</v>
      </c>
      <c r="H4540">
        <v>2015</v>
      </c>
    </row>
    <row r="4541" spans="1:8" x14ac:dyDescent="0.2">
      <c r="A4541" t="s">
        <v>6245</v>
      </c>
      <c r="B4541" t="s">
        <v>9</v>
      </c>
      <c r="C4541" t="s">
        <v>724</v>
      </c>
      <c r="D4541" t="s">
        <v>6246</v>
      </c>
      <c r="E4541">
        <v>3.6</v>
      </c>
      <c r="F4541">
        <v>36</v>
      </c>
      <c r="G4541">
        <v>9.99</v>
      </c>
      <c r="H4541">
        <v>2017</v>
      </c>
    </row>
    <row r="4542" spans="1:8" x14ac:dyDescent="0.2">
      <c r="A4542" t="s">
        <v>6247</v>
      </c>
      <c r="B4542" t="s">
        <v>9</v>
      </c>
      <c r="C4542" t="s">
        <v>422</v>
      </c>
      <c r="D4542" t="s">
        <v>4993</v>
      </c>
      <c r="E4542">
        <v>3.7</v>
      </c>
      <c r="F4542">
        <v>36</v>
      </c>
      <c r="G4542">
        <v>27</v>
      </c>
      <c r="H4542">
        <v>2015</v>
      </c>
    </row>
    <row r="4543" spans="1:8" x14ac:dyDescent="0.2">
      <c r="A4543" t="s">
        <v>6248</v>
      </c>
      <c r="B4543" t="s">
        <v>66</v>
      </c>
      <c r="C4543" t="s">
        <v>776</v>
      </c>
      <c r="D4543" t="s">
        <v>777</v>
      </c>
      <c r="E4543">
        <v>4.5</v>
      </c>
      <c r="F4543">
        <v>36</v>
      </c>
      <c r="G4543">
        <v>96.65</v>
      </c>
      <c r="H4543">
        <v>2006</v>
      </c>
    </row>
    <row r="4544" spans="1:8" x14ac:dyDescent="0.2">
      <c r="A4544" t="s">
        <v>6249</v>
      </c>
      <c r="B4544" t="s">
        <v>16</v>
      </c>
      <c r="C4544" t="s">
        <v>586</v>
      </c>
      <c r="D4544" t="s">
        <v>6250</v>
      </c>
      <c r="E4544">
        <v>2.7</v>
      </c>
      <c r="F4544">
        <v>36</v>
      </c>
      <c r="G4544">
        <v>9.1199999999999992</v>
      </c>
      <c r="H4544">
        <v>2013</v>
      </c>
    </row>
    <row r="4545" spans="1:8" x14ac:dyDescent="0.2">
      <c r="A4545" t="s">
        <v>6251</v>
      </c>
      <c r="B4545" t="s">
        <v>34</v>
      </c>
      <c r="C4545" t="s">
        <v>1191</v>
      </c>
      <c r="D4545" t="s">
        <v>151</v>
      </c>
      <c r="E4545">
        <v>3.9</v>
      </c>
      <c r="F4545">
        <v>36</v>
      </c>
      <c r="G4545">
        <v>14.57</v>
      </c>
      <c r="H4545">
        <v>2016</v>
      </c>
    </row>
    <row r="4546" spans="1:8" x14ac:dyDescent="0.2">
      <c r="A4546" t="s">
        <v>6252</v>
      </c>
      <c r="B4546" t="s">
        <v>34</v>
      </c>
      <c r="C4546" t="s">
        <v>718</v>
      </c>
      <c r="D4546" t="s">
        <v>790</v>
      </c>
      <c r="E4546">
        <v>3.7</v>
      </c>
      <c r="F4546">
        <v>36</v>
      </c>
      <c r="G4546">
        <v>15.19</v>
      </c>
      <c r="H4546">
        <v>2015</v>
      </c>
    </row>
    <row r="4547" spans="1:8" x14ac:dyDescent="0.2">
      <c r="A4547" t="s">
        <v>6253</v>
      </c>
      <c r="B4547" t="s">
        <v>277</v>
      </c>
      <c r="C4547" t="s">
        <v>852</v>
      </c>
      <c r="D4547" t="s">
        <v>3188</v>
      </c>
      <c r="E4547">
        <v>3.5</v>
      </c>
      <c r="F4547">
        <v>36</v>
      </c>
      <c r="G4547">
        <v>18.34</v>
      </c>
      <c r="H4547">
        <v>2017</v>
      </c>
    </row>
    <row r="4548" spans="1:8" x14ac:dyDescent="0.2">
      <c r="A4548" t="s">
        <v>6254</v>
      </c>
      <c r="B4548" t="s">
        <v>16</v>
      </c>
      <c r="C4548" t="s">
        <v>6255</v>
      </c>
      <c r="D4548" t="s">
        <v>6256</v>
      </c>
      <c r="E4548">
        <v>4</v>
      </c>
      <c r="F4548">
        <v>36</v>
      </c>
      <c r="G4548">
        <v>22.91</v>
      </c>
      <c r="H4548">
        <v>2013</v>
      </c>
    </row>
    <row r="4549" spans="1:8" x14ac:dyDescent="0.2">
      <c r="A4549" t="s">
        <v>6257</v>
      </c>
      <c r="B4549" t="s">
        <v>23</v>
      </c>
      <c r="C4549" t="s">
        <v>2059</v>
      </c>
      <c r="D4549" t="s">
        <v>2060</v>
      </c>
      <c r="E4549">
        <v>4</v>
      </c>
      <c r="F4549">
        <v>36</v>
      </c>
      <c r="G4549">
        <v>33.25</v>
      </c>
      <c r="H4549">
        <v>2013</v>
      </c>
    </row>
    <row r="4550" spans="1:8" x14ac:dyDescent="0.2">
      <c r="A4550" t="s">
        <v>6258</v>
      </c>
      <c r="B4550" t="s">
        <v>277</v>
      </c>
      <c r="C4550" t="s">
        <v>346</v>
      </c>
      <c r="D4550" t="s">
        <v>6259</v>
      </c>
      <c r="E4550">
        <v>3.9</v>
      </c>
      <c r="F4550">
        <v>36</v>
      </c>
      <c r="G4550">
        <v>10.23</v>
      </c>
      <c r="H4550">
        <v>2015</v>
      </c>
    </row>
    <row r="4551" spans="1:8" x14ac:dyDescent="0.2">
      <c r="A4551" t="s">
        <v>6260</v>
      </c>
      <c r="B4551" t="s">
        <v>9</v>
      </c>
      <c r="C4551" t="s">
        <v>56</v>
      </c>
      <c r="D4551" t="s">
        <v>5377</v>
      </c>
      <c r="E4551">
        <v>3.8</v>
      </c>
      <c r="F4551">
        <v>36</v>
      </c>
      <c r="G4551">
        <v>19.5</v>
      </c>
      <c r="H4551">
        <v>2016</v>
      </c>
    </row>
    <row r="4552" spans="1:8" x14ac:dyDescent="0.2">
      <c r="A4552" t="s">
        <v>6261</v>
      </c>
      <c r="B4552" t="s">
        <v>66</v>
      </c>
      <c r="C4552" t="s">
        <v>940</v>
      </c>
      <c r="D4552" t="s">
        <v>1754</v>
      </c>
      <c r="E4552">
        <v>3.7</v>
      </c>
      <c r="F4552">
        <v>36</v>
      </c>
      <c r="G4552">
        <v>13.25</v>
      </c>
      <c r="H4552">
        <v>2015</v>
      </c>
    </row>
    <row r="4553" spans="1:8" x14ac:dyDescent="0.2">
      <c r="A4553" t="s">
        <v>6262</v>
      </c>
      <c r="B4553" t="s">
        <v>16</v>
      </c>
      <c r="C4553" t="s">
        <v>228</v>
      </c>
      <c r="D4553" t="s">
        <v>1443</v>
      </c>
      <c r="E4553">
        <v>3.6</v>
      </c>
      <c r="F4553">
        <v>36</v>
      </c>
      <c r="G4553">
        <v>10.85</v>
      </c>
      <c r="H4553">
        <v>2016</v>
      </c>
    </row>
    <row r="4554" spans="1:8" x14ac:dyDescent="0.2">
      <c r="A4554" t="s">
        <v>6263</v>
      </c>
      <c r="B4554" t="s">
        <v>46</v>
      </c>
      <c r="C4554" t="s">
        <v>262</v>
      </c>
      <c r="D4554" t="s">
        <v>48</v>
      </c>
      <c r="E4554">
        <v>4.5999999999999996</v>
      </c>
      <c r="F4554">
        <v>36</v>
      </c>
      <c r="G4554">
        <v>208.44</v>
      </c>
      <c r="H4554">
        <v>2013</v>
      </c>
    </row>
    <row r="4555" spans="1:8" x14ac:dyDescent="0.2">
      <c r="A4555" t="s">
        <v>6264</v>
      </c>
      <c r="B4555" t="s">
        <v>66</v>
      </c>
      <c r="C4555" t="s">
        <v>147</v>
      </c>
      <c r="D4555" t="s">
        <v>1940</v>
      </c>
      <c r="E4555">
        <v>3</v>
      </c>
      <c r="F4555">
        <v>36</v>
      </c>
      <c r="G4555">
        <v>4.6900000000000004</v>
      </c>
      <c r="H4555">
        <v>2018</v>
      </c>
    </row>
    <row r="4556" spans="1:8" x14ac:dyDescent="0.2">
      <c r="A4556" t="s">
        <v>6265</v>
      </c>
      <c r="B4556" t="s">
        <v>70</v>
      </c>
      <c r="C4556" t="s">
        <v>71</v>
      </c>
      <c r="D4556" t="s">
        <v>6266</v>
      </c>
      <c r="E4556">
        <v>3.5</v>
      </c>
      <c r="F4556">
        <v>36</v>
      </c>
      <c r="G4556">
        <v>21.45</v>
      </c>
      <c r="H4556">
        <v>2016</v>
      </c>
    </row>
    <row r="4557" spans="1:8" x14ac:dyDescent="0.2">
      <c r="A4557" t="s">
        <v>4208</v>
      </c>
      <c r="B4557" t="s">
        <v>277</v>
      </c>
      <c r="C4557" t="s">
        <v>5178</v>
      </c>
      <c r="D4557" t="s">
        <v>6267</v>
      </c>
      <c r="E4557">
        <v>3</v>
      </c>
      <c r="F4557">
        <v>36</v>
      </c>
      <c r="G4557">
        <v>8.9</v>
      </c>
      <c r="H4557">
        <v>2016</v>
      </c>
    </row>
    <row r="4558" spans="1:8" x14ac:dyDescent="0.2">
      <c r="A4558" t="s">
        <v>2686</v>
      </c>
      <c r="B4558" t="s">
        <v>34</v>
      </c>
      <c r="C4558" t="s">
        <v>718</v>
      </c>
      <c r="D4558" t="s">
        <v>2356</v>
      </c>
      <c r="E4558">
        <v>3.8</v>
      </c>
      <c r="F4558">
        <v>36</v>
      </c>
      <c r="G4558">
        <v>6.35</v>
      </c>
      <c r="H4558">
        <v>2018</v>
      </c>
    </row>
    <row r="4559" spans="1:8" x14ac:dyDescent="0.2">
      <c r="A4559" t="s">
        <v>6268</v>
      </c>
      <c r="B4559" t="s">
        <v>16</v>
      </c>
      <c r="C4559" t="s">
        <v>53</v>
      </c>
      <c r="D4559" t="s">
        <v>2242</v>
      </c>
      <c r="E4559">
        <v>3.6</v>
      </c>
      <c r="F4559">
        <v>36</v>
      </c>
      <c r="G4559">
        <v>6.23</v>
      </c>
      <c r="H4559">
        <v>2016</v>
      </c>
    </row>
    <row r="4560" spans="1:8" x14ac:dyDescent="0.2">
      <c r="A4560" t="s">
        <v>6269</v>
      </c>
      <c r="B4560" t="s">
        <v>9</v>
      </c>
      <c r="C4560" t="s">
        <v>6270</v>
      </c>
      <c r="D4560" t="s">
        <v>6271</v>
      </c>
      <c r="E4560">
        <v>3.8</v>
      </c>
      <c r="F4560">
        <v>36</v>
      </c>
      <c r="G4560">
        <v>8.67</v>
      </c>
      <c r="H4560">
        <v>2017</v>
      </c>
    </row>
    <row r="4561" spans="1:8" x14ac:dyDescent="0.2">
      <c r="A4561" t="s">
        <v>6272</v>
      </c>
      <c r="B4561" t="s">
        <v>9</v>
      </c>
      <c r="C4561" t="s">
        <v>27</v>
      </c>
      <c r="D4561" t="s">
        <v>729</v>
      </c>
      <c r="E4561">
        <v>4.2</v>
      </c>
      <c r="F4561">
        <v>36</v>
      </c>
      <c r="G4561">
        <v>49.95</v>
      </c>
      <c r="H4561">
        <v>2009</v>
      </c>
    </row>
    <row r="4562" spans="1:8" x14ac:dyDescent="0.2">
      <c r="A4562" t="s">
        <v>6273</v>
      </c>
      <c r="B4562" t="s">
        <v>277</v>
      </c>
      <c r="C4562" t="s">
        <v>1229</v>
      </c>
      <c r="D4562" t="s">
        <v>1230</v>
      </c>
      <c r="E4562">
        <v>4.0999999999999996</v>
      </c>
      <c r="F4562">
        <v>36</v>
      </c>
      <c r="G4562">
        <v>54.95</v>
      </c>
      <c r="H4562">
        <v>2011</v>
      </c>
    </row>
    <row r="4563" spans="1:8" x14ac:dyDescent="0.2">
      <c r="A4563" t="s">
        <v>5404</v>
      </c>
      <c r="B4563" t="s">
        <v>16</v>
      </c>
      <c r="C4563" t="s">
        <v>93</v>
      </c>
      <c r="D4563" t="s">
        <v>431</v>
      </c>
      <c r="E4563">
        <v>3.6</v>
      </c>
      <c r="F4563">
        <v>36</v>
      </c>
      <c r="G4563">
        <v>17.79</v>
      </c>
      <c r="H4563">
        <v>2016</v>
      </c>
    </row>
    <row r="4564" spans="1:8" x14ac:dyDescent="0.2">
      <c r="A4564" t="s">
        <v>6274</v>
      </c>
      <c r="B4564" t="s">
        <v>16</v>
      </c>
      <c r="C4564" t="s">
        <v>1510</v>
      </c>
      <c r="D4564" t="s">
        <v>6275</v>
      </c>
      <c r="E4564">
        <v>3.9</v>
      </c>
      <c r="F4564">
        <v>36</v>
      </c>
      <c r="G4564">
        <v>11.2</v>
      </c>
      <c r="H4564">
        <v>2014</v>
      </c>
    </row>
    <row r="4565" spans="1:8" x14ac:dyDescent="0.2">
      <c r="A4565" t="s">
        <v>6276</v>
      </c>
      <c r="B4565" t="s">
        <v>23</v>
      </c>
      <c r="C4565" t="s">
        <v>2059</v>
      </c>
      <c r="D4565" t="s">
        <v>3124</v>
      </c>
      <c r="E4565">
        <v>3.2</v>
      </c>
      <c r="F4565">
        <v>36</v>
      </c>
      <c r="G4565">
        <v>14.5</v>
      </c>
      <c r="H4565">
        <v>2017</v>
      </c>
    </row>
    <row r="4566" spans="1:8" x14ac:dyDescent="0.2">
      <c r="A4566" t="s">
        <v>1910</v>
      </c>
      <c r="B4566" t="s">
        <v>16</v>
      </c>
      <c r="C4566" t="s">
        <v>358</v>
      </c>
      <c r="D4566" t="s">
        <v>2076</v>
      </c>
      <c r="E4566">
        <v>4.2</v>
      </c>
      <c r="F4566">
        <v>36</v>
      </c>
      <c r="G4566">
        <v>40.950000000000003</v>
      </c>
      <c r="H4566">
        <v>2015</v>
      </c>
    </row>
    <row r="4567" spans="1:8" x14ac:dyDescent="0.2">
      <c r="A4567" t="s">
        <v>6277</v>
      </c>
      <c r="B4567" t="s">
        <v>9</v>
      </c>
      <c r="C4567" t="s">
        <v>6278</v>
      </c>
      <c r="D4567" t="s">
        <v>4826</v>
      </c>
      <c r="E4567">
        <v>3.6</v>
      </c>
      <c r="F4567">
        <v>36</v>
      </c>
      <c r="G4567">
        <v>6.85</v>
      </c>
      <c r="H4567">
        <v>2016</v>
      </c>
    </row>
    <row r="4568" spans="1:8" x14ac:dyDescent="0.2">
      <c r="A4568" t="s">
        <v>6279</v>
      </c>
      <c r="B4568" t="s">
        <v>81</v>
      </c>
      <c r="C4568" t="s">
        <v>5379</v>
      </c>
      <c r="D4568" t="s">
        <v>6280</v>
      </c>
      <c r="E4568">
        <v>3.7</v>
      </c>
      <c r="F4568">
        <v>36</v>
      </c>
      <c r="G4568">
        <v>18.899999999999999</v>
      </c>
      <c r="H4568">
        <v>2015</v>
      </c>
    </row>
    <row r="4569" spans="1:8" x14ac:dyDescent="0.2">
      <c r="A4569" t="s">
        <v>6281</v>
      </c>
      <c r="B4569" t="s">
        <v>66</v>
      </c>
      <c r="C4569" t="s">
        <v>308</v>
      </c>
      <c r="D4569" t="s">
        <v>6282</v>
      </c>
      <c r="E4569">
        <v>4.0999999999999996</v>
      </c>
      <c r="F4569">
        <v>36</v>
      </c>
      <c r="G4569">
        <v>36.85</v>
      </c>
      <c r="H4569">
        <v>2017</v>
      </c>
    </row>
    <row r="4570" spans="1:8" x14ac:dyDescent="0.2">
      <c r="A4570" t="s">
        <v>6283</v>
      </c>
      <c r="B4570" t="s">
        <v>16</v>
      </c>
      <c r="C4570" t="s">
        <v>17</v>
      </c>
      <c r="D4570" t="s">
        <v>1937</v>
      </c>
      <c r="E4570">
        <v>4.0999999999999996</v>
      </c>
      <c r="F4570">
        <v>36</v>
      </c>
      <c r="G4570">
        <v>38.9</v>
      </c>
      <c r="H4570">
        <v>2015</v>
      </c>
    </row>
    <row r="4571" spans="1:8" x14ac:dyDescent="0.2">
      <c r="A4571" t="s">
        <v>6284</v>
      </c>
      <c r="B4571" t="s">
        <v>16</v>
      </c>
      <c r="C4571" t="s">
        <v>53</v>
      </c>
      <c r="D4571" t="s">
        <v>6075</v>
      </c>
      <c r="E4571">
        <v>3.3</v>
      </c>
      <c r="F4571">
        <v>36</v>
      </c>
      <c r="G4571">
        <v>6.44</v>
      </c>
      <c r="H4571">
        <v>2017</v>
      </c>
    </row>
    <row r="4572" spans="1:8" x14ac:dyDescent="0.2">
      <c r="A4572" t="s">
        <v>6285</v>
      </c>
      <c r="B4572" t="s">
        <v>34</v>
      </c>
      <c r="C4572" t="s">
        <v>718</v>
      </c>
      <c r="D4572" t="s">
        <v>2379</v>
      </c>
      <c r="E4572">
        <v>4.0999999999999996</v>
      </c>
      <c r="F4572">
        <v>36</v>
      </c>
      <c r="G4572">
        <v>19.3</v>
      </c>
      <c r="H4572">
        <v>2014</v>
      </c>
    </row>
    <row r="4573" spans="1:8" x14ac:dyDescent="0.2">
      <c r="A4573" t="s">
        <v>6286</v>
      </c>
      <c r="B4573" t="s">
        <v>34</v>
      </c>
      <c r="C4573" t="s">
        <v>718</v>
      </c>
      <c r="D4573" t="s">
        <v>1833</v>
      </c>
      <c r="E4573">
        <v>3.4</v>
      </c>
      <c r="F4573">
        <v>36</v>
      </c>
      <c r="G4573">
        <v>8.7200000000000006</v>
      </c>
      <c r="H4573">
        <v>2009</v>
      </c>
    </row>
    <row r="4574" spans="1:8" x14ac:dyDescent="0.2">
      <c r="A4574" t="s">
        <v>6287</v>
      </c>
      <c r="B4574" t="s">
        <v>9</v>
      </c>
      <c r="C4574" t="s">
        <v>2604</v>
      </c>
      <c r="D4574" t="s">
        <v>6288</v>
      </c>
      <c r="E4574">
        <v>4</v>
      </c>
      <c r="F4574">
        <v>36</v>
      </c>
      <c r="G4574">
        <v>19.5</v>
      </c>
      <c r="H4574">
        <v>2015</v>
      </c>
    </row>
    <row r="4575" spans="1:8" x14ac:dyDescent="0.2">
      <c r="A4575" t="s">
        <v>6289</v>
      </c>
      <c r="B4575" t="s">
        <v>66</v>
      </c>
      <c r="C4575" t="s">
        <v>308</v>
      </c>
      <c r="D4575" t="s">
        <v>848</v>
      </c>
      <c r="E4575">
        <v>3.9</v>
      </c>
      <c r="F4575">
        <v>36</v>
      </c>
      <c r="G4575">
        <v>13.95</v>
      </c>
      <c r="H4575">
        <v>2017</v>
      </c>
    </row>
    <row r="4576" spans="1:8" x14ac:dyDescent="0.2">
      <c r="A4576" t="s">
        <v>3288</v>
      </c>
      <c r="B4576" t="s">
        <v>16</v>
      </c>
      <c r="C4576" t="s">
        <v>470</v>
      </c>
      <c r="D4576" t="s">
        <v>3148</v>
      </c>
      <c r="E4576">
        <v>3.5</v>
      </c>
      <c r="F4576">
        <v>36</v>
      </c>
      <c r="G4576">
        <v>10.28</v>
      </c>
      <c r="H4576">
        <v>2018</v>
      </c>
    </row>
    <row r="4577" spans="1:8" x14ac:dyDescent="0.2">
      <c r="A4577" t="s">
        <v>6290</v>
      </c>
      <c r="B4577" t="s">
        <v>277</v>
      </c>
      <c r="C4577" t="s">
        <v>4574</v>
      </c>
      <c r="D4577" t="s">
        <v>6291</v>
      </c>
      <c r="E4577">
        <v>3.9</v>
      </c>
      <c r="F4577">
        <v>36</v>
      </c>
      <c r="G4577">
        <v>16.38</v>
      </c>
      <c r="H4577">
        <v>2017</v>
      </c>
    </row>
    <row r="4578" spans="1:8" x14ac:dyDescent="0.2">
      <c r="A4578" t="s">
        <v>6292</v>
      </c>
      <c r="B4578" t="s">
        <v>9</v>
      </c>
      <c r="C4578" t="s">
        <v>138</v>
      </c>
      <c r="D4578" t="s">
        <v>6293</v>
      </c>
      <c r="E4578">
        <v>4</v>
      </c>
      <c r="F4578">
        <v>36</v>
      </c>
      <c r="G4578">
        <v>54.25</v>
      </c>
      <c r="H4578">
        <v>2016</v>
      </c>
    </row>
    <row r="4579" spans="1:8" x14ac:dyDescent="0.2">
      <c r="A4579" t="s">
        <v>6294</v>
      </c>
      <c r="B4579" t="s">
        <v>9</v>
      </c>
      <c r="C4579" t="s">
        <v>4784</v>
      </c>
      <c r="D4579" t="s">
        <v>4785</v>
      </c>
      <c r="E4579">
        <v>4</v>
      </c>
      <c r="F4579">
        <v>36</v>
      </c>
      <c r="G4579">
        <v>28.66</v>
      </c>
      <c r="H4579">
        <v>2016</v>
      </c>
    </row>
    <row r="4580" spans="1:8" x14ac:dyDescent="0.2">
      <c r="A4580" t="s">
        <v>1691</v>
      </c>
      <c r="B4580" t="s">
        <v>16</v>
      </c>
      <c r="C4580" t="s">
        <v>228</v>
      </c>
      <c r="D4580" t="s">
        <v>6295</v>
      </c>
      <c r="E4580">
        <v>3.3</v>
      </c>
      <c r="F4580">
        <v>36</v>
      </c>
      <c r="G4580">
        <v>6.45</v>
      </c>
      <c r="H4580">
        <v>2015</v>
      </c>
    </row>
    <row r="4581" spans="1:8" x14ac:dyDescent="0.2">
      <c r="A4581" t="s">
        <v>6296</v>
      </c>
      <c r="B4581" t="s">
        <v>30</v>
      </c>
      <c r="C4581" t="s">
        <v>6297</v>
      </c>
      <c r="D4581" t="s">
        <v>6298</v>
      </c>
      <c r="E4581">
        <v>4.2</v>
      </c>
      <c r="F4581">
        <v>36</v>
      </c>
      <c r="G4581">
        <v>32.07</v>
      </c>
      <c r="H4581">
        <v>2013</v>
      </c>
    </row>
    <row r="4582" spans="1:8" x14ac:dyDescent="0.2">
      <c r="A4582" t="s">
        <v>2444</v>
      </c>
      <c r="B4582" t="s">
        <v>16</v>
      </c>
      <c r="C4582" t="s">
        <v>586</v>
      </c>
      <c r="D4582" t="s">
        <v>5203</v>
      </c>
      <c r="E4582">
        <v>3.5</v>
      </c>
      <c r="F4582">
        <v>36</v>
      </c>
      <c r="G4582">
        <v>6.99</v>
      </c>
      <c r="H4582">
        <v>2018</v>
      </c>
    </row>
    <row r="4583" spans="1:8" x14ac:dyDescent="0.2">
      <c r="A4583" t="s">
        <v>6299</v>
      </c>
      <c r="B4583" t="s">
        <v>23</v>
      </c>
      <c r="C4583" t="s">
        <v>247</v>
      </c>
      <c r="D4583" t="s">
        <v>1061</v>
      </c>
      <c r="E4583">
        <v>3.8</v>
      </c>
      <c r="F4583">
        <v>36</v>
      </c>
      <c r="G4583">
        <v>26.9</v>
      </c>
      <c r="H4583">
        <v>2015</v>
      </c>
    </row>
    <row r="4584" spans="1:8" x14ac:dyDescent="0.2">
      <c r="A4584" t="s">
        <v>6300</v>
      </c>
      <c r="B4584" t="s">
        <v>23</v>
      </c>
      <c r="C4584" t="s">
        <v>1600</v>
      </c>
      <c r="D4584" t="s">
        <v>1787</v>
      </c>
      <c r="E4584">
        <v>3.3</v>
      </c>
      <c r="F4584">
        <v>360</v>
      </c>
      <c r="G4584">
        <v>10.09</v>
      </c>
      <c r="H4584">
        <v>2015</v>
      </c>
    </row>
    <row r="4585" spans="1:8" x14ac:dyDescent="0.2">
      <c r="A4585" t="s">
        <v>6301</v>
      </c>
      <c r="B4585" t="s">
        <v>30</v>
      </c>
      <c r="C4585" t="s">
        <v>2109</v>
      </c>
      <c r="D4585" t="s">
        <v>2820</v>
      </c>
      <c r="E4585">
        <v>3.6</v>
      </c>
      <c r="F4585">
        <v>360</v>
      </c>
      <c r="G4585">
        <v>19</v>
      </c>
      <c r="H4585">
        <v>2015</v>
      </c>
    </row>
    <row r="4586" spans="1:8" x14ac:dyDescent="0.2">
      <c r="A4586" t="s">
        <v>6302</v>
      </c>
      <c r="B4586" t="s">
        <v>16</v>
      </c>
      <c r="C4586" t="s">
        <v>358</v>
      </c>
      <c r="D4586" t="s">
        <v>359</v>
      </c>
      <c r="E4586">
        <v>4.4000000000000004</v>
      </c>
      <c r="F4586">
        <v>360</v>
      </c>
      <c r="G4586">
        <v>56.05</v>
      </c>
      <c r="H4586">
        <v>2013</v>
      </c>
    </row>
    <row r="4587" spans="1:8" x14ac:dyDescent="0.2">
      <c r="A4587" t="s">
        <v>6303</v>
      </c>
      <c r="B4587" t="s">
        <v>46</v>
      </c>
      <c r="C4587" t="s">
        <v>131</v>
      </c>
      <c r="D4587" t="s">
        <v>1252</v>
      </c>
      <c r="E4587">
        <v>3.7</v>
      </c>
      <c r="F4587">
        <v>360</v>
      </c>
      <c r="G4587">
        <v>13.6</v>
      </c>
      <c r="H4587">
        <v>2015</v>
      </c>
    </row>
    <row r="4588" spans="1:8" x14ac:dyDescent="0.2">
      <c r="A4588" t="s">
        <v>305</v>
      </c>
      <c r="B4588" t="s">
        <v>70</v>
      </c>
      <c r="C4588" t="s">
        <v>71</v>
      </c>
      <c r="D4588" t="s">
        <v>6304</v>
      </c>
      <c r="E4588">
        <v>3.9</v>
      </c>
      <c r="F4588">
        <v>3602</v>
      </c>
      <c r="G4588">
        <v>8.73</v>
      </c>
      <c r="H4588">
        <v>2017</v>
      </c>
    </row>
    <row r="4589" spans="1:8" x14ac:dyDescent="0.2">
      <c r="A4589" t="s">
        <v>6305</v>
      </c>
      <c r="B4589" t="s">
        <v>1903</v>
      </c>
      <c r="C4589" t="s">
        <v>1904</v>
      </c>
      <c r="D4589" t="s">
        <v>1905</v>
      </c>
      <c r="E4589">
        <v>4.3</v>
      </c>
      <c r="F4589">
        <v>3608</v>
      </c>
      <c r="G4589">
        <v>53.52</v>
      </c>
      <c r="H4589">
        <v>2008</v>
      </c>
    </row>
    <row r="4590" spans="1:8" x14ac:dyDescent="0.2">
      <c r="A4590" t="s">
        <v>6306</v>
      </c>
      <c r="B4590" t="s">
        <v>16</v>
      </c>
      <c r="C4590" t="s">
        <v>1096</v>
      </c>
      <c r="D4590" t="s">
        <v>1027</v>
      </c>
      <c r="E4590">
        <v>4</v>
      </c>
      <c r="F4590">
        <v>361</v>
      </c>
      <c r="G4590">
        <v>12.95</v>
      </c>
      <c r="H4590">
        <v>2015</v>
      </c>
    </row>
    <row r="4591" spans="1:8" x14ac:dyDescent="0.2">
      <c r="A4591" t="s">
        <v>6307</v>
      </c>
      <c r="B4591" t="s">
        <v>16</v>
      </c>
      <c r="C4591" t="s">
        <v>454</v>
      </c>
      <c r="D4591" t="s">
        <v>2045</v>
      </c>
      <c r="E4591">
        <v>3.6</v>
      </c>
      <c r="F4591">
        <v>361</v>
      </c>
      <c r="G4591">
        <v>7.13</v>
      </c>
      <c r="H4591">
        <v>2016</v>
      </c>
    </row>
    <row r="4592" spans="1:8" x14ac:dyDescent="0.2">
      <c r="A4592" t="s">
        <v>249</v>
      </c>
      <c r="B4592" t="s">
        <v>9</v>
      </c>
      <c r="C4592" t="s">
        <v>96</v>
      </c>
      <c r="D4592" t="s">
        <v>6308</v>
      </c>
      <c r="E4592">
        <v>4.0999999999999996</v>
      </c>
      <c r="F4592">
        <v>361</v>
      </c>
      <c r="G4592">
        <v>29.43</v>
      </c>
      <c r="H4592">
        <v>2015</v>
      </c>
    </row>
    <row r="4593" spans="1:8" x14ac:dyDescent="0.2">
      <c r="A4593" t="s">
        <v>3275</v>
      </c>
      <c r="B4593" t="s">
        <v>34</v>
      </c>
      <c r="C4593" t="s">
        <v>718</v>
      </c>
      <c r="D4593" t="s">
        <v>531</v>
      </c>
      <c r="E4593">
        <v>3.5</v>
      </c>
      <c r="F4593">
        <v>361</v>
      </c>
      <c r="G4593">
        <v>10.5</v>
      </c>
      <c r="H4593">
        <v>2018</v>
      </c>
    </row>
    <row r="4594" spans="1:8" x14ac:dyDescent="0.2">
      <c r="A4594" t="s">
        <v>2193</v>
      </c>
      <c r="B4594" t="s">
        <v>9</v>
      </c>
      <c r="C4594" t="s">
        <v>10</v>
      </c>
      <c r="D4594" t="s">
        <v>2944</v>
      </c>
      <c r="E4594">
        <v>4</v>
      </c>
      <c r="F4594">
        <v>361</v>
      </c>
      <c r="G4594">
        <v>96.5</v>
      </c>
      <c r="H4594">
        <v>2014</v>
      </c>
    </row>
    <row r="4595" spans="1:8" x14ac:dyDescent="0.2">
      <c r="A4595" t="s">
        <v>285</v>
      </c>
      <c r="B4595" t="s">
        <v>30</v>
      </c>
      <c r="C4595" t="s">
        <v>236</v>
      </c>
      <c r="D4595" t="s">
        <v>1199</v>
      </c>
      <c r="E4595">
        <v>3.9</v>
      </c>
      <c r="F4595">
        <v>361</v>
      </c>
      <c r="G4595">
        <v>33.630000000000003</v>
      </c>
      <c r="H4595">
        <v>2017</v>
      </c>
    </row>
    <row r="4596" spans="1:8" x14ac:dyDescent="0.2">
      <c r="A4596" t="s">
        <v>6309</v>
      </c>
      <c r="B4596" t="s">
        <v>196</v>
      </c>
      <c r="C4596" t="s">
        <v>197</v>
      </c>
      <c r="D4596" t="s">
        <v>354</v>
      </c>
      <c r="E4596">
        <v>4</v>
      </c>
      <c r="F4596">
        <v>3617</v>
      </c>
      <c r="G4596">
        <v>13.25</v>
      </c>
      <c r="H4596">
        <v>2017</v>
      </c>
    </row>
    <row r="4597" spans="1:8" x14ac:dyDescent="0.2">
      <c r="A4597" t="s">
        <v>6310</v>
      </c>
      <c r="B4597" t="s">
        <v>16</v>
      </c>
      <c r="C4597" t="s">
        <v>99</v>
      </c>
      <c r="D4597" t="s">
        <v>1225</v>
      </c>
      <c r="E4597">
        <v>3.7</v>
      </c>
      <c r="F4597">
        <v>362</v>
      </c>
      <c r="G4597">
        <v>7.19</v>
      </c>
      <c r="H4597">
        <v>2017</v>
      </c>
    </row>
    <row r="4598" spans="1:8" x14ac:dyDescent="0.2">
      <c r="A4598" t="s">
        <v>6311</v>
      </c>
      <c r="B4598" t="s">
        <v>277</v>
      </c>
      <c r="C4598" t="s">
        <v>278</v>
      </c>
      <c r="D4598" t="s">
        <v>546</v>
      </c>
      <c r="E4598">
        <v>3.9</v>
      </c>
      <c r="F4598">
        <v>362</v>
      </c>
      <c r="G4598">
        <v>11.95</v>
      </c>
      <c r="H4598">
        <v>2015</v>
      </c>
    </row>
    <row r="4599" spans="1:8" x14ac:dyDescent="0.2">
      <c r="A4599" t="s">
        <v>1638</v>
      </c>
      <c r="B4599" t="s">
        <v>16</v>
      </c>
      <c r="C4599" t="s">
        <v>93</v>
      </c>
      <c r="D4599" t="s">
        <v>4947</v>
      </c>
      <c r="E4599">
        <v>3.8</v>
      </c>
      <c r="F4599">
        <v>362</v>
      </c>
      <c r="G4599">
        <v>18.329999999999998</v>
      </c>
      <c r="H4599">
        <v>2015</v>
      </c>
    </row>
    <row r="4600" spans="1:8" x14ac:dyDescent="0.2">
      <c r="A4600" t="s">
        <v>6312</v>
      </c>
      <c r="B4600" t="s">
        <v>1903</v>
      </c>
      <c r="C4600" t="s">
        <v>1904</v>
      </c>
      <c r="D4600" t="s">
        <v>1905</v>
      </c>
      <c r="E4600">
        <v>4.2</v>
      </c>
      <c r="F4600">
        <v>3625</v>
      </c>
      <c r="G4600">
        <v>43.77</v>
      </c>
      <c r="H4600">
        <v>2003</v>
      </c>
    </row>
    <row r="4601" spans="1:8" x14ac:dyDescent="0.2">
      <c r="A4601" t="s">
        <v>6313</v>
      </c>
      <c r="B4601" t="s">
        <v>16</v>
      </c>
      <c r="C4601" t="s">
        <v>93</v>
      </c>
      <c r="D4601" t="s">
        <v>2204</v>
      </c>
      <c r="E4601">
        <v>4.2</v>
      </c>
      <c r="F4601">
        <v>363</v>
      </c>
      <c r="G4601">
        <v>43.77</v>
      </c>
      <c r="H4601">
        <v>2014</v>
      </c>
    </row>
    <row r="4602" spans="1:8" x14ac:dyDescent="0.2">
      <c r="A4602" t="s">
        <v>6314</v>
      </c>
      <c r="B4602" t="s">
        <v>66</v>
      </c>
      <c r="C4602" t="s">
        <v>169</v>
      </c>
      <c r="D4602" t="s">
        <v>170</v>
      </c>
      <c r="E4602">
        <v>3.2</v>
      </c>
      <c r="F4602">
        <v>363</v>
      </c>
      <c r="G4602">
        <v>6.9</v>
      </c>
      <c r="H4602">
        <v>2018</v>
      </c>
    </row>
    <row r="4603" spans="1:8" x14ac:dyDescent="0.2">
      <c r="A4603" t="s">
        <v>6315</v>
      </c>
      <c r="B4603" t="s">
        <v>70</v>
      </c>
      <c r="C4603" t="s">
        <v>161</v>
      </c>
      <c r="D4603" t="s">
        <v>5984</v>
      </c>
      <c r="E4603">
        <v>4.3</v>
      </c>
      <c r="F4603">
        <v>363</v>
      </c>
      <c r="G4603">
        <v>48.55</v>
      </c>
      <c r="H4603">
        <v>2016</v>
      </c>
    </row>
    <row r="4604" spans="1:8" x14ac:dyDescent="0.2">
      <c r="A4604" t="s">
        <v>6316</v>
      </c>
      <c r="B4604" t="s">
        <v>16</v>
      </c>
      <c r="C4604" t="s">
        <v>748</v>
      </c>
      <c r="D4604" t="s">
        <v>1336</v>
      </c>
      <c r="E4604">
        <v>4.4000000000000004</v>
      </c>
      <c r="F4604">
        <v>363</v>
      </c>
      <c r="G4604">
        <v>72.650000000000006</v>
      </c>
      <c r="H4604">
        <v>2016</v>
      </c>
    </row>
    <row r="4605" spans="1:8" x14ac:dyDescent="0.2">
      <c r="A4605" t="s">
        <v>1433</v>
      </c>
      <c r="B4605" t="s">
        <v>16</v>
      </c>
      <c r="C4605" t="s">
        <v>178</v>
      </c>
      <c r="D4605" t="s">
        <v>1826</v>
      </c>
      <c r="E4605">
        <v>3.9</v>
      </c>
      <c r="F4605">
        <v>363</v>
      </c>
      <c r="G4605">
        <v>16.39</v>
      </c>
      <c r="H4605">
        <v>2017</v>
      </c>
    </row>
    <row r="4606" spans="1:8" x14ac:dyDescent="0.2">
      <c r="A4606" t="s">
        <v>610</v>
      </c>
      <c r="B4606" t="s">
        <v>9</v>
      </c>
      <c r="C4606" t="s">
        <v>114</v>
      </c>
      <c r="D4606" t="s">
        <v>462</v>
      </c>
      <c r="E4606">
        <v>4.5</v>
      </c>
      <c r="F4606">
        <v>363</v>
      </c>
      <c r="G4606">
        <v>329</v>
      </c>
      <c r="H4606">
        <v>2009</v>
      </c>
    </row>
    <row r="4607" spans="1:8" x14ac:dyDescent="0.2">
      <c r="A4607" t="s">
        <v>1542</v>
      </c>
      <c r="B4607" t="s">
        <v>9</v>
      </c>
      <c r="C4607" t="s">
        <v>281</v>
      </c>
      <c r="D4607" t="s">
        <v>6317</v>
      </c>
      <c r="E4607">
        <v>3.8</v>
      </c>
      <c r="F4607">
        <v>363</v>
      </c>
      <c r="G4607">
        <v>35.950000000000003</v>
      </c>
      <c r="H4607">
        <v>2005</v>
      </c>
    </row>
    <row r="4608" spans="1:8" x14ac:dyDescent="0.2">
      <c r="A4608" t="s">
        <v>6318</v>
      </c>
      <c r="B4608" t="s">
        <v>66</v>
      </c>
      <c r="C4608" t="s">
        <v>316</v>
      </c>
      <c r="D4608" t="s">
        <v>6319</v>
      </c>
      <c r="E4608">
        <v>4</v>
      </c>
      <c r="F4608">
        <v>363</v>
      </c>
      <c r="G4608">
        <v>31.96</v>
      </c>
      <c r="H4608">
        <v>2014</v>
      </c>
    </row>
    <row r="4609" spans="1:8" x14ac:dyDescent="0.2">
      <c r="A4609" t="s">
        <v>6320</v>
      </c>
      <c r="B4609" t="s">
        <v>9</v>
      </c>
      <c r="C4609" t="s">
        <v>184</v>
      </c>
      <c r="D4609" t="s">
        <v>1010</v>
      </c>
      <c r="E4609">
        <v>4</v>
      </c>
      <c r="F4609">
        <v>364</v>
      </c>
      <c r="G4609">
        <v>38.58</v>
      </c>
      <c r="H4609">
        <v>2014</v>
      </c>
    </row>
    <row r="4610" spans="1:8" x14ac:dyDescent="0.2">
      <c r="A4610" t="s">
        <v>6321</v>
      </c>
      <c r="B4610" t="s">
        <v>9</v>
      </c>
      <c r="C4610" t="s">
        <v>1110</v>
      </c>
      <c r="D4610" t="s">
        <v>361</v>
      </c>
      <c r="E4610">
        <v>3.8</v>
      </c>
      <c r="F4610">
        <v>364</v>
      </c>
      <c r="G4610">
        <v>28.18</v>
      </c>
      <c r="H4610">
        <v>2016</v>
      </c>
    </row>
    <row r="4611" spans="1:8" x14ac:dyDescent="0.2">
      <c r="A4611" t="s">
        <v>6322</v>
      </c>
      <c r="B4611" t="s">
        <v>16</v>
      </c>
      <c r="C4611" t="s">
        <v>454</v>
      </c>
      <c r="D4611" t="s">
        <v>6323</v>
      </c>
      <c r="E4611">
        <v>3.6</v>
      </c>
      <c r="F4611">
        <v>364</v>
      </c>
      <c r="G4611">
        <v>7.45</v>
      </c>
      <c r="H4611">
        <v>2017</v>
      </c>
    </row>
    <row r="4612" spans="1:8" x14ac:dyDescent="0.2">
      <c r="A4612" t="s">
        <v>6324</v>
      </c>
      <c r="B4612" t="s">
        <v>16</v>
      </c>
      <c r="C4612" t="s">
        <v>1497</v>
      </c>
      <c r="D4612" t="s">
        <v>1498</v>
      </c>
      <c r="E4612">
        <v>3.6</v>
      </c>
      <c r="F4612">
        <v>364</v>
      </c>
      <c r="G4612">
        <v>6.58</v>
      </c>
      <c r="H4612">
        <v>2017</v>
      </c>
    </row>
    <row r="4613" spans="1:8" x14ac:dyDescent="0.2">
      <c r="A4613" t="s">
        <v>6325</v>
      </c>
      <c r="B4613" t="s">
        <v>196</v>
      </c>
      <c r="C4613" t="s">
        <v>197</v>
      </c>
      <c r="D4613" t="s">
        <v>5892</v>
      </c>
      <c r="E4613">
        <v>3.6</v>
      </c>
      <c r="F4613">
        <v>3640</v>
      </c>
      <c r="G4613">
        <v>16.39</v>
      </c>
      <c r="H4613">
        <v>2017</v>
      </c>
    </row>
    <row r="4614" spans="1:8" x14ac:dyDescent="0.2">
      <c r="A4614" t="s">
        <v>6326</v>
      </c>
      <c r="B4614" t="s">
        <v>9</v>
      </c>
      <c r="C4614" t="s">
        <v>1110</v>
      </c>
      <c r="D4614" t="s">
        <v>574</v>
      </c>
      <c r="E4614">
        <v>3.9</v>
      </c>
      <c r="F4614">
        <v>365</v>
      </c>
      <c r="G4614">
        <v>38.909999999999997</v>
      </c>
      <c r="H4614">
        <v>2016</v>
      </c>
    </row>
    <row r="4615" spans="1:8" x14ac:dyDescent="0.2">
      <c r="A4615" t="s">
        <v>6327</v>
      </c>
      <c r="B4615" t="s">
        <v>62</v>
      </c>
      <c r="C4615" t="s">
        <v>4015</v>
      </c>
      <c r="D4615" t="s">
        <v>4016</v>
      </c>
      <c r="E4615">
        <v>3.9</v>
      </c>
      <c r="F4615">
        <v>365</v>
      </c>
      <c r="G4615">
        <v>12.9</v>
      </c>
      <c r="H4615">
        <v>2017</v>
      </c>
    </row>
    <row r="4616" spans="1:8" x14ac:dyDescent="0.2">
      <c r="A4616" t="s">
        <v>6328</v>
      </c>
      <c r="B4616" t="s">
        <v>77</v>
      </c>
      <c r="C4616" t="s">
        <v>1685</v>
      </c>
      <c r="D4616" t="s">
        <v>3980</v>
      </c>
      <c r="E4616">
        <v>3.8</v>
      </c>
      <c r="F4616">
        <v>365</v>
      </c>
      <c r="G4616">
        <v>8.99</v>
      </c>
      <c r="H4616">
        <v>2017</v>
      </c>
    </row>
    <row r="4617" spans="1:8" x14ac:dyDescent="0.2">
      <c r="A4617" t="s">
        <v>862</v>
      </c>
      <c r="B4617" t="s">
        <v>9</v>
      </c>
      <c r="C4617" t="s">
        <v>96</v>
      </c>
      <c r="D4617" t="s">
        <v>3235</v>
      </c>
      <c r="E4617">
        <v>3.9</v>
      </c>
      <c r="F4617">
        <v>365</v>
      </c>
      <c r="G4617">
        <v>56.95</v>
      </c>
      <c r="H4617">
        <v>2005</v>
      </c>
    </row>
    <row r="4618" spans="1:8" x14ac:dyDescent="0.2">
      <c r="A4618" t="s">
        <v>6329</v>
      </c>
      <c r="B4618" t="s">
        <v>196</v>
      </c>
      <c r="C4618" t="s">
        <v>656</v>
      </c>
      <c r="D4618" t="s">
        <v>3003</v>
      </c>
      <c r="E4618">
        <v>3.4</v>
      </c>
      <c r="F4618">
        <v>365</v>
      </c>
      <c r="G4618">
        <v>6.21</v>
      </c>
      <c r="H4618">
        <v>2019</v>
      </c>
    </row>
    <row r="4619" spans="1:8" x14ac:dyDescent="0.2">
      <c r="A4619" t="s">
        <v>6330</v>
      </c>
      <c r="B4619" t="s">
        <v>16</v>
      </c>
      <c r="C4619" t="s">
        <v>17</v>
      </c>
      <c r="D4619" t="s">
        <v>1255</v>
      </c>
      <c r="E4619">
        <v>3.8</v>
      </c>
      <c r="F4619">
        <v>3653</v>
      </c>
      <c r="G4619">
        <v>14.61</v>
      </c>
      <c r="H4619">
        <v>2015</v>
      </c>
    </row>
    <row r="4620" spans="1:8" x14ac:dyDescent="0.2">
      <c r="A4620" t="s">
        <v>6331</v>
      </c>
      <c r="B4620" t="s">
        <v>16</v>
      </c>
      <c r="C4620" t="s">
        <v>2638</v>
      </c>
      <c r="D4620" t="s">
        <v>2906</v>
      </c>
      <c r="E4620">
        <v>3.5</v>
      </c>
      <c r="F4620">
        <v>366</v>
      </c>
      <c r="G4620">
        <v>6.75</v>
      </c>
      <c r="H4620">
        <v>2016</v>
      </c>
    </row>
    <row r="4621" spans="1:8" x14ac:dyDescent="0.2">
      <c r="A4621" t="s">
        <v>6332</v>
      </c>
      <c r="B4621" t="s">
        <v>16</v>
      </c>
      <c r="C4621" t="s">
        <v>99</v>
      </c>
      <c r="D4621" t="s">
        <v>1493</v>
      </c>
      <c r="E4621">
        <v>3.9</v>
      </c>
      <c r="F4621">
        <v>366</v>
      </c>
      <c r="G4621">
        <v>9.89</v>
      </c>
      <c r="H4621">
        <v>2017</v>
      </c>
    </row>
    <row r="4622" spans="1:8" x14ac:dyDescent="0.2">
      <c r="A4622" t="s">
        <v>3560</v>
      </c>
      <c r="B4622" t="s">
        <v>9</v>
      </c>
      <c r="C4622" t="s">
        <v>1603</v>
      </c>
      <c r="D4622" t="s">
        <v>173</v>
      </c>
      <c r="E4622">
        <v>3.7</v>
      </c>
      <c r="F4622">
        <v>366</v>
      </c>
      <c r="G4622">
        <v>5.5</v>
      </c>
      <c r="H4622">
        <v>2018</v>
      </c>
    </row>
    <row r="4623" spans="1:8" x14ac:dyDescent="0.2">
      <c r="A4623" t="s">
        <v>285</v>
      </c>
      <c r="B4623" t="s">
        <v>30</v>
      </c>
      <c r="C4623" t="s">
        <v>236</v>
      </c>
      <c r="D4623" t="s">
        <v>4090</v>
      </c>
      <c r="E4623">
        <v>3.6</v>
      </c>
      <c r="F4623">
        <v>366</v>
      </c>
      <c r="G4623">
        <v>15.59</v>
      </c>
      <c r="H4623">
        <v>2017</v>
      </c>
    </row>
    <row r="4624" spans="1:8" x14ac:dyDescent="0.2">
      <c r="A4624" t="s">
        <v>6333</v>
      </c>
      <c r="B4624" t="s">
        <v>66</v>
      </c>
      <c r="C4624" t="s">
        <v>4383</v>
      </c>
      <c r="D4624" t="s">
        <v>6334</v>
      </c>
      <c r="E4624">
        <v>3.8</v>
      </c>
      <c r="F4624">
        <v>366</v>
      </c>
      <c r="G4624">
        <v>18.190000000000001</v>
      </c>
      <c r="H4624">
        <v>2014</v>
      </c>
    </row>
    <row r="4625" spans="1:8" x14ac:dyDescent="0.2">
      <c r="A4625" t="s">
        <v>6335</v>
      </c>
      <c r="B4625" t="s">
        <v>66</v>
      </c>
      <c r="C4625" t="s">
        <v>316</v>
      </c>
      <c r="D4625" t="s">
        <v>6319</v>
      </c>
      <c r="E4625">
        <v>4</v>
      </c>
      <c r="F4625">
        <v>366</v>
      </c>
      <c r="G4625">
        <v>12.9</v>
      </c>
      <c r="H4625">
        <v>2016</v>
      </c>
    </row>
    <row r="4626" spans="1:8" x14ac:dyDescent="0.2">
      <c r="A4626" t="s">
        <v>285</v>
      </c>
      <c r="B4626" t="s">
        <v>16</v>
      </c>
      <c r="C4626" t="s">
        <v>454</v>
      </c>
      <c r="D4626" t="s">
        <v>1454</v>
      </c>
      <c r="E4626">
        <v>3.7</v>
      </c>
      <c r="F4626">
        <v>367</v>
      </c>
      <c r="G4626">
        <v>5.79</v>
      </c>
      <c r="H4626">
        <v>2017</v>
      </c>
    </row>
    <row r="4627" spans="1:8" x14ac:dyDescent="0.2">
      <c r="A4627" t="s">
        <v>6336</v>
      </c>
      <c r="B4627" t="s">
        <v>70</v>
      </c>
      <c r="C4627" t="s">
        <v>161</v>
      </c>
      <c r="D4627" t="s">
        <v>3899</v>
      </c>
      <c r="E4627">
        <v>3.9</v>
      </c>
      <c r="F4627">
        <v>367</v>
      </c>
      <c r="G4627">
        <v>42.89</v>
      </c>
      <c r="H4627">
        <v>2014</v>
      </c>
    </row>
    <row r="4628" spans="1:8" x14ac:dyDescent="0.2">
      <c r="A4628" t="s">
        <v>6337</v>
      </c>
      <c r="B4628" t="s">
        <v>66</v>
      </c>
      <c r="C4628" t="s">
        <v>308</v>
      </c>
      <c r="D4628" t="s">
        <v>1216</v>
      </c>
      <c r="E4628">
        <v>4</v>
      </c>
      <c r="F4628">
        <v>367</v>
      </c>
      <c r="G4628">
        <v>46.95</v>
      </c>
      <c r="H4628">
        <v>2014</v>
      </c>
    </row>
    <row r="4629" spans="1:8" x14ac:dyDescent="0.2">
      <c r="A4629" t="s">
        <v>6338</v>
      </c>
      <c r="B4629" t="s">
        <v>196</v>
      </c>
      <c r="C4629" t="s">
        <v>197</v>
      </c>
      <c r="D4629" t="s">
        <v>3493</v>
      </c>
      <c r="E4629">
        <v>3.3</v>
      </c>
      <c r="F4629">
        <v>367</v>
      </c>
      <c r="G4629">
        <v>8.41</v>
      </c>
      <c r="H4629">
        <v>2018</v>
      </c>
    </row>
    <row r="4630" spans="1:8" x14ac:dyDescent="0.2">
      <c r="A4630" t="s">
        <v>6339</v>
      </c>
      <c r="B4630" t="s">
        <v>9</v>
      </c>
      <c r="C4630" t="s">
        <v>184</v>
      </c>
      <c r="D4630" t="s">
        <v>6098</v>
      </c>
      <c r="E4630">
        <v>4.3</v>
      </c>
      <c r="F4630">
        <v>367</v>
      </c>
      <c r="G4630">
        <v>279.95</v>
      </c>
      <c r="H4630">
        <v>2008</v>
      </c>
    </row>
    <row r="4631" spans="1:8" x14ac:dyDescent="0.2">
      <c r="A4631" t="s">
        <v>6340</v>
      </c>
      <c r="B4631" t="s">
        <v>23</v>
      </c>
      <c r="C4631" t="s">
        <v>911</v>
      </c>
      <c r="D4631" t="s">
        <v>2043</v>
      </c>
      <c r="E4631">
        <v>3.7</v>
      </c>
      <c r="F4631">
        <v>367</v>
      </c>
      <c r="G4631">
        <v>13.6</v>
      </c>
      <c r="H4631">
        <v>2016</v>
      </c>
    </row>
    <row r="4632" spans="1:8" x14ac:dyDescent="0.2">
      <c r="A4632" t="s">
        <v>6341</v>
      </c>
      <c r="B4632" t="s">
        <v>66</v>
      </c>
      <c r="C4632" t="s">
        <v>222</v>
      </c>
      <c r="D4632" t="s">
        <v>6342</v>
      </c>
      <c r="E4632">
        <v>3.9</v>
      </c>
      <c r="F4632">
        <v>367</v>
      </c>
      <c r="G4632">
        <v>16.5</v>
      </c>
      <c r="H4632">
        <v>2017</v>
      </c>
    </row>
    <row r="4633" spans="1:8" x14ac:dyDescent="0.2">
      <c r="A4633" t="s">
        <v>640</v>
      </c>
      <c r="B4633" t="s">
        <v>16</v>
      </c>
      <c r="C4633" t="s">
        <v>178</v>
      </c>
      <c r="D4633" t="s">
        <v>1560</v>
      </c>
      <c r="E4633">
        <v>3.8</v>
      </c>
      <c r="F4633">
        <v>367</v>
      </c>
      <c r="G4633">
        <v>12.1</v>
      </c>
      <c r="H4633">
        <v>2018</v>
      </c>
    </row>
    <row r="4634" spans="1:8" x14ac:dyDescent="0.2">
      <c r="A4634" t="s">
        <v>3719</v>
      </c>
      <c r="B4634" t="s">
        <v>66</v>
      </c>
      <c r="C4634" t="s">
        <v>308</v>
      </c>
      <c r="D4634" t="s">
        <v>1499</v>
      </c>
      <c r="E4634">
        <v>3.9</v>
      </c>
      <c r="F4634">
        <v>3672</v>
      </c>
      <c r="G4634">
        <v>13.69</v>
      </c>
      <c r="H4634">
        <v>2014</v>
      </c>
    </row>
    <row r="4635" spans="1:8" x14ac:dyDescent="0.2">
      <c r="A4635" t="s">
        <v>271</v>
      </c>
      <c r="B4635" t="s">
        <v>70</v>
      </c>
      <c r="C4635" t="s">
        <v>6343</v>
      </c>
      <c r="D4635" t="s">
        <v>6344</v>
      </c>
      <c r="E4635">
        <v>3.7</v>
      </c>
      <c r="F4635">
        <v>3676</v>
      </c>
      <c r="G4635">
        <v>21.45</v>
      </c>
      <c r="H4635">
        <v>2015</v>
      </c>
    </row>
    <row r="4636" spans="1:8" x14ac:dyDescent="0.2">
      <c r="A4636" t="s">
        <v>6345</v>
      </c>
      <c r="B4636" t="s">
        <v>16</v>
      </c>
      <c r="C4636" t="s">
        <v>53</v>
      </c>
      <c r="D4636" t="s">
        <v>6346</v>
      </c>
      <c r="E4636">
        <v>3.8</v>
      </c>
      <c r="F4636">
        <v>368</v>
      </c>
      <c r="G4636">
        <v>4.47</v>
      </c>
      <c r="H4636">
        <v>2018</v>
      </c>
    </row>
    <row r="4637" spans="1:8" x14ac:dyDescent="0.2">
      <c r="A4637" t="s">
        <v>6347</v>
      </c>
      <c r="B4637" t="s">
        <v>9</v>
      </c>
      <c r="C4637" t="s">
        <v>134</v>
      </c>
      <c r="D4637" t="s">
        <v>191</v>
      </c>
      <c r="E4637">
        <v>3.9</v>
      </c>
      <c r="F4637">
        <v>368</v>
      </c>
      <c r="G4637">
        <v>19.899999999999999</v>
      </c>
      <c r="H4637">
        <v>2016</v>
      </c>
    </row>
    <row r="4638" spans="1:8" x14ac:dyDescent="0.2">
      <c r="A4638" t="s">
        <v>6348</v>
      </c>
      <c r="B4638" t="s">
        <v>66</v>
      </c>
      <c r="C4638" t="s">
        <v>67</v>
      </c>
      <c r="D4638" t="s">
        <v>4021</v>
      </c>
      <c r="E4638">
        <v>4</v>
      </c>
      <c r="F4638">
        <v>368</v>
      </c>
      <c r="G4638">
        <v>38.01</v>
      </c>
      <c r="H4638">
        <v>2011</v>
      </c>
    </row>
    <row r="4639" spans="1:8" x14ac:dyDescent="0.2">
      <c r="A4639" t="s">
        <v>6349</v>
      </c>
      <c r="B4639" t="s">
        <v>62</v>
      </c>
      <c r="C4639" t="s">
        <v>6350</v>
      </c>
      <c r="D4639" t="s">
        <v>1807</v>
      </c>
      <c r="E4639">
        <v>3.3</v>
      </c>
      <c r="F4639">
        <v>368</v>
      </c>
      <c r="G4639">
        <v>9.9</v>
      </c>
      <c r="H4639">
        <v>2017</v>
      </c>
    </row>
    <row r="4640" spans="1:8" x14ac:dyDescent="0.2">
      <c r="A4640" t="s">
        <v>6351</v>
      </c>
      <c r="B4640" t="s">
        <v>196</v>
      </c>
      <c r="C4640" t="s">
        <v>197</v>
      </c>
      <c r="D4640" t="s">
        <v>354</v>
      </c>
      <c r="E4640">
        <v>4.5</v>
      </c>
      <c r="F4640">
        <v>368</v>
      </c>
      <c r="G4640">
        <v>78.19</v>
      </c>
      <c r="H4640">
        <v>2016</v>
      </c>
    </row>
    <row r="4641" spans="1:8" x14ac:dyDescent="0.2">
      <c r="A4641" t="s">
        <v>6352</v>
      </c>
      <c r="B4641" t="s">
        <v>9</v>
      </c>
      <c r="C4641" t="s">
        <v>6353</v>
      </c>
      <c r="D4641" t="s">
        <v>5636</v>
      </c>
      <c r="E4641">
        <v>3.8</v>
      </c>
      <c r="F4641">
        <v>368</v>
      </c>
      <c r="G4641">
        <v>21.9</v>
      </c>
      <c r="H4641">
        <v>2014</v>
      </c>
    </row>
    <row r="4642" spans="1:8" x14ac:dyDescent="0.2">
      <c r="A4642" t="s">
        <v>6354</v>
      </c>
      <c r="B4642" t="s">
        <v>277</v>
      </c>
      <c r="C4642" t="s">
        <v>278</v>
      </c>
      <c r="D4642" t="s">
        <v>1997</v>
      </c>
      <c r="E4642">
        <v>3.7</v>
      </c>
      <c r="F4642">
        <v>368</v>
      </c>
      <c r="G4642">
        <v>8.9499999999999993</v>
      </c>
      <c r="H4642">
        <v>2017</v>
      </c>
    </row>
    <row r="4643" spans="1:8" x14ac:dyDescent="0.2">
      <c r="A4643" t="s">
        <v>6355</v>
      </c>
      <c r="B4643" t="s">
        <v>16</v>
      </c>
      <c r="C4643" t="s">
        <v>6219</v>
      </c>
      <c r="D4643" t="s">
        <v>2550</v>
      </c>
      <c r="E4643">
        <v>4.3</v>
      </c>
      <c r="F4643">
        <v>3685</v>
      </c>
      <c r="G4643">
        <v>21.89</v>
      </c>
      <c r="H4643">
        <v>2016</v>
      </c>
    </row>
    <row r="4644" spans="1:8" x14ac:dyDescent="0.2">
      <c r="A4644" t="s">
        <v>6356</v>
      </c>
      <c r="B4644" t="s">
        <v>66</v>
      </c>
      <c r="C4644" t="s">
        <v>222</v>
      </c>
      <c r="D4644" t="s">
        <v>2618</v>
      </c>
      <c r="E4644">
        <v>4.0999999999999996</v>
      </c>
      <c r="F4644">
        <v>369</v>
      </c>
      <c r="G4644">
        <v>22.23</v>
      </c>
      <c r="H4644">
        <v>2015</v>
      </c>
    </row>
    <row r="4645" spans="1:8" x14ac:dyDescent="0.2">
      <c r="A4645" t="s">
        <v>6357</v>
      </c>
      <c r="B4645" t="s">
        <v>66</v>
      </c>
      <c r="C4645" t="s">
        <v>222</v>
      </c>
      <c r="D4645" t="s">
        <v>2063</v>
      </c>
      <c r="E4645">
        <v>4.0999999999999996</v>
      </c>
      <c r="F4645">
        <v>369</v>
      </c>
      <c r="G4645">
        <v>54.9</v>
      </c>
      <c r="H4645">
        <v>2012</v>
      </c>
    </row>
    <row r="4646" spans="1:8" x14ac:dyDescent="0.2">
      <c r="A4646" t="s">
        <v>6358</v>
      </c>
      <c r="B4646" t="s">
        <v>66</v>
      </c>
      <c r="C4646" t="s">
        <v>308</v>
      </c>
      <c r="D4646" t="s">
        <v>947</v>
      </c>
      <c r="E4646">
        <v>4.5</v>
      </c>
      <c r="F4646">
        <v>369</v>
      </c>
      <c r="G4646">
        <v>61.41</v>
      </c>
      <c r="H4646">
        <v>2014</v>
      </c>
    </row>
    <row r="4647" spans="1:8" x14ac:dyDescent="0.2">
      <c r="A4647" t="s">
        <v>6359</v>
      </c>
      <c r="B4647" t="s">
        <v>16</v>
      </c>
      <c r="C4647" t="s">
        <v>558</v>
      </c>
      <c r="D4647" t="s">
        <v>2725</v>
      </c>
      <c r="E4647">
        <v>4.2</v>
      </c>
      <c r="F4647">
        <v>369</v>
      </c>
      <c r="G4647">
        <v>78</v>
      </c>
      <c r="H4647">
        <v>2013</v>
      </c>
    </row>
    <row r="4648" spans="1:8" x14ac:dyDescent="0.2">
      <c r="A4648" t="s">
        <v>6200</v>
      </c>
      <c r="B4648" t="s">
        <v>9</v>
      </c>
      <c r="C4648" t="s">
        <v>281</v>
      </c>
      <c r="D4648" t="s">
        <v>2224</v>
      </c>
      <c r="E4648">
        <v>3.9</v>
      </c>
      <c r="F4648">
        <v>369</v>
      </c>
      <c r="G4648">
        <v>45</v>
      </c>
      <c r="H4648">
        <v>2015</v>
      </c>
    </row>
    <row r="4649" spans="1:8" x14ac:dyDescent="0.2">
      <c r="A4649" t="s">
        <v>6360</v>
      </c>
      <c r="B4649" t="s">
        <v>66</v>
      </c>
      <c r="C4649" t="s">
        <v>166</v>
      </c>
      <c r="D4649" t="s">
        <v>167</v>
      </c>
      <c r="E4649">
        <v>4.0999999999999996</v>
      </c>
      <c r="F4649">
        <v>369</v>
      </c>
      <c r="G4649">
        <v>7.45</v>
      </c>
      <c r="H4649">
        <v>2018</v>
      </c>
    </row>
    <row r="4650" spans="1:8" x14ac:dyDescent="0.2">
      <c r="A4650" t="s">
        <v>6361</v>
      </c>
      <c r="B4650" t="s">
        <v>9</v>
      </c>
      <c r="C4650" t="s">
        <v>989</v>
      </c>
      <c r="D4650" t="s">
        <v>3638</v>
      </c>
      <c r="E4650">
        <v>3.8</v>
      </c>
      <c r="F4650">
        <v>369</v>
      </c>
      <c r="G4650">
        <v>33.729999999999997</v>
      </c>
      <c r="H4650">
        <v>2015</v>
      </c>
    </row>
    <row r="4651" spans="1:8" x14ac:dyDescent="0.2">
      <c r="A4651" t="s">
        <v>6362</v>
      </c>
      <c r="B4651" t="s">
        <v>16</v>
      </c>
      <c r="C4651" t="s">
        <v>404</v>
      </c>
      <c r="D4651" t="s">
        <v>4336</v>
      </c>
      <c r="E4651">
        <v>4.0999999999999996</v>
      </c>
      <c r="F4651">
        <v>369</v>
      </c>
      <c r="G4651">
        <v>25.3</v>
      </c>
      <c r="H4651">
        <v>2016</v>
      </c>
    </row>
    <row r="4652" spans="1:8" x14ac:dyDescent="0.2">
      <c r="A4652" t="s">
        <v>6363</v>
      </c>
      <c r="B4652" t="s">
        <v>9</v>
      </c>
      <c r="C4652" t="s">
        <v>134</v>
      </c>
      <c r="D4652" t="s">
        <v>361</v>
      </c>
      <c r="E4652">
        <v>4.3</v>
      </c>
      <c r="F4652">
        <v>37</v>
      </c>
      <c r="G4652">
        <v>56.45</v>
      </c>
      <c r="H4652">
        <v>2016</v>
      </c>
    </row>
    <row r="4653" spans="1:8" x14ac:dyDescent="0.2">
      <c r="A4653" t="s">
        <v>6364</v>
      </c>
      <c r="B4653" t="s">
        <v>62</v>
      </c>
      <c r="C4653" t="s">
        <v>63</v>
      </c>
      <c r="D4653" t="s">
        <v>727</v>
      </c>
      <c r="E4653">
        <v>4.0999999999999996</v>
      </c>
      <c r="F4653">
        <v>37</v>
      </c>
      <c r="G4653">
        <v>10.95</v>
      </c>
      <c r="H4653">
        <v>2017</v>
      </c>
    </row>
    <row r="4654" spans="1:8" x14ac:dyDescent="0.2">
      <c r="A4654" t="s">
        <v>6365</v>
      </c>
      <c r="B4654" t="s">
        <v>23</v>
      </c>
      <c r="C4654" t="s">
        <v>3536</v>
      </c>
      <c r="D4654" t="s">
        <v>6366</v>
      </c>
      <c r="E4654">
        <v>3.4</v>
      </c>
      <c r="F4654">
        <v>37</v>
      </c>
      <c r="G4654">
        <v>9.8000000000000007</v>
      </c>
      <c r="H4654">
        <v>2017</v>
      </c>
    </row>
    <row r="4655" spans="1:8" x14ac:dyDescent="0.2">
      <c r="A4655" t="s">
        <v>6367</v>
      </c>
      <c r="B4655" t="s">
        <v>277</v>
      </c>
      <c r="C4655" t="s">
        <v>278</v>
      </c>
      <c r="D4655" t="s">
        <v>4651</v>
      </c>
      <c r="E4655">
        <v>4.2</v>
      </c>
      <c r="F4655">
        <v>37</v>
      </c>
      <c r="G4655">
        <v>72.89</v>
      </c>
      <c r="H4655">
        <v>2013</v>
      </c>
    </row>
    <row r="4656" spans="1:8" x14ac:dyDescent="0.2">
      <c r="A4656" t="s">
        <v>6368</v>
      </c>
      <c r="B4656" t="s">
        <v>9</v>
      </c>
      <c r="C4656" t="s">
        <v>1929</v>
      </c>
      <c r="D4656" t="s">
        <v>6369</v>
      </c>
      <c r="E4656">
        <v>4</v>
      </c>
      <c r="F4656">
        <v>37</v>
      </c>
      <c r="G4656">
        <v>19.899999999999999</v>
      </c>
      <c r="H4656">
        <v>2014</v>
      </c>
    </row>
    <row r="4657" spans="1:8" x14ac:dyDescent="0.2">
      <c r="A4657" t="s">
        <v>2029</v>
      </c>
      <c r="B4657" t="s">
        <v>16</v>
      </c>
      <c r="C4657" t="s">
        <v>663</v>
      </c>
      <c r="D4657" t="s">
        <v>3935</v>
      </c>
      <c r="E4657">
        <v>3.6</v>
      </c>
      <c r="F4657">
        <v>37</v>
      </c>
      <c r="G4657">
        <v>9.4499999999999993</v>
      </c>
      <c r="H4657">
        <v>2018</v>
      </c>
    </row>
    <row r="4658" spans="1:8" x14ac:dyDescent="0.2">
      <c r="A4658" t="s">
        <v>6370</v>
      </c>
      <c r="B4658" t="s">
        <v>196</v>
      </c>
      <c r="C4658" t="s">
        <v>197</v>
      </c>
      <c r="D4658" t="s">
        <v>200</v>
      </c>
      <c r="E4658">
        <v>4.2</v>
      </c>
      <c r="F4658">
        <v>37</v>
      </c>
      <c r="G4658">
        <v>48.1</v>
      </c>
      <c r="H4658">
        <v>2017</v>
      </c>
    </row>
    <row r="4659" spans="1:8" x14ac:dyDescent="0.2">
      <c r="A4659" t="s">
        <v>6371</v>
      </c>
      <c r="B4659" t="s">
        <v>277</v>
      </c>
      <c r="C4659" t="s">
        <v>955</v>
      </c>
      <c r="D4659" t="s">
        <v>6372</v>
      </c>
      <c r="E4659">
        <v>3.9</v>
      </c>
      <c r="F4659">
        <v>37</v>
      </c>
      <c r="G4659">
        <v>17.29</v>
      </c>
      <c r="H4659">
        <v>2013</v>
      </c>
    </row>
    <row r="4660" spans="1:8" x14ac:dyDescent="0.2">
      <c r="A4660" t="s">
        <v>174</v>
      </c>
      <c r="B4660" t="s">
        <v>34</v>
      </c>
      <c r="C4660" t="s">
        <v>150</v>
      </c>
      <c r="D4660" t="s">
        <v>790</v>
      </c>
      <c r="E4660">
        <v>3.7</v>
      </c>
      <c r="F4660">
        <v>37</v>
      </c>
      <c r="G4660">
        <v>6.75</v>
      </c>
      <c r="H4660">
        <v>2018</v>
      </c>
    </row>
    <row r="4661" spans="1:8" x14ac:dyDescent="0.2">
      <c r="A4661" t="s">
        <v>6373</v>
      </c>
      <c r="B4661" t="s">
        <v>34</v>
      </c>
      <c r="C4661" t="s">
        <v>2120</v>
      </c>
      <c r="D4661" t="s">
        <v>1964</v>
      </c>
      <c r="E4661">
        <v>3.5</v>
      </c>
      <c r="F4661">
        <v>37</v>
      </c>
      <c r="G4661">
        <v>8.5</v>
      </c>
      <c r="H4661">
        <v>2017</v>
      </c>
    </row>
    <row r="4662" spans="1:8" x14ac:dyDescent="0.2">
      <c r="A4662" t="s">
        <v>2705</v>
      </c>
      <c r="B4662" t="s">
        <v>9</v>
      </c>
      <c r="C4662" t="s">
        <v>96</v>
      </c>
      <c r="D4662" t="s">
        <v>6374</v>
      </c>
      <c r="E4662">
        <v>3.8</v>
      </c>
      <c r="F4662">
        <v>37</v>
      </c>
      <c r="G4662">
        <v>63.66</v>
      </c>
      <c r="H4662">
        <v>2016</v>
      </c>
    </row>
    <row r="4663" spans="1:8" x14ac:dyDescent="0.2">
      <c r="A4663" t="s">
        <v>6375</v>
      </c>
      <c r="B4663" t="s">
        <v>9</v>
      </c>
      <c r="C4663" t="s">
        <v>190</v>
      </c>
      <c r="D4663" t="s">
        <v>574</v>
      </c>
      <c r="E4663">
        <v>4.3</v>
      </c>
      <c r="F4663">
        <v>37</v>
      </c>
      <c r="G4663">
        <v>83.15</v>
      </c>
      <c r="H4663">
        <v>2015</v>
      </c>
    </row>
    <row r="4664" spans="1:8" x14ac:dyDescent="0.2">
      <c r="A4664" t="s">
        <v>6376</v>
      </c>
      <c r="B4664" t="s">
        <v>23</v>
      </c>
      <c r="C4664" t="s">
        <v>247</v>
      </c>
      <c r="D4664" t="s">
        <v>1706</v>
      </c>
      <c r="E4664">
        <v>3.7</v>
      </c>
      <c r="F4664">
        <v>37</v>
      </c>
      <c r="G4664">
        <v>12.48</v>
      </c>
      <c r="H4664">
        <v>2015</v>
      </c>
    </row>
    <row r="4665" spans="1:8" x14ac:dyDescent="0.2">
      <c r="A4665" t="s">
        <v>6377</v>
      </c>
      <c r="B4665" t="s">
        <v>46</v>
      </c>
      <c r="C4665" t="s">
        <v>131</v>
      </c>
      <c r="D4665" t="s">
        <v>4856</v>
      </c>
      <c r="E4665">
        <v>3.5</v>
      </c>
      <c r="F4665">
        <v>37</v>
      </c>
      <c r="G4665">
        <v>10.51</v>
      </c>
      <c r="H4665">
        <v>2017</v>
      </c>
    </row>
    <row r="4666" spans="1:8" x14ac:dyDescent="0.2">
      <c r="A4666" t="s">
        <v>6378</v>
      </c>
      <c r="B4666" t="s">
        <v>16</v>
      </c>
      <c r="C4666" t="s">
        <v>1856</v>
      </c>
      <c r="D4666" t="s">
        <v>6379</v>
      </c>
      <c r="E4666">
        <v>3.9</v>
      </c>
      <c r="F4666">
        <v>37</v>
      </c>
      <c r="G4666">
        <v>26.99</v>
      </c>
      <c r="H4666">
        <v>2015</v>
      </c>
    </row>
    <row r="4667" spans="1:8" x14ac:dyDescent="0.2">
      <c r="A4667" t="s">
        <v>6380</v>
      </c>
      <c r="B4667" t="s">
        <v>9</v>
      </c>
      <c r="C4667" t="s">
        <v>3368</v>
      </c>
      <c r="D4667" t="s">
        <v>651</v>
      </c>
      <c r="E4667">
        <v>4.0999999999999996</v>
      </c>
      <c r="F4667">
        <v>37</v>
      </c>
      <c r="G4667">
        <v>22.22</v>
      </c>
      <c r="H4667">
        <v>2018</v>
      </c>
    </row>
    <row r="4668" spans="1:8" x14ac:dyDescent="0.2">
      <c r="A4668" t="s">
        <v>6381</v>
      </c>
      <c r="B4668" t="s">
        <v>9</v>
      </c>
      <c r="C4668" t="s">
        <v>274</v>
      </c>
      <c r="D4668" t="s">
        <v>1301</v>
      </c>
      <c r="E4668">
        <v>3.7</v>
      </c>
      <c r="F4668">
        <v>37</v>
      </c>
      <c r="G4668">
        <v>6.39</v>
      </c>
      <c r="H4668">
        <v>2016</v>
      </c>
    </row>
    <row r="4669" spans="1:8" x14ac:dyDescent="0.2">
      <c r="A4669" t="s">
        <v>6382</v>
      </c>
      <c r="B4669" t="s">
        <v>9</v>
      </c>
      <c r="C4669" t="s">
        <v>1532</v>
      </c>
      <c r="D4669" t="s">
        <v>4449</v>
      </c>
      <c r="E4669">
        <v>3.4</v>
      </c>
      <c r="F4669">
        <v>37</v>
      </c>
      <c r="G4669">
        <v>38.799999999999997</v>
      </c>
      <c r="H4669">
        <v>2016</v>
      </c>
    </row>
    <row r="4670" spans="1:8" x14ac:dyDescent="0.2">
      <c r="A4670" t="s">
        <v>6383</v>
      </c>
      <c r="B4670" t="s">
        <v>66</v>
      </c>
      <c r="C4670" t="s">
        <v>487</v>
      </c>
      <c r="D4670" t="s">
        <v>170</v>
      </c>
      <c r="E4670">
        <v>4.0999999999999996</v>
      </c>
      <c r="F4670">
        <v>37</v>
      </c>
      <c r="G4670">
        <v>115.43</v>
      </c>
      <c r="H4670">
        <v>2015</v>
      </c>
    </row>
    <row r="4671" spans="1:8" x14ac:dyDescent="0.2">
      <c r="A4671" t="s">
        <v>396</v>
      </c>
      <c r="B4671" t="s">
        <v>16</v>
      </c>
      <c r="C4671" t="s">
        <v>294</v>
      </c>
      <c r="D4671" t="s">
        <v>608</v>
      </c>
      <c r="E4671">
        <v>3.8</v>
      </c>
      <c r="F4671">
        <v>37</v>
      </c>
      <c r="G4671">
        <v>12.57</v>
      </c>
      <c r="H4671">
        <v>2018</v>
      </c>
    </row>
    <row r="4672" spans="1:8" x14ac:dyDescent="0.2">
      <c r="A4672" t="s">
        <v>6384</v>
      </c>
      <c r="B4672" t="s">
        <v>23</v>
      </c>
      <c r="C4672" t="s">
        <v>1600</v>
      </c>
      <c r="D4672" t="s">
        <v>4265</v>
      </c>
      <c r="E4672">
        <v>4</v>
      </c>
      <c r="F4672">
        <v>37</v>
      </c>
      <c r="G4672">
        <v>22.59</v>
      </c>
      <c r="H4672">
        <v>2016</v>
      </c>
    </row>
    <row r="4673" spans="1:8" x14ac:dyDescent="0.2">
      <c r="A4673" t="s">
        <v>6385</v>
      </c>
      <c r="B4673" t="s">
        <v>66</v>
      </c>
      <c r="C4673" t="s">
        <v>316</v>
      </c>
      <c r="D4673" t="s">
        <v>6386</v>
      </c>
      <c r="E4673">
        <v>4</v>
      </c>
      <c r="F4673">
        <v>37</v>
      </c>
      <c r="G4673">
        <v>7.9</v>
      </c>
      <c r="H4673">
        <v>2014</v>
      </c>
    </row>
    <row r="4674" spans="1:8" x14ac:dyDescent="0.2">
      <c r="A4674" t="s">
        <v>6387</v>
      </c>
      <c r="B4674" t="s">
        <v>9</v>
      </c>
      <c r="C4674" t="s">
        <v>41</v>
      </c>
      <c r="D4674" t="s">
        <v>2781</v>
      </c>
      <c r="E4674">
        <v>4.0999999999999996</v>
      </c>
      <c r="F4674">
        <v>37</v>
      </c>
      <c r="G4674">
        <v>36.549999999999997</v>
      </c>
      <c r="H4674">
        <v>2016</v>
      </c>
    </row>
    <row r="4675" spans="1:8" x14ac:dyDescent="0.2">
      <c r="A4675" t="s">
        <v>6388</v>
      </c>
      <c r="B4675" t="s">
        <v>9</v>
      </c>
      <c r="C4675" t="s">
        <v>274</v>
      </c>
      <c r="D4675" t="s">
        <v>429</v>
      </c>
      <c r="E4675">
        <v>3.1</v>
      </c>
      <c r="F4675">
        <v>37</v>
      </c>
      <c r="G4675">
        <v>9.2100000000000009</v>
      </c>
      <c r="H4675">
        <v>2019</v>
      </c>
    </row>
    <row r="4676" spans="1:8" x14ac:dyDescent="0.2">
      <c r="A4676" t="s">
        <v>1894</v>
      </c>
      <c r="B4676" t="s">
        <v>9</v>
      </c>
      <c r="C4676" t="s">
        <v>96</v>
      </c>
      <c r="D4676" t="s">
        <v>6389</v>
      </c>
      <c r="E4676">
        <v>4.5999999999999996</v>
      </c>
      <c r="F4676">
        <v>37</v>
      </c>
      <c r="G4676">
        <v>166.45</v>
      </c>
      <c r="H4676">
        <v>2013</v>
      </c>
    </row>
    <row r="4677" spans="1:8" x14ac:dyDescent="0.2">
      <c r="A4677" t="s">
        <v>6390</v>
      </c>
      <c r="B4677" t="s">
        <v>16</v>
      </c>
      <c r="C4677" t="s">
        <v>638</v>
      </c>
      <c r="D4677" t="s">
        <v>6391</v>
      </c>
      <c r="E4677">
        <v>3.5</v>
      </c>
      <c r="F4677">
        <v>37</v>
      </c>
      <c r="G4677">
        <v>4.3</v>
      </c>
      <c r="H4677">
        <v>2017</v>
      </c>
    </row>
    <row r="4678" spans="1:8" x14ac:dyDescent="0.2">
      <c r="A4678" t="s">
        <v>6392</v>
      </c>
      <c r="B4678" t="s">
        <v>77</v>
      </c>
      <c r="C4678" t="s">
        <v>1685</v>
      </c>
      <c r="D4678" t="s">
        <v>2754</v>
      </c>
      <c r="E4678">
        <v>3.8</v>
      </c>
      <c r="F4678">
        <v>37</v>
      </c>
      <c r="G4678">
        <v>18.73</v>
      </c>
      <c r="H4678">
        <v>2015</v>
      </c>
    </row>
    <row r="4679" spans="1:8" x14ac:dyDescent="0.2">
      <c r="A4679" t="s">
        <v>6393</v>
      </c>
      <c r="B4679" t="s">
        <v>16</v>
      </c>
      <c r="C4679" t="s">
        <v>602</v>
      </c>
      <c r="D4679" t="s">
        <v>1012</v>
      </c>
      <c r="E4679">
        <v>3.7</v>
      </c>
      <c r="F4679">
        <v>37</v>
      </c>
      <c r="G4679">
        <v>8.17</v>
      </c>
      <c r="H4679">
        <v>2017</v>
      </c>
    </row>
    <row r="4680" spans="1:8" x14ac:dyDescent="0.2">
      <c r="A4680" t="s">
        <v>6394</v>
      </c>
      <c r="B4680" t="s">
        <v>277</v>
      </c>
      <c r="C4680" t="s">
        <v>278</v>
      </c>
      <c r="D4680" t="s">
        <v>6395</v>
      </c>
      <c r="E4680">
        <v>3.2</v>
      </c>
      <c r="F4680">
        <v>37</v>
      </c>
      <c r="G4680">
        <v>8.32</v>
      </c>
      <c r="H4680">
        <v>2017</v>
      </c>
    </row>
    <row r="4681" spans="1:8" x14ac:dyDescent="0.2">
      <c r="A4681" t="s">
        <v>6396</v>
      </c>
      <c r="B4681" t="s">
        <v>16</v>
      </c>
      <c r="C4681" t="s">
        <v>93</v>
      </c>
      <c r="D4681" t="s">
        <v>6397</v>
      </c>
      <c r="E4681">
        <v>3.9</v>
      </c>
      <c r="F4681">
        <v>37</v>
      </c>
      <c r="G4681">
        <v>15.95</v>
      </c>
      <c r="H4681">
        <v>2017</v>
      </c>
    </row>
    <row r="4682" spans="1:8" x14ac:dyDescent="0.2">
      <c r="A4682" t="s">
        <v>6398</v>
      </c>
      <c r="B4682" t="s">
        <v>66</v>
      </c>
      <c r="C4682" t="s">
        <v>313</v>
      </c>
      <c r="D4682" t="s">
        <v>1370</v>
      </c>
      <c r="E4682">
        <v>3.9</v>
      </c>
      <c r="F4682">
        <v>37</v>
      </c>
      <c r="G4682">
        <v>18.95</v>
      </c>
      <c r="H4682">
        <v>2018</v>
      </c>
    </row>
    <row r="4683" spans="1:8" x14ac:dyDescent="0.2">
      <c r="A4683" t="s">
        <v>6399</v>
      </c>
      <c r="B4683" t="s">
        <v>16</v>
      </c>
      <c r="C4683" t="s">
        <v>5274</v>
      </c>
      <c r="D4683" t="s">
        <v>6400</v>
      </c>
      <c r="E4683">
        <v>3.5</v>
      </c>
      <c r="F4683">
        <v>37</v>
      </c>
      <c r="G4683">
        <v>16.559999999999999</v>
      </c>
      <c r="H4683">
        <v>2011</v>
      </c>
    </row>
    <row r="4684" spans="1:8" x14ac:dyDescent="0.2">
      <c r="A4684" t="s">
        <v>6401</v>
      </c>
      <c r="B4684" t="s">
        <v>70</v>
      </c>
      <c r="C4684" t="s">
        <v>161</v>
      </c>
      <c r="D4684" t="s">
        <v>896</v>
      </c>
      <c r="E4684">
        <v>4</v>
      </c>
      <c r="F4684">
        <v>37</v>
      </c>
      <c r="G4684">
        <v>84.27</v>
      </c>
      <c r="H4684">
        <v>2012</v>
      </c>
    </row>
    <row r="4685" spans="1:8" x14ac:dyDescent="0.2">
      <c r="A4685" t="s">
        <v>6402</v>
      </c>
      <c r="B4685" t="s">
        <v>16</v>
      </c>
      <c r="C4685" t="s">
        <v>6403</v>
      </c>
      <c r="D4685" t="s">
        <v>6404</v>
      </c>
      <c r="E4685">
        <v>3.4</v>
      </c>
      <c r="F4685">
        <v>37</v>
      </c>
      <c r="G4685">
        <v>11.21</v>
      </c>
      <c r="H4685">
        <v>2017</v>
      </c>
    </row>
    <row r="4686" spans="1:8" x14ac:dyDescent="0.2">
      <c r="A4686" t="s">
        <v>6405</v>
      </c>
      <c r="B4686" t="s">
        <v>66</v>
      </c>
      <c r="C4686" t="s">
        <v>147</v>
      </c>
      <c r="D4686" t="s">
        <v>6406</v>
      </c>
      <c r="E4686">
        <v>3.7</v>
      </c>
      <c r="F4686">
        <v>37</v>
      </c>
      <c r="G4686">
        <v>10.42</v>
      </c>
      <c r="H4686">
        <v>2017</v>
      </c>
    </row>
    <row r="4687" spans="1:8" x14ac:dyDescent="0.2">
      <c r="A4687" t="s">
        <v>6407</v>
      </c>
      <c r="B4687" t="s">
        <v>70</v>
      </c>
      <c r="C4687" t="s">
        <v>161</v>
      </c>
      <c r="D4687" t="s">
        <v>3899</v>
      </c>
      <c r="E4687">
        <v>3.7</v>
      </c>
      <c r="F4687">
        <v>37</v>
      </c>
      <c r="G4687">
        <v>42.89</v>
      </c>
      <c r="H4687">
        <v>2016</v>
      </c>
    </row>
    <row r="4688" spans="1:8" x14ac:dyDescent="0.2">
      <c r="A4688" t="s">
        <v>6408</v>
      </c>
      <c r="B4688" t="s">
        <v>277</v>
      </c>
      <c r="C4688" t="s">
        <v>955</v>
      </c>
      <c r="D4688" t="s">
        <v>6409</v>
      </c>
      <c r="E4688">
        <v>3.9</v>
      </c>
      <c r="F4688">
        <v>37</v>
      </c>
      <c r="G4688">
        <v>14.9</v>
      </c>
      <c r="H4688">
        <v>2015</v>
      </c>
    </row>
    <row r="4689" spans="1:8" x14ac:dyDescent="0.2">
      <c r="A4689" t="s">
        <v>6410</v>
      </c>
      <c r="B4689" t="s">
        <v>16</v>
      </c>
      <c r="C4689" t="s">
        <v>17</v>
      </c>
      <c r="D4689" t="s">
        <v>5282</v>
      </c>
      <c r="E4689">
        <v>4.0999999999999996</v>
      </c>
      <c r="F4689">
        <v>37</v>
      </c>
      <c r="G4689">
        <v>20.96</v>
      </c>
      <c r="H4689">
        <v>2017</v>
      </c>
    </row>
    <row r="4690" spans="1:8" x14ac:dyDescent="0.2">
      <c r="A4690" t="s">
        <v>6411</v>
      </c>
      <c r="B4690" t="s">
        <v>16</v>
      </c>
      <c r="C4690" t="s">
        <v>1698</v>
      </c>
      <c r="D4690" t="s">
        <v>6412</v>
      </c>
      <c r="E4690">
        <v>4.0999999999999996</v>
      </c>
      <c r="F4690">
        <v>37</v>
      </c>
      <c r="G4690">
        <v>36</v>
      </c>
      <c r="H4690">
        <v>2013</v>
      </c>
    </row>
    <row r="4691" spans="1:8" x14ac:dyDescent="0.2">
      <c r="A4691" t="s">
        <v>6413</v>
      </c>
      <c r="B4691" t="s">
        <v>277</v>
      </c>
      <c r="C4691" t="s">
        <v>346</v>
      </c>
      <c r="D4691" t="s">
        <v>2682</v>
      </c>
      <c r="E4691">
        <v>3.6</v>
      </c>
      <c r="F4691">
        <v>37</v>
      </c>
      <c r="G4691">
        <v>28.09</v>
      </c>
      <c r="H4691">
        <v>2011</v>
      </c>
    </row>
    <row r="4692" spans="1:8" x14ac:dyDescent="0.2">
      <c r="A4692" t="s">
        <v>6414</v>
      </c>
      <c r="B4692" t="s">
        <v>62</v>
      </c>
      <c r="C4692" t="s">
        <v>244</v>
      </c>
      <c r="D4692" t="s">
        <v>245</v>
      </c>
      <c r="E4692">
        <v>4.0999999999999996</v>
      </c>
      <c r="F4692">
        <v>37</v>
      </c>
      <c r="G4692">
        <v>32.9</v>
      </c>
      <c r="H4692">
        <v>2017</v>
      </c>
    </row>
    <row r="4693" spans="1:8" x14ac:dyDescent="0.2">
      <c r="A4693" t="s">
        <v>149</v>
      </c>
      <c r="B4693" t="s">
        <v>34</v>
      </c>
      <c r="C4693" t="s">
        <v>150</v>
      </c>
      <c r="D4693" t="s">
        <v>2006</v>
      </c>
      <c r="E4693">
        <v>3.5</v>
      </c>
      <c r="F4693">
        <v>37</v>
      </c>
      <c r="G4693">
        <v>5.5</v>
      </c>
      <c r="H4693">
        <v>2018</v>
      </c>
    </row>
    <row r="4694" spans="1:8" x14ac:dyDescent="0.2">
      <c r="A4694" t="s">
        <v>6415</v>
      </c>
      <c r="B4694" t="s">
        <v>66</v>
      </c>
      <c r="C4694" t="s">
        <v>241</v>
      </c>
      <c r="D4694" t="s">
        <v>1940</v>
      </c>
      <c r="E4694">
        <v>3.3</v>
      </c>
      <c r="F4694">
        <v>37</v>
      </c>
      <c r="G4694">
        <v>4.99</v>
      </c>
      <c r="H4694">
        <v>2018</v>
      </c>
    </row>
    <row r="4695" spans="1:8" x14ac:dyDescent="0.2">
      <c r="A4695" t="s">
        <v>6416</v>
      </c>
      <c r="B4695" t="s">
        <v>66</v>
      </c>
      <c r="C4695" t="s">
        <v>147</v>
      </c>
      <c r="D4695" t="s">
        <v>6417</v>
      </c>
      <c r="E4695">
        <v>3.5</v>
      </c>
      <c r="F4695">
        <v>37</v>
      </c>
      <c r="G4695">
        <v>7.9</v>
      </c>
      <c r="H4695">
        <v>2013</v>
      </c>
    </row>
    <row r="4696" spans="1:8" x14ac:dyDescent="0.2">
      <c r="A4696" t="s">
        <v>6418</v>
      </c>
      <c r="B4696" t="s">
        <v>9</v>
      </c>
      <c r="C4696" t="s">
        <v>596</v>
      </c>
      <c r="D4696" t="s">
        <v>6419</v>
      </c>
      <c r="E4696">
        <v>3.7</v>
      </c>
      <c r="F4696">
        <v>37</v>
      </c>
      <c r="G4696">
        <v>17</v>
      </c>
      <c r="H4696">
        <v>2016</v>
      </c>
    </row>
    <row r="4697" spans="1:8" x14ac:dyDescent="0.2">
      <c r="A4697" t="s">
        <v>1910</v>
      </c>
      <c r="B4697" t="s">
        <v>16</v>
      </c>
      <c r="C4697" t="s">
        <v>358</v>
      </c>
      <c r="D4697" t="s">
        <v>6420</v>
      </c>
      <c r="E4697">
        <v>4.0999999999999996</v>
      </c>
      <c r="F4697">
        <v>37</v>
      </c>
      <c r="G4697">
        <v>29.15</v>
      </c>
      <c r="H4697">
        <v>2015</v>
      </c>
    </row>
    <row r="4698" spans="1:8" x14ac:dyDescent="0.2">
      <c r="A4698" t="s">
        <v>6421</v>
      </c>
      <c r="B4698" t="s">
        <v>16</v>
      </c>
      <c r="C4698" t="s">
        <v>1510</v>
      </c>
      <c r="D4698" t="s">
        <v>5061</v>
      </c>
      <c r="E4698">
        <v>3.7</v>
      </c>
      <c r="F4698">
        <v>37</v>
      </c>
      <c r="G4698">
        <v>6.8</v>
      </c>
      <c r="H4698">
        <v>2014</v>
      </c>
    </row>
    <row r="4699" spans="1:8" x14ac:dyDescent="0.2">
      <c r="A4699" t="s">
        <v>249</v>
      </c>
      <c r="B4699" t="s">
        <v>9</v>
      </c>
      <c r="C4699" t="s">
        <v>96</v>
      </c>
      <c r="D4699" t="s">
        <v>6422</v>
      </c>
      <c r="E4699">
        <v>3.7</v>
      </c>
      <c r="F4699">
        <v>37</v>
      </c>
      <c r="G4699">
        <v>40.98</v>
      </c>
      <c r="H4699">
        <v>2015</v>
      </c>
    </row>
    <row r="4700" spans="1:8" x14ac:dyDescent="0.2">
      <c r="A4700" t="s">
        <v>435</v>
      </c>
      <c r="B4700" t="s">
        <v>66</v>
      </c>
      <c r="C4700" t="s">
        <v>333</v>
      </c>
      <c r="D4700" t="s">
        <v>1558</v>
      </c>
      <c r="E4700">
        <v>3.4</v>
      </c>
      <c r="F4700">
        <v>37</v>
      </c>
      <c r="G4700">
        <v>6.88</v>
      </c>
      <c r="H4700">
        <v>2015</v>
      </c>
    </row>
    <row r="4701" spans="1:8" x14ac:dyDescent="0.2">
      <c r="A4701" t="s">
        <v>6423</v>
      </c>
      <c r="B4701" t="s">
        <v>16</v>
      </c>
      <c r="C4701" t="s">
        <v>6255</v>
      </c>
      <c r="D4701" t="s">
        <v>6256</v>
      </c>
      <c r="E4701">
        <v>3.8</v>
      </c>
      <c r="F4701">
        <v>37</v>
      </c>
      <c r="G4701">
        <v>15.11</v>
      </c>
      <c r="H4701">
        <v>2013</v>
      </c>
    </row>
    <row r="4702" spans="1:8" x14ac:dyDescent="0.2">
      <c r="A4702" t="s">
        <v>6424</v>
      </c>
      <c r="B4702" t="s">
        <v>66</v>
      </c>
      <c r="C4702" t="s">
        <v>480</v>
      </c>
      <c r="D4702" t="s">
        <v>2415</v>
      </c>
      <c r="E4702">
        <v>3.7</v>
      </c>
      <c r="F4702">
        <v>37</v>
      </c>
      <c r="G4702">
        <v>6.69</v>
      </c>
      <c r="H4702">
        <v>2018</v>
      </c>
    </row>
    <row r="4703" spans="1:8" x14ac:dyDescent="0.2">
      <c r="A4703" t="s">
        <v>6425</v>
      </c>
      <c r="B4703" t="s">
        <v>9</v>
      </c>
      <c r="C4703" t="s">
        <v>3545</v>
      </c>
      <c r="D4703" t="s">
        <v>3546</v>
      </c>
      <c r="E4703">
        <v>3.7</v>
      </c>
      <c r="F4703">
        <v>37</v>
      </c>
      <c r="G4703">
        <v>18.25</v>
      </c>
      <c r="H4703">
        <v>2016</v>
      </c>
    </row>
    <row r="4704" spans="1:8" x14ac:dyDescent="0.2">
      <c r="A4704" t="s">
        <v>6426</v>
      </c>
      <c r="B4704" t="s">
        <v>62</v>
      </c>
      <c r="C4704" t="s">
        <v>2309</v>
      </c>
      <c r="D4704" t="s">
        <v>2801</v>
      </c>
      <c r="E4704">
        <v>3.8</v>
      </c>
      <c r="F4704">
        <v>37</v>
      </c>
      <c r="G4704">
        <v>18.87</v>
      </c>
      <c r="H4704">
        <v>2017</v>
      </c>
    </row>
    <row r="4705" spans="1:8" x14ac:dyDescent="0.2">
      <c r="A4705" t="s">
        <v>6427</v>
      </c>
      <c r="B4705" t="s">
        <v>77</v>
      </c>
      <c r="C4705" t="s">
        <v>1685</v>
      </c>
      <c r="D4705" t="s">
        <v>6428</v>
      </c>
      <c r="E4705">
        <v>4</v>
      </c>
      <c r="F4705">
        <v>37</v>
      </c>
      <c r="G4705">
        <v>19.899999999999999</v>
      </c>
      <c r="H4705">
        <v>2015</v>
      </c>
    </row>
    <row r="4706" spans="1:8" x14ac:dyDescent="0.2">
      <c r="A4706" t="s">
        <v>2007</v>
      </c>
      <c r="B4706" t="s">
        <v>9</v>
      </c>
      <c r="C4706" t="s">
        <v>281</v>
      </c>
      <c r="D4706" t="s">
        <v>6429</v>
      </c>
      <c r="E4706">
        <v>3.8</v>
      </c>
      <c r="F4706">
        <v>370</v>
      </c>
      <c r="G4706">
        <v>16.899999999999999</v>
      </c>
      <c r="H4706">
        <v>2016</v>
      </c>
    </row>
    <row r="4707" spans="1:8" x14ac:dyDescent="0.2">
      <c r="A4707" t="s">
        <v>6430</v>
      </c>
      <c r="B4707" t="s">
        <v>66</v>
      </c>
      <c r="C4707" t="s">
        <v>480</v>
      </c>
      <c r="D4707" t="s">
        <v>2415</v>
      </c>
      <c r="E4707">
        <v>3.7</v>
      </c>
      <c r="F4707">
        <v>370</v>
      </c>
      <c r="G4707">
        <v>7.5</v>
      </c>
      <c r="H4707">
        <v>2017</v>
      </c>
    </row>
    <row r="4708" spans="1:8" x14ac:dyDescent="0.2">
      <c r="A4708" t="s">
        <v>6431</v>
      </c>
      <c r="B4708" t="s">
        <v>62</v>
      </c>
      <c r="C4708" t="s">
        <v>286</v>
      </c>
      <c r="D4708" t="s">
        <v>2904</v>
      </c>
      <c r="E4708">
        <v>4</v>
      </c>
      <c r="F4708">
        <v>370</v>
      </c>
      <c r="G4708">
        <v>17.739999999999998</v>
      </c>
      <c r="H4708">
        <v>2016</v>
      </c>
    </row>
    <row r="4709" spans="1:8" x14ac:dyDescent="0.2">
      <c r="A4709" t="s">
        <v>6432</v>
      </c>
      <c r="B4709" t="s">
        <v>66</v>
      </c>
      <c r="C4709" t="s">
        <v>222</v>
      </c>
      <c r="D4709" t="s">
        <v>5108</v>
      </c>
      <c r="E4709">
        <v>4.0999999999999996</v>
      </c>
      <c r="F4709">
        <v>370</v>
      </c>
      <c r="G4709">
        <v>24.37</v>
      </c>
      <c r="H4709">
        <v>2015</v>
      </c>
    </row>
    <row r="4710" spans="1:8" x14ac:dyDescent="0.2">
      <c r="A4710" t="s">
        <v>1504</v>
      </c>
      <c r="B4710" t="s">
        <v>9</v>
      </c>
      <c r="C4710" t="s">
        <v>114</v>
      </c>
      <c r="D4710" t="s">
        <v>462</v>
      </c>
      <c r="E4710">
        <v>4.3</v>
      </c>
      <c r="F4710">
        <v>370</v>
      </c>
      <c r="G4710">
        <v>185</v>
      </c>
      <c r="H4710">
        <v>2008</v>
      </c>
    </row>
    <row r="4711" spans="1:8" x14ac:dyDescent="0.2">
      <c r="A4711" t="s">
        <v>617</v>
      </c>
      <c r="B4711" t="s">
        <v>196</v>
      </c>
      <c r="C4711" t="s">
        <v>6433</v>
      </c>
      <c r="D4711" t="s">
        <v>6434</v>
      </c>
      <c r="E4711">
        <v>3.6</v>
      </c>
      <c r="F4711">
        <v>3705</v>
      </c>
      <c r="G4711">
        <v>12.51</v>
      </c>
      <c r="H4711">
        <v>2017</v>
      </c>
    </row>
    <row r="4712" spans="1:8" x14ac:dyDescent="0.2">
      <c r="A4712" t="s">
        <v>6435</v>
      </c>
      <c r="B4712" t="s">
        <v>9</v>
      </c>
      <c r="C4712" t="s">
        <v>414</v>
      </c>
      <c r="D4712" t="s">
        <v>960</v>
      </c>
      <c r="E4712">
        <v>4.5</v>
      </c>
      <c r="F4712">
        <v>371</v>
      </c>
      <c r="G4712">
        <v>480</v>
      </c>
      <c r="H4712">
        <v>2009</v>
      </c>
    </row>
    <row r="4713" spans="1:8" x14ac:dyDescent="0.2">
      <c r="A4713" t="s">
        <v>6436</v>
      </c>
      <c r="B4713" t="s">
        <v>16</v>
      </c>
      <c r="C4713" t="s">
        <v>234</v>
      </c>
      <c r="D4713" t="s">
        <v>94</v>
      </c>
      <c r="E4713">
        <v>4.2</v>
      </c>
      <c r="F4713">
        <v>371</v>
      </c>
      <c r="G4713">
        <v>34.020000000000003</v>
      </c>
      <c r="H4713">
        <v>2017</v>
      </c>
    </row>
    <row r="4714" spans="1:8" x14ac:dyDescent="0.2">
      <c r="A4714" t="s">
        <v>467</v>
      </c>
      <c r="B4714" t="s">
        <v>9</v>
      </c>
      <c r="C4714" t="s">
        <v>10</v>
      </c>
      <c r="D4714" t="s">
        <v>519</v>
      </c>
      <c r="E4714">
        <v>3.8</v>
      </c>
      <c r="F4714">
        <v>371</v>
      </c>
      <c r="G4714">
        <v>24.73</v>
      </c>
      <c r="H4714">
        <v>2015</v>
      </c>
    </row>
    <row r="4715" spans="1:8" x14ac:dyDescent="0.2">
      <c r="A4715" t="s">
        <v>101</v>
      </c>
      <c r="B4715" t="s">
        <v>62</v>
      </c>
      <c r="C4715" t="s">
        <v>1468</v>
      </c>
      <c r="D4715" t="s">
        <v>1824</v>
      </c>
      <c r="E4715">
        <v>3.7</v>
      </c>
      <c r="F4715">
        <v>371</v>
      </c>
      <c r="G4715">
        <v>18.899999999999999</v>
      </c>
      <c r="H4715">
        <v>2016</v>
      </c>
    </row>
    <row r="4716" spans="1:8" x14ac:dyDescent="0.2">
      <c r="A4716" t="s">
        <v>1302</v>
      </c>
      <c r="B4716" t="s">
        <v>9</v>
      </c>
      <c r="C4716" t="s">
        <v>10</v>
      </c>
      <c r="D4716" t="s">
        <v>1169</v>
      </c>
      <c r="E4716">
        <v>4.4000000000000004</v>
      </c>
      <c r="F4716">
        <v>371</v>
      </c>
      <c r="G4716">
        <v>204.74</v>
      </c>
      <c r="H4716">
        <v>2005</v>
      </c>
    </row>
    <row r="4717" spans="1:8" x14ac:dyDescent="0.2">
      <c r="A4717" t="s">
        <v>2653</v>
      </c>
      <c r="B4717" t="s">
        <v>9</v>
      </c>
      <c r="C4717" t="s">
        <v>105</v>
      </c>
      <c r="D4717" t="s">
        <v>6437</v>
      </c>
      <c r="E4717">
        <v>3.7</v>
      </c>
      <c r="F4717">
        <v>371</v>
      </c>
      <c r="G4717">
        <v>21.63</v>
      </c>
      <c r="H4717">
        <v>2013</v>
      </c>
    </row>
    <row r="4718" spans="1:8" x14ac:dyDescent="0.2">
      <c r="A4718" t="s">
        <v>6438</v>
      </c>
      <c r="B4718" t="s">
        <v>46</v>
      </c>
      <c r="C4718" t="s">
        <v>6439</v>
      </c>
      <c r="D4718" t="s">
        <v>1620</v>
      </c>
      <c r="E4718">
        <v>3.7</v>
      </c>
      <c r="F4718">
        <v>372</v>
      </c>
      <c r="G4718">
        <v>14.29</v>
      </c>
      <c r="H4718">
        <v>2015</v>
      </c>
    </row>
    <row r="4719" spans="1:8" x14ac:dyDescent="0.2">
      <c r="A4719" t="s">
        <v>149</v>
      </c>
      <c r="B4719" t="s">
        <v>70</v>
      </c>
      <c r="C4719" t="s">
        <v>71</v>
      </c>
      <c r="D4719" t="s">
        <v>2982</v>
      </c>
      <c r="E4719">
        <v>3.6</v>
      </c>
      <c r="F4719">
        <v>372</v>
      </c>
      <c r="G4719">
        <v>6.05</v>
      </c>
      <c r="H4719">
        <v>2018</v>
      </c>
    </row>
    <row r="4720" spans="1:8" x14ac:dyDescent="0.2">
      <c r="A4720" t="s">
        <v>6440</v>
      </c>
      <c r="B4720" t="s">
        <v>16</v>
      </c>
      <c r="C4720" t="s">
        <v>181</v>
      </c>
      <c r="D4720" t="s">
        <v>1560</v>
      </c>
      <c r="E4720">
        <v>4.0999999999999996</v>
      </c>
      <c r="F4720">
        <v>372</v>
      </c>
      <c r="G4720">
        <v>31.9</v>
      </c>
      <c r="H4720">
        <v>2012</v>
      </c>
    </row>
    <row r="4721" spans="1:8" x14ac:dyDescent="0.2">
      <c r="A4721" t="s">
        <v>6441</v>
      </c>
      <c r="B4721" t="s">
        <v>16</v>
      </c>
      <c r="C4721" t="s">
        <v>2349</v>
      </c>
      <c r="D4721" t="s">
        <v>3380</v>
      </c>
      <c r="E4721">
        <v>4.3</v>
      </c>
      <c r="F4721">
        <v>372</v>
      </c>
      <c r="G4721">
        <v>9.65</v>
      </c>
      <c r="H4721">
        <v>2017</v>
      </c>
    </row>
    <row r="4722" spans="1:8" x14ac:dyDescent="0.2">
      <c r="A4722" t="s">
        <v>6442</v>
      </c>
      <c r="B4722" t="s">
        <v>16</v>
      </c>
      <c r="C4722" t="s">
        <v>302</v>
      </c>
      <c r="D4722" t="s">
        <v>6443</v>
      </c>
      <c r="E4722">
        <v>4</v>
      </c>
      <c r="F4722">
        <v>372</v>
      </c>
      <c r="G4722">
        <v>12.18</v>
      </c>
      <c r="H4722">
        <v>2017</v>
      </c>
    </row>
    <row r="4723" spans="1:8" x14ac:dyDescent="0.2">
      <c r="A4723" t="s">
        <v>6444</v>
      </c>
      <c r="B4723" t="s">
        <v>16</v>
      </c>
      <c r="C4723" t="s">
        <v>1724</v>
      </c>
      <c r="D4723" t="s">
        <v>2191</v>
      </c>
      <c r="E4723">
        <v>3.9</v>
      </c>
      <c r="F4723">
        <v>372</v>
      </c>
      <c r="G4723">
        <v>26.09</v>
      </c>
      <c r="H4723">
        <v>2013</v>
      </c>
    </row>
    <row r="4724" spans="1:8" x14ac:dyDescent="0.2">
      <c r="A4724" t="s">
        <v>6445</v>
      </c>
      <c r="B4724" t="s">
        <v>46</v>
      </c>
      <c r="C4724" t="s">
        <v>341</v>
      </c>
      <c r="D4724" t="s">
        <v>6446</v>
      </c>
      <c r="E4724">
        <v>3.3</v>
      </c>
      <c r="F4724">
        <v>372</v>
      </c>
      <c r="G4724">
        <v>7.7</v>
      </c>
      <c r="H4724">
        <v>2016</v>
      </c>
    </row>
    <row r="4725" spans="1:8" x14ac:dyDescent="0.2">
      <c r="A4725" t="s">
        <v>6447</v>
      </c>
      <c r="B4725" t="s">
        <v>66</v>
      </c>
      <c r="C4725" t="s">
        <v>308</v>
      </c>
      <c r="D4725" t="s">
        <v>848</v>
      </c>
      <c r="E4725">
        <v>4</v>
      </c>
      <c r="F4725">
        <v>373</v>
      </c>
      <c r="G4725">
        <v>26.81</v>
      </c>
      <c r="H4725">
        <v>2011</v>
      </c>
    </row>
    <row r="4726" spans="1:8" x14ac:dyDescent="0.2">
      <c r="A4726" t="s">
        <v>6448</v>
      </c>
      <c r="B4726" t="s">
        <v>16</v>
      </c>
      <c r="C4726" t="s">
        <v>181</v>
      </c>
      <c r="D4726" t="s">
        <v>220</v>
      </c>
      <c r="E4726">
        <v>3.9</v>
      </c>
      <c r="F4726">
        <v>373</v>
      </c>
      <c r="G4726">
        <v>25.13</v>
      </c>
      <c r="H4726">
        <v>2013</v>
      </c>
    </row>
    <row r="4727" spans="1:8" x14ac:dyDescent="0.2">
      <c r="A4727" t="s">
        <v>6449</v>
      </c>
      <c r="B4727" t="s">
        <v>16</v>
      </c>
      <c r="C4727" t="s">
        <v>3132</v>
      </c>
      <c r="D4727" t="s">
        <v>589</v>
      </c>
      <c r="E4727">
        <v>3.7</v>
      </c>
      <c r="F4727">
        <v>373</v>
      </c>
      <c r="G4727">
        <v>13.99</v>
      </c>
      <c r="H4727">
        <v>2015</v>
      </c>
    </row>
    <row r="4728" spans="1:8" x14ac:dyDescent="0.2">
      <c r="A4728" t="s">
        <v>6450</v>
      </c>
      <c r="B4728" t="s">
        <v>66</v>
      </c>
      <c r="C4728" t="s">
        <v>313</v>
      </c>
      <c r="D4728" t="s">
        <v>834</v>
      </c>
      <c r="E4728">
        <v>4.2</v>
      </c>
      <c r="F4728">
        <v>373</v>
      </c>
      <c r="G4728">
        <v>17.989999999999998</v>
      </c>
      <c r="H4728">
        <v>2015</v>
      </c>
    </row>
    <row r="4729" spans="1:8" x14ac:dyDescent="0.2">
      <c r="A4729" t="s">
        <v>1470</v>
      </c>
      <c r="B4729" t="s">
        <v>16</v>
      </c>
      <c r="C4729" t="s">
        <v>17</v>
      </c>
      <c r="D4729" t="s">
        <v>2342</v>
      </c>
      <c r="E4729">
        <v>3.7</v>
      </c>
      <c r="F4729">
        <v>373</v>
      </c>
      <c r="G4729">
        <v>11</v>
      </c>
      <c r="H4729">
        <v>2015</v>
      </c>
    </row>
    <row r="4730" spans="1:8" x14ac:dyDescent="0.2">
      <c r="A4730" t="s">
        <v>6451</v>
      </c>
      <c r="B4730" t="s">
        <v>16</v>
      </c>
      <c r="C4730" t="s">
        <v>505</v>
      </c>
      <c r="D4730" t="s">
        <v>4912</v>
      </c>
      <c r="E4730">
        <v>4.2</v>
      </c>
      <c r="F4730">
        <v>373</v>
      </c>
      <c r="G4730">
        <v>28.03</v>
      </c>
      <c r="H4730">
        <v>2015</v>
      </c>
    </row>
    <row r="4731" spans="1:8" x14ac:dyDescent="0.2">
      <c r="A4731" t="s">
        <v>3074</v>
      </c>
      <c r="B4731" t="s">
        <v>70</v>
      </c>
      <c r="C4731" t="s">
        <v>71</v>
      </c>
      <c r="D4731" t="s">
        <v>2789</v>
      </c>
      <c r="E4731">
        <v>3.8</v>
      </c>
      <c r="F4731">
        <v>3731</v>
      </c>
      <c r="G4731">
        <v>15.33</v>
      </c>
      <c r="H4731">
        <v>2016</v>
      </c>
    </row>
    <row r="4732" spans="1:8" x14ac:dyDescent="0.2">
      <c r="A4732" t="s">
        <v>2945</v>
      </c>
      <c r="B4732" t="s">
        <v>66</v>
      </c>
      <c r="C4732" t="s">
        <v>222</v>
      </c>
      <c r="D4732" t="s">
        <v>1749</v>
      </c>
      <c r="E4732">
        <v>4.2</v>
      </c>
      <c r="F4732">
        <v>3734</v>
      </c>
      <c r="G4732">
        <v>15.38</v>
      </c>
      <c r="H4732">
        <v>2017</v>
      </c>
    </row>
    <row r="4733" spans="1:8" x14ac:dyDescent="0.2">
      <c r="A4733" t="s">
        <v>2536</v>
      </c>
      <c r="B4733" t="s">
        <v>9</v>
      </c>
      <c r="C4733" t="s">
        <v>414</v>
      </c>
      <c r="D4733" t="s">
        <v>597</v>
      </c>
      <c r="E4733">
        <v>4.0999999999999996</v>
      </c>
      <c r="F4733">
        <v>374</v>
      </c>
      <c r="G4733">
        <v>29.95</v>
      </c>
      <c r="H4733">
        <v>2016</v>
      </c>
    </row>
    <row r="4734" spans="1:8" x14ac:dyDescent="0.2">
      <c r="A4734" t="s">
        <v>6452</v>
      </c>
      <c r="B4734" t="s">
        <v>66</v>
      </c>
      <c r="C4734" t="s">
        <v>1815</v>
      </c>
      <c r="D4734" t="s">
        <v>6453</v>
      </c>
      <c r="E4734">
        <v>3.8</v>
      </c>
      <c r="F4734">
        <v>374</v>
      </c>
      <c r="G4734">
        <v>6.09</v>
      </c>
      <c r="H4734">
        <v>2016</v>
      </c>
    </row>
    <row r="4735" spans="1:8" x14ac:dyDescent="0.2">
      <c r="A4735" t="s">
        <v>6454</v>
      </c>
      <c r="B4735" t="s">
        <v>9</v>
      </c>
      <c r="C4735" t="s">
        <v>2151</v>
      </c>
      <c r="D4735" t="s">
        <v>6455</v>
      </c>
      <c r="E4735">
        <v>4</v>
      </c>
      <c r="F4735">
        <v>374</v>
      </c>
      <c r="G4735">
        <v>39.36</v>
      </c>
      <c r="H4735">
        <v>2017</v>
      </c>
    </row>
    <row r="4736" spans="1:8" x14ac:dyDescent="0.2">
      <c r="A4736" t="s">
        <v>6456</v>
      </c>
      <c r="B4736" t="s">
        <v>66</v>
      </c>
      <c r="C4736" t="s">
        <v>313</v>
      </c>
      <c r="D4736" t="s">
        <v>3727</v>
      </c>
      <c r="E4736">
        <v>4.0999999999999996</v>
      </c>
      <c r="F4736">
        <v>374</v>
      </c>
      <c r="G4736">
        <v>35.700000000000003</v>
      </c>
      <c r="H4736">
        <v>2016</v>
      </c>
    </row>
    <row r="4737" spans="1:8" x14ac:dyDescent="0.2">
      <c r="A4737" t="s">
        <v>1909</v>
      </c>
      <c r="B4737" t="s">
        <v>16</v>
      </c>
      <c r="C4737" t="s">
        <v>181</v>
      </c>
      <c r="D4737" t="s">
        <v>3698</v>
      </c>
      <c r="E4737">
        <v>3.7</v>
      </c>
      <c r="F4737">
        <v>374</v>
      </c>
      <c r="G4737">
        <v>18.84</v>
      </c>
      <c r="H4737">
        <v>2015</v>
      </c>
    </row>
    <row r="4738" spans="1:8" x14ac:dyDescent="0.2">
      <c r="A4738" t="s">
        <v>2049</v>
      </c>
      <c r="B4738" t="s">
        <v>9</v>
      </c>
      <c r="C4738" t="s">
        <v>138</v>
      </c>
      <c r="D4738" t="s">
        <v>6457</v>
      </c>
      <c r="E4738">
        <v>3.9</v>
      </c>
      <c r="F4738">
        <v>375</v>
      </c>
      <c r="G4738">
        <v>23.95</v>
      </c>
      <c r="H4738">
        <v>2016</v>
      </c>
    </row>
    <row r="4739" spans="1:8" x14ac:dyDescent="0.2">
      <c r="A4739" t="s">
        <v>6458</v>
      </c>
      <c r="B4739" t="s">
        <v>16</v>
      </c>
      <c r="C4739" t="s">
        <v>74</v>
      </c>
      <c r="D4739" t="s">
        <v>3197</v>
      </c>
      <c r="E4739">
        <v>3.9</v>
      </c>
      <c r="F4739">
        <v>375</v>
      </c>
      <c r="G4739">
        <v>7.79</v>
      </c>
      <c r="H4739">
        <v>2018</v>
      </c>
    </row>
    <row r="4740" spans="1:8" x14ac:dyDescent="0.2">
      <c r="A4740" t="s">
        <v>6459</v>
      </c>
      <c r="B4740" t="s">
        <v>196</v>
      </c>
      <c r="C4740" t="s">
        <v>197</v>
      </c>
      <c r="D4740" t="s">
        <v>1484</v>
      </c>
      <c r="E4740">
        <v>4.0999999999999996</v>
      </c>
      <c r="F4740">
        <v>375</v>
      </c>
      <c r="G4740">
        <v>17.399999999999999</v>
      </c>
      <c r="H4740">
        <v>2018</v>
      </c>
    </row>
    <row r="4741" spans="1:8" x14ac:dyDescent="0.2">
      <c r="A4741" t="s">
        <v>6460</v>
      </c>
      <c r="B4741" t="s">
        <v>62</v>
      </c>
      <c r="C4741" t="s">
        <v>63</v>
      </c>
      <c r="D4741" t="s">
        <v>859</v>
      </c>
      <c r="E4741">
        <v>4.3</v>
      </c>
      <c r="F4741">
        <v>375</v>
      </c>
      <c r="G4741">
        <v>38.94</v>
      </c>
      <c r="H4741">
        <v>2008</v>
      </c>
    </row>
    <row r="4742" spans="1:8" x14ac:dyDescent="0.2">
      <c r="A4742" t="s">
        <v>6461</v>
      </c>
      <c r="B4742" t="s">
        <v>9</v>
      </c>
      <c r="C4742" t="s">
        <v>389</v>
      </c>
      <c r="D4742" t="s">
        <v>4184</v>
      </c>
      <c r="E4742">
        <v>3.7</v>
      </c>
      <c r="F4742">
        <v>375</v>
      </c>
      <c r="G4742">
        <v>19.95</v>
      </c>
      <c r="H4742">
        <v>2015</v>
      </c>
    </row>
    <row r="4743" spans="1:8" x14ac:dyDescent="0.2">
      <c r="A4743" t="s">
        <v>6462</v>
      </c>
      <c r="B4743" t="s">
        <v>34</v>
      </c>
      <c r="C4743" t="s">
        <v>365</v>
      </c>
      <c r="D4743" t="s">
        <v>366</v>
      </c>
      <c r="E4743">
        <v>3.9</v>
      </c>
      <c r="F4743">
        <v>375</v>
      </c>
      <c r="G4743">
        <v>21.05</v>
      </c>
      <c r="H4743">
        <v>2013</v>
      </c>
    </row>
    <row r="4744" spans="1:8" x14ac:dyDescent="0.2">
      <c r="A4744" t="s">
        <v>6463</v>
      </c>
      <c r="B4744" t="s">
        <v>9</v>
      </c>
      <c r="C4744" t="s">
        <v>56</v>
      </c>
      <c r="D4744" t="s">
        <v>966</v>
      </c>
      <c r="E4744">
        <v>3.7</v>
      </c>
      <c r="F4744">
        <v>3752</v>
      </c>
      <c r="G4744">
        <v>8.6999999999999993</v>
      </c>
      <c r="H4744">
        <v>2016</v>
      </c>
    </row>
    <row r="4745" spans="1:8" x14ac:dyDescent="0.2">
      <c r="A4745" t="s">
        <v>1063</v>
      </c>
      <c r="B4745" t="s">
        <v>1562</v>
      </c>
      <c r="C4745" t="s">
        <v>1563</v>
      </c>
      <c r="D4745" t="s">
        <v>2525</v>
      </c>
      <c r="E4745">
        <v>4.0999999999999996</v>
      </c>
      <c r="F4745">
        <v>376</v>
      </c>
      <c r="G4745">
        <v>24.9</v>
      </c>
      <c r="H4745">
        <v>2016</v>
      </c>
    </row>
    <row r="4746" spans="1:8" x14ac:dyDescent="0.2">
      <c r="A4746" t="s">
        <v>6464</v>
      </c>
      <c r="B4746" t="s">
        <v>34</v>
      </c>
      <c r="C4746" t="s">
        <v>3011</v>
      </c>
      <c r="D4746" t="s">
        <v>899</v>
      </c>
      <c r="E4746">
        <v>3.8</v>
      </c>
      <c r="F4746">
        <v>376</v>
      </c>
      <c r="G4746">
        <v>21.45</v>
      </c>
      <c r="H4746">
        <v>2015</v>
      </c>
    </row>
    <row r="4747" spans="1:8" x14ac:dyDescent="0.2">
      <c r="A4747" t="s">
        <v>2399</v>
      </c>
      <c r="B4747" t="s">
        <v>9</v>
      </c>
      <c r="C4747" t="s">
        <v>114</v>
      </c>
      <c r="D4747" t="s">
        <v>1879</v>
      </c>
      <c r="E4747">
        <v>4.0999999999999996</v>
      </c>
      <c r="F4747">
        <v>376</v>
      </c>
      <c r="G4747">
        <v>82.86</v>
      </c>
      <c r="H4747">
        <v>2015</v>
      </c>
    </row>
    <row r="4748" spans="1:8" x14ac:dyDescent="0.2">
      <c r="A4748" t="s">
        <v>6465</v>
      </c>
      <c r="B4748" t="s">
        <v>9</v>
      </c>
      <c r="C4748" t="s">
        <v>217</v>
      </c>
      <c r="D4748" t="s">
        <v>3731</v>
      </c>
      <c r="E4748">
        <v>3.9</v>
      </c>
      <c r="F4748">
        <v>376</v>
      </c>
      <c r="G4748">
        <v>67.260000000000005</v>
      </c>
      <c r="H4748">
        <v>2013</v>
      </c>
    </row>
    <row r="4749" spans="1:8" x14ac:dyDescent="0.2">
      <c r="A4749" t="s">
        <v>6466</v>
      </c>
      <c r="B4749" t="s">
        <v>34</v>
      </c>
      <c r="C4749" t="s">
        <v>150</v>
      </c>
      <c r="D4749" t="s">
        <v>2069</v>
      </c>
      <c r="E4749">
        <v>3.1</v>
      </c>
      <c r="F4749">
        <v>376</v>
      </c>
      <c r="G4749">
        <v>4.8499999999999996</v>
      </c>
      <c r="H4749">
        <v>2018</v>
      </c>
    </row>
    <row r="4750" spans="1:8" x14ac:dyDescent="0.2">
      <c r="A4750" t="s">
        <v>6467</v>
      </c>
      <c r="B4750" t="s">
        <v>16</v>
      </c>
      <c r="C4750" t="s">
        <v>404</v>
      </c>
      <c r="D4750" t="s">
        <v>3445</v>
      </c>
      <c r="E4750">
        <v>3.9</v>
      </c>
      <c r="F4750">
        <v>377</v>
      </c>
      <c r="G4750">
        <v>13.9</v>
      </c>
      <c r="H4750">
        <v>2018</v>
      </c>
    </row>
    <row r="4751" spans="1:8" x14ac:dyDescent="0.2">
      <c r="A4751" t="s">
        <v>6468</v>
      </c>
      <c r="B4751" t="s">
        <v>16</v>
      </c>
      <c r="C4751" t="s">
        <v>1724</v>
      </c>
      <c r="D4751" t="s">
        <v>1725</v>
      </c>
      <c r="E4751">
        <v>3.7</v>
      </c>
      <c r="F4751">
        <v>377</v>
      </c>
      <c r="G4751">
        <v>11.36</v>
      </c>
      <c r="H4751">
        <v>2015</v>
      </c>
    </row>
    <row r="4752" spans="1:8" x14ac:dyDescent="0.2">
      <c r="A4752" t="s">
        <v>860</v>
      </c>
      <c r="B4752" t="s">
        <v>62</v>
      </c>
      <c r="C4752" t="s">
        <v>63</v>
      </c>
      <c r="D4752" t="s">
        <v>3593</v>
      </c>
      <c r="E4752">
        <v>3.8</v>
      </c>
      <c r="F4752">
        <v>377</v>
      </c>
      <c r="G4752">
        <v>13.95</v>
      </c>
      <c r="H4752">
        <v>2016</v>
      </c>
    </row>
    <row r="4753" spans="1:8" x14ac:dyDescent="0.2">
      <c r="A4753" t="s">
        <v>6469</v>
      </c>
      <c r="B4753" t="s">
        <v>34</v>
      </c>
      <c r="C4753" t="s">
        <v>718</v>
      </c>
      <c r="D4753" t="s">
        <v>5145</v>
      </c>
      <c r="E4753">
        <v>3.8</v>
      </c>
      <c r="F4753">
        <v>377</v>
      </c>
      <c r="G4753">
        <v>15.79</v>
      </c>
      <c r="H4753">
        <v>2017</v>
      </c>
    </row>
    <row r="4754" spans="1:8" x14ac:dyDescent="0.2">
      <c r="A4754" t="s">
        <v>2302</v>
      </c>
      <c r="B4754" t="s">
        <v>62</v>
      </c>
      <c r="C4754" t="s">
        <v>1798</v>
      </c>
      <c r="D4754" t="s">
        <v>1807</v>
      </c>
      <c r="E4754">
        <v>3.4</v>
      </c>
      <c r="F4754">
        <v>377</v>
      </c>
      <c r="G4754">
        <v>9.9499999999999993</v>
      </c>
      <c r="H4754">
        <v>2017</v>
      </c>
    </row>
    <row r="4755" spans="1:8" x14ac:dyDescent="0.2">
      <c r="A4755" t="s">
        <v>6470</v>
      </c>
      <c r="B4755" t="s">
        <v>66</v>
      </c>
      <c r="C4755" t="s">
        <v>308</v>
      </c>
      <c r="D4755" t="s">
        <v>1325</v>
      </c>
      <c r="E4755">
        <v>3.9</v>
      </c>
      <c r="F4755">
        <v>377</v>
      </c>
      <c r="G4755">
        <v>8.6999999999999993</v>
      </c>
      <c r="H4755">
        <v>2017</v>
      </c>
    </row>
    <row r="4756" spans="1:8" x14ac:dyDescent="0.2">
      <c r="A4756" t="s">
        <v>6471</v>
      </c>
      <c r="B4756" t="s">
        <v>70</v>
      </c>
      <c r="C4756" t="s">
        <v>161</v>
      </c>
      <c r="D4756" t="s">
        <v>5115</v>
      </c>
      <c r="E4756">
        <v>4.4000000000000004</v>
      </c>
      <c r="F4756">
        <v>377</v>
      </c>
      <c r="G4756">
        <v>180.35</v>
      </c>
      <c r="H4756">
        <v>2014</v>
      </c>
    </row>
    <row r="4757" spans="1:8" x14ac:dyDescent="0.2">
      <c r="A4757" t="s">
        <v>6472</v>
      </c>
      <c r="B4757" t="s">
        <v>16</v>
      </c>
      <c r="C4757" t="s">
        <v>17</v>
      </c>
      <c r="D4757" t="s">
        <v>410</v>
      </c>
      <c r="E4757">
        <v>4.3</v>
      </c>
      <c r="F4757">
        <v>377</v>
      </c>
      <c r="G4757">
        <v>48.4</v>
      </c>
      <c r="H4757">
        <v>2015</v>
      </c>
    </row>
    <row r="4758" spans="1:8" x14ac:dyDescent="0.2">
      <c r="A4758" t="s">
        <v>2807</v>
      </c>
      <c r="B4758" t="s">
        <v>16</v>
      </c>
      <c r="C4758" t="s">
        <v>433</v>
      </c>
      <c r="D4758" t="s">
        <v>5825</v>
      </c>
      <c r="E4758">
        <v>3.8</v>
      </c>
      <c r="F4758">
        <v>378</v>
      </c>
      <c r="G4758">
        <v>11.5</v>
      </c>
      <c r="H4758">
        <v>2017</v>
      </c>
    </row>
    <row r="4759" spans="1:8" x14ac:dyDescent="0.2">
      <c r="A4759" t="s">
        <v>6473</v>
      </c>
      <c r="B4759" t="s">
        <v>16</v>
      </c>
      <c r="C4759" t="s">
        <v>228</v>
      </c>
      <c r="D4759" t="s">
        <v>1596</v>
      </c>
      <c r="E4759">
        <v>3.8</v>
      </c>
      <c r="F4759">
        <v>378</v>
      </c>
      <c r="G4759">
        <v>7.6</v>
      </c>
      <c r="H4759">
        <v>2017</v>
      </c>
    </row>
    <row r="4760" spans="1:8" x14ac:dyDescent="0.2">
      <c r="A4760" t="s">
        <v>6474</v>
      </c>
      <c r="B4760" t="s">
        <v>9</v>
      </c>
      <c r="C4760" t="s">
        <v>573</v>
      </c>
      <c r="D4760" t="s">
        <v>574</v>
      </c>
      <c r="E4760">
        <v>4.3</v>
      </c>
      <c r="F4760">
        <v>378</v>
      </c>
      <c r="G4760">
        <v>181.75</v>
      </c>
      <c r="H4760">
        <v>1995</v>
      </c>
    </row>
    <row r="4761" spans="1:8" x14ac:dyDescent="0.2">
      <c r="A4761" t="s">
        <v>6475</v>
      </c>
      <c r="B4761" t="s">
        <v>66</v>
      </c>
      <c r="C4761" t="s">
        <v>308</v>
      </c>
      <c r="D4761" t="s">
        <v>2994</v>
      </c>
      <c r="E4761">
        <v>3.6</v>
      </c>
      <c r="F4761">
        <v>378</v>
      </c>
      <c r="G4761">
        <v>11.6</v>
      </c>
      <c r="H4761">
        <v>2014</v>
      </c>
    </row>
    <row r="4762" spans="1:8" x14ac:dyDescent="0.2">
      <c r="A4762" t="s">
        <v>2748</v>
      </c>
      <c r="B4762" t="s">
        <v>16</v>
      </c>
      <c r="C4762" t="s">
        <v>394</v>
      </c>
      <c r="D4762" t="s">
        <v>5192</v>
      </c>
      <c r="E4762">
        <v>4.0999999999999996</v>
      </c>
      <c r="F4762">
        <v>3782</v>
      </c>
      <c r="G4762">
        <v>19.899999999999999</v>
      </c>
      <c r="H4762">
        <v>2015</v>
      </c>
    </row>
    <row r="4763" spans="1:8" x14ac:dyDescent="0.2">
      <c r="A4763" t="s">
        <v>6476</v>
      </c>
      <c r="B4763" t="s">
        <v>34</v>
      </c>
      <c r="C4763" t="s">
        <v>150</v>
      </c>
      <c r="D4763" t="s">
        <v>1719</v>
      </c>
      <c r="E4763">
        <v>3.2</v>
      </c>
      <c r="F4763">
        <v>3783</v>
      </c>
      <c r="G4763">
        <v>6.77</v>
      </c>
      <c r="H4763">
        <v>2015</v>
      </c>
    </row>
    <row r="4764" spans="1:8" x14ac:dyDescent="0.2">
      <c r="A4764" t="s">
        <v>6477</v>
      </c>
      <c r="B4764" t="s">
        <v>62</v>
      </c>
      <c r="C4764" t="s">
        <v>1798</v>
      </c>
      <c r="D4764" t="s">
        <v>2133</v>
      </c>
      <c r="E4764">
        <v>3.5</v>
      </c>
      <c r="F4764">
        <v>3784</v>
      </c>
      <c r="G4764">
        <v>5.3</v>
      </c>
      <c r="H4764">
        <v>2017</v>
      </c>
    </row>
    <row r="4765" spans="1:8" x14ac:dyDescent="0.2">
      <c r="A4765" t="s">
        <v>6478</v>
      </c>
      <c r="B4765" t="s">
        <v>70</v>
      </c>
      <c r="C4765" t="s">
        <v>533</v>
      </c>
      <c r="D4765" t="s">
        <v>534</v>
      </c>
      <c r="E4765">
        <v>3.7</v>
      </c>
      <c r="F4765">
        <v>3784</v>
      </c>
      <c r="G4765">
        <v>12.25</v>
      </c>
      <c r="H4765">
        <v>2016</v>
      </c>
    </row>
    <row r="4766" spans="1:8" x14ac:dyDescent="0.2">
      <c r="A4766" t="s">
        <v>4079</v>
      </c>
      <c r="B4766" t="s">
        <v>46</v>
      </c>
      <c r="C4766" t="s">
        <v>59</v>
      </c>
      <c r="D4766" t="s">
        <v>6479</v>
      </c>
      <c r="E4766">
        <v>3.6</v>
      </c>
      <c r="F4766">
        <v>379</v>
      </c>
      <c r="G4766">
        <v>6.21</v>
      </c>
      <c r="H4766">
        <v>2019</v>
      </c>
    </row>
    <row r="4767" spans="1:8" x14ac:dyDescent="0.2">
      <c r="A4767" t="s">
        <v>6480</v>
      </c>
      <c r="B4767" t="s">
        <v>16</v>
      </c>
      <c r="C4767" t="s">
        <v>228</v>
      </c>
      <c r="D4767" t="s">
        <v>1317</v>
      </c>
      <c r="E4767">
        <v>4</v>
      </c>
      <c r="F4767">
        <v>379</v>
      </c>
      <c r="G4767">
        <v>6.8</v>
      </c>
      <c r="H4767">
        <v>2018</v>
      </c>
    </row>
    <row r="4768" spans="1:8" x14ac:dyDescent="0.2">
      <c r="A4768" t="s">
        <v>6481</v>
      </c>
      <c r="B4768" t="s">
        <v>9</v>
      </c>
      <c r="C4768" t="s">
        <v>1127</v>
      </c>
      <c r="D4768" t="s">
        <v>4561</v>
      </c>
      <c r="E4768">
        <v>3.7</v>
      </c>
      <c r="F4768">
        <v>379</v>
      </c>
      <c r="G4768">
        <v>11.3</v>
      </c>
      <c r="H4768">
        <v>2014</v>
      </c>
    </row>
    <row r="4769" spans="1:8" x14ac:dyDescent="0.2">
      <c r="A4769" t="s">
        <v>6482</v>
      </c>
      <c r="B4769" t="s">
        <v>77</v>
      </c>
      <c r="C4769" t="s">
        <v>78</v>
      </c>
      <c r="D4769" t="s">
        <v>3641</v>
      </c>
      <c r="E4769">
        <v>3.9</v>
      </c>
      <c r="F4769">
        <v>379</v>
      </c>
      <c r="G4769">
        <v>10.63</v>
      </c>
      <c r="H4769">
        <v>2017</v>
      </c>
    </row>
    <row r="4770" spans="1:8" x14ac:dyDescent="0.2">
      <c r="A4770" t="s">
        <v>2825</v>
      </c>
      <c r="B4770" t="s">
        <v>9</v>
      </c>
      <c r="C4770" t="s">
        <v>184</v>
      </c>
      <c r="D4770" t="s">
        <v>210</v>
      </c>
      <c r="E4770">
        <v>4.4000000000000004</v>
      </c>
      <c r="F4770">
        <v>379</v>
      </c>
      <c r="G4770">
        <v>193.99</v>
      </c>
      <c r="H4770">
        <v>2016</v>
      </c>
    </row>
    <row r="4771" spans="1:8" x14ac:dyDescent="0.2">
      <c r="A4771" t="s">
        <v>6483</v>
      </c>
      <c r="B4771" t="s">
        <v>66</v>
      </c>
      <c r="C4771" t="s">
        <v>169</v>
      </c>
      <c r="D4771" t="s">
        <v>170</v>
      </c>
      <c r="E4771">
        <v>3.5</v>
      </c>
      <c r="F4771">
        <v>3792</v>
      </c>
      <c r="G4771">
        <v>6.75</v>
      </c>
      <c r="H4771">
        <v>2017</v>
      </c>
    </row>
    <row r="4772" spans="1:8" x14ac:dyDescent="0.2">
      <c r="A4772" t="s">
        <v>6484</v>
      </c>
      <c r="B4772" t="s">
        <v>9</v>
      </c>
      <c r="C4772" t="s">
        <v>6485</v>
      </c>
      <c r="D4772" t="s">
        <v>6486</v>
      </c>
      <c r="E4772">
        <v>3.9</v>
      </c>
      <c r="F4772">
        <v>38</v>
      </c>
      <c r="G4772">
        <v>15.5</v>
      </c>
      <c r="H4772">
        <v>2017</v>
      </c>
    </row>
    <row r="4773" spans="1:8" x14ac:dyDescent="0.2">
      <c r="A4773" t="s">
        <v>6487</v>
      </c>
      <c r="B4773" t="s">
        <v>16</v>
      </c>
      <c r="C4773" t="s">
        <v>181</v>
      </c>
      <c r="D4773" t="s">
        <v>1269</v>
      </c>
      <c r="E4773">
        <v>4.2</v>
      </c>
      <c r="F4773">
        <v>38</v>
      </c>
      <c r="G4773">
        <v>96.03</v>
      </c>
      <c r="H4773">
        <v>2013</v>
      </c>
    </row>
    <row r="4774" spans="1:8" x14ac:dyDescent="0.2">
      <c r="A4774" t="s">
        <v>246</v>
      </c>
      <c r="B4774" t="s">
        <v>23</v>
      </c>
      <c r="C4774" t="s">
        <v>5025</v>
      </c>
      <c r="D4774" t="s">
        <v>6488</v>
      </c>
      <c r="E4774">
        <v>3.8</v>
      </c>
      <c r="F4774">
        <v>38</v>
      </c>
      <c r="G4774">
        <v>9.51</v>
      </c>
      <c r="H4774">
        <v>2017</v>
      </c>
    </row>
    <row r="4775" spans="1:8" x14ac:dyDescent="0.2">
      <c r="A4775" t="s">
        <v>6489</v>
      </c>
      <c r="B4775" t="s">
        <v>46</v>
      </c>
      <c r="C4775" t="s">
        <v>1436</v>
      </c>
      <c r="D4775" t="s">
        <v>2392</v>
      </c>
      <c r="E4775">
        <v>3.8</v>
      </c>
      <c r="F4775">
        <v>38</v>
      </c>
      <c r="G4775">
        <v>20.75</v>
      </c>
      <c r="H4775">
        <v>2014</v>
      </c>
    </row>
    <row r="4776" spans="1:8" x14ac:dyDescent="0.2">
      <c r="A4776" t="s">
        <v>243</v>
      </c>
      <c r="B4776" t="s">
        <v>16</v>
      </c>
      <c r="C4776" t="s">
        <v>228</v>
      </c>
      <c r="D4776" t="s">
        <v>865</v>
      </c>
      <c r="E4776">
        <v>3.5</v>
      </c>
      <c r="F4776">
        <v>38</v>
      </c>
      <c r="G4776">
        <v>7.55</v>
      </c>
      <c r="H4776">
        <v>2017</v>
      </c>
    </row>
    <row r="4777" spans="1:8" x14ac:dyDescent="0.2">
      <c r="A4777" t="s">
        <v>6490</v>
      </c>
      <c r="B4777" t="s">
        <v>16</v>
      </c>
      <c r="C4777" t="s">
        <v>3718</v>
      </c>
      <c r="D4777" t="s">
        <v>6491</v>
      </c>
      <c r="E4777">
        <v>3.7</v>
      </c>
      <c r="F4777">
        <v>38</v>
      </c>
      <c r="G4777">
        <v>13.9</v>
      </c>
      <c r="H4777">
        <v>2012</v>
      </c>
    </row>
    <row r="4778" spans="1:8" x14ac:dyDescent="0.2">
      <c r="A4778" t="s">
        <v>6492</v>
      </c>
      <c r="B4778" t="s">
        <v>277</v>
      </c>
      <c r="C4778" t="s">
        <v>852</v>
      </c>
      <c r="D4778" t="s">
        <v>6493</v>
      </c>
      <c r="E4778">
        <v>3.9</v>
      </c>
      <c r="F4778">
        <v>38</v>
      </c>
      <c r="G4778">
        <v>24.28</v>
      </c>
      <c r="H4778">
        <v>2016</v>
      </c>
    </row>
    <row r="4779" spans="1:8" x14ac:dyDescent="0.2">
      <c r="A4779" t="s">
        <v>6494</v>
      </c>
      <c r="B4779" t="s">
        <v>16</v>
      </c>
      <c r="C4779" t="s">
        <v>74</v>
      </c>
      <c r="D4779" t="s">
        <v>164</v>
      </c>
      <c r="E4779">
        <v>4.2</v>
      </c>
      <c r="F4779">
        <v>38</v>
      </c>
      <c r="G4779">
        <v>20.9</v>
      </c>
      <c r="H4779">
        <v>2014</v>
      </c>
    </row>
    <row r="4780" spans="1:8" x14ac:dyDescent="0.2">
      <c r="A4780" t="s">
        <v>6495</v>
      </c>
      <c r="B4780" t="s">
        <v>9</v>
      </c>
      <c r="C4780" t="s">
        <v>125</v>
      </c>
      <c r="D4780" t="s">
        <v>6496</v>
      </c>
      <c r="E4780">
        <v>3.7</v>
      </c>
      <c r="F4780">
        <v>38</v>
      </c>
      <c r="G4780">
        <v>15.4</v>
      </c>
      <c r="H4780">
        <v>2016</v>
      </c>
    </row>
    <row r="4781" spans="1:8" x14ac:dyDescent="0.2">
      <c r="A4781" t="s">
        <v>6497</v>
      </c>
      <c r="B4781" t="s">
        <v>9</v>
      </c>
      <c r="C4781" t="s">
        <v>4760</v>
      </c>
      <c r="D4781" t="s">
        <v>868</v>
      </c>
      <c r="E4781">
        <v>4.4000000000000004</v>
      </c>
      <c r="F4781">
        <v>38</v>
      </c>
      <c r="G4781">
        <v>174.49</v>
      </c>
      <c r="H4781">
        <v>2011</v>
      </c>
    </row>
    <row r="4782" spans="1:8" x14ac:dyDescent="0.2">
      <c r="A4782" t="s">
        <v>6498</v>
      </c>
      <c r="B4782" t="s">
        <v>9</v>
      </c>
      <c r="C4782" t="s">
        <v>2283</v>
      </c>
      <c r="D4782" t="s">
        <v>6499</v>
      </c>
      <c r="E4782">
        <v>3.7</v>
      </c>
      <c r="F4782">
        <v>38</v>
      </c>
      <c r="G4782">
        <v>34.950000000000003</v>
      </c>
      <c r="H4782">
        <v>2010</v>
      </c>
    </row>
    <row r="4783" spans="1:8" x14ac:dyDescent="0.2">
      <c r="A4783" t="s">
        <v>6500</v>
      </c>
      <c r="B4783" t="s">
        <v>9</v>
      </c>
      <c r="C4783" t="s">
        <v>379</v>
      </c>
      <c r="D4783" t="s">
        <v>5950</v>
      </c>
      <c r="E4783">
        <v>3.6</v>
      </c>
      <c r="F4783">
        <v>38</v>
      </c>
      <c r="G4783">
        <v>29.95</v>
      </c>
      <c r="H4783">
        <v>2011</v>
      </c>
    </row>
    <row r="4784" spans="1:8" x14ac:dyDescent="0.2">
      <c r="A4784" t="s">
        <v>6501</v>
      </c>
      <c r="B4784" t="s">
        <v>16</v>
      </c>
      <c r="C4784" t="s">
        <v>302</v>
      </c>
      <c r="D4784" t="s">
        <v>3193</v>
      </c>
      <c r="E4784">
        <v>4.3</v>
      </c>
      <c r="F4784">
        <v>38</v>
      </c>
      <c r="G4784">
        <v>24.37</v>
      </c>
      <c r="H4784">
        <v>2016</v>
      </c>
    </row>
    <row r="4785" spans="1:8" x14ac:dyDescent="0.2">
      <c r="A4785" t="s">
        <v>6502</v>
      </c>
      <c r="B4785" t="s">
        <v>66</v>
      </c>
      <c r="C4785" t="s">
        <v>487</v>
      </c>
      <c r="D4785" t="s">
        <v>170</v>
      </c>
      <c r="E4785">
        <v>3.6</v>
      </c>
      <c r="F4785">
        <v>38</v>
      </c>
      <c r="G4785">
        <v>15.95</v>
      </c>
      <c r="H4785">
        <v>2018</v>
      </c>
    </row>
    <row r="4786" spans="1:8" x14ac:dyDescent="0.2">
      <c r="A4786" t="s">
        <v>6503</v>
      </c>
      <c r="B4786" t="s">
        <v>16</v>
      </c>
      <c r="C4786" t="s">
        <v>17</v>
      </c>
      <c r="D4786" t="s">
        <v>5936</v>
      </c>
      <c r="E4786">
        <v>4.3</v>
      </c>
      <c r="F4786">
        <v>38</v>
      </c>
      <c r="G4786">
        <v>172</v>
      </c>
      <c r="H4786">
        <v>2014</v>
      </c>
    </row>
    <row r="4787" spans="1:8" x14ac:dyDescent="0.2">
      <c r="A4787" t="s">
        <v>6504</v>
      </c>
      <c r="B4787" t="s">
        <v>16</v>
      </c>
      <c r="C4787" t="s">
        <v>17</v>
      </c>
      <c r="D4787" t="s">
        <v>1250</v>
      </c>
      <c r="E4787">
        <v>4.3</v>
      </c>
      <c r="F4787">
        <v>38</v>
      </c>
      <c r="G4787">
        <v>126.38</v>
      </c>
      <c r="H4787">
        <v>2014</v>
      </c>
    </row>
    <row r="4788" spans="1:8" x14ac:dyDescent="0.2">
      <c r="A4788" t="s">
        <v>6505</v>
      </c>
      <c r="B4788" t="s">
        <v>16</v>
      </c>
      <c r="C4788" t="s">
        <v>919</v>
      </c>
      <c r="D4788" t="s">
        <v>4266</v>
      </c>
      <c r="E4788">
        <v>4</v>
      </c>
      <c r="F4788">
        <v>38</v>
      </c>
      <c r="G4788">
        <v>17.45</v>
      </c>
      <c r="H4788">
        <v>2006</v>
      </c>
    </row>
    <row r="4789" spans="1:8" x14ac:dyDescent="0.2">
      <c r="A4789" t="s">
        <v>6506</v>
      </c>
      <c r="B4789" t="s">
        <v>16</v>
      </c>
      <c r="C4789" t="s">
        <v>3085</v>
      </c>
      <c r="D4789" t="s">
        <v>123</v>
      </c>
      <c r="E4789">
        <v>3.7</v>
      </c>
      <c r="F4789">
        <v>38</v>
      </c>
      <c r="G4789">
        <v>6.73</v>
      </c>
      <c r="H4789">
        <v>2018</v>
      </c>
    </row>
    <row r="4790" spans="1:8" x14ac:dyDescent="0.2">
      <c r="A4790" t="s">
        <v>964</v>
      </c>
      <c r="B4790" t="s">
        <v>16</v>
      </c>
      <c r="C4790" t="s">
        <v>505</v>
      </c>
      <c r="D4790" t="s">
        <v>1225</v>
      </c>
      <c r="E4790">
        <v>4.2</v>
      </c>
      <c r="F4790">
        <v>38</v>
      </c>
      <c r="G4790">
        <v>23.9</v>
      </c>
      <c r="H4790">
        <v>2015</v>
      </c>
    </row>
    <row r="4791" spans="1:8" x14ac:dyDescent="0.2">
      <c r="A4791" t="s">
        <v>6507</v>
      </c>
      <c r="B4791" t="s">
        <v>16</v>
      </c>
      <c r="C4791" t="s">
        <v>748</v>
      </c>
      <c r="D4791" t="s">
        <v>6508</v>
      </c>
      <c r="E4791">
        <v>4</v>
      </c>
      <c r="F4791">
        <v>38</v>
      </c>
      <c r="G4791">
        <v>37.97</v>
      </c>
      <c r="H4791">
        <v>2011</v>
      </c>
    </row>
    <row r="4792" spans="1:8" x14ac:dyDescent="0.2">
      <c r="A4792" t="s">
        <v>4036</v>
      </c>
      <c r="B4792" t="s">
        <v>66</v>
      </c>
      <c r="C4792" t="s">
        <v>308</v>
      </c>
      <c r="D4792" t="s">
        <v>1138</v>
      </c>
      <c r="E4792">
        <v>4.0999999999999996</v>
      </c>
      <c r="F4792">
        <v>38</v>
      </c>
      <c r="G4792">
        <v>24.95</v>
      </c>
      <c r="H4792">
        <v>2013</v>
      </c>
    </row>
    <row r="4793" spans="1:8" x14ac:dyDescent="0.2">
      <c r="A4793" t="s">
        <v>2608</v>
      </c>
      <c r="B4793" t="s">
        <v>9</v>
      </c>
      <c r="C4793" t="s">
        <v>96</v>
      </c>
      <c r="D4793" t="s">
        <v>6509</v>
      </c>
      <c r="E4793">
        <v>4.7</v>
      </c>
      <c r="F4793">
        <v>38</v>
      </c>
      <c r="G4793">
        <v>575.13</v>
      </c>
      <c r="H4793">
        <v>2013</v>
      </c>
    </row>
    <row r="4794" spans="1:8" x14ac:dyDescent="0.2">
      <c r="A4794" t="s">
        <v>6510</v>
      </c>
      <c r="B4794" t="s">
        <v>9</v>
      </c>
      <c r="C4794" t="s">
        <v>3360</v>
      </c>
      <c r="D4794" t="s">
        <v>57</v>
      </c>
      <c r="E4794">
        <v>3.7</v>
      </c>
      <c r="F4794">
        <v>38</v>
      </c>
      <c r="G4794">
        <v>12.18</v>
      </c>
      <c r="H4794">
        <v>2016</v>
      </c>
    </row>
    <row r="4795" spans="1:8" x14ac:dyDescent="0.2">
      <c r="A4795" t="s">
        <v>6511</v>
      </c>
      <c r="B4795" t="s">
        <v>9</v>
      </c>
      <c r="C4795" t="s">
        <v>414</v>
      </c>
      <c r="D4795" t="s">
        <v>5377</v>
      </c>
      <c r="E4795">
        <v>4.2</v>
      </c>
      <c r="F4795">
        <v>38</v>
      </c>
      <c r="G4795">
        <v>49.95</v>
      </c>
      <c r="H4795">
        <v>2004</v>
      </c>
    </row>
    <row r="4796" spans="1:8" x14ac:dyDescent="0.2">
      <c r="A4796" t="s">
        <v>6512</v>
      </c>
      <c r="B4796" t="s">
        <v>277</v>
      </c>
      <c r="C4796" t="s">
        <v>278</v>
      </c>
      <c r="D4796" t="s">
        <v>4568</v>
      </c>
      <c r="E4796">
        <v>3.7</v>
      </c>
      <c r="F4796">
        <v>38</v>
      </c>
      <c r="G4796">
        <v>9.6999999999999993</v>
      </c>
      <c r="H4796">
        <v>2012</v>
      </c>
    </row>
    <row r="4797" spans="1:8" x14ac:dyDescent="0.2">
      <c r="A4797" t="s">
        <v>6513</v>
      </c>
      <c r="B4797" t="s">
        <v>66</v>
      </c>
      <c r="C4797" t="s">
        <v>308</v>
      </c>
      <c r="D4797" t="s">
        <v>1016</v>
      </c>
      <c r="E4797">
        <v>3.6</v>
      </c>
      <c r="F4797">
        <v>38</v>
      </c>
      <c r="G4797">
        <v>13.99</v>
      </c>
      <c r="H4797">
        <v>2016</v>
      </c>
    </row>
    <row r="4798" spans="1:8" x14ac:dyDescent="0.2">
      <c r="A4798" t="s">
        <v>6514</v>
      </c>
      <c r="B4798" t="s">
        <v>66</v>
      </c>
      <c r="C4798" t="s">
        <v>308</v>
      </c>
      <c r="D4798" t="s">
        <v>6515</v>
      </c>
      <c r="E4798">
        <v>4.4000000000000004</v>
      </c>
      <c r="F4798">
        <v>38</v>
      </c>
      <c r="G4798">
        <v>112</v>
      </c>
      <c r="H4798">
        <v>2014</v>
      </c>
    </row>
    <row r="4799" spans="1:8" x14ac:dyDescent="0.2">
      <c r="A4799" t="s">
        <v>2856</v>
      </c>
      <c r="B4799" t="s">
        <v>9</v>
      </c>
      <c r="C4799" t="s">
        <v>96</v>
      </c>
      <c r="D4799" t="s">
        <v>2454</v>
      </c>
      <c r="E4799">
        <v>4.2</v>
      </c>
      <c r="F4799">
        <v>38</v>
      </c>
      <c r="G4799">
        <v>69.819999999999993</v>
      </c>
      <c r="H4799">
        <v>2015</v>
      </c>
    </row>
    <row r="4800" spans="1:8" x14ac:dyDescent="0.2">
      <c r="A4800" t="s">
        <v>3653</v>
      </c>
      <c r="B4800" t="s">
        <v>9</v>
      </c>
      <c r="C4800" t="s">
        <v>117</v>
      </c>
      <c r="D4800" t="s">
        <v>6516</v>
      </c>
      <c r="E4800">
        <v>3.6</v>
      </c>
      <c r="F4800">
        <v>38</v>
      </c>
      <c r="G4800">
        <v>19.64</v>
      </c>
      <c r="H4800">
        <v>2017</v>
      </c>
    </row>
    <row r="4801" spans="1:8" x14ac:dyDescent="0.2">
      <c r="A4801" t="s">
        <v>6517</v>
      </c>
      <c r="B4801" t="s">
        <v>16</v>
      </c>
      <c r="C4801" t="s">
        <v>120</v>
      </c>
      <c r="D4801" t="s">
        <v>1721</v>
      </c>
      <c r="E4801">
        <v>4.4000000000000004</v>
      </c>
      <c r="F4801">
        <v>38</v>
      </c>
      <c r="G4801">
        <v>49.9</v>
      </c>
      <c r="H4801">
        <v>2017</v>
      </c>
    </row>
    <row r="4802" spans="1:8" x14ac:dyDescent="0.2">
      <c r="A4802" t="s">
        <v>6518</v>
      </c>
      <c r="B4802" t="s">
        <v>62</v>
      </c>
      <c r="C4802" t="s">
        <v>63</v>
      </c>
      <c r="D4802" t="s">
        <v>1176</v>
      </c>
      <c r="E4802">
        <v>3.6</v>
      </c>
      <c r="F4802">
        <v>38</v>
      </c>
      <c r="G4802">
        <v>25.34</v>
      </c>
      <c r="H4802">
        <v>2017</v>
      </c>
    </row>
    <row r="4803" spans="1:8" x14ac:dyDescent="0.2">
      <c r="A4803" t="s">
        <v>6519</v>
      </c>
      <c r="B4803" t="s">
        <v>277</v>
      </c>
      <c r="C4803" t="s">
        <v>852</v>
      </c>
      <c r="D4803" t="s">
        <v>6520</v>
      </c>
      <c r="E4803">
        <v>4.0999999999999996</v>
      </c>
      <c r="F4803">
        <v>38</v>
      </c>
      <c r="G4803">
        <v>38.94</v>
      </c>
      <c r="H4803">
        <v>2012</v>
      </c>
    </row>
    <row r="4804" spans="1:8" x14ac:dyDescent="0.2">
      <c r="A4804" t="s">
        <v>6521</v>
      </c>
      <c r="B4804" t="s">
        <v>9</v>
      </c>
      <c r="C4804" t="s">
        <v>6522</v>
      </c>
      <c r="D4804" t="s">
        <v>6523</v>
      </c>
      <c r="E4804">
        <v>4.0999999999999996</v>
      </c>
      <c r="F4804">
        <v>38</v>
      </c>
      <c r="G4804">
        <v>83.15</v>
      </c>
      <c r="H4804">
        <v>2015</v>
      </c>
    </row>
    <row r="4805" spans="1:8" x14ac:dyDescent="0.2">
      <c r="A4805" t="s">
        <v>6524</v>
      </c>
      <c r="B4805" t="s">
        <v>23</v>
      </c>
      <c r="C4805" t="s">
        <v>247</v>
      </c>
      <c r="D4805" t="s">
        <v>5911</v>
      </c>
      <c r="E4805">
        <v>3.7</v>
      </c>
      <c r="F4805">
        <v>38</v>
      </c>
      <c r="G4805">
        <v>18.489999999999998</v>
      </c>
      <c r="H4805">
        <v>2015</v>
      </c>
    </row>
    <row r="4806" spans="1:8" x14ac:dyDescent="0.2">
      <c r="A4806" t="s">
        <v>6525</v>
      </c>
      <c r="B4806" t="s">
        <v>16</v>
      </c>
      <c r="C4806" t="s">
        <v>663</v>
      </c>
      <c r="D4806" t="s">
        <v>2095</v>
      </c>
      <c r="E4806">
        <v>3.2</v>
      </c>
      <c r="F4806">
        <v>38</v>
      </c>
      <c r="G4806">
        <v>10.5</v>
      </c>
      <c r="H4806">
        <v>2017</v>
      </c>
    </row>
    <row r="4807" spans="1:8" x14ac:dyDescent="0.2">
      <c r="A4807" t="s">
        <v>6526</v>
      </c>
      <c r="B4807" t="s">
        <v>277</v>
      </c>
      <c r="C4807" t="s">
        <v>346</v>
      </c>
      <c r="D4807" t="s">
        <v>1211</v>
      </c>
      <c r="E4807">
        <v>4.2</v>
      </c>
      <c r="F4807">
        <v>38</v>
      </c>
      <c r="G4807">
        <v>49</v>
      </c>
      <c r="H4807">
        <v>2016</v>
      </c>
    </row>
    <row r="4808" spans="1:8" x14ac:dyDescent="0.2">
      <c r="A4808" t="s">
        <v>3971</v>
      </c>
      <c r="B4808" t="s">
        <v>16</v>
      </c>
      <c r="C4808" t="s">
        <v>505</v>
      </c>
      <c r="D4808" t="s">
        <v>3994</v>
      </c>
      <c r="E4808">
        <v>3.9</v>
      </c>
      <c r="F4808">
        <v>38</v>
      </c>
      <c r="G4808">
        <v>39.9</v>
      </c>
      <c r="H4808">
        <v>2013</v>
      </c>
    </row>
    <row r="4809" spans="1:8" x14ac:dyDescent="0.2">
      <c r="A4809" t="s">
        <v>2941</v>
      </c>
      <c r="B4809" t="s">
        <v>9</v>
      </c>
      <c r="C4809" t="s">
        <v>379</v>
      </c>
      <c r="D4809" t="s">
        <v>6527</v>
      </c>
      <c r="E4809">
        <v>3.9</v>
      </c>
      <c r="F4809">
        <v>38</v>
      </c>
      <c r="G4809">
        <v>15.69</v>
      </c>
      <c r="H4809">
        <v>2016</v>
      </c>
    </row>
    <row r="4810" spans="1:8" x14ac:dyDescent="0.2">
      <c r="A4810" t="s">
        <v>6528</v>
      </c>
      <c r="B4810" t="s">
        <v>16</v>
      </c>
      <c r="C4810" t="s">
        <v>5274</v>
      </c>
      <c r="D4810" t="s">
        <v>5840</v>
      </c>
      <c r="E4810">
        <v>3.5</v>
      </c>
      <c r="F4810">
        <v>38</v>
      </c>
      <c r="G4810">
        <v>13.9</v>
      </c>
      <c r="H4810">
        <v>2012</v>
      </c>
    </row>
    <row r="4811" spans="1:8" x14ac:dyDescent="0.2">
      <c r="A4811" t="s">
        <v>6529</v>
      </c>
      <c r="B4811" t="s">
        <v>23</v>
      </c>
      <c r="C4811" t="s">
        <v>247</v>
      </c>
      <c r="D4811" t="s">
        <v>4403</v>
      </c>
      <c r="E4811">
        <v>3.7</v>
      </c>
      <c r="F4811">
        <v>38</v>
      </c>
      <c r="G4811">
        <v>9.4</v>
      </c>
      <c r="H4811">
        <v>2017</v>
      </c>
    </row>
    <row r="4812" spans="1:8" x14ac:dyDescent="0.2">
      <c r="A4812" t="s">
        <v>6530</v>
      </c>
      <c r="B4812" t="s">
        <v>16</v>
      </c>
      <c r="C4812" t="s">
        <v>17</v>
      </c>
      <c r="D4812" t="s">
        <v>938</v>
      </c>
      <c r="E4812">
        <v>4.4000000000000004</v>
      </c>
      <c r="F4812">
        <v>38</v>
      </c>
      <c r="G4812">
        <v>193.03</v>
      </c>
      <c r="H4812">
        <v>2016</v>
      </c>
    </row>
    <row r="4813" spans="1:8" x14ac:dyDescent="0.2">
      <c r="A4813" t="s">
        <v>6531</v>
      </c>
      <c r="B4813" t="s">
        <v>16</v>
      </c>
      <c r="C4813" t="s">
        <v>3132</v>
      </c>
      <c r="D4813" t="s">
        <v>4656</v>
      </c>
      <c r="E4813">
        <v>4.0999999999999996</v>
      </c>
      <c r="F4813">
        <v>38</v>
      </c>
      <c r="G4813">
        <v>24.9</v>
      </c>
      <c r="H4813">
        <v>2011</v>
      </c>
    </row>
    <row r="4814" spans="1:8" x14ac:dyDescent="0.2">
      <c r="A4814" t="s">
        <v>838</v>
      </c>
      <c r="B4814" t="s">
        <v>9</v>
      </c>
      <c r="C4814" t="s">
        <v>105</v>
      </c>
      <c r="D4814" t="s">
        <v>6532</v>
      </c>
      <c r="E4814">
        <v>4</v>
      </c>
      <c r="F4814">
        <v>38</v>
      </c>
      <c r="G4814">
        <v>25.15</v>
      </c>
      <c r="H4814">
        <v>2016</v>
      </c>
    </row>
    <row r="4815" spans="1:8" x14ac:dyDescent="0.2">
      <c r="A4815" t="s">
        <v>6533</v>
      </c>
      <c r="B4815" t="s">
        <v>16</v>
      </c>
      <c r="C4815" t="s">
        <v>6255</v>
      </c>
      <c r="D4815" t="s">
        <v>6256</v>
      </c>
      <c r="E4815">
        <v>4.2</v>
      </c>
      <c r="F4815">
        <v>38</v>
      </c>
      <c r="G4815">
        <v>15.1</v>
      </c>
      <c r="H4815">
        <v>2015</v>
      </c>
    </row>
    <row r="4816" spans="1:8" x14ac:dyDescent="0.2">
      <c r="A4816" t="s">
        <v>6534</v>
      </c>
      <c r="B4816" t="s">
        <v>66</v>
      </c>
      <c r="C4816" t="s">
        <v>308</v>
      </c>
      <c r="D4816" t="s">
        <v>6282</v>
      </c>
      <c r="E4816">
        <v>4.3</v>
      </c>
      <c r="F4816">
        <v>38</v>
      </c>
      <c r="G4816">
        <v>160.84</v>
      </c>
      <c r="H4816">
        <v>2016</v>
      </c>
    </row>
    <row r="4817" spans="1:8" x14ac:dyDescent="0.2">
      <c r="A4817" t="s">
        <v>6535</v>
      </c>
      <c r="B4817" t="s">
        <v>16</v>
      </c>
      <c r="C4817" t="s">
        <v>404</v>
      </c>
      <c r="D4817" t="s">
        <v>761</v>
      </c>
      <c r="E4817">
        <v>3.6</v>
      </c>
      <c r="F4817">
        <v>38</v>
      </c>
      <c r="G4817">
        <v>15.55</v>
      </c>
      <c r="H4817">
        <v>2010</v>
      </c>
    </row>
    <row r="4818" spans="1:8" x14ac:dyDescent="0.2">
      <c r="A4818" t="s">
        <v>6536</v>
      </c>
      <c r="B4818" t="s">
        <v>16</v>
      </c>
      <c r="C4818" t="s">
        <v>38</v>
      </c>
      <c r="D4818" t="s">
        <v>5215</v>
      </c>
      <c r="E4818">
        <v>3.4</v>
      </c>
      <c r="F4818">
        <v>38</v>
      </c>
      <c r="G4818">
        <v>10.99</v>
      </c>
      <c r="H4818">
        <v>2015</v>
      </c>
    </row>
    <row r="4819" spans="1:8" x14ac:dyDescent="0.2">
      <c r="A4819" t="s">
        <v>6537</v>
      </c>
      <c r="B4819" t="s">
        <v>16</v>
      </c>
      <c r="C4819" t="s">
        <v>663</v>
      </c>
      <c r="D4819" t="s">
        <v>840</v>
      </c>
      <c r="E4819">
        <v>3.6</v>
      </c>
      <c r="F4819">
        <v>38</v>
      </c>
      <c r="G4819">
        <v>10.49</v>
      </c>
      <c r="H4819">
        <v>2019</v>
      </c>
    </row>
    <row r="4820" spans="1:8" x14ac:dyDescent="0.2">
      <c r="A4820" t="s">
        <v>964</v>
      </c>
      <c r="B4820" t="s">
        <v>16</v>
      </c>
      <c r="C4820" t="s">
        <v>505</v>
      </c>
      <c r="D4820" t="s">
        <v>408</v>
      </c>
      <c r="E4820">
        <v>4</v>
      </c>
      <c r="F4820">
        <v>38</v>
      </c>
      <c r="G4820">
        <v>43.9</v>
      </c>
      <c r="H4820">
        <v>2015</v>
      </c>
    </row>
    <row r="4821" spans="1:8" x14ac:dyDescent="0.2">
      <c r="A4821" t="s">
        <v>6538</v>
      </c>
      <c r="B4821" t="s">
        <v>16</v>
      </c>
      <c r="C4821" t="s">
        <v>38</v>
      </c>
      <c r="D4821" t="s">
        <v>1480</v>
      </c>
      <c r="E4821">
        <v>4.2</v>
      </c>
      <c r="F4821">
        <v>38</v>
      </c>
      <c r="G4821">
        <v>38.94</v>
      </c>
      <c r="H4821">
        <v>2013</v>
      </c>
    </row>
    <row r="4822" spans="1:8" x14ac:dyDescent="0.2">
      <c r="A4822" t="s">
        <v>6539</v>
      </c>
      <c r="B4822" t="s">
        <v>16</v>
      </c>
      <c r="C4822" t="s">
        <v>234</v>
      </c>
      <c r="D4822" t="s">
        <v>1791</v>
      </c>
      <c r="E4822">
        <v>3.7</v>
      </c>
      <c r="F4822">
        <v>38</v>
      </c>
      <c r="G4822">
        <v>15.5</v>
      </c>
      <c r="H4822">
        <v>2017</v>
      </c>
    </row>
    <row r="4823" spans="1:8" x14ac:dyDescent="0.2">
      <c r="A4823" t="s">
        <v>4307</v>
      </c>
      <c r="B4823" t="s">
        <v>16</v>
      </c>
      <c r="C4823" t="s">
        <v>294</v>
      </c>
      <c r="D4823" t="s">
        <v>490</v>
      </c>
      <c r="E4823">
        <v>3.7</v>
      </c>
      <c r="F4823">
        <v>380</v>
      </c>
      <c r="G4823">
        <v>14.52</v>
      </c>
      <c r="H4823">
        <v>2016</v>
      </c>
    </row>
    <row r="4824" spans="1:8" x14ac:dyDescent="0.2">
      <c r="A4824" t="s">
        <v>6540</v>
      </c>
      <c r="B4824" t="s">
        <v>9</v>
      </c>
      <c r="C4824" t="s">
        <v>389</v>
      </c>
      <c r="D4824" t="s">
        <v>1773</v>
      </c>
      <c r="E4824">
        <v>4.4000000000000004</v>
      </c>
      <c r="F4824">
        <v>380</v>
      </c>
      <c r="G4824">
        <v>209.9</v>
      </c>
      <c r="H4824">
        <v>2008</v>
      </c>
    </row>
    <row r="4825" spans="1:8" x14ac:dyDescent="0.2">
      <c r="A4825" t="s">
        <v>6541</v>
      </c>
      <c r="B4825" t="s">
        <v>66</v>
      </c>
      <c r="C4825" t="s">
        <v>669</v>
      </c>
      <c r="D4825" t="s">
        <v>3061</v>
      </c>
      <c r="E4825">
        <v>4</v>
      </c>
      <c r="F4825">
        <v>380</v>
      </c>
      <c r="G4825">
        <v>10.9</v>
      </c>
      <c r="H4825">
        <v>2016</v>
      </c>
    </row>
    <row r="4826" spans="1:8" x14ac:dyDescent="0.2">
      <c r="A4826" t="s">
        <v>2007</v>
      </c>
      <c r="B4826" t="s">
        <v>9</v>
      </c>
      <c r="C4826" t="s">
        <v>281</v>
      </c>
      <c r="D4826" t="s">
        <v>6542</v>
      </c>
      <c r="E4826">
        <v>3.8</v>
      </c>
      <c r="F4826">
        <v>380</v>
      </c>
      <c r="G4826">
        <v>19.95</v>
      </c>
      <c r="H4826">
        <v>2016</v>
      </c>
    </row>
    <row r="4827" spans="1:8" x14ac:dyDescent="0.2">
      <c r="A4827" t="s">
        <v>6543</v>
      </c>
      <c r="B4827" t="s">
        <v>34</v>
      </c>
      <c r="C4827" t="s">
        <v>599</v>
      </c>
      <c r="D4827" t="s">
        <v>1334</v>
      </c>
      <c r="E4827">
        <v>3.7</v>
      </c>
      <c r="F4827">
        <v>380</v>
      </c>
      <c r="G4827">
        <v>11.83</v>
      </c>
      <c r="H4827">
        <v>2018</v>
      </c>
    </row>
    <row r="4828" spans="1:8" x14ac:dyDescent="0.2">
      <c r="A4828" t="s">
        <v>2106</v>
      </c>
      <c r="B4828" t="s">
        <v>9</v>
      </c>
      <c r="C4828" t="s">
        <v>389</v>
      </c>
      <c r="D4828" t="s">
        <v>6544</v>
      </c>
      <c r="E4828">
        <v>4</v>
      </c>
      <c r="F4828">
        <v>381</v>
      </c>
      <c r="G4828">
        <v>72</v>
      </c>
      <c r="H4828">
        <v>2016</v>
      </c>
    </row>
    <row r="4829" spans="1:8" x14ac:dyDescent="0.2">
      <c r="A4829" t="s">
        <v>6545</v>
      </c>
      <c r="B4829" t="s">
        <v>66</v>
      </c>
      <c r="C4829" t="s">
        <v>2437</v>
      </c>
      <c r="D4829" t="s">
        <v>6546</v>
      </c>
      <c r="E4829">
        <v>3.5</v>
      </c>
      <c r="F4829">
        <v>381</v>
      </c>
      <c r="G4829">
        <v>8.7200000000000006</v>
      </c>
      <c r="H4829">
        <v>2013</v>
      </c>
    </row>
    <row r="4830" spans="1:8" x14ac:dyDescent="0.2">
      <c r="A4830" t="s">
        <v>6547</v>
      </c>
      <c r="B4830" t="s">
        <v>9</v>
      </c>
      <c r="C4830" t="s">
        <v>96</v>
      </c>
      <c r="D4830" t="s">
        <v>6548</v>
      </c>
      <c r="E4830">
        <v>3.8</v>
      </c>
      <c r="F4830">
        <v>381</v>
      </c>
      <c r="G4830">
        <v>19.989999999999998</v>
      </c>
      <c r="H4830">
        <v>2016</v>
      </c>
    </row>
    <row r="4831" spans="1:8" x14ac:dyDescent="0.2">
      <c r="A4831" t="s">
        <v>950</v>
      </c>
      <c r="B4831" t="s">
        <v>66</v>
      </c>
      <c r="C4831" t="s">
        <v>316</v>
      </c>
      <c r="D4831" t="s">
        <v>4528</v>
      </c>
      <c r="E4831">
        <v>3.8</v>
      </c>
      <c r="F4831">
        <v>381</v>
      </c>
      <c r="G4831">
        <v>9.9499999999999993</v>
      </c>
      <c r="H4831">
        <v>2016</v>
      </c>
    </row>
    <row r="4832" spans="1:8" x14ac:dyDescent="0.2">
      <c r="A4832" t="s">
        <v>6549</v>
      </c>
      <c r="B4832" t="s">
        <v>77</v>
      </c>
      <c r="C4832" t="s">
        <v>153</v>
      </c>
      <c r="D4832" t="s">
        <v>1541</v>
      </c>
      <c r="E4832">
        <v>4.2</v>
      </c>
      <c r="F4832">
        <v>381</v>
      </c>
      <c r="G4832">
        <v>27.68</v>
      </c>
      <c r="H4832">
        <v>2012</v>
      </c>
    </row>
    <row r="4833" spans="1:8" x14ac:dyDescent="0.2">
      <c r="A4833" t="s">
        <v>6550</v>
      </c>
      <c r="B4833" t="s">
        <v>66</v>
      </c>
      <c r="C4833" t="s">
        <v>222</v>
      </c>
      <c r="D4833" t="s">
        <v>2063</v>
      </c>
      <c r="E4833">
        <v>4</v>
      </c>
      <c r="F4833">
        <v>381</v>
      </c>
      <c r="G4833">
        <v>22.8</v>
      </c>
      <c r="H4833">
        <v>2017</v>
      </c>
    </row>
    <row r="4834" spans="1:8" x14ac:dyDescent="0.2">
      <c r="A4834" t="s">
        <v>489</v>
      </c>
      <c r="B4834" t="s">
        <v>16</v>
      </c>
      <c r="C4834" t="s">
        <v>358</v>
      </c>
      <c r="D4834" t="s">
        <v>1131</v>
      </c>
      <c r="E4834">
        <v>4.2</v>
      </c>
      <c r="F4834">
        <v>3814</v>
      </c>
      <c r="G4834">
        <v>25.71</v>
      </c>
      <c r="H4834">
        <v>2014</v>
      </c>
    </row>
    <row r="4835" spans="1:8" x14ac:dyDescent="0.2">
      <c r="A4835" t="s">
        <v>6551</v>
      </c>
      <c r="B4835" t="s">
        <v>9</v>
      </c>
      <c r="C4835" t="s">
        <v>274</v>
      </c>
      <c r="D4835" t="s">
        <v>729</v>
      </c>
      <c r="E4835">
        <v>3.6</v>
      </c>
      <c r="F4835">
        <v>3818</v>
      </c>
      <c r="G4835">
        <v>7.9</v>
      </c>
      <c r="H4835" t="s">
        <v>526</v>
      </c>
    </row>
    <row r="4836" spans="1:8" x14ac:dyDescent="0.2">
      <c r="A4836" t="s">
        <v>3081</v>
      </c>
      <c r="B4836" t="s">
        <v>9</v>
      </c>
      <c r="C4836" t="s">
        <v>873</v>
      </c>
      <c r="D4836" t="s">
        <v>1980</v>
      </c>
      <c r="E4836">
        <v>4.0999999999999996</v>
      </c>
      <c r="F4836">
        <v>382</v>
      </c>
      <c r="G4836">
        <v>42.5</v>
      </c>
      <c r="H4836">
        <v>2016</v>
      </c>
    </row>
    <row r="4837" spans="1:8" x14ac:dyDescent="0.2">
      <c r="A4837" t="s">
        <v>665</v>
      </c>
      <c r="B4837" t="s">
        <v>9</v>
      </c>
      <c r="C4837" t="s">
        <v>666</v>
      </c>
      <c r="D4837" t="s">
        <v>284</v>
      </c>
      <c r="E4837">
        <v>4</v>
      </c>
      <c r="F4837">
        <v>382</v>
      </c>
      <c r="G4837">
        <v>43.67</v>
      </c>
      <c r="H4837">
        <v>2015</v>
      </c>
    </row>
    <row r="4838" spans="1:8" x14ac:dyDescent="0.2">
      <c r="A4838" t="s">
        <v>4152</v>
      </c>
      <c r="B4838" t="s">
        <v>62</v>
      </c>
      <c r="C4838" t="s">
        <v>1171</v>
      </c>
      <c r="D4838" t="s">
        <v>6552</v>
      </c>
      <c r="E4838">
        <v>3.2</v>
      </c>
      <c r="F4838">
        <v>382</v>
      </c>
      <c r="G4838">
        <v>4.9000000000000004</v>
      </c>
      <c r="H4838">
        <v>2018</v>
      </c>
    </row>
    <row r="4839" spans="1:8" x14ac:dyDescent="0.2">
      <c r="A4839" t="s">
        <v>6553</v>
      </c>
      <c r="B4839" t="s">
        <v>66</v>
      </c>
      <c r="C4839" t="s">
        <v>2518</v>
      </c>
      <c r="D4839" t="s">
        <v>2642</v>
      </c>
      <c r="E4839">
        <v>4.0999999999999996</v>
      </c>
      <c r="F4839">
        <v>382</v>
      </c>
      <c r="G4839">
        <v>21.1</v>
      </c>
      <c r="H4839">
        <v>2014</v>
      </c>
    </row>
    <row r="4840" spans="1:8" x14ac:dyDescent="0.2">
      <c r="A4840" t="s">
        <v>6227</v>
      </c>
      <c r="B4840" t="s">
        <v>77</v>
      </c>
      <c r="C4840" t="s">
        <v>153</v>
      </c>
      <c r="D4840" t="s">
        <v>1541</v>
      </c>
      <c r="E4840">
        <v>4.0999999999999996</v>
      </c>
      <c r="F4840">
        <v>382</v>
      </c>
      <c r="G4840">
        <v>11.89</v>
      </c>
      <c r="H4840">
        <v>2018</v>
      </c>
    </row>
    <row r="4841" spans="1:8" x14ac:dyDescent="0.2">
      <c r="A4841" t="s">
        <v>6554</v>
      </c>
      <c r="B4841" t="s">
        <v>196</v>
      </c>
      <c r="C4841" t="s">
        <v>701</v>
      </c>
      <c r="D4841" t="s">
        <v>2160</v>
      </c>
      <c r="E4841">
        <v>4.0999999999999996</v>
      </c>
      <c r="F4841">
        <v>382</v>
      </c>
      <c r="G4841">
        <v>13.43</v>
      </c>
      <c r="H4841">
        <v>2017</v>
      </c>
    </row>
    <row r="4842" spans="1:8" x14ac:dyDescent="0.2">
      <c r="A4842" t="s">
        <v>6555</v>
      </c>
      <c r="B4842" t="s">
        <v>16</v>
      </c>
      <c r="C4842" t="s">
        <v>93</v>
      </c>
      <c r="D4842" t="s">
        <v>1935</v>
      </c>
      <c r="E4842">
        <v>3.7</v>
      </c>
      <c r="F4842">
        <v>382</v>
      </c>
      <c r="G4842">
        <v>7.5</v>
      </c>
      <c r="H4842">
        <v>2015</v>
      </c>
    </row>
    <row r="4843" spans="1:8" x14ac:dyDescent="0.2">
      <c r="A4843" t="s">
        <v>69</v>
      </c>
      <c r="B4843" t="s">
        <v>196</v>
      </c>
      <c r="C4843" t="s">
        <v>197</v>
      </c>
      <c r="D4843" t="s">
        <v>618</v>
      </c>
      <c r="E4843">
        <v>4</v>
      </c>
      <c r="F4843">
        <v>3821</v>
      </c>
      <c r="G4843">
        <v>13.55</v>
      </c>
      <c r="H4843">
        <v>2015</v>
      </c>
    </row>
    <row r="4844" spans="1:8" x14ac:dyDescent="0.2">
      <c r="A4844" t="s">
        <v>6556</v>
      </c>
      <c r="B4844" t="s">
        <v>70</v>
      </c>
      <c r="C4844" t="s">
        <v>71</v>
      </c>
      <c r="D4844" t="s">
        <v>6557</v>
      </c>
      <c r="E4844">
        <v>3.9</v>
      </c>
      <c r="F4844">
        <v>383</v>
      </c>
      <c r="G4844">
        <v>9.99</v>
      </c>
      <c r="H4844">
        <v>2017</v>
      </c>
    </row>
    <row r="4845" spans="1:8" x14ac:dyDescent="0.2">
      <c r="A4845" t="s">
        <v>860</v>
      </c>
      <c r="B4845" t="s">
        <v>16</v>
      </c>
      <c r="C4845" t="s">
        <v>17</v>
      </c>
      <c r="D4845" t="s">
        <v>1255</v>
      </c>
      <c r="E4845">
        <v>3.8</v>
      </c>
      <c r="F4845">
        <v>383</v>
      </c>
      <c r="G4845">
        <v>20.9</v>
      </c>
      <c r="H4845">
        <v>2016</v>
      </c>
    </row>
    <row r="4846" spans="1:8" x14ac:dyDescent="0.2">
      <c r="A4846" t="s">
        <v>6558</v>
      </c>
      <c r="B4846" t="s">
        <v>196</v>
      </c>
      <c r="C4846" t="s">
        <v>197</v>
      </c>
      <c r="D4846" t="s">
        <v>198</v>
      </c>
      <c r="E4846">
        <v>3.6</v>
      </c>
      <c r="F4846">
        <v>383</v>
      </c>
      <c r="G4846">
        <v>5.95</v>
      </c>
      <c r="H4846">
        <v>2019</v>
      </c>
    </row>
    <row r="4847" spans="1:8" x14ac:dyDescent="0.2">
      <c r="A4847" t="s">
        <v>6559</v>
      </c>
      <c r="B4847" t="s">
        <v>62</v>
      </c>
      <c r="C4847" t="s">
        <v>1798</v>
      </c>
      <c r="D4847" t="s">
        <v>1799</v>
      </c>
      <c r="E4847">
        <v>3.3</v>
      </c>
      <c r="F4847">
        <v>383</v>
      </c>
      <c r="G4847">
        <v>35.46</v>
      </c>
      <c r="H4847">
        <v>2014</v>
      </c>
    </row>
    <row r="4848" spans="1:8" x14ac:dyDescent="0.2">
      <c r="A4848" t="s">
        <v>2399</v>
      </c>
      <c r="B4848" t="s">
        <v>9</v>
      </c>
      <c r="C4848" t="s">
        <v>114</v>
      </c>
      <c r="D4848" t="s">
        <v>377</v>
      </c>
      <c r="E4848">
        <v>4.0999999999999996</v>
      </c>
      <c r="F4848">
        <v>383</v>
      </c>
      <c r="G4848">
        <v>63.22</v>
      </c>
      <c r="H4848">
        <v>2015</v>
      </c>
    </row>
    <row r="4849" spans="1:8" x14ac:dyDescent="0.2">
      <c r="A4849" t="s">
        <v>6560</v>
      </c>
      <c r="B4849" t="s">
        <v>464</v>
      </c>
      <c r="C4849" t="s">
        <v>6561</v>
      </c>
      <c r="D4849" t="s">
        <v>6562</v>
      </c>
      <c r="E4849">
        <v>4.2</v>
      </c>
      <c r="F4849">
        <v>383</v>
      </c>
      <c r="G4849">
        <v>25.5</v>
      </c>
      <c r="H4849">
        <v>2017</v>
      </c>
    </row>
    <row r="4850" spans="1:8" x14ac:dyDescent="0.2">
      <c r="A4850" t="s">
        <v>6563</v>
      </c>
      <c r="B4850" t="s">
        <v>16</v>
      </c>
      <c r="C4850" t="s">
        <v>178</v>
      </c>
      <c r="D4850" t="s">
        <v>4287</v>
      </c>
      <c r="E4850">
        <v>3.7</v>
      </c>
      <c r="F4850">
        <v>384</v>
      </c>
      <c r="G4850">
        <v>15.5</v>
      </c>
      <c r="H4850">
        <v>2013</v>
      </c>
    </row>
    <row r="4851" spans="1:8" x14ac:dyDescent="0.2">
      <c r="A4851" t="s">
        <v>6564</v>
      </c>
      <c r="B4851" t="s">
        <v>16</v>
      </c>
      <c r="C4851" t="s">
        <v>17</v>
      </c>
      <c r="D4851" t="s">
        <v>6565</v>
      </c>
      <c r="E4851">
        <v>4.0999999999999996</v>
      </c>
      <c r="F4851">
        <v>384</v>
      </c>
      <c r="G4851">
        <v>31.19</v>
      </c>
      <c r="H4851">
        <v>2016</v>
      </c>
    </row>
    <row r="4852" spans="1:8" x14ac:dyDescent="0.2">
      <c r="A4852" t="s">
        <v>6566</v>
      </c>
      <c r="B4852" t="s">
        <v>1345</v>
      </c>
      <c r="C4852" t="s">
        <v>1346</v>
      </c>
      <c r="D4852" t="s">
        <v>1347</v>
      </c>
      <c r="E4852">
        <v>3.4</v>
      </c>
      <c r="F4852">
        <v>385</v>
      </c>
      <c r="G4852">
        <v>7.66</v>
      </c>
      <c r="H4852">
        <v>2016</v>
      </c>
    </row>
    <row r="4853" spans="1:8" x14ac:dyDescent="0.2">
      <c r="A4853" t="s">
        <v>6567</v>
      </c>
      <c r="B4853" t="s">
        <v>16</v>
      </c>
      <c r="C4853" t="s">
        <v>931</v>
      </c>
      <c r="D4853" t="s">
        <v>5142</v>
      </c>
      <c r="E4853">
        <v>4</v>
      </c>
      <c r="F4853">
        <v>385</v>
      </c>
      <c r="G4853">
        <v>22.78</v>
      </c>
      <c r="H4853">
        <v>2016</v>
      </c>
    </row>
    <row r="4854" spans="1:8" x14ac:dyDescent="0.2">
      <c r="A4854" t="s">
        <v>6568</v>
      </c>
      <c r="B4854" t="s">
        <v>16</v>
      </c>
      <c r="C4854" t="s">
        <v>53</v>
      </c>
      <c r="D4854" t="s">
        <v>3286</v>
      </c>
      <c r="E4854">
        <v>3.7</v>
      </c>
      <c r="F4854">
        <v>385</v>
      </c>
      <c r="G4854">
        <v>5.95</v>
      </c>
      <c r="H4854">
        <v>2018</v>
      </c>
    </row>
    <row r="4855" spans="1:8" x14ac:dyDescent="0.2">
      <c r="A4855" t="s">
        <v>6569</v>
      </c>
      <c r="B4855" t="s">
        <v>70</v>
      </c>
      <c r="C4855" t="s">
        <v>533</v>
      </c>
      <c r="D4855" t="s">
        <v>4112</v>
      </c>
      <c r="E4855">
        <v>4</v>
      </c>
      <c r="F4855">
        <v>3859</v>
      </c>
      <c r="G4855">
        <v>20.47</v>
      </c>
      <c r="H4855">
        <v>2016</v>
      </c>
    </row>
    <row r="4856" spans="1:8" x14ac:dyDescent="0.2">
      <c r="A4856" t="s">
        <v>860</v>
      </c>
      <c r="B4856" t="s">
        <v>62</v>
      </c>
      <c r="C4856" t="s">
        <v>63</v>
      </c>
      <c r="D4856" t="s">
        <v>763</v>
      </c>
      <c r="E4856">
        <v>3.8</v>
      </c>
      <c r="F4856">
        <v>386</v>
      </c>
      <c r="G4856">
        <v>17.440000000000001</v>
      </c>
      <c r="H4856">
        <v>2016</v>
      </c>
    </row>
    <row r="4857" spans="1:8" x14ac:dyDescent="0.2">
      <c r="A4857" t="s">
        <v>6570</v>
      </c>
      <c r="B4857" t="s">
        <v>34</v>
      </c>
      <c r="C4857" t="s">
        <v>4303</v>
      </c>
      <c r="D4857" t="s">
        <v>3779</v>
      </c>
      <c r="E4857">
        <v>4</v>
      </c>
      <c r="F4857">
        <v>386</v>
      </c>
      <c r="G4857">
        <v>15.39</v>
      </c>
      <c r="H4857">
        <v>2017</v>
      </c>
    </row>
    <row r="4858" spans="1:8" x14ac:dyDescent="0.2">
      <c r="A4858" t="s">
        <v>6571</v>
      </c>
      <c r="B4858" t="s">
        <v>70</v>
      </c>
      <c r="C4858" t="s">
        <v>895</v>
      </c>
      <c r="D4858" t="s">
        <v>1811</v>
      </c>
      <c r="E4858">
        <v>4</v>
      </c>
      <c r="F4858">
        <v>386</v>
      </c>
      <c r="G4858">
        <v>29.95</v>
      </c>
      <c r="H4858">
        <v>2013</v>
      </c>
    </row>
    <row r="4859" spans="1:8" x14ac:dyDescent="0.2">
      <c r="A4859" t="s">
        <v>1145</v>
      </c>
      <c r="B4859" t="s">
        <v>66</v>
      </c>
      <c r="C4859" t="s">
        <v>308</v>
      </c>
      <c r="D4859" t="s">
        <v>682</v>
      </c>
      <c r="E4859">
        <v>3.8</v>
      </c>
      <c r="F4859">
        <v>3863</v>
      </c>
      <c r="G4859">
        <v>15.8</v>
      </c>
      <c r="H4859">
        <v>2012</v>
      </c>
    </row>
    <row r="4860" spans="1:8" x14ac:dyDescent="0.2">
      <c r="A4860" t="s">
        <v>1906</v>
      </c>
      <c r="B4860" t="s">
        <v>66</v>
      </c>
      <c r="C4860" t="s">
        <v>308</v>
      </c>
      <c r="D4860" t="s">
        <v>1508</v>
      </c>
      <c r="E4860">
        <v>4.0999999999999996</v>
      </c>
      <c r="F4860">
        <v>3868</v>
      </c>
      <c r="G4860">
        <v>16.989999999999998</v>
      </c>
      <c r="H4860">
        <v>2015</v>
      </c>
    </row>
    <row r="4861" spans="1:8" x14ac:dyDescent="0.2">
      <c r="A4861" t="s">
        <v>1500</v>
      </c>
      <c r="B4861" t="s">
        <v>66</v>
      </c>
      <c r="C4861" t="s">
        <v>1977</v>
      </c>
      <c r="D4861" t="s">
        <v>3223</v>
      </c>
      <c r="E4861">
        <v>3.2</v>
      </c>
      <c r="F4861">
        <v>387</v>
      </c>
      <c r="G4861">
        <v>4.8600000000000003</v>
      </c>
      <c r="H4861">
        <v>2014</v>
      </c>
    </row>
    <row r="4862" spans="1:8" x14ac:dyDescent="0.2">
      <c r="A4862" t="s">
        <v>1792</v>
      </c>
      <c r="B4862" t="s">
        <v>16</v>
      </c>
      <c r="C4862" t="s">
        <v>181</v>
      </c>
      <c r="D4862" t="s">
        <v>6572</v>
      </c>
      <c r="E4862">
        <v>3.9</v>
      </c>
      <c r="F4862">
        <v>387</v>
      </c>
      <c r="G4862">
        <v>16.47</v>
      </c>
      <c r="H4862">
        <v>2014</v>
      </c>
    </row>
    <row r="4863" spans="1:8" x14ac:dyDescent="0.2">
      <c r="A4863" t="s">
        <v>6573</v>
      </c>
      <c r="B4863" t="s">
        <v>70</v>
      </c>
      <c r="C4863" t="s">
        <v>161</v>
      </c>
      <c r="D4863" t="s">
        <v>708</v>
      </c>
      <c r="E4863">
        <v>3.7</v>
      </c>
      <c r="F4863">
        <v>387</v>
      </c>
      <c r="G4863">
        <v>18.5</v>
      </c>
      <c r="H4863">
        <v>2017</v>
      </c>
    </row>
    <row r="4864" spans="1:8" x14ac:dyDescent="0.2">
      <c r="A4864" t="s">
        <v>6574</v>
      </c>
      <c r="B4864" t="s">
        <v>34</v>
      </c>
      <c r="C4864" t="s">
        <v>898</v>
      </c>
      <c r="D4864" t="s">
        <v>899</v>
      </c>
      <c r="E4864">
        <v>3.7</v>
      </c>
      <c r="F4864">
        <v>387</v>
      </c>
      <c r="G4864">
        <v>13.55</v>
      </c>
      <c r="H4864">
        <v>2015</v>
      </c>
    </row>
    <row r="4865" spans="1:8" x14ac:dyDescent="0.2">
      <c r="A4865" t="s">
        <v>6575</v>
      </c>
      <c r="B4865" t="s">
        <v>16</v>
      </c>
      <c r="C4865" t="s">
        <v>1663</v>
      </c>
      <c r="D4865" t="s">
        <v>3738</v>
      </c>
      <c r="E4865">
        <v>3.9</v>
      </c>
      <c r="F4865">
        <v>387</v>
      </c>
      <c r="G4865">
        <v>13.49</v>
      </c>
      <c r="H4865">
        <v>2018</v>
      </c>
    </row>
    <row r="4866" spans="1:8" x14ac:dyDescent="0.2">
      <c r="A4866" t="s">
        <v>6576</v>
      </c>
      <c r="B4866" t="s">
        <v>16</v>
      </c>
      <c r="C4866" t="s">
        <v>505</v>
      </c>
      <c r="D4866" t="s">
        <v>6577</v>
      </c>
      <c r="E4866">
        <v>4.2</v>
      </c>
      <c r="F4866">
        <v>387</v>
      </c>
      <c r="G4866">
        <v>39.869999999999997</v>
      </c>
      <c r="H4866">
        <v>2015</v>
      </c>
    </row>
    <row r="4867" spans="1:8" x14ac:dyDescent="0.2">
      <c r="A4867" t="s">
        <v>6578</v>
      </c>
      <c r="B4867" t="s">
        <v>34</v>
      </c>
      <c r="C4867" t="s">
        <v>718</v>
      </c>
      <c r="D4867" t="s">
        <v>3893</v>
      </c>
      <c r="E4867">
        <v>3.7</v>
      </c>
      <c r="F4867">
        <v>3878</v>
      </c>
      <c r="G4867">
        <v>8.4499999999999993</v>
      </c>
      <c r="H4867">
        <v>2018</v>
      </c>
    </row>
    <row r="4868" spans="1:8" x14ac:dyDescent="0.2">
      <c r="A4868" t="s">
        <v>3448</v>
      </c>
      <c r="B4868" t="s">
        <v>9</v>
      </c>
      <c r="C4868" t="s">
        <v>281</v>
      </c>
      <c r="D4868" t="s">
        <v>2148</v>
      </c>
      <c r="E4868">
        <v>3.7</v>
      </c>
      <c r="F4868">
        <v>388</v>
      </c>
      <c r="G4868">
        <v>15.95</v>
      </c>
      <c r="H4868">
        <v>2008</v>
      </c>
    </row>
    <row r="4869" spans="1:8" x14ac:dyDescent="0.2">
      <c r="A4869" t="s">
        <v>6579</v>
      </c>
      <c r="B4869" t="s">
        <v>46</v>
      </c>
      <c r="C4869" t="s">
        <v>262</v>
      </c>
      <c r="D4869" t="s">
        <v>1365</v>
      </c>
      <c r="E4869">
        <v>4</v>
      </c>
      <c r="F4869">
        <v>388</v>
      </c>
      <c r="G4869">
        <v>27.99</v>
      </c>
      <c r="H4869">
        <v>2017</v>
      </c>
    </row>
    <row r="4870" spans="1:8" x14ac:dyDescent="0.2">
      <c r="A4870" t="s">
        <v>6580</v>
      </c>
      <c r="B4870" t="s">
        <v>77</v>
      </c>
      <c r="C4870" t="s">
        <v>78</v>
      </c>
      <c r="D4870" t="s">
        <v>3581</v>
      </c>
      <c r="E4870">
        <v>3.4</v>
      </c>
      <c r="F4870">
        <v>388</v>
      </c>
      <c r="G4870">
        <v>6.77</v>
      </c>
      <c r="H4870">
        <v>2017</v>
      </c>
    </row>
    <row r="4871" spans="1:8" x14ac:dyDescent="0.2">
      <c r="A4871" t="s">
        <v>762</v>
      </c>
      <c r="B4871" t="s">
        <v>70</v>
      </c>
      <c r="C4871" t="s">
        <v>6581</v>
      </c>
      <c r="D4871" t="s">
        <v>5536</v>
      </c>
      <c r="E4871">
        <v>3.7</v>
      </c>
      <c r="F4871">
        <v>388</v>
      </c>
      <c r="G4871">
        <v>22.32</v>
      </c>
      <c r="H4871">
        <v>2017</v>
      </c>
    </row>
    <row r="4872" spans="1:8" x14ac:dyDescent="0.2">
      <c r="A4872" t="s">
        <v>6582</v>
      </c>
      <c r="B4872" t="s">
        <v>62</v>
      </c>
      <c r="C4872" t="s">
        <v>1171</v>
      </c>
      <c r="D4872" t="s">
        <v>4314</v>
      </c>
      <c r="E4872">
        <v>3.6</v>
      </c>
      <c r="F4872">
        <v>388</v>
      </c>
      <c r="G4872">
        <v>8.2899999999999991</v>
      </c>
      <c r="H4872">
        <v>2015</v>
      </c>
    </row>
    <row r="4873" spans="1:8" x14ac:dyDescent="0.2">
      <c r="A4873" t="s">
        <v>6583</v>
      </c>
      <c r="B4873" t="s">
        <v>16</v>
      </c>
      <c r="C4873" t="s">
        <v>181</v>
      </c>
      <c r="D4873" t="s">
        <v>1560</v>
      </c>
      <c r="E4873">
        <v>4.0999999999999996</v>
      </c>
      <c r="F4873">
        <v>388</v>
      </c>
      <c r="G4873">
        <v>33.049999999999997</v>
      </c>
      <c r="H4873">
        <v>2014</v>
      </c>
    </row>
    <row r="4874" spans="1:8" x14ac:dyDescent="0.2">
      <c r="A4874" t="s">
        <v>6584</v>
      </c>
      <c r="B4874" t="s">
        <v>16</v>
      </c>
      <c r="C4874" t="s">
        <v>433</v>
      </c>
      <c r="D4874" t="s">
        <v>506</v>
      </c>
      <c r="E4874">
        <v>4.0999999999999996</v>
      </c>
      <c r="F4874">
        <v>3880</v>
      </c>
      <c r="G4874">
        <v>13.48</v>
      </c>
      <c r="H4874">
        <v>2016</v>
      </c>
    </row>
    <row r="4875" spans="1:8" x14ac:dyDescent="0.2">
      <c r="A4875" t="s">
        <v>6585</v>
      </c>
      <c r="B4875" t="s">
        <v>196</v>
      </c>
      <c r="C4875" t="s">
        <v>197</v>
      </c>
      <c r="D4875" t="s">
        <v>198</v>
      </c>
      <c r="E4875">
        <v>3.6</v>
      </c>
      <c r="F4875">
        <v>3885</v>
      </c>
      <c r="G4875">
        <v>7.96</v>
      </c>
      <c r="H4875">
        <v>2018</v>
      </c>
    </row>
    <row r="4876" spans="1:8" x14ac:dyDescent="0.2">
      <c r="A4876" t="s">
        <v>622</v>
      </c>
      <c r="B4876" t="s">
        <v>9</v>
      </c>
      <c r="C4876" t="s">
        <v>96</v>
      </c>
      <c r="D4876" t="s">
        <v>1363</v>
      </c>
      <c r="E4876">
        <v>4.0999999999999996</v>
      </c>
      <c r="F4876">
        <v>389</v>
      </c>
      <c r="G4876">
        <v>63.36</v>
      </c>
      <c r="H4876">
        <v>2014</v>
      </c>
    </row>
    <row r="4877" spans="1:8" x14ac:dyDescent="0.2">
      <c r="A4877" t="s">
        <v>6586</v>
      </c>
      <c r="B4877" t="s">
        <v>70</v>
      </c>
      <c r="C4877" t="s">
        <v>692</v>
      </c>
      <c r="D4877" t="s">
        <v>3907</v>
      </c>
      <c r="E4877">
        <v>4</v>
      </c>
      <c r="F4877">
        <v>389</v>
      </c>
      <c r="G4877">
        <v>44.62</v>
      </c>
      <c r="H4877">
        <v>2016</v>
      </c>
    </row>
    <row r="4878" spans="1:8" x14ac:dyDescent="0.2">
      <c r="A4878" t="s">
        <v>6587</v>
      </c>
      <c r="B4878" t="s">
        <v>9</v>
      </c>
      <c r="C4878" t="s">
        <v>5453</v>
      </c>
      <c r="D4878" t="s">
        <v>651</v>
      </c>
      <c r="E4878">
        <v>3.5</v>
      </c>
      <c r="F4878">
        <v>389</v>
      </c>
      <c r="G4878">
        <v>7.66</v>
      </c>
      <c r="H4878">
        <v>2017</v>
      </c>
    </row>
    <row r="4879" spans="1:8" x14ac:dyDescent="0.2">
      <c r="A4879" t="s">
        <v>6588</v>
      </c>
      <c r="B4879" t="s">
        <v>46</v>
      </c>
      <c r="C4879" t="s">
        <v>47</v>
      </c>
      <c r="D4879" t="s">
        <v>515</v>
      </c>
      <c r="E4879">
        <v>3.6</v>
      </c>
      <c r="F4879">
        <v>389</v>
      </c>
      <c r="G4879">
        <v>15.19</v>
      </c>
      <c r="H4879">
        <v>2014</v>
      </c>
    </row>
    <row r="4880" spans="1:8" x14ac:dyDescent="0.2">
      <c r="A4880" t="s">
        <v>6589</v>
      </c>
      <c r="B4880" t="s">
        <v>23</v>
      </c>
      <c r="C4880" t="s">
        <v>4402</v>
      </c>
      <c r="D4880" t="s">
        <v>1601</v>
      </c>
      <c r="E4880">
        <v>4.3</v>
      </c>
      <c r="F4880">
        <v>389</v>
      </c>
      <c r="G4880">
        <v>42.89</v>
      </c>
      <c r="H4880">
        <v>2013</v>
      </c>
    </row>
    <row r="4881" spans="1:8" x14ac:dyDescent="0.2">
      <c r="A4881" t="s">
        <v>1561</v>
      </c>
      <c r="B4881" t="s">
        <v>34</v>
      </c>
      <c r="C4881" t="s">
        <v>718</v>
      </c>
      <c r="D4881" t="s">
        <v>3057</v>
      </c>
      <c r="E4881">
        <v>3.9</v>
      </c>
      <c r="F4881">
        <v>389</v>
      </c>
      <c r="G4881">
        <v>13.5</v>
      </c>
      <c r="H4881">
        <v>2017</v>
      </c>
    </row>
    <row r="4882" spans="1:8" x14ac:dyDescent="0.2">
      <c r="A4882" t="s">
        <v>6590</v>
      </c>
      <c r="B4882" t="s">
        <v>66</v>
      </c>
      <c r="C4882" t="s">
        <v>308</v>
      </c>
      <c r="D4882" t="s">
        <v>6591</v>
      </c>
      <c r="E4882">
        <v>3.5</v>
      </c>
      <c r="F4882">
        <v>389</v>
      </c>
      <c r="G4882">
        <v>5.75</v>
      </c>
      <c r="H4882">
        <v>2017</v>
      </c>
    </row>
    <row r="4883" spans="1:8" x14ac:dyDescent="0.2">
      <c r="A4883" t="s">
        <v>435</v>
      </c>
      <c r="B4883" t="s">
        <v>66</v>
      </c>
      <c r="C4883" t="s">
        <v>222</v>
      </c>
      <c r="D4883" t="s">
        <v>2063</v>
      </c>
      <c r="E4883">
        <v>4</v>
      </c>
      <c r="F4883">
        <v>3893</v>
      </c>
      <c r="G4883">
        <v>17.45</v>
      </c>
      <c r="H4883">
        <v>2015</v>
      </c>
    </row>
    <row r="4884" spans="1:8" x14ac:dyDescent="0.2">
      <c r="A4884" t="s">
        <v>1884</v>
      </c>
      <c r="B4884" t="s">
        <v>9</v>
      </c>
      <c r="C4884" t="s">
        <v>96</v>
      </c>
      <c r="D4884" t="s">
        <v>6592</v>
      </c>
      <c r="E4884">
        <v>3.7</v>
      </c>
      <c r="F4884">
        <v>39</v>
      </c>
      <c r="G4884">
        <v>16.25</v>
      </c>
      <c r="H4884">
        <v>2010</v>
      </c>
    </row>
    <row r="4885" spans="1:8" x14ac:dyDescent="0.2">
      <c r="A4885" t="s">
        <v>1063</v>
      </c>
      <c r="B4885" t="s">
        <v>34</v>
      </c>
      <c r="C4885" t="s">
        <v>150</v>
      </c>
      <c r="D4885" t="s">
        <v>6593</v>
      </c>
      <c r="E4885">
        <v>3.5</v>
      </c>
      <c r="F4885">
        <v>39</v>
      </c>
      <c r="G4885">
        <v>16.32</v>
      </c>
      <c r="H4885">
        <v>2016</v>
      </c>
    </row>
    <row r="4886" spans="1:8" x14ac:dyDescent="0.2">
      <c r="A4886" t="s">
        <v>6594</v>
      </c>
      <c r="B4886" t="s">
        <v>46</v>
      </c>
      <c r="C4886" t="s">
        <v>131</v>
      </c>
      <c r="D4886" t="s">
        <v>1252</v>
      </c>
      <c r="E4886">
        <v>3.7</v>
      </c>
      <c r="F4886">
        <v>39</v>
      </c>
      <c r="G4886">
        <v>35.5</v>
      </c>
      <c r="H4886">
        <v>2016</v>
      </c>
    </row>
    <row r="4887" spans="1:8" x14ac:dyDescent="0.2">
      <c r="A4887" t="s">
        <v>6595</v>
      </c>
      <c r="B4887" t="s">
        <v>9</v>
      </c>
      <c r="C4887" t="s">
        <v>1110</v>
      </c>
      <c r="D4887" t="s">
        <v>361</v>
      </c>
      <c r="E4887">
        <v>4</v>
      </c>
      <c r="F4887">
        <v>39</v>
      </c>
      <c r="G4887">
        <v>38.89</v>
      </c>
      <c r="H4887">
        <v>2012</v>
      </c>
    </row>
    <row r="4888" spans="1:8" x14ac:dyDescent="0.2">
      <c r="A4888" t="s">
        <v>6596</v>
      </c>
      <c r="B4888" t="s">
        <v>9</v>
      </c>
      <c r="C4888" t="s">
        <v>172</v>
      </c>
      <c r="D4888" t="s">
        <v>6597</v>
      </c>
      <c r="E4888">
        <v>3.8</v>
      </c>
      <c r="F4888">
        <v>39</v>
      </c>
      <c r="G4888">
        <v>10.6</v>
      </c>
      <c r="H4888">
        <v>2018</v>
      </c>
    </row>
    <row r="4889" spans="1:8" x14ac:dyDescent="0.2">
      <c r="A4889" t="s">
        <v>6598</v>
      </c>
      <c r="B4889" t="s">
        <v>9</v>
      </c>
      <c r="C4889" t="s">
        <v>336</v>
      </c>
      <c r="D4889" t="s">
        <v>1179</v>
      </c>
      <c r="E4889">
        <v>4.0999999999999996</v>
      </c>
      <c r="F4889">
        <v>39</v>
      </c>
      <c r="G4889">
        <v>12.9</v>
      </c>
      <c r="H4889">
        <v>2018</v>
      </c>
    </row>
    <row r="4890" spans="1:8" x14ac:dyDescent="0.2">
      <c r="A4890" t="s">
        <v>6599</v>
      </c>
      <c r="B4890" t="s">
        <v>277</v>
      </c>
      <c r="C4890" t="s">
        <v>278</v>
      </c>
      <c r="D4890" t="s">
        <v>3608</v>
      </c>
      <c r="E4890">
        <v>4.0999999999999996</v>
      </c>
      <c r="F4890">
        <v>39</v>
      </c>
      <c r="G4890">
        <v>29.29</v>
      </c>
      <c r="H4890">
        <v>2015</v>
      </c>
    </row>
    <row r="4891" spans="1:8" x14ac:dyDescent="0.2">
      <c r="A4891" t="s">
        <v>6600</v>
      </c>
      <c r="B4891" t="s">
        <v>16</v>
      </c>
      <c r="C4891" t="s">
        <v>181</v>
      </c>
      <c r="D4891" t="s">
        <v>441</v>
      </c>
      <c r="E4891">
        <v>4.4000000000000004</v>
      </c>
      <c r="F4891">
        <v>39</v>
      </c>
      <c r="G4891">
        <v>163.93</v>
      </c>
      <c r="H4891">
        <v>2013</v>
      </c>
    </row>
    <row r="4892" spans="1:8" x14ac:dyDescent="0.2">
      <c r="A4892" t="s">
        <v>6601</v>
      </c>
      <c r="B4892" t="s">
        <v>9</v>
      </c>
      <c r="C4892" t="s">
        <v>1929</v>
      </c>
      <c r="D4892" t="s">
        <v>1930</v>
      </c>
      <c r="E4892">
        <v>4</v>
      </c>
      <c r="F4892">
        <v>39</v>
      </c>
      <c r="G4892">
        <v>45.95</v>
      </c>
      <c r="H4892">
        <v>2017</v>
      </c>
    </row>
    <row r="4893" spans="1:8" x14ac:dyDescent="0.2">
      <c r="A4893" t="s">
        <v>6602</v>
      </c>
      <c r="B4893" t="s">
        <v>16</v>
      </c>
      <c r="C4893" t="s">
        <v>586</v>
      </c>
      <c r="D4893" t="s">
        <v>179</v>
      </c>
      <c r="E4893">
        <v>3.8</v>
      </c>
      <c r="F4893">
        <v>39</v>
      </c>
      <c r="G4893">
        <v>18.97</v>
      </c>
      <c r="H4893">
        <v>2016</v>
      </c>
    </row>
    <row r="4894" spans="1:8" x14ac:dyDescent="0.2">
      <c r="A4894" t="s">
        <v>6603</v>
      </c>
      <c r="B4894" t="s">
        <v>277</v>
      </c>
      <c r="C4894" t="s">
        <v>6604</v>
      </c>
      <c r="D4894" t="s">
        <v>6605</v>
      </c>
      <c r="E4894">
        <v>3.6</v>
      </c>
      <c r="F4894">
        <v>39</v>
      </c>
      <c r="G4894">
        <v>9.5</v>
      </c>
      <c r="H4894">
        <v>2016</v>
      </c>
    </row>
    <row r="4895" spans="1:8" x14ac:dyDescent="0.2">
      <c r="A4895" t="s">
        <v>6606</v>
      </c>
      <c r="B4895" t="s">
        <v>16</v>
      </c>
      <c r="C4895" t="s">
        <v>93</v>
      </c>
      <c r="D4895" t="s">
        <v>1155</v>
      </c>
      <c r="E4895">
        <v>3.8</v>
      </c>
      <c r="F4895">
        <v>39</v>
      </c>
      <c r="G4895">
        <v>21.39</v>
      </c>
      <c r="H4895">
        <v>2015</v>
      </c>
    </row>
    <row r="4896" spans="1:8" x14ac:dyDescent="0.2">
      <c r="A4896" t="s">
        <v>6607</v>
      </c>
      <c r="B4896" t="s">
        <v>277</v>
      </c>
      <c r="C4896" t="s">
        <v>346</v>
      </c>
      <c r="D4896" t="s">
        <v>1851</v>
      </c>
      <c r="E4896">
        <v>4.0999999999999996</v>
      </c>
      <c r="F4896">
        <v>39</v>
      </c>
      <c r="G4896">
        <v>20.100000000000001</v>
      </c>
      <c r="H4896">
        <v>2018</v>
      </c>
    </row>
    <row r="4897" spans="1:8" x14ac:dyDescent="0.2">
      <c r="A4897" t="s">
        <v>6608</v>
      </c>
      <c r="B4897" t="s">
        <v>77</v>
      </c>
      <c r="C4897" t="s">
        <v>78</v>
      </c>
      <c r="D4897" t="s">
        <v>3183</v>
      </c>
      <c r="E4897">
        <v>4.3</v>
      </c>
      <c r="F4897">
        <v>39</v>
      </c>
      <c r="G4897">
        <v>21.39</v>
      </c>
      <c r="H4897">
        <v>2016</v>
      </c>
    </row>
    <row r="4898" spans="1:8" x14ac:dyDescent="0.2">
      <c r="A4898" t="s">
        <v>246</v>
      </c>
      <c r="B4898" t="s">
        <v>23</v>
      </c>
      <c r="C4898" t="s">
        <v>1600</v>
      </c>
      <c r="D4898" t="s">
        <v>6609</v>
      </c>
      <c r="E4898">
        <v>3.6</v>
      </c>
      <c r="F4898">
        <v>39</v>
      </c>
      <c r="G4898">
        <v>5.65</v>
      </c>
      <c r="H4898">
        <v>2017</v>
      </c>
    </row>
    <row r="4899" spans="1:8" x14ac:dyDescent="0.2">
      <c r="A4899" t="s">
        <v>6610</v>
      </c>
      <c r="B4899" t="s">
        <v>16</v>
      </c>
      <c r="C4899" t="s">
        <v>178</v>
      </c>
      <c r="D4899" t="s">
        <v>589</v>
      </c>
      <c r="E4899">
        <v>3.8</v>
      </c>
      <c r="F4899">
        <v>39</v>
      </c>
      <c r="G4899">
        <v>14.99</v>
      </c>
      <c r="H4899">
        <v>2019</v>
      </c>
    </row>
    <row r="4900" spans="1:8" x14ac:dyDescent="0.2">
      <c r="A4900" t="s">
        <v>6611</v>
      </c>
      <c r="B4900" t="s">
        <v>16</v>
      </c>
      <c r="C4900" t="s">
        <v>74</v>
      </c>
      <c r="D4900" t="s">
        <v>1409</v>
      </c>
      <c r="E4900">
        <v>4</v>
      </c>
      <c r="F4900">
        <v>39</v>
      </c>
      <c r="G4900">
        <v>27.06</v>
      </c>
      <c r="H4900">
        <v>2015</v>
      </c>
    </row>
    <row r="4901" spans="1:8" x14ac:dyDescent="0.2">
      <c r="A4901" t="s">
        <v>1470</v>
      </c>
      <c r="B4901" t="s">
        <v>16</v>
      </c>
      <c r="C4901" t="s">
        <v>17</v>
      </c>
      <c r="D4901" t="s">
        <v>6612</v>
      </c>
      <c r="E4901">
        <v>3.8</v>
      </c>
      <c r="F4901">
        <v>39</v>
      </c>
      <c r="G4901">
        <v>7.21</v>
      </c>
      <c r="H4901">
        <v>2015</v>
      </c>
    </row>
    <row r="4902" spans="1:8" x14ac:dyDescent="0.2">
      <c r="A4902" t="s">
        <v>6613</v>
      </c>
      <c r="B4902" t="s">
        <v>16</v>
      </c>
      <c r="C4902" t="s">
        <v>3589</v>
      </c>
      <c r="D4902" t="s">
        <v>4177</v>
      </c>
      <c r="E4902">
        <v>3.4</v>
      </c>
      <c r="F4902">
        <v>39</v>
      </c>
      <c r="G4902">
        <v>10.9</v>
      </c>
      <c r="H4902">
        <v>2013</v>
      </c>
    </row>
    <row r="4903" spans="1:8" x14ac:dyDescent="0.2">
      <c r="A4903" t="s">
        <v>6614</v>
      </c>
      <c r="B4903" t="s">
        <v>16</v>
      </c>
      <c r="C4903" t="s">
        <v>404</v>
      </c>
      <c r="D4903" t="s">
        <v>4175</v>
      </c>
      <c r="E4903">
        <v>3.6</v>
      </c>
      <c r="F4903">
        <v>39</v>
      </c>
      <c r="G4903">
        <v>19.45</v>
      </c>
      <c r="H4903">
        <v>2010</v>
      </c>
    </row>
    <row r="4904" spans="1:8" x14ac:dyDescent="0.2">
      <c r="A4904" t="s">
        <v>285</v>
      </c>
      <c r="B4904" t="s">
        <v>30</v>
      </c>
      <c r="C4904" t="s">
        <v>236</v>
      </c>
      <c r="D4904" t="s">
        <v>6615</v>
      </c>
      <c r="E4904">
        <v>3.4</v>
      </c>
      <c r="F4904">
        <v>39</v>
      </c>
      <c r="G4904">
        <v>14.99</v>
      </c>
      <c r="H4904">
        <v>2017</v>
      </c>
    </row>
    <row r="4905" spans="1:8" x14ac:dyDescent="0.2">
      <c r="A4905" t="s">
        <v>6616</v>
      </c>
      <c r="B4905" t="s">
        <v>66</v>
      </c>
      <c r="C4905" t="s">
        <v>222</v>
      </c>
      <c r="D4905" t="s">
        <v>6617</v>
      </c>
      <c r="E4905">
        <v>3.6</v>
      </c>
      <c r="F4905">
        <v>39</v>
      </c>
      <c r="G4905">
        <v>11.51</v>
      </c>
      <c r="H4905">
        <v>2016</v>
      </c>
    </row>
    <row r="4906" spans="1:8" x14ac:dyDescent="0.2">
      <c r="A4906" t="s">
        <v>6618</v>
      </c>
      <c r="B4906" t="s">
        <v>16</v>
      </c>
      <c r="C4906" t="s">
        <v>358</v>
      </c>
      <c r="D4906" t="s">
        <v>1834</v>
      </c>
      <c r="E4906">
        <v>4.5999999999999996</v>
      </c>
      <c r="F4906">
        <v>39</v>
      </c>
      <c r="G4906">
        <v>126.74</v>
      </c>
      <c r="H4906">
        <v>2013</v>
      </c>
    </row>
    <row r="4907" spans="1:8" x14ac:dyDescent="0.2">
      <c r="A4907" t="s">
        <v>6619</v>
      </c>
      <c r="B4907" t="s">
        <v>9</v>
      </c>
      <c r="C4907" t="s">
        <v>1547</v>
      </c>
      <c r="D4907" t="s">
        <v>6620</v>
      </c>
      <c r="E4907">
        <v>3.9</v>
      </c>
      <c r="F4907">
        <v>39</v>
      </c>
      <c r="G4907">
        <v>24.9</v>
      </c>
      <c r="H4907">
        <v>2017</v>
      </c>
    </row>
    <row r="4908" spans="1:8" x14ac:dyDescent="0.2">
      <c r="A4908" t="s">
        <v>6621</v>
      </c>
      <c r="B4908" t="s">
        <v>277</v>
      </c>
      <c r="C4908" t="s">
        <v>852</v>
      </c>
      <c r="D4908" t="s">
        <v>6622</v>
      </c>
      <c r="E4908">
        <v>3.7</v>
      </c>
      <c r="F4908">
        <v>39</v>
      </c>
      <c r="G4908">
        <v>27</v>
      </c>
      <c r="H4908">
        <v>2015</v>
      </c>
    </row>
    <row r="4909" spans="1:8" x14ac:dyDescent="0.2">
      <c r="A4909" t="s">
        <v>6623</v>
      </c>
      <c r="B4909" t="s">
        <v>16</v>
      </c>
      <c r="C4909" t="s">
        <v>181</v>
      </c>
      <c r="D4909" t="s">
        <v>375</v>
      </c>
      <c r="E4909">
        <v>4.5999999999999996</v>
      </c>
      <c r="F4909">
        <v>39</v>
      </c>
      <c r="G4909">
        <v>252.1</v>
      </c>
      <c r="H4909">
        <v>2015</v>
      </c>
    </row>
    <row r="4910" spans="1:8" x14ac:dyDescent="0.2">
      <c r="A4910" t="s">
        <v>1223</v>
      </c>
      <c r="B4910" t="s">
        <v>16</v>
      </c>
      <c r="C4910" t="s">
        <v>1224</v>
      </c>
      <c r="D4910" t="s">
        <v>5270</v>
      </c>
      <c r="E4910">
        <v>3.7</v>
      </c>
      <c r="F4910">
        <v>39</v>
      </c>
      <c r="G4910">
        <v>7</v>
      </c>
      <c r="H4910">
        <v>2018</v>
      </c>
    </row>
    <row r="4911" spans="1:8" x14ac:dyDescent="0.2">
      <c r="A4911" t="s">
        <v>6624</v>
      </c>
      <c r="B4911" t="s">
        <v>277</v>
      </c>
      <c r="C4911" t="s">
        <v>852</v>
      </c>
      <c r="D4911" t="s">
        <v>4334</v>
      </c>
      <c r="E4911">
        <v>3.8</v>
      </c>
      <c r="F4911">
        <v>39</v>
      </c>
      <c r="G4911">
        <v>17.5</v>
      </c>
      <c r="H4911">
        <v>2015</v>
      </c>
    </row>
    <row r="4912" spans="1:8" x14ac:dyDescent="0.2">
      <c r="A4912" t="s">
        <v>6625</v>
      </c>
      <c r="B4912" t="s">
        <v>9</v>
      </c>
      <c r="C4912" t="s">
        <v>5020</v>
      </c>
      <c r="D4912" t="s">
        <v>5021</v>
      </c>
      <c r="E4912">
        <v>4</v>
      </c>
      <c r="F4912">
        <v>39</v>
      </c>
      <c r="G4912">
        <v>117.87</v>
      </c>
      <c r="H4912">
        <v>2013</v>
      </c>
    </row>
    <row r="4913" spans="1:8" x14ac:dyDescent="0.2">
      <c r="A4913" t="s">
        <v>6626</v>
      </c>
      <c r="B4913" t="s">
        <v>16</v>
      </c>
      <c r="C4913" t="s">
        <v>181</v>
      </c>
      <c r="D4913" t="s">
        <v>1887</v>
      </c>
      <c r="E4913">
        <v>4.5999999999999996</v>
      </c>
      <c r="F4913">
        <v>39</v>
      </c>
      <c r="G4913">
        <v>241.53</v>
      </c>
      <c r="H4913">
        <v>2015</v>
      </c>
    </row>
    <row r="4914" spans="1:8" x14ac:dyDescent="0.2">
      <c r="A4914" t="s">
        <v>6627</v>
      </c>
      <c r="B4914" t="s">
        <v>9</v>
      </c>
      <c r="C4914" t="s">
        <v>724</v>
      </c>
      <c r="D4914" t="s">
        <v>4608</v>
      </c>
      <c r="E4914">
        <v>3.6</v>
      </c>
      <c r="F4914">
        <v>39</v>
      </c>
      <c r="G4914">
        <v>9.5</v>
      </c>
      <c r="H4914">
        <v>2018</v>
      </c>
    </row>
    <row r="4915" spans="1:8" x14ac:dyDescent="0.2">
      <c r="A4915" t="s">
        <v>1302</v>
      </c>
      <c r="B4915" t="s">
        <v>9</v>
      </c>
      <c r="C4915" t="s">
        <v>10</v>
      </c>
      <c r="D4915" t="s">
        <v>6628</v>
      </c>
      <c r="E4915">
        <v>4.2</v>
      </c>
      <c r="F4915">
        <v>39</v>
      </c>
      <c r="G4915">
        <v>49.95</v>
      </c>
      <c r="H4915">
        <v>2005</v>
      </c>
    </row>
    <row r="4916" spans="1:8" x14ac:dyDescent="0.2">
      <c r="A4916" t="s">
        <v>1500</v>
      </c>
      <c r="B4916" t="s">
        <v>66</v>
      </c>
      <c r="C4916" t="s">
        <v>316</v>
      </c>
      <c r="D4916" t="s">
        <v>5606</v>
      </c>
      <c r="E4916">
        <v>3.6</v>
      </c>
      <c r="F4916">
        <v>39</v>
      </c>
      <c r="G4916">
        <v>5.9</v>
      </c>
      <c r="H4916">
        <v>2014</v>
      </c>
    </row>
    <row r="4917" spans="1:8" x14ac:dyDescent="0.2">
      <c r="A4917" t="s">
        <v>6629</v>
      </c>
      <c r="B4917" t="s">
        <v>16</v>
      </c>
      <c r="C4917" t="s">
        <v>528</v>
      </c>
      <c r="D4917" t="s">
        <v>5398</v>
      </c>
      <c r="E4917">
        <v>3.8</v>
      </c>
      <c r="F4917">
        <v>39</v>
      </c>
      <c r="G4917">
        <v>12.09</v>
      </c>
      <c r="H4917">
        <v>2015</v>
      </c>
    </row>
    <row r="4918" spans="1:8" x14ac:dyDescent="0.2">
      <c r="A4918" t="s">
        <v>6630</v>
      </c>
      <c r="B4918" t="s">
        <v>16</v>
      </c>
      <c r="C4918" t="s">
        <v>1463</v>
      </c>
      <c r="D4918" t="s">
        <v>661</v>
      </c>
      <c r="E4918">
        <v>3.6</v>
      </c>
      <c r="F4918">
        <v>39</v>
      </c>
      <c r="G4918">
        <v>7.32</v>
      </c>
      <c r="H4918">
        <v>2018</v>
      </c>
    </row>
    <row r="4919" spans="1:8" x14ac:dyDescent="0.2">
      <c r="A4919" t="s">
        <v>6631</v>
      </c>
      <c r="B4919" t="s">
        <v>9</v>
      </c>
      <c r="C4919" t="s">
        <v>105</v>
      </c>
      <c r="D4919" t="s">
        <v>1384</v>
      </c>
      <c r="E4919">
        <v>4.3</v>
      </c>
      <c r="F4919">
        <v>39</v>
      </c>
      <c r="G4919">
        <v>170.59</v>
      </c>
      <c r="H4919">
        <v>2017</v>
      </c>
    </row>
    <row r="4920" spans="1:8" x14ac:dyDescent="0.2">
      <c r="A4920" t="s">
        <v>6632</v>
      </c>
      <c r="B4920" t="s">
        <v>9</v>
      </c>
      <c r="C4920" t="s">
        <v>1784</v>
      </c>
      <c r="D4920" t="s">
        <v>6633</v>
      </c>
      <c r="E4920">
        <v>3.7</v>
      </c>
      <c r="F4920">
        <v>39</v>
      </c>
      <c r="G4920">
        <v>6.02</v>
      </c>
      <c r="H4920">
        <v>2017</v>
      </c>
    </row>
    <row r="4921" spans="1:8" x14ac:dyDescent="0.2">
      <c r="A4921" t="s">
        <v>6634</v>
      </c>
      <c r="B4921" t="s">
        <v>66</v>
      </c>
      <c r="C4921" t="s">
        <v>316</v>
      </c>
      <c r="D4921" t="s">
        <v>3472</v>
      </c>
      <c r="E4921">
        <v>3.6</v>
      </c>
      <c r="F4921">
        <v>39</v>
      </c>
      <c r="G4921">
        <v>8.24</v>
      </c>
      <c r="H4921">
        <v>2014</v>
      </c>
    </row>
    <row r="4922" spans="1:8" x14ac:dyDescent="0.2">
      <c r="A4922" t="s">
        <v>730</v>
      </c>
      <c r="B4922" t="s">
        <v>16</v>
      </c>
      <c r="C4922" t="s">
        <v>302</v>
      </c>
      <c r="D4922" t="s">
        <v>4746</v>
      </c>
      <c r="E4922">
        <v>3.6</v>
      </c>
      <c r="F4922">
        <v>39</v>
      </c>
      <c r="G4922">
        <v>9.5</v>
      </c>
      <c r="H4922">
        <v>2018</v>
      </c>
    </row>
    <row r="4923" spans="1:8" x14ac:dyDescent="0.2">
      <c r="A4923" t="s">
        <v>6635</v>
      </c>
      <c r="B4923" t="s">
        <v>16</v>
      </c>
      <c r="C4923" t="s">
        <v>6636</v>
      </c>
      <c r="D4923" t="s">
        <v>5866</v>
      </c>
      <c r="E4923">
        <v>3.6</v>
      </c>
      <c r="F4923">
        <v>39</v>
      </c>
      <c r="G4923">
        <v>10.95</v>
      </c>
      <c r="H4923">
        <v>2016</v>
      </c>
    </row>
    <row r="4924" spans="1:8" x14ac:dyDescent="0.2">
      <c r="A4924" t="s">
        <v>6637</v>
      </c>
      <c r="B4924" t="s">
        <v>9</v>
      </c>
      <c r="C4924" t="s">
        <v>172</v>
      </c>
      <c r="D4924" t="s">
        <v>6638</v>
      </c>
      <c r="E4924">
        <v>3.7</v>
      </c>
      <c r="F4924">
        <v>39</v>
      </c>
      <c r="G4924">
        <v>19.3</v>
      </c>
      <c r="H4924">
        <v>2017</v>
      </c>
    </row>
    <row r="4925" spans="1:8" x14ac:dyDescent="0.2">
      <c r="A4925" t="s">
        <v>6639</v>
      </c>
      <c r="B4925" t="s">
        <v>9</v>
      </c>
      <c r="C4925" t="s">
        <v>379</v>
      </c>
      <c r="D4925" t="s">
        <v>6640</v>
      </c>
      <c r="E4925">
        <v>4</v>
      </c>
      <c r="F4925">
        <v>39</v>
      </c>
      <c r="G4925">
        <v>20.75</v>
      </c>
      <c r="H4925">
        <v>2015</v>
      </c>
    </row>
    <row r="4926" spans="1:8" x14ac:dyDescent="0.2">
      <c r="A4926" t="s">
        <v>6641</v>
      </c>
      <c r="B4926" t="s">
        <v>277</v>
      </c>
      <c r="C4926" t="s">
        <v>278</v>
      </c>
      <c r="D4926" t="s">
        <v>6160</v>
      </c>
      <c r="E4926">
        <v>4</v>
      </c>
      <c r="F4926">
        <v>39</v>
      </c>
      <c r="G4926">
        <v>11.95</v>
      </c>
      <c r="H4926">
        <v>2015</v>
      </c>
    </row>
    <row r="4927" spans="1:8" x14ac:dyDescent="0.2">
      <c r="A4927" t="s">
        <v>6642</v>
      </c>
      <c r="B4927" t="s">
        <v>66</v>
      </c>
      <c r="C4927" t="s">
        <v>449</v>
      </c>
      <c r="D4927" t="s">
        <v>1732</v>
      </c>
      <c r="E4927">
        <v>3.6</v>
      </c>
      <c r="F4927">
        <v>39</v>
      </c>
      <c r="G4927">
        <v>8.2899999999999991</v>
      </c>
      <c r="H4927">
        <v>2016</v>
      </c>
    </row>
    <row r="4928" spans="1:8" x14ac:dyDescent="0.2">
      <c r="A4928" t="s">
        <v>6643</v>
      </c>
      <c r="B4928" t="s">
        <v>66</v>
      </c>
      <c r="C4928" t="s">
        <v>570</v>
      </c>
      <c r="D4928" t="s">
        <v>6644</v>
      </c>
      <c r="E4928">
        <v>3.7</v>
      </c>
      <c r="F4928">
        <v>39</v>
      </c>
      <c r="G4928">
        <v>18.79</v>
      </c>
      <c r="H4928">
        <v>2010</v>
      </c>
    </row>
    <row r="4929" spans="1:8" x14ac:dyDescent="0.2">
      <c r="A4929" t="s">
        <v>6645</v>
      </c>
      <c r="B4929" t="s">
        <v>196</v>
      </c>
      <c r="C4929" t="s">
        <v>656</v>
      </c>
      <c r="D4929" t="s">
        <v>3003</v>
      </c>
      <c r="E4929">
        <v>3.8</v>
      </c>
      <c r="F4929">
        <v>39</v>
      </c>
      <c r="G4929">
        <v>12.53</v>
      </c>
      <c r="H4929">
        <v>2018</v>
      </c>
    </row>
    <row r="4930" spans="1:8" x14ac:dyDescent="0.2">
      <c r="A4930" t="s">
        <v>6646</v>
      </c>
      <c r="B4930" t="s">
        <v>66</v>
      </c>
      <c r="C4930" t="s">
        <v>241</v>
      </c>
      <c r="D4930" t="s">
        <v>6647</v>
      </c>
      <c r="E4930">
        <v>3.8</v>
      </c>
      <c r="F4930">
        <v>39</v>
      </c>
      <c r="G4930">
        <v>4.99</v>
      </c>
      <c r="H4930">
        <v>2016</v>
      </c>
    </row>
    <row r="4931" spans="1:8" x14ac:dyDescent="0.2">
      <c r="A4931" t="s">
        <v>6648</v>
      </c>
      <c r="B4931" t="s">
        <v>70</v>
      </c>
      <c r="C4931" t="s">
        <v>692</v>
      </c>
      <c r="D4931" t="s">
        <v>3907</v>
      </c>
      <c r="E4931">
        <v>4.2</v>
      </c>
      <c r="F4931">
        <v>39</v>
      </c>
      <c r="G4931">
        <v>76.989999999999995</v>
      </c>
      <c r="H4931">
        <v>2014</v>
      </c>
    </row>
    <row r="4932" spans="1:8" x14ac:dyDescent="0.2">
      <c r="A4932" t="s">
        <v>6649</v>
      </c>
      <c r="B4932" t="s">
        <v>66</v>
      </c>
      <c r="C4932" t="s">
        <v>436</v>
      </c>
      <c r="D4932" t="s">
        <v>1474</v>
      </c>
      <c r="E4932">
        <v>4.2</v>
      </c>
      <c r="F4932">
        <v>39</v>
      </c>
      <c r="G4932">
        <v>18.829999999999998</v>
      </c>
      <c r="H4932">
        <v>2016</v>
      </c>
    </row>
    <row r="4933" spans="1:8" x14ac:dyDescent="0.2">
      <c r="A4933" t="s">
        <v>2844</v>
      </c>
      <c r="B4933" t="s">
        <v>9</v>
      </c>
      <c r="C4933" t="s">
        <v>56</v>
      </c>
      <c r="D4933" t="s">
        <v>6650</v>
      </c>
      <c r="E4933">
        <v>3.7</v>
      </c>
      <c r="F4933">
        <v>39</v>
      </c>
      <c r="G4933">
        <v>7.7</v>
      </c>
      <c r="H4933">
        <v>2017</v>
      </c>
    </row>
    <row r="4934" spans="1:8" x14ac:dyDescent="0.2">
      <c r="A4934" t="s">
        <v>6651</v>
      </c>
      <c r="B4934" t="s">
        <v>16</v>
      </c>
      <c r="C4934" t="s">
        <v>228</v>
      </c>
      <c r="D4934" t="s">
        <v>1714</v>
      </c>
      <c r="E4934">
        <v>3.8</v>
      </c>
      <c r="F4934">
        <v>39</v>
      </c>
      <c r="G4934">
        <v>20.37</v>
      </c>
      <c r="H4934">
        <v>2016</v>
      </c>
    </row>
    <row r="4935" spans="1:8" x14ac:dyDescent="0.2">
      <c r="A4935" t="s">
        <v>6652</v>
      </c>
      <c r="B4935" t="s">
        <v>9</v>
      </c>
      <c r="C4935" t="s">
        <v>873</v>
      </c>
      <c r="D4935" t="s">
        <v>1441</v>
      </c>
      <c r="E4935">
        <v>3.9</v>
      </c>
      <c r="F4935">
        <v>39</v>
      </c>
      <c r="G4935">
        <v>79</v>
      </c>
      <c r="H4935">
        <v>2005</v>
      </c>
    </row>
    <row r="4936" spans="1:8" x14ac:dyDescent="0.2">
      <c r="A4936" t="s">
        <v>6653</v>
      </c>
      <c r="B4936" t="s">
        <v>16</v>
      </c>
      <c r="C4936" t="s">
        <v>181</v>
      </c>
      <c r="D4936" t="s">
        <v>6654</v>
      </c>
      <c r="E4936">
        <v>4.2</v>
      </c>
      <c r="F4936">
        <v>39</v>
      </c>
      <c r="G4936">
        <v>68.14</v>
      </c>
      <c r="H4936">
        <v>2013</v>
      </c>
    </row>
    <row r="4937" spans="1:8" x14ac:dyDescent="0.2">
      <c r="A4937" t="s">
        <v>6655</v>
      </c>
      <c r="B4937" t="s">
        <v>16</v>
      </c>
      <c r="C4937" t="s">
        <v>302</v>
      </c>
      <c r="D4937" t="s">
        <v>661</v>
      </c>
      <c r="E4937">
        <v>3.9</v>
      </c>
      <c r="F4937">
        <v>390</v>
      </c>
      <c r="G4937">
        <v>16.59</v>
      </c>
      <c r="H4937">
        <v>2015</v>
      </c>
    </row>
    <row r="4938" spans="1:8" x14ac:dyDescent="0.2">
      <c r="A4938" t="s">
        <v>280</v>
      </c>
      <c r="B4938" t="s">
        <v>9</v>
      </c>
      <c r="C4938" t="s">
        <v>281</v>
      </c>
      <c r="D4938" t="s">
        <v>1590</v>
      </c>
      <c r="E4938">
        <v>4</v>
      </c>
      <c r="F4938">
        <v>390</v>
      </c>
      <c r="G4938">
        <v>41.87</v>
      </c>
      <c r="H4938">
        <v>2015</v>
      </c>
    </row>
    <row r="4939" spans="1:8" x14ac:dyDescent="0.2">
      <c r="A4939" t="s">
        <v>288</v>
      </c>
      <c r="B4939" t="s">
        <v>70</v>
      </c>
      <c r="C4939" t="s">
        <v>214</v>
      </c>
      <c r="D4939" t="s">
        <v>4378</v>
      </c>
      <c r="E4939">
        <v>4</v>
      </c>
      <c r="F4939">
        <v>390</v>
      </c>
      <c r="G4939">
        <v>17.18</v>
      </c>
      <c r="H4939">
        <v>2016</v>
      </c>
    </row>
    <row r="4940" spans="1:8" x14ac:dyDescent="0.2">
      <c r="A4940" t="s">
        <v>6656</v>
      </c>
      <c r="B4940" t="s">
        <v>16</v>
      </c>
      <c r="C4940" t="s">
        <v>74</v>
      </c>
      <c r="D4940" t="s">
        <v>712</v>
      </c>
      <c r="E4940">
        <v>4.0999999999999996</v>
      </c>
      <c r="F4940">
        <v>390</v>
      </c>
      <c r="G4940">
        <v>23.08</v>
      </c>
      <c r="H4940">
        <v>2015</v>
      </c>
    </row>
    <row r="4941" spans="1:8" x14ac:dyDescent="0.2">
      <c r="A4941" t="s">
        <v>6657</v>
      </c>
      <c r="B4941" t="s">
        <v>16</v>
      </c>
      <c r="C4941" t="s">
        <v>99</v>
      </c>
      <c r="D4941" t="s">
        <v>749</v>
      </c>
      <c r="E4941">
        <v>3.8</v>
      </c>
      <c r="F4941">
        <v>3900</v>
      </c>
      <c r="G4941">
        <v>10.54</v>
      </c>
      <c r="H4941">
        <v>2017</v>
      </c>
    </row>
    <row r="4942" spans="1:8" x14ac:dyDescent="0.2">
      <c r="A4942" t="s">
        <v>6658</v>
      </c>
      <c r="B4942" t="s">
        <v>34</v>
      </c>
      <c r="C4942" t="s">
        <v>6659</v>
      </c>
      <c r="D4942" t="s">
        <v>6660</v>
      </c>
      <c r="E4942">
        <v>4.5999999999999996</v>
      </c>
      <c r="F4942">
        <v>391</v>
      </c>
      <c r="G4942">
        <v>173.63</v>
      </c>
      <c r="H4942">
        <v>2017</v>
      </c>
    </row>
    <row r="4943" spans="1:8" x14ac:dyDescent="0.2">
      <c r="A4943" t="s">
        <v>6661</v>
      </c>
      <c r="B4943" t="s">
        <v>16</v>
      </c>
      <c r="C4943" t="s">
        <v>2291</v>
      </c>
      <c r="D4943" t="s">
        <v>2725</v>
      </c>
      <c r="E4943">
        <v>4.0999999999999996</v>
      </c>
      <c r="F4943">
        <v>391</v>
      </c>
      <c r="G4943">
        <v>45</v>
      </c>
      <c r="H4943">
        <v>2015</v>
      </c>
    </row>
    <row r="4944" spans="1:8" x14ac:dyDescent="0.2">
      <c r="A4944" t="s">
        <v>293</v>
      </c>
      <c r="B4944" t="s">
        <v>16</v>
      </c>
      <c r="C4944" t="s">
        <v>294</v>
      </c>
      <c r="D4944" t="s">
        <v>2342</v>
      </c>
      <c r="E4944">
        <v>3.7</v>
      </c>
      <c r="F4944">
        <v>391</v>
      </c>
      <c r="G4944">
        <v>15.95</v>
      </c>
      <c r="H4944">
        <v>2015</v>
      </c>
    </row>
    <row r="4945" spans="1:8" x14ac:dyDescent="0.2">
      <c r="A4945" t="s">
        <v>6662</v>
      </c>
      <c r="B4945" t="s">
        <v>77</v>
      </c>
      <c r="C4945" t="s">
        <v>153</v>
      </c>
      <c r="D4945" t="s">
        <v>6663</v>
      </c>
      <c r="E4945">
        <v>3.6</v>
      </c>
      <c r="F4945">
        <v>391</v>
      </c>
      <c r="G4945">
        <v>4.8499999999999996</v>
      </c>
      <c r="H4945">
        <v>2017</v>
      </c>
    </row>
    <row r="4946" spans="1:8" x14ac:dyDescent="0.2">
      <c r="A4946" t="s">
        <v>6664</v>
      </c>
      <c r="B4946" t="s">
        <v>9</v>
      </c>
      <c r="C4946" t="s">
        <v>27</v>
      </c>
      <c r="D4946" t="s">
        <v>936</v>
      </c>
      <c r="E4946">
        <v>4</v>
      </c>
      <c r="F4946">
        <v>391</v>
      </c>
      <c r="G4946">
        <v>17.5</v>
      </c>
      <c r="H4946">
        <v>2012</v>
      </c>
    </row>
    <row r="4947" spans="1:8" x14ac:dyDescent="0.2">
      <c r="A4947" t="s">
        <v>604</v>
      </c>
      <c r="B4947" t="s">
        <v>16</v>
      </c>
      <c r="C4947" t="s">
        <v>93</v>
      </c>
      <c r="D4947" t="s">
        <v>6013</v>
      </c>
      <c r="E4947">
        <v>3.7</v>
      </c>
      <c r="F4947">
        <v>391</v>
      </c>
      <c r="G4947">
        <v>13.16</v>
      </c>
      <c r="H4947">
        <v>2016</v>
      </c>
    </row>
    <row r="4948" spans="1:8" x14ac:dyDescent="0.2">
      <c r="A4948" t="s">
        <v>6665</v>
      </c>
      <c r="B4948" t="s">
        <v>9</v>
      </c>
      <c r="C4948" t="s">
        <v>6666</v>
      </c>
      <c r="D4948" t="s">
        <v>868</v>
      </c>
      <c r="E4948">
        <v>4.0999999999999996</v>
      </c>
      <c r="F4948">
        <v>392</v>
      </c>
      <c r="G4948">
        <v>39.9</v>
      </c>
      <c r="H4948">
        <v>2016</v>
      </c>
    </row>
    <row r="4949" spans="1:8" x14ac:dyDescent="0.2">
      <c r="A4949" t="s">
        <v>6667</v>
      </c>
      <c r="B4949" t="s">
        <v>9</v>
      </c>
      <c r="C4949" t="s">
        <v>217</v>
      </c>
      <c r="D4949" t="s">
        <v>3543</v>
      </c>
      <c r="E4949">
        <v>4</v>
      </c>
      <c r="F4949">
        <v>392</v>
      </c>
      <c r="G4949">
        <v>43.28</v>
      </c>
      <c r="H4949">
        <v>2015</v>
      </c>
    </row>
    <row r="4950" spans="1:8" x14ac:dyDescent="0.2">
      <c r="A4950" t="s">
        <v>6668</v>
      </c>
      <c r="B4950" t="s">
        <v>66</v>
      </c>
      <c r="C4950" t="s">
        <v>2425</v>
      </c>
      <c r="D4950" t="s">
        <v>2452</v>
      </c>
      <c r="E4950">
        <v>4.2</v>
      </c>
      <c r="F4950">
        <v>392</v>
      </c>
      <c r="G4950">
        <v>19.399999999999999</v>
      </c>
      <c r="H4950">
        <v>2005</v>
      </c>
    </row>
    <row r="4951" spans="1:8" x14ac:dyDescent="0.2">
      <c r="A4951" t="s">
        <v>831</v>
      </c>
      <c r="B4951" t="s">
        <v>9</v>
      </c>
      <c r="C4951" t="s">
        <v>10</v>
      </c>
      <c r="D4951" t="s">
        <v>6669</v>
      </c>
      <c r="E4951">
        <v>3.8</v>
      </c>
      <c r="F4951">
        <v>393</v>
      </c>
      <c r="G4951">
        <v>36.11</v>
      </c>
      <c r="H4951">
        <v>2012</v>
      </c>
    </row>
    <row r="4952" spans="1:8" x14ac:dyDescent="0.2">
      <c r="A4952" t="s">
        <v>186</v>
      </c>
      <c r="B4952" t="s">
        <v>62</v>
      </c>
      <c r="C4952" t="s">
        <v>63</v>
      </c>
      <c r="D4952" t="s">
        <v>861</v>
      </c>
      <c r="E4952">
        <v>3.9</v>
      </c>
      <c r="F4952">
        <v>393</v>
      </c>
      <c r="G4952">
        <v>22.5</v>
      </c>
      <c r="H4952">
        <v>2014</v>
      </c>
    </row>
    <row r="4953" spans="1:8" x14ac:dyDescent="0.2">
      <c r="A4953" t="s">
        <v>6670</v>
      </c>
      <c r="B4953" t="s">
        <v>66</v>
      </c>
      <c r="C4953" t="s">
        <v>313</v>
      </c>
      <c r="D4953" t="s">
        <v>3727</v>
      </c>
      <c r="E4953">
        <v>4</v>
      </c>
      <c r="F4953">
        <v>393</v>
      </c>
      <c r="G4953">
        <v>32.9</v>
      </c>
      <c r="H4953">
        <v>2014</v>
      </c>
    </row>
    <row r="4954" spans="1:8" x14ac:dyDescent="0.2">
      <c r="A4954" t="s">
        <v>6671</v>
      </c>
      <c r="B4954" t="s">
        <v>9</v>
      </c>
      <c r="C4954" t="s">
        <v>596</v>
      </c>
      <c r="D4954" t="s">
        <v>1631</v>
      </c>
      <c r="E4954">
        <v>3.9</v>
      </c>
      <c r="F4954">
        <v>393</v>
      </c>
      <c r="G4954">
        <v>18.2</v>
      </c>
      <c r="H4954">
        <v>2017</v>
      </c>
    </row>
    <row r="4955" spans="1:8" x14ac:dyDescent="0.2">
      <c r="A4955" t="s">
        <v>2536</v>
      </c>
      <c r="B4955" t="s">
        <v>9</v>
      </c>
      <c r="C4955" t="s">
        <v>414</v>
      </c>
      <c r="D4955" t="s">
        <v>4632</v>
      </c>
      <c r="E4955">
        <v>4.2</v>
      </c>
      <c r="F4955">
        <v>394</v>
      </c>
      <c r="G4955">
        <v>33.130000000000003</v>
      </c>
      <c r="H4955">
        <v>2016</v>
      </c>
    </row>
    <row r="4956" spans="1:8" x14ac:dyDescent="0.2">
      <c r="A4956" t="s">
        <v>6672</v>
      </c>
      <c r="B4956" t="s">
        <v>9</v>
      </c>
      <c r="C4956" t="s">
        <v>281</v>
      </c>
      <c r="D4956" t="s">
        <v>1590</v>
      </c>
      <c r="E4956">
        <v>3.8</v>
      </c>
      <c r="F4956">
        <v>394</v>
      </c>
      <c r="G4956">
        <v>19.399999999999999</v>
      </c>
      <c r="H4956">
        <v>2015</v>
      </c>
    </row>
    <row r="4957" spans="1:8" x14ac:dyDescent="0.2">
      <c r="A4957" t="s">
        <v>6673</v>
      </c>
      <c r="B4957" t="s">
        <v>16</v>
      </c>
      <c r="C4957" t="s">
        <v>228</v>
      </c>
      <c r="D4957" t="s">
        <v>2045</v>
      </c>
      <c r="E4957">
        <v>3.5</v>
      </c>
      <c r="F4957">
        <v>394</v>
      </c>
      <c r="G4957">
        <v>10.62</v>
      </c>
      <c r="H4957">
        <v>2016</v>
      </c>
    </row>
    <row r="4958" spans="1:8" x14ac:dyDescent="0.2">
      <c r="A4958" t="s">
        <v>6674</v>
      </c>
      <c r="B4958" t="s">
        <v>66</v>
      </c>
      <c r="C4958" t="s">
        <v>436</v>
      </c>
      <c r="D4958" t="s">
        <v>5532</v>
      </c>
      <c r="E4958">
        <v>3.6</v>
      </c>
      <c r="F4958">
        <v>394</v>
      </c>
      <c r="G4958">
        <v>10.67</v>
      </c>
      <c r="H4958">
        <v>2017</v>
      </c>
    </row>
    <row r="4959" spans="1:8" x14ac:dyDescent="0.2">
      <c r="A4959" t="s">
        <v>1382</v>
      </c>
      <c r="B4959" t="s">
        <v>66</v>
      </c>
      <c r="C4959" t="s">
        <v>308</v>
      </c>
      <c r="D4959" t="s">
        <v>593</v>
      </c>
      <c r="E4959">
        <v>3.7</v>
      </c>
      <c r="F4959">
        <v>394</v>
      </c>
      <c r="G4959">
        <v>15.95</v>
      </c>
      <c r="H4959">
        <v>2016</v>
      </c>
    </row>
    <row r="4960" spans="1:8" x14ac:dyDescent="0.2">
      <c r="A4960" t="s">
        <v>6675</v>
      </c>
      <c r="B4960" t="s">
        <v>16</v>
      </c>
      <c r="C4960" t="s">
        <v>358</v>
      </c>
      <c r="D4960" t="s">
        <v>943</v>
      </c>
      <c r="E4960">
        <v>4.5999999999999996</v>
      </c>
      <c r="F4960">
        <v>394</v>
      </c>
      <c r="G4960">
        <v>354.05</v>
      </c>
      <c r="H4960">
        <v>2010</v>
      </c>
    </row>
    <row r="4961" spans="1:8" x14ac:dyDescent="0.2">
      <c r="A4961" t="s">
        <v>521</v>
      </c>
      <c r="B4961" t="s">
        <v>77</v>
      </c>
      <c r="C4961" t="s">
        <v>522</v>
      </c>
      <c r="D4961" t="s">
        <v>6676</v>
      </c>
      <c r="E4961">
        <v>3.7</v>
      </c>
      <c r="F4961">
        <v>394</v>
      </c>
      <c r="G4961">
        <v>5.75</v>
      </c>
      <c r="H4961">
        <v>2018</v>
      </c>
    </row>
    <row r="4962" spans="1:8" x14ac:dyDescent="0.2">
      <c r="A4962" t="s">
        <v>1084</v>
      </c>
      <c r="B4962" t="s">
        <v>9</v>
      </c>
      <c r="C4962" t="s">
        <v>281</v>
      </c>
      <c r="D4962" t="s">
        <v>6677</v>
      </c>
      <c r="E4962">
        <v>3.6</v>
      </c>
      <c r="F4962">
        <v>395</v>
      </c>
      <c r="G4962">
        <v>18.5</v>
      </c>
      <c r="H4962">
        <v>2014</v>
      </c>
    </row>
    <row r="4963" spans="1:8" x14ac:dyDescent="0.2">
      <c r="A4963" t="s">
        <v>6678</v>
      </c>
      <c r="B4963" t="s">
        <v>87</v>
      </c>
      <c r="C4963" t="s">
        <v>88</v>
      </c>
      <c r="D4963" t="s">
        <v>3782</v>
      </c>
      <c r="E4963">
        <v>3</v>
      </c>
      <c r="F4963">
        <v>395</v>
      </c>
      <c r="G4963">
        <v>6.9</v>
      </c>
      <c r="H4963">
        <v>2014</v>
      </c>
    </row>
    <row r="4964" spans="1:8" x14ac:dyDescent="0.2">
      <c r="A4964" t="s">
        <v>6679</v>
      </c>
      <c r="B4964" t="s">
        <v>16</v>
      </c>
      <c r="C4964" t="s">
        <v>663</v>
      </c>
      <c r="D4964" t="s">
        <v>506</v>
      </c>
      <c r="E4964">
        <v>3.8</v>
      </c>
      <c r="F4964">
        <v>3957</v>
      </c>
      <c r="G4964">
        <v>7.9</v>
      </c>
      <c r="H4964">
        <v>2016</v>
      </c>
    </row>
    <row r="4965" spans="1:8" x14ac:dyDescent="0.2">
      <c r="A4965" t="s">
        <v>101</v>
      </c>
      <c r="B4965" t="s">
        <v>62</v>
      </c>
      <c r="C4965" t="s">
        <v>63</v>
      </c>
      <c r="D4965" t="s">
        <v>861</v>
      </c>
      <c r="E4965">
        <v>3.7</v>
      </c>
      <c r="F4965">
        <v>396</v>
      </c>
      <c r="G4965">
        <v>22.45</v>
      </c>
      <c r="H4965">
        <v>2016</v>
      </c>
    </row>
    <row r="4966" spans="1:8" x14ac:dyDescent="0.2">
      <c r="A4966" t="s">
        <v>6680</v>
      </c>
      <c r="B4966" t="s">
        <v>16</v>
      </c>
      <c r="C4966" t="s">
        <v>1853</v>
      </c>
      <c r="D4966" t="s">
        <v>2501</v>
      </c>
      <c r="E4966">
        <v>3.7</v>
      </c>
      <c r="F4966">
        <v>396</v>
      </c>
      <c r="G4966">
        <v>7.8</v>
      </c>
      <c r="H4966">
        <v>2017</v>
      </c>
    </row>
    <row r="4967" spans="1:8" x14ac:dyDescent="0.2">
      <c r="A4967" t="s">
        <v>6681</v>
      </c>
      <c r="B4967" t="s">
        <v>16</v>
      </c>
      <c r="C4967" t="s">
        <v>4297</v>
      </c>
      <c r="D4967" t="s">
        <v>2881</v>
      </c>
      <c r="E4967">
        <v>3.2</v>
      </c>
      <c r="F4967">
        <v>396</v>
      </c>
      <c r="G4967">
        <v>6.9</v>
      </c>
      <c r="H4967">
        <v>2015</v>
      </c>
    </row>
    <row r="4968" spans="1:8" x14ac:dyDescent="0.2">
      <c r="A4968" t="s">
        <v>6682</v>
      </c>
      <c r="B4968" t="s">
        <v>16</v>
      </c>
      <c r="C4968" t="s">
        <v>454</v>
      </c>
      <c r="D4968" t="s">
        <v>270</v>
      </c>
      <c r="E4968">
        <v>3.8</v>
      </c>
      <c r="F4968">
        <v>396</v>
      </c>
      <c r="G4968">
        <v>19.3</v>
      </c>
      <c r="H4968">
        <v>2012</v>
      </c>
    </row>
    <row r="4969" spans="1:8" x14ac:dyDescent="0.2">
      <c r="A4969" t="s">
        <v>6683</v>
      </c>
      <c r="B4969" t="s">
        <v>62</v>
      </c>
      <c r="C4969" t="s">
        <v>63</v>
      </c>
      <c r="D4969" t="s">
        <v>3280</v>
      </c>
      <c r="E4969">
        <v>4.3</v>
      </c>
      <c r="F4969">
        <v>396</v>
      </c>
      <c r="G4969">
        <v>26.5</v>
      </c>
      <c r="H4969">
        <v>2013</v>
      </c>
    </row>
    <row r="4970" spans="1:8" x14ac:dyDescent="0.2">
      <c r="A4970" t="s">
        <v>6684</v>
      </c>
      <c r="B4970" t="s">
        <v>16</v>
      </c>
      <c r="C4970" t="s">
        <v>228</v>
      </c>
      <c r="D4970" t="s">
        <v>270</v>
      </c>
      <c r="E4970">
        <v>4</v>
      </c>
      <c r="F4970">
        <v>396</v>
      </c>
      <c r="G4970">
        <v>10.35</v>
      </c>
      <c r="H4970">
        <v>2017</v>
      </c>
    </row>
    <row r="4971" spans="1:8" x14ac:dyDescent="0.2">
      <c r="A4971" t="s">
        <v>6685</v>
      </c>
      <c r="B4971" t="s">
        <v>16</v>
      </c>
      <c r="C4971" t="s">
        <v>234</v>
      </c>
      <c r="D4971" t="s">
        <v>1506</v>
      </c>
      <c r="E4971">
        <v>3.8</v>
      </c>
      <c r="F4971">
        <v>396</v>
      </c>
      <c r="G4971">
        <v>13.47</v>
      </c>
      <c r="H4971">
        <v>2018</v>
      </c>
    </row>
    <row r="4972" spans="1:8" x14ac:dyDescent="0.2">
      <c r="A4972" t="s">
        <v>1066</v>
      </c>
      <c r="B4972" t="s">
        <v>16</v>
      </c>
      <c r="C4972" t="s">
        <v>358</v>
      </c>
      <c r="D4972" t="s">
        <v>2717</v>
      </c>
      <c r="E4972">
        <v>4.2</v>
      </c>
      <c r="F4972">
        <v>3960</v>
      </c>
      <c r="G4972">
        <v>36.76</v>
      </c>
      <c r="H4972">
        <v>2012</v>
      </c>
    </row>
    <row r="4973" spans="1:8" x14ac:dyDescent="0.2">
      <c r="A4973" t="s">
        <v>6686</v>
      </c>
      <c r="B4973" t="s">
        <v>70</v>
      </c>
      <c r="C4973" t="s">
        <v>3785</v>
      </c>
      <c r="D4973" t="s">
        <v>3800</v>
      </c>
      <c r="E4973">
        <v>4.0999999999999996</v>
      </c>
      <c r="F4973">
        <v>3963</v>
      </c>
      <c r="G4973">
        <v>29.9</v>
      </c>
      <c r="H4973">
        <v>2017</v>
      </c>
    </row>
    <row r="4974" spans="1:8" x14ac:dyDescent="0.2">
      <c r="A4974" t="s">
        <v>6687</v>
      </c>
      <c r="B4974" t="s">
        <v>46</v>
      </c>
      <c r="C4974" t="s">
        <v>262</v>
      </c>
      <c r="D4974" t="s">
        <v>1365</v>
      </c>
      <c r="E4974">
        <v>4.3</v>
      </c>
      <c r="F4974">
        <v>397</v>
      </c>
      <c r="G4974">
        <v>56.44</v>
      </c>
      <c r="H4974">
        <v>2016</v>
      </c>
    </row>
    <row r="4975" spans="1:8" x14ac:dyDescent="0.2">
      <c r="A4975" t="s">
        <v>6688</v>
      </c>
      <c r="B4975" t="s">
        <v>62</v>
      </c>
      <c r="C4975" t="s">
        <v>1171</v>
      </c>
      <c r="D4975" t="s">
        <v>6689</v>
      </c>
      <c r="E4975">
        <v>3.5</v>
      </c>
      <c r="F4975">
        <v>397</v>
      </c>
      <c r="G4975">
        <v>7.27</v>
      </c>
      <c r="H4975">
        <v>2018</v>
      </c>
    </row>
    <row r="4976" spans="1:8" x14ac:dyDescent="0.2">
      <c r="A4976" t="s">
        <v>6690</v>
      </c>
      <c r="B4976" t="s">
        <v>16</v>
      </c>
      <c r="C4976" t="s">
        <v>181</v>
      </c>
      <c r="D4976" t="s">
        <v>2472</v>
      </c>
      <c r="E4976">
        <v>4.2</v>
      </c>
      <c r="F4976">
        <v>397</v>
      </c>
      <c r="G4976">
        <v>62.38</v>
      </c>
      <c r="H4976">
        <v>2014</v>
      </c>
    </row>
    <row r="4977" spans="1:8" x14ac:dyDescent="0.2">
      <c r="A4977" t="s">
        <v>6691</v>
      </c>
      <c r="B4977" t="s">
        <v>9</v>
      </c>
      <c r="C4977" t="s">
        <v>368</v>
      </c>
      <c r="D4977" t="s">
        <v>429</v>
      </c>
      <c r="E4977">
        <v>3.7</v>
      </c>
      <c r="F4977">
        <v>397</v>
      </c>
      <c r="G4977">
        <v>9.9</v>
      </c>
      <c r="H4977">
        <v>2017</v>
      </c>
    </row>
    <row r="4978" spans="1:8" x14ac:dyDescent="0.2">
      <c r="A4978" t="s">
        <v>6692</v>
      </c>
      <c r="B4978" t="s">
        <v>66</v>
      </c>
      <c r="C4978" t="s">
        <v>222</v>
      </c>
      <c r="D4978" t="s">
        <v>1749</v>
      </c>
      <c r="E4978">
        <v>3.9</v>
      </c>
      <c r="F4978">
        <v>3976</v>
      </c>
      <c r="G4978">
        <v>8.1</v>
      </c>
      <c r="H4978">
        <v>2018</v>
      </c>
    </row>
    <row r="4979" spans="1:8" x14ac:dyDescent="0.2">
      <c r="A4979" t="s">
        <v>2399</v>
      </c>
      <c r="B4979" t="s">
        <v>9</v>
      </c>
      <c r="C4979" t="s">
        <v>114</v>
      </c>
      <c r="D4979" t="s">
        <v>115</v>
      </c>
      <c r="E4979">
        <v>4.2</v>
      </c>
      <c r="F4979">
        <v>398</v>
      </c>
      <c r="G4979">
        <v>102.35</v>
      </c>
      <c r="H4979">
        <v>2015</v>
      </c>
    </row>
    <row r="4980" spans="1:8" x14ac:dyDescent="0.2">
      <c r="A4980" t="s">
        <v>6693</v>
      </c>
      <c r="B4980" t="s">
        <v>46</v>
      </c>
      <c r="C4980" t="s">
        <v>47</v>
      </c>
      <c r="D4980" t="s">
        <v>842</v>
      </c>
      <c r="E4980">
        <v>3.6</v>
      </c>
      <c r="F4980">
        <v>398</v>
      </c>
      <c r="G4980">
        <v>20.76</v>
      </c>
      <c r="H4980">
        <v>2016</v>
      </c>
    </row>
    <row r="4981" spans="1:8" x14ac:dyDescent="0.2">
      <c r="A4981" t="s">
        <v>2667</v>
      </c>
      <c r="B4981" t="s">
        <v>9</v>
      </c>
      <c r="C4981" t="s">
        <v>721</v>
      </c>
      <c r="D4981" t="s">
        <v>3708</v>
      </c>
      <c r="E4981">
        <v>4.0999999999999996</v>
      </c>
      <c r="F4981">
        <v>398</v>
      </c>
      <c r="G4981">
        <v>37.950000000000003</v>
      </c>
      <c r="H4981">
        <v>2015</v>
      </c>
    </row>
    <row r="4982" spans="1:8" x14ac:dyDescent="0.2">
      <c r="A4982" t="s">
        <v>6694</v>
      </c>
      <c r="B4982" t="s">
        <v>16</v>
      </c>
      <c r="C4982" t="s">
        <v>93</v>
      </c>
      <c r="D4982" t="s">
        <v>1027</v>
      </c>
      <c r="E4982">
        <v>4.2</v>
      </c>
      <c r="F4982">
        <v>399</v>
      </c>
      <c r="G4982">
        <v>49.95</v>
      </c>
      <c r="H4982">
        <v>2016</v>
      </c>
    </row>
    <row r="4983" spans="1:8" x14ac:dyDescent="0.2">
      <c r="A4983" t="s">
        <v>6695</v>
      </c>
      <c r="B4983" t="s">
        <v>34</v>
      </c>
      <c r="C4983" t="s">
        <v>718</v>
      </c>
      <c r="D4983" t="s">
        <v>5145</v>
      </c>
      <c r="E4983">
        <v>4</v>
      </c>
      <c r="F4983">
        <v>399</v>
      </c>
      <c r="G4983">
        <v>15.79</v>
      </c>
      <c r="H4983">
        <v>2017</v>
      </c>
    </row>
    <row r="4984" spans="1:8" x14ac:dyDescent="0.2">
      <c r="A4984" t="s">
        <v>2608</v>
      </c>
      <c r="B4984" t="s">
        <v>9</v>
      </c>
      <c r="C4984" t="s">
        <v>96</v>
      </c>
      <c r="D4984" t="s">
        <v>623</v>
      </c>
      <c r="E4984">
        <v>4.0999999999999996</v>
      </c>
      <c r="F4984">
        <v>40</v>
      </c>
      <c r="G4984">
        <v>105.28</v>
      </c>
      <c r="H4984">
        <v>2013</v>
      </c>
    </row>
    <row r="4985" spans="1:8" x14ac:dyDescent="0.2">
      <c r="A4985" t="s">
        <v>6696</v>
      </c>
      <c r="B4985" t="s">
        <v>9</v>
      </c>
      <c r="C4985" t="s">
        <v>281</v>
      </c>
      <c r="D4985" t="s">
        <v>2148</v>
      </c>
      <c r="E4985">
        <v>3.8</v>
      </c>
      <c r="F4985">
        <v>40</v>
      </c>
      <c r="G4985">
        <v>13.04</v>
      </c>
      <c r="H4985">
        <v>2014</v>
      </c>
    </row>
    <row r="4986" spans="1:8" x14ac:dyDescent="0.2">
      <c r="A4986" t="s">
        <v>6697</v>
      </c>
      <c r="B4986" t="s">
        <v>9</v>
      </c>
      <c r="C4986" t="s">
        <v>1110</v>
      </c>
      <c r="D4986" t="s">
        <v>361</v>
      </c>
      <c r="E4986">
        <v>4.0999999999999996</v>
      </c>
      <c r="F4986">
        <v>40</v>
      </c>
      <c r="G4986">
        <v>36.950000000000003</v>
      </c>
      <c r="H4986">
        <v>2014</v>
      </c>
    </row>
    <row r="4987" spans="1:8" x14ac:dyDescent="0.2">
      <c r="A4987" t="s">
        <v>6698</v>
      </c>
      <c r="B4987" t="s">
        <v>16</v>
      </c>
      <c r="C4987" t="s">
        <v>638</v>
      </c>
      <c r="D4987" t="s">
        <v>6699</v>
      </c>
      <c r="E4987">
        <v>3.6</v>
      </c>
      <c r="F4987">
        <v>40</v>
      </c>
      <c r="G4987">
        <v>10.57</v>
      </c>
      <c r="H4987">
        <v>2016</v>
      </c>
    </row>
    <row r="4988" spans="1:8" x14ac:dyDescent="0.2">
      <c r="A4988" t="s">
        <v>6700</v>
      </c>
      <c r="B4988" t="s">
        <v>196</v>
      </c>
      <c r="C4988" t="s">
        <v>856</v>
      </c>
      <c r="D4988" t="s">
        <v>3042</v>
      </c>
      <c r="E4988">
        <v>3.9</v>
      </c>
      <c r="F4988">
        <v>40</v>
      </c>
      <c r="G4988">
        <v>24.3</v>
      </c>
      <c r="H4988">
        <v>2015</v>
      </c>
    </row>
    <row r="4989" spans="1:8" x14ac:dyDescent="0.2">
      <c r="A4989" t="s">
        <v>6701</v>
      </c>
      <c r="B4989" t="s">
        <v>6702</v>
      </c>
      <c r="C4989" t="s">
        <v>6703</v>
      </c>
      <c r="D4989" t="s">
        <v>6704</v>
      </c>
      <c r="E4989">
        <v>3.7</v>
      </c>
      <c r="F4989">
        <v>40</v>
      </c>
      <c r="G4989">
        <v>8.8699999999999992</v>
      </c>
      <c r="H4989">
        <v>2016</v>
      </c>
    </row>
    <row r="4990" spans="1:8" x14ac:dyDescent="0.2">
      <c r="A4990" t="s">
        <v>6705</v>
      </c>
      <c r="B4990" t="s">
        <v>9</v>
      </c>
      <c r="C4990" t="s">
        <v>836</v>
      </c>
      <c r="D4990" t="s">
        <v>6706</v>
      </c>
      <c r="E4990">
        <v>4.2</v>
      </c>
      <c r="F4990">
        <v>40</v>
      </c>
      <c r="G4990">
        <v>22.23</v>
      </c>
      <c r="H4990">
        <v>2015</v>
      </c>
    </row>
    <row r="4991" spans="1:8" x14ac:dyDescent="0.2">
      <c r="A4991" t="s">
        <v>6707</v>
      </c>
      <c r="B4991" t="s">
        <v>16</v>
      </c>
      <c r="C4991" t="s">
        <v>99</v>
      </c>
      <c r="D4991" t="s">
        <v>6708</v>
      </c>
      <c r="E4991">
        <v>4.0999999999999996</v>
      </c>
      <c r="F4991">
        <v>40</v>
      </c>
      <c r="G4991">
        <v>9.65</v>
      </c>
      <c r="H4991">
        <v>2013</v>
      </c>
    </row>
    <row r="4992" spans="1:8" x14ac:dyDescent="0.2">
      <c r="A4992" t="s">
        <v>6709</v>
      </c>
      <c r="B4992" t="s">
        <v>9</v>
      </c>
      <c r="C4992" t="s">
        <v>3729</v>
      </c>
      <c r="D4992" t="s">
        <v>574</v>
      </c>
      <c r="E4992">
        <v>4</v>
      </c>
      <c r="F4992">
        <v>40</v>
      </c>
      <c r="G4992">
        <v>38.79</v>
      </c>
      <c r="H4992">
        <v>2014</v>
      </c>
    </row>
    <row r="4993" spans="1:8" x14ac:dyDescent="0.2">
      <c r="A4993" t="s">
        <v>6710</v>
      </c>
      <c r="B4993" t="s">
        <v>70</v>
      </c>
      <c r="C4993" t="s">
        <v>533</v>
      </c>
      <c r="D4993" t="s">
        <v>2398</v>
      </c>
      <c r="E4993">
        <v>4.5</v>
      </c>
      <c r="F4993">
        <v>40</v>
      </c>
      <c r="G4993">
        <v>88.42</v>
      </c>
      <c r="H4993">
        <v>2016</v>
      </c>
    </row>
    <row r="4994" spans="1:8" x14ac:dyDescent="0.2">
      <c r="A4994" t="s">
        <v>1391</v>
      </c>
      <c r="B4994" t="s">
        <v>62</v>
      </c>
      <c r="C4994" t="s">
        <v>1343</v>
      </c>
      <c r="D4994" t="s">
        <v>2490</v>
      </c>
      <c r="E4994">
        <v>3.7</v>
      </c>
      <c r="F4994">
        <v>40</v>
      </c>
      <c r="G4994">
        <v>7.62</v>
      </c>
      <c r="H4994">
        <v>2018</v>
      </c>
    </row>
    <row r="4995" spans="1:8" x14ac:dyDescent="0.2">
      <c r="A4995" t="s">
        <v>6711</v>
      </c>
      <c r="B4995" t="s">
        <v>16</v>
      </c>
      <c r="C4995" t="s">
        <v>99</v>
      </c>
      <c r="D4995" t="s">
        <v>408</v>
      </c>
      <c r="E4995">
        <v>4.2</v>
      </c>
      <c r="F4995">
        <v>40</v>
      </c>
      <c r="G4995">
        <v>48.9</v>
      </c>
      <c r="H4995">
        <v>2014</v>
      </c>
    </row>
    <row r="4996" spans="1:8" x14ac:dyDescent="0.2">
      <c r="A4996" t="s">
        <v>6712</v>
      </c>
      <c r="B4996" t="s">
        <v>30</v>
      </c>
      <c r="C4996" t="s">
        <v>236</v>
      </c>
      <c r="D4996" t="s">
        <v>6713</v>
      </c>
      <c r="E4996">
        <v>3.6</v>
      </c>
      <c r="F4996">
        <v>40</v>
      </c>
      <c r="G4996">
        <v>19.53</v>
      </c>
      <c r="H4996">
        <v>2013</v>
      </c>
    </row>
    <row r="4997" spans="1:8" x14ac:dyDescent="0.2">
      <c r="A4997" t="s">
        <v>6714</v>
      </c>
      <c r="B4997" t="s">
        <v>46</v>
      </c>
      <c r="C4997" t="s">
        <v>131</v>
      </c>
      <c r="D4997" t="s">
        <v>1252</v>
      </c>
      <c r="E4997">
        <v>4</v>
      </c>
      <c r="F4997">
        <v>40</v>
      </c>
      <c r="G4997">
        <v>47.98</v>
      </c>
      <c r="H4997">
        <v>2014</v>
      </c>
    </row>
    <row r="4998" spans="1:8" x14ac:dyDescent="0.2">
      <c r="A4998" t="s">
        <v>101</v>
      </c>
      <c r="B4998" t="s">
        <v>255</v>
      </c>
      <c r="C4998" t="s">
        <v>6715</v>
      </c>
      <c r="D4998" t="s">
        <v>6716</v>
      </c>
      <c r="E4998">
        <v>3.5</v>
      </c>
      <c r="F4998">
        <v>40</v>
      </c>
      <c r="G4998">
        <v>10.9</v>
      </c>
      <c r="H4998">
        <v>2016</v>
      </c>
    </row>
    <row r="4999" spans="1:8" x14ac:dyDescent="0.2">
      <c r="A4999" t="s">
        <v>3615</v>
      </c>
      <c r="B4999" t="s">
        <v>66</v>
      </c>
      <c r="C4999" t="s">
        <v>776</v>
      </c>
      <c r="D4999" t="s">
        <v>777</v>
      </c>
      <c r="E4999">
        <v>3.3</v>
      </c>
      <c r="F4999">
        <v>40</v>
      </c>
      <c r="G4999">
        <v>11.05</v>
      </c>
      <c r="H4999">
        <v>2016</v>
      </c>
    </row>
    <row r="5000" spans="1:8" x14ac:dyDescent="0.2">
      <c r="A5000" t="s">
        <v>860</v>
      </c>
      <c r="B5000" t="s">
        <v>9</v>
      </c>
      <c r="C5000" t="s">
        <v>175</v>
      </c>
      <c r="D5000" t="s">
        <v>6025</v>
      </c>
      <c r="E5000">
        <v>2.5</v>
      </c>
      <c r="F5000">
        <v>40</v>
      </c>
      <c r="G5000">
        <v>8.2899999999999991</v>
      </c>
      <c r="H5000">
        <v>2016</v>
      </c>
    </row>
    <row r="5001" spans="1:8" x14ac:dyDescent="0.2">
      <c r="A5001" t="s">
        <v>6717</v>
      </c>
      <c r="B5001" t="s">
        <v>66</v>
      </c>
      <c r="C5001" t="s">
        <v>222</v>
      </c>
      <c r="D5001" t="s">
        <v>6718</v>
      </c>
      <c r="E5001">
        <v>3.8</v>
      </c>
      <c r="F5001">
        <v>40</v>
      </c>
      <c r="G5001">
        <v>8.7200000000000006</v>
      </c>
      <c r="H5001">
        <v>2017</v>
      </c>
    </row>
    <row r="5002" spans="1:8" x14ac:dyDescent="0.2">
      <c r="A5002" t="s">
        <v>6719</v>
      </c>
      <c r="B5002" t="s">
        <v>196</v>
      </c>
      <c r="C5002" t="s">
        <v>1356</v>
      </c>
      <c r="D5002" t="s">
        <v>1357</v>
      </c>
      <c r="E5002">
        <v>3.7</v>
      </c>
      <c r="F5002">
        <v>40</v>
      </c>
      <c r="G5002">
        <v>23.95</v>
      </c>
      <c r="H5002">
        <v>2015</v>
      </c>
    </row>
    <row r="5003" spans="1:8" x14ac:dyDescent="0.2">
      <c r="A5003" t="s">
        <v>6720</v>
      </c>
      <c r="B5003" t="s">
        <v>46</v>
      </c>
      <c r="C5003" t="s">
        <v>131</v>
      </c>
      <c r="D5003" t="s">
        <v>311</v>
      </c>
      <c r="E5003">
        <v>4.5</v>
      </c>
      <c r="F5003">
        <v>40</v>
      </c>
      <c r="G5003">
        <v>96.5</v>
      </c>
      <c r="H5003">
        <v>2005</v>
      </c>
    </row>
    <row r="5004" spans="1:8" x14ac:dyDescent="0.2">
      <c r="A5004" t="s">
        <v>6721</v>
      </c>
      <c r="B5004" t="s">
        <v>9</v>
      </c>
      <c r="C5004" t="s">
        <v>1929</v>
      </c>
      <c r="D5004" t="s">
        <v>837</v>
      </c>
      <c r="E5004">
        <v>3.4</v>
      </c>
      <c r="F5004">
        <v>40</v>
      </c>
      <c r="G5004">
        <v>11.43</v>
      </c>
      <c r="H5004">
        <v>2017</v>
      </c>
    </row>
    <row r="5005" spans="1:8" x14ac:dyDescent="0.2">
      <c r="A5005" t="s">
        <v>6722</v>
      </c>
      <c r="B5005" t="s">
        <v>9</v>
      </c>
      <c r="C5005" t="s">
        <v>56</v>
      </c>
      <c r="D5005" t="s">
        <v>2834</v>
      </c>
      <c r="E5005">
        <v>3.8</v>
      </c>
      <c r="F5005">
        <v>40</v>
      </c>
      <c r="G5005">
        <v>11.5</v>
      </c>
      <c r="H5005">
        <v>2019</v>
      </c>
    </row>
    <row r="5006" spans="1:8" x14ac:dyDescent="0.2">
      <c r="A5006" t="s">
        <v>6723</v>
      </c>
      <c r="B5006" t="s">
        <v>46</v>
      </c>
      <c r="C5006" t="s">
        <v>131</v>
      </c>
      <c r="D5006" t="s">
        <v>1252</v>
      </c>
      <c r="E5006">
        <v>3.9</v>
      </c>
      <c r="F5006">
        <v>40</v>
      </c>
      <c r="G5006">
        <v>44.2</v>
      </c>
      <c r="H5006">
        <v>2016</v>
      </c>
    </row>
    <row r="5007" spans="1:8" x14ac:dyDescent="0.2">
      <c r="A5007" t="s">
        <v>6724</v>
      </c>
      <c r="B5007" t="s">
        <v>16</v>
      </c>
      <c r="C5007" t="s">
        <v>558</v>
      </c>
      <c r="D5007" t="s">
        <v>1712</v>
      </c>
      <c r="E5007">
        <v>4.5</v>
      </c>
      <c r="F5007">
        <v>40</v>
      </c>
      <c r="G5007">
        <v>79.5</v>
      </c>
      <c r="H5007">
        <v>2016</v>
      </c>
    </row>
    <row r="5008" spans="1:8" x14ac:dyDescent="0.2">
      <c r="A5008" t="s">
        <v>6725</v>
      </c>
      <c r="B5008" t="s">
        <v>62</v>
      </c>
      <c r="C5008" t="s">
        <v>1171</v>
      </c>
      <c r="D5008" t="s">
        <v>4314</v>
      </c>
      <c r="E5008">
        <v>3.8</v>
      </c>
      <c r="F5008">
        <v>40</v>
      </c>
      <c r="G5008">
        <v>11.95</v>
      </c>
      <c r="H5008">
        <v>2017</v>
      </c>
    </row>
    <row r="5009" spans="1:8" x14ac:dyDescent="0.2">
      <c r="A5009" t="s">
        <v>5006</v>
      </c>
      <c r="B5009" t="s">
        <v>277</v>
      </c>
      <c r="C5009" t="s">
        <v>955</v>
      </c>
      <c r="D5009" t="s">
        <v>3434</v>
      </c>
      <c r="E5009">
        <v>3.5</v>
      </c>
      <c r="F5009">
        <v>40</v>
      </c>
      <c r="G5009">
        <v>7.85</v>
      </c>
      <c r="H5009">
        <v>2017</v>
      </c>
    </row>
    <row r="5010" spans="1:8" x14ac:dyDescent="0.2">
      <c r="A5010" t="s">
        <v>6726</v>
      </c>
      <c r="B5010" t="s">
        <v>16</v>
      </c>
      <c r="C5010" t="s">
        <v>228</v>
      </c>
      <c r="D5010" t="s">
        <v>2035</v>
      </c>
      <c r="E5010">
        <v>3.5</v>
      </c>
      <c r="F5010">
        <v>40</v>
      </c>
      <c r="G5010">
        <v>7.78</v>
      </c>
      <c r="H5010">
        <v>2014</v>
      </c>
    </row>
    <row r="5011" spans="1:8" x14ac:dyDescent="0.2">
      <c r="A5011" t="s">
        <v>6727</v>
      </c>
      <c r="B5011" t="s">
        <v>9</v>
      </c>
      <c r="C5011" t="s">
        <v>56</v>
      </c>
      <c r="D5011" t="s">
        <v>57</v>
      </c>
      <c r="E5011">
        <v>3.7</v>
      </c>
      <c r="F5011">
        <v>40</v>
      </c>
      <c r="G5011">
        <v>6.73</v>
      </c>
      <c r="H5011">
        <v>2018</v>
      </c>
    </row>
    <row r="5012" spans="1:8" x14ac:dyDescent="0.2">
      <c r="A5012" t="s">
        <v>6728</v>
      </c>
      <c r="B5012" t="s">
        <v>16</v>
      </c>
      <c r="C5012" t="s">
        <v>120</v>
      </c>
      <c r="D5012" t="s">
        <v>6729</v>
      </c>
      <c r="E5012">
        <v>3.9</v>
      </c>
      <c r="F5012">
        <v>40</v>
      </c>
      <c r="G5012">
        <v>12.38</v>
      </c>
      <c r="H5012">
        <v>2018</v>
      </c>
    </row>
    <row r="5013" spans="1:8" x14ac:dyDescent="0.2">
      <c r="A5013" t="s">
        <v>6730</v>
      </c>
      <c r="B5013" t="s">
        <v>34</v>
      </c>
      <c r="C5013" t="s">
        <v>898</v>
      </c>
      <c r="D5013" t="s">
        <v>899</v>
      </c>
      <c r="E5013">
        <v>4.5</v>
      </c>
      <c r="F5013">
        <v>40</v>
      </c>
      <c r="G5013">
        <v>78.489999999999995</v>
      </c>
      <c r="H5013">
        <v>1997</v>
      </c>
    </row>
    <row r="5014" spans="1:8" x14ac:dyDescent="0.2">
      <c r="A5014" t="s">
        <v>6731</v>
      </c>
      <c r="B5014" t="s">
        <v>16</v>
      </c>
      <c r="C5014" t="s">
        <v>404</v>
      </c>
      <c r="D5014" t="s">
        <v>6732</v>
      </c>
      <c r="E5014">
        <v>4.0999999999999996</v>
      </c>
      <c r="F5014">
        <v>40</v>
      </c>
      <c r="G5014">
        <v>14.13</v>
      </c>
      <c r="H5014">
        <v>2018</v>
      </c>
    </row>
    <row r="5015" spans="1:8" x14ac:dyDescent="0.2">
      <c r="A5015" t="s">
        <v>6733</v>
      </c>
      <c r="B5015" t="s">
        <v>16</v>
      </c>
      <c r="C5015" t="s">
        <v>1133</v>
      </c>
      <c r="D5015" t="s">
        <v>6734</v>
      </c>
      <c r="E5015">
        <v>4.4000000000000004</v>
      </c>
      <c r="F5015">
        <v>40</v>
      </c>
      <c r="G5015">
        <v>37.92</v>
      </c>
      <c r="H5015">
        <v>2016</v>
      </c>
    </row>
    <row r="5016" spans="1:8" x14ac:dyDescent="0.2">
      <c r="A5016" t="s">
        <v>6735</v>
      </c>
      <c r="B5016" t="s">
        <v>16</v>
      </c>
      <c r="C5016" t="s">
        <v>17</v>
      </c>
      <c r="D5016" t="s">
        <v>5558</v>
      </c>
      <c r="E5016">
        <v>3.4</v>
      </c>
      <c r="F5016">
        <v>40</v>
      </c>
      <c r="G5016">
        <v>5.75</v>
      </c>
      <c r="H5016">
        <v>2018</v>
      </c>
    </row>
    <row r="5017" spans="1:8" x14ac:dyDescent="0.2">
      <c r="A5017" t="s">
        <v>6736</v>
      </c>
      <c r="B5017" t="s">
        <v>62</v>
      </c>
      <c r="C5017" t="s">
        <v>244</v>
      </c>
      <c r="D5017" t="s">
        <v>3145</v>
      </c>
      <c r="E5017">
        <v>3.8</v>
      </c>
      <c r="F5017">
        <v>40</v>
      </c>
      <c r="G5017">
        <v>15.5</v>
      </c>
      <c r="H5017">
        <v>2015</v>
      </c>
    </row>
    <row r="5018" spans="1:8" x14ac:dyDescent="0.2">
      <c r="A5018" t="s">
        <v>6737</v>
      </c>
      <c r="B5018" t="s">
        <v>16</v>
      </c>
      <c r="C5018" t="s">
        <v>2349</v>
      </c>
      <c r="D5018" t="s">
        <v>3974</v>
      </c>
      <c r="E5018">
        <v>4.0999999999999996</v>
      </c>
      <c r="F5018">
        <v>40</v>
      </c>
      <c r="G5018">
        <v>16.95</v>
      </c>
      <c r="H5018">
        <v>2016</v>
      </c>
    </row>
    <row r="5019" spans="1:8" x14ac:dyDescent="0.2">
      <c r="A5019" t="s">
        <v>6738</v>
      </c>
      <c r="B5019" t="s">
        <v>34</v>
      </c>
      <c r="C5019" t="s">
        <v>365</v>
      </c>
      <c r="D5019" t="s">
        <v>2090</v>
      </c>
      <c r="E5019">
        <v>3.5</v>
      </c>
      <c r="F5019">
        <v>40</v>
      </c>
      <c r="G5019">
        <v>15.26</v>
      </c>
      <c r="H5019">
        <v>2017</v>
      </c>
    </row>
    <row r="5020" spans="1:8" x14ac:dyDescent="0.2">
      <c r="A5020" t="s">
        <v>6739</v>
      </c>
      <c r="B5020" t="s">
        <v>277</v>
      </c>
      <c r="C5020" t="s">
        <v>346</v>
      </c>
      <c r="D5020" t="s">
        <v>5690</v>
      </c>
      <c r="E5020">
        <v>3.9</v>
      </c>
      <c r="F5020">
        <v>40</v>
      </c>
      <c r="G5020">
        <v>26.61</v>
      </c>
      <c r="H5020">
        <v>2016</v>
      </c>
    </row>
    <row r="5021" spans="1:8" x14ac:dyDescent="0.2">
      <c r="A5021" t="s">
        <v>6740</v>
      </c>
      <c r="B5021" t="s">
        <v>16</v>
      </c>
      <c r="C5021" t="s">
        <v>5291</v>
      </c>
      <c r="D5021" t="s">
        <v>3833</v>
      </c>
      <c r="E5021">
        <v>4.0999999999999996</v>
      </c>
      <c r="F5021">
        <v>40</v>
      </c>
      <c r="G5021">
        <v>21.9</v>
      </c>
      <c r="H5021">
        <v>2015</v>
      </c>
    </row>
    <row r="5022" spans="1:8" x14ac:dyDescent="0.2">
      <c r="A5022" t="s">
        <v>6741</v>
      </c>
      <c r="B5022" t="s">
        <v>277</v>
      </c>
      <c r="C5022" t="s">
        <v>955</v>
      </c>
      <c r="D5022" t="s">
        <v>6742</v>
      </c>
      <c r="E5022">
        <v>3.7</v>
      </c>
      <c r="F5022">
        <v>40</v>
      </c>
      <c r="G5022">
        <v>6.4</v>
      </c>
      <c r="H5022">
        <v>2018</v>
      </c>
    </row>
    <row r="5023" spans="1:8" x14ac:dyDescent="0.2">
      <c r="A5023" t="s">
        <v>6743</v>
      </c>
      <c r="B5023" t="s">
        <v>9</v>
      </c>
      <c r="C5023" t="s">
        <v>2568</v>
      </c>
      <c r="D5023" t="s">
        <v>6744</v>
      </c>
      <c r="E5023">
        <v>3.9</v>
      </c>
      <c r="F5023">
        <v>40</v>
      </c>
      <c r="G5023">
        <v>18.899999999999999</v>
      </c>
      <c r="H5023">
        <v>2017</v>
      </c>
    </row>
    <row r="5024" spans="1:8" x14ac:dyDescent="0.2">
      <c r="A5024" t="s">
        <v>6745</v>
      </c>
      <c r="B5024" t="s">
        <v>16</v>
      </c>
      <c r="C5024" t="s">
        <v>748</v>
      </c>
      <c r="D5024" t="s">
        <v>5597</v>
      </c>
      <c r="E5024">
        <v>3.6</v>
      </c>
      <c r="F5024">
        <v>40</v>
      </c>
      <c r="G5024">
        <v>16.47</v>
      </c>
      <c r="H5024">
        <v>2007</v>
      </c>
    </row>
    <row r="5025" spans="1:8" x14ac:dyDescent="0.2">
      <c r="A5025" t="s">
        <v>6746</v>
      </c>
      <c r="B5025" t="s">
        <v>66</v>
      </c>
      <c r="C5025" t="s">
        <v>241</v>
      </c>
      <c r="D5025" t="s">
        <v>5546</v>
      </c>
      <c r="E5025">
        <v>4</v>
      </c>
      <c r="F5025">
        <v>40</v>
      </c>
      <c r="G5025">
        <v>6.45</v>
      </c>
      <c r="H5025">
        <v>2017</v>
      </c>
    </row>
    <row r="5026" spans="1:8" x14ac:dyDescent="0.2">
      <c r="A5026" t="s">
        <v>2748</v>
      </c>
      <c r="B5026" t="s">
        <v>16</v>
      </c>
      <c r="C5026" t="s">
        <v>394</v>
      </c>
      <c r="D5026" t="s">
        <v>746</v>
      </c>
      <c r="E5026">
        <v>4.2</v>
      </c>
      <c r="F5026">
        <v>40</v>
      </c>
      <c r="G5026">
        <v>63.15</v>
      </c>
      <c r="H5026">
        <v>2015</v>
      </c>
    </row>
    <row r="5027" spans="1:8" x14ac:dyDescent="0.2">
      <c r="A5027" t="s">
        <v>6747</v>
      </c>
      <c r="B5027" t="s">
        <v>16</v>
      </c>
      <c r="C5027" t="s">
        <v>17</v>
      </c>
      <c r="D5027" t="s">
        <v>2289</v>
      </c>
      <c r="E5027">
        <v>4.5</v>
      </c>
      <c r="F5027">
        <v>40</v>
      </c>
      <c r="G5027">
        <v>190.08</v>
      </c>
      <c r="H5027">
        <v>2017</v>
      </c>
    </row>
    <row r="5028" spans="1:8" x14ac:dyDescent="0.2">
      <c r="A5028" t="s">
        <v>6748</v>
      </c>
      <c r="B5028" t="s">
        <v>66</v>
      </c>
      <c r="C5028" t="s">
        <v>313</v>
      </c>
      <c r="D5028" t="s">
        <v>6749</v>
      </c>
      <c r="E5028">
        <v>3.7</v>
      </c>
      <c r="F5028">
        <v>40</v>
      </c>
      <c r="G5028">
        <v>14.95</v>
      </c>
      <c r="H5028">
        <v>2014</v>
      </c>
    </row>
    <row r="5029" spans="1:8" x14ac:dyDescent="0.2">
      <c r="A5029" t="s">
        <v>6750</v>
      </c>
      <c r="B5029" t="s">
        <v>70</v>
      </c>
      <c r="C5029" t="s">
        <v>161</v>
      </c>
      <c r="D5029" t="s">
        <v>6751</v>
      </c>
      <c r="E5029">
        <v>4.2</v>
      </c>
      <c r="F5029">
        <v>40</v>
      </c>
      <c r="G5029">
        <v>170.59</v>
      </c>
      <c r="H5029">
        <v>2016</v>
      </c>
    </row>
    <row r="5030" spans="1:8" x14ac:dyDescent="0.2">
      <c r="A5030" t="s">
        <v>6752</v>
      </c>
      <c r="B5030" t="s">
        <v>9</v>
      </c>
      <c r="C5030" t="s">
        <v>414</v>
      </c>
      <c r="D5030" t="s">
        <v>1099</v>
      </c>
      <c r="E5030">
        <v>4.2</v>
      </c>
      <c r="F5030">
        <v>40</v>
      </c>
      <c r="G5030">
        <v>34.020000000000003</v>
      </c>
      <c r="H5030">
        <v>2015</v>
      </c>
    </row>
    <row r="5031" spans="1:8" x14ac:dyDescent="0.2">
      <c r="A5031" t="s">
        <v>6753</v>
      </c>
      <c r="B5031" t="s">
        <v>34</v>
      </c>
      <c r="C5031" t="s">
        <v>150</v>
      </c>
      <c r="D5031" t="s">
        <v>1478</v>
      </c>
      <c r="E5031">
        <v>3.3</v>
      </c>
      <c r="F5031">
        <v>40</v>
      </c>
      <c r="G5031">
        <v>6.5</v>
      </c>
      <c r="H5031">
        <v>2015</v>
      </c>
    </row>
    <row r="5032" spans="1:8" x14ac:dyDescent="0.2">
      <c r="A5032" t="s">
        <v>6754</v>
      </c>
      <c r="B5032" t="s">
        <v>16</v>
      </c>
      <c r="C5032" t="s">
        <v>99</v>
      </c>
      <c r="D5032" t="s">
        <v>6755</v>
      </c>
      <c r="E5032">
        <v>3.8</v>
      </c>
      <c r="F5032">
        <v>40</v>
      </c>
      <c r="G5032">
        <v>14.5</v>
      </c>
      <c r="H5032">
        <v>2015</v>
      </c>
    </row>
    <row r="5033" spans="1:8" x14ac:dyDescent="0.2">
      <c r="A5033" t="s">
        <v>6756</v>
      </c>
      <c r="B5033" t="s">
        <v>16</v>
      </c>
      <c r="C5033" t="s">
        <v>374</v>
      </c>
      <c r="D5033" t="s">
        <v>3306</v>
      </c>
      <c r="E5033">
        <v>4</v>
      </c>
      <c r="F5033">
        <v>40</v>
      </c>
      <c r="G5033">
        <v>34.020000000000003</v>
      </c>
      <c r="H5033">
        <v>2014</v>
      </c>
    </row>
    <row r="5034" spans="1:8" x14ac:dyDescent="0.2">
      <c r="A5034" t="s">
        <v>6757</v>
      </c>
      <c r="B5034" t="s">
        <v>16</v>
      </c>
      <c r="C5034" t="s">
        <v>228</v>
      </c>
      <c r="D5034" t="s">
        <v>4454</v>
      </c>
      <c r="E5034">
        <v>3.1</v>
      </c>
      <c r="F5034">
        <v>40</v>
      </c>
      <c r="G5034">
        <v>5.79</v>
      </c>
      <c r="H5034">
        <v>2018</v>
      </c>
    </row>
    <row r="5035" spans="1:8" x14ac:dyDescent="0.2">
      <c r="A5035" t="s">
        <v>1910</v>
      </c>
      <c r="B5035" t="s">
        <v>16</v>
      </c>
      <c r="C5035" t="s">
        <v>358</v>
      </c>
      <c r="D5035" t="s">
        <v>2970</v>
      </c>
      <c r="E5035">
        <v>4.2</v>
      </c>
      <c r="F5035">
        <v>40</v>
      </c>
      <c r="G5035">
        <v>53.61</v>
      </c>
      <c r="H5035">
        <v>2015</v>
      </c>
    </row>
    <row r="5036" spans="1:8" x14ac:dyDescent="0.2">
      <c r="A5036" t="s">
        <v>557</v>
      </c>
      <c r="B5036" t="s">
        <v>16</v>
      </c>
      <c r="C5036" t="s">
        <v>558</v>
      </c>
      <c r="D5036" t="s">
        <v>6758</v>
      </c>
      <c r="E5036">
        <v>4.0999999999999996</v>
      </c>
      <c r="F5036">
        <v>40</v>
      </c>
      <c r="G5036">
        <v>16.559999999999999</v>
      </c>
      <c r="H5036">
        <v>2016</v>
      </c>
    </row>
    <row r="5037" spans="1:8" x14ac:dyDescent="0.2">
      <c r="A5037" t="s">
        <v>5702</v>
      </c>
      <c r="B5037" t="s">
        <v>66</v>
      </c>
      <c r="C5037" t="s">
        <v>241</v>
      </c>
      <c r="D5037" t="s">
        <v>6759</v>
      </c>
      <c r="E5037">
        <v>3.1</v>
      </c>
      <c r="F5037">
        <v>40</v>
      </c>
      <c r="G5037">
        <v>4.92</v>
      </c>
      <c r="H5037">
        <v>2016</v>
      </c>
    </row>
    <row r="5038" spans="1:8" x14ac:dyDescent="0.2">
      <c r="A5038" t="s">
        <v>243</v>
      </c>
      <c r="B5038" t="s">
        <v>30</v>
      </c>
      <c r="C5038" t="s">
        <v>6760</v>
      </c>
      <c r="D5038" t="s">
        <v>6761</v>
      </c>
      <c r="E5038">
        <v>3.3</v>
      </c>
      <c r="F5038">
        <v>40</v>
      </c>
      <c r="G5038">
        <v>16.77</v>
      </c>
      <c r="H5038">
        <v>2017</v>
      </c>
    </row>
    <row r="5039" spans="1:8" x14ac:dyDescent="0.2">
      <c r="A5039" t="s">
        <v>6762</v>
      </c>
      <c r="B5039" t="s">
        <v>62</v>
      </c>
      <c r="C5039" t="s">
        <v>1171</v>
      </c>
      <c r="D5039" t="s">
        <v>2322</v>
      </c>
      <c r="E5039">
        <v>4</v>
      </c>
      <c r="F5039">
        <v>400</v>
      </c>
      <c r="G5039">
        <v>12.5</v>
      </c>
      <c r="H5039">
        <v>2017</v>
      </c>
    </row>
    <row r="5040" spans="1:8" x14ac:dyDescent="0.2">
      <c r="A5040" t="s">
        <v>6763</v>
      </c>
      <c r="B5040" t="s">
        <v>9</v>
      </c>
      <c r="C5040" t="s">
        <v>1784</v>
      </c>
      <c r="D5040" t="s">
        <v>3678</v>
      </c>
      <c r="E5040">
        <v>3.6</v>
      </c>
      <c r="F5040">
        <v>400</v>
      </c>
      <c r="G5040">
        <v>12.19</v>
      </c>
      <c r="H5040">
        <v>2017</v>
      </c>
    </row>
    <row r="5041" spans="1:8" x14ac:dyDescent="0.2">
      <c r="A5041" t="s">
        <v>1046</v>
      </c>
      <c r="B5041" t="s">
        <v>9</v>
      </c>
      <c r="C5041" t="s">
        <v>96</v>
      </c>
      <c r="D5041" t="s">
        <v>6764</v>
      </c>
      <c r="E5041">
        <v>3.5</v>
      </c>
      <c r="F5041">
        <v>400</v>
      </c>
      <c r="G5041">
        <v>16.350000000000001</v>
      </c>
      <c r="H5041">
        <v>2011</v>
      </c>
    </row>
    <row r="5042" spans="1:8" x14ac:dyDescent="0.2">
      <c r="A5042" t="s">
        <v>6765</v>
      </c>
      <c r="B5042" t="s">
        <v>9</v>
      </c>
      <c r="C5042" t="s">
        <v>2630</v>
      </c>
      <c r="D5042" t="s">
        <v>4435</v>
      </c>
      <c r="E5042">
        <v>4.0999999999999996</v>
      </c>
      <c r="F5042">
        <v>400</v>
      </c>
      <c r="G5042">
        <v>19.399999999999999</v>
      </c>
      <c r="H5042">
        <v>2016</v>
      </c>
    </row>
    <row r="5043" spans="1:8" x14ac:dyDescent="0.2">
      <c r="A5043" t="s">
        <v>6766</v>
      </c>
      <c r="B5043" t="s">
        <v>66</v>
      </c>
      <c r="C5043" t="s">
        <v>313</v>
      </c>
      <c r="D5043" t="s">
        <v>314</v>
      </c>
      <c r="E5043">
        <v>4</v>
      </c>
      <c r="F5043">
        <v>400</v>
      </c>
      <c r="G5043">
        <v>17.989999999999998</v>
      </c>
      <c r="H5043">
        <v>2017</v>
      </c>
    </row>
    <row r="5044" spans="1:8" x14ac:dyDescent="0.2">
      <c r="A5044" t="s">
        <v>4084</v>
      </c>
      <c r="B5044" t="s">
        <v>9</v>
      </c>
      <c r="C5044" t="s">
        <v>96</v>
      </c>
      <c r="D5044" t="s">
        <v>4150</v>
      </c>
      <c r="E5044">
        <v>4</v>
      </c>
      <c r="F5044">
        <v>400</v>
      </c>
      <c r="G5044">
        <v>42.5</v>
      </c>
      <c r="H5044">
        <v>2011</v>
      </c>
    </row>
    <row r="5045" spans="1:8" x14ac:dyDescent="0.2">
      <c r="A5045" t="s">
        <v>2856</v>
      </c>
      <c r="B5045" t="s">
        <v>9</v>
      </c>
      <c r="C5045" t="s">
        <v>96</v>
      </c>
      <c r="D5045" t="s">
        <v>1613</v>
      </c>
      <c r="E5045">
        <v>3.9</v>
      </c>
      <c r="F5045">
        <v>401</v>
      </c>
      <c r="G5045">
        <v>42</v>
      </c>
      <c r="H5045">
        <v>2015</v>
      </c>
    </row>
    <row r="5046" spans="1:8" x14ac:dyDescent="0.2">
      <c r="A5046" t="s">
        <v>3577</v>
      </c>
      <c r="B5046" t="s">
        <v>9</v>
      </c>
      <c r="C5046" t="s">
        <v>117</v>
      </c>
      <c r="D5046" t="s">
        <v>5573</v>
      </c>
      <c r="E5046">
        <v>3.5</v>
      </c>
      <c r="F5046">
        <v>401</v>
      </c>
      <c r="G5046">
        <v>16.96</v>
      </c>
      <c r="H5046">
        <v>2016</v>
      </c>
    </row>
    <row r="5047" spans="1:8" x14ac:dyDescent="0.2">
      <c r="A5047" t="s">
        <v>6767</v>
      </c>
      <c r="B5047" t="s">
        <v>16</v>
      </c>
      <c r="C5047" t="s">
        <v>144</v>
      </c>
      <c r="D5047" t="s">
        <v>543</v>
      </c>
      <c r="E5047">
        <v>4</v>
      </c>
      <c r="F5047">
        <v>401</v>
      </c>
      <c r="G5047">
        <v>26.92</v>
      </c>
      <c r="H5047">
        <v>2011</v>
      </c>
    </row>
    <row r="5048" spans="1:8" x14ac:dyDescent="0.2">
      <c r="A5048" t="s">
        <v>280</v>
      </c>
      <c r="B5048" t="s">
        <v>9</v>
      </c>
      <c r="C5048" t="s">
        <v>281</v>
      </c>
      <c r="D5048" t="s">
        <v>5487</v>
      </c>
      <c r="E5048">
        <v>3.8</v>
      </c>
      <c r="F5048">
        <v>401</v>
      </c>
      <c r="G5048">
        <v>17.95</v>
      </c>
      <c r="H5048">
        <v>2015</v>
      </c>
    </row>
    <row r="5049" spans="1:8" x14ac:dyDescent="0.2">
      <c r="A5049" t="s">
        <v>6768</v>
      </c>
      <c r="B5049" t="s">
        <v>9</v>
      </c>
      <c r="C5049" t="s">
        <v>389</v>
      </c>
      <c r="D5049" t="s">
        <v>5342</v>
      </c>
      <c r="E5049">
        <v>4.7</v>
      </c>
      <c r="F5049">
        <v>401</v>
      </c>
      <c r="G5049">
        <v>955.3</v>
      </c>
      <c r="H5049">
        <v>2009</v>
      </c>
    </row>
    <row r="5050" spans="1:8" x14ac:dyDescent="0.2">
      <c r="A5050" t="s">
        <v>6769</v>
      </c>
      <c r="B5050" t="s">
        <v>16</v>
      </c>
      <c r="C5050" t="s">
        <v>234</v>
      </c>
      <c r="D5050" t="s">
        <v>2660</v>
      </c>
      <c r="E5050">
        <v>4</v>
      </c>
      <c r="F5050">
        <v>401</v>
      </c>
      <c r="G5050">
        <v>19.3</v>
      </c>
      <c r="H5050">
        <v>2017</v>
      </c>
    </row>
    <row r="5051" spans="1:8" x14ac:dyDescent="0.2">
      <c r="A5051" t="s">
        <v>6770</v>
      </c>
      <c r="B5051" t="s">
        <v>9</v>
      </c>
      <c r="C5051" t="s">
        <v>217</v>
      </c>
      <c r="D5051" t="s">
        <v>6771</v>
      </c>
      <c r="E5051">
        <v>4</v>
      </c>
      <c r="F5051">
        <v>401</v>
      </c>
      <c r="G5051">
        <v>36.33</v>
      </c>
      <c r="H5051">
        <v>2015</v>
      </c>
    </row>
    <row r="5052" spans="1:8" x14ac:dyDescent="0.2">
      <c r="A5052" t="s">
        <v>6772</v>
      </c>
      <c r="B5052" t="s">
        <v>16</v>
      </c>
      <c r="C5052" t="s">
        <v>4032</v>
      </c>
      <c r="D5052" t="s">
        <v>975</v>
      </c>
      <c r="E5052">
        <v>4</v>
      </c>
      <c r="F5052">
        <v>402</v>
      </c>
      <c r="G5052">
        <v>20.96</v>
      </c>
      <c r="H5052">
        <v>2011</v>
      </c>
    </row>
    <row r="5053" spans="1:8" x14ac:dyDescent="0.2">
      <c r="A5053" t="s">
        <v>6773</v>
      </c>
      <c r="B5053" t="s">
        <v>16</v>
      </c>
      <c r="C5053" t="s">
        <v>234</v>
      </c>
      <c r="D5053" t="s">
        <v>375</v>
      </c>
      <c r="E5053">
        <v>4.3</v>
      </c>
      <c r="F5053">
        <v>402</v>
      </c>
      <c r="G5053">
        <v>42.5</v>
      </c>
      <c r="H5053">
        <v>2017</v>
      </c>
    </row>
    <row r="5054" spans="1:8" x14ac:dyDescent="0.2">
      <c r="A5054" t="s">
        <v>6774</v>
      </c>
      <c r="B5054" t="s">
        <v>66</v>
      </c>
      <c r="C5054" t="s">
        <v>480</v>
      </c>
      <c r="D5054" t="s">
        <v>2415</v>
      </c>
      <c r="E5054">
        <v>4.2</v>
      </c>
      <c r="F5054">
        <v>402</v>
      </c>
      <c r="G5054">
        <v>20.47</v>
      </c>
      <c r="H5054">
        <v>2016</v>
      </c>
    </row>
    <row r="5055" spans="1:8" x14ac:dyDescent="0.2">
      <c r="A5055" t="s">
        <v>1302</v>
      </c>
      <c r="B5055" t="s">
        <v>9</v>
      </c>
      <c r="C5055" t="s">
        <v>10</v>
      </c>
      <c r="D5055" t="s">
        <v>5913</v>
      </c>
      <c r="E5055">
        <v>4.4000000000000004</v>
      </c>
      <c r="F5055">
        <v>402</v>
      </c>
      <c r="G5055">
        <v>289.95</v>
      </c>
      <c r="H5055">
        <v>2005</v>
      </c>
    </row>
    <row r="5056" spans="1:8" x14ac:dyDescent="0.2">
      <c r="A5056" t="s">
        <v>6775</v>
      </c>
      <c r="B5056" t="s">
        <v>16</v>
      </c>
      <c r="C5056" t="s">
        <v>74</v>
      </c>
      <c r="D5056" t="s">
        <v>2747</v>
      </c>
      <c r="E5056">
        <v>4.3</v>
      </c>
      <c r="F5056">
        <v>403</v>
      </c>
      <c r="G5056">
        <v>16.87</v>
      </c>
      <c r="H5056">
        <v>2017</v>
      </c>
    </row>
    <row r="5057" spans="1:8" x14ac:dyDescent="0.2">
      <c r="A5057" t="s">
        <v>513</v>
      </c>
      <c r="B5057" t="s">
        <v>16</v>
      </c>
      <c r="C5057" t="s">
        <v>358</v>
      </c>
      <c r="D5057" t="s">
        <v>4010</v>
      </c>
      <c r="E5057">
        <v>4.2</v>
      </c>
      <c r="F5057">
        <v>403</v>
      </c>
      <c r="G5057">
        <v>63.26</v>
      </c>
      <c r="H5057">
        <v>2013</v>
      </c>
    </row>
    <row r="5058" spans="1:8" x14ac:dyDescent="0.2">
      <c r="A5058" t="s">
        <v>6776</v>
      </c>
      <c r="B5058" t="s">
        <v>196</v>
      </c>
      <c r="C5058" t="s">
        <v>197</v>
      </c>
      <c r="D5058" t="s">
        <v>1945</v>
      </c>
      <c r="E5058">
        <v>4.3</v>
      </c>
      <c r="F5058">
        <v>403</v>
      </c>
      <c r="G5058">
        <v>50.11</v>
      </c>
      <c r="H5058">
        <v>2014</v>
      </c>
    </row>
    <row r="5059" spans="1:8" x14ac:dyDescent="0.2">
      <c r="A5059" t="s">
        <v>435</v>
      </c>
      <c r="B5059" t="s">
        <v>66</v>
      </c>
      <c r="C5059" t="s">
        <v>316</v>
      </c>
      <c r="D5059" t="s">
        <v>5214</v>
      </c>
      <c r="E5059">
        <v>3.7</v>
      </c>
      <c r="F5059">
        <v>403</v>
      </c>
      <c r="G5059">
        <v>6.99</v>
      </c>
      <c r="H5059">
        <v>2015</v>
      </c>
    </row>
    <row r="5060" spans="1:8" x14ac:dyDescent="0.2">
      <c r="A5060" t="s">
        <v>1066</v>
      </c>
      <c r="B5060" t="s">
        <v>16</v>
      </c>
      <c r="C5060" t="s">
        <v>358</v>
      </c>
      <c r="D5060" t="s">
        <v>1041</v>
      </c>
      <c r="E5060">
        <v>4</v>
      </c>
      <c r="F5060">
        <v>403</v>
      </c>
      <c r="G5060">
        <v>38.5</v>
      </c>
      <c r="H5060">
        <v>2012</v>
      </c>
    </row>
    <row r="5061" spans="1:8" x14ac:dyDescent="0.2">
      <c r="A5061" t="s">
        <v>6777</v>
      </c>
      <c r="B5061" t="s">
        <v>16</v>
      </c>
      <c r="C5061" t="s">
        <v>53</v>
      </c>
      <c r="D5061" t="s">
        <v>661</v>
      </c>
      <c r="E5061">
        <v>4</v>
      </c>
      <c r="F5061">
        <v>403</v>
      </c>
      <c r="G5061">
        <v>14.94</v>
      </c>
      <c r="H5061">
        <v>2017</v>
      </c>
    </row>
    <row r="5062" spans="1:8" x14ac:dyDescent="0.2">
      <c r="A5062" t="s">
        <v>149</v>
      </c>
      <c r="B5062" t="s">
        <v>196</v>
      </c>
      <c r="C5062" t="s">
        <v>701</v>
      </c>
      <c r="D5062" t="s">
        <v>2160</v>
      </c>
      <c r="E5062">
        <v>3.6</v>
      </c>
      <c r="F5062">
        <v>404</v>
      </c>
      <c r="G5062">
        <v>6.75</v>
      </c>
      <c r="H5062">
        <v>2018</v>
      </c>
    </row>
    <row r="5063" spans="1:8" x14ac:dyDescent="0.2">
      <c r="A5063" t="s">
        <v>3490</v>
      </c>
      <c r="B5063" t="s">
        <v>9</v>
      </c>
      <c r="C5063" t="s">
        <v>217</v>
      </c>
      <c r="D5063" t="s">
        <v>3176</v>
      </c>
      <c r="E5063">
        <v>4.0999999999999996</v>
      </c>
      <c r="F5063">
        <v>404</v>
      </c>
      <c r="G5063">
        <v>55.1</v>
      </c>
      <c r="H5063">
        <v>2015</v>
      </c>
    </row>
    <row r="5064" spans="1:8" x14ac:dyDescent="0.2">
      <c r="A5064" t="s">
        <v>2813</v>
      </c>
      <c r="B5064" t="s">
        <v>16</v>
      </c>
      <c r="C5064" t="s">
        <v>638</v>
      </c>
      <c r="D5064" t="s">
        <v>6778</v>
      </c>
      <c r="E5064">
        <v>3.9</v>
      </c>
      <c r="F5064">
        <v>404</v>
      </c>
      <c r="G5064">
        <v>6.3</v>
      </c>
      <c r="H5064">
        <v>2017</v>
      </c>
    </row>
    <row r="5065" spans="1:8" x14ac:dyDescent="0.2">
      <c r="A5065" t="s">
        <v>6779</v>
      </c>
      <c r="B5065" t="s">
        <v>16</v>
      </c>
      <c r="C5065" t="s">
        <v>6780</v>
      </c>
      <c r="D5065" t="s">
        <v>6781</v>
      </c>
      <c r="E5065">
        <v>4.2</v>
      </c>
      <c r="F5065">
        <v>404</v>
      </c>
      <c r="G5065">
        <v>47.53</v>
      </c>
      <c r="H5065">
        <v>2012</v>
      </c>
    </row>
    <row r="5066" spans="1:8" x14ac:dyDescent="0.2">
      <c r="A5066" t="s">
        <v>2420</v>
      </c>
      <c r="B5066" t="s">
        <v>9</v>
      </c>
      <c r="C5066" t="s">
        <v>114</v>
      </c>
      <c r="D5066" t="s">
        <v>1879</v>
      </c>
      <c r="E5066">
        <v>4.0999999999999996</v>
      </c>
      <c r="F5066">
        <v>404</v>
      </c>
      <c r="G5066">
        <v>68.040000000000006</v>
      </c>
      <c r="H5066">
        <v>2014</v>
      </c>
    </row>
    <row r="5067" spans="1:8" x14ac:dyDescent="0.2">
      <c r="A5067" t="s">
        <v>4274</v>
      </c>
      <c r="B5067" t="s">
        <v>9</v>
      </c>
      <c r="C5067" t="s">
        <v>114</v>
      </c>
      <c r="D5067" t="s">
        <v>385</v>
      </c>
      <c r="E5067">
        <v>4</v>
      </c>
      <c r="F5067">
        <v>404</v>
      </c>
      <c r="G5067">
        <v>77.010000000000005</v>
      </c>
      <c r="H5067">
        <v>2013</v>
      </c>
    </row>
    <row r="5068" spans="1:8" x14ac:dyDescent="0.2">
      <c r="A5068" t="s">
        <v>6782</v>
      </c>
      <c r="B5068" t="s">
        <v>70</v>
      </c>
      <c r="C5068" t="s">
        <v>71</v>
      </c>
      <c r="D5068" t="s">
        <v>3763</v>
      </c>
      <c r="E5068">
        <v>4.3</v>
      </c>
      <c r="F5068">
        <v>405</v>
      </c>
      <c r="G5068">
        <v>57.51</v>
      </c>
      <c r="H5068">
        <v>2017</v>
      </c>
    </row>
    <row r="5069" spans="1:8" x14ac:dyDescent="0.2">
      <c r="A5069" t="s">
        <v>6783</v>
      </c>
      <c r="B5069" t="s">
        <v>46</v>
      </c>
      <c r="C5069" t="s">
        <v>2949</v>
      </c>
      <c r="D5069" t="s">
        <v>4322</v>
      </c>
      <c r="E5069">
        <v>3.7</v>
      </c>
      <c r="F5069">
        <v>405</v>
      </c>
      <c r="G5069">
        <v>20.9</v>
      </c>
      <c r="H5069">
        <v>2016</v>
      </c>
    </row>
    <row r="5070" spans="1:8" x14ac:dyDescent="0.2">
      <c r="A5070" t="s">
        <v>6784</v>
      </c>
      <c r="B5070" t="s">
        <v>16</v>
      </c>
      <c r="C5070" t="s">
        <v>1188</v>
      </c>
      <c r="D5070" t="s">
        <v>1725</v>
      </c>
      <c r="E5070">
        <v>4.3</v>
      </c>
      <c r="F5070">
        <v>405</v>
      </c>
      <c r="G5070">
        <v>30.95</v>
      </c>
      <c r="H5070">
        <v>2015</v>
      </c>
    </row>
    <row r="5071" spans="1:8" x14ac:dyDescent="0.2">
      <c r="A5071" t="s">
        <v>6785</v>
      </c>
      <c r="B5071" t="s">
        <v>70</v>
      </c>
      <c r="C5071" t="s">
        <v>71</v>
      </c>
      <c r="D5071" t="s">
        <v>891</v>
      </c>
      <c r="E5071">
        <v>3.3</v>
      </c>
      <c r="F5071">
        <v>405</v>
      </c>
      <c r="G5071">
        <v>10.69</v>
      </c>
      <c r="H5071">
        <v>2015</v>
      </c>
    </row>
    <row r="5072" spans="1:8" x14ac:dyDescent="0.2">
      <c r="A5072" t="s">
        <v>2302</v>
      </c>
      <c r="B5072" t="s">
        <v>62</v>
      </c>
      <c r="C5072" t="s">
        <v>686</v>
      </c>
      <c r="D5072" t="s">
        <v>3631</v>
      </c>
      <c r="E5072">
        <v>4.0999999999999996</v>
      </c>
      <c r="F5072">
        <v>405</v>
      </c>
      <c r="G5072">
        <v>15.9</v>
      </c>
      <c r="H5072">
        <v>2017</v>
      </c>
    </row>
    <row r="5073" spans="1:8" x14ac:dyDescent="0.2">
      <c r="A5073" t="s">
        <v>6786</v>
      </c>
      <c r="B5073" t="s">
        <v>16</v>
      </c>
      <c r="C5073" t="s">
        <v>181</v>
      </c>
      <c r="D5073" t="s">
        <v>3140</v>
      </c>
      <c r="E5073">
        <v>3.9</v>
      </c>
      <c r="F5073">
        <v>406</v>
      </c>
      <c r="G5073">
        <v>27.75</v>
      </c>
      <c r="H5073">
        <v>2013</v>
      </c>
    </row>
    <row r="5074" spans="1:8" x14ac:dyDescent="0.2">
      <c r="A5074" t="s">
        <v>6787</v>
      </c>
      <c r="B5074" t="s">
        <v>16</v>
      </c>
      <c r="C5074" t="s">
        <v>228</v>
      </c>
      <c r="D5074" t="s">
        <v>6788</v>
      </c>
      <c r="E5074">
        <v>3.8</v>
      </c>
      <c r="F5074">
        <v>406</v>
      </c>
      <c r="G5074">
        <v>6.69</v>
      </c>
      <c r="H5074">
        <v>2018</v>
      </c>
    </row>
    <row r="5075" spans="1:8" x14ac:dyDescent="0.2">
      <c r="A5075" t="s">
        <v>6789</v>
      </c>
      <c r="B5075" t="s">
        <v>87</v>
      </c>
      <c r="C5075" t="s">
        <v>2406</v>
      </c>
      <c r="D5075" t="s">
        <v>2407</v>
      </c>
      <c r="E5075">
        <v>3.2</v>
      </c>
      <c r="F5075">
        <v>406</v>
      </c>
      <c r="G5075">
        <v>11.65</v>
      </c>
      <c r="H5075">
        <v>2012</v>
      </c>
    </row>
    <row r="5076" spans="1:8" x14ac:dyDescent="0.2">
      <c r="A5076" t="s">
        <v>6790</v>
      </c>
      <c r="B5076" t="s">
        <v>77</v>
      </c>
      <c r="C5076" t="s">
        <v>153</v>
      </c>
      <c r="D5076" t="s">
        <v>1641</v>
      </c>
      <c r="E5076">
        <v>4</v>
      </c>
      <c r="F5076">
        <v>406</v>
      </c>
      <c r="G5076">
        <v>35.090000000000003</v>
      </c>
      <c r="H5076">
        <v>2012</v>
      </c>
    </row>
    <row r="5077" spans="1:8" x14ac:dyDescent="0.2">
      <c r="A5077" t="s">
        <v>6791</v>
      </c>
      <c r="B5077" t="s">
        <v>9</v>
      </c>
      <c r="C5077" t="s">
        <v>336</v>
      </c>
      <c r="D5077" t="s">
        <v>725</v>
      </c>
      <c r="E5077">
        <v>3.8</v>
      </c>
      <c r="F5077">
        <v>406</v>
      </c>
      <c r="G5077">
        <v>10.42</v>
      </c>
      <c r="H5077">
        <v>2017</v>
      </c>
    </row>
    <row r="5078" spans="1:8" x14ac:dyDescent="0.2">
      <c r="A5078" t="s">
        <v>882</v>
      </c>
      <c r="B5078" t="s">
        <v>9</v>
      </c>
      <c r="C5078" t="s">
        <v>10</v>
      </c>
      <c r="D5078" t="s">
        <v>6792</v>
      </c>
      <c r="E5078">
        <v>3.7</v>
      </c>
      <c r="F5078">
        <v>407</v>
      </c>
      <c r="G5078">
        <v>28.07</v>
      </c>
      <c r="H5078">
        <v>2013</v>
      </c>
    </row>
    <row r="5079" spans="1:8" x14ac:dyDescent="0.2">
      <c r="A5079" t="s">
        <v>6793</v>
      </c>
      <c r="B5079" t="s">
        <v>9</v>
      </c>
      <c r="C5079" t="s">
        <v>27</v>
      </c>
      <c r="D5079" t="s">
        <v>1922</v>
      </c>
      <c r="E5079">
        <v>3.9</v>
      </c>
      <c r="F5079">
        <v>407</v>
      </c>
      <c r="G5079">
        <v>19.95</v>
      </c>
      <c r="H5079">
        <v>2015</v>
      </c>
    </row>
    <row r="5080" spans="1:8" x14ac:dyDescent="0.2">
      <c r="A5080" t="s">
        <v>6794</v>
      </c>
      <c r="B5080" t="s">
        <v>62</v>
      </c>
      <c r="C5080" t="s">
        <v>63</v>
      </c>
      <c r="D5080" t="s">
        <v>859</v>
      </c>
      <c r="E5080">
        <v>4.3</v>
      </c>
      <c r="F5080">
        <v>407</v>
      </c>
      <c r="G5080">
        <v>43.82</v>
      </c>
      <c r="H5080">
        <v>2001</v>
      </c>
    </row>
    <row r="5081" spans="1:8" x14ac:dyDescent="0.2">
      <c r="A5081" t="s">
        <v>6795</v>
      </c>
      <c r="B5081" t="s">
        <v>16</v>
      </c>
      <c r="C5081" t="s">
        <v>294</v>
      </c>
      <c r="D5081" t="s">
        <v>94</v>
      </c>
      <c r="E5081">
        <v>4.0999999999999996</v>
      </c>
      <c r="F5081">
        <v>407</v>
      </c>
      <c r="G5081">
        <v>21.85</v>
      </c>
      <c r="H5081">
        <v>2018</v>
      </c>
    </row>
    <row r="5082" spans="1:8" x14ac:dyDescent="0.2">
      <c r="A5082" t="s">
        <v>6796</v>
      </c>
      <c r="B5082" t="s">
        <v>62</v>
      </c>
      <c r="C5082" t="s">
        <v>1798</v>
      </c>
      <c r="D5082" t="s">
        <v>2133</v>
      </c>
      <c r="E5082">
        <v>3.5</v>
      </c>
      <c r="F5082">
        <v>408</v>
      </c>
      <c r="G5082">
        <v>5.95</v>
      </c>
      <c r="H5082">
        <v>2017</v>
      </c>
    </row>
    <row r="5083" spans="1:8" x14ac:dyDescent="0.2">
      <c r="A5083" t="s">
        <v>285</v>
      </c>
      <c r="B5083" t="s">
        <v>34</v>
      </c>
      <c r="C5083" t="s">
        <v>3954</v>
      </c>
      <c r="D5083" t="s">
        <v>1715</v>
      </c>
      <c r="E5083">
        <v>3.8</v>
      </c>
      <c r="F5083">
        <v>408</v>
      </c>
      <c r="G5083">
        <v>22.22</v>
      </c>
      <c r="H5083">
        <v>2017</v>
      </c>
    </row>
    <row r="5084" spans="1:8" x14ac:dyDescent="0.2">
      <c r="A5084" t="s">
        <v>1238</v>
      </c>
      <c r="B5084" t="s">
        <v>9</v>
      </c>
      <c r="C5084" t="s">
        <v>96</v>
      </c>
      <c r="D5084" t="s">
        <v>4150</v>
      </c>
      <c r="E5084">
        <v>4.0999999999999996</v>
      </c>
      <c r="F5084">
        <v>408</v>
      </c>
      <c r="G5084">
        <v>39.9</v>
      </c>
      <c r="H5084">
        <v>2014</v>
      </c>
    </row>
    <row r="5085" spans="1:8" x14ac:dyDescent="0.2">
      <c r="A5085" t="s">
        <v>1223</v>
      </c>
      <c r="B5085" t="s">
        <v>16</v>
      </c>
      <c r="C5085" t="s">
        <v>20</v>
      </c>
      <c r="D5085" t="s">
        <v>2749</v>
      </c>
      <c r="E5085">
        <v>3.2</v>
      </c>
      <c r="F5085">
        <v>408</v>
      </c>
      <c r="G5085">
        <v>6.31</v>
      </c>
      <c r="H5085">
        <v>2018</v>
      </c>
    </row>
    <row r="5086" spans="1:8" x14ac:dyDescent="0.2">
      <c r="A5086" t="s">
        <v>1524</v>
      </c>
      <c r="B5086" t="s">
        <v>9</v>
      </c>
      <c r="C5086" t="s">
        <v>217</v>
      </c>
      <c r="D5086" t="s">
        <v>5162</v>
      </c>
      <c r="E5086">
        <v>4.0999999999999996</v>
      </c>
      <c r="F5086">
        <v>409</v>
      </c>
      <c r="G5086">
        <v>34.32</v>
      </c>
      <c r="H5086">
        <v>2016</v>
      </c>
    </row>
    <row r="5087" spans="1:8" x14ac:dyDescent="0.2">
      <c r="A5087" t="s">
        <v>1275</v>
      </c>
      <c r="B5087" t="s">
        <v>9</v>
      </c>
      <c r="C5087" t="s">
        <v>217</v>
      </c>
      <c r="D5087" t="s">
        <v>1525</v>
      </c>
      <c r="E5087">
        <v>4.0999999999999996</v>
      </c>
      <c r="F5087">
        <v>409</v>
      </c>
      <c r="G5087">
        <v>69.95</v>
      </c>
      <c r="H5087">
        <v>2005</v>
      </c>
    </row>
    <row r="5088" spans="1:8" x14ac:dyDescent="0.2">
      <c r="A5088" t="s">
        <v>6797</v>
      </c>
      <c r="B5088" t="s">
        <v>16</v>
      </c>
      <c r="C5088" t="s">
        <v>4032</v>
      </c>
      <c r="D5088" t="s">
        <v>975</v>
      </c>
      <c r="E5088">
        <v>4</v>
      </c>
      <c r="F5088">
        <v>409</v>
      </c>
      <c r="G5088">
        <v>22</v>
      </c>
      <c r="H5088">
        <v>2014</v>
      </c>
    </row>
    <row r="5089" spans="1:8" x14ac:dyDescent="0.2">
      <c r="A5089" t="s">
        <v>6798</v>
      </c>
      <c r="B5089" t="s">
        <v>16</v>
      </c>
      <c r="C5089" t="s">
        <v>3589</v>
      </c>
      <c r="D5089" t="s">
        <v>3441</v>
      </c>
      <c r="E5089">
        <v>4.0999999999999996</v>
      </c>
      <c r="F5089">
        <v>409</v>
      </c>
      <c r="G5089">
        <v>7.99</v>
      </c>
      <c r="H5089">
        <v>2016</v>
      </c>
    </row>
    <row r="5090" spans="1:8" x14ac:dyDescent="0.2">
      <c r="A5090" t="s">
        <v>6799</v>
      </c>
      <c r="B5090" t="s">
        <v>16</v>
      </c>
      <c r="C5090" t="s">
        <v>1188</v>
      </c>
      <c r="D5090" t="s">
        <v>1725</v>
      </c>
      <c r="E5090">
        <v>4.2</v>
      </c>
      <c r="F5090">
        <v>409</v>
      </c>
      <c r="G5090">
        <v>23.29</v>
      </c>
      <c r="H5090">
        <v>2016</v>
      </c>
    </row>
    <row r="5091" spans="1:8" x14ac:dyDescent="0.2">
      <c r="A5091" t="s">
        <v>1628</v>
      </c>
      <c r="B5091" t="s">
        <v>66</v>
      </c>
      <c r="C5091" t="s">
        <v>669</v>
      </c>
      <c r="D5091" t="s">
        <v>5097</v>
      </c>
      <c r="E5091">
        <v>3.5</v>
      </c>
      <c r="F5091">
        <v>409</v>
      </c>
      <c r="G5091">
        <v>7.32</v>
      </c>
      <c r="H5091">
        <v>2017</v>
      </c>
    </row>
    <row r="5092" spans="1:8" x14ac:dyDescent="0.2">
      <c r="A5092" t="s">
        <v>6800</v>
      </c>
      <c r="B5092" t="s">
        <v>66</v>
      </c>
      <c r="C5092" t="s">
        <v>222</v>
      </c>
      <c r="D5092" t="s">
        <v>5295</v>
      </c>
      <c r="E5092">
        <v>3.7</v>
      </c>
      <c r="F5092">
        <v>409</v>
      </c>
      <c r="G5092">
        <v>19.309999999999999</v>
      </c>
      <c r="H5092">
        <v>2014</v>
      </c>
    </row>
    <row r="5093" spans="1:8" x14ac:dyDescent="0.2">
      <c r="A5093" t="s">
        <v>6801</v>
      </c>
      <c r="B5093" t="s">
        <v>62</v>
      </c>
      <c r="C5093" t="s">
        <v>63</v>
      </c>
      <c r="D5093" t="s">
        <v>6802</v>
      </c>
      <c r="E5093">
        <v>3.9</v>
      </c>
      <c r="F5093">
        <v>41</v>
      </c>
      <c r="G5093">
        <v>54.25</v>
      </c>
      <c r="H5093">
        <v>2015</v>
      </c>
    </row>
    <row r="5094" spans="1:8" x14ac:dyDescent="0.2">
      <c r="A5094" t="s">
        <v>6803</v>
      </c>
      <c r="B5094" t="s">
        <v>77</v>
      </c>
      <c r="C5094" t="s">
        <v>3563</v>
      </c>
      <c r="D5094" t="s">
        <v>6804</v>
      </c>
      <c r="E5094">
        <v>3.6</v>
      </c>
      <c r="F5094">
        <v>41</v>
      </c>
      <c r="G5094">
        <v>9.85</v>
      </c>
      <c r="H5094">
        <v>2016</v>
      </c>
    </row>
    <row r="5095" spans="1:8" x14ac:dyDescent="0.2">
      <c r="A5095" t="s">
        <v>6805</v>
      </c>
      <c r="B5095" t="s">
        <v>16</v>
      </c>
      <c r="C5095" t="s">
        <v>178</v>
      </c>
      <c r="D5095" t="s">
        <v>4814</v>
      </c>
      <c r="E5095">
        <v>4.0999999999999996</v>
      </c>
      <c r="F5095">
        <v>41</v>
      </c>
      <c r="G5095">
        <v>10.1</v>
      </c>
      <c r="H5095">
        <v>2018</v>
      </c>
    </row>
    <row r="5096" spans="1:8" x14ac:dyDescent="0.2">
      <c r="A5096" t="s">
        <v>4325</v>
      </c>
      <c r="B5096" t="s">
        <v>16</v>
      </c>
      <c r="C5096" t="s">
        <v>394</v>
      </c>
      <c r="D5096" t="s">
        <v>2600</v>
      </c>
      <c r="E5096">
        <v>4.4000000000000004</v>
      </c>
      <c r="F5096">
        <v>41</v>
      </c>
      <c r="G5096">
        <v>49.95</v>
      </c>
      <c r="H5096">
        <v>2013</v>
      </c>
    </row>
    <row r="5097" spans="1:8" x14ac:dyDescent="0.2">
      <c r="A5097" t="s">
        <v>6806</v>
      </c>
      <c r="B5097" t="s">
        <v>46</v>
      </c>
      <c r="C5097" t="s">
        <v>47</v>
      </c>
      <c r="D5097" t="s">
        <v>515</v>
      </c>
      <c r="E5097">
        <v>3.4</v>
      </c>
      <c r="F5097">
        <v>41</v>
      </c>
      <c r="G5097">
        <v>10.42</v>
      </c>
      <c r="H5097">
        <v>2015</v>
      </c>
    </row>
    <row r="5098" spans="1:8" x14ac:dyDescent="0.2">
      <c r="A5098" t="s">
        <v>6807</v>
      </c>
      <c r="B5098" t="s">
        <v>16</v>
      </c>
      <c r="C5098" t="s">
        <v>404</v>
      </c>
      <c r="D5098" t="s">
        <v>4336</v>
      </c>
      <c r="E5098">
        <v>4</v>
      </c>
      <c r="F5098">
        <v>41</v>
      </c>
      <c r="G5098">
        <v>11.69</v>
      </c>
      <c r="H5098">
        <v>2019</v>
      </c>
    </row>
    <row r="5099" spans="1:8" x14ac:dyDescent="0.2">
      <c r="A5099" t="s">
        <v>6808</v>
      </c>
      <c r="B5099" t="s">
        <v>16</v>
      </c>
      <c r="C5099" t="s">
        <v>358</v>
      </c>
      <c r="D5099" t="s">
        <v>6809</v>
      </c>
      <c r="E5099">
        <v>4.0999999999999996</v>
      </c>
      <c r="F5099">
        <v>41</v>
      </c>
      <c r="G5099">
        <v>49.88</v>
      </c>
      <c r="H5099">
        <v>2013</v>
      </c>
    </row>
    <row r="5100" spans="1:8" x14ac:dyDescent="0.2">
      <c r="A5100" t="s">
        <v>396</v>
      </c>
      <c r="B5100" t="s">
        <v>16</v>
      </c>
      <c r="C5100" t="s">
        <v>294</v>
      </c>
      <c r="D5100" t="s">
        <v>3523</v>
      </c>
      <c r="E5100">
        <v>4.2</v>
      </c>
      <c r="F5100">
        <v>41</v>
      </c>
      <c r="G5100">
        <v>17.899999999999999</v>
      </c>
      <c r="H5100">
        <v>2018</v>
      </c>
    </row>
    <row r="5101" spans="1:8" x14ac:dyDescent="0.2">
      <c r="A5101" t="s">
        <v>5416</v>
      </c>
      <c r="B5101" t="s">
        <v>16</v>
      </c>
      <c r="C5101" t="s">
        <v>181</v>
      </c>
      <c r="D5101" t="s">
        <v>1388</v>
      </c>
      <c r="E5101">
        <v>3.8</v>
      </c>
      <c r="F5101">
        <v>41</v>
      </c>
      <c r="G5101">
        <v>26.5</v>
      </c>
      <c r="H5101">
        <v>2012</v>
      </c>
    </row>
    <row r="5102" spans="1:8" x14ac:dyDescent="0.2">
      <c r="A5102" t="s">
        <v>6810</v>
      </c>
      <c r="B5102" t="s">
        <v>9</v>
      </c>
      <c r="C5102" t="s">
        <v>2630</v>
      </c>
      <c r="D5102" t="s">
        <v>2631</v>
      </c>
      <c r="E5102">
        <v>3.8</v>
      </c>
      <c r="F5102">
        <v>41</v>
      </c>
      <c r="G5102">
        <v>17.5</v>
      </c>
      <c r="H5102">
        <v>2018</v>
      </c>
    </row>
    <row r="5103" spans="1:8" x14ac:dyDescent="0.2">
      <c r="A5103" t="s">
        <v>271</v>
      </c>
      <c r="B5103" t="s">
        <v>30</v>
      </c>
      <c r="C5103" t="s">
        <v>236</v>
      </c>
      <c r="D5103" t="s">
        <v>6811</v>
      </c>
      <c r="E5103">
        <v>3.6</v>
      </c>
      <c r="F5103">
        <v>41</v>
      </c>
      <c r="G5103">
        <v>27.71</v>
      </c>
      <c r="H5103">
        <v>2015</v>
      </c>
    </row>
    <row r="5104" spans="1:8" x14ac:dyDescent="0.2">
      <c r="A5104" t="s">
        <v>6812</v>
      </c>
      <c r="B5104" t="s">
        <v>16</v>
      </c>
      <c r="C5104" t="s">
        <v>181</v>
      </c>
      <c r="D5104" t="s">
        <v>6813</v>
      </c>
      <c r="E5104">
        <v>3.8</v>
      </c>
      <c r="F5104">
        <v>41</v>
      </c>
      <c r="G5104">
        <v>27.82</v>
      </c>
      <c r="H5104">
        <v>2014</v>
      </c>
    </row>
    <row r="5105" spans="1:8" x14ac:dyDescent="0.2">
      <c r="A5105" t="s">
        <v>6814</v>
      </c>
      <c r="B5105" t="s">
        <v>46</v>
      </c>
      <c r="C5105" t="s">
        <v>47</v>
      </c>
      <c r="D5105" t="s">
        <v>1752</v>
      </c>
      <c r="E5105">
        <v>4.0999999999999996</v>
      </c>
      <c r="F5105">
        <v>41</v>
      </c>
      <c r="G5105">
        <v>28.31</v>
      </c>
      <c r="H5105">
        <v>2017</v>
      </c>
    </row>
    <row r="5106" spans="1:8" x14ac:dyDescent="0.2">
      <c r="A5106" t="s">
        <v>6815</v>
      </c>
      <c r="B5106" t="s">
        <v>9</v>
      </c>
      <c r="C5106" t="s">
        <v>389</v>
      </c>
      <c r="D5106" t="s">
        <v>6816</v>
      </c>
      <c r="E5106">
        <v>3.9</v>
      </c>
      <c r="F5106">
        <v>41</v>
      </c>
      <c r="G5106">
        <v>29.95</v>
      </c>
      <c r="H5106">
        <v>2005</v>
      </c>
    </row>
    <row r="5107" spans="1:8" x14ac:dyDescent="0.2">
      <c r="A5107" t="s">
        <v>6817</v>
      </c>
      <c r="B5107" t="s">
        <v>277</v>
      </c>
      <c r="C5107" t="s">
        <v>346</v>
      </c>
      <c r="D5107" t="s">
        <v>6818</v>
      </c>
      <c r="E5107">
        <v>3.5</v>
      </c>
      <c r="F5107">
        <v>41</v>
      </c>
      <c r="G5107">
        <v>15.37</v>
      </c>
      <c r="H5107">
        <v>2016</v>
      </c>
    </row>
    <row r="5108" spans="1:8" x14ac:dyDescent="0.2">
      <c r="A5108" t="s">
        <v>6819</v>
      </c>
      <c r="B5108" t="s">
        <v>16</v>
      </c>
      <c r="C5108" t="s">
        <v>294</v>
      </c>
      <c r="D5108" t="s">
        <v>4046</v>
      </c>
      <c r="E5108">
        <v>3.4</v>
      </c>
      <c r="F5108">
        <v>41</v>
      </c>
      <c r="G5108">
        <v>31.85</v>
      </c>
      <c r="H5108">
        <v>2013</v>
      </c>
    </row>
    <row r="5109" spans="1:8" x14ac:dyDescent="0.2">
      <c r="A5109" t="s">
        <v>6820</v>
      </c>
      <c r="B5109" t="s">
        <v>16</v>
      </c>
      <c r="C5109" t="s">
        <v>17</v>
      </c>
      <c r="D5109" t="s">
        <v>6013</v>
      </c>
      <c r="E5109">
        <v>3.7</v>
      </c>
      <c r="F5109">
        <v>41</v>
      </c>
      <c r="G5109">
        <v>32.65</v>
      </c>
      <c r="H5109">
        <v>2013</v>
      </c>
    </row>
    <row r="5110" spans="1:8" x14ac:dyDescent="0.2">
      <c r="A5110" t="s">
        <v>6821</v>
      </c>
      <c r="B5110" t="s">
        <v>16</v>
      </c>
      <c r="C5110" t="s">
        <v>394</v>
      </c>
      <c r="D5110" t="s">
        <v>2084</v>
      </c>
      <c r="E5110">
        <v>4.4000000000000004</v>
      </c>
      <c r="F5110">
        <v>41</v>
      </c>
      <c r="G5110">
        <v>34.020000000000003</v>
      </c>
      <c r="H5110">
        <v>2010</v>
      </c>
    </row>
    <row r="5111" spans="1:8" x14ac:dyDescent="0.2">
      <c r="A5111" t="s">
        <v>6822</v>
      </c>
      <c r="B5111" t="s">
        <v>23</v>
      </c>
      <c r="C5111" t="s">
        <v>247</v>
      </c>
      <c r="D5111" t="s">
        <v>272</v>
      </c>
      <c r="E5111">
        <v>3.7</v>
      </c>
      <c r="F5111">
        <v>41</v>
      </c>
      <c r="G5111">
        <v>14.17</v>
      </c>
      <c r="H5111">
        <v>2018</v>
      </c>
    </row>
    <row r="5112" spans="1:8" x14ac:dyDescent="0.2">
      <c r="A5112" t="s">
        <v>6823</v>
      </c>
      <c r="B5112" t="s">
        <v>196</v>
      </c>
      <c r="C5112" t="s">
        <v>197</v>
      </c>
      <c r="D5112" t="s">
        <v>1945</v>
      </c>
      <c r="E5112">
        <v>4</v>
      </c>
      <c r="F5112">
        <v>41</v>
      </c>
      <c r="G5112">
        <v>13.82</v>
      </c>
      <c r="H5112">
        <v>2013</v>
      </c>
    </row>
    <row r="5113" spans="1:8" x14ac:dyDescent="0.2">
      <c r="A5113" t="s">
        <v>6824</v>
      </c>
      <c r="B5113" t="s">
        <v>196</v>
      </c>
      <c r="C5113" t="s">
        <v>1107</v>
      </c>
      <c r="D5113" t="s">
        <v>6825</v>
      </c>
      <c r="E5113">
        <v>4</v>
      </c>
      <c r="F5113">
        <v>41</v>
      </c>
      <c r="G5113">
        <v>13.6</v>
      </c>
      <c r="H5113">
        <v>2018</v>
      </c>
    </row>
    <row r="5114" spans="1:8" x14ac:dyDescent="0.2">
      <c r="A5114" t="s">
        <v>6826</v>
      </c>
      <c r="B5114" t="s">
        <v>9</v>
      </c>
      <c r="C5114" t="s">
        <v>6827</v>
      </c>
      <c r="D5114" t="s">
        <v>2781</v>
      </c>
      <c r="E5114">
        <v>3.8</v>
      </c>
      <c r="F5114">
        <v>41</v>
      </c>
      <c r="G5114">
        <v>19.3</v>
      </c>
      <c r="H5114">
        <v>2016</v>
      </c>
    </row>
    <row r="5115" spans="1:8" x14ac:dyDescent="0.2">
      <c r="A5115" t="s">
        <v>6828</v>
      </c>
      <c r="B5115" t="s">
        <v>9</v>
      </c>
      <c r="C5115" t="s">
        <v>2630</v>
      </c>
      <c r="D5115" t="s">
        <v>6829</v>
      </c>
      <c r="E5115">
        <v>3.6</v>
      </c>
      <c r="F5115">
        <v>41</v>
      </c>
      <c r="G5115">
        <v>13</v>
      </c>
      <c r="H5115">
        <v>2018</v>
      </c>
    </row>
    <row r="5116" spans="1:8" x14ac:dyDescent="0.2">
      <c r="A5116" t="s">
        <v>6830</v>
      </c>
      <c r="B5116" t="s">
        <v>23</v>
      </c>
      <c r="C5116" t="s">
        <v>1600</v>
      </c>
      <c r="D5116" t="s">
        <v>6831</v>
      </c>
      <c r="E5116">
        <v>4.0999999999999996</v>
      </c>
      <c r="F5116">
        <v>41</v>
      </c>
      <c r="G5116">
        <v>12.87</v>
      </c>
      <c r="H5116">
        <v>2019</v>
      </c>
    </row>
    <row r="5117" spans="1:8" x14ac:dyDescent="0.2">
      <c r="A5117" t="s">
        <v>6832</v>
      </c>
      <c r="B5117" t="s">
        <v>277</v>
      </c>
      <c r="C5117" t="s">
        <v>955</v>
      </c>
      <c r="D5117" t="s">
        <v>6833</v>
      </c>
      <c r="E5117">
        <v>3.8</v>
      </c>
      <c r="F5117">
        <v>41</v>
      </c>
      <c r="G5117">
        <v>12.62</v>
      </c>
      <c r="H5117">
        <v>2016</v>
      </c>
    </row>
    <row r="5118" spans="1:8" x14ac:dyDescent="0.2">
      <c r="A5118" t="s">
        <v>6834</v>
      </c>
      <c r="B5118" t="s">
        <v>77</v>
      </c>
      <c r="C5118" t="s">
        <v>78</v>
      </c>
      <c r="D5118" t="s">
        <v>297</v>
      </c>
      <c r="E5118">
        <v>3.5</v>
      </c>
      <c r="F5118">
        <v>41</v>
      </c>
      <c r="G5118">
        <v>12.52</v>
      </c>
      <c r="H5118">
        <v>2018</v>
      </c>
    </row>
    <row r="5119" spans="1:8" x14ac:dyDescent="0.2">
      <c r="A5119" t="s">
        <v>6835</v>
      </c>
      <c r="B5119" t="s">
        <v>9</v>
      </c>
      <c r="C5119" t="s">
        <v>138</v>
      </c>
      <c r="D5119" t="s">
        <v>822</v>
      </c>
      <c r="E5119">
        <v>3.9</v>
      </c>
      <c r="F5119">
        <v>41</v>
      </c>
      <c r="G5119">
        <v>19.45</v>
      </c>
      <c r="H5119">
        <v>2014</v>
      </c>
    </row>
    <row r="5120" spans="1:8" x14ac:dyDescent="0.2">
      <c r="A5120" t="s">
        <v>806</v>
      </c>
      <c r="B5120" t="s">
        <v>23</v>
      </c>
      <c r="C5120" t="s">
        <v>911</v>
      </c>
      <c r="D5120" t="s">
        <v>2554</v>
      </c>
      <c r="E5120">
        <v>3.7</v>
      </c>
      <c r="F5120">
        <v>41</v>
      </c>
      <c r="G5120">
        <v>10.83</v>
      </c>
      <c r="H5120">
        <v>2017</v>
      </c>
    </row>
    <row r="5121" spans="1:8" x14ac:dyDescent="0.2">
      <c r="A5121" t="s">
        <v>4593</v>
      </c>
      <c r="B5121" t="s">
        <v>9</v>
      </c>
      <c r="C5121" t="s">
        <v>2185</v>
      </c>
      <c r="D5121" t="s">
        <v>6053</v>
      </c>
      <c r="E5121">
        <v>4</v>
      </c>
      <c r="F5121">
        <v>41</v>
      </c>
      <c r="G5121">
        <v>49.9</v>
      </c>
      <c r="H5121">
        <v>2017</v>
      </c>
    </row>
    <row r="5122" spans="1:8" x14ac:dyDescent="0.2">
      <c r="A5122" t="s">
        <v>6836</v>
      </c>
      <c r="B5122" t="s">
        <v>9</v>
      </c>
      <c r="C5122" t="s">
        <v>368</v>
      </c>
      <c r="D5122" t="s">
        <v>6837</v>
      </c>
      <c r="E5122">
        <v>3.7</v>
      </c>
      <c r="F5122">
        <v>41</v>
      </c>
      <c r="G5122">
        <v>9.65</v>
      </c>
      <c r="H5122">
        <v>2016</v>
      </c>
    </row>
    <row r="5123" spans="1:8" x14ac:dyDescent="0.2">
      <c r="A5123" t="s">
        <v>6631</v>
      </c>
      <c r="B5123" t="s">
        <v>9</v>
      </c>
      <c r="C5123" t="s">
        <v>105</v>
      </c>
      <c r="D5123" t="s">
        <v>620</v>
      </c>
      <c r="E5123">
        <v>3.6</v>
      </c>
      <c r="F5123">
        <v>41</v>
      </c>
      <c r="G5123">
        <v>48.64</v>
      </c>
      <c r="H5123">
        <v>2017</v>
      </c>
    </row>
    <row r="5124" spans="1:8" x14ac:dyDescent="0.2">
      <c r="A5124" t="s">
        <v>6838</v>
      </c>
      <c r="B5124" t="s">
        <v>66</v>
      </c>
      <c r="C5124" t="s">
        <v>222</v>
      </c>
      <c r="D5124" t="s">
        <v>6839</v>
      </c>
      <c r="E5124">
        <v>4</v>
      </c>
      <c r="F5124">
        <v>41</v>
      </c>
      <c r="G5124">
        <v>22.2</v>
      </c>
      <c r="H5124">
        <v>2013</v>
      </c>
    </row>
    <row r="5125" spans="1:8" x14ac:dyDescent="0.2">
      <c r="A5125" t="s">
        <v>6840</v>
      </c>
      <c r="B5125" t="s">
        <v>70</v>
      </c>
      <c r="C5125" t="s">
        <v>533</v>
      </c>
      <c r="D5125" t="s">
        <v>331</v>
      </c>
      <c r="E5125">
        <v>4.4000000000000004</v>
      </c>
      <c r="F5125">
        <v>41</v>
      </c>
      <c r="G5125">
        <v>63.96</v>
      </c>
      <c r="H5125">
        <v>2015</v>
      </c>
    </row>
    <row r="5126" spans="1:8" x14ac:dyDescent="0.2">
      <c r="A5126" t="s">
        <v>6841</v>
      </c>
      <c r="B5126" t="s">
        <v>196</v>
      </c>
      <c r="C5126" t="s">
        <v>197</v>
      </c>
      <c r="D5126" t="s">
        <v>3042</v>
      </c>
      <c r="E5126">
        <v>3.9</v>
      </c>
      <c r="F5126">
        <v>41</v>
      </c>
      <c r="G5126">
        <v>8.99</v>
      </c>
      <c r="H5126">
        <v>2018</v>
      </c>
    </row>
    <row r="5127" spans="1:8" x14ac:dyDescent="0.2">
      <c r="A5127" t="s">
        <v>6842</v>
      </c>
      <c r="B5127" t="s">
        <v>34</v>
      </c>
      <c r="C5127" t="s">
        <v>718</v>
      </c>
      <c r="D5127" t="s">
        <v>2356</v>
      </c>
      <c r="E5127">
        <v>3.6</v>
      </c>
      <c r="F5127">
        <v>41</v>
      </c>
      <c r="G5127">
        <v>8.69</v>
      </c>
      <c r="H5127">
        <v>2017</v>
      </c>
    </row>
    <row r="5128" spans="1:8" x14ac:dyDescent="0.2">
      <c r="A5128" t="s">
        <v>6843</v>
      </c>
      <c r="B5128" t="s">
        <v>9</v>
      </c>
      <c r="C5128" t="s">
        <v>368</v>
      </c>
      <c r="D5128" t="s">
        <v>429</v>
      </c>
      <c r="E5128">
        <v>3.6</v>
      </c>
      <c r="F5128">
        <v>41</v>
      </c>
      <c r="G5128">
        <v>7.85</v>
      </c>
      <c r="H5128">
        <v>2018</v>
      </c>
    </row>
    <row r="5129" spans="1:8" x14ac:dyDescent="0.2">
      <c r="A5129" t="s">
        <v>6844</v>
      </c>
      <c r="B5129" t="s">
        <v>16</v>
      </c>
      <c r="C5129" t="s">
        <v>74</v>
      </c>
      <c r="D5129" t="s">
        <v>3474</v>
      </c>
      <c r="E5129">
        <v>3.6</v>
      </c>
      <c r="F5129">
        <v>41</v>
      </c>
      <c r="G5129">
        <v>8.6300000000000008</v>
      </c>
      <c r="H5129">
        <v>2018</v>
      </c>
    </row>
    <row r="5130" spans="1:8" x14ac:dyDescent="0.2">
      <c r="A5130" t="s">
        <v>6845</v>
      </c>
      <c r="B5130" t="s">
        <v>9</v>
      </c>
      <c r="C5130" t="s">
        <v>6846</v>
      </c>
      <c r="D5130" t="s">
        <v>6847</v>
      </c>
      <c r="E5130">
        <v>4.2</v>
      </c>
      <c r="F5130">
        <v>41</v>
      </c>
      <c r="G5130">
        <v>222.13</v>
      </c>
      <c r="H5130">
        <v>2013</v>
      </c>
    </row>
    <row r="5131" spans="1:8" x14ac:dyDescent="0.2">
      <c r="A5131" t="s">
        <v>1591</v>
      </c>
      <c r="B5131" t="s">
        <v>66</v>
      </c>
      <c r="C5131" t="s">
        <v>308</v>
      </c>
      <c r="D5131" t="s">
        <v>4421</v>
      </c>
      <c r="E5131">
        <v>3.9</v>
      </c>
      <c r="F5131">
        <v>41</v>
      </c>
      <c r="G5131">
        <v>8.5500000000000007</v>
      </c>
      <c r="H5131">
        <v>2018</v>
      </c>
    </row>
    <row r="5132" spans="1:8" x14ac:dyDescent="0.2">
      <c r="A5132" t="s">
        <v>6848</v>
      </c>
      <c r="B5132" t="s">
        <v>9</v>
      </c>
      <c r="C5132" t="s">
        <v>4631</v>
      </c>
      <c r="D5132" t="s">
        <v>4739</v>
      </c>
      <c r="E5132">
        <v>3.7</v>
      </c>
      <c r="F5132">
        <v>41</v>
      </c>
      <c r="G5132">
        <v>8.5299999999999994</v>
      </c>
      <c r="H5132">
        <v>2016</v>
      </c>
    </row>
    <row r="5133" spans="1:8" x14ac:dyDescent="0.2">
      <c r="A5133" t="s">
        <v>6849</v>
      </c>
      <c r="B5133" t="s">
        <v>277</v>
      </c>
      <c r="C5133" t="s">
        <v>1229</v>
      </c>
      <c r="D5133" t="s">
        <v>1230</v>
      </c>
      <c r="E5133">
        <v>3.7</v>
      </c>
      <c r="F5133">
        <v>41</v>
      </c>
      <c r="G5133">
        <v>22.22</v>
      </c>
      <c r="H5133">
        <v>2015</v>
      </c>
    </row>
    <row r="5134" spans="1:8" x14ac:dyDescent="0.2">
      <c r="A5134" t="s">
        <v>6850</v>
      </c>
      <c r="B5134" t="s">
        <v>77</v>
      </c>
      <c r="C5134" t="s">
        <v>3710</v>
      </c>
      <c r="D5134" t="s">
        <v>6851</v>
      </c>
      <c r="E5134">
        <v>3</v>
      </c>
      <c r="F5134">
        <v>41</v>
      </c>
      <c r="G5134">
        <v>5.19</v>
      </c>
      <c r="H5134">
        <v>2017</v>
      </c>
    </row>
    <row r="5135" spans="1:8" x14ac:dyDescent="0.2">
      <c r="A5135" t="s">
        <v>6852</v>
      </c>
      <c r="B5135" t="s">
        <v>9</v>
      </c>
      <c r="C5135" t="s">
        <v>56</v>
      </c>
      <c r="D5135" t="s">
        <v>6853</v>
      </c>
      <c r="E5135">
        <v>3.8</v>
      </c>
      <c r="F5135">
        <v>41</v>
      </c>
      <c r="G5135">
        <v>6.73</v>
      </c>
      <c r="H5135">
        <v>2017</v>
      </c>
    </row>
    <row r="5136" spans="1:8" x14ac:dyDescent="0.2">
      <c r="A5136" t="s">
        <v>726</v>
      </c>
      <c r="B5136" t="s">
        <v>70</v>
      </c>
      <c r="C5136" t="s">
        <v>71</v>
      </c>
      <c r="D5136" t="s">
        <v>3858</v>
      </c>
      <c r="E5136">
        <v>3.5</v>
      </c>
      <c r="F5136">
        <v>41</v>
      </c>
      <c r="G5136">
        <v>9.26</v>
      </c>
      <c r="H5136">
        <v>2015</v>
      </c>
    </row>
    <row r="5137" spans="1:8" x14ac:dyDescent="0.2">
      <c r="A5137" t="s">
        <v>3299</v>
      </c>
      <c r="B5137" t="s">
        <v>9</v>
      </c>
      <c r="C5137" t="s">
        <v>10</v>
      </c>
      <c r="D5137" t="s">
        <v>5743</v>
      </c>
      <c r="E5137">
        <v>4.5</v>
      </c>
      <c r="F5137">
        <v>41</v>
      </c>
      <c r="G5137">
        <v>439.95</v>
      </c>
      <c r="H5137">
        <v>2010</v>
      </c>
    </row>
    <row r="5138" spans="1:8" x14ac:dyDescent="0.2">
      <c r="A5138" t="s">
        <v>6854</v>
      </c>
      <c r="B5138" t="s">
        <v>46</v>
      </c>
      <c r="C5138" t="s">
        <v>341</v>
      </c>
      <c r="D5138" t="s">
        <v>311</v>
      </c>
      <c r="E5138">
        <v>3.8</v>
      </c>
      <c r="F5138">
        <v>41</v>
      </c>
      <c r="G5138">
        <v>9.26</v>
      </c>
      <c r="H5138">
        <v>2017</v>
      </c>
    </row>
    <row r="5139" spans="1:8" x14ac:dyDescent="0.2">
      <c r="A5139" t="s">
        <v>6855</v>
      </c>
      <c r="B5139" t="s">
        <v>66</v>
      </c>
      <c r="C5139" t="s">
        <v>222</v>
      </c>
      <c r="D5139" t="s">
        <v>5043</v>
      </c>
      <c r="E5139">
        <v>4.4000000000000004</v>
      </c>
      <c r="F5139">
        <v>41</v>
      </c>
      <c r="G5139">
        <v>89</v>
      </c>
      <c r="H5139">
        <v>2015</v>
      </c>
    </row>
    <row r="5140" spans="1:8" x14ac:dyDescent="0.2">
      <c r="A5140" t="s">
        <v>6856</v>
      </c>
      <c r="B5140" t="s">
        <v>66</v>
      </c>
      <c r="C5140" t="s">
        <v>316</v>
      </c>
      <c r="D5140" t="s">
        <v>317</v>
      </c>
      <c r="E5140">
        <v>3.2</v>
      </c>
      <c r="F5140">
        <v>41</v>
      </c>
      <c r="G5140">
        <v>4.4400000000000004</v>
      </c>
      <c r="H5140">
        <v>2018</v>
      </c>
    </row>
    <row r="5141" spans="1:8" x14ac:dyDescent="0.2">
      <c r="A5141" t="s">
        <v>285</v>
      </c>
      <c r="B5141" t="s">
        <v>70</v>
      </c>
      <c r="C5141" t="s">
        <v>459</v>
      </c>
      <c r="D5141" t="s">
        <v>2201</v>
      </c>
      <c r="E5141">
        <v>4.4000000000000004</v>
      </c>
      <c r="F5141">
        <v>41</v>
      </c>
      <c r="G5141">
        <v>69</v>
      </c>
      <c r="H5141">
        <v>2017</v>
      </c>
    </row>
    <row r="5142" spans="1:8" x14ac:dyDescent="0.2">
      <c r="A5142" t="s">
        <v>6857</v>
      </c>
      <c r="B5142" t="s">
        <v>16</v>
      </c>
      <c r="C5142" t="s">
        <v>4297</v>
      </c>
      <c r="D5142" t="s">
        <v>6858</v>
      </c>
      <c r="E5142">
        <v>3.6</v>
      </c>
      <c r="F5142">
        <v>41</v>
      </c>
      <c r="G5142">
        <v>8.4499999999999993</v>
      </c>
      <c r="H5142">
        <v>2017</v>
      </c>
    </row>
    <row r="5143" spans="1:8" x14ac:dyDescent="0.2">
      <c r="A5143" t="s">
        <v>6859</v>
      </c>
      <c r="B5143" t="s">
        <v>66</v>
      </c>
      <c r="C5143" t="s">
        <v>401</v>
      </c>
      <c r="D5143" t="s">
        <v>402</v>
      </c>
      <c r="E5143">
        <v>3.6</v>
      </c>
      <c r="F5143">
        <v>41</v>
      </c>
      <c r="G5143">
        <v>5.95</v>
      </c>
      <c r="H5143">
        <v>2015</v>
      </c>
    </row>
    <row r="5144" spans="1:8" x14ac:dyDescent="0.2">
      <c r="A5144" t="s">
        <v>6860</v>
      </c>
      <c r="B5144" t="s">
        <v>16</v>
      </c>
      <c r="C5144" t="s">
        <v>638</v>
      </c>
      <c r="D5144" t="s">
        <v>6861</v>
      </c>
      <c r="E5144">
        <v>3.5</v>
      </c>
      <c r="F5144">
        <v>41</v>
      </c>
      <c r="G5144">
        <v>8.09</v>
      </c>
      <c r="H5144">
        <v>2018</v>
      </c>
    </row>
    <row r="5145" spans="1:8" x14ac:dyDescent="0.2">
      <c r="A5145" t="s">
        <v>5106</v>
      </c>
      <c r="B5145" t="s">
        <v>9</v>
      </c>
      <c r="C5145" t="s">
        <v>96</v>
      </c>
      <c r="D5145" t="s">
        <v>6862</v>
      </c>
      <c r="E5145">
        <v>4.4000000000000004</v>
      </c>
      <c r="F5145">
        <v>41</v>
      </c>
      <c r="G5145">
        <v>257.35000000000002</v>
      </c>
      <c r="H5145">
        <v>2008</v>
      </c>
    </row>
    <row r="5146" spans="1:8" x14ac:dyDescent="0.2">
      <c r="A5146" t="s">
        <v>1362</v>
      </c>
      <c r="B5146" t="s">
        <v>9</v>
      </c>
      <c r="C5146" t="s">
        <v>96</v>
      </c>
      <c r="D5146" t="s">
        <v>623</v>
      </c>
      <c r="E5146">
        <v>4.3</v>
      </c>
      <c r="F5146">
        <v>41</v>
      </c>
      <c r="G5146">
        <v>167.95</v>
      </c>
      <c r="H5146">
        <v>2016</v>
      </c>
    </row>
    <row r="5147" spans="1:8" x14ac:dyDescent="0.2">
      <c r="A5147" t="s">
        <v>6863</v>
      </c>
      <c r="B5147" t="s">
        <v>16</v>
      </c>
      <c r="C5147" t="s">
        <v>74</v>
      </c>
      <c r="D5147" t="s">
        <v>123</v>
      </c>
      <c r="E5147">
        <v>4</v>
      </c>
      <c r="F5147">
        <v>41</v>
      </c>
      <c r="G5147">
        <v>7.25</v>
      </c>
      <c r="H5147">
        <v>2018</v>
      </c>
    </row>
    <row r="5148" spans="1:8" x14ac:dyDescent="0.2">
      <c r="A5148" t="s">
        <v>6864</v>
      </c>
      <c r="B5148" t="s">
        <v>66</v>
      </c>
      <c r="C5148" t="s">
        <v>241</v>
      </c>
      <c r="D5148" t="s">
        <v>6865</v>
      </c>
      <c r="E5148">
        <v>3.4</v>
      </c>
      <c r="F5148">
        <v>41</v>
      </c>
      <c r="G5148">
        <v>4.75</v>
      </c>
      <c r="H5148">
        <v>2018</v>
      </c>
    </row>
    <row r="5149" spans="1:8" x14ac:dyDescent="0.2">
      <c r="A5149" t="s">
        <v>6866</v>
      </c>
      <c r="B5149" t="s">
        <v>16</v>
      </c>
      <c r="C5149" t="s">
        <v>228</v>
      </c>
      <c r="D5149" t="s">
        <v>6867</v>
      </c>
      <c r="E5149">
        <v>4</v>
      </c>
      <c r="F5149">
        <v>41</v>
      </c>
      <c r="G5149">
        <v>8.9499999999999993</v>
      </c>
      <c r="H5149">
        <v>2018</v>
      </c>
    </row>
    <row r="5150" spans="1:8" x14ac:dyDescent="0.2">
      <c r="A5150" t="s">
        <v>6868</v>
      </c>
      <c r="B5150" t="s">
        <v>16</v>
      </c>
      <c r="C5150" t="s">
        <v>228</v>
      </c>
      <c r="D5150" t="s">
        <v>6788</v>
      </c>
      <c r="E5150">
        <v>3.9</v>
      </c>
      <c r="F5150">
        <v>410</v>
      </c>
      <c r="G5150">
        <v>8.49</v>
      </c>
      <c r="H5150">
        <v>2018</v>
      </c>
    </row>
    <row r="5151" spans="1:8" x14ac:dyDescent="0.2">
      <c r="A5151" t="s">
        <v>2223</v>
      </c>
      <c r="B5151" t="s">
        <v>9</v>
      </c>
      <c r="C5151" t="s">
        <v>281</v>
      </c>
      <c r="D5151" t="s">
        <v>1999</v>
      </c>
      <c r="E5151">
        <v>3.9</v>
      </c>
      <c r="F5151">
        <v>410</v>
      </c>
      <c r="G5151">
        <v>38.950000000000003</v>
      </c>
      <c r="H5151">
        <v>2016</v>
      </c>
    </row>
    <row r="5152" spans="1:8" x14ac:dyDescent="0.2">
      <c r="A5152" t="s">
        <v>6869</v>
      </c>
      <c r="B5152" t="s">
        <v>9</v>
      </c>
      <c r="C5152" t="s">
        <v>125</v>
      </c>
      <c r="D5152" t="s">
        <v>2156</v>
      </c>
      <c r="E5152">
        <v>3.5</v>
      </c>
      <c r="F5152">
        <v>410</v>
      </c>
      <c r="G5152">
        <v>9.6999999999999993</v>
      </c>
      <c r="H5152">
        <v>2016</v>
      </c>
    </row>
    <row r="5153" spans="1:8" x14ac:dyDescent="0.2">
      <c r="A5153" t="s">
        <v>3369</v>
      </c>
      <c r="B5153" t="s">
        <v>16</v>
      </c>
      <c r="C5153" t="s">
        <v>17</v>
      </c>
      <c r="D5153" t="s">
        <v>1394</v>
      </c>
      <c r="E5153">
        <v>4.0999999999999996</v>
      </c>
      <c r="F5153">
        <v>410</v>
      </c>
      <c r="G5153">
        <v>86.33</v>
      </c>
      <c r="H5153">
        <v>2013</v>
      </c>
    </row>
    <row r="5154" spans="1:8" x14ac:dyDescent="0.2">
      <c r="A5154" t="s">
        <v>4003</v>
      </c>
      <c r="B5154" t="s">
        <v>9</v>
      </c>
      <c r="C5154" t="s">
        <v>2947</v>
      </c>
      <c r="D5154" t="s">
        <v>6870</v>
      </c>
      <c r="E5154">
        <v>3.7</v>
      </c>
      <c r="F5154">
        <v>410</v>
      </c>
      <c r="G5154">
        <v>15.45</v>
      </c>
      <c r="H5154">
        <v>2016</v>
      </c>
    </row>
    <row r="5155" spans="1:8" x14ac:dyDescent="0.2">
      <c r="A5155" t="s">
        <v>6871</v>
      </c>
      <c r="B5155" t="s">
        <v>46</v>
      </c>
      <c r="C5155" t="s">
        <v>47</v>
      </c>
      <c r="D5155" t="s">
        <v>842</v>
      </c>
      <c r="E5155">
        <v>3.8</v>
      </c>
      <c r="F5155">
        <v>411</v>
      </c>
      <c r="G5155">
        <v>20.76</v>
      </c>
      <c r="H5155">
        <v>2015</v>
      </c>
    </row>
    <row r="5156" spans="1:8" x14ac:dyDescent="0.2">
      <c r="A5156" t="s">
        <v>6872</v>
      </c>
      <c r="B5156" t="s">
        <v>16</v>
      </c>
      <c r="C5156" t="s">
        <v>505</v>
      </c>
      <c r="D5156" t="s">
        <v>6873</v>
      </c>
      <c r="E5156">
        <v>4.2</v>
      </c>
      <c r="F5156">
        <v>411</v>
      </c>
      <c r="G5156">
        <v>29.9</v>
      </c>
      <c r="H5156">
        <v>2015</v>
      </c>
    </row>
    <row r="5157" spans="1:8" x14ac:dyDescent="0.2">
      <c r="A5157" t="s">
        <v>3004</v>
      </c>
      <c r="B5157" t="s">
        <v>9</v>
      </c>
      <c r="C5157" t="s">
        <v>742</v>
      </c>
      <c r="D5157" t="s">
        <v>6874</v>
      </c>
      <c r="E5157">
        <v>3.7</v>
      </c>
      <c r="F5157">
        <v>411</v>
      </c>
      <c r="G5157">
        <v>9.9</v>
      </c>
      <c r="H5157">
        <v>2016</v>
      </c>
    </row>
    <row r="5158" spans="1:8" x14ac:dyDescent="0.2">
      <c r="A5158" t="s">
        <v>6875</v>
      </c>
      <c r="B5158" t="s">
        <v>16</v>
      </c>
      <c r="C5158" t="s">
        <v>558</v>
      </c>
      <c r="D5158" t="s">
        <v>1712</v>
      </c>
      <c r="E5158">
        <v>4.0999999999999996</v>
      </c>
      <c r="F5158">
        <v>411</v>
      </c>
      <c r="G5158">
        <v>35.9</v>
      </c>
      <c r="H5158">
        <v>2014</v>
      </c>
    </row>
    <row r="5159" spans="1:8" x14ac:dyDescent="0.2">
      <c r="A5159" t="s">
        <v>280</v>
      </c>
      <c r="B5159" t="s">
        <v>9</v>
      </c>
      <c r="C5159" t="s">
        <v>281</v>
      </c>
      <c r="D5159" t="s">
        <v>6876</v>
      </c>
      <c r="E5159">
        <v>3.8</v>
      </c>
      <c r="F5159">
        <v>411</v>
      </c>
      <c r="G5159">
        <v>19.95</v>
      </c>
      <c r="H5159">
        <v>2015</v>
      </c>
    </row>
    <row r="5160" spans="1:8" x14ac:dyDescent="0.2">
      <c r="A5160" t="s">
        <v>6877</v>
      </c>
      <c r="B5160" t="s">
        <v>9</v>
      </c>
      <c r="C5160" t="s">
        <v>281</v>
      </c>
      <c r="D5160" t="s">
        <v>2178</v>
      </c>
      <c r="E5160">
        <v>3.8</v>
      </c>
      <c r="F5160">
        <v>411</v>
      </c>
      <c r="G5160">
        <v>36.33</v>
      </c>
      <c r="H5160">
        <v>2013</v>
      </c>
    </row>
    <row r="5161" spans="1:8" x14ac:dyDescent="0.2">
      <c r="A5161" t="s">
        <v>6878</v>
      </c>
      <c r="B5161" t="s">
        <v>16</v>
      </c>
      <c r="C5161" t="s">
        <v>404</v>
      </c>
      <c r="D5161" t="s">
        <v>2088</v>
      </c>
      <c r="E5161">
        <v>3.9</v>
      </c>
      <c r="F5161">
        <v>411</v>
      </c>
      <c r="G5161">
        <v>16.21</v>
      </c>
      <c r="H5161">
        <v>2017</v>
      </c>
    </row>
    <row r="5162" spans="1:8" x14ac:dyDescent="0.2">
      <c r="A5162" t="s">
        <v>6879</v>
      </c>
      <c r="B5162" t="s">
        <v>77</v>
      </c>
      <c r="C5162" t="s">
        <v>78</v>
      </c>
      <c r="D5162" t="s">
        <v>2153</v>
      </c>
      <c r="E5162">
        <v>4.4000000000000004</v>
      </c>
      <c r="F5162">
        <v>412</v>
      </c>
      <c r="G5162">
        <v>34.99</v>
      </c>
      <c r="H5162">
        <v>2016</v>
      </c>
    </row>
    <row r="5163" spans="1:8" x14ac:dyDescent="0.2">
      <c r="A5163" t="s">
        <v>1248</v>
      </c>
      <c r="B5163" t="s">
        <v>9</v>
      </c>
      <c r="C5163" t="s">
        <v>96</v>
      </c>
      <c r="D5163" t="s">
        <v>2898</v>
      </c>
      <c r="E5163">
        <v>4.4000000000000004</v>
      </c>
      <c r="F5163">
        <v>412</v>
      </c>
      <c r="G5163">
        <v>138.94999999999999</v>
      </c>
      <c r="H5163">
        <v>2005</v>
      </c>
    </row>
    <row r="5164" spans="1:8" x14ac:dyDescent="0.2">
      <c r="A5164" t="s">
        <v>6880</v>
      </c>
      <c r="B5164" t="s">
        <v>66</v>
      </c>
      <c r="C5164" t="s">
        <v>333</v>
      </c>
      <c r="D5164" t="s">
        <v>4317</v>
      </c>
      <c r="E5164">
        <v>3.8</v>
      </c>
      <c r="F5164">
        <v>412</v>
      </c>
      <c r="G5164">
        <v>5.75</v>
      </c>
      <c r="H5164">
        <v>2017</v>
      </c>
    </row>
    <row r="5165" spans="1:8" x14ac:dyDescent="0.2">
      <c r="A5165" t="s">
        <v>630</v>
      </c>
      <c r="B5165" t="s">
        <v>62</v>
      </c>
      <c r="C5165" t="s">
        <v>286</v>
      </c>
      <c r="D5165" t="s">
        <v>287</v>
      </c>
      <c r="E5165">
        <v>4.2</v>
      </c>
      <c r="F5165">
        <v>412</v>
      </c>
      <c r="G5165">
        <v>43.5</v>
      </c>
      <c r="H5165">
        <v>2018</v>
      </c>
    </row>
    <row r="5166" spans="1:8" x14ac:dyDescent="0.2">
      <c r="A5166" t="s">
        <v>6881</v>
      </c>
      <c r="B5166" t="s">
        <v>16</v>
      </c>
      <c r="C5166" t="s">
        <v>17</v>
      </c>
      <c r="D5166" t="s">
        <v>94</v>
      </c>
      <c r="E5166">
        <v>4.0999999999999996</v>
      </c>
      <c r="F5166">
        <v>412</v>
      </c>
      <c r="G5166">
        <v>12.57</v>
      </c>
      <c r="H5166">
        <v>2017</v>
      </c>
    </row>
    <row r="5167" spans="1:8" x14ac:dyDescent="0.2">
      <c r="A5167" t="s">
        <v>461</v>
      </c>
      <c r="B5167" t="s">
        <v>9</v>
      </c>
      <c r="C5167" t="s">
        <v>114</v>
      </c>
      <c r="D5167" t="s">
        <v>2000</v>
      </c>
      <c r="E5167">
        <v>4.0999999999999996</v>
      </c>
      <c r="F5167">
        <v>412</v>
      </c>
      <c r="G5167">
        <v>45.95</v>
      </c>
      <c r="H5167">
        <v>2016</v>
      </c>
    </row>
    <row r="5168" spans="1:8" x14ac:dyDescent="0.2">
      <c r="A5168" t="s">
        <v>2592</v>
      </c>
      <c r="B5168" t="s">
        <v>9</v>
      </c>
      <c r="C5168" t="s">
        <v>379</v>
      </c>
      <c r="D5168" t="s">
        <v>3703</v>
      </c>
      <c r="E5168">
        <v>3.7</v>
      </c>
      <c r="F5168">
        <v>413</v>
      </c>
      <c r="G5168">
        <v>15.05</v>
      </c>
      <c r="H5168">
        <v>2015</v>
      </c>
    </row>
    <row r="5169" spans="1:8" x14ac:dyDescent="0.2">
      <c r="A5169" t="s">
        <v>6882</v>
      </c>
      <c r="B5169" t="s">
        <v>16</v>
      </c>
      <c r="C5169" t="s">
        <v>1497</v>
      </c>
      <c r="D5169" t="s">
        <v>3887</v>
      </c>
      <c r="E5169">
        <v>3.6</v>
      </c>
      <c r="F5169">
        <v>413</v>
      </c>
      <c r="G5169">
        <v>16.59</v>
      </c>
      <c r="H5169">
        <v>2018</v>
      </c>
    </row>
    <row r="5170" spans="1:8" x14ac:dyDescent="0.2">
      <c r="A5170" t="s">
        <v>467</v>
      </c>
      <c r="B5170" t="s">
        <v>9</v>
      </c>
      <c r="C5170" t="s">
        <v>10</v>
      </c>
      <c r="D5170" t="s">
        <v>3198</v>
      </c>
      <c r="E5170">
        <v>3.9</v>
      </c>
      <c r="F5170">
        <v>413</v>
      </c>
      <c r="G5170">
        <v>31.19</v>
      </c>
      <c r="H5170">
        <v>2015</v>
      </c>
    </row>
    <row r="5171" spans="1:8" x14ac:dyDescent="0.2">
      <c r="A5171" t="s">
        <v>6883</v>
      </c>
      <c r="B5171" t="s">
        <v>9</v>
      </c>
      <c r="C5171" t="s">
        <v>793</v>
      </c>
      <c r="D5171" t="s">
        <v>6884</v>
      </c>
      <c r="E5171">
        <v>3.9</v>
      </c>
      <c r="F5171">
        <v>413</v>
      </c>
      <c r="G5171">
        <v>17.79</v>
      </c>
      <c r="H5171">
        <v>2014</v>
      </c>
    </row>
    <row r="5172" spans="1:8" x14ac:dyDescent="0.2">
      <c r="A5172" t="s">
        <v>6885</v>
      </c>
      <c r="B5172" t="s">
        <v>16</v>
      </c>
      <c r="C5172" t="s">
        <v>99</v>
      </c>
      <c r="D5172" t="s">
        <v>2203</v>
      </c>
      <c r="E5172">
        <v>4.3</v>
      </c>
      <c r="F5172">
        <v>413</v>
      </c>
      <c r="G5172">
        <v>9.9499999999999993</v>
      </c>
      <c r="H5172">
        <v>2018</v>
      </c>
    </row>
    <row r="5173" spans="1:8" x14ac:dyDescent="0.2">
      <c r="A5173" t="s">
        <v>69</v>
      </c>
      <c r="B5173" t="s">
        <v>70</v>
      </c>
      <c r="C5173" t="s">
        <v>161</v>
      </c>
      <c r="D5173" t="s">
        <v>1167</v>
      </c>
      <c r="E5173">
        <v>4</v>
      </c>
      <c r="F5173">
        <v>4132</v>
      </c>
      <c r="G5173">
        <v>39.9</v>
      </c>
      <c r="H5173">
        <v>2015</v>
      </c>
    </row>
    <row r="5174" spans="1:8" x14ac:dyDescent="0.2">
      <c r="A5174" t="s">
        <v>6886</v>
      </c>
      <c r="B5174" t="s">
        <v>34</v>
      </c>
      <c r="C5174" t="s">
        <v>898</v>
      </c>
      <c r="D5174" t="s">
        <v>899</v>
      </c>
      <c r="E5174">
        <v>3.8</v>
      </c>
      <c r="F5174">
        <v>4134</v>
      </c>
      <c r="G5174">
        <v>13.55</v>
      </c>
      <c r="H5174">
        <v>2015</v>
      </c>
    </row>
    <row r="5175" spans="1:8" x14ac:dyDescent="0.2">
      <c r="A5175" t="s">
        <v>4545</v>
      </c>
      <c r="B5175" t="s">
        <v>66</v>
      </c>
      <c r="C5175" t="s">
        <v>222</v>
      </c>
      <c r="D5175" t="s">
        <v>2721</v>
      </c>
      <c r="E5175">
        <v>3.8</v>
      </c>
      <c r="F5175">
        <v>414</v>
      </c>
      <c r="G5175">
        <v>8.1</v>
      </c>
      <c r="H5175">
        <v>2018</v>
      </c>
    </row>
    <row r="5176" spans="1:8" x14ac:dyDescent="0.2">
      <c r="A5176" t="s">
        <v>1066</v>
      </c>
      <c r="B5176" t="s">
        <v>16</v>
      </c>
      <c r="C5176" t="s">
        <v>17</v>
      </c>
      <c r="D5176" t="s">
        <v>6887</v>
      </c>
      <c r="E5176">
        <v>4.3</v>
      </c>
      <c r="F5176">
        <v>414</v>
      </c>
      <c r="G5176">
        <v>48.4</v>
      </c>
      <c r="H5176">
        <v>2012</v>
      </c>
    </row>
    <row r="5177" spans="1:8" x14ac:dyDescent="0.2">
      <c r="A5177" t="s">
        <v>6888</v>
      </c>
      <c r="B5177" t="s">
        <v>16</v>
      </c>
      <c r="C5177" t="s">
        <v>181</v>
      </c>
      <c r="D5177" t="s">
        <v>6889</v>
      </c>
      <c r="E5177">
        <v>4.0999999999999996</v>
      </c>
      <c r="F5177">
        <v>414</v>
      </c>
      <c r="G5177">
        <v>32</v>
      </c>
      <c r="H5177">
        <v>2015</v>
      </c>
    </row>
    <row r="5178" spans="1:8" x14ac:dyDescent="0.2">
      <c r="A5178" t="s">
        <v>6890</v>
      </c>
      <c r="B5178" t="s">
        <v>16</v>
      </c>
      <c r="C5178" t="s">
        <v>178</v>
      </c>
      <c r="D5178" t="s">
        <v>6891</v>
      </c>
      <c r="E5178">
        <v>4.2</v>
      </c>
      <c r="F5178">
        <v>414</v>
      </c>
      <c r="G5178">
        <v>17.5</v>
      </c>
      <c r="H5178">
        <v>2017</v>
      </c>
    </row>
    <row r="5179" spans="1:8" x14ac:dyDescent="0.2">
      <c r="A5179" t="s">
        <v>6892</v>
      </c>
      <c r="B5179" t="s">
        <v>34</v>
      </c>
      <c r="C5179" t="s">
        <v>150</v>
      </c>
      <c r="D5179" t="s">
        <v>6893</v>
      </c>
      <c r="E5179">
        <v>3.6</v>
      </c>
      <c r="F5179">
        <v>4152</v>
      </c>
      <c r="G5179">
        <v>7.89</v>
      </c>
      <c r="H5179">
        <v>2018</v>
      </c>
    </row>
    <row r="5180" spans="1:8" x14ac:dyDescent="0.2">
      <c r="A5180" t="s">
        <v>6894</v>
      </c>
      <c r="B5180" t="s">
        <v>9</v>
      </c>
      <c r="C5180" t="s">
        <v>114</v>
      </c>
      <c r="D5180" t="s">
        <v>6895</v>
      </c>
      <c r="E5180">
        <v>3.9</v>
      </c>
      <c r="F5180">
        <v>416</v>
      </c>
      <c r="G5180">
        <v>26</v>
      </c>
      <c r="H5180">
        <v>2015</v>
      </c>
    </row>
    <row r="5181" spans="1:8" x14ac:dyDescent="0.2">
      <c r="A5181" t="s">
        <v>6896</v>
      </c>
      <c r="B5181" t="s">
        <v>9</v>
      </c>
      <c r="C5181" t="s">
        <v>389</v>
      </c>
      <c r="D5181" t="s">
        <v>2038</v>
      </c>
      <c r="E5181">
        <v>4.3</v>
      </c>
      <c r="F5181">
        <v>416</v>
      </c>
      <c r="G5181">
        <v>155</v>
      </c>
      <c r="H5181">
        <v>2010</v>
      </c>
    </row>
    <row r="5182" spans="1:8" x14ac:dyDescent="0.2">
      <c r="A5182" t="s">
        <v>6897</v>
      </c>
      <c r="B5182" t="s">
        <v>16</v>
      </c>
      <c r="C5182" t="s">
        <v>2349</v>
      </c>
      <c r="D5182" t="s">
        <v>840</v>
      </c>
      <c r="E5182">
        <v>4.2</v>
      </c>
      <c r="F5182">
        <v>417</v>
      </c>
      <c r="G5182">
        <v>62.9</v>
      </c>
      <c r="H5182">
        <v>2012</v>
      </c>
    </row>
    <row r="5183" spans="1:8" x14ac:dyDescent="0.2">
      <c r="A5183" t="s">
        <v>6898</v>
      </c>
      <c r="B5183" t="s">
        <v>9</v>
      </c>
      <c r="C5183" t="s">
        <v>3368</v>
      </c>
      <c r="D5183" t="s">
        <v>597</v>
      </c>
      <c r="E5183">
        <v>3.8</v>
      </c>
      <c r="F5183">
        <v>417</v>
      </c>
      <c r="G5183">
        <v>16.75</v>
      </c>
      <c r="H5183">
        <v>2015</v>
      </c>
    </row>
    <row r="5184" spans="1:8" x14ac:dyDescent="0.2">
      <c r="A5184" t="s">
        <v>6899</v>
      </c>
      <c r="B5184" t="s">
        <v>16</v>
      </c>
      <c r="C5184" t="s">
        <v>17</v>
      </c>
      <c r="D5184" t="s">
        <v>938</v>
      </c>
      <c r="E5184">
        <v>4.4000000000000004</v>
      </c>
      <c r="F5184">
        <v>417</v>
      </c>
      <c r="G5184">
        <v>96.52</v>
      </c>
      <c r="H5184">
        <v>2015</v>
      </c>
    </row>
    <row r="5185" spans="1:8" x14ac:dyDescent="0.2">
      <c r="A5185" t="s">
        <v>6900</v>
      </c>
      <c r="B5185" t="s">
        <v>16</v>
      </c>
      <c r="C5185" t="s">
        <v>638</v>
      </c>
      <c r="D5185" t="s">
        <v>2071</v>
      </c>
      <c r="E5185">
        <v>3.7</v>
      </c>
      <c r="F5185">
        <v>417</v>
      </c>
      <c r="G5185">
        <v>8.25</v>
      </c>
      <c r="H5185">
        <v>2016</v>
      </c>
    </row>
    <row r="5186" spans="1:8" x14ac:dyDescent="0.2">
      <c r="A5186" t="s">
        <v>4677</v>
      </c>
      <c r="B5186" t="s">
        <v>62</v>
      </c>
      <c r="C5186" t="s">
        <v>686</v>
      </c>
      <c r="D5186" t="s">
        <v>3230</v>
      </c>
      <c r="E5186">
        <v>4.3</v>
      </c>
      <c r="F5186">
        <v>418</v>
      </c>
      <c r="G5186">
        <v>55</v>
      </c>
      <c r="H5186">
        <v>2014</v>
      </c>
    </row>
    <row r="5187" spans="1:8" x14ac:dyDescent="0.2">
      <c r="A5187" t="s">
        <v>6901</v>
      </c>
      <c r="B5187" t="s">
        <v>196</v>
      </c>
      <c r="C5187" t="s">
        <v>5769</v>
      </c>
      <c r="D5187" t="s">
        <v>695</v>
      </c>
      <c r="E5187">
        <v>4.5999999999999996</v>
      </c>
      <c r="F5187">
        <v>4180</v>
      </c>
      <c r="G5187">
        <v>82.86</v>
      </c>
      <c r="H5187">
        <v>2014</v>
      </c>
    </row>
    <row r="5188" spans="1:8" x14ac:dyDescent="0.2">
      <c r="A5188" t="s">
        <v>6902</v>
      </c>
      <c r="B5188" t="s">
        <v>9</v>
      </c>
      <c r="C5188" t="s">
        <v>125</v>
      </c>
      <c r="D5188" t="s">
        <v>1083</v>
      </c>
      <c r="E5188">
        <v>3.7</v>
      </c>
      <c r="F5188">
        <v>419</v>
      </c>
      <c r="G5188">
        <v>18.95</v>
      </c>
      <c r="H5188">
        <v>2016</v>
      </c>
    </row>
    <row r="5189" spans="1:8" x14ac:dyDescent="0.2">
      <c r="A5189" t="s">
        <v>6903</v>
      </c>
      <c r="B5189" t="s">
        <v>16</v>
      </c>
      <c r="C5189" t="s">
        <v>602</v>
      </c>
      <c r="D5189" t="s">
        <v>164</v>
      </c>
      <c r="E5189">
        <v>4</v>
      </c>
      <c r="F5189">
        <v>419</v>
      </c>
      <c r="G5189">
        <v>11.5</v>
      </c>
      <c r="H5189">
        <v>2015</v>
      </c>
    </row>
    <row r="5190" spans="1:8" x14ac:dyDescent="0.2">
      <c r="A5190" t="s">
        <v>6904</v>
      </c>
      <c r="B5190" t="s">
        <v>16</v>
      </c>
      <c r="C5190" t="s">
        <v>492</v>
      </c>
      <c r="D5190" t="s">
        <v>1040</v>
      </c>
      <c r="E5190">
        <v>4.0999999999999996</v>
      </c>
      <c r="F5190">
        <v>419</v>
      </c>
      <c r="G5190">
        <v>51.15</v>
      </c>
      <c r="H5190">
        <v>2015</v>
      </c>
    </row>
    <row r="5191" spans="1:8" x14ac:dyDescent="0.2">
      <c r="A5191" t="s">
        <v>6905</v>
      </c>
      <c r="B5191" t="s">
        <v>16</v>
      </c>
      <c r="C5191" t="s">
        <v>1024</v>
      </c>
      <c r="D5191" t="s">
        <v>2273</v>
      </c>
      <c r="E5191">
        <v>3.8</v>
      </c>
      <c r="F5191">
        <v>419</v>
      </c>
      <c r="G5191">
        <v>22.89</v>
      </c>
      <c r="H5191">
        <v>2017</v>
      </c>
    </row>
    <row r="5192" spans="1:8" x14ac:dyDescent="0.2">
      <c r="A5192" t="s">
        <v>6906</v>
      </c>
      <c r="B5192" t="s">
        <v>9</v>
      </c>
      <c r="C5192" t="s">
        <v>596</v>
      </c>
      <c r="D5192" t="s">
        <v>6419</v>
      </c>
      <c r="E5192">
        <v>3.7</v>
      </c>
      <c r="F5192">
        <v>42</v>
      </c>
      <c r="G5192">
        <v>12.95</v>
      </c>
      <c r="H5192">
        <v>2015</v>
      </c>
    </row>
    <row r="5193" spans="1:8" x14ac:dyDescent="0.2">
      <c r="A5193" t="s">
        <v>6907</v>
      </c>
      <c r="B5193" t="s">
        <v>9</v>
      </c>
      <c r="C5193" t="s">
        <v>6908</v>
      </c>
      <c r="D5193" t="s">
        <v>1993</v>
      </c>
      <c r="E5193">
        <v>4.0999999999999996</v>
      </c>
      <c r="F5193">
        <v>42</v>
      </c>
      <c r="G5193">
        <v>77.5</v>
      </c>
      <c r="H5193">
        <v>2011</v>
      </c>
    </row>
    <row r="5194" spans="1:8" x14ac:dyDescent="0.2">
      <c r="A5194" t="s">
        <v>6909</v>
      </c>
      <c r="B5194" t="s">
        <v>23</v>
      </c>
      <c r="C5194" t="s">
        <v>247</v>
      </c>
      <c r="D5194" t="s">
        <v>5848</v>
      </c>
      <c r="E5194">
        <v>3.9</v>
      </c>
      <c r="F5194">
        <v>42</v>
      </c>
      <c r="G5194">
        <v>13.42</v>
      </c>
      <c r="H5194">
        <v>2016</v>
      </c>
    </row>
    <row r="5195" spans="1:8" x14ac:dyDescent="0.2">
      <c r="A5195" t="s">
        <v>4003</v>
      </c>
      <c r="B5195" t="s">
        <v>9</v>
      </c>
      <c r="C5195" t="s">
        <v>2947</v>
      </c>
      <c r="D5195" t="s">
        <v>6910</v>
      </c>
      <c r="E5195">
        <v>3.6</v>
      </c>
      <c r="F5195">
        <v>42</v>
      </c>
      <c r="G5195">
        <v>19.3</v>
      </c>
      <c r="H5195">
        <v>2016</v>
      </c>
    </row>
    <row r="5196" spans="1:8" x14ac:dyDescent="0.2">
      <c r="A5196" t="s">
        <v>6911</v>
      </c>
      <c r="B5196" t="s">
        <v>34</v>
      </c>
      <c r="C5196" t="s">
        <v>3954</v>
      </c>
      <c r="D5196" t="s">
        <v>899</v>
      </c>
      <c r="E5196">
        <v>4.0999999999999996</v>
      </c>
      <c r="F5196">
        <v>42</v>
      </c>
      <c r="G5196">
        <v>92</v>
      </c>
      <c r="H5196">
        <v>2016</v>
      </c>
    </row>
    <row r="5197" spans="1:8" x14ac:dyDescent="0.2">
      <c r="A5197" t="s">
        <v>6912</v>
      </c>
      <c r="B5197" t="s">
        <v>16</v>
      </c>
      <c r="C5197" t="s">
        <v>17</v>
      </c>
      <c r="D5197" t="s">
        <v>5215</v>
      </c>
      <c r="E5197">
        <v>3.3</v>
      </c>
      <c r="F5197">
        <v>42</v>
      </c>
      <c r="G5197">
        <v>12.45</v>
      </c>
      <c r="H5197">
        <v>2015</v>
      </c>
    </row>
    <row r="5198" spans="1:8" x14ac:dyDescent="0.2">
      <c r="A5198" t="s">
        <v>6913</v>
      </c>
      <c r="B5198" t="s">
        <v>16</v>
      </c>
      <c r="C5198" t="s">
        <v>99</v>
      </c>
      <c r="D5198" t="s">
        <v>1092</v>
      </c>
      <c r="E5198">
        <v>3.4</v>
      </c>
      <c r="F5198">
        <v>42</v>
      </c>
      <c r="G5198">
        <v>6.77</v>
      </c>
      <c r="H5198">
        <v>2015</v>
      </c>
    </row>
    <row r="5199" spans="1:8" x14ac:dyDescent="0.2">
      <c r="A5199" t="s">
        <v>1910</v>
      </c>
      <c r="B5199" t="s">
        <v>16</v>
      </c>
      <c r="C5199" t="s">
        <v>358</v>
      </c>
      <c r="D5199" t="s">
        <v>5608</v>
      </c>
      <c r="E5199">
        <v>4.5</v>
      </c>
      <c r="F5199">
        <v>42</v>
      </c>
      <c r="G5199">
        <v>95.53</v>
      </c>
      <c r="H5199">
        <v>2015</v>
      </c>
    </row>
    <row r="5200" spans="1:8" x14ac:dyDescent="0.2">
      <c r="A5200" t="s">
        <v>6914</v>
      </c>
      <c r="B5200" t="s">
        <v>9</v>
      </c>
      <c r="C5200" t="s">
        <v>13</v>
      </c>
      <c r="D5200" t="s">
        <v>1043</v>
      </c>
      <c r="E5200">
        <v>4</v>
      </c>
      <c r="F5200">
        <v>42</v>
      </c>
      <c r="G5200">
        <v>11.74</v>
      </c>
      <c r="H5200">
        <v>2017</v>
      </c>
    </row>
    <row r="5201" spans="1:8" x14ac:dyDescent="0.2">
      <c r="A5201" t="s">
        <v>6915</v>
      </c>
      <c r="B5201" t="s">
        <v>9</v>
      </c>
      <c r="C5201" t="s">
        <v>721</v>
      </c>
      <c r="D5201" t="s">
        <v>6916</v>
      </c>
      <c r="E5201">
        <v>3.9</v>
      </c>
      <c r="F5201">
        <v>42</v>
      </c>
      <c r="G5201">
        <v>19.29</v>
      </c>
      <c r="H5201">
        <v>2014</v>
      </c>
    </row>
    <row r="5202" spans="1:8" x14ac:dyDescent="0.2">
      <c r="A5202" t="s">
        <v>3071</v>
      </c>
      <c r="B5202" t="s">
        <v>9</v>
      </c>
      <c r="C5202" t="s">
        <v>125</v>
      </c>
      <c r="D5202" t="s">
        <v>6917</v>
      </c>
      <c r="E5202">
        <v>3.2</v>
      </c>
      <c r="F5202">
        <v>42</v>
      </c>
      <c r="G5202">
        <v>6.73</v>
      </c>
      <c r="H5202">
        <v>2018</v>
      </c>
    </row>
    <row r="5203" spans="1:8" x14ac:dyDescent="0.2">
      <c r="A5203" t="s">
        <v>6918</v>
      </c>
      <c r="B5203" t="s">
        <v>16</v>
      </c>
      <c r="C5203" t="s">
        <v>404</v>
      </c>
      <c r="D5203" t="s">
        <v>4400</v>
      </c>
      <c r="E5203">
        <v>3.9</v>
      </c>
      <c r="F5203">
        <v>42</v>
      </c>
      <c r="G5203">
        <v>14.9</v>
      </c>
      <c r="H5203">
        <v>2018</v>
      </c>
    </row>
    <row r="5204" spans="1:8" x14ac:dyDescent="0.2">
      <c r="A5204" t="s">
        <v>6919</v>
      </c>
      <c r="B5204" t="s">
        <v>16</v>
      </c>
      <c r="C5204" t="s">
        <v>404</v>
      </c>
      <c r="D5204" t="s">
        <v>1932</v>
      </c>
      <c r="E5204">
        <v>3.6</v>
      </c>
      <c r="F5204">
        <v>42</v>
      </c>
      <c r="G5204">
        <v>11.9</v>
      </c>
      <c r="H5204">
        <v>2017</v>
      </c>
    </row>
    <row r="5205" spans="1:8" x14ac:dyDescent="0.2">
      <c r="A5205" t="s">
        <v>6920</v>
      </c>
      <c r="B5205" t="s">
        <v>9</v>
      </c>
      <c r="C5205" t="s">
        <v>6921</v>
      </c>
      <c r="D5205" t="s">
        <v>1099</v>
      </c>
      <c r="E5205">
        <v>3.7</v>
      </c>
      <c r="F5205">
        <v>42</v>
      </c>
      <c r="G5205">
        <v>11.9</v>
      </c>
      <c r="H5205">
        <v>2017</v>
      </c>
    </row>
    <row r="5206" spans="1:8" x14ac:dyDescent="0.2">
      <c r="A5206" t="s">
        <v>6922</v>
      </c>
      <c r="B5206" t="s">
        <v>16</v>
      </c>
      <c r="C5206" t="s">
        <v>358</v>
      </c>
      <c r="D5206" t="s">
        <v>2342</v>
      </c>
      <c r="E5206">
        <v>4.4000000000000004</v>
      </c>
      <c r="F5206">
        <v>42</v>
      </c>
      <c r="G5206">
        <v>79.95</v>
      </c>
      <c r="H5206">
        <v>2015</v>
      </c>
    </row>
    <row r="5207" spans="1:8" x14ac:dyDescent="0.2">
      <c r="A5207" t="s">
        <v>6923</v>
      </c>
      <c r="B5207" t="s">
        <v>16</v>
      </c>
      <c r="C5207" t="s">
        <v>178</v>
      </c>
      <c r="D5207" t="s">
        <v>6924</v>
      </c>
      <c r="E5207">
        <v>4</v>
      </c>
      <c r="F5207">
        <v>42</v>
      </c>
      <c r="G5207">
        <v>15</v>
      </c>
      <c r="H5207">
        <v>2017</v>
      </c>
    </row>
    <row r="5208" spans="1:8" x14ac:dyDescent="0.2">
      <c r="A5208" t="s">
        <v>6925</v>
      </c>
      <c r="B5208" t="s">
        <v>16</v>
      </c>
      <c r="C5208" t="s">
        <v>926</v>
      </c>
      <c r="D5208" t="s">
        <v>4452</v>
      </c>
      <c r="E5208">
        <v>3.8</v>
      </c>
      <c r="F5208">
        <v>42</v>
      </c>
      <c r="G5208">
        <v>21.29</v>
      </c>
      <c r="H5208">
        <v>2012</v>
      </c>
    </row>
    <row r="5209" spans="1:8" x14ac:dyDescent="0.2">
      <c r="A5209" t="s">
        <v>6926</v>
      </c>
      <c r="B5209" t="s">
        <v>16</v>
      </c>
      <c r="C5209" t="s">
        <v>5189</v>
      </c>
      <c r="D5209" t="s">
        <v>5190</v>
      </c>
      <c r="E5209">
        <v>3.8</v>
      </c>
      <c r="F5209">
        <v>42</v>
      </c>
      <c r="G5209">
        <v>7.4</v>
      </c>
      <c r="H5209">
        <v>2018</v>
      </c>
    </row>
    <row r="5210" spans="1:8" x14ac:dyDescent="0.2">
      <c r="A5210" t="s">
        <v>6927</v>
      </c>
      <c r="B5210" t="s">
        <v>16</v>
      </c>
      <c r="C5210" t="s">
        <v>93</v>
      </c>
      <c r="D5210" t="s">
        <v>6013</v>
      </c>
      <c r="E5210">
        <v>4.2</v>
      </c>
      <c r="F5210">
        <v>42</v>
      </c>
      <c r="G5210">
        <v>32.07</v>
      </c>
      <c r="H5210">
        <v>2015</v>
      </c>
    </row>
    <row r="5211" spans="1:8" x14ac:dyDescent="0.2">
      <c r="A5211" t="s">
        <v>1561</v>
      </c>
      <c r="B5211" t="s">
        <v>62</v>
      </c>
      <c r="C5211" t="s">
        <v>63</v>
      </c>
      <c r="D5211" t="s">
        <v>817</v>
      </c>
      <c r="E5211">
        <v>3.5</v>
      </c>
      <c r="F5211">
        <v>42</v>
      </c>
      <c r="G5211">
        <v>13.9</v>
      </c>
      <c r="H5211">
        <v>2017</v>
      </c>
    </row>
    <row r="5212" spans="1:8" x14ac:dyDescent="0.2">
      <c r="A5212" t="s">
        <v>6928</v>
      </c>
      <c r="B5212" t="s">
        <v>23</v>
      </c>
      <c r="C5212" t="s">
        <v>247</v>
      </c>
      <c r="D5212" t="s">
        <v>5708</v>
      </c>
      <c r="E5212">
        <v>4.0999999999999996</v>
      </c>
      <c r="F5212">
        <v>42</v>
      </c>
      <c r="G5212">
        <v>33.799999999999997</v>
      </c>
      <c r="H5212">
        <v>2011</v>
      </c>
    </row>
    <row r="5213" spans="1:8" x14ac:dyDescent="0.2">
      <c r="A5213" t="s">
        <v>6929</v>
      </c>
      <c r="B5213" t="s">
        <v>9</v>
      </c>
      <c r="C5213" t="s">
        <v>5201</v>
      </c>
      <c r="D5213" t="s">
        <v>5202</v>
      </c>
      <c r="E5213">
        <v>3.8</v>
      </c>
      <c r="F5213">
        <v>42</v>
      </c>
      <c r="G5213">
        <v>12.49</v>
      </c>
      <c r="H5213">
        <v>2018</v>
      </c>
    </row>
    <row r="5214" spans="1:8" x14ac:dyDescent="0.2">
      <c r="A5214" t="s">
        <v>6930</v>
      </c>
      <c r="B5214" t="s">
        <v>62</v>
      </c>
      <c r="C5214" t="s">
        <v>63</v>
      </c>
      <c r="D5214" t="s">
        <v>859</v>
      </c>
      <c r="E5214">
        <v>4.0999999999999996</v>
      </c>
      <c r="F5214">
        <v>42</v>
      </c>
      <c r="G5214">
        <v>36.5</v>
      </c>
      <c r="H5214">
        <v>2013</v>
      </c>
    </row>
    <row r="5215" spans="1:8" x14ac:dyDescent="0.2">
      <c r="A5215" t="s">
        <v>285</v>
      </c>
      <c r="B5215" t="s">
        <v>23</v>
      </c>
      <c r="C5215" t="s">
        <v>247</v>
      </c>
      <c r="D5215" t="s">
        <v>272</v>
      </c>
      <c r="E5215">
        <v>3.9</v>
      </c>
      <c r="F5215">
        <v>42</v>
      </c>
      <c r="G5215">
        <v>31.02</v>
      </c>
      <c r="H5215">
        <v>2017</v>
      </c>
    </row>
    <row r="5216" spans="1:8" x14ac:dyDescent="0.2">
      <c r="A5216" t="s">
        <v>6931</v>
      </c>
      <c r="B5216" t="s">
        <v>9</v>
      </c>
      <c r="C5216" t="s">
        <v>6932</v>
      </c>
      <c r="D5216" t="s">
        <v>5471</v>
      </c>
      <c r="E5216">
        <v>4.2</v>
      </c>
      <c r="F5216">
        <v>42</v>
      </c>
      <c r="G5216">
        <v>69</v>
      </c>
      <c r="H5216">
        <v>2017</v>
      </c>
    </row>
    <row r="5217" spans="1:8" x14ac:dyDescent="0.2">
      <c r="A5217" t="s">
        <v>6933</v>
      </c>
      <c r="B5217" t="s">
        <v>66</v>
      </c>
      <c r="C5217" t="s">
        <v>241</v>
      </c>
      <c r="D5217" t="s">
        <v>2613</v>
      </c>
      <c r="E5217">
        <v>3.3</v>
      </c>
      <c r="F5217">
        <v>42</v>
      </c>
      <c r="G5217">
        <v>21.93</v>
      </c>
      <c r="H5217">
        <v>2014</v>
      </c>
    </row>
    <row r="5218" spans="1:8" x14ac:dyDescent="0.2">
      <c r="A5218" t="s">
        <v>6934</v>
      </c>
      <c r="B5218" t="s">
        <v>16</v>
      </c>
      <c r="C5218" t="s">
        <v>93</v>
      </c>
      <c r="D5218" t="s">
        <v>605</v>
      </c>
      <c r="E5218">
        <v>4.5999999999999996</v>
      </c>
      <c r="F5218">
        <v>42</v>
      </c>
      <c r="G5218">
        <v>212.92</v>
      </c>
      <c r="H5218">
        <v>2006</v>
      </c>
    </row>
    <row r="5219" spans="1:8" x14ac:dyDescent="0.2">
      <c r="A5219" t="s">
        <v>6935</v>
      </c>
      <c r="B5219" t="s">
        <v>9</v>
      </c>
      <c r="C5219" t="s">
        <v>742</v>
      </c>
      <c r="D5219" t="s">
        <v>6936</v>
      </c>
      <c r="E5219">
        <v>3.7</v>
      </c>
      <c r="F5219">
        <v>42</v>
      </c>
      <c r="G5219">
        <v>8.7200000000000006</v>
      </c>
      <c r="H5219">
        <v>2015</v>
      </c>
    </row>
    <row r="5220" spans="1:8" x14ac:dyDescent="0.2">
      <c r="A5220" t="s">
        <v>6937</v>
      </c>
      <c r="B5220" t="s">
        <v>16</v>
      </c>
      <c r="C5220" t="s">
        <v>181</v>
      </c>
      <c r="D5220" t="s">
        <v>179</v>
      </c>
      <c r="E5220">
        <v>4</v>
      </c>
      <c r="F5220">
        <v>42</v>
      </c>
      <c r="G5220">
        <v>59</v>
      </c>
      <c r="H5220">
        <v>2011</v>
      </c>
    </row>
    <row r="5221" spans="1:8" x14ac:dyDescent="0.2">
      <c r="A5221" t="s">
        <v>174</v>
      </c>
      <c r="B5221" t="s">
        <v>16</v>
      </c>
      <c r="C5221" t="s">
        <v>404</v>
      </c>
      <c r="D5221" t="s">
        <v>6007</v>
      </c>
      <c r="E5221">
        <v>3.6</v>
      </c>
      <c r="F5221">
        <v>42</v>
      </c>
      <c r="G5221">
        <v>9.4</v>
      </c>
      <c r="H5221">
        <v>2018</v>
      </c>
    </row>
    <row r="5222" spans="1:8" x14ac:dyDescent="0.2">
      <c r="A5222" t="s">
        <v>6938</v>
      </c>
      <c r="B5222" t="s">
        <v>9</v>
      </c>
      <c r="C5222" t="s">
        <v>414</v>
      </c>
      <c r="D5222" t="s">
        <v>6939</v>
      </c>
      <c r="E5222">
        <v>3.8</v>
      </c>
      <c r="F5222">
        <v>42</v>
      </c>
      <c r="G5222">
        <v>21.5</v>
      </c>
      <c r="H5222">
        <v>2018</v>
      </c>
    </row>
    <row r="5223" spans="1:8" x14ac:dyDescent="0.2">
      <c r="A5223" t="s">
        <v>1076</v>
      </c>
      <c r="B5223" t="s">
        <v>9</v>
      </c>
      <c r="C5223" t="s">
        <v>10</v>
      </c>
      <c r="D5223" t="s">
        <v>832</v>
      </c>
      <c r="E5223">
        <v>4.2</v>
      </c>
      <c r="F5223">
        <v>42</v>
      </c>
      <c r="G5223">
        <v>67.599999999999994</v>
      </c>
      <c r="H5223">
        <v>2016</v>
      </c>
    </row>
    <row r="5224" spans="1:8" x14ac:dyDescent="0.2">
      <c r="A5224" t="s">
        <v>6940</v>
      </c>
      <c r="B5224" t="s">
        <v>23</v>
      </c>
      <c r="C5224" t="s">
        <v>4402</v>
      </c>
      <c r="D5224" t="s">
        <v>2554</v>
      </c>
      <c r="E5224">
        <v>3.8</v>
      </c>
      <c r="F5224">
        <v>42</v>
      </c>
      <c r="G5224">
        <v>50.47</v>
      </c>
      <c r="H5224">
        <v>2015</v>
      </c>
    </row>
    <row r="5225" spans="1:8" x14ac:dyDescent="0.2">
      <c r="A5225" t="s">
        <v>6941</v>
      </c>
      <c r="B5225" t="s">
        <v>23</v>
      </c>
      <c r="C5225" t="s">
        <v>24</v>
      </c>
      <c r="D5225" t="s">
        <v>6942</v>
      </c>
      <c r="E5225">
        <v>3.8</v>
      </c>
      <c r="F5225">
        <v>42</v>
      </c>
      <c r="G5225">
        <v>16.21</v>
      </c>
      <c r="H5225">
        <v>2016</v>
      </c>
    </row>
    <row r="5226" spans="1:8" x14ac:dyDescent="0.2">
      <c r="A5226" t="s">
        <v>535</v>
      </c>
      <c r="B5226" t="s">
        <v>9</v>
      </c>
      <c r="C5226" t="s">
        <v>114</v>
      </c>
      <c r="D5226" t="s">
        <v>462</v>
      </c>
      <c r="E5226">
        <v>4.3</v>
      </c>
      <c r="F5226">
        <v>42</v>
      </c>
      <c r="G5226">
        <v>232.98</v>
      </c>
      <c r="H5226">
        <v>2017</v>
      </c>
    </row>
    <row r="5227" spans="1:8" x14ac:dyDescent="0.2">
      <c r="A5227" t="s">
        <v>6943</v>
      </c>
      <c r="B5227" t="s">
        <v>16</v>
      </c>
      <c r="C5227" t="s">
        <v>17</v>
      </c>
      <c r="D5227" t="s">
        <v>6173</v>
      </c>
      <c r="E5227">
        <v>3.7</v>
      </c>
      <c r="F5227">
        <v>42</v>
      </c>
      <c r="G5227">
        <v>10</v>
      </c>
      <c r="H5227">
        <v>2017</v>
      </c>
    </row>
    <row r="5228" spans="1:8" x14ac:dyDescent="0.2">
      <c r="A5228" t="s">
        <v>6944</v>
      </c>
      <c r="B5228" t="s">
        <v>277</v>
      </c>
      <c r="C5228" t="s">
        <v>278</v>
      </c>
      <c r="D5228" t="s">
        <v>279</v>
      </c>
      <c r="E5228">
        <v>4.2</v>
      </c>
      <c r="F5228">
        <v>42</v>
      </c>
      <c r="G5228">
        <v>22</v>
      </c>
      <c r="H5228">
        <v>2017</v>
      </c>
    </row>
    <row r="5229" spans="1:8" x14ac:dyDescent="0.2">
      <c r="A5229" t="s">
        <v>6945</v>
      </c>
      <c r="B5229" t="s">
        <v>9</v>
      </c>
      <c r="C5229" t="s">
        <v>125</v>
      </c>
      <c r="D5229" t="s">
        <v>3072</v>
      </c>
      <c r="E5229">
        <v>4.0999999999999996</v>
      </c>
      <c r="F5229">
        <v>42</v>
      </c>
      <c r="G5229">
        <v>18.5</v>
      </c>
      <c r="H5229">
        <v>2015</v>
      </c>
    </row>
    <row r="5230" spans="1:8" x14ac:dyDescent="0.2">
      <c r="A5230" t="s">
        <v>6946</v>
      </c>
      <c r="B5230" t="s">
        <v>9</v>
      </c>
      <c r="C5230" t="s">
        <v>56</v>
      </c>
      <c r="D5230" t="s">
        <v>14</v>
      </c>
      <c r="E5230">
        <v>3.8</v>
      </c>
      <c r="F5230">
        <v>42</v>
      </c>
      <c r="G5230">
        <v>10.23</v>
      </c>
      <c r="H5230">
        <v>2018</v>
      </c>
    </row>
    <row r="5231" spans="1:8" x14ac:dyDescent="0.2">
      <c r="A5231" t="s">
        <v>6947</v>
      </c>
      <c r="B5231" t="s">
        <v>277</v>
      </c>
      <c r="C5231" t="s">
        <v>278</v>
      </c>
      <c r="D5231" t="s">
        <v>6948</v>
      </c>
      <c r="E5231">
        <v>4</v>
      </c>
      <c r="F5231">
        <v>42</v>
      </c>
      <c r="G5231">
        <v>16.899999999999999</v>
      </c>
      <c r="H5231">
        <v>2017</v>
      </c>
    </row>
    <row r="5232" spans="1:8" x14ac:dyDescent="0.2">
      <c r="A5232" t="s">
        <v>6949</v>
      </c>
      <c r="B5232" t="s">
        <v>9</v>
      </c>
      <c r="C5232" t="s">
        <v>6950</v>
      </c>
      <c r="D5232" t="s">
        <v>6951</v>
      </c>
      <c r="E5232">
        <v>3.6</v>
      </c>
      <c r="F5232">
        <v>42</v>
      </c>
      <c r="G5232">
        <v>31.48</v>
      </c>
      <c r="H5232">
        <v>2014</v>
      </c>
    </row>
    <row r="5233" spans="1:8" x14ac:dyDescent="0.2">
      <c r="A5233" t="s">
        <v>6952</v>
      </c>
      <c r="B5233" t="s">
        <v>196</v>
      </c>
      <c r="C5233" t="s">
        <v>2345</v>
      </c>
      <c r="D5233" t="s">
        <v>2346</v>
      </c>
      <c r="E5233">
        <v>3.1</v>
      </c>
      <c r="F5233">
        <v>42</v>
      </c>
      <c r="G5233">
        <v>10.99</v>
      </c>
      <c r="H5233">
        <v>2016</v>
      </c>
    </row>
    <row r="5234" spans="1:8" x14ac:dyDescent="0.2">
      <c r="A5234" t="s">
        <v>6953</v>
      </c>
      <c r="B5234" t="s">
        <v>16</v>
      </c>
      <c r="C5234" t="s">
        <v>299</v>
      </c>
      <c r="D5234" t="s">
        <v>1140</v>
      </c>
      <c r="E5234">
        <v>4</v>
      </c>
      <c r="F5234">
        <v>42</v>
      </c>
      <c r="G5234">
        <v>15.4</v>
      </c>
      <c r="H5234">
        <v>2017</v>
      </c>
    </row>
    <row r="5235" spans="1:8" x14ac:dyDescent="0.2">
      <c r="A5235" t="s">
        <v>6954</v>
      </c>
      <c r="B5235" t="s">
        <v>9</v>
      </c>
      <c r="C5235" t="s">
        <v>96</v>
      </c>
      <c r="D5235" t="s">
        <v>1354</v>
      </c>
      <c r="E5235">
        <v>3.7</v>
      </c>
      <c r="F5235">
        <v>42</v>
      </c>
      <c r="G5235">
        <v>19.95</v>
      </c>
      <c r="H5235">
        <v>2015</v>
      </c>
    </row>
    <row r="5236" spans="1:8" x14ac:dyDescent="0.2">
      <c r="A5236" t="s">
        <v>6955</v>
      </c>
      <c r="B5236" t="s">
        <v>46</v>
      </c>
      <c r="C5236" t="s">
        <v>131</v>
      </c>
      <c r="D5236" t="s">
        <v>2082</v>
      </c>
      <c r="E5236">
        <v>3.8</v>
      </c>
      <c r="F5236">
        <v>42</v>
      </c>
      <c r="G5236">
        <v>17.350000000000001</v>
      </c>
      <c r="H5236">
        <v>2017</v>
      </c>
    </row>
    <row r="5237" spans="1:8" x14ac:dyDescent="0.2">
      <c r="A5237" t="s">
        <v>6956</v>
      </c>
      <c r="B5237" t="s">
        <v>46</v>
      </c>
      <c r="C5237" t="s">
        <v>341</v>
      </c>
      <c r="D5237" t="s">
        <v>6957</v>
      </c>
      <c r="E5237">
        <v>3.6</v>
      </c>
      <c r="F5237">
        <v>42</v>
      </c>
      <c r="G5237">
        <v>9.3699999999999992</v>
      </c>
      <c r="H5237">
        <v>2017</v>
      </c>
    </row>
    <row r="5238" spans="1:8" x14ac:dyDescent="0.2">
      <c r="A5238" t="s">
        <v>6958</v>
      </c>
      <c r="B5238" t="s">
        <v>9</v>
      </c>
      <c r="C5238" t="s">
        <v>56</v>
      </c>
      <c r="D5238" t="s">
        <v>651</v>
      </c>
      <c r="E5238">
        <v>3.9</v>
      </c>
      <c r="F5238">
        <v>42</v>
      </c>
      <c r="G5238">
        <v>9.3699999999999992</v>
      </c>
      <c r="H5238">
        <v>2019</v>
      </c>
    </row>
    <row r="5239" spans="1:8" x14ac:dyDescent="0.2">
      <c r="A5239" t="s">
        <v>630</v>
      </c>
      <c r="B5239" t="s">
        <v>62</v>
      </c>
      <c r="C5239" t="s">
        <v>63</v>
      </c>
      <c r="D5239" t="s">
        <v>861</v>
      </c>
      <c r="E5239">
        <v>4</v>
      </c>
      <c r="F5239">
        <v>42</v>
      </c>
      <c r="G5239">
        <v>23.9</v>
      </c>
      <c r="H5239">
        <v>2018</v>
      </c>
    </row>
    <row r="5240" spans="1:8" x14ac:dyDescent="0.2">
      <c r="A5240" t="s">
        <v>6959</v>
      </c>
      <c r="B5240" t="s">
        <v>16</v>
      </c>
      <c r="C5240" t="s">
        <v>394</v>
      </c>
      <c r="D5240" t="s">
        <v>6960</v>
      </c>
      <c r="E5240">
        <v>4.4000000000000004</v>
      </c>
      <c r="F5240">
        <v>42</v>
      </c>
      <c r="G5240">
        <v>47.77</v>
      </c>
      <c r="H5240">
        <v>2012</v>
      </c>
    </row>
    <row r="5241" spans="1:8" x14ac:dyDescent="0.2">
      <c r="A5241" t="s">
        <v>6961</v>
      </c>
      <c r="B5241" t="s">
        <v>277</v>
      </c>
      <c r="C5241" t="s">
        <v>346</v>
      </c>
      <c r="D5241" t="s">
        <v>6962</v>
      </c>
      <c r="E5241">
        <v>4.0999999999999996</v>
      </c>
      <c r="F5241">
        <v>42</v>
      </c>
      <c r="G5241">
        <v>31.09</v>
      </c>
      <c r="H5241">
        <v>2012</v>
      </c>
    </row>
    <row r="5242" spans="1:8" x14ac:dyDescent="0.2">
      <c r="A5242" t="s">
        <v>1428</v>
      </c>
      <c r="B5242" t="s">
        <v>16</v>
      </c>
      <c r="C5242" t="s">
        <v>181</v>
      </c>
      <c r="D5242" t="s">
        <v>5428</v>
      </c>
      <c r="E5242">
        <v>4.0999999999999996</v>
      </c>
      <c r="F5242">
        <v>42</v>
      </c>
      <c r="G5242">
        <v>27.2</v>
      </c>
      <c r="H5242">
        <v>2013</v>
      </c>
    </row>
    <row r="5243" spans="1:8" x14ac:dyDescent="0.2">
      <c r="A5243" t="s">
        <v>6963</v>
      </c>
      <c r="B5243" t="s">
        <v>62</v>
      </c>
      <c r="C5243" t="s">
        <v>1171</v>
      </c>
      <c r="D5243" t="s">
        <v>2322</v>
      </c>
      <c r="E5243">
        <v>3.7</v>
      </c>
      <c r="F5243">
        <v>42</v>
      </c>
      <c r="G5243">
        <v>24.5</v>
      </c>
      <c r="H5243">
        <v>2016</v>
      </c>
    </row>
    <row r="5244" spans="1:8" x14ac:dyDescent="0.2">
      <c r="A5244" t="s">
        <v>6964</v>
      </c>
      <c r="B5244" t="s">
        <v>66</v>
      </c>
      <c r="C5244" t="s">
        <v>308</v>
      </c>
      <c r="D5244" t="s">
        <v>1830</v>
      </c>
      <c r="E5244">
        <v>3.9</v>
      </c>
      <c r="F5244">
        <v>420</v>
      </c>
      <c r="G5244">
        <v>9.26</v>
      </c>
      <c r="H5244">
        <v>2018</v>
      </c>
    </row>
    <row r="5245" spans="1:8" x14ac:dyDescent="0.2">
      <c r="A5245" t="s">
        <v>1591</v>
      </c>
      <c r="B5245" t="s">
        <v>66</v>
      </c>
      <c r="C5245" t="s">
        <v>222</v>
      </c>
      <c r="D5245" t="s">
        <v>6965</v>
      </c>
      <c r="E5245">
        <v>3.8</v>
      </c>
      <c r="F5245">
        <v>420</v>
      </c>
      <c r="G5245">
        <v>7</v>
      </c>
      <c r="H5245">
        <v>2018</v>
      </c>
    </row>
    <row r="5246" spans="1:8" x14ac:dyDescent="0.2">
      <c r="A5246" t="s">
        <v>5126</v>
      </c>
      <c r="B5246" t="s">
        <v>34</v>
      </c>
      <c r="C5246" t="s">
        <v>718</v>
      </c>
      <c r="D5246" t="s">
        <v>1964</v>
      </c>
      <c r="E5246">
        <v>3.7</v>
      </c>
      <c r="F5246">
        <v>420</v>
      </c>
      <c r="G5246">
        <v>8.5</v>
      </c>
      <c r="H5246">
        <v>2018</v>
      </c>
    </row>
    <row r="5247" spans="1:8" x14ac:dyDescent="0.2">
      <c r="A5247" t="s">
        <v>6966</v>
      </c>
      <c r="B5247" t="s">
        <v>16</v>
      </c>
      <c r="C5247" t="s">
        <v>181</v>
      </c>
      <c r="D5247" t="s">
        <v>444</v>
      </c>
      <c r="E5247">
        <v>4.2</v>
      </c>
      <c r="F5247">
        <v>420</v>
      </c>
      <c r="G5247">
        <v>137.81</v>
      </c>
      <c r="H5247">
        <v>2012</v>
      </c>
    </row>
    <row r="5248" spans="1:8" x14ac:dyDescent="0.2">
      <c r="A5248" t="s">
        <v>113</v>
      </c>
      <c r="B5248" t="s">
        <v>9</v>
      </c>
      <c r="C5248" t="s">
        <v>114</v>
      </c>
      <c r="D5248" t="s">
        <v>462</v>
      </c>
      <c r="E5248">
        <v>4.5999999999999996</v>
      </c>
      <c r="F5248">
        <v>421</v>
      </c>
      <c r="G5248">
        <v>316.95</v>
      </c>
      <c r="H5248">
        <v>2010</v>
      </c>
    </row>
    <row r="5249" spans="1:8" x14ac:dyDescent="0.2">
      <c r="A5249" t="s">
        <v>6967</v>
      </c>
      <c r="B5249" t="s">
        <v>16</v>
      </c>
      <c r="C5249" t="s">
        <v>228</v>
      </c>
      <c r="D5249" t="s">
        <v>1317</v>
      </c>
      <c r="E5249">
        <v>4.2</v>
      </c>
      <c r="F5249">
        <v>421</v>
      </c>
      <c r="G5249">
        <v>17.5</v>
      </c>
      <c r="H5249">
        <v>2013</v>
      </c>
    </row>
    <row r="5250" spans="1:8" x14ac:dyDescent="0.2">
      <c r="A5250" t="s">
        <v>6968</v>
      </c>
      <c r="B5250" t="s">
        <v>30</v>
      </c>
      <c r="C5250" t="s">
        <v>236</v>
      </c>
      <c r="D5250" t="s">
        <v>5568</v>
      </c>
      <c r="E5250">
        <v>3.6</v>
      </c>
      <c r="F5250">
        <v>421</v>
      </c>
      <c r="G5250">
        <v>18.86</v>
      </c>
      <c r="H5250">
        <v>2016</v>
      </c>
    </row>
    <row r="5251" spans="1:8" x14ac:dyDescent="0.2">
      <c r="A5251" t="s">
        <v>6969</v>
      </c>
      <c r="B5251" t="s">
        <v>16</v>
      </c>
      <c r="C5251" t="s">
        <v>1497</v>
      </c>
      <c r="D5251" t="s">
        <v>1498</v>
      </c>
      <c r="E5251">
        <v>4.2</v>
      </c>
      <c r="F5251">
        <v>421</v>
      </c>
      <c r="G5251">
        <v>36.450000000000003</v>
      </c>
      <c r="H5251">
        <v>2015</v>
      </c>
    </row>
    <row r="5252" spans="1:8" x14ac:dyDescent="0.2">
      <c r="A5252" t="s">
        <v>1428</v>
      </c>
      <c r="B5252" t="s">
        <v>16</v>
      </c>
      <c r="C5252" t="s">
        <v>181</v>
      </c>
      <c r="D5252" t="s">
        <v>1434</v>
      </c>
      <c r="E5252">
        <v>3.7</v>
      </c>
      <c r="F5252">
        <v>4210</v>
      </c>
      <c r="G5252">
        <v>47.53</v>
      </c>
      <c r="H5252">
        <v>2013</v>
      </c>
    </row>
    <row r="5253" spans="1:8" x14ac:dyDescent="0.2">
      <c r="A5253" t="s">
        <v>6970</v>
      </c>
      <c r="B5253" t="s">
        <v>70</v>
      </c>
      <c r="C5253" t="s">
        <v>533</v>
      </c>
      <c r="D5253" t="s">
        <v>1495</v>
      </c>
      <c r="E5253">
        <v>3.7</v>
      </c>
      <c r="F5253">
        <v>4216</v>
      </c>
      <c r="G5253">
        <v>23.9</v>
      </c>
      <c r="H5253">
        <v>2017</v>
      </c>
    </row>
    <row r="5254" spans="1:8" x14ac:dyDescent="0.2">
      <c r="A5254" t="s">
        <v>6971</v>
      </c>
      <c r="B5254" t="s">
        <v>16</v>
      </c>
      <c r="C5254" t="s">
        <v>505</v>
      </c>
      <c r="D5254" t="s">
        <v>6972</v>
      </c>
      <c r="E5254">
        <v>4.0999999999999996</v>
      </c>
      <c r="F5254">
        <v>422</v>
      </c>
      <c r="G5254">
        <v>41.92</v>
      </c>
      <c r="H5254">
        <v>2015</v>
      </c>
    </row>
    <row r="5255" spans="1:8" x14ac:dyDescent="0.2">
      <c r="A5255" t="s">
        <v>6973</v>
      </c>
      <c r="B5255" t="s">
        <v>9</v>
      </c>
      <c r="C5255" t="s">
        <v>56</v>
      </c>
      <c r="D5255" t="s">
        <v>5227</v>
      </c>
      <c r="E5255">
        <v>3.9</v>
      </c>
      <c r="F5255">
        <v>422</v>
      </c>
      <c r="G5255">
        <v>9.6999999999999993</v>
      </c>
      <c r="H5255">
        <v>2017</v>
      </c>
    </row>
    <row r="5256" spans="1:8" x14ac:dyDescent="0.2">
      <c r="A5256" t="s">
        <v>799</v>
      </c>
      <c r="B5256" t="s">
        <v>9</v>
      </c>
      <c r="C5256" t="s">
        <v>96</v>
      </c>
      <c r="D5256" t="s">
        <v>3722</v>
      </c>
      <c r="E5256">
        <v>4.3</v>
      </c>
      <c r="F5256">
        <v>423</v>
      </c>
      <c r="G5256">
        <v>109.95</v>
      </c>
      <c r="H5256">
        <v>2015</v>
      </c>
    </row>
    <row r="5257" spans="1:8" x14ac:dyDescent="0.2">
      <c r="A5257" t="s">
        <v>6974</v>
      </c>
      <c r="B5257" t="s">
        <v>70</v>
      </c>
      <c r="C5257" t="s">
        <v>787</v>
      </c>
      <c r="D5257" t="s">
        <v>501</v>
      </c>
      <c r="E5257">
        <v>4</v>
      </c>
      <c r="F5257">
        <v>423</v>
      </c>
      <c r="G5257">
        <v>18.2</v>
      </c>
      <c r="H5257">
        <v>2017</v>
      </c>
    </row>
    <row r="5258" spans="1:8" x14ac:dyDescent="0.2">
      <c r="A5258" t="s">
        <v>6975</v>
      </c>
      <c r="B5258" t="s">
        <v>16</v>
      </c>
      <c r="C5258" t="s">
        <v>3733</v>
      </c>
      <c r="D5258" t="s">
        <v>2550</v>
      </c>
      <c r="E5258">
        <v>3.9</v>
      </c>
      <c r="F5258">
        <v>423</v>
      </c>
      <c r="G5258">
        <v>19.3</v>
      </c>
      <c r="H5258">
        <v>2012</v>
      </c>
    </row>
    <row r="5259" spans="1:8" x14ac:dyDescent="0.2">
      <c r="A5259" t="s">
        <v>2444</v>
      </c>
      <c r="B5259" t="s">
        <v>16</v>
      </c>
      <c r="C5259" t="s">
        <v>586</v>
      </c>
      <c r="D5259" t="s">
        <v>2472</v>
      </c>
      <c r="E5259">
        <v>3.8</v>
      </c>
      <c r="F5259">
        <v>423</v>
      </c>
      <c r="G5259">
        <v>12.62</v>
      </c>
      <c r="H5259">
        <v>2018</v>
      </c>
    </row>
    <row r="5260" spans="1:8" x14ac:dyDescent="0.2">
      <c r="A5260" t="s">
        <v>6976</v>
      </c>
      <c r="B5260" t="s">
        <v>16</v>
      </c>
      <c r="C5260" t="s">
        <v>17</v>
      </c>
      <c r="D5260" t="s">
        <v>6977</v>
      </c>
      <c r="E5260">
        <v>3.7</v>
      </c>
      <c r="F5260">
        <v>423</v>
      </c>
      <c r="G5260">
        <v>19.350000000000001</v>
      </c>
      <c r="H5260">
        <v>2015</v>
      </c>
    </row>
    <row r="5261" spans="1:8" x14ac:dyDescent="0.2">
      <c r="A5261" t="s">
        <v>6978</v>
      </c>
      <c r="B5261" t="s">
        <v>16</v>
      </c>
      <c r="C5261" t="s">
        <v>1497</v>
      </c>
      <c r="D5261" t="s">
        <v>3887</v>
      </c>
      <c r="E5261">
        <v>4</v>
      </c>
      <c r="F5261">
        <v>424</v>
      </c>
      <c r="G5261">
        <v>35.090000000000003</v>
      </c>
      <c r="H5261">
        <v>2014</v>
      </c>
    </row>
    <row r="5262" spans="1:8" x14ac:dyDescent="0.2">
      <c r="A5262" t="s">
        <v>6979</v>
      </c>
      <c r="B5262" t="s">
        <v>196</v>
      </c>
      <c r="C5262" t="s">
        <v>197</v>
      </c>
      <c r="D5262" t="s">
        <v>968</v>
      </c>
      <c r="E5262">
        <v>3.5</v>
      </c>
      <c r="F5262">
        <v>424</v>
      </c>
      <c r="G5262">
        <v>18.79</v>
      </c>
      <c r="H5262">
        <v>2013</v>
      </c>
    </row>
    <row r="5263" spans="1:8" x14ac:dyDescent="0.2">
      <c r="A5263" t="s">
        <v>130</v>
      </c>
      <c r="B5263" t="s">
        <v>62</v>
      </c>
      <c r="C5263" t="s">
        <v>4015</v>
      </c>
      <c r="D5263" t="s">
        <v>4016</v>
      </c>
      <c r="E5263">
        <v>4.0999999999999996</v>
      </c>
      <c r="F5263">
        <v>424</v>
      </c>
      <c r="G5263">
        <v>27.82</v>
      </c>
      <c r="H5263">
        <v>2016</v>
      </c>
    </row>
    <row r="5264" spans="1:8" x14ac:dyDescent="0.2">
      <c r="A5264" t="s">
        <v>6980</v>
      </c>
      <c r="B5264" t="s">
        <v>66</v>
      </c>
      <c r="C5264" t="s">
        <v>222</v>
      </c>
      <c r="D5264" t="s">
        <v>2727</v>
      </c>
      <c r="E5264">
        <v>3.9</v>
      </c>
      <c r="F5264">
        <v>424</v>
      </c>
      <c r="G5264">
        <v>24.27</v>
      </c>
      <c r="H5264">
        <v>2010</v>
      </c>
    </row>
    <row r="5265" spans="1:8" x14ac:dyDescent="0.2">
      <c r="A5265" t="s">
        <v>6981</v>
      </c>
      <c r="B5265" t="s">
        <v>196</v>
      </c>
      <c r="C5265" t="s">
        <v>6982</v>
      </c>
      <c r="D5265" t="s">
        <v>6983</v>
      </c>
      <c r="E5265">
        <v>4</v>
      </c>
      <c r="F5265">
        <v>425</v>
      </c>
      <c r="G5265">
        <v>35.770000000000003</v>
      </c>
      <c r="H5265">
        <v>2011</v>
      </c>
    </row>
    <row r="5266" spans="1:8" x14ac:dyDescent="0.2">
      <c r="A5266" t="s">
        <v>6984</v>
      </c>
      <c r="B5266" t="s">
        <v>62</v>
      </c>
      <c r="C5266" t="s">
        <v>349</v>
      </c>
      <c r="D5266" t="s">
        <v>1780</v>
      </c>
      <c r="E5266">
        <v>4.0999999999999996</v>
      </c>
      <c r="F5266">
        <v>425</v>
      </c>
      <c r="G5266">
        <v>17.89</v>
      </c>
      <c r="H5266">
        <v>2017</v>
      </c>
    </row>
    <row r="5267" spans="1:8" x14ac:dyDescent="0.2">
      <c r="A5267" t="s">
        <v>1066</v>
      </c>
      <c r="B5267" t="s">
        <v>16</v>
      </c>
      <c r="C5267" t="s">
        <v>358</v>
      </c>
      <c r="D5267" t="s">
        <v>2864</v>
      </c>
      <c r="E5267">
        <v>4.4000000000000004</v>
      </c>
      <c r="F5267">
        <v>426</v>
      </c>
      <c r="G5267">
        <v>67.8</v>
      </c>
      <c r="H5267">
        <v>2012</v>
      </c>
    </row>
    <row r="5268" spans="1:8" x14ac:dyDescent="0.2">
      <c r="A5268" t="s">
        <v>6985</v>
      </c>
      <c r="B5268" t="s">
        <v>9</v>
      </c>
      <c r="C5268" t="s">
        <v>175</v>
      </c>
      <c r="D5268" t="s">
        <v>796</v>
      </c>
      <c r="E5268">
        <v>3.5</v>
      </c>
      <c r="F5268">
        <v>426</v>
      </c>
      <c r="G5268">
        <v>6.97</v>
      </c>
      <c r="H5268">
        <v>2018</v>
      </c>
    </row>
    <row r="5269" spans="1:8" x14ac:dyDescent="0.2">
      <c r="A5269" t="s">
        <v>6986</v>
      </c>
      <c r="B5269" t="s">
        <v>16</v>
      </c>
      <c r="C5269" t="s">
        <v>748</v>
      </c>
      <c r="D5269" t="s">
        <v>5329</v>
      </c>
      <c r="E5269">
        <v>3.8</v>
      </c>
      <c r="F5269">
        <v>426</v>
      </c>
      <c r="G5269">
        <v>24.99</v>
      </c>
      <c r="H5269">
        <v>2012</v>
      </c>
    </row>
    <row r="5270" spans="1:8" x14ac:dyDescent="0.2">
      <c r="A5270" t="s">
        <v>6987</v>
      </c>
      <c r="B5270" t="s">
        <v>9</v>
      </c>
      <c r="C5270" t="s">
        <v>2947</v>
      </c>
      <c r="D5270" t="s">
        <v>6988</v>
      </c>
      <c r="E5270">
        <v>3.7</v>
      </c>
      <c r="F5270">
        <v>426</v>
      </c>
      <c r="G5270">
        <v>19.5</v>
      </c>
      <c r="H5270">
        <v>2010</v>
      </c>
    </row>
    <row r="5271" spans="1:8" x14ac:dyDescent="0.2">
      <c r="A5271" t="s">
        <v>6989</v>
      </c>
      <c r="B5271" t="s">
        <v>196</v>
      </c>
      <c r="C5271" t="s">
        <v>197</v>
      </c>
      <c r="D5271" t="s">
        <v>198</v>
      </c>
      <c r="E5271">
        <v>4.4000000000000004</v>
      </c>
      <c r="F5271">
        <v>426</v>
      </c>
      <c r="G5271">
        <v>31.9</v>
      </c>
      <c r="H5271">
        <v>2015</v>
      </c>
    </row>
    <row r="5272" spans="1:8" x14ac:dyDescent="0.2">
      <c r="A5272" t="s">
        <v>6990</v>
      </c>
      <c r="B5272" t="s">
        <v>62</v>
      </c>
      <c r="C5272" t="s">
        <v>63</v>
      </c>
      <c r="D5272" t="s">
        <v>1386</v>
      </c>
      <c r="E5272">
        <v>3.8</v>
      </c>
      <c r="F5272">
        <v>427</v>
      </c>
      <c r="G5272">
        <v>12.6</v>
      </c>
      <c r="H5272">
        <v>2018</v>
      </c>
    </row>
    <row r="5273" spans="1:8" x14ac:dyDescent="0.2">
      <c r="A5273" t="s">
        <v>6991</v>
      </c>
      <c r="B5273" t="s">
        <v>16</v>
      </c>
      <c r="C5273" t="s">
        <v>302</v>
      </c>
      <c r="D5273" t="s">
        <v>383</v>
      </c>
      <c r="E5273">
        <v>3.8</v>
      </c>
      <c r="F5273">
        <v>427</v>
      </c>
      <c r="G5273">
        <v>8.61</v>
      </c>
      <c r="H5273">
        <v>2016</v>
      </c>
    </row>
    <row r="5274" spans="1:8" x14ac:dyDescent="0.2">
      <c r="A5274" t="s">
        <v>720</v>
      </c>
      <c r="B5274" t="s">
        <v>9</v>
      </c>
      <c r="C5274" t="s">
        <v>721</v>
      </c>
      <c r="D5274" t="s">
        <v>3708</v>
      </c>
      <c r="E5274">
        <v>3.8</v>
      </c>
      <c r="F5274">
        <v>427</v>
      </c>
      <c r="G5274">
        <v>31.9</v>
      </c>
      <c r="H5274">
        <v>2014</v>
      </c>
    </row>
    <row r="5275" spans="1:8" x14ac:dyDescent="0.2">
      <c r="A5275" t="s">
        <v>5066</v>
      </c>
      <c r="B5275" t="s">
        <v>16</v>
      </c>
      <c r="C5275" t="s">
        <v>93</v>
      </c>
      <c r="D5275" t="s">
        <v>1255</v>
      </c>
      <c r="E5275">
        <v>4.0999999999999996</v>
      </c>
      <c r="F5275">
        <v>427</v>
      </c>
      <c r="G5275">
        <v>23.29</v>
      </c>
      <c r="H5275">
        <v>2015</v>
      </c>
    </row>
    <row r="5276" spans="1:8" x14ac:dyDescent="0.2">
      <c r="A5276" t="s">
        <v>6992</v>
      </c>
      <c r="B5276" t="s">
        <v>77</v>
      </c>
      <c r="C5276" t="s">
        <v>1685</v>
      </c>
      <c r="D5276" t="s">
        <v>4789</v>
      </c>
      <c r="E5276">
        <v>3.2</v>
      </c>
      <c r="F5276">
        <v>427</v>
      </c>
      <c r="G5276">
        <v>6.33</v>
      </c>
      <c r="H5276">
        <v>2016</v>
      </c>
    </row>
    <row r="5277" spans="1:8" x14ac:dyDescent="0.2">
      <c r="A5277" t="s">
        <v>6993</v>
      </c>
      <c r="B5277" t="s">
        <v>34</v>
      </c>
      <c r="C5277" t="s">
        <v>599</v>
      </c>
      <c r="D5277" t="s">
        <v>3893</v>
      </c>
      <c r="E5277">
        <v>3.6</v>
      </c>
      <c r="F5277">
        <v>428</v>
      </c>
      <c r="G5277">
        <v>10.5</v>
      </c>
      <c r="H5277">
        <v>2016</v>
      </c>
    </row>
    <row r="5278" spans="1:8" x14ac:dyDescent="0.2">
      <c r="A5278" t="s">
        <v>6994</v>
      </c>
      <c r="B5278" t="s">
        <v>9</v>
      </c>
      <c r="C5278" t="s">
        <v>721</v>
      </c>
      <c r="D5278" t="s">
        <v>3708</v>
      </c>
      <c r="E5278">
        <v>3.9</v>
      </c>
      <c r="F5278">
        <v>428</v>
      </c>
      <c r="G5278">
        <v>29.5</v>
      </c>
      <c r="H5278">
        <v>2013</v>
      </c>
    </row>
    <row r="5279" spans="1:8" x14ac:dyDescent="0.2">
      <c r="A5279" t="s">
        <v>6995</v>
      </c>
      <c r="B5279" t="s">
        <v>34</v>
      </c>
      <c r="C5279" t="s">
        <v>2120</v>
      </c>
      <c r="D5279" t="s">
        <v>2121</v>
      </c>
      <c r="E5279">
        <v>3.7</v>
      </c>
      <c r="F5279">
        <v>428</v>
      </c>
      <c r="G5279">
        <v>11.95</v>
      </c>
      <c r="H5279">
        <v>2016</v>
      </c>
    </row>
    <row r="5280" spans="1:8" x14ac:dyDescent="0.2">
      <c r="A5280" t="s">
        <v>6996</v>
      </c>
      <c r="B5280" t="s">
        <v>70</v>
      </c>
      <c r="C5280" t="s">
        <v>161</v>
      </c>
      <c r="D5280" t="s">
        <v>708</v>
      </c>
      <c r="E5280">
        <v>3.9</v>
      </c>
      <c r="F5280">
        <v>4280</v>
      </c>
      <c r="G5280">
        <v>24.75</v>
      </c>
      <c r="H5280">
        <v>2017</v>
      </c>
    </row>
    <row r="5281" spans="1:8" x14ac:dyDescent="0.2">
      <c r="A5281" t="s">
        <v>6997</v>
      </c>
      <c r="B5281" t="s">
        <v>66</v>
      </c>
      <c r="C5281" t="s">
        <v>308</v>
      </c>
      <c r="D5281" t="s">
        <v>2732</v>
      </c>
      <c r="E5281">
        <v>3.5</v>
      </c>
      <c r="F5281">
        <v>429</v>
      </c>
      <c r="G5281">
        <v>5.51</v>
      </c>
      <c r="H5281">
        <v>2016</v>
      </c>
    </row>
    <row r="5282" spans="1:8" x14ac:dyDescent="0.2">
      <c r="A5282" t="s">
        <v>6998</v>
      </c>
      <c r="B5282" t="s">
        <v>77</v>
      </c>
      <c r="C5282" t="s">
        <v>522</v>
      </c>
      <c r="D5282" t="s">
        <v>6999</v>
      </c>
      <c r="E5282">
        <v>4.2</v>
      </c>
      <c r="F5282">
        <v>429</v>
      </c>
      <c r="G5282">
        <v>27.9</v>
      </c>
      <c r="H5282">
        <v>2015</v>
      </c>
    </row>
    <row r="5283" spans="1:8" x14ac:dyDescent="0.2">
      <c r="A5283" t="s">
        <v>7000</v>
      </c>
      <c r="B5283" t="s">
        <v>34</v>
      </c>
      <c r="C5283" t="s">
        <v>150</v>
      </c>
      <c r="D5283" t="s">
        <v>1719</v>
      </c>
      <c r="E5283">
        <v>3.5</v>
      </c>
      <c r="F5283">
        <v>429</v>
      </c>
      <c r="G5283">
        <v>6.33</v>
      </c>
      <c r="H5283">
        <v>2018</v>
      </c>
    </row>
    <row r="5284" spans="1:8" x14ac:dyDescent="0.2">
      <c r="A5284" t="s">
        <v>2192</v>
      </c>
      <c r="B5284" t="s">
        <v>66</v>
      </c>
      <c r="C5284" t="s">
        <v>222</v>
      </c>
      <c r="D5284" t="s">
        <v>2063</v>
      </c>
      <c r="E5284">
        <v>4.2</v>
      </c>
      <c r="F5284">
        <v>429</v>
      </c>
      <c r="G5284">
        <v>25.85</v>
      </c>
      <c r="H5284">
        <v>2014</v>
      </c>
    </row>
    <row r="5285" spans="1:8" x14ac:dyDescent="0.2">
      <c r="A5285" t="s">
        <v>7001</v>
      </c>
      <c r="B5285" t="s">
        <v>23</v>
      </c>
      <c r="C5285" t="s">
        <v>247</v>
      </c>
      <c r="D5285" t="s">
        <v>2554</v>
      </c>
      <c r="E5285">
        <v>4.0999999999999996</v>
      </c>
      <c r="F5285">
        <v>429</v>
      </c>
      <c r="G5285">
        <v>42.5</v>
      </c>
      <c r="H5285">
        <v>2015</v>
      </c>
    </row>
    <row r="5286" spans="1:8" x14ac:dyDescent="0.2">
      <c r="A5286" t="s">
        <v>7002</v>
      </c>
      <c r="B5286" t="s">
        <v>16</v>
      </c>
      <c r="C5286" t="s">
        <v>181</v>
      </c>
      <c r="D5286" t="s">
        <v>6891</v>
      </c>
      <c r="E5286">
        <v>4.2</v>
      </c>
      <c r="F5286">
        <v>43</v>
      </c>
      <c r="G5286">
        <v>47.77</v>
      </c>
      <c r="H5286">
        <v>2015</v>
      </c>
    </row>
    <row r="5287" spans="1:8" x14ac:dyDescent="0.2">
      <c r="A5287" t="s">
        <v>101</v>
      </c>
      <c r="B5287" t="s">
        <v>277</v>
      </c>
      <c r="C5287" t="s">
        <v>1229</v>
      </c>
      <c r="D5287" t="s">
        <v>7003</v>
      </c>
      <c r="E5287">
        <v>3.9</v>
      </c>
      <c r="F5287">
        <v>43</v>
      </c>
      <c r="G5287">
        <v>31.1</v>
      </c>
      <c r="H5287">
        <v>2016</v>
      </c>
    </row>
    <row r="5288" spans="1:8" x14ac:dyDescent="0.2">
      <c r="A5288" t="s">
        <v>624</v>
      </c>
      <c r="B5288" t="s">
        <v>9</v>
      </c>
      <c r="C5288" t="s">
        <v>217</v>
      </c>
      <c r="D5288" t="s">
        <v>5950</v>
      </c>
      <c r="E5288">
        <v>3.8</v>
      </c>
      <c r="F5288">
        <v>43</v>
      </c>
      <c r="G5288">
        <v>46.79</v>
      </c>
      <c r="H5288">
        <v>2017</v>
      </c>
    </row>
    <row r="5289" spans="1:8" x14ac:dyDescent="0.2">
      <c r="A5289" t="s">
        <v>1268</v>
      </c>
      <c r="B5289" t="s">
        <v>16</v>
      </c>
      <c r="C5289" t="s">
        <v>181</v>
      </c>
      <c r="D5289" t="s">
        <v>441</v>
      </c>
      <c r="E5289">
        <v>4.3</v>
      </c>
      <c r="F5289">
        <v>43</v>
      </c>
      <c r="G5289">
        <v>163.93</v>
      </c>
      <c r="H5289">
        <v>2015</v>
      </c>
    </row>
    <row r="5290" spans="1:8" x14ac:dyDescent="0.2">
      <c r="A5290" t="s">
        <v>7004</v>
      </c>
      <c r="B5290" t="s">
        <v>77</v>
      </c>
      <c r="C5290" t="s">
        <v>1685</v>
      </c>
      <c r="D5290" t="s">
        <v>4206</v>
      </c>
      <c r="E5290">
        <v>4.2</v>
      </c>
      <c r="F5290">
        <v>43</v>
      </c>
      <c r="G5290">
        <v>16.48</v>
      </c>
      <c r="H5290">
        <v>2015</v>
      </c>
    </row>
    <row r="5291" spans="1:8" x14ac:dyDescent="0.2">
      <c r="A5291" t="s">
        <v>7005</v>
      </c>
      <c r="B5291" t="s">
        <v>16</v>
      </c>
      <c r="C5291" t="s">
        <v>374</v>
      </c>
      <c r="D5291" t="s">
        <v>5407</v>
      </c>
      <c r="E5291">
        <v>3.8</v>
      </c>
      <c r="F5291">
        <v>43</v>
      </c>
      <c r="G5291">
        <v>21.9</v>
      </c>
      <c r="H5291">
        <v>2014</v>
      </c>
    </row>
    <row r="5292" spans="1:8" x14ac:dyDescent="0.2">
      <c r="A5292" t="s">
        <v>7006</v>
      </c>
      <c r="B5292" t="s">
        <v>9</v>
      </c>
      <c r="C5292" t="s">
        <v>13</v>
      </c>
      <c r="D5292" t="s">
        <v>7007</v>
      </c>
      <c r="E5292">
        <v>3.9</v>
      </c>
      <c r="F5292">
        <v>43</v>
      </c>
      <c r="G5292">
        <v>12.18</v>
      </c>
      <c r="H5292">
        <v>2016</v>
      </c>
    </row>
    <row r="5293" spans="1:8" x14ac:dyDescent="0.2">
      <c r="A5293" t="s">
        <v>7008</v>
      </c>
      <c r="B5293" t="s">
        <v>277</v>
      </c>
      <c r="C5293" t="s">
        <v>278</v>
      </c>
      <c r="D5293" t="s">
        <v>279</v>
      </c>
      <c r="E5293">
        <v>3.8</v>
      </c>
      <c r="F5293">
        <v>43</v>
      </c>
      <c r="G5293">
        <v>18.95</v>
      </c>
      <c r="H5293">
        <v>2014</v>
      </c>
    </row>
    <row r="5294" spans="1:8" x14ac:dyDescent="0.2">
      <c r="A5294" t="s">
        <v>7009</v>
      </c>
      <c r="B5294" t="s">
        <v>277</v>
      </c>
      <c r="C5294" t="s">
        <v>852</v>
      </c>
      <c r="D5294" t="s">
        <v>853</v>
      </c>
      <c r="E5294">
        <v>3.7</v>
      </c>
      <c r="F5294">
        <v>43</v>
      </c>
      <c r="G5294">
        <v>28.01</v>
      </c>
      <c r="H5294">
        <v>2014</v>
      </c>
    </row>
    <row r="5295" spans="1:8" x14ac:dyDescent="0.2">
      <c r="A5295" t="s">
        <v>7010</v>
      </c>
      <c r="B5295" t="s">
        <v>16</v>
      </c>
      <c r="C5295" t="s">
        <v>53</v>
      </c>
      <c r="D5295" t="s">
        <v>7011</v>
      </c>
      <c r="E5295">
        <v>4.3</v>
      </c>
      <c r="F5295">
        <v>43</v>
      </c>
      <c r="G5295">
        <v>31.59</v>
      </c>
      <c r="H5295">
        <v>2016</v>
      </c>
    </row>
    <row r="5296" spans="1:8" x14ac:dyDescent="0.2">
      <c r="A5296" t="s">
        <v>7012</v>
      </c>
      <c r="B5296" t="s">
        <v>9</v>
      </c>
      <c r="C5296" t="s">
        <v>666</v>
      </c>
      <c r="D5296" t="s">
        <v>7013</v>
      </c>
      <c r="E5296">
        <v>3.3</v>
      </c>
      <c r="F5296">
        <v>43</v>
      </c>
      <c r="G5296">
        <v>48.9</v>
      </c>
      <c r="H5296">
        <v>2014</v>
      </c>
    </row>
    <row r="5297" spans="1:8" x14ac:dyDescent="0.2">
      <c r="A5297" t="s">
        <v>7014</v>
      </c>
      <c r="B5297" t="s">
        <v>66</v>
      </c>
      <c r="C5297" t="s">
        <v>147</v>
      </c>
      <c r="D5297" t="s">
        <v>6417</v>
      </c>
      <c r="E5297">
        <v>4</v>
      </c>
      <c r="F5297">
        <v>43</v>
      </c>
      <c r="G5297">
        <v>28.9</v>
      </c>
      <c r="H5297">
        <v>2012</v>
      </c>
    </row>
    <row r="5298" spans="1:8" x14ac:dyDescent="0.2">
      <c r="A5298" t="s">
        <v>1691</v>
      </c>
      <c r="B5298" t="s">
        <v>77</v>
      </c>
      <c r="C5298" t="s">
        <v>153</v>
      </c>
      <c r="D5298" t="s">
        <v>7015</v>
      </c>
      <c r="E5298">
        <v>4</v>
      </c>
      <c r="F5298">
        <v>43</v>
      </c>
      <c r="G5298">
        <v>9.75</v>
      </c>
      <c r="H5298">
        <v>2015</v>
      </c>
    </row>
    <row r="5299" spans="1:8" x14ac:dyDescent="0.2">
      <c r="A5299" t="s">
        <v>7016</v>
      </c>
      <c r="B5299" t="s">
        <v>66</v>
      </c>
      <c r="C5299" t="s">
        <v>222</v>
      </c>
      <c r="D5299" t="s">
        <v>751</v>
      </c>
      <c r="E5299">
        <v>4</v>
      </c>
      <c r="F5299">
        <v>43</v>
      </c>
      <c r="G5299">
        <v>19.79</v>
      </c>
      <c r="H5299">
        <v>2015</v>
      </c>
    </row>
    <row r="5300" spans="1:8" x14ac:dyDescent="0.2">
      <c r="A5300" t="s">
        <v>7017</v>
      </c>
      <c r="B5300" t="s">
        <v>46</v>
      </c>
      <c r="C5300" t="s">
        <v>262</v>
      </c>
      <c r="D5300" t="s">
        <v>2731</v>
      </c>
      <c r="E5300">
        <v>3.8</v>
      </c>
      <c r="F5300">
        <v>43</v>
      </c>
      <c r="G5300">
        <v>19.95</v>
      </c>
      <c r="H5300">
        <v>2016</v>
      </c>
    </row>
    <row r="5301" spans="1:8" x14ac:dyDescent="0.2">
      <c r="A5301" t="s">
        <v>7018</v>
      </c>
      <c r="B5301" t="s">
        <v>62</v>
      </c>
      <c r="C5301" t="s">
        <v>63</v>
      </c>
      <c r="D5301" t="s">
        <v>1476</v>
      </c>
      <c r="E5301">
        <v>3.9</v>
      </c>
      <c r="F5301">
        <v>43</v>
      </c>
      <c r="G5301">
        <v>17.29</v>
      </c>
      <c r="H5301">
        <v>2012</v>
      </c>
    </row>
    <row r="5302" spans="1:8" x14ac:dyDescent="0.2">
      <c r="A5302" t="s">
        <v>7019</v>
      </c>
      <c r="B5302" t="s">
        <v>277</v>
      </c>
      <c r="C5302" t="s">
        <v>826</v>
      </c>
      <c r="D5302" t="s">
        <v>7020</v>
      </c>
      <c r="E5302">
        <v>3.5</v>
      </c>
      <c r="F5302">
        <v>43</v>
      </c>
      <c r="G5302">
        <v>9</v>
      </c>
      <c r="H5302">
        <v>2012</v>
      </c>
    </row>
    <row r="5303" spans="1:8" x14ac:dyDescent="0.2">
      <c r="A5303" t="s">
        <v>2233</v>
      </c>
      <c r="B5303" t="s">
        <v>9</v>
      </c>
      <c r="C5303" t="s">
        <v>96</v>
      </c>
      <c r="D5303" t="s">
        <v>2735</v>
      </c>
      <c r="E5303">
        <v>3.9</v>
      </c>
      <c r="F5303">
        <v>43</v>
      </c>
      <c r="G5303">
        <v>24.9</v>
      </c>
      <c r="H5303">
        <v>2016</v>
      </c>
    </row>
    <row r="5304" spans="1:8" x14ac:dyDescent="0.2">
      <c r="A5304" t="s">
        <v>7021</v>
      </c>
      <c r="B5304" t="s">
        <v>16</v>
      </c>
      <c r="C5304" t="s">
        <v>433</v>
      </c>
      <c r="D5304" t="s">
        <v>815</v>
      </c>
      <c r="E5304">
        <v>3.7</v>
      </c>
      <c r="F5304">
        <v>43</v>
      </c>
      <c r="G5304">
        <v>16.760000000000002</v>
      </c>
      <c r="H5304">
        <v>2010</v>
      </c>
    </row>
    <row r="5305" spans="1:8" x14ac:dyDescent="0.2">
      <c r="A5305" t="s">
        <v>685</v>
      </c>
      <c r="B5305" t="s">
        <v>62</v>
      </c>
      <c r="C5305" t="s">
        <v>63</v>
      </c>
      <c r="D5305" t="s">
        <v>727</v>
      </c>
      <c r="E5305">
        <v>4</v>
      </c>
      <c r="F5305">
        <v>43</v>
      </c>
      <c r="G5305">
        <v>14.95</v>
      </c>
      <c r="H5305">
        <v>2017</v>
      </c>
    </row>
    <row r="5306" spans="1:8" x14ac:dyDescent="0.2">
      <c r="A5306" t="s">
        <v>7022</v>
      </c>
      <c r="B5306" t="s">
        <v>277</v>
      </c>
      <c r="C5306" t="s">
        <v>852</v>
      </c>
      <c r="D5306" t="s">
        <v>3188</v>
      </c>
      <c r="E5306">
        <v>3.7</v>
      </c>
      <c r="F5306">
        <v>43</v>
      </c>
      <c r="G5306">
        <v>11.95</v>
      </c>
      <c r="H5306">
        <v>2018</v>
      </c>
    </row>
    <row r="5307" spans="1:8" x14ac:dyDescent="0.2">
      <c r="A5307" t="s">
        <v>2782</v>
      </c>
      <c r="B5307" t="s">
        <v>9</v>
      </c>
      <c r="C5307" t="s">
        <v>175</v>
      </c>
      <c r="D5307" t="s">
        <v>7023</v>
      </c>
      <c r="E5307">
        <v>3.6</v>
      </c>
      <c r="F5307">
        <v>43</v>
      </c>
      <c r="G5307">
        <v>5.69</v>
      </c>
      <c r="H5307">
        <v>2016</v>
      </c>
    </row>
    <row r="5308" spans="1:8" x14ac:dyDescent="0.2">
      <c r="A5308" t="s">
        <v>806</v>
      </c>
      <c r="B5308" t="s">
        <v>23</v>
      </c>
      <c r="C5308" t="s">
        <v>24</v>
      </c>
      <c r="D5308" t="s">
        <v>25</v>
      </c>
      <c r="E5308">
        <v>3.6</v>
      </c>
      <c r="F5308">
        <v>43</v>
      </c>
      <c r="G5308">
        <v>8.24</v>
      </c>
      <c r="H5308">
        <v>2017</v>
      </c>
    </row>
    <row r="5309" spans="1:8" x14ac:dyDescent="0.2">
      <c r="A5309" t="s">
        <v>7024</v>
      </c>
      <c r="B5309" t="s">
        <v>34</v>
      </c>
      <c r="C5309" t="s">
        <v>718</v>
      </c>
      <c r="D5309" t="s">
        <v>719</v>
      </c>
      <c r="E5309">
        <v>3</v>
      </c>
      <c r="F5309">
        <v>43</v>
      </c>
      <c r="G5309">
        <v>7.9</v>
      </c>
      <c r="H5309">
        <v>2016</v>
      </c>
    </row>
    <row r="5310" spans="1:8" x14ac:dyDescent="0.2">
      <c r="A5310" t="s">
        <v>6938</v>
      </c>
      <c r="B5310" t="s">
        <v>9</v>
      </c>
      <c r="C5310" t="s">
        <v>414</v>
      </c>
      <c r="D5310" t="s">
        <v>7025</v>
      </c>
      <c r="E5310">
        <v>4.4000000000000004</v>
      </c>
      <c r="F5310">
        <v>43</v>
      </c>
      <c r="G5310">
        <v>30</v>
      </c>
      <c r="H5310">
        <v>2018</v>
      </c>
    </row>
    <row r="5311" spans="1:8" x14ac:dyDescent="0.2">
      <c r="A5311" t="s">
        <v>630</v>
      </c>
      <c r="B5311" t="s">
        <v>62</v>
      </c>
      <c r="C5311" t="s">
        <v>1468</v>
      </c>
      <c r="D5311" t="s">
        <v>1824</v>
      </c>
      <c r="E5311">
        <v>4.0999999999999996</v>
      </c>
      <c r="F5311">
        <v>43</v>
      </c>
      <c r="G5311">
        <v>21.04</v>
      </c>
      <c r="H5311">
        <v>2018</v>
      </c>
    </row>
    <row r="5312" spans="1:8" x14ac:dyDescent="0.2">
      <c r="A5312" t="s">
        <v>7026</v>
      </c>
      <c r="B5312" t="s">
        <v>62</v>
      </c>
      <c r="C5312" t="s">
        <v>63</v>
      </c>
      <c r="D5312" t="s">
        <v>7027</v>
      </c>
      <c r="E5312">
        <v>4</v>
      </c>
      <c r="F5312">
        <v>43</v>
      </c>
      <c r="G5312">
        <v>29.5</v>
      </c>
      <c r="H5312">
        <v>2014</v>
      </c>
    </row>
    <row r="5313" spans="1:8" x14ac:dyDescent="0.2">
      <c r="A5313" t="s">
        <v>7028</v>
      </c>
      <c r="B5313" t="s">
        <v>9</v>
      </c>
      <c r="C5313" t="s">
        <v>573</v>
      </c>
      <c r="D5313" t="s">
        <v>5377</v>
      </c>
      <c r="E5313">
        <v>4.4000000000000004</v>
      </c>
      <c r="F5313">
        <v>43</v>
      </c>
      <c r="G5313">
        <v>69.95</v>
      </c>
      <c r="H5313">
        <v>2004</v>
      </c>
    </row>
    <row r="5314" spans="1:8" x14ac:dyDescent="0.2">
      <c r="A5314" t="s">
        <v>7029</v>
      </c>
      <c r="B5314" t="s">
        <v>66</v>
      </c>
      <c r="C5314" t="s">
        <v>7030</v>
      </c>
      <c r="D5314" t="s">
        <v>7031</v>
      </c>
      <c r="E5314">
        <v>3.8</v>
      </c>
      <c r="F5314">
        <v>43</v>
      </c>
      <c r="G5314">
        <v>13.35</v>
      </c>
      <c r="H5314">
        <v>2011</v>
      </c>
    </row>
    <row r="5315" spans="1:8" x14ac:dyDescent="0.2">
      <c r="A5315" t="s">
        <v>7032</v>
      </c>
      <c r="B5315" t="s">
        <v>9</v>
      </c>
      <c r="C5315" t="s">
        <v>2568</v>
      </c>
      <c r="D5315" t="s">
        <v>4405</v>
      </c>
      <c r="E5315">
        <v>3.8</v>
      </c>
      <c r="F5315">
        <v>43</v>
      </c>
      <c r="G5315">
        <v>16.899999999999999</v>
      </c>
      <c r="H5315">
        <v>2017</v>
      </c>
    </row>
    <row r="5316" spans="1:8" x14ac:dyDescent="0.2">
      <c r="A5316" t="s">
        <v>7033</v>
      </c>
      <c r="B5316" t="s">
        <v>277</v>
      </c>
      <c r="C5316" t="s">
        <v>852</v>
      </c>
      <c r="D5316" t="s">
        <v>853</v>
      </c>
      <c r="E5316">
        <v>4.0999999999999996</v>
      </c>
      <c r="F5316">
        <v>43</v>
      </c>
      <c r="G5316">
        <v>29.9</v>
      </c>
      <c r="H5316">
        <v>2016</v>
      </c>
    </row>
    <row r="5317" spans="1:8" x14ac:dyDescent="0.2">
      <c r="A5317" t="s">
        <v>7034</v>
      </c>
      <c r="B5317" t="s">
        <v>9</v>
      </c>
      <c r="C5317" t="s">
        <v>3573</v>
      </c>
      <c r="D5317" t="s">
        <v>2476</v>
      </c>
      <c r="E5317">
        <v>3.6</v>
      </c>
      <c r="F5317">
        <v>43</v>
      </c>
      <c r="G5317">
        <v>22.49</v>
      </c>
      <c r="H5317">
        <v>2017</v>
      </c>
    </row>
    <row r="5318" spans="1:8" x14ac:dyDescent="0.2">
      <c r="A5318" t="s">
        <v>5789</v>
      </c>
      <c r="B5318" t="s">
        <v>9</v>
      </c>
      <c r="C5318" t="s">
        <v>873</v>
      </c>
      <c r="D5318" t="s">
        <v>5014</v>
      </c>
      <c r="E5318">
        <v>4</v>
      </c>
      <c r="F5318">
        <v>43</v>
      </c>
      <c r="G5318">
        <v>35.9</v>
      </c>
      <c r="H5318">
        <v>2011</v>
      </c>
    </row>
    <row r="5319" spans="1:8" x14ac:dyDescent="0.2">
      <c r="A5319" t="s">
        <v>1063</v>
      </c>
      <c r="B5319" t="s">
        <v>16</v>
      </c>
      <c r="C5319" t="s">
        <v>454</v>
      </c>
      <c r="D5319" t="s">
        <v>1454</v>
      </c>
      <c r="E5319">
        <v>3.5</v>
      </c>
      <c r="F5319">
        <v>43</v>
      </c>
      <c r="G5319">
        <v>4.7300000000000004</v>
      </c>
      <c r="H5319">
        <v>2016</v>
      </c>
    </row>
    <row r="5320" spans="1:8" x14ac:dyDescent="0.2">
      <c r="A5320" t="s">
        <v>7035</v>
      </c>
      <c r="B5320" t="s">
        <v>9</v>
      </c>
      <c r="C5320" t="s">
        <v>3521</v>
      </c>
      <c r="D5320" t="s">
        <v>423</v>
      </c>
      <c r="E5320">
        <v>4.3</v>
      </c>
      <c r="F5320">
        <v>43</v>
      </c>
      <c r="G5320">
        <v>96.03</v>
      </c>
      <c r="H5320">
        <v>2016</v>
      </c>
    </row>
    <row r="5321" spans="1:8" x14ac:dyDescent="0.2">
      <c r="A5321" t="s">
        <v>4063</v>
      </c>
      <c r="B5321" t="s">
        <v>9</v>
      </c>
      <c r="C5321" t="s">
        <v>389</v>
      </c>
      <c r="D5321" t="s">
        <v>7036</v>
      </c>
      <c r="E5321">
        <v>4.3</v>
      </c>
      <c r="F5321">
        <v>43</v>
      </c>
      <c r="G5321">
        <v>119.95</v>
      </c>
      <c r="H5321">
        <v>2005</v>
      </c>
    </row>
    <row r="5322" spans="1:8" x14ac:dyDescent="0.2">
      <c r="A5322" t="s">
        <v>7037</v>
      </c>
      <c r="B5322" t="s">
        <v>9</v>
      </c>
      <c r="C5322" t="s">
        <v>414</v>
      </c>
      <c r="D5322" t="s">
        <v>7038</v>
      </c>
      <c r="E5322">
        <v>4.4000000000000004</v>
      </c>
      <c r="F5322">
        <v>43</v>
      </c>
      <c r="G5322">
        <v>48.64</v>
      </c>
      <c r="H5322">
        <v>2015</v>
      </c>
    </row>
    <row r="5323" spans="1:8" x14ac:dyDescent="0.2">
      <c r="A5323" t="s">
        <v>7039</v>
      </c>
      <c r="B5323" t="s">
        <v>9</v>
      </c>
      <c r="C5323" t="s">
        <v>56</v>
      </c>
      <c r="D5323" t="s">
        <v>2834</v>
      </c>
      <c r="E5323">
        <v>3.7</v>
      </c>
      <c r="F5323">
        <v>43</v>
      </c>
      <c r="G5323">
        <v>19.3</v>
      </c>
      <c r="H5323">
        <v>2018</v>
      </c>
    </row>
    <row r="5324" spans="1:8" x14ac:dyDescent="0.2">
      <c r="A5324" t="s">
        <v>7040</v>
      </c>
      <c r="B5324" t="s">
        <v>9</v>
      </c>
      <c r="C5324" t="s">
        <v>225</v>
      </c>
      <c r="D5324" t="s">
        <v>226</v>
      </c>
      <c r="E5324">
        <v>3.9</v>
      </c>
      <c r="F5324">
        <v>43</v>
      </c>
      <c r="G5324">
        <v>17.899999999999999</v>
      </c>
      <c r="H5324">
        <v>2015</v>
      </c>
    </row>
    <row r="5325" spans="1:8" x14ac:dyDescent="0.2">
      <c r="A5325" t="s">
        <v>7041</v>
      </c>
      <c r="B5325" t="s">
        <v>16</v>
      </c>
      <c r="C5325" t="s">
        <v>374</v>
      </c>
      <c r="D5325" t="s">
        <v>915</v>
      </c>
      <c r="E5325">
        <v>4</v>
      </c>
      <c r="F5325">
        <v>43</v>
      </c>
      <c r="G5325">
        <v>38.020000000000003</v>
      </c>
      <c r="H5325">
        <v>2017</v>
      </c>
    </row>
    <row r="5326" spans="1:8" x14ac:dyDescent="0.2">
      <c r="A5326" t="s">
        <v>7042</v>
      </c>
      <c r="B5326" t="s">
        <v>9</v>
      </c>
      <c r="C5326" t="s">
        <v>27</v>
      </c>
      <c r="D5326" t="s">
        <v>729</v>
      </c>
      <c r="E5326">
        <v>4.0999999999999996</v>
      </c>
      <c r="F5326">
        <v>43</v>
      </c>
      <c r="G5326">
        <v>49.95</v>
      </c>
      <c r="H5326">
        <v>2009</v>
      </c>
    </row>
    <row r="5327" spans="1:8" x14ac:dyDescent="0.2">
      <c r="A5327" t="s">
        <v>7043</v>
      </c>
      <c r="B5327" t="s">
        <v>16</v>
      </c>
      <c r="C5327" t="s">
        <v>299</v>
      </c>
      <c r="D5327" t="s">
        <v>7044</v>
      </c>
      <c r="E5327">
        <v>3.4</v>
      </c>
      <c r="F5327">
        <v>43</v>
      </c>
      <c r="G5327">
        <v>12.9</v>
      </c>
      <c r="H5327">
        <v>2015</v>
      </c>
    </row>
    <row r="5328" spans="1:8" x14ac:dyDescent="0.2">
      <c r="A5328" t="s">
        <v>4139</v>
      </c>
      <c r="B5328" t="s">
        <v>16</v>
      </c>
      <c r="C5328" t="s">
        <v>181</v>
      </c>
      <c r="D5328" t="s">
        <v>2263</v>
      </c>
      <c r="E5328">
        <v>3.8</v>
      </c>
      <c r="F5328">
        <v>43</v>
      </c>
      <c r="G5328">
        <v>29.95</v>
      </c>
      <c r="H5328">
        <v>2011</v>
      </c>
    </row>
    <row r="5329" spans="1:8" x14ac:dyDescent="0.2">
      <c r="A5329" t="s">
        <v>7045</v>
      </c>
      <c r="B5329" t="s">
        <v>66</v>
      </c>
      <c r="C5329" t="s">
        <v>2518</v>
      </c>
      <c r="D5329" t="s">
        <v>2642</v>
      </c>
      <c r="E5329">
        <v>4.5</v>
      </c>
      <c r="F5329">
        <v>43</v>
      </c>
      <c r="G5329">
        <v>53.29</v>
      </c>
      <c r="H5329">
        <v>1998</v>
      </c>
    </row>
    <row r="5330" spans="1:8" x14ac:dyDescent="0.2">
      <c r="A5330" t="s">
        <v>7046</v>
      </c>
      <c r="B5330" t="s">
        <v>23</v>
      </c>
      <c r="C5330" t="s">
        <v>7047</v>
      </c>
      <c r="D5330" t="s">
        <v>3860</v>
      </c>
      <c r="E5330">
        <v>3.7</v>
      </c>
      <c r="F5330">
        <v>43</v>
      </c>
      <c r="G5330">
        <v>12.87</v>
      </c>
      <c r="H5330">
        <v>2018</v>
      </c>
    </row>
    <row r="5331" spans="1:8" x14ac:dyDescent="0.2">
      <c r="A5331" t="s">
        <v>7048</v>
      </c>
      <c r="B5331" t="s">
        <v>16</v>
      </c>
      <c r="C5331" t="s">
        <v>7049</v>
      </c>
      <c r="D5331" t="s">
        <v>2480</v>
      </c>
      <c r="E5331">
        <v>3.1</v>
      </c>
      <c r="F5331">
        <v>43</v>
      </c>
      <c r="G5331">
        <v>6.75</v>
      </c>
      <c r="H5331">
        <v>2018</v>
      </c>
    </row>
    <row r="5332" spans="1:8" x14ac:dyDescent="0.2">
      <c r="A5332" t="s">
        <v>7050</v>
      </c>
      <c r="B5332" t="s">
        <v>62</v>
      </c>
      <c r="C5332" t="s">
        <v>63</v>
      </c>
      <c r="D5332" t="s">
        <v>2023</v>
      </c>
      <c r="E5332">
        <v>3.9</v>
      </c>
      <c r="F5332">
        <v>430</v>
      </c>
      <c r="G5332">
        <v>15.5</v>
      </c>
      <c r="H5332">
        <v>2017</v>
      </c>
    </row>
    <row r="5333" spans="1:8" x14ac:dyDescent="0.2">
      <c r="A5333" t="s">
        <v>7051</v>
      </c>
      <c r="B5333" t="s">
        <v>16</v>
      </c>
      <c r="C5333" t="s">
        <v>17</v>
      </c>
      <c r="D5333" t="s">
        <v>4280</v>
      </c>
      <c r="E5333">
        <v>3.8</v>
      </c>
      <c r="F5333">
        <v>430</v>
      </c>
      <c r="G5333">
        <v>6.49</v>
      </c>
      <c r="H5333">
        <v>2016</v>
      </c>
    </row>
    <row r="5334" spans="1:8" x14ac:dyDescent="0.2">
      <c r="A5334" t="s">
        <v>7052</v>
      </c>
      <c r="B5334" t="s">
        <v>62</v>
      </c>
      <c r="C5334" t="s">
        <v>63</v>
      </c>
      <c r="D5334" t="s">
        <v>525</v>
      </c>
      <c r="E5334">
        <v>4.3</v>
      </c>
      <c r="F5334">
        <v>430</v>
      </c>
      <c r="G5334">
        <v>28.5</v>
      </c>
      <c r="H5334">
        <v>2015</v>
      </c>
    </row>
    <row r="5335" spans="1:8" x14ac:dyDescent="0.2">
      <c r="A5335" t="s">
        <v>7053</v>
      </c>
      <c r="B5335" t="s">
        <v>70</v>
      </c>
      <c r="C5335" t="s">
        <v>161</v>
      </c>
      <c r="D5335" t="s">
        <v>708</v>
      </c>
      <c r="E5335">
        <v>3.9</v>
      </c>
      <c r="F5335">
        <v>431</v>
      </c>
      <c r="G5335">
        <v>21.5</v>
      </c>
      <c r="H5335">
        <v>2016</v>
      </c>
    </row>
    <row r="5336" spans="1:8" x14ac:dyDescent="0.2">
      <c r="A5336" t="s">
        <v>7054</v>
      </c>
      <c r="B5336" t="s">
        <v>66</v>
      </c>
      <c r="C5336" t="s">
        <v>308</v>
      </c>
      <c r="D5336" t="s">
        <v>970</v>
      </c>
      <c r="E5336">
        <v>3.6</v>
      </c>
      <c r="F5336">
        <v>431</v>
      </c>
      <c r="G5336">
        <v>9.3699999999999992</v>
      </c>
      <c r="H5336">
        <v>2015</v>
      </c>
    </row>
    <row r="5337" spans="1:8" x14ac:dyDescent="0.2">
      <c r="A5337" t="s">
        <v>7055</v>
      </c>
      <c r="B5337" t="s">
        <v>66</v>
      </c>
      <c r="C5337" t="s">
        <v>480</v>
      </c>
      <c r="D5337" t="s">
        <v>945</v>
      </c>
      <c r="E5337">
        <v>3.6</v>
      </c>
      <c r="F5337">
        <v>431</v>
      </c>
      <c r="G5337">
        <v>9.23</v>
      </c>
      <c r="H5337">
        <v>2016</v>
      </c>
    </row>
    <row r="5338" spans="1:8" x14ac:dyDescent="0.2">
      <c r="A5338" t="s">
        <v>7056</v>
      </c>
      <c r="B5338" t="s">
        <v>46</v>
      </c>
      <c r="C5338" t="s">
        <v>131</v>
      </c>
      <c r="D5338" t="s">
        <v>1159</v>
      </c>
      <c r="E5338">
        <v>3.8</v>
      </c>
      <c r="F5338">
        <v>432</v>
      </c>
      <c r="G5338">
        <v>18.420000000000002</v>
      </c>
      <c r="H5338">
        <v>2017</v>
      </c>
    </row>
    <row r="5339" spans="1:8" x14ac:dyDescent="0.2">
      <c r="A5339" t="s">
        <v>7057</v>
      </c>
      <c r="B5339" t="s">
        <v>196</v>
      </c>
      <c r="C5339" t="s">
        <v>656</v>
      </c>
      <c r="D5339" t="s">
        <v>3003</v>
      </c>
      <c r="E5339">
        <v>3.9</v>
      </c>
      <c r="F5339">
        <v>433</v>
      </c>
      <c r="G5339">
        <v>9.3699999999999992</v>
      </c>
      <c r="H5339">
        <v>2019</v>
      </c>
    </row>
    <row r="5340" spans="1:8" x14ac:dyDescent="0.2">
      <c r="A5340" t="s">
        <v>7058</v>
      </c>
      <c r="B5340" t="s">
        <v>16</v>
      </c>
      <c r="C5340" t="s">
        <v>1246</v>
      </c>
      <c r="D5340" t="s">
        <v>3755</v>
      </c>
      <c r="E5340">
        <v>3.8</v>
      </c>
      <c r="F5340">
        <v>433</v>
      </c>
      <c r="G5340">
        <v>12.99</v>
      </c>
      <c r="H5340">
        <v>2017</v>
      </c>
    </row>
    <row r="5341" spans="1:8" x14ac:dyDescent="0.2">
      <c r="A5341" t="s">
        <v>7059</v>
      </c>
      <c r="B5341" t="s">
        <v>66</v>
      </c>
      <c r="C5341" t="s">
        <v>308</v>
      </c>
      <c r="D5341" t="s">
        <v>1508</v>
      </c>
      <c r="E5341">
        <v>4.3</v>
      </c>
      <c r="F5341">
        <v>433</v>
      </c>
      <c r="G5341">
        <v>74</v>
      </c>
      <c r="H5341">
        <v>2015</v>
      </c>
    </row>
    <row r="5342" spans="1:8" x14ac:dyDescent="0.2">
      <c r="A5342" t="s">
        <v>1197</v>
      </c>
      <c r="B5342" t="s">
        <v>9</v>
      </c>
      <c r="C5342" t="s">
        <v>184</v>
      </c>
      <c r="D5342" t="s">
        <v>2826</v>
      </c>
      <c r="E5342">
        <v>3.9</v>
      </c>
      <c r="F5342">
        <v>433</v>
      </c>
      <c r="G5342">
        <v>54.81</v>
      </c>
      <c r="H5342">
        <v>2014</v>
      </c>
    </row>
    <row r="5343" spans="1:8" x14ac:dyDescent="0.2">
      <c r="A5343" t="s">
        <v>7060</v>
      </c>
      <c r="B5343" t="s">
        <v>66</v>
      </c>
      <c r="C5343" t="s">
        <v>308</v>
      </c>
      <c r="D5343" t="s">
        <v>1151</v>
      </c>
      <c r="E5343">
        <v>3.9</v>
      </c>
      <c r="F5343">
        <v>433</v>
      </c>
      <c r="G5343">
        <v>18.510000000000002</v>
      </c>
      <c r="H5343">
        <v>2012</v>
      </c>
    </row>
    <row r="5344" spans="1:8" x14ac:dyDescent="0.2">
      <c r="A5344" t="s">
        <v>7061</v>
      </c>
      <c r="B5344" t="s">
        <v>16</v>
      </c>
      <c r="C5344" t="s">
        <v>17</v>
      </c>
      <c r="D5344" t="s">
        <v>2868</v>
      </c>
      <c r="E5344">
        <v>3.8</v>
      </c>
      <c r="F5344">
        <v>4334</v>
      </c>
      <c r="G5344">
        <v>18.899999999999999</v>
      </c>
      <c r="H5344">
        <v>2016</v>
      </c>
    </row>
    <row r="5345" spans="1:8" x14ac:dyDescent="0.2">
      <c r="A5345" t="s">
        <v>7062</v>
      </c>
      <c r="B5345" t="s">
        <v>46</v>
      </c>
      <c r="C5345" t="s">
        <v>47</v>
      </c>
      <c r="D5345" t="s">
        <v>48</v>
      </c>
      <c r="E5345">
        <v>3.7</v>
      </c>
      <c r="F5345">
        <v>434</v>
      </c>
      <c r="G5345">
        <v>27.5</v>
      </c>
      <c r="H5345">
        <v>2015</v>
      </c>
    </row>
    <row r="5346" spans="1:8" x14ac:dyDescent="0.2">
      <c r="A5346" t="s">
        <v>7063</v>
      </c>
      <c r="B5346" t="s">
        <v>34</v>
      </c>
      <c r="C5346" t="s">
        <v>2120</v>
      </c>
      <c r="D5346" t="s">
        <v>2121</v>
      </c>
      <c r="E5346">
        <v>4.2</v>
      </c>
      <c r="F5346">
        <v>434</v>
      </c>
      <c r="G5346">
        <v>28.95</v>
      </c>
      <c r="H5346">
        <v>2015</v>
      </c>
    </row>
    <row r="5347" spans="1:8" x14ac:dyDescent="0.2">
      <c r="A5347" t="s">
        <v>7064</v>
      </c>
      <c r="B5347" t="s">
        <v>66</v>
      </c>
      <c r="C5347" t="s">
        <v>222</v>
      </c>
      <c r="D5347" t="s">
        <v>5108</v>
      </c>
      <c r="E5347">
        <v>3.8</v>
      </c>
      <c r="F5347">
        <v>434</v>
      </c>
      <c r="G5347">
        <v>15.5</v>
      </c>
      <c r="H5347">
        <v>2015</v>
      </c>
    </row>
    <row r="5348" spans="1:8" x14ac:dyDescent="0.2">
      <c r="A5348" t="s">
        <v>2007</v>
      </c>
      <c r="B5348" t="s">
        <v>9</v>
      </c>
      <c r="C5348" t="s">
        <v>281</v>
      </c>
      <c r="D5348" t="s">
        <v>6317</v>
      </c>
      <c r="E5348">
        <v>3.8</v>
      </c>
      <c r="F5348">
        <v>434</v>
      </c>
      <c r="G5348">
        <v>17.95</v>
      </c>
      <c r="H5348">
        <v>2016</v>
      </c>
    </row>
    <row r="5349" spans="1:8" x14ac:dyDescent="0.2">
      <c r="A5349" t="s">
        <v>7065</v>
      </c>
      <c r="B5349" t="s">
        <v>16</v>
      </c>
      <c r="C5349" t="s">
        <v>443</v>
      </c>
      <c r="D5349" t="s">
        <v>2836</v>
      </c>
      <c r="E5349">
        <v>4</v>
      </c>
      <c r="F5349">
        <v>435</v>
      </c>
      <c r="G5349">
        <v>22.21</v>
      </c>
      <c r="H5349">
        <v>2016</v>
      </c>
    </row>
    <row r="5350" spans="1:8" x14ac:dyDescent="0.2">
      <c r="A5350" t="s">
        <v>7066</v>
      </c>
      <c r="B5350" t="s">
        <v>16</v>
      </c>
      <c r="C5350" t="s">
        <v>1724</v>
      </c>
      <c r="D5350" t="s">
        <v>1725</v>
      </c>
      <c r="E5350">
        <v>3.6</v>
      </c>
      <c r="F5350">
        <v>435</v>
      </c>
      <c r="G5350">
        <v>11.2</v>
      </c>
      <c r="H5350">
        <v>2016</v>
      </c>
    </row>
    <row r="5351" spans="1:8" x14ac:dyDescent="0.2">
      <c r="A5351" t="s">
        <v>7067</v>
      </c>
      <c r="B5351" t="s">
        <v>62</v>
      </c>
      <c r="C5351" t="s">
        <v>1798</v>
      </c>
      <c r="D5351" t="s">
        <v>1799</v>
      </c>
      <c r="E5351">
        <v>3.4</v>
      </c>
      <c r="F5351">
        <v>435</v>
      </c>
      <c r="G5351">
        <v>6.63</v>
      </c>
      <c r="H5351">
        <v>2016</v>
      </c>
    </row>
    <row r="5352" spans="1:8" x14ac:dyDescent="0.2">
      <c r="A5352" t="s">
        <v>7068</v>
      </c>
      <c r="B5352" t="s">
        <v>66</v>
      </c>
      <c r="C5352" t="s">
        <v>308</v>
      </c>
      <c r="D5352" t="s">
        <v>947</v>
      </c>
      <c r="E5352">
        <v>4.2</v>
      </c>
      <c r="F5352">
        <v>435</v>
      </c>
      <c r="G5352">
        <v>57.89</v>
      </c>
      <c r="H5352">
        <v>2012</v>
      </c>
    </row>
    <row r="5353" spans="1:8" x14ac:dyDescent="0.2">
      <c r="A5353" t="s">
        <v>3076</v>
      </c>
      <c r="B5353" t="s">
        <v>9</v>
      </c>
      <c r="C5353" t="s">
        <v>281</v>
      </c>
      <c r="D5353" t="s">
        <v>7069</v>
      </c>
      <c r="E5353">
        <v>3.6</v>
      </c>
      <c r="F5353">
        <v>436</v>
      </c>
      <c r="G5353">
        <v>34.119999999999997</v>
      </c>
      <c r="H5353">
        <v>2009</v>
      </c>
    </row>
    <row r="5354" spans="1:8" x14ac:dyDescent="0.2">
      <c r="A5354" t="s">
        <v>7070</v>
      </c>
      <c r="B5354" t="s">
        <v>66</v>
      </c>
      <c r="C5354" t="s">
        <v>2437</v>
      </c>
      <c r="D5354" t="s">
        <v>2438</v>
      </c>
      <c r="E5354">
        <v>3.6</v>
      </c>
      <c r="F5354">
        <v>436</v>
      </c>
      <c r="G5354">
        <v>8.99</v>
      </c>
      <c r="H5354">
        <v>2016</v>
      </c>
    </row>
    <row r="5355" spans="1:8" x14ac:dyDescent="0.2">
      <c r="A5355" t="s">
        <v>7071</v>
      </c>
      <c r="B5355" t="s">
        <v>9</v>
      </c>
      <c r="C5355" t="s">
        <v>56</v>
      </c>
      <c r="D5355" t="s">
        <v>7072</v>
      </c>
      <c r="E5355">
        <v>3.6</v>
      </c>
      <c r="F5355">
        <v>436</v>
      </c>
      <c r="G5355">
        <v>6.83</v>
      </c>
      <c r="H5355">
        <v>2018</v>
      </c>
    </row>
    <row r="5356" spans="1:8" x14ac:dyDescent="0.2">
      <c r="A5356" t="s">
        <v>7073</v>
      </c>
      <c r="B5356" t="s">
        <v>9</v>
      </c>
      <c r="C5356" t="s">
        <v>1157</v>
      </c>
      <c r="D5356" t="s">
        <v>7074</v>
      </c>
      <c r="E5356">
        <v>3.3</v>
      </c>
      <c r="F5356">
        <v>436</v>
      </c>
      <c r="G5356">
        <v>9.65</v>
      </c>
      <c r="H5356">
        <v>2015</v>
      </c>
    </row>
    <row r="5357" spans="1:8" x14ac:dyDescent="0.2">
      <c r="A5357" t="s">
        <v>7075</v>
      </c>
      <c r="B5357" t="s">
        <v>1903</v>
      </c>
      <c r="C5357" t="s">
        <v>1904</v>
      </c>
      <c r="D5357" t="s">
        <v>1905</v>
      </c>
      <c r="E5357">
        <v>4.3</v>
      </c>
      <c r="F5357">
        <v>4361</v>
      </c>
      <c r="G5357">
        <v>48.64</v>
      </c>
      <c r="H5357">
        <v>2005</v>
      </c>
    </row>
    <row r="5358" spans="1:8" x14ac:dyDescent="0.2">
      <c r="A5358" t="s">
        <v>7076</v>
      </c>
      <c r="B5358" t="s">
        <v>16</v>
      </c>
      <c r="C5358" t="s">
        <v>74</v>
      </c>
      <c r="D5358" t="s">
        <v>1611</v>
      </c>
      <c r="E5358">
        <v>4.0999999999999996</v>
      </c>
      <c r="F5358">
        <v>4361</v>
      </c>
      <c r="G5358">
        <v>7.4</v>
      </c>
      <c r="H5358">
        <v>2019</v>
      </c>
    </row>
    <row r="5359" spans="1:8" x14ac:dyDescent="0.2">
      <c r="A5359" t="s">
        <v>2687</v>
      </c>
      <c r="B5359" t="s">
        <v>9</v>
      </c>
      <c r="C5359" t="s">
        <v>972</v>
      </c>
      <c r="D5359" t="s">
        <v>1503</v>
      </c>
      <c r="E5359">
        <v>3.9</v>
      </c>
      <c r="F5359">
        <v>437</v>
      </c>
      <c r="G5359">
        <v>47.95</v>
      </c>
      <c r="H5359">
        <v>2015</v>
      </c>
    </row>
    <row r="5360" spans="1:8" x14ac:dyDescent="0.2">
      <c r="A5360" t="s">
        <v>7077</v>
      </c>
      <c r="B5360" t="s">
        <v>9</v>
      </c>
      <c r="C5360" t="s">
        <v>389</v>
      </c>
      <c r="D5360" t="s">
        <v>2107</v>
      </c>
      <c r="E5360">
        <v>4</v>
      </c>
      <c r="F5360">
        <v>437</v>
      </c>
      <c r="G5360">
        <v>48.25</v>
      </c>
      <c r="H5360">
        <v>2015</v>
      </c>
    </row>
    <row r="5361" spans="1:8" x14ac:dyDescent="0.2">
      <c r="A5361" t="s">
        <v>7078</v>
      </c>
      <c r="B5361" t="s">
        <v>66</v>
      </c>
      <c r="C5361" t="s">
        <v>308</v>
      </c>
      <c r="D5361" t="s">
        <v>2732</v>
      </c>
      <c r="E5361">
        <v>3.9</v>
      </c>
      <c r="F5361">
        <v>437</v>
      </c>
      <c r="G5361">
        <v>17.63</v>
      </c>
      <c r="H5361">
        <v>2010</v>
      </c>
    </row>
    <row r="5362" spans="1:8" x14ac:dyDescent="0.2">
      <c r="A5362" t="s">
        <v>513</v>
      </c>
      <c r="B5362" t="s">
        <v>16</v>
      </c>
      <c r="C5362" t="s">
        <v>358</v>
      </c>
      <c r="D5362" t="s">
        <v>1041</v>
      </c>
      <c r="E5362">
        <v>4.2</v>
      </c>
      <c r="F5362">
        <v>437</v>
      </c>
      <c r="G5362">
        <v>40</v>
      </c>
      <c r="H5362">
        <v>2013</v>
      </c>
    </row>
    <row r="5363" spans="1:8" x14ac:dyDescent="0.2">
      <c r="A5363" t="s">
        <v>7079</v>
      </c>
      <c r="B5363" t="s">
        <v>66</v>
      </c>
      <c r="C5363" t="s">
        <v>7080</v>
      </c>
      <c r="D5363" t="s">
        <v>3031</v>
      </c>
      <c r="E5363">
        <v>3.9</v>
      </c>
      <c r="F5363">
        <v>438</v>
      </c>
      <c r="G5363">
        <v>14.75</v>
      </c>
      <c r="H5363">
        <v>2016</v>
      </c>
    </row>
    <row r="5364" spans="1:8" x14ac:dyDescent="0.2">
      <c r="A5364" t="s">
        <v>7081</v>
      </c>
      <c r="B5364" t="s">
        <v>16</v>
      </c>
      <c r="C5364" t="s">
        <v>302</v>
      </c>
      <c r="D5364" t="s">
        <v>2242</v>
      </c>
      <c r="E5364">
        <v>4.2</v>
      </c>
      <c r="F5364">
        <v>4381</v>
      </c>
      <c r="G5364">
        <v>19.77</v>
      </c>
      <c r="H5364">
        <v>2016</v>
      </c>
    </row>
    <row r="5365" spans="1:8" x14ac:dyDescent="0.2">
      <c r="A5365" t="s">
        <v>7082</v>
      </c>
      <c r="B5365" t="s">
        <v>16</v>
      </c>
      <c r="C5365" t="s">
        <v>2867</v>
      </c>
      <c r="D5365" t="s">
        <v>2868</v>
      </c>
      <c r="E5365">
        <v>4.5999999999999996</v>
      </c>
      <c r="F5365">
        <v>4388</v>
      </c>
      <c r="G5365">
        <v>279</v>
      </c>
      <c r="H5365">
        <v>2015</v>
      </c>
    </row>
    <row r="5366" spans="1:8" x14ac:dyDescent="0.2">
      <c r="A5366" t="s">
        <v>7083</v>
      </c>
      <c r="B5366" t="s">
        <v>16</v>
      </c>
      <c r="C5366" t="s">
        <v>228</v>
      </c>
      <c r="D5366" t="s">
        <v>2035</v>
      </c>
      <c r="E5366">
        <v>3.8</v>
      </c>
      <c r="F5366">
        <v>439</v>
      </c>
      <c r="G5366">
        <v>15.9</v>
      </c>
      <c r="H5366">
        <v>2013</v>
      </c>
    </row>
    <row r="5367" spans="1:8" x14ac:dyDescent="0.2">
      <c r="A5367" t="s">
        <v>1063</v>
      </c>
      <c r="B5367" t="s">
        <v>34</v>
      </c>
      <c r="C5367" t="s">
        <v>718</v>
      </c>
      <c r="D5367" t="s">
        <v>3057</v>
      </c>
      <c r="E5367">
        <v>4</v>
      </c>
      <c r="F5367">
        <v>439</v>
      </c>
      <c r="G5367">
        <v>13.49</v>
      </c>
      <c r="H5367">
        <v>2016</v>
      </c>
    </row>
    <row r="5368" spans="1:8" x14ac:dyDescent="0.2">
      <c r="A5368" t="s">
        <v>7084</v>
      </c>
      <c r="B5368" t="s">
        <v>16</v>
      </c>
      <c r="C5368" t="s">
        <v>93</v>
      </c>
      <c r="D5368" t="s">
        <v>881</v>
      </c>
      <c r="E5368">
        <v>4.0999999999999996</v>
      </c>
      <c r="F5368">
        <v>439</v>
      </c>
      <c r="G5368">
        <v>51.9</v>
      </c>
      <c r="H5368">
        <v>2013</v>
      </c>
    </row>
    <row r="5369" spans="1:8" x14ac:dyDescent="0.2">
      <c r="A5369" t="s">
        <v>7085</v>
      </c>
      <c r="B5369" t="s">
        <v>66</v>
      </c>
      <c r="C5369" t="s">
        <v>222</v>
      </c>
      <c r="D5369" t="s">
        <v>2413</v>
      </c>
      <c r="E5369">
        <v>4</v>
      </c>
      <c r="F5369">
        <v>439</v>
      </c>
      <c r="G5369">
        <v>20.76</v>
      </c>
      <c r="H5369">
        <v>2015</v>
      </c>
    </row>
    <row r="5370" spans="1:8" x14ac:dyDescent="0.2">
      <c r="A5370" t="s">
        <v>7086</v>
      </c>
      <c r="B5370" t="s">
        <v>9</v>
      </c>
      <c r="C5370" t="s">
        <v>27</v>
      </c>
      <c r="D5370" t="s">
        <v>729</v>
      </c>
      <c r="E5370">
        <v>4.2</v>
      </c>
      <c r="F5370">
        <v>44</v>
      </c>
      <c r="G5370">
        <v>49.95</v>
      </c>
      <c r="H5370">
        <v>2013</v>
      </c>
    </row>
    <row r="5371" spans="1:8" x14ac:dyDescent="0.2">
      <c r="A5371" t="s">
        <v>7087</v>
      </c>
      <c r="B5371" t="s">
        <v>16</v>
      </c>
      <c r="C5371" t="s">
        <v>2893</v>
      </c>
      <c r="D5371" t="s">
        <v>6346</v>
      </c>
      <c r="E5371">
        <v>3.2</v>
      </c>
      <c r="F5371">
        <v>44</v>
      </c>
      <c r="G5371">
        <v>5.82</v>
      </c>
      <c r="H5371">
        <v>2018</v>
      </c>
    </row>
    <row r="5372" spans="1:8" x14ac:dyDescent="0.2">
      <c r="A5372" t="s">
        <v>7088</v>
      </c>
      <c r="B5372" t="s">
        <v>16</v>
      </c>
      <c r="C5372" t="s">
        <v>638</v>
      </c>
      <c r="D5372" t="s">
        <v>639</v>
      </c>
      <c r="E5372">
        <v>3.8</v>
      </c>
      <c r="F5372">
        <v>44</v>
      </c>
      <c r="G5372">
        <v>6.9</v>
      </c>
      <c r="H5372">
        <v>2017</v>
      </c>
    </row>
    <row r="5373" spans="1:8" x14ac:dyDescent="0.2">
      <c r="A5373" t="s">
        <v>7089</v>
      </c>
      <c r="B5373" t="s">
        <v>9</v>
      </c>
      <c r="C5373" t="s">
        <v>1088</v>
      </c>
      <c r="D5373" t="s">
        <v>7090</v>
      </c>
      <c r="E5373">
        <v>3.7</v>
      </c>
      <c r="F5373">
        <v>44</v>
      </c>
      <c r="G5373">
        <v>9.9499999999999993</v>
      </c>
      <c r="H5373">
        <v>2012</v>
      </c>
    </row>
    <row r="5374" spans="1:8" x14ac:dyDescent="0.2">
      <c r="A5374" t="s">
        <v>1160</v>
      </c>
      <c r="B5374" t="s">
        <v>16</v>
      </c>
      <c r="C5374" t="s">
        <v>38</v>
      </c>
      <c r="D5374" t="s">
        <v>399</v>
      </c>
      <c r="E5374">
        <v>3.5</v>
      </c>
      <c r="F5374">
        <v>44</v>
      </c>
      <c r="G5374">
        <v>9.9</v>
      </c>
      <c r="H5374">
        <v>2018</v>
      </c>
    </row>
    <row r="5375" spans="1:8" x14ac:dyDescent="0.2">
      <c r="A5375" t="s">
        <v>7091</v>
      </c>
      <c r="B5375" t="s">
        <v>196</v>
      </c>
      <c r="C5375" t="s">
        <v>197</v>
      </c>
      <c r="D5375" t="s">
        <v>5864</v>
      </c>
      <c r="E5375">
        <v>3.7</v>
      </c>
      <c r="F5375">
        <v>44</v>
      </c>
      <c r="G5375">
        <v>5.53</v>
      </c>
      <c r="H5375">
        <v>2019</v>
      </c>
    </row>
    <row r="5376" spans="1:8" x14ac:dyDescent="0.2">
      <c r="A5376" t="s">
        <v>7092</v>
      </c>
      <c r="B5376" t="s">
        <v>16</v>
      </c>
      <c r="C5376" t="s">
        <v>17</v>
      </c>
      <c r="D5376" t="s">
        <v>1255</v>
      </c>
      <c r="E5376">
        <v>4.3</v>
      </c>
      <c r="F5376">
        <v>44</v>
      </c>
      <c r="G5376">
        <v>57.05</v>
      </c>
      <c r="H5376">
        <v>2016</v>
      </c>
    </row>
    <row r="5377" spans="1:8" x14ac:dyDescent="0.2">
      <c r="A5377" t="s">
        <v>7093</v>
      </c>
      <c r="B5377" t="s">
        <v>66</v>
      </c>
      <c r="C5377" t="s">
        <v>67</v>
      </c>
      <c r="D5377" t="s">
        <v>5699</v>
      </c>
      <c r="E5377">
        <v>4</v>
      </c>
      <c r="F5377">
        <v>44</v>
      </c>
      <c r="G5377">
        <v>26.69</v>
      </c>
      <c r="H5377">
        <v>2004</v>
      </c>
    </row>
    <row r="5378" spans="1:8" x14ac:dyDescent="0.2">
      <c r="A5378" t="s">
        <v>7094</v>
      </c>
      <c r="B5378" t="s">
        <v>16</v>
      </c>
      <c r="C5378" t="s">
        <v>17</v>
      </c>
      <c r="D5378" t="s">
        <v>6173</v>
      </c>
      <c r="E5378">
        <v>3.6</v>
      </c>
      <c r="F5378">
        <v>44</v>
      </c>
      <c r="G5378">
        <v>9.65</v>
      </c>
      <c r="H5378">
        <v>2015</v>
      </c>
    </row>
    <row r="5379" spans="1:8" x14ac:dyDescent="0.2">
      <c r="A5379" t="s">
        <v>7095</v>
      </c>
      <c r="B5379" t="s">
        <v>9</v>
      </c>
      <c r="C5379" t="s">
        <v>281</v>
      </c>
      <c r="D5379" t="s">
        <v>7096</v>
      </c>
      <c r="E5379">
        <v>3.6</v>
      </c>
      <c r="F5379">
        <v>44</v>
      </c>
      <c r="G5379">
        <v>9.51</v>
      </c>
      <c r="H5379">
        <v>2017</v>
      </c>
    </row>
    <row r="5380" spans="1:8" x14ac:dyDescent="0.2">
      <c r="A5380" t="s">
        <v>7097</v>
      </c>
      <c r="B5380" t="s">
        <v>9</v>
      </c>
      <c r="C5380" t="s">
        <v>274</v>
      </c>
      <c r="D5380" t="s">
        <v>1973</v>
      </c>
      <c r="E5380">
        <v>3.7</v>
      </c>
      <c r="F5380">
        <v>44</v>
      </c>
      <c r="G5380">
        <v>9.4</v>
      </c>
      <c r="H5380">
        <v>2017</v>
      </c>
    </row>
    <row r="5381" spans="1:8" x14ac:dyDescent="0.2">
      <c r="A5381" t="s">
        <v>7098</v>
      </c>
      <c r="B5381" t="s">
        <v>16</v>
      </c>
      <c r="C5381" t="s">
        <v>931</v>
      </c>
      <c r="D5381" t="s">
        <v>7099</v>
      </c>
      <c r="E5381">
        <v>3.7</v>
      </c>
      <c r="F5381">
        <v>44</v>
      </c>
      <c r="G5381">
        <v>9.39</v>
      </c>
      <c r="H5381">
        <v>2015</v>
      </c>
    </row>
    <row r="5382" spans="1:8" x14ac:dyDescent="0.2">
      <c r="A5382" t="s">
        <v>246</v>
      </c>
      <c r="B5382" t="s">
        <v>23</v>
      </c>
      <c r="C5382" t="s">
        <v>247</v>
      </c>
      <c r="D5382" t="s">
        <v>1061</v>
      </c>
      <c r="E5382">
        <v>3.5</v>
      </c>
      <c r="F5382">
        <v>44</v>
      </c>
      <c r="G5382">
        <v>10.08</v>
      </c>
      <c r="H5382">
        <v>2017</v>
      </c>
    </row>
    <row r="5383" spans="1:8" x14ac:dyDescent="0.2">
      <c r="A5383" t="s">
        <v>5017</v>
      </c>
      <c r="B5383" t="s">
        <v>23</v>
      </c>
      <c r="C5383" t="s">
        <v>2059</v>
      </c>
      <c r="D5383" t="s">
        <v>3124</v>
      </c>
      <c r="E5383">
        <v>4.2</v>
      </c>
      <c r="F5383">
        <v>44</v>
      </c>
      <c r="G5383">
        <v>68.14</v>
      </c>
      <c r="H5383">
        <v>2015</v>
      </c>
    </row>
    <row r="5384" spans="1:8" x14ac:dyDescent="0.2">
      <c r="A5384" t="s">
        <v>1076</v>
      </c>
      <c r="B5384" t="s">
        <v>9</v>
      </c>
      <c r="C5384" t="s">
        <v>10</v>
      </c>
      <c r="D5384" t="s">
        <v>883</v>
      </c>
      <c r="E5384">
        <v>4</v>
      </c>
      <c r="F5384">
        <v>44</v>
      </c>
      <c r="G5384">
        <v>48.55</v>
      </c>
      <c r="H5384">
        <v>2016</v>
      </c>
    </row>
    <row r="5385" spans="1:8" x14ac:dyDescent="0.2">
      <c r="A5385" t="s">
        <v>7100</v>
      </c>
      <c r="B5385" t="s">
        <v>70</v>
      </c>
      <c r="C5385" t="s">
        <v>876</v>
      </c>
      <c r="D5385" t="s">
        <v>708</v>
      </c>
      <c r="E5385">
        <v>4.2</v>
      </c>
      <c r="F5385">
        <v>44</v>
      </c>
      <c r="G5385">
        <v>28.5</v>
      </c>
      <c r="H5385">
        <v>2017</v>
      </c>
    </row>
    <row r="5386" spans="1:8" x14ac:dyDescent="0.2">
      <c r="A5386" t="s">
        <v>7101</v>
      </c>
      <c r="B5386" t="s">
        <v>66</v>
      </c>
      <c r="C5386" t="s">
        <v>308</v>
      </c>
      <c r="D5386" t="s">
        <v>2268</v>
      </c>
      <c r="E5386">
        <v>4</v>
      </c>
      <c r="F5386">
        <v>44</v>
      </c>
      <c r="G5386">
        <v>14.7</v>
      </c>
      <c r="H5386">
        <v>2017</v>
      </c>
    </row>
    <row r="5387" spans="1:8" x14ac:dyDescent="0.2">
      <c r="A5387" t="s">
        <v>7102</v>
      </c>
      <c r="B5387" t="s">
        <v>9</v>
      </c>
      <c r="C5387" t="s">
        <v>414</v>
      </c>
      <c r="D5387" t="s">
        <v>7103</v>
      </c>
      <c r="E5387">
        <v>4.5</v>
      </c>
      <c r="F5387">
        <v>44</v>
      </c>
      <c r="G5387">
        <v>86</v>
      </c>
      <c r="H5387">
        <v>2016</v>
      </c>
    </row>
    <row r="5388" spans="1:8" x14ac:dyDescent="0.2">
      <c r="A5388" t="s">
        <v>7104</v>
      </c>
      <c r="B5388" t="s">
        <v>46</v>
      </c>
      <c r="C5388" t="s">
        <v>1057</v>
      </c>
      <c r="D5388" t="s">
        <v>1728</v>
      </c>
      <c r="E5388">
        <v>4</v>
      </c>
      <c r="F5388">
        <v>44</v>
      </c>
      <c r="G5388">
        <v>33.14</v>
      </c>
      <c r="H5388">
        <v>2017</v>
      </c>
    </row>
    <row r="5389" spans="1:8" x14ac:dyDescent="0.2">
      <c r="A5389" t="s">
        <v>7105</v>
      </c>
      <c r="B5389" t="s">
        <v>9</v>
      </c>
      <c r="C5389" t="s">
        <v>6052</v>
      </c>
      <c r="D5389" t="s">
        <v>7106</v>
      </c>
      <c r="E5389">
        <v>3.4</v>
      </c>
      <c r="F5389">
        <v>44</v>
      </c>
      <c r="G5389">
        <v>14.52</v>
      </c>
      <c r="H5389">
        <v>2011</v>
      </c>
    </row>
    <row r="5390" spans="1:8" x14ac:dyDescent="0.2">
      <c r="A5390" t="s">
        <v>489</v>
      </c>
      <c r="B5390" t="s">
        <v>16</v>
      </c>
      <c r="C5390" t="s">
        <v>358</v>
      </c>
      <c r="D5390" t="s">
        <v>7107</v>
      </c>
      <c r="E5390">
        <v>3.8</v>
      </c>
      <c r="F5390">
        <v>44</v>
      </c>
      <c r="G5390">
        <v>33.5</v>
      </c>
      <c r="H5390">
        <v>2014</v>
      </c>
    </row>
    <row r="5391" spans="1:8" x14ac:dyDescent="0.2">
      <c r="A5391" t="s">
        <v>7108</v>
      </c>
      <c r="B5391" t="s">
        <v>34</v>
      </c>
      <c r="C5391" t="s">
        <v>365</v>
      </c>
      <c r="D5391" t="s">
        <v>2776</v>
      </c>
      <c r="E5391">
        <v>3.3</v>
      </c>
      <c r="F5391">
        <v>44</v>
      </c>
      <c r="G5391">
        <v>12.19</v>
      </c>
      <c r="H5391">
        <v>2015</v>
      </c>
    </row>
    <row r="5392" spans="1:8" x14ac:dyDescent="0.2">
      <c r="A5392" t="s">
        <v>2007</v>
      </c>
      <c r="B5392" t="s">
        <v>9</v>
      </c>
      <c r="C5392" t="s">
        <v>281</v>
      </c>
      <c r="D5392" t="s">
        <v>1614</v>
      </c>
      <c r="E5392">
        <v>3.6</v>
      </c>
      <c r="F5392">
        <v>44</v>
      </c>
      <c r="G5392">
        <v>14.5</v>
      </c>
      <c r="H5392">
        <v>2016</v>
      </c>
    </row>
    <row r="5393" spans="1:8" x14ac:dyDescent="0.2">
      <c r="A5393" t="s">
        <v>7109</v>
      </c>
      <c r="B5393" t="s">
        <v>34</v>
      </c>
      <c r="C5393" t="s">
        <v>150</v>
      </c>
      <c r="D5393" t="s">
        <v>1478</v>
      </c>
      <c r="E5393">
        <v>3.6</v>
      </c>
      <c r="F5393">
        <v>44</v>
      </c>
      <c r="G5393">
        <v>6.5</v>
      </c>
      <c r="H5393">
        <v>2018</v>
      </c>
    </row>
    <row r="5394" spans="1:8" x14ac:dyDescent="0.2">
      <c r="A5394" t="s">
        <v>2705</v>
      </c>
      <c r="B5394" t="s">
        <v>9</v>
      </c>
      <c r="C5394" t="s">
        <v>96</v>
      </c>
      <c r="D5394" t="s">
        <v>7110</v>
      </c>
      <c r="E5394">
        <v>4</v>
      </c>
      <c r="F5394">
        <v>44</v>
      </c>
      <c r="G5394">
        <v>39.950000000000003</v>
      </c>
      <c r="H5394">
        <v>2016</v>
      </c>
    </row>
    <row r="5395" spans="1:8" x14ac:dyDescent="0.2">
      <c r="A5395" t="s">
        <v>305</v>
      </c>
      <c r="B5395" t="s">
        <v>70</v>
      </c>
      <c r="C5395" t="s">
        <v>698</v>
      </c>
      <c r="D5395" t="s">
        <v>699</v>
      </c>
      <c r="E5395">
        <v>3.8</v>
      </c>
      <c r="F5395">
        <v>44</v>
      </c>
      <c r="G5395">
        <v>13.9</v>
      </c>
      <c r="H5395">
        <v>2017</v>
      </c>
    </row>
    <row r="5396" spans="1:8" x14ac:dyDescent="0.2">
      <c r="A5396" t="s">
        <v>7111</v>
      </c>
      <c r="B5396" t="s">
        <v>9</v>
      </c>
      <c r="C5396" t="s">
        <v>6071</v>
      </c>
      <c r="D5396" t="s">
        <v>5079</v>
      </c>
      <c r="E5396">
        <v>3.8</v>
      </c>
      <c r="F5396">
        <v>44</v>
      </c>
      <c r="G5396">
        <v>13.9</v>
      </c>
      <c r="H5396">
        <v>2016</v>
      </c>
    </row>
    <row r="5397" spans="1:8" x14ac:dyDescent="0.2">
      <c r="A5397" t="s">
        <v>7112</v>
      </c>
      <c r="B5397" t="s">
        <v>66</v>
      </c>
      <c r="C5397" t="s">
        <v>222</v>
      </c>
      <c r="D5397" t="s">
        <v>3031</v>
      </c>
      <c r="E5397">
        <v>4.2</v>
      </c>
      <c r="F5397">
        <v>44</v>
      </c>
      <c r="G5397">
        <v>37.99</v>
      </c>
      <c r="H5397">
        <v>2016</v>
      </c>
    </row>
    <row r="5398" spans="1:8" x14ac:dyDescent="0.2">
      <c r="A5398" t="s">
        <v>7113</v>
      </c>
      <c r="B5398" t="s">
        <v>16</v>
      </c>
      <c r="C5398" t="s">
        <v>638</v>
      </c>
      <c r="D5398" t="s">
        <v>6391</v>
      </c>
      <c r="E5398">
        <v>3.9</v>
      </c>
      <c r="F5398">
        <v>44</v>
      </c>
      <c r="G5398">
        <v>7.4</v>
      </c>
      <c r="H5398">
        <v>2015</v>
      </c>
    </row>
    <row r="5399" spans="1:8" x14ac:dyDescent="0.2">
      <c r="A5399" t="s">
        <v>7114</v>
      </c>
      <c r="B5399" t="s">
        <v>16</v>
      </c>
      <c r="C5399" t="s">
        <v>228</v>
      </c>
      <c r="D5399" t="s">
        <v>1317</v>
      </c>
      <c r="E5399">
        <v>3.8</v>
      </c>
      <c r="F5399">
        <v>44</v>
      </c>
      <c r="G5399">
        <v>7.25</v>
      </c>
      <c r="H5399">
        <v>2018</v>
      </c>
    </row>
    <row r="5400" spans="1:8" x14ac:dyDescent="0.2">
      <c r="A5400" t="s">
        <v>7115</v>
      </c>
      <c r="B5400" t="s">
        <v>66</v>
      </c>
      <c r="C5400" t="s">
        <v>241</v>
      </c>
      <c r="D5400" t="s">
        <v>7116</v>
      </c>
      <c r="E5400">
        <v>3.7</v>
      </c>
      <c r="F5400">
        <v>44</v>
      </c>
      <c r="G5400">
        <v>13.15</v>
      </c>
      <c r="H5400">
        <v>2014</v>
      </c>
    </row>
    <row r="5401" spans="1:8" x14ac:dyDescent="0.2">
      <c r="A5401" t="s">
        <v>7117</v>
      </c>
      <c r="B5401" t="s">
        <v>9</v>
      </c>
      <c r="C5401" t="s">
        <v>10</v>
      </c>
      <c r="D5401" t="s">
        <v>5425</v>
      </c>
      <c r="E5401">
        <v>4.3</v>
      </c>
      <c r="F5401">
        <v>44</v>
      </c>
      <c r="G5401">
        <v>110.25</v>
      </c>
      <c r="H5401">
        <v>2015</v>
      </c>
    </row>
    <row r="5402" spans="1:8" x14ac:dyDescent="0.2">
      <c r="A5402" t="s">
        <v>7118</v>
      </c>
      <c r="B5402" t="s">
        <v>16</v>
      </c>
      <c r="C5402" t="s">
        <v>228</v>
      </c>
      <c r="D5402" t="s">
        <v>7119</v>
      </c>
      <c r="E5402">
        <v>3.9</v>
      </c>
      <c r="F5402">
        <v>44</v>
      </c>
      <c r="G5402">
        <v>12.49</v>
      </c>
      <c r="H5402">
        <v>2015</v>
      </c>
    </row>
    <row r="5403" spans="1:8" x14ac:dyDescent="0.2">
      <c r="A5403" t="s">
        <v>7120</v>
      </c>
      <c r="B5403" t="s">
        <v>16</v>
      </c>
      <c r="C5403" t="s">
        <v>492</v>
      </c>
      <c r="D5403" t="s">
        <v>3065</v>
      </c>
      <c r="E5403">
        <v>4</v>
      </c>
      <c r="F5403">
        <v>44</v>
      </c>
      <c r="G5403">
        <v>42.01</v>
      </c>
      <c r="H5403">
        <v>2015</v>
      </c>
    </row>
    <row r="5404" spans="1:8" x14ac:dyDescent="0.2">
      <c r="A5404" t="s">
        <v>2005</v>
      </c>
      <c r="B5404" t="s">
        <v>34</v>
      </c>
      <c r="C5404" t="s">
        <v>718</v>
      </c>
      <c r="D5404" t="s">
        <v>719</v>
      </c>
      <c r="E5404">
        <v>3.5</v>
      </c>
      <c r="F5404">
        <v>44</v>
      </c>
      <c r="G5404">
        <v>6.5</v>
      </c>
      <c r="H5404">
        <v>2018</v>
      </c>
    </row>
    <row r="5405" spans="1:8" x14ac:dyDescent="0.2">
      <c r="A5405" t="s">
        <v>7121</v>
      </c>
      <c r="B5405" t="s">
        <v>16</v>
      </c>
      <c r="C5405" t="s">
        <v>38</v>
      </c>
      <c r="D5405" t="s">
        <v>1480</v>
      </c>
      <c r="E5405">
        <v>3.6</v>
      </c>
      <c r="F5405">
        <v>44</v>
      </c>
      <c r="G5405">
        <v>11.65</v>
      </c>
      <c r="H5405">
        <v>2016</v>
      </c>
    </row>
    <row r="5406" spans="1:8" x14ac:dyDescent="0.2">
      <c r="A5406" t="s">
        <v>7122</v>
      </c>
      <c r="B5406" t="s">
        <v>9</v>
      </c>
      <c r="C5406" t="s">
        <v>41</v>
      </c>
      <c r="D5406" t="s">
        <v>811</v>
      </c>
      <c r="E5406">
        <v>3.8</v>
      </c>
      <c r="F5406">
        <v>44</v>
      </c>
      <c r="G5406">
        <v>8.6999999999999993</v>
      </c>
      <c r="H5406">
        <v>2018</v>
      </c>
    </row>
    <row r="5407" spans="1:8" x14ac:dyDescent="0.2">
      <c r="A5407" t="s">
        <v>7123</v>
      </c>
      <c r="B5407" t="s">
        <v>16</v>
      </c>
      <c r="C5407" t="s">
        <v>1497</v>
      </c>
      <c r="D5407" t="s">
        <v>3887</v>
      </c>
      <c r="E5407">
        <v>4.2</v>
      </c>
      <c r="F5407">
        <v>44</v>
      </c>
      <c r="G5407">
        <v>49.44</v>
      </c>
      <c r="H5407">
        <v>2015</v>
      </c>
    </row>
    <row r="5408" spans="1:8" x14ac:dyDescent="0.2">
      <c r="A5408" t="s">
        <v>7124</v>
      </c>
      <c r="B5408" t="s">
        <v>277</v>
      </c>
      <c r="C5408" t="s">
        <v>346</v>
      </c>
      <c r="D5408" t="s">
        <v>1211</v>
      </c>
      <c r="E5408">
        <v>4</v>
      </c>
      <c r="F5408">
        <v>44</v>
      </c>
      <c r="G5408">
        <v>49</v>
      </c>
      <c r="H5408">
        <v>2015</v>
      </c>
    </row>
    <row r="5409" spans="1:8" x14ac:dyDescent="0.2">
      <c r="A5409" t="s">
        <v>5065</v>
      </c>
      <c r="B5409" t="s">
        <v>16</v>
      </c>
      <c r="C5409" t="s">
        <v>228</v>
      </c>
      <c r="D5409" t="s">
        <v>270</v>
      </c>
      <c r="E5409">
        <v>3.4</v>
      </c>
      <c r="F5409">
        <v>44</v>
      </c>
      <c r="G5409">
        <v>8.69</v>
      </c>
      <c r="H5409">
        <v>2019</v>
      </c>
    </row>
    <row r="5410" spans="1:8" x14ac:dyDescent="0.2">
      <c r="A5410" t="s">
        <v>7125</v>
      </c>
      <c r="B5410" t="s">
        <v>62</v>
      </c>
      <c r="C5410" t="s">
        <v>244</v>
      </c>
      <c r="D5410" t="s">
        <v>4640</v>
      </c>
      <c r="E5410">
        <v>4.0999999999999996</v>
      </c>
      <c r="F5410">
        <v>44</v>
      </c>
      <c r="G5410">
        <v>15.95</v>
      </c>
      <c r="H5410">
        <v>2015</v>
      </c>
    </row>
    <row r="5411" spans="1:8" x14ac:dyDescent="0.2">
      <c r="A5411" t="s">
        <v>805</v>
      </c>
      <c r="B5411" t="s">
        <v>9</v>
      </c>
      <c r="C5411" t="s">
        <v>175</v>
      </c>
      <c r="D5411" t="s">
        <v>7126</v>
      </c>
      <c r="E5411">
        <v>3.2</v>
      </c>
      <c r="F5411">
        <v>44</v>
      </c>
      <c r="G5411">
        <v>5.95</v>
      </c>
      <c r="H5411">
        <v>2015</v>
      </c>
    </row>
    <row r="5412" spans="1:8" x14ac:dyDescent="0.2">
      <c r="A5412" t="s">
        <v>7127</v>
      </c>
      <c r="B5412" t="s">
        <v>16</v>
      </c>
      <c r="C5412" t="s">
        <v>93</v>
      </c>
      <c r="D5412" t="s">
        <v>605</v>
      </c>
      <c r="E5412">
        <v>4.2</v>
      </c>
      <c r="F5412">
        <v>44</v>
      </c>
      <c r="G5412">
        <v>193.03</v>
      </c>
      <c r="H5412">
        <v>2013</v>
      </c>
    </row>
    <row r="5413" spans="1:8" x14ac:dyDescent="0.2">
      <c r="A5413" t="s">
        <v>7128</v>
      </c>
      <c r="B5413" t="s">
        <v>16</v>
      </c>
      <c r="C5413" t="s">
        <v>5274</v>
      </c>
      <c r="D5413" t="s">
        <v>5840</v>
      </c>
      <c r="E5413">
        <v>3.5</v>
      </c>
      <c r="F5413">
        <v>44</v>
      </c>
      <c r="G5413">
        <v>15.9</v>
      </c>
      <c r="H5413">
        <v>2015</v>
      </c>
    </row>
    <row r="5414" spans="1:8" x14ac:dyDescent="0.2">
      <c r="A5414" t="s">
        <v>7129</v>
      </c>
      <c r="B5414" t="s">
        <v>9</v>
      </c>
      <c r="C5414" t="s">
        <v>190</v>
      </c>
      <c r="D5414" t="s">
        <v>651</v>
      </c>
      <c r="E5414">
        <v>4.2</v>
      </c>
      <c r="F5414">
        <v>44</v>
      </c>
      <c r="G5414">
        <v>187.95</v>
      </c>
      <c r="H5414">
        <v>2004</v>
      </c>
    </row>
    <row r="5415" spans="1:8" x14ac:dyDescent="0.2">
      <c r="A5415" t="s">
        <v>7130</v>
      </c>
      <c r="B5415" t="s">
        <v>66</v>
      </c>
      <c r="C5415" t="s">
        <v>308</v>
      </c>
      <c r="D5415" t="s">
        <v>7131</v>
      </c>
      <c r="E5415">
        <v>3.1</v>
      </c>
      <c r="F5415">
        <v>44</v>
      </c>
      <c r="G5415">
        <v>6.09</v>
      </c>
      <c r="H5415">
        <v>2013</v>
      </c>
    </row>
    <row r="5416" spans="1:8" x14ac:dyDescent="0.2">
      <c r="A5416" t="s">
        <v>7132</v>
      </c>
      <c r="B5416" t="s">
        <v>16</v>
      </c>
      <c r="C5416" t="s">
        <v>748</v>
      </c>
      <c r="D5416" t="s">
        <v>7133</v>
      </c>
      <c r="E5416">
        <v>3.7</v>
      </c>
      <c r="F5416">
        <v>44</v>
      </c>
      <c r="G5416">
        <v>8.5</v>
      </c>
      <c r="H5416">
        <v>2018</v>
      </c>
    </row>
    <row r="5417" spans="1:8" x14ac:dyDescent="0.2">
      <c r="A5417" t="s">
        <v>7134</v>
      </c>
      <c r="B5417" t="s">
        <v>9</v>
      </c>
      <c r="C5417" t="s">
        <v>1088</v>
      </c>
      <c r="D5417" t="s">
        <v>7090</v>
      </c>
      <c r="E5417">
        <v>3.8</v>
      </c>
      <c r="F5417">
        <v>44</v>
      </c>
      <c r="G5417">
        <v>10.95</v>
      </c>
      <c r="H5417">
        <v>2014</v>
      </c>
    </row>
    <row r="5418" spans="1:8" x14ac:dyDescent="0.2">
      <c r="A5418" t="s">
        <v>7135</v>
      </c>
      <c r="B5418" t="s">
        <v>277</v>
      </c>
      <c r="C5418" t="s">
        <v>278</v>
      </c>
      <c r="D5418" t="s">
        <v>4651</v>
      </c>
      <c r="E5418">
        <v>4.0999999999999996</v>
      </c>
      <c r="F5418">
        <v>44</v>
      </c>
      <c r="G5418">
        <v>45.77</v>
      </c>
      <c r="H5418">
        <v>2014</v>
      </c>
    </row>
    <row r="5419" spans="1:8" x14ac:dyDescent="0.2">
      <c r="A5419" t="s">
        <v>7136</v>
      </c>
      <c r="B5419" t="s">
        <v>9</v>
      </c>
      <c r="C5419" t="s">
        <v>7137</v>
      </c>
      <c r="D5419" t="s">
        <v>7138</v>
      </c>
      <c r="E5419">
        <v>3.9</v>
      </c>
      <c r="F5419">
        <v>44</v>
      </c>
      <c r="G5419">
        <v>31.9</v>
      </c>
      <c r="H5419">
        <v>2017</v>
      </c>
    </row>
    <row r="5420" spans="1:8" x14ac:dyDescent="0.2">
      <c r="A5420" t="s">
        <v>7139</v>
      </c>
      <c r="B5420" t="s">
        <v>16</v>
      </c>
      <c r="C5420" t="s">
        <v>586</v>
      </c>
      <c r="D5420" t="s">
        <v>2908</v>
      </c>
      <c r="E5420">
        <v>3.6</v>
      </c>
      <c r="F5420">
        <v>44</v>
      </c>
      <c r="G5420">
        <v>11.5</v>
      </c>
      <c r="H5420">
        <v>2018</v>
      </c>
    </row>
    <row r="5421" spans="1:8" x14ac:dyDescent="0.2">
      <c r="A5421" t="s">
        <v>7140</v>
      </c>
      <c r="B5421" t="s">
        <v>16</v>
      </c>
      <c r="C5421" t="s">
        <v>299</v>
      </c>
      <c r="D5421" t="s">
        <v>3767</v>
      </c>
      <c r="E5421">
        <v>3.5</v>
      </c>
      <c r="F5421">
        <v>44</v>
      </c>
      <c r="G5421">
        <v>8.1999999999999993</v>
      </c>
      <c r="H5421">
        <v>2018</v>
      </c>
    </row>
    <row r="5422" spans="1:8" x14ac:dyDescent="0.2">
      <c r="A5422" t="s">
        <v>7141</v>
      </c>
      <c r="B5422" t="s">
        <v>9</v>
      </c>
      <c r="C5422" t="s">
        <v>13</v>
      </c>
      <c r="D5422" t="s">
        <v>7142</v>
      </c>
      <c r="E5422">
        <v>4.3</v>
      </c>
      <c r="F5422">
        <v>44</v>
      </c>
      <c r="G5422">
        <v>11.6</v>
      </c>
      <c r="H5422">
        <v>2018</v>
      </c>
    </row>
    <row r="5423" spans="1:8" x14ac:dyDescent="0.2">
      <c r="A5423" t="s">
        <v>7143</v>
      </c>
      <c r="B5423" t="s">
        <v>66</v>
      </c>
      <c r="C5423" t="s">
        <v>313</v>
      </c>
      <c r="D5423" t="s">
        <v>5302</v>
      </c>
      <c r="E5423">
        <v>3.9</v>
      </c>
      <c r="F5423">
        <v>44</v>
      </c>
      <c r="G5423">
        <v>68.33</v>
      </c>
      <c r="H5423">
        <v>2013</v>
      </c>
    </row>
    <row r="5424" spans="1:8" x14ac:dyDescent="0.2">
      <c r="A5424" t="s">
        <v>7144</v>
      </c>
      <c r="B5424" t="s">
        <v>9</v>
      </c>
      <c r="C5424" t="s">
        <v>172</v>
      </c>
      <c r="D5424" t="s">
        <v>7145</v>
      </c>
      <c r="E5424">
        <v>3.8</v>
      </c>
      <c r="F5424">
        <v>44</v>
      </c>
      <c r="G5424">
        <v>9.31</v>
      </c>
      <c r="H5424">
        <v>2017</v>
      </c>
    </row>
    <row r="5425" spans="1:8" x14ac:dyDescent="0.2">
      <c r="A5425" t="s">
        <v>58</v>
      </c>
      <c r="B5425" t="s">
        <v>66</v>
      </c>
      <c r="C5425" t="s">
        <v>241</v>
      </c>
      <c r="D5425" t="s">
        <v>7146</v>
      </c>
      <c r="E5425">
        <v>3.2</v>
      </c>
      <c r="F5425">
        <v>44</v>
      </c>
      <c r="G5425">
        <v>3.55</v>
      </c>
      <c r="H5425">
        <v>2018</v>
      </c>
    </row>
    <row r="5426" spans="1:8" x14ac:dyDescent="0.2">
      <c r="A5426" t="s">
        <v>7147</v>
      </c>
      <c r="B5426" t="s">
        <v>23</v>
      </c>
      <c r="C5426" t="s">
        <v>1104</v>
      </c>
      <c r="D5426" t="s">
        <v>1105</v>
      </c>
      <c r="E5426">
        <v>4</v>
      </c>
      <c r="F5426">
        <v>44</v>
      </c>
      <c r="G5426">
        <v>23.79</v>
      </c>
      <c r="H5426">
        <v>2017</v>
      </c>
    </row>
    <row r="5427" spans="1:8" x14ac:dyDescent="0.2">
      <c r="A5427" t="s">
        <v>7148</v>
      </c>
      <c r="B5427" t="s">
        <v>9</v>
      </c>
      <c r="C5427" t="s">
        <v>27</v>
      </c>
      <c r="D5427" t="s">
        <v>651</v>
      </c>
      <c r="E5427">
        <v>4</v>
      </c>
      <c r="F5427">
        <v>44</v>
      </c>
      <c r="G5427">
        <v>24.69</v>
      </c>
      <c r="H5427">
        <v>2018</v>
      </c>
    </row>
    <row r="5428" spans="1:8" x14ac:dyDescent="0.2">
      <c r="A5428" t="s">
        <v>7149</v>
      </c>
      <c r="B5428" t="s">
        <v>9</v>
      </c>
      <c r="C5428" t="s">
        <v>7150</v>
      </c>
      <c r="D5428" t="s">
        <v>5262</v>
      </c>
      <c r="E5428">
        <v>4</v>
      </c>
      <c r="F5428">
        <v>44</v>
      </c>
      <c r="G5428">
        <v>22.8</v>
      </c>
      <c r="H5428">
        <v>2016</v>
      </c>
    </row>
    <row r="5429" spans="1:8" x14ac:dyDescent="0.2">
      <c r="A5429" t="s">
        <v>7151</v>
      </c>
      <c r="B5429" t="s">
        <v>2372</v>
      </c>
      <c r="C5429" t="s">
        <v>7152</v>
      </c>
      <c r="D5429" t="s">
        <v>7153</v>
      </c>
      <c r="E5429">
        <v>4.2</v>
      </c>
      <c r="F5429">
        <v>44</v>
      </c>
      <c r="G5429">
        <v>23.9</v>
      </c>
      <c r="H5429">
        <v>2016</v>
      </c>
    </row>
    <row r="5430" spans="1:8" x14ac:dyDescent="0.2">
      <c r="A5430" t="s">
        <v>7154</v>
      </c>
      <c r="B5430" t="s">
        <v>66</v>
      </c>
      <c r="C5430" t="s">
        <v>2518</v>
      </c>
      <c r="D5430" t="s">
        <v>2642</v>
      </c>
      <c r="E5430">
        <v>3.8</v>
      </c>
      <c r="F5430">
        <v>44</v>
      </c>
      <c r="G5430">
        <v>21.57</v>
      </c>
      <c r="H5430">
        <v>2015</v>
      </c>
    </row>
    <row r="5431" spans="1:8" x14ac:dyDescent="0.2">
      <c r="A5431" t="s">
        <v>7155</v>
      </c>
      <c r="B5431" t="s">
        <v>16</v>
      </c>
      <c r="C5431" t="s">
        <v>1856</v>
      </c>
      <c r="D5431" t="s">
        <v>7156</v>
      </c>
      <c r="E5431">
        <v>3.9</v>
      </c>
      <c r="F5431">
        <v>44</v>
      </c>
      <c r="G5431">
        <v>19.899999999999999</v>
      </c>
      <c r="H5431">
        <v>2014</v>
      </c>
    </row>
    <row r="5432" spans="1:8" x14ac:dyDescent="0.2">
      <c r="A5432" t="s">
        <v>7157</v>
      </c>
      <c r="B5432" t="s">
        <v>16</v>
      </c>
      <c r="C5432" t="s">
        <v>1856</v>
      </c>
      <c r="D5432" t="s">
        <v>7156</v>
      </c>
      <c r="E5432">
        <v>4.4000000000000004</v>
      </c>
      <c r="F5432">
        <v>44</v>
      </c>
      <c r="G5432">
        <v>18.5</v>
      </c>
      <c r="H5432">
        <v>2015</v>
      </c>
    </row>
    <row r="5433" spans="1:8" x14ac:dyDescent="0.2">
      <c r="A5433" t="s">
        <v>7158</v>
      </c>
      <c r="B5433" t="s">
        <v>9</v>
      </c>
      <c r="C5433" t="s">
        <v>2604</v>
      </c>
      <c r="D5433" t="s">
        <v>4050</v>
      </c>
      <c r="E5433">
        <v>3.7</v>
      </c>
      <c r="F5433">
        <v>44</v>
      </c>
      <c r="G5433">
        <v>18.38</v>
      </c>
      <c r="H5433">
        <v>2017</v>
      </c>
    </row>
    <row r="5434" spans="1:8" x14ac:dyDescent="0.2">
      <c r="A5434" t="s">
        <v>7159</v>
      </c>
      <c r="B5434" t="s">
        <v>62</v>
      </c>
      <c r="C5434" t="s">
        <v>780</v>
      </c>
      <c r="D5434" t="s">
        <v>4080</v>
      </c>
      <c r="E5434">
        <v>3.9</v>
      </c>
      <c r="F5434">
        <v>440</v>
      </c>
      <c r="G5434">
        <v>8.5</v>
      </c>
      <c r="H5434">
        <v>2019</v>
      </c>
    </row>
    <row r="5435" spans="1:8" x14ac:dyDescent="0.2">
      <c r="A5435" t="s">
        <v>7160</v>
      </c>
      <c r="B5435" t="s">
        <v>66</v>
      </c>
      <c r="C5435" t="s">
        <v>67</v>
      </c>
      <c r="D5435" t="s">
        <v>2689</v>
      </c>
      <c r="E5435">
        <v>3.7</v>
      </c>
      <c r="F5435">
        <v>440</v>
      </c>
      <c r="G5435">
        <v>7.9</v>
      </c>
      <c r="H5435">
        <v>2016</v>
      </c>
    </row>
    <row r="5436" spans="1:8" x14ac:dyDescent="0.2">
      <c r="A5436" t="s">
        <v>7161</v>
      </c>
      <c r="B5436" t="s">
        <v>66</v>
      </c>
      <c r="C5436" t="s">
        <v>570</v>
      </c>
      <c r="D5436" t="s">
        <v>7162</v>
      </c>
      <c r="E5436">
        <v>3.9</v>
      </c>
      <c r="F5436">
        <v>440</v>
      </c>
      <c r="G5436">
        <v>8.68</v>
      </c>
      <c r="H5436">
        <v>2016</v>
      </c>
    </row>
    <row r="5437" spans="1:8" x14ac:dyDescent="0.2">
      <c r="A5437" t="s">
        <v>7163</v>
      </c>
      <c r="B5437" t="s">
        <v>66</v>
      </c>
      <c r="C5437" t="s">
        <v>4383</v>
      </c>
      <c r="D5437" t="s">
        <v>7164</v>
      </c>
      <c r="E5437">
        <v>4.2</v>
      </c>
      <c r="F5437">
        <v>441</v>
      </c>
      <c r="G5437">
        <v>22.9</v>
      </c>
      <c r="H5437">
        <v>2015</v>
      </c>
    </row>
    <row r="5438" spans="1:8" x14ac:dyDescent="0.2">
      <c r="A5438" t="s">
        <v>7165</v>
      </c>
      <c r="B5438" t="s">
        <v>16</v>
      </c>
      <c r="C5438" t="s">
        <v>74</v>
      </c>
      <c r="D5438" t="s">
        <v>1148</v>
      </c>
      <c r="E5438">
        <v>3.7</v>
      </c>
      <c r="F5438">
        <v>441</v>
      </c>
      <c r="G5438">
        <v>7.02</v>
      </c>
      <c r="H5438">
        <v>2017</v>
      </c>
    </row>
    <row r="5439" spans="1:8" x14ac:dyDescent="0.2">
      <c r="A5439" t="s">
        <v>7166</v>
      </c>
      <c r="B5439" t="s">
        <v>34</v>
      </c>
      <c r="C5439" t="s">
        <v>718</v>
      </c>
      <c r="D5439" t="s">
        <v>5145</v>
      </c>
      <c r="E5439">
        <v>4.2</v>
      </c>
      <c r="F5439">
        <v>441</v>
      </c>
      <c r="G5439">
        <v>52.46</v>
      </c>
      <c r="H5439">
        <v>2014</v>
      </c>
    </row>
    <row r="5440" spans="1:8" x14ac:dyDescent="0.2">
      <c r="A5440" t="s">
        <v>7167</v>
      </c>
      <c r="B5440" t="s">
        <v>77</v>
      </c>
      <c r="C5440" t="s">
        <v>78</v>
      </c>
      <c r="D5440" t="s">
        <v>7168</v>
      </c>
      <c r="E5440">
        <v>3.9</v>
      </c>
      <c r="F5440">
        <v>441</v>
      </c>
      <c r="G5440">
        <v>9.9</v>
      </c>
      <c r="H5440">
        <v>2017</v>
      </c>
    </row>
    <row r="5441" spans="1:8" x14ac:dyDescent="0.2">
      <c r="A5441" t="s">
        <v>7169</v>
      </c>
      <c r="B5441" t="s">
        <v>196</v>
      </c>
      <c r="C5441" t="s">
        <v>197</v>
      </c>
      <c r="D5441" t="s">
        <v>673</v>
      </c>
      <c r="E5441">
        <v>3.8</v>
      </c>
      <c r="F5441">
        <v>4416</v>
      </c>
      <c r="G5441">
        <v>77.010000000000005</v>
      </c>
      <c r="H5441">
        <v>2013</v>
      </c>
    </row>
    <row r="5442" spans="1:8" x14ac:dyDescent="0.2">
      <c r="A5442" t="s">
        <v>7170</v>
      </c>
      <c r="B5442" t="s">
        <v>34</v>
      </c>
      <c r="C5442" t="s">
        <v>898</v>
      </c>
      <c r="D5442" t="s">
        <v>899</v>
      </c>
      <c r="E5442">
        <v>3.7</v>
      </c>
      <c r="F5442">
        <v>442</v>
      </c>
      <c r="G5442">
        <v>18.899999999999999</v>
      </c>
      <c r="H5442">
        <v>2017</v>
      </c>
    </row>
    <row r="5443" spans="1:8" x14ac:dyDescent="0.2">
      <c r="A5443" t="s">
        <v>7171</v>
      </c>
      <c r="B5443" t="s">
        <v>16</v>
      </c>
      <c r="C5443" t="s">
        <v>17</v>
      </c>
      <c r="D5443" t="s">
        <v>3455</v>
      </c>
      <c r="E5443">
        <v>4.2</v>
      </c>
      <c r="F5443">
        <v>442</v>
      </c>
      <c r="G5443">
        <v>125.13</v>
      </c>
      <c r="H5443">
        <v>2013</v>
      </c>
    </row>
    <row r="5444" spans="1:8" x14ac:dyDescent="0.2">
      <c r="A5444" t="s">
        <v>7172</v>
      </c>
      <c r="B5444" t="s">
        <v>16</v>
      </c>
      <c r="C5444" t="s">
        <v>17</v>
      </c>
      <c r="D5444" t="s">
        <v>3211</v>
      </c>
      <c r="E5444">
        <v>3.8</v>
      </c>
      <c r="F5444">
        <v>442</v>
      </c>
      <c r="G5444">
        <v>12.49</v>
      </c>
      <c r="H5444">
        <v>2017</v>
      </c>
    </row>
    <row r="5445" spans="1:8" x14ac:dyDescent="0.2">
      <c r="A5445" t="s">
        <v>7173</v>
      </c>
      <c r="B5445" t="s">
        <v>16</v>
      </c>
      <c r="C5445" t="s">
        <v>6219</v>
      </c>
      <c r="D5445" t="s">
        <v>7174</v>
      </c>
      <c r="E5445">
        <v>3.8</v>
      </c>
      <c r="F5445">
        <v>442</v>
      </c>
      <c r="G5445">
        <v>10.85</v>
      </c>
      <c r="H5445">
        <v>2018</v>
      </c>
    </row>
    <row r="5446" spans="1:8" x14ac:dyDescent="0.2">
      <c r="A5446" t="s">
        <v>3534</v>
      </c>
      <c r="B5446" t="s">
        <v>9</v>
      </c>
      <c r="C5446" t="s">
        <v>184</v>
      </c>
      <c r="D5446" t="s">
        <v>7175</v>
      </c>
      <c r="E5446">
        <v>3.9</v>
      </c>
      <c r="F5446">
        <v>443</v>
      </c>
      <c r="G5446">
        <v>47.77</v>
      </c>
      <c r="H5446">
        <v>2015</v>
      </c>
    </row>
    <row r="5447" spans="1:8" x14ac:dyDescent="0.2">
      <c r="A5447" t="s">
        <v>7176</v>
      </c>
      <c r="B5447" t="s">
        <v>87</v>
      </c>
      <c r="C5447" t="s">
        <v>88</v>
      </c>
      <c r="D5447" t="s">
        <v>3782</v>
      </c>
      <c r="E5447">
        <v>3</v>
      </c>
      <c r="F5447">
        <v>443</v>
      </c>
      <c r="G5447">
        <v>6.95</v>
      </c>
      <c r="H5447">
        <v>2013</v>
      </c>
    </row>
    <row r="5448" spans="1:8" x14ac:dyDescent="0.2">
      <c r="A5448" t="s">
        <v>6842</v>
      </c>
      <c r="B5448" t="s">
        <v>34</v>
      </c>
      <c r="C5448" t="s">
        <v>718</v>
      </c>
      <c r="D5448" t="s">
        <v>719</v>
      </c>
      <c r="E5448">
        <v>3.3</v>
      </c>
      <c r="F5448">
        <v>444</v>
      </c>
      <c r="G5448">
        <v>6.09</v>
      </c>
      <c r="H5448">
        <v>2017</v>
      </c>
    </row>
    <row r="5449" spans="1:8" x14ac:dyDescent="0.2">
      <c r="A5449" t="s">
        <v>4307</v>
      </c>
      <c r="B5449" t="s">
        <v>16</v>
      </c>
      <c r="C5449" t="s">
        <v>294</v>
      </c>
      <c r="D5449" t="s">
        <v>7177</v>
      </c>
      <c r="E5449">
        <v>3.6</v>
      </c>
      <c r="F5449">
        <v>444</v>
      </c>
      <c r="G5449">
        <v>12.63</v>
      </c>
      <c r="H5449">
        <v>2016</v>
      </c>
    </row>
    <row r="5450" spans="1:8" x14ac:dyDescent="0.2">
      <c r="A5450" t="s">
        <v>7178</v>
      </c>
      <c r="B5450" t="s">
        <v>30</v>
      </c>
      <c r="C5450" t="s">
        <v>6150</v>
      </c>
      <c r="D5450" t="s">
        <v>6151</v>
      </c>
      <c r="E5450">
        <v>4.2</v>
      </c>
      <c r="F5450">
        <v>444</v>
      </c>
      <c r="G5450">
        <v>52.78</v>
      </c>
      <c r="H5450">
        <v>2018</v>
      </c>
    </row>
    <row r="5451" spans="1:8" x14ac:dyDescent="0.2">
      <c r="A5451" t="s">
        <v>7179</v>
      </c>
      <c r="B5451" t="s">
        <v>46</v>
      </c>
      <c r="C5451" t="s">
        <v>262</v>
      </c>
      <c r="D5451" t="s">
        <v>48</v>
      </c>
      <c r="E5451">
        <v>4.3</v>
      </c>
      <c r="F5451">
        <v>444</v>
      </c>
      <c r="G5451">
        <v>60.84</v>
      </c>
      <c r="H5451">
        <v>2017</v>
      </c>
    </row>
    <row r="5452" spans="1:8" x14ac:dyDescent="0.2">
      <c r="A5452" t="s">
        <v>7180</v>
      </c>
      <c r="B5452" t="s">
        <v>62</v>
      </c>
      <c r="C5452" t="s">
        <v>2309</v>
      </c>
      <c r="D5452" t="s">
        <v>3374</v>
      </c>
      <c r="E5452">
        <v>4.0999999999999996</v>
      </c>
      <c r="F5452">
        <v>444</v>
      </c>
      <c r="G5452">
        <v>18.03</v>
      </c>
      <c r="H5452">
        <v>2015</v>
      </c>
    </row>
    <row r="5453" spans="1:8" x14ac:dyDescent="0.2">
      <c r="A5453" t="s">
        <v>7181</v>
      </c>
      <c r="B5453" t="s">
        <v>70</v>
      </c>
      <c r="C5453" t="s">
        <v>71</v>
      </c>
      <c r="D5453" t="s">
        <v>2171</v>
      </c>
      <c r="E5453">
        <v>3.8</v>
      </c>
      <c r="F5453">
        <v>445</v>
      </c>
      <c r="G5453">
        <v>12.59</v>
      </c>
      <c r="H5453">
        <v>2014</v>
      </c>
    </row>
    <row r="5454" spans="1:8" x14ac:dyDescent="0.2">
      <c r="A5454" t="s">
        <v>7182</v>
      </c>
      <c r="B5454" t="s">
        <v>196</v>
      </c>
      <c r="C5454" t="s">
        <v>856</v>
      </c>
      <c r="D5454" t="s">
        <v>3042</v>
      </c>
      <c r="E5454">
        <v>3.9</v>
      </c>
      <c r="F5454">
        <v>446</v>
      </c>
      <c r="G5454">
        <v>23.15</v>
      </c>
      <c r="H5454">
        <v>2013</v>
      </c>
    </row>
    <row r="5455" spans="1:8" x14ac:dyDescent="0.2">
      <c r="A5455" t="s">
        <v>7183</v>
      </c>
      <c r="B5455" t="s">
        <v>9</v>
      </c>
      <c r="C5455" t="s">
        <v>175</v>
      </c>
      <c r="D5455" t="s">
        <v>6025</v>
      </c>
      <c r="E5455">
        <v>3.6</v>
      </c>
      <c r="F5455">
        <v>446</v>
      </c>
      <c r="G5455">
        <v>6.58</v>
      </c>
      <c r="H5455">
        <v>2018</v>
      </c>
    </row>
    <row r="5456" spans="1:8" x14ac:dyDescent="0.2">
      <c r="A5456" t="s">
        <v>2821</v>
      </c>
      <c r="B5456" t="s">
        <v>66</v>
      </c>
      <c r="C5456" t="s">
        <v>222</v>
      </c>
      <c r="D5456" t="s">
        <v>2721</v>
      </c>
      <c r="E5456">
        <v>4.0999999999999996</v>
      </c>
      <c r="F5456">
        <v>446</v>
      </c>
      <c r="G5456">
        <v>15.9</v>
      </c>
      <c r="H5456">
        <v>2013</v>
      </c>
    </row>
    <row r="5457" spans="1:8" x14ac:dyDescent="0.2">
      <c r="A5457" t="s">
        <v>7184</v>
      </c>
      <c r="B5457" t="s">
        <v>34</v>
      </c>
      <c r="C5457" t="s">
        <v>150</v>
      </c>
      <c r="D5457" t="s">
        <v>1719</v>
      </c>
      <c r="E5457">
        <v>3.7</v>
      </c>
      <c r="F5457">
        <v>446</v>
      </c>
      <c r="G5457">
        <v>6.33</v>
      </c>
      <c r="H5457">
        <v>2017</v>
      </c>
    </row>
    <row r="5458" spans="1:8" x14ac:dyDescent="0.2">
      <c r="A5458" t="s">
        <v>69</v>
      </c>
      <c r="B5458" t="s">
        <v>196</v>
      </c>
      <c r="C5458" t="s">
        <v>1107</v>
      </c>
      <c r="D5458" t="s">
        <v>6825</v>
      </c>
      <c r="E5458">
        <v>3.8</v>
      </c>
      <c r="F5458">
        <v>446</v>
      </c>
      <c r="G5458">
        <v>9.6999999999999993</v>
      </c>
      <c r="H5458">
        <v>2015</v>
      </c>
    </row>
    <row r="5459" spans="1:8" x14ac:dyDescent="0.2">
      <c r="A5459" t="s">
        <v>3517</v>
      </c>
      <c r="B5459" t="s">
        <v>16</v>
      </c>
      <c r="C5459" t="s">
        <v>1096</v>
      </c>
      <c r="D5459" t="s">
        <v>1336</v>
      </c>
      <c r="E5459">
        <v>3.6</v>
      </c>
      <c r="F5459">
        <v>447</v>
      </c>
      <c r="G5459">
        <v>9.17</v>
      </c>
      <c r="H5459">
        <v>2018</v>
      </c>
    </row>
    <row r="5460" spans="1:8" x14ac:dyDescent="0.2">
      <c r="A5460" t="s">
        <v>186</v>
      </c>
      <c r="B5460" t="s">
        <v>70</v>
      </c>
      <c r="C5460" t="s">
        <v>102</v>
      </c>
      <c r="D5460" t="s">
        <v>7185</v>
      </c>
      <c r="E5460">
        <v>3.6</v>
      </c>
      <c r="F5460">
        <v>447</v>
      </c>
      <c r="G5460">
        <v>21.57</v>
      </c>
      <c r="H5460">
        <v>2014</v>
      </c>
    </row>
    <row r="5461" spans="1:8" x14ac:dyDescent="0.2">
      <c r="A5461" t="s">
        <v>113</v>
      </c>
      <c r="B5461" t="s">
        <v>9</v>
      </c>
      <c r="C5461" t="s">
        <v>114</v>
      </c>
      <c r="D5461" t="s">
        <v>2261</v>
      </c>
      <c r="E5461">
        <v>4.5999999999999996</v>
      </c>
      <c r="F5461">
        <v>447</v>
      </c>
      <c r="G5461">
        <v>369</v>
      </c>
      <c r="H5461">
        <v>2010</v>
      </c>
    </row>
    <row r="5462" spans="1:8" x14ac:dyDescent="0.2">
      <c r="A5462" t="s">
        <v>7186</v>
      </c>
      <c r="B5462" t="s">
        <v>46</v>
      </c>
      <c r="C5462" t="s">
        <v>131</v>
      </c>
      <c r="D5462" t="s">
        <v>1252</v>
      </c>
      <c r="E5462">
        <v>3.3</v>
      </c>
      <c r="F5462">
        <v>448</v>
      </c>
      <c r="G5462">
        <v>10.9</v>
      </c>
      <c r="H5462">
        <v>2012</v>
      </c>
    </row>
    <row r="5463" spans="1:8" x14ac:dyDescent="0.2">
      <c r="A5463" t="s">
        <v>7187</v>
      </c>
      <c r="B5463" t="s">
        <v>30</v>
      </c>
      <c r="C5463" t="s">
        <v>236</v>
      </c>
      <c r="D5463" t="s">
        <v>2110</v>
      </c>
      <c r="E5463">
        <v>3.7</v>
      </c>
      <c r="F5463">
        <v>448</v>
      </c>
      <c r="G5463">
        <v>15.9</v>
      </c>
      <c r="H5463">
        <v>2015</v>
      </c>
    </row>
    <row r="5464" spans="1:8" x14ac:dyDescent="0.2">
      <c r="A5464" t="s">
        <v>7188</v>
      </c>
      <c r="B5464" t="s">
        <v>9</v>
      </c>
      <c r="C5464" t="s">
        <v>281</v>
      </c>
      <c r="D5464" t="s">
        <v>2178</v>
      </c>
      <c r="E5464">
        <v>4.0999999999999996</v>
      </c>
      <c r="F5464">
        <v>448</v>
      </c>
      <c r="G5464">
        <v>36.950000000000003</v>
      </c>
      <c r="H5464">
        <v>2008</v>
      </c>
    </row>
    <row r="5465" spans="1:8" x14ac:dyDescent="0.2">
      <c r="A5465" t="s">
        <v>7189</v>
      </c>
      <c r="B5465" t="s">
        <v>9</v>
      </c>
      <c r="C5465" t="s">
        <v>414</v>
      </c>
      <c r="D5465" t="s">
        <v>651</v>
      </c>
      <c r="E5465">
        <v>4.2</v>
      </c>
      <c r="F5465">
        <v>448</v>
      </c>
      <c r="G5465">
        <v>38.94</v>
      </c>
      <c r="H5465">
        <v>2016</v>
      </c>
    </row>
    <row r="5466" spans="1:8" x14ac:dyDescent="0.2">
      <c r="A5466" t="s">
        <v>7190</v>
      </c>
      <c r="B5466" t="s">
        <v>16</v>
      </c>
      <c r="C5466" t="s">
        <v>505</v>
      </c>
      <c r="D5466" t="s">
        <v>395</v>
      </c>
      <c r="E5466">
        <v>4.5</v>
      </c>
      <c r="F5466">
        <v>449</v>
      </c>
      <c r="G5466">
        <v>125</v>
      </c>
      <c r="H5466">
        <v>2011</v>
      </c>
    </row>
    <row r="5467" spans="1:8" x14ac:dyDescent="0.2">
      <c r="A5467" t="s">
        <v>2302</v>
      </c>
      <c r="B5467" t="s">
        <v>62</v>
      </c>
      <c r="C5467" t="s">
        <v>244</v>
      </c>
      <c r="D5467" t="s">
        <v>5493</v>
      </c>
      <c r="E5467">
        <v>3.7</v>
      </c>
      <c r="F5467">
        <v>449</v>
      </c>
      <c r="G5467">
        <v>17.899999999999999</v>
      </c>
      <c r="H5467">
        <v>2017</v>
      </c>
    </row>
    <row r="5468" spans="1:8" x14ac:dyDescent="0.2">
      <c r="A5468" t="s">
        <v>7191</v>
      </c>
      <c r="B5468" t="s">
        <v>77</v>
      </c>
      <c r="C5468" t="s">
        <v>522</v>
      </c>
      <c r="D5468" t="s">
        <v>7192</v>
      </c>
      <c r="E5468">
        <v>3.6</v>
      </c>
      <c r="F5468">
        <v>449</v>
      </c>
      <c r="G5468">
        <v>5.75</v>
      </c>
      <c r="H5468">
        <v>2014</v>
      </c>
    </row>
    <row r="5469" spans="1:8" x14ac:dyDescent="0.2">
      <c r="A5469" t="s">
        <v>864</v>
      </c>
      <c r="B5469" t="s">
        <v>16</v>
      </c>
      <c r="C5469" t="s">
        <v>454</v>
      </c>
      <c r="D5469" t="s">
        <v>661</v>
      </c>
      <c r="E5469">
        <v>3.6</v>
      </c>
      <c r="F5469">
        <v>449</v>
      </c>
      <c r="G5469">
        <v>6.88</v>
      </c>
      <c r="H5469">
        <v>2018</v>
      </c>
    </row>
    <row r="5470" spans="1:8" x14ac:dyDescent="0.2">
      <c r="A5470" t="s">
        <v>7193</v>
      </c>
      <c r="B5470" t="s">
        <v>23</v>
      </c>
      <c r="C5470" t="s">
        <v>247</v>
      </c>
      <c r="D5470" t="s">
        <v>1601</v>
      </c>
      <c r="E5470">
        <v>4.2</v>
      </c>
      <c r="F5470">
        <v>449</v>
      </c>
      <c r="G5470">
        <v>16.079999999999998</v>
      </c>
      <c r="H5470">
        <v>2018</v>
      </c>
    </row>
    <row r="5471" spans="1:8" x14ac:dyDescent="0.2">
      <c r="A5471" t="s">
        <v>7194</v>
      </c>
      <c r="B5471" t="s">
        <v>9</v>
      </c>
      <c r="C5471" t="s">
        <v>134</v>
      </c>
      <c r="D5471" t="s">
        <v>361</v>
      </c>
      <c r="E5471">
        <v>4.2</v>
      </c>
      <c r="F5471">
        <v>45</v>
      </c>
      <c r="G5471">
        <v>53.51</v>
      </c>
      <c r="H5471">
        <v>2015</v>
      </c>
    </row>
    <row r="5472" spans="1:8" x14ac:dyDescent="0.2">
      <c r="A5472" t="s">
        <v>7195</v>
      </c>
      <c r="B5472" t="s">
        <v>34</v>
      </c>
      <c r="C5472" t="s">
        <v>2120</v>
      </c>
      <c r="D5472" t="s">
        <v>2121</v>
      </c>
      <c r="E5472">
        <v>3.9</v>
      </c>
      <c r="F5472">
        <v>45</v>
      </c>
      <c r="G5472">
        <v>29.95</v>
      </c>
      <c r="H5472">
        <v>2017</v>
      </c>
    </row>
    <row r="5473" spans="1:8" x14ac:dyDescent="0.2">
      <c r="A5473" t="s">
        <v>7196</v>
      </c>
      <c r="B5473" t="s">
        <v>77</v>
      </c>
      <c r="C5473" t="s">
        <v>2104</v>
      </c>
      <c r="D5473" t="s">
        <v>2105</v>
      </c>
      <c r="E5473">
        <v>4</v>
      </c>
      <c r="F5473">
        <v>45</v>
      </c>
      <c r="G5473">
        <v>29.9</v>
      </c>
      <c r="H5473">
        <v>2014</v>
      </c>
    </row>
    <row r="5474" spans="1:8" x14ac:dyDescent="0.2">
      <c r="A5474" t="s">
        <v>617</v>
      </c>
      <c r="B5474" t="s">
        <v>196</v>
      </c>
      <c r="C5474" t="s">
        <v>197</v>
      </c>
      <c r="D5474" t="s">
        <v>5892</v>
      </c>
      <c r="E5474">
        <v>3.7</v>
      </c>
      <c r="F5474">
        <v>45</v>
      </c>
      <c r="G5474">
        <v>20.190000000000001</v>
      </c>
      <c r="H5474">
        <v>2017</v>
      </c>
    </row>
    <row r="5475" spans="1:8" x14ac:dyDescent="0.2">
      <c r="A5475" t="s">
        <v>741</v>
      </c>
      <c r="B5475" t="s">
        <v>9</v>
      </c>
      <c r="C5475" t="s">
        <v>742</v>
      </c>
      <c r="D5475" t="s">
        <v>7197</v>
      </c>
      <c r="E5475">
        <v>3.9</v>
      </c>
      <c r="F5475">
        <v>45</v>
      </c>
      <c r="G5475">
        <v>7.63</v>
      </c>
      <c r="H5475">
        <v>2017</v>
      </c>
    </row>
    <row r="5476" spans="1:8" x14ac:dyDescent="0.2">
      <c r="A5476" t="s">
        <v>7198</v>
      </c>
      <c r="B5476" t="s">
        <v>66</v>
      </c>
      <c r="C5476" t="s">
        <v>487</v>
      </c>
      <c r="D5476" t="s">
        <v>488</v>
      </c>
      <c r="E5476">
        <v>4.0999999999999996</v>
      </c>
      <c r="F5476">
        <v>45</v>
      </c>
      <c r="G5476">
        <v>52.5</v>
      </c>
      <c r="H5476">
        <v>2013</v>
      </c>
    </row>
    <row r="5477" spans="1:8" x14ac:dyDescent="0.2">
      <c r="A5477" t="s">
        <v>4609</v>
      </c>
      <c r="B5477" t="s">
        <v>9</v>
      </c>
      <c r="C5477" t="s">
        <v>4610</v>
      </c>
      <c r="D5477" t="s">
        <v>7199</v>
      </c>
      <c r="E5477">
        <v>4</v>
      </c>
      <c r="F5477">
        <v>45</v>
      </c>
      <c r="G5477">
        <v>36.75</v>
      </c>
      <c r="H5477">
        <v>2016</v>
      </c>
    </row>
    <row r="5478" spans="1:8" x14ac:dyDescent="0.2">
      <c r="A5478" t="s">
        <v>7200</v>
      </c>
      <c r="B5478" t="s">
        <v>9</v>
      </c>
      <c r="C5478" t="s">
        <v>414</v>
      </c>
      <c r="D5478" t="s">
        <v>417</v>
      </c>
      <c r="E5478">
        <v>4</v>
      </c>
      <c r="F5478">
        <v>45</v>
      </c>
      <c r="G5478">
        <v>29.47</v>
      </c>
      <c r="H5478">
        <v>2016</v>
      </c>
    </row>
    <row r="5479" spans="1:8" x14ac:dyDescent="0.2">
      <c r="A5479" t="s">
        <v>7201</v>
      </c>
      <c r="B5479" t="s">
        <v>9</v>
      </c>
      <c r="C5479" t="s">
        <v>175</v>
      </c>
      <c r="D5479" t="s">
        <v>7202</v>
      </c>
      <c r="E5479">
        <v>3.2</v>
      </c>
      <c r="F5479">
        <v>45</v>
      </c>
      <c r="G5479">
        <v>5.75</v>
      </c>
      <c r="H5479">
        <v>2017</v>
      </c>
    </row>
    <row r="5480" spans="1:8" x14ac:dyDescent="0.2">
      <c r="A5480" t="s">
        <v>7203</v>
      </c>
      <c r="B5480" t="s">
        <v>9</v>
      </c>
      <c r="C5480" t="s">
        <v>27</v>
      </c>
      <c r="D5480" t="s">
        <v>729</v>
      </c>
      <c r="E5480">
        <v>4.3</v>
      </c>
      <c r="F5480">
        <v>45</v>
      </c>
      <c r="G5480">
        <v>49.95</v>
      </c>
      <c r="H5480">
        <v>2005</v>
      </c>
    </row>
    <row r="5481" spans="1:8" x14ac:dyDescent="0.2">
      <c r="A5481" t="s">
        <v>7204</v>
      </c>
      <c r="B5481" t="s">
        <v>9</v>
      </c>
      <c r="C5481" t="s">
        <v>1532</v>
      </c>
      <c r="D5481" t="s">
        <v>7205</v>
      </c>
      <c r="E5481">
        <v>4</v>
      </c>
      <c r="F5481">
        <v>45</v>
      </c>
      <c r="G5481">
        <v>37.43</v>
      </c>
      <c r="H5481">
        <v>2015</v>
      </c>
    </row>
    <row r="5482" spans="1:8" x14ac:dyDescent="0.2">
      <c r="A5482" t="s">
        <v>7206</v>
      </c>
      <c r="B5482" t="s">
        <v>66</v>
      </c>
      <c r="C5482" t="s">
        <v>487</v>
      </c>
      <c r="D5482" t="s">
        <v>170</v>
      </c>
      <c r="E5482">
        <v>3.6</v>
      </c>
      <c r="F5482">
        <v>45</v>
      </c>
      <c r="G5482">
        <v>10.42</v>
      </c>
      <c r="H5482">
        <v>2015</v>
      </c>
    </row>
    <row r="5483" spans="1:8" x14ac:dyDescent="0.2">
      <c r="A5483" t="s">
        <v>7207</v>
      </c>
      <c r="B5483" t="s">
        <v>23</v>
      </c>
      <c r="C5483" t="s">
        <v>24</v>
      </c>
      <c r="D5483" t="s">
        <v>7208</v>
      </c>
      <c r="E5483">
        <v>3.7</v>
      </c>
      <c r="F5483">
        <v>45</v>
      </c>
      <c r="G5483">
        <v>10.5</v>
      </c>
      <c r="H5483">
        <v>2017</v>
      </c>
    </row>
    <row r="5484" spans="1:8" x14ac:dyDescent="0.2">
      <c r="A5484" t="s">
        <v>3818</v>
      </c>
      <c r="B5484" t="s">
        <v>9</v>
      </c>
      <c r="C5484" t="s">
        <v>3819</v>
      </c>
      <c r="D5484" t="s">
        <v>4565</v>
      </c>
      <c r="E5484">
        <v>3.5</v>
      </c>
      <c r="F5484">
        <v>45</v>
      </c>
      <c r="G5484">
        <v>13.49</v>
      </c>
      <c r="H5484">
        <v>2016</v>
      </c>
    </row>
    <row r="5485" spans="1:8" x14ac:dyDescent="0.2">
      <c r="A5485" t="s">
        <v>7209</v>
      </c>
      <c r="B5485" t="s">
        <v>9</v>
      </c>
      <c r="C5485" t="s">
        <v>873</v>
      </c>
      <c r="D5485" t="s">
        <v>5195</v>
      </c>
      <c r="E5485">
        <v>3.7</v>
      </c>
      <c r="F5485">
        <v>45</v>
      </c>
      <c r="G5485">
        <v>9.9</v>
      </c>
      <c r="H5485">
        <v>2013</v>
      </c>
    </row>
    <row r="5486" spans="1:8" x14ac:dyDescent="0.2">
      <c r="A5486" t="s">
        <v>7210</v>
      </c>
      <c r="B5486" t="s">
        <v>9</v>
      </c>
      <c r="C5486" t="s">
        <v>7211</v>
      </c>
      <c r="D5486" t="s">
        <v>1102</v>
      </c>
      <c r="E5486">
        <v>3.6</v>
      </c>
      <c r="F5486">
        <v>45</v>
      </c>
      <c r="G5486">
        <v>15.5</v>
      </c>
      <c r="H5486">
        <v>2018</v>
      </c>
    </row>
    <row r="5487" spans="1:8" x14ac:dyDescent="0.2">
      <c r="A5487" t="s">
        <v>7212</v>
      </c>
      <c r="B5487" t="s">
        <v>277</v>
      </c>
      <c r="C5487" t="s">
        <v>278</v>
      </c>
      <c r="D5487" t="s">
        <v>3608</v>
      </c>
      <c r="E5487">
        <v>3.9</v>
      </c>
      <c r="F5487">
        <v>45</v>
      </c>
      <c r="G5487">
        <v>9.7200000000000006</v>
      </c>
      <c r="H5487">
        <v>2017</v>
      </c>
    </row>
    <row r="5488" spans="1:8" x14ac:dyDescent="0.2">
      <c r="A5488" t="s">
        <v>7213</v>
      </c>
      <c r="B5488" t="s">
        <v>16</v>
      </c>
      <c r="C5488" t="s">
        <v>404</v>
      </c>
      <c r="D5488" t="s">
        <v>3445</v>
      </c>
      <c r="E5488">
        <v>3.7</v>
      </c>
      <c r="F5488">
        <v>45</v>
      </c>
      <c r="G5488">
        <v>14.72</v>
      </c>
      <c r="H5488">
        <v>2017</v>
      </c>
    </row>
    <row r="5489" spans="1:8" x14ac:dyDescent="0.2">
      <c r="A5489" t="s">
        <v>7214</v>
      </c>
      <c r="B5489" t="s">
        <v>16</v>
      </c>
      <c r="C5489" t="s">
        <v>374</v>
      </c>
      <c r="D5489" t="s">
        <v>7215</v>
      </c>
      <c r="E5489">
        <v>4.5</v>
      </c>
      <c r="F5489">
        <v>45</v>
      </c>
      <c r="G5489">
        <v>145.5</v>
      </c>
      <c r="H5489">
        <v>2004</v>
      </c>
    </row>
    <row r="5490" spans="1:8" x14ac:dyDescent="0.2">
      <c r="A5490" t="s">
        <v>7216</v>
      </c>
      <c r="B5490" t="s">
        <v>9</v>
      </c>
      <c r="C5490" t="s">
        <v>2456</v>
      </c>
      <c r="D5490" t="s">
        <v>1901</v>
      </c>
      <c r="E5490">
        <v>3.9</v>
      </c>
      <c r="F5490">
        <v>45</v>
      </c>
      <c r="G5490">
        <v>68.14</v>
      </c>
      <c r="H5490">
        <v>2009</v>
      </c>
    </row>
    <row r="5491" spans="1:8" x14ac:dyDescent="0.2">
      <c r="A5491" t="s">
        <v>2701</v>
      </c>
      <c r="B5491" t="s">
        <v>9</v>
      </c>
      <c r="C5491" t="s">
        <v>666</v>
      </c>
      <c r="D5491" t="s">
        <v>7217</v>
      </c>
      <c r="E5491">
        <v>3.4</v>
      </c>
      <c r="F5491">
        <v>45</v>
      </c>
      <c r="G5491">
        <v>33.9</v>
      </c>
      <c r="H5491">
        <v>2013</v>
      </c>
    </row>
    <row r="5492" spans="1:8" x14ac:dyDescent="0.2">
      <c r="A5492" t="s">
        <v>1561</v>
      </c>
      <c r="B5492" t="s">
        <v>9</v>
      </c>
      <c r="C5492" t="s">
        <v>274</v>
      </c>
      <c r="D5492" t="s">
        <v>1301</v>
      </c>
      <c r="E5492">
        <v>3.9</v>
      </c>
      <c r="F5492">
        <v>45</v>
      </c>
      <c r="G5492">
        <v>6.33</v>
      </c>
      <c r="H5492">
        <v>2017</v>
      </c>
    </row>
    <row r="5493" spans="1:8" x14ac:dyDescent="0.2">
      <c r="A5493" t="s">
        <v>7218</v>
      </c>
      <c r="B5493" t="s">
        <v>66</v>
      </c>
      <c r="C5493" t="s">
        <v>333</v>
      </c>
      <c r="D5493" t="s">
        <v>2287</v>
      </c>
      <c r="E5493">
        <v>3.5</v>
      </c>
      <c r="F5493">
        <v>45</v>
      </c>
      <c r="G5493">
        <v>14.09</v>
      </c>
      <c r="H5493">
        <v>2004</v>
      </c>
    </row>
    <row r="5494" spans="1:8" x14ac:dyDescent="0.2">
      <c r="A5494" t="s">
        <v>7219</v>
      </c>
      <c r="B5494" t="s">
        <v>16</v>
      </c>
      <c r="C5494" t="s">
        <v>178</v>
      </c>
      <c r="D5494" t="s">
        <v>7220</v>
      </c>
      <c r="E5494">
        <v>3.5</v>
      </c>
      <c r="F5494">
        <v>45</v>
      </c>
      <c r="G5494">
        <v>8.6</v>
      </c>
      <c r="H5494">
        <v>2018</v>
      </c>
    </row>
    <row r="5495" spans="1:8" x14ac:dyDescent="0.2">
      <c r="A5495" t="s">
        <v>4545</v>
      </c>
      <c r="B5495" t="s">
        <v>66</v>
      </c>
      <c r="C5495" t="s">
        <v>222</v>
      </c>
      <c r="D5495" t="s">
        <v>7221</v>
      </c>
      <c r="E5495">
        <v>3.8</v>
      </c>
      <c r="F5495">
        <v>45</v>
      </c>
      <c r="G5495">
        <v>9.49</v>
      </c>
      <c r="H5495">
        <v>2018</v>
      </c>
    </row>
    <row r="5496" spans="1:8" x14ac:dyDescent="0.2">
      <c r="A5496" t="s">
        <v>1374</v>
      </c>
      <c r="B5496" t="s">
        <v>16</v>
      </c>
      <c r="C5496" t="s">
        <v>638</v>
      </c>
      <c r="D5496" t="s">
        <v>661</v>
      </c>
      <c r="E5496">
        <v>3.8</v>
      </c>
      <c r="F5496">
        <v>45</v>
      </c>
      <c r="G5496">
        <v>6.25</v>
      </c>
      <c r="H5496">
        <v>2018</v>
      </c>
    </row>
    <row r="5497" spans="1:8" x14ac:dyDescent="0.2">
      <c r="A5497" t="s">
        <v>2724</v>
      </c>
      <c r="B5497" t="s">
        <v>16</v>
      </c>
      <c r="C5497" t="s">
        <v>558</v>
      </c>
      <c r="D5497" t="s">
        <v>889</v>
      </c>
      <c r="E5497">
        <v>3.8</v>
      </c>
      <c r="F5497">
        <v>45</v>
      </c>
      <c r="G5497">
        <v>21.9</v>
      </c>
      <c r="H5497">
        <v>2015</v>
      </c>
    </row>
    <row r="5498" spans="1:8" x14ac:dyDescent="0.2">
      <c r="A5498" t="s">
        <v>7222</v>
      </c>
      <c r="B5498" t="s">
        <v>16</v>
      </c>
      <c r="C5498" t="s">
        <v>17</v>
      </c>
      <c r="D5498" t="s">
        <v>2342</v>
      </c>
      <c r="E5498">
        <v>3.9</v>
      </c>
      <c r="F5498">
        <v>45</v>
      </c>
      <c r="G5498">
        <v>9.5</v>
      </c>
      <c r="H5498">
        <v>2014</v>
      </c>
    </row>
    <row r="5499" spans="1:8" x14ac:dyDescent="0.2">
      <c r="A5499" t="s">
        <v>7223</v>
      </c>
      <c r="B5499" t="s">
        <v>66</v>
      </c>
      <c r="C5499" t="s">
        <v>570</v>
      </c>
      <c r="D5499" t="s">
        <v>7224</v>
      </c>
      <c r="E5499">
        <v>3.6</v>
      </c>
      <c r="F5499">
        <v>45</v>
      </c>
      <c r="G5499">
        <v>9.5500000000000007</v>
      </c>
      <c r="H5499">
        <v>2013</v>
      </c>
    </row>
    <row r="5500" spans="1:8" x14ac:dyDescent="0.2">
      <c r="A5500" t="s">
        <v>7225</v>
      </c>
      <c r="B5500" t="s">
        <v>9</v>
      </c>
      <c r="C5500" t="s">
        <v>793</v>
      </c>
      <c r="D5500" t="s">
        <v>7226</v>
      </c>
      <c r="E5500">
        <v>4.2</v>
      </c>
      <c r="F5500">
        <v>45</v>
      </c>
      <c r="G5500">
        <v>34.950000000000003</v>
      </c>
      <c r="H5500">
        <v>2005</v>
      </c>
    </row>
    <row r="5501" spans="1:8" x14ac:dyDescent="0.2">
      <c r="A5501" t="s">
        <v>7227</v>
      </c>
      <c r="B5501" t="s">
        <v>9</v>
      </c>
      <c r="C5501" t="s">
        <v>3729</v>
      </c>
      <c r="D5501" t="s">
        <v>574</v>
      </c>
      <c r="E5501">
        <v>4</v>
      </c>
      <c r="F5501">
        <v>45</v>
      </c>
      <c r="G5501">
        <v>74.3</v>
      </c>
      <c r="H5501">
        <v>2015</v>
      </c>
    </row>
    <row r="5502" spans="1:8" x14ac:dyDescent="0.2">
      <c r="A5502" t="s">
        <v>7228</v>
      </c>
      <c r="B5502" t="s">
        <v>46</v>
      </c>
      <c r="C5502" t="s">
        <v>131</v>
      </c>
      <c r="D5502" t="s">
        <v>311</v>
      </c>
      <c r="E5502">
        <v>4</v>
      </c>
      <c r="F5502">
        <v>45</v>
      </c>
      <c r="G5502">
        <v>17.059999999999999</v>
      </c>
      <c r="H5502">
        <v>2014</v>
      </c>
    </row>
    <row r="5503" spans="1:8" x14ac:dyDescent="0.2">
      <c r="A5503" t="s">
        <v>7229</v>
      </c>
      <c r="B5503" t="s">
        <v>66</v>
      </c>
      <c r="C5503" t="s">
        <v>313</v>
      </c>
      <c r="D5503" t="s">
        <v>2628</v>
      </c>
      <c r="E5503">
        <v>4.3</v>
      </c>
      <c r="F5503">
        <v>45</v>
      </c>
      <c r="G5503">
        <v>57.51</v>
      </c>
      <c r="H5503">
        <v>2016</v>
      </c>
    </row>
    <row r="5504" spans="1:8" x14ac:dyDescent="0.2">
      <c r="A5504" t="s">
        <v>2705</v>
      </c>
      <c r="B5504" t="s">
        <v>9</v>
      </c>
      <c r="C5504" t="s">
        <v>96</v>
      </c>
      <c r="D5504" t="s">
        <v>7230</v>
      </c>
      <c r="E5504">
        <v>4.2</v>
      </c>
      <c r="F5504">
        <v>45</v>
      </c>
      <c r="G5504">
        <v>190.09</v>
      </c>
      <c r="H5504">
        <v>2016</v>
      </c>
    </row>
    <row r="5505" spans="1:8" x14ac:dyDescent="0.2">
      <c r="A5505" t="s">
        <v>7231</v>
      </c>
      <c r="B5505" t="s">
        <v>70</v>
      </c>
      <c r="C5505" t="s">
        <v>71</v>
      </c>
      <c r="D5505" t="s">
        <v>7232</v>
      </c>
      <c r="E5505">
        <v>3.7</v>
      </c>
      <c r="F5505">
        <v>45</v>
      </c>
      <c r="G5505">
        <v>23.25</v>
      </c>
      <c r="H5505">
        <v>2013</v>
      </c>
    </row>
    <row r="5506" spans="1:8" x14ac:dyDescent="0.2">
      <c r="A5506" t="s">
        <v>7233</v>
      </c>
      <c r="B5506" t="s">
        <v>9</v>
      </c>
      <c r="C5506" t="s">
        <v>2630</v>
      </c>
      <c r="D5506" t="s">
        <v>2925</v>
      </c>
      <c r="E5506">
        <v>3.9</v>
      </c>
      <c r="F5506">
        <v>45</v>
      </c>
      <c r="G5506">
        <v>9.65</v>
      </c>
      <c r="H5506">
        <v>2017</v>
      </c>
    </row>
    <row r="5507" spans="1:8" x14ac:dyDescent="0.2">
      <c r="A5507" t="s">
        <v>7234</v>
      </c>
      <c r="B5507" t="s">
        <v>277</v>
      </c>
      <c r="C5507" t="s">
        <v>278</v>
      </c>
      <c r="D5507" t="s">
        <v>4651</v>
      </c>
      <c r="E5507">
        <v>3.3</v>
      </c>
      <c r="F5507">
        <v>45</v>
      </c>
      <c r="G5507">
        <v>17.29</v>
      </c>
      <c r="H5507">
        <v>2014</v>
      </c>
    </row>
    <row r="5508" spans="1:8" x14ac:dyDescent="0.2">
      <c r="A5508" t="s">
        <v>58</v>
      </c>
      <c r="B5508" t="s">
        <v>46</v>
      </c>
      <c r="C5508" t="s">
        <v>341</v>
      </c>
      <c r="D5508" t="s">
        <v>4741</v>
      </c>
      <c r="E5508">
        <v>3.5</v>
      </c>
      <c r="F5508">
        <v>45</v>
      </c>
      <c r="G5508">
        <v>7.9</v>
      </c>
      <c r="H5508">
        <v>2018</v>
      </c>
    </row>
    <row r="5509" spans="1:8" x14ac:dyDescent="0.2">
      <c r="A5509" t="s">
        <v>7235</v>
      </c>
      <c r="B5509" t="s">
        <v>16</v>
      </c>
      <c r="C5509" t="s">
        <v>228</v>
      </c>
      <c r="D5509" t="s">
        <v>2035</v>
      </c>
      <c r="E5509">
        <v>4.2</v>
      </c>
      <c r="F5509">
        <v>45</v>
      </c>
      <c r="G5509">
        <v>55</v>
      </c>
      <c r="H5509">
        <v>2011</v>
      </c>
    </row>
    <row r="5510" spans="1:8" x14ac:dyDescent="0.2">
      <c r="A5510" t="s">
        <v>7236</v>
      </c>
      <c r="B5510" t="s">
        <v>23</v>
      </c>
      <c r="C5510" t="s">
        <v>911</v>
      </c>
      <c r="D5510" t="s">
        <v>1332</v>
      </c>
      <c r="E5510">
        <v>3.8</v>
      </c>
      <c r="F5510">
        <v>45</v>
      </c>
      <c r="G5510">
        <v>9.5</v>
      </c>
      <c r="H5510">
        <v>2018</v>
      </c>
    </row>
    <row r="5511" spans="1:8" x14ac:dyDescent="0.2">
      <c r="A5511" t="s">
        <v>2233</v>
      </c>
      <c r="B5511" t="s">
        <v>9</v>
      </c>
      <c r="C5511" t="s">
        <v>96</v>
      </c>
      <c r="D5511" t="s">
        <v>7237</v>
      </c>
      <c r="E5511">
        <v>3.9</v>
      </c>
      <c r="F5511">
        <v>45</v>
      </c>
      <c r="G5511">
        <v>18.79</v>
      </c>
      <c r="H5511">
        <v>2016</v>
      </c>
    </row>
    <row r="5512" spans="1:8" x14ac:dyDescent="0.2">
      <c r="A5512" t="s">
        <v>7238</v>
      </c>
      <c r="B5512" t="s">
        <v>16</v>
      </c>
      <c r="C5512" t="s">
        <v>4512</v>
      </c>
      <c r="D5512" t="s">
        <v>3829</v>
      </c>
      <c r="E5512">
        <v>4</v>
      </c>
      <c r="F5512">
        <v>45</v>
      </c>
      <c r="G5512">
        <v>17.899999999999999</v>
      </c>
      <c r="H5512">
        <v>2016</v>
      </c>
    </row>
    <row r="5513" spans="1:8" x14ac:dyDescent="0.2">
      <c r="A5513" t="s">
        <v>1910</v>
      </c>
      <c r="B5513" t="s">
        <v>16</v>
      </c>
      <c r="C5513" t="s">
        <v>358</v>
      </c>
      <c r="D5513" t="s">
        <v>490</v>
      </c>
      <c r="E5513">
        <v>4.0999999999999996</v>
      </c>
      <c r="F5513">
        <v>45</v>
      </c>
      <c r="G5513">
        <v>38.299999999999997</v>
      </c>
      <c r="H5513">
        <v>2015</v>
      </c>
    </row>
    <row r="5514" spans="1:8" x14ac:dyDescent="0.2">
      <c r="A5514" t="s">
        <v>7239</v>
      </c>
      <c r="B5514" t="s">
        <v>9</v>
      </c>
      <c r="C5514" t="s">
        <v>1088</v>
      </c>
      <c r="D5514" t="s">
        <v>5212</v>
      </c>
      <c r="E5514">
        <v>3.3</v>
      </c>
      <c r="F5514">
        <v>45</v>
      </c>
      <c r="G5514">
        <v>12.9</v>
      </c>
      <c r="H5514">
        <v>2011</v>
      </c>
    </row>
    <row r="5515" spans="1:8" x14ac:dyDescent="0.2">
      <c r="A5515" t="s">
        <v>7240</v>
      </c>
      <c r="B5515" t="s">
        <v>77</v>
      </c>
      <c r="C5515" t="s">
        <v>1405</v>
      </c>
      <c r="D5515" t="s">
        <v>910</v>
      </c>
      <c r="E5515">
        <v>3.8</v>
      </c>
      <c r="F5515">
        <v>45</v>
      </c>
      <c r="G5515">
        <v>19.399999999999999</v>
      </c>
      <c r="H5515">
        <v>2010</v>
      </c>
    </row>
    <row r="5516" spans="1:8" x14ac:dyDescent="0.2">
      <c r="A5516" t="s">
        <v>7241</v>
      </c>
      <c r="B5516" t="s">
        <v>62</v>
      </c>
      <c r="C5516" t="s">
        <v>63</v>
      </c>
      <c r="D5516" t="s">
        <v>859</v>
      </c>
      <c r="E5516">
        <v>4.0999999999999996</v>
      </c>
      <c r="F5516">
        <v>45</v>
      </c>
      <c r="G5516">
        <v>18</v>
      </c>
      <c r="H5516">
        <v>2014</v>
      </c>
    </row>
    <row r="5517" spans="1:8" x14ac:dyDescent="0.2">
      <c r="A5517" t="s">
        <v>7242</v>
      </c>
      <c r="B5517" t="s">
        <v>9</v>
      </c>
      <c r="C5517" t="s">
        <v>1319</v>
      </c>
      <c r="D5517" t="s">
        <v>5299</v>
      </c>
      <c r="E5517">
        <v>3.4</v>
      </c>
      <c r="F5517">
        <v>45</v>
      </c>
      <c r="G5517">
        <v>11.95</v>
      </c>
      <c r="H5517">
        <v>2018</v>
      </c>
    </row>
    <row r="5518" spans="1:8" x14ac:dyDescent="0.2">
      <c r="A5518" t="s">
        <v>7243</v>
      </c>
      <c r="B5518" t="s">
        <v>16</v>
      </c>
      <c r="C5518" t="s">
        <v>7244</v>
      </c>
      <c r="D5518" t="s">
        <v>1189</v>
      </c>
      <c r="E5518">
        <v>3.8</v>
      </c>
      <c r="F5518">
        <v>45</v>
      </c>
      <c r="G5518">
        <v>10.9</v>
      </c>
      <c r="H5518">
        <v>2018</v>
      </c>
    </row>
    <row r="5519" spans="1:8" x14ac:dyDescent="0.2">
      <c r="A5519" t="s">
        <v>6381</v>
      </c>
      <c r="B5519" t="s">
        <v>62</v>
      </c>
      <c r="C5519" t="s">
        <v>63</v>
      </c>
      <c r="D5519" t="s">
        <v>91</v>
      </c>
      <c r="E5519">
        <v>3.6</v>
      </c>
      <c r="F5519">
        <v>45</v>
      </c>
      <c r="G5519">
        <v>12.79</v>
      </c>
      <c r="H5519">
        <v>2016</v>
      </c>
    </row>
    <row r="5520" spans="1:8" x14ac:dyDescent="0.2">
      <c r="A5520" t="s">
        <v>7245</v>
      </c>
      <c r="B5520" t="s">
        <v>62</v>
      </c>
      <c r="C5520" t="s">
        <v>1798</v>
      </c>
      <c r="D5520" t="s">
        <v>2133</v>
      </c>
      <c r="E5520">
        <v>3.6</v>
      </c>
      <c r="F5520">
        <v>45</v>
      </c>
      <c r="G5520">
        <v>5.29</v>
      </c>
      <c r="H5520">
        <v>2018</v>
      </c>
    </row>
    <row r="5521" spans="1:8" x14ac:dyDescent="0.2">
      <c r="A5521" t="s">
        <v>7246</v>
      </c>
      <c r="B5521" t="s">
        <v>23</v>
      </c>
      <c r="C5521" t="s">
        <v>247</v>
      </c>
      <c r="D5521" t="s">
        <v>807</v>
      </c>
      <c r="E5521">
        <v>3.8</v>
      </c>
      <c r="F5521">
        <v>45</v>
      </c>
      <c r="G5521">
        <v>11.95</v>
      </c>
      <c r="H5521">
        <v>2018</v>
      </c>
    </row>
    <row r="5522" spans="1:8" x14ac:dyDescent="0.2">
      <c r="A5522" t="s">
        <v>7247</v>
      </c>
      <c r="B5522" t="s">
        <v>23</v>
      </c>
      <c r="C5522" t="s">
        <v>2059</v>
      </c>
      <c r="D5522" t="s">
        <v>3124</v>
      </c>
      <c r="E5522">
        <v>3.7</v>
      </c>
      <c r="F5522">
        <v>45</v>
      </c>
      <c r="G5522">
        <v>12.41</v>
      </c>
      <c r="H5522">
        <v>2018</v>
      </c>
    </row>
    <row r="5523" spans="1:8" x14ac:dyDescent="0.2">
      <c r="A5523" t="s">
        <v>7248</v>
      </c>
      <c r="B5523" t="s">
        <v>9</v>
      </c>
      <c r="C5523" t="s">
        <v>1110</v>
      </c>
      <c r="D5523" t="s">
        <v>5377</v>
      </c>
      <c r="E5523">
        <v>3.9</v>
      </c>
      <c r="F5523">
        <v>45</v>
      </c>
      <c r="G5523">
        <v>26.32</v>
      </c>
      <c r="H5523">
        <v>2017</v>
      </c>
    </row>
    <row r="5524" spans="1:8" x14ac:dyDescent="0.2">
      <c r="A5524" t="s">
        <v>7249</v>
      </c>
      <c r="B5524" t="s">
        <v>16</v>
      </c>
      <c r="C5524" t="s">
        <v>178</v>
      </c>
      <c r="D5524" t="s">
        <v>1269</v>
      </c>
      <c r="E5524">
        <v>3.8</v>
      </c>
      <c r="F5524">
        <v>45</v>
      </c>
      <c r="G5524">
        <v>19.39</v>
      </c>
      <c r="H5524">
        <v>2018</v>
      </c>
    </row>
    <row r="5525" spans="1:8" x14ac:dyDescent="0.2">
      <c r="A5525" t="s">
        <v>805</v>
      </c>
      <c r="B5525" t="s">
        <v>62</v>
      </c>
      <c r="C5525" t="s">
        <v>63</v>
      </c>
      <c r="D5525" t="s">
        <v>859</v>
      </c>
      <c r="E5525">
        <v>3.7</v>
      </c>
      <c r="F5525">
        <v>45</v>
      </c>
      <c r="G5525">
        <v>12.62</v>
      </c>
      <c r="H5525">
        <v>2015</v>
      </c>
    </row>
    <row r="5526" spans="1:8" x14ac:dyDescent="0.2">
      <c r="A5526" t="s">
        <v>7250</v>
      </c>
      <c r="B5526" t="s">
        <v>66</v>
      </c>
      <c r="C5526" t="s">
        <v>308</v>
      </c>
      <c r="D5526" t="s">
        <v>309</v>
      </c>
      <c r="E5526">
        <v>3.5</v>
      </c>
      <c r="F5526">
        <v>45</v>
      </c>
      <c r="G5526">
        <v>4.95</v>
      </c>
      <c r="H5526">
        <v>2018</v>
      </c>
    </row>
    <row r="5527" spans="1:8" x14ac:dyDescent="0.2">
      <c r="A5527" t="s">
        <v>7251</v>
      </c>
      <c r="B5527" t="s">
        <v>9</v>
      </c>
      <c r="C5527" t="s">
        <v>1547</v>
      </c>
      <c r="D5527" t="s">
        <v>7252</v>
      </c>
      <c r="E5527">
        <v>3.6</v>
      </c>
      <c r="F5527">
        <v>45</v>
      </c>
      <c r="G5527">
        <v>12.57</v>
      </c>
      <c r="H5527">
        <v>2015</v>
      </c>
    </row>
    <row r="5528" spans="1:8" x14ac:dyDescent="0.2">
      <c r="A5528" t="s">
        <v>7253</v>
      </c>
      <c r="B5528" t="s">
        <v>16</v>
      </c>
      <c r="C5528" t="s">
        <v>178</v>
      </c>
      <c r="D5528" t="s">
        <v>3392</v>
      </c>
      <c r="E5528">
        <v>3.4</v>
      </c>
      <c r="F5528">
        <v>45</v>
      </c>
      <c r="G5528">
        <v>12.13</v>
      </c>
      <c r="H5528">
        <v>2014</v>
      </c>
    </row>
    <row r="5529" spans="1:8" x14ac:dyDescent="0.2">
      <c r="A5529" t="s">
        <v>7254</v>
      </c>
      <c r="B5529" t="s">
        <v>9</v>
      </c>
      <c r="C5529" t="s">
        <v>972</v>
      </c>
      <c r="D5529" t="s">
        <v>2648</v>
      </c>
      <c r="E5529">
        <v>3.9</v>
      </c>
      <c r="F5529">
        <v>45</v>
      </c>
      <c r="G5529">
        <v>44.84</v>
      </c>
      <c r="H5529">
        <v>2016</v>
      </c>
    </row>
    <row r="5530" spans="1:8" x14ac:dyDescent="0.2">
      <c r="A5530" t="s">
        <v>7255</v>
      </c>
      <c r="B5530" t="s">
        <v>16</v>
      </c>
      <c r="C5530" t="s">
        <v>1698</v>
      </c>
      <c r="D5530" t="s">
        <v>1699</v>
      </c>
      <c r="E5530">
        <v>4</v>
      </c>
      <c r="F5530">
        <v>45</v>
      </c>
      <c r="G5530">
        <v>43</v>
      </c>
      <c r="H5530">
        <v>2011</v>
      </c>
    </row>
    <row r="5531" spans="1:8" x14ac:dyDescent="0.2">
      <c r="A5531" t="s">
        <v>7256</v>
      </c>
      <c r="B5531" t="s">
        <v>277</v>
      </c>
      <c r="C5531" t="s">
        <v>346</v>
      </c>
      <c r="D5531" t="s">
        <v>4769</v>
      </c>
      <c r="E5531">
        <v>3.6</v>
      </c>
      <c r="F5531">
        <v>45</v>
      </c>
      <c r="G5531">
        <v>12.5</v>
      </c>
      <c r="H5531">
        <v>2014</v>
      </c>
    </row>
    <row r="5532" spans="1:8" x14ac:dyDescent="0.2">
      <c r="A5532" t="s">
        <v>7257</v>
      </c>
      <c r="B5532" t="s">
        <v>66</v>
      </c>
      <c r="C5532" t="s">
        <v>308</v>
      </c>
      <c r="D5532" t="s">
        <v>4648</v>
      </c>
      <c r="E5532">
        <v>3.8</v>
      </c>
      <c r="F5532">
        <v>45</v>
      </c>
      <c r="G5532">
        <v>11.55</v>
      </c>
      <c r="H5532">
        <v>2016</v>
      </c>
    </row>
    <row r="5533" spans="1:8" x14ac:dyDescent="0.2">
      <c r="A5533" t="s">
        <v>7258</v>
      </c>
      <c r="B5533" t="s">
        <v>30</v>
      </c>
      <c r="C5533" t="s">
        <v>2109</v>
      </c>
      <c r="D5533" t="s">
        <v>5240</v>
      </c>
      <c r="E5533">
        <v>3.5</v>
      </c>
      <c r="F5533">
        <v>45</v>
      </c>
      <c r="G5533">
        <v>11.6</v>
      </c>
      <c r="H5533">
        <v>2015</v>
      </c>
    </row>
    <row r="5534" spans="1:8" x14ac:dyDescent="0.2">
      <c r="A5534" t="s">
        <v>4185</v>
      </c>
      <c r="B5534" t="s">
        <v>9</v>
      </c>
      <c r="C5534" t="s">
        <v>96</v>
      </c>
      <c r="D5534" t="s">
        <v>2454</v>
      </c>
      <c r="E5534">
        <v>4.4000000000000004</v>
      </c>
      <c r="F5534">
        <v>450</v>
      </c>
      <c r="G5534">
        <v>68.92</v>
      </c>
      <c r="H5534">
        <v>2010</v>
      </c>
    </row>
    <row r="5535" spans="1:8" x14ac:dyDescent="0.2">
      <c r="A5535" t="s">
        <v>7259</v>
      </c>
      <c r="B5535" t="s">
        <v>9</v>
      </c>
      <c r="C5535" t="s">
        <v>217</v>
      </c>
      <c r="D5535" t="s">
        <v>5651</v>
      </c>
      <c r="E5535">
        <v>4.4000000000000004</v>
      </c>
      <c r="F5535">
        <v>450</v>
      </c>
      <c r="G5535">
        <v>289.89999999999998</v>
      </c>
      <c r="H5535">
        <v>2010</v>
      </c>
    </row>
    <row r="5536" spans="1:8" x14ac:dyDescent="0.2">
      <c r="A5536" t="s">
        <v>7260</v>
      </c>
      <c r="B5536" t="s">
        <v>70</v>
      </c>
      <c r="C5536" t="s">
        <v>876</v>
      </c>
      <c r="D5536" t="s">
        <v>2676</v>
      </c>
      <c r="E5536">
        <v>4.2</v>
      </c>
      <c r="F5536">
        <v>450</v>
      </c>
      <c r="G5536">
        <v>45.95</v>
      </c>
      <c r="H5536">
        <v>2017</v>
      </c>
    </row>
    <row r="5537" spans="1:8" x14ac:dyDescent="0.2">
      <c r="A5537" t="s">
        <v>7261</v>
      </c>
      <c r="B5537" t="s">
        <v>9</v>
      </c>
      <c r="C5537" t="s">
        <v>836</v>
      </c>
      <c r="D5537" t="s">
        <v>2174</v>
      </c>
      <c r="E5537">
        <v>3.9</v>
      </c>
      <c r="F5537">
        <v>451</v>
      </c>
      <c r="G5537">
        <v>27</v>
      </c>
      <c r="H5537">
        <v>2016</v>
      </c>
    </row>
    <row r="5538" spans="1:8" x14ac:dyDescent="0.2">
      <c r="A5538" t="s">
        <v>7262</v>
      </c>
      <c r="B5538" t="s">
        <v>70</v>
      </c>
      <c r="C5538" t="s">
        <v>3785</v>
      </c>
      <c r="D5538" t="s">
        <v>7263</v>
      </c>
      <c r="E5538">
        <v>3.8</v>
      </c>
      <c r="F5538">
        <v>451</v>
      </c>
      <c r="G5538">
        <v>23.2</v>
      </c>
      <c r="H5538">
        <v>2012</v>
      </c>
    </row>
    <row r="5539" spans="1:8" x14ac:dyDescent="0.2">
      <c r="A5539" t="s">
        <v>7264</v>
      </c>
      <c r="B5539" t="s">
        <v>16</v>
      </c>
      <c r="C5539" t="s">
        <v>17</v>
      </c>
      <c r="D5539" t="s">
        <v>2289</v>
      </c>
      <c r="E5539">
        <v>3.8</v>
      </c>
      <c r="F5539">
        <v>451</v>
      </c>
      <c r="G5539">
        <v>24.2</v>
      </c>
      <c r="H5539">
        <v>2012</v>
      </c>
    </row>
    <row r="5540" spans="1:8" x14ac:dyDescent="0.2">
      <c r="A5540" t="s">
        <v>7265</v>
      </c>
      <c r="B5540" t="s">
        <v>16</v>
      </c>
      <c r="C5540" t="s">
        <v>358</v>
      </c>
      <c r="D5540" t="s">
        <v>1131</v>
      </c>
      <c r="E5540">
        <v>4.4000000000000004</v>
      </c>
      <c r="F5540">
        <v>451</v>
      </c>
      <c r="G5540">
        <v>106.7</v>
      </c>
      <c r="H5540">
        <v>2010</v>
      </c>
    </row>
    <row r="5541" spans="1:8" x14ac:dyDescent="0.2">
      <c r="A5541" t="s">
        <v>7266</v>
      </c>
      <c r="B5541" t="s">
        <v>9</v>
      </c>
      <c r="C5541" t="s">
        <v>114</v>
      </c>
      <c r="D5541" t="s">
        <v>6895</v>
      </c>
      <c r="E5541">
        <v>3.9</v>
      </c>
      <c r="F5541">
        <v>451</v>
      </c>
      <c r="G5541">
        <v>23.85</v>
      </c>
      <c r="H5541">
        <v>2014</v>
      </c>
    </row>
    <row r="5542" spans="1:8" x14ac:dyDescent="0.2">
      <c r="A5542" t="s">
        <v>7267</v>
      </c>
      <c r="B5542" t="s">
        <v>196</v>
      </c>
      <c r="C5542" t="s">
        <v>856</v>
      </c>
      <c r="D5542" t="s">
        <v>7268</v>
      </c>
      <c r="E5542">
        <v>3.8</v>
      </c>
      <c r="F5542">
        <v>452</v>
      </c>
      <c r="G5542">
        <v>9.9499999999999993</v>
      </c>
      <c r="H5542">
        <v>2014</v>
      </c>
    </row>
    <row r="5543" spans="1:8" x14ac:dyDescent="0.2">
      <c r="A5543" t="s">
        <v>7269</v>
      </c>
      <c r="B5543" t="s">
        <v>77</v>
      </c>
      <c r="C5543" t="s">
        <v>78</v>
      </c>
      <c r="D5543" t="s">
        <v>1641</v>
      </c>
      <c r="E5543">
        <v>4</v>
      </c>
      <c r="F5543">
        <v>452</v>
      </c>
      <c r="G5543">
        <v>13.5</v>
      </c>
      <c r="H5543">
        <v>2017</v>
      </c>
    </row>
    <row r="5544" spans="1:8" x14ac:dyDescent="0.2">
      <c r="A5544" t="s">
        <v>7270</v>
      </c>
      <c r="B5544" t="s">
        <v>16</v>
      </c>
      <c r="C5544" t="s">
        <v>74</v>
      </c>
      <c r="D5544" t="s">
        <v>123</v>
      </c>
      <c r="E5544">
        <v>3.9</v>
      </c>
      <c r="F5544">
        <v>452</v>
      </c>
      <c r="G5544">
        <v>6.42</v>
      </c>
      <c r="H5544">
        <v>2018</v>
      </c>
    </row>
    <row r="5545" spans="1:8" x14ac:dyDescent="0.2">
      <c r="A5545" t="s">
        <v>7271</v>
      </c>
      <c r="B5545" t="s">
        <v>196</v>
      </c>
      <c r="C5545" t="s">
        <v>856</v>
      </c>
      <c r="D5545" t="s">
        <v>4161</v>
      </c>
      <c r="E5545">
        <v>4.3</v>
      </c>
      <c r="F5545">
        <v>453</v>
      </c>
      <c r="G5545">
        <v>36.99</v>
      </c>
      <c r="H5545">
        <v>2013</v>
      </c>
    </row>
    <row r="5546" spans="1:8" x14ac:dyDescent="0.2">
      <c r="A5546" t="s">
        <v>7272</v>
      </c>
      <c r="B5546" t="s">
        <v>9</v>
      </c>
      <c r="C5546" t="s">
        <v>1466</v>
      </c>
      <c r="D5546" t="s">
        <v>7273</v>
      </c>
      <c r="E5546">
        <v>3.7</v>
      </c>
      <c r="F5546">
        <v>453</v>
      </c>
      <c r="G5546">
        <v>16</v>
      </c>
      <c r="H5546">
        <v>2015</v>
      </c>
    </row>
    <row r="5547" spans="1:8" x14ac:dyDescent="0.2">
      <c r="A5547" t="s">
        <v>7274</v>
      </c>
      <c r="B5547" t="s">
        <v>16</v>
      </c>
      <c r="C5547" t="s">
        <v>181</v>
      </c>
      <c r="D5547" t="s">
        <v>2472</v>
      </c>
      <c r="E5547">
        <v>4.2</v>
      </c>
      <c r="F5547">
        <v>453</v>
      </c>
      <c r="G5547">
        <v>112.1</v>
      </c>
      <c r="H5547">
        <v>2009</v>
      </c>
    </row>
    <row r="5548" spans="1:8" x14ac:dyDescent="0.2">
      <c r="A5548" t="s">
        <v>7275</v>
      </c>
      <c r="B5548" t="s">
        <v>77</v>
      </c>
      <c r="C5548" t="s">
        <v>78</v>
      </c>
      <c r="D5548" t="s">
        <v>2754</v>
      </c>
      <c r="E5548">
        <v>3.6</v>
      </c>
      <c r="F5548">
        <v>453</v>
      </c>
      <c r="G5548">
        <v>8.9499999999999993</v>
      </c>
      <c r="H5548">
        <v>2018</v>
      </c>
    </row>
    <row r="5549" spans="1:8" x14ac:dyDescent="0.2">
      <c r="A5549" t="s">
        <v>604</v>
      </c>
      <c r="B5549" t="s">
        <v>16</v>
      </c>
      <c r="C5549" t="s">
        <v>93</v>
      </c>
      <c r="D5549" t="s">
        <v>1222</v>
      </c>
      <c r="E5549">
        <v>3.7</v>
      </c>
      <c r="F5549">
        <v>454</v>
      </c>
      <c r="G5549">
        <v>18.989999999999998</v>
      </c>
      <c r="H5549">
        <v>2016</v>
      </c>
    </row>
    <row r="5550" spans="1:8" x14ac:dyDescent="0.2">
      <c r="A5550" t="s">
        <v>7276</v>
      </c>
      <c r="B5550" t="s">
        <v>9</v>
      </c>
      <c r="C5550" t="s">
        <v>2568</v>
      </c>
      <c r="D5550" t="s">
        <v>7277</v>
      </c>
      <c r="E5550">
        <v>4.0999999999999996</v>
      </c>
      <c r="F5550">
        <v>454</v>
      </c>
      <c r="G5550">
        <v>24.9</v>
      </c>
      <c r="H5550">
        <v>2017</v>
      </c>
    </row>
    <row r="5551" spans="1:8" x14ac:dyDescent="0.2">
      <c r="A5551" t="s">
        <v>7278</v>
      </c>
      <c r="B5551" t="s">
        <v>9</v>
      </c>
      <c r="C5551" t="s">
        <v>2630</v>
      </c>
      <c r="D5551" t="s">
        <v>5868</v>
      </c>
      <c r="E5551">
        <v>3.7</v>
      </c>
      <c r="F5551">
        <v>454</v>
      </c>
      <c r="G5551">
        <v>8.48</v>
      </c>
      <c r="H5551">
        <v>2018</v>
      </c>
    </row>
    <row r="5552" spans="1:8" x14ac:dyDescent="0.2">
      <c r="A5552" t="s">
        <v>7279</v>
      </c>
      <c r="B5552" t="s">
        <v>66</v>
      </c>
      <c r="C5552" t="s">
        <v>436</v>
      </c>
      <c r="D5552" t="s">
        <v>495</v>
      </c>
      <c r="E5552">
        <v>3.7</v>
      </c>
      <c r="F5552">
        <v>454</v>
      </c>
      <c r="G5552">
        <v>14.63</v>
      </c>
      <c r="H5552">
        <v>2017</v>
      </c>
    </row>
    <row r="5553" spans="1:8" x14ac:dyDescent="0.2">
      <c r="A5553" t="s">
        <v>7280</v>
      </c>
      <c r="B5553" t="s">
        <v>16</v>
      </c>
      <c r="C5553" t="s">
        <v>4032</v>
      </c>
      <c r="D5553" t="s">
        <v>975</v>
      </c>
      <c r="E5553">
        <v>3.9</v>
      </c>
      <c r="F5553">
        <v>454</v>
      </c>
      <c r="G5553">
        <v>18.920000000000002</v>
      </c>
      <c r="H5553">
        <v>2013</v>
      </c>
    </row>
    <row r="5554" spans="1:8" x14ac:dyDescent="0.2">
      <c r="A5554" t="s">
        <v>2096</v>
      </c>
      <c r="B5554" t="s">
        <v>62</v>
      </c>
      <c r="C5554" t="s">
        <v>1171</v>
      </c>
      <c r="D5554" t="s">
        <v>7281</v>
      </c>
      <c r="E5554">
        <v>4.3</v>
      </c>
      <c r="F5554">
        <v>4549</v>
      </c>
      <c r="G5554">
        <v>9.9499999999999993</v>
      </c>
      <c r="H5554">
        <v>2019</v>
      </c>
    </row>
    <row r="5555" spans="1:8" x14ac:dyDescent="0.2">
      <c r="A5555" t="s">
        <v>4109</v>
      </c>
      <c r="B5555" t="s">
        <v>16</v>
      </c>
      <c r="C5555" t="s">
        <v>404</v>
      </c>
      <c r="D5555" t="s">
        <v>6007</v>
      </c>
      <c r="E5555">
        <v>3.7</v>
      </c>
      <c r="F5555">
        <v>455</v>
      </c>
      <c r="G5555">
        <v>9.6199999999999992</v>
      </c>
      <c r="H5555">
        <v>2018</v>
      </c>
    </row>
    <row r="5556" spans="1:8" x14ac:dyDescent="0.2">
      <c r="A5556" t="s">
        <v>7282</v>
      </c>
      <c r="B5556" t="s">
        <v>9</v>
      </c>
      <c r="C5556" t="s">
        <v>217</v>
      </c>
      <c r="D5556" t="s">
        <v>625</v>
      </c>
      <c r="E5556">
        <v>4.2</v>
      </c>
      <c r="F5556">
        <v>455</v>
      </c>
      <c r="G5556">
        <v>74</v>
      </c>
      <c r="H5556">
        <v>2007</v>
      </c>
    </row>
    <row r="5557" spans="1:8" x14ac:dyDescent="0.2">
      <c r="A5557" t="s">
        <v>7283</v>
      </c>
      <c r="B5557" t="s">
        <v>16</v>
      </c>
      <c r="C5557" t="s">
        <v>663</v>
      </c>
      <c r="D5557" t="s">
        <v>992</v>
      </c>
      <c r="E5557">
        <v>3.5</v>
      </c>
      <c r="F5557">
        <v>455</v>
      </c>
      <c r="G5557">
        <v>7.95</v>
      </c>
      <c r="H5557">
        <v>2016</v>
      </c>
    </row>
    <row r="5558" spans="1:8" x14ac:dyDescent="0.2">
      <c r="A5558" t="s">
        <v>7284</v>
      </c>
      <c r="B5558" t="s">
        <v>9</v>
      </c>
      <c r="C5558" t="s">
        <v>114</v>
      </c>
      <c r="D5558" t="s">
        <v>2156</v>
      </c>
      <c r="E5558">
        <v>4.0999999999999996</v>
      </c>
      <c r="F5558">
        <v>455</v>
      </c>
      <c r="G5558">
        <v>47.53</v>
      </c>
      <c r="H5558">
        <v>2016</v>
      </c>
    </row>
    <row r="5559" spans="1:8" x14ac:dyDescent="0.2">
      <c r="A5559" t="s">
        <v>7285</v>
      </c>
      <c r="B5559" t="s">
        <v>70</v>
      </c>
      <c r="C5559" t="s">
        <v>3785</v>
      </c>
      <c r="D5559" t="s">
        <v>5751</v>
      </c>
      <c r="E5559">
        <v>3.9</v>
      </c>
      <c r="F5559">
        <v>455</v>
      </c>
      <c r="G5559">
        <v>24.3</v>
      </c>
      <c r="H5559">
        <v>2014</v>
      </c>
    </row>
    <row r="5560" spans="1:8" x14ac:dyDescent="0.2">
      <c r="A5560" t="s">
        <v>7286</v>
      </c>
      <c r="B5560" t="s">
        <v>16</v>
      </c>
      <c r="C5560" t="s">
        <v>2291</v>
      </c>
      <c r="D5560" t="s">
        <v>2725</v>
      </c>
      <c r="E5560">
        <v>4.0999999999999996</v>
      </c>
      <c r="F5560">
        <v>456</v>
      </c>
      <c r="G5560">
        <v>43.9</v>
      </c>
      <c r="H5560">
        <v>2014</v>
      </c>
    </row>
    <row r="5561" spans="1:8" x14ac:dyDescent="0.2">
      <c r="A5561" t="s">
        <v>7287</v>
      </c>
      <c r="B5561" t="s">
        <v>16</v>
      </c>
      <c r="C5561" t="s">
        <v>505</v>
      </c>
      <c r="D5561" t="s">
        <v>1225</v>
      </c>
      <c r="E5561">
        <v>4.4000000000000004</v>
      </c>
      <c r="F5561">
        <v>456</v>
      </c>
      <c r="G5561">
        <v>38.94</v>
      </c>
      <c r="H5561">
        <v>2010</v>
      </c>
    </row>
    <row r="5562" spans="1:8" x14ac:dyDescent="0.2">
      <c r="A5562" t="s">
        <v>7288</v>
      </c>
      <c r="B5562" t="s">
        <v>9</v>
      </c>
      <c r="C5562" t="s">
        <v>184</v>
      </c>
      <c r="D5562" t="s">
        <v>6098</v>
      </c>
      <c r="E5562">
        <v>4.4000000000000004</v>
      </c>
      <c r="F5562">
        <v>457</v>
      </c>
      <c r="G5562">
        <v>1399</v>
      </c>
      <c r="H5562">
        <v>2010</v>
      </c>
    </row>
    <row r="5563" spans="1:8" x14ac:dyDescent="0.2">
      <c r="A5563" t="s">
        <v>7289</v>
      </c>
      <c r="B5563" t="s">
        <v>77</v>
      </c>
      <c r="C5563" t="s">
        <v>153</v>
      </c>
      <c r="D5563" t="s">
        <v>1899</v>
      </c>
      <c r="E5563">
        <v>4.2</v>
      </c>
      <c r="F5563">
        <v>457</v>
      </c>
      <c r="G5563">
        <v>19.3</v>
      </c>
      <c r="H5563">
        <v>2017</v>
      </c>
    </row>
    <row r="5564" spans="1:8" x14ac:dyDescent="0.2">
      <c r="A5564" t="s">
        <v>516</v>
      </c>
      <c r="B5564" t="s">
        <v>16</v>
      </c>
      <c r="C5564" t="s">
        <v>228</v>
      </c>
      <c r="D5564" t="s">
        <v>2035</v>
      </c>
      <c r="E5564">
        <v>3.9</v>
      </c>
      <c r="F5564">
        <v>457</v>
      </c>
      <c r="G5564">
        <v>8.4</v>
      </c>
      <c r="H5564">
        <v>2017</v>
      </c>
    </row>
    <row r="5565" spans="1:8" x14ac:dyDescent="0.2">
      <c r="A5565" t="s">
        <v>7290</v>
      </c>
      <c r="B5565" t="s">
        <v>16</v>
      </c>
      <c r="C5565" t="s">
        <v>996</v>
      </c>
      <c r="D5565" t="s">
        <v>7291</v>
      </c>
      <c r="E5565">
        <v>4.0999999999999996</v>
      </c>
      <c r="F5565">
        <v>458</v>
      </c>
      <c r="G5565">
        <v>15.89</v>
      </c>
      <c r="H5565">
        <v>2017</v>
      </c>
    </row>
    <row r="5566" spans="1:8" x14ac:dyDescent="0.2">
      <c r="A5566" t="s">
        <v>2517</v>
      </c>
      <c r="B5566" t="s">
        <v>77</v>
      </c>
      <c r="C5566" t="s">
        <v>153</v>
      </c>
      <c r="D5566" t="s">
        <v>3752</v>
      </c>
      <c r="E5566">
        <v>4.2</v>
      </c>
      <c r="F5566">
        <v>458</v>
      </c>
      <c r="G5566">
        <v>38.99</v>
      </c>
      <c r="H5566">
        <v>2013</v>
      </c>
    </row>
    <row r="5567" spans="1:8" x14ac:dyDescent="0.2">
      <c r="A5567" t="s">
        <v>7292</v>
      </c>
      <c r="B5567" t="s">
        <v>16</v>
      </c>
      <c r="C5567" t="s">
        <v>228</v>
      </c>
      <c r="D5567" t="s">
        <v>2045</v>
      </c>
      <c r="E5567">
        <v>4</v>
      </c>
      <c r="F5567">
        <v>458</v>
      </c>
      <c r="G5567">
        <v>12.7</v>
      </c>
      <c r="H5567">
        <v>2015</v>
      </c>
    </row>
    <row r="5568" spans="1:8" x14ac:dyDescent="0.2">
      <c r="A5568" t="s">
        <v>950</v>
      </c>
      <c r="B5568" t="s">
        <v>62</v>
      </c>
      <c r="C5568" t="s">
        <v>686</v>
      </c>
      <c r="D5568" t="s">
        <v>3230</v>
      </c>
      <c r="E5568">
        <v>3.9</v>
      </c>
      <c r="F5568">
        <v>458</v>
      </c>
      <c r="G5568">
        <v>50.85</v>
      </c>
      <c r="H5568">
        <v>2016</v>
      </c>
    </row>
    <row r="5569" spans="1:8" x14ac:dyDescent="0.2">
      <c r="A5569" t="s">
        <v>7293</v>
      </c>
      <c r="B5569" t="s">
        <v>16</v>
      </c>
      <c r="C5569" t="s">
        <v>228</v>
      </c>
      <c r="D5569" t="s">
        <v>7294</v>
      </c>
      <c r="E5569">
        <v>3.9</v>
      </c>
      <c r="F5569">
        <v>459</v>
      </c>
      <c r="G5569">
        <v>18.329999999999998</v>
      </c>
      <c r="H5569">
        <v>2016</v>
      </c>
    </row>
    <row r="5570" spans="1:8" x14ac:dyDescent="0.2">
      <c r="A5570" t="s">
        <v>7295</v>
      </c>
      <c r="B5570" t="s">
        <v>16</v>
      </c>
      <c r="C5570" t="s">
        <v>1552</v>
      </c>
      <c r="D5570" t="s">
        <v>1553</v>
      </c>
      <c r="E5570">
        <v>4.3</v>
      </c>
      <c r="F5570">
        <v>459</v>
      </c>
      <c r="G5570">
        <v>25.34</v>
      </c>
      <c r="H5570">
        <v>2015</v>
      </c>
    </row>
    <row r="5571" spans="1:8" x14ac:dyDescent="0.2">
      <c r="A5571" t="s">
        <v>149</v>
      </c>
      <c r="B5571" t="s">
        <v>196</v>
      </c>
      <c r="C5571" t="s">
        <v>197</v>
      </c>
      <c r="D5571" t="s">
        <v>1484</v>
      </c>
      <c r="E5571">
        <v>3.6</v>
      </c>
      <c r="F5571">
        <v>459</v>
      </c>
      <c r="G5571">
        <v>7.24</v>
      </c>
      <c r="H5571">
        <v>2018</v>
      </c>
    </row>
    <row r="5572" spans="1:8" x14ac:dyDescent="0.2">
      <c r="A5572" t="s">
        <v>7296</v>
      </c>
      <c r="B5572" t="s">
        <v>16</v>
      </c>
      <c r="C5572" t="s">
        <v>17</v>
      </c>
      <c r="D5572" t="s">
        <v>3036</v>
      </c>
      <c r="E5572">
        <v>4.4000000000000004</v>
      </c>
      <c r="F5572">
        <v>459</v>
      </c>
      <c r="G5572">
        <v>86.76</v>
      </c>
      <c r="H5572">
        <v>2016</v>
      </c>
    </row>
    <row r="5573" spans="1:8" x14ac:dyDescent="0.2">
      <c r="A5573" t="s">
        <v>7297</v>
      </c>
      <c r="B5573" t="s">
        <v>16</v>
      </c>
      <c r="C5573" t="s">
        <v>17</v>
      </c>
      <c r="D5573" t="s">
        <v>1255</v>
      </c>
      <c r="E5573">
        <v>4.3</v>
      </c>
      <c r="F5573">
        <v>459</v>
      </c>
      <c r="G5573">
        <v>46.69</v>
      </c>
      <c r="H5573">
        <v>2015</v>
      </c>
    </row>
    <row r="5574" spans="1:8" x14ac:dyDescent="0.2">
      <c r="A5574" t="s">
        <v>1691</v>
      </c>
      <c r="B5574" t="s">
        <v>62</v>
      </c>
      <c r="C5574" t="s">
        <v>686</v>
      </c>
      <c r="D5574" t="s">
        <v>3230</v>
      </c>
      <c r="E5574">
        <v>4.2</v>
      </c>
      <c r="F5574">
        <v>459</v>
      </c>
      <c r="G5574">
        <v>61.05</v>
      </c>
      <c r="H5574">
        <v>2015</v>
      </c>
    </row>
    <row r="5575" spans="1:8" x14ac:dyDescent="0.2">
      <c r="A5575" t="s">
        <v>7298</v>
      </c>
      <c r="B5575" t="s">
        <v>46</v>
      </c>
      <c r="C5575" t="s">
        <v>47</v>
      </c>
      <c r="D5575" t="s">
        <v>1752</v>
      </c>
      <c r="E5575">
        <v>4.0999999999999996</v>
      </c>
      <c r="F5575">
        <v>459</v>
      </c>
      <c r="G5575">
        <v>16.68</v>
      </c>
      <c r="H5575">
        <v>2017</v>
      </c>
    </row>
    <row r="5576" spans="1:8" x14ac:dyDescent="0.2">
      <c r="A5576" t="s">
        <v>7299</v>
      </c>
      <c r="B5576" t="s">
        <v>66</v>
      </c>
      <c r="C5576" t="s">
        <v>308</v>
      </c>
      <c r="D5576" t="s">
        <v>1730</v>
      </c>
      <c r="E5576">
        <v>4.3</v>
      </c>
      <c r="F5576">
        <v>4596</v>
      </c>
      <c r="G5576">
        <v>23</v>
      </c>
      <c r="H5576">
        <v>2010</v>
      </c>
    </row>
    <row r="5577" spans="1:8" x14ac:dyDescent="0.2">
      <c r="A5577" t="s">
        <v>7300</v>
      </c>
      <c r="B5577" t="s">
        <v>16</v>
      </c>
      <c r="C5577" t="s">
        <v>3132</v>
      </c>
      <c r="D5577" t="s">
        <v>4686</v>
      </c>
      <c r="E5577">
        <v>3.7</v>
      </c>
      <c r="F5577">
        <v>46</v>
      </c>
      <c r="G5577">
        <v>18.420000000000002</v>
      </c>
      <c r="H5577">
        <v>2015</v>
      </c>
    </row>
    <row r="5578" spans="1:8" x14ac:dyDescent="0.2">
      <c r="A5578" t="s">
        <v>7301</v>
      </c>
      <c r="B5578" t="s">
        <v>9</v>
      </c>
      <c r="C5578" t="s">
        <v>6278</v>
      </c>
      <c r="D5578" t="s">
        <v>4826</v>
      </c>
      <c r="E5578">
        <v>3.7</v>
      </c>
      <c r="F5578">
        <v>46</v>
      </c>
      <c r="G5578">
        <v>23.5</v>
      </c>
      <c r="H5578">
        <v>2016</v>
      </c>
    </row>
    <row r="5579" spans="1:8" x14ac:dyDescent="0.2">
      <c r="A5579" t="s">
        <v>7302</v>
      </c>
      <c r="B5579" t="s">
        <v>62</v>
      </c>
      <c r="C5579" t="s">
        <v>2489</v>
      </c>
      <c r="D5579" t="s">
        <v>7303</v>
      </c>
      <c r="E5579">
        <v>4.4000000000000004</v>
      </c>
      <c r="F5579">
        <v>46</v>
      </c>
      <c r="G5579">
        <v>167.59</v>
      </c>
      <c r="H5579">
        <v>2013</v>
      </c>
    </row>
    <row r="5580" spans="1:8" x14ac:dyDescent="0.2">
      <c r="A5580" t="s">
        <v>7304</v>
      </c>
      <c r="B5580" t="s">
        <v>46</v>
      </c>
      <c r="C5580" t="s">
        <v>262</v>
      </c>
      <c r="D5580" t="s">
        <v>2731</v>
      </c>
      <c r="E5580">
        <v>3.6</v>
      </c>
      <c r="F5580">
        <v>46</v>
      </c>
      <c r="G5580">
        <v>15.98</v>
      </c>
      <c r="H5580">
        <v>2017</v>
      </c>
    </row>
    <row r="5581" spans="1:8" x14ac:dyDescent="0.2">
      <c r="A5581" t="s">
        <v>7305</v>
      </c>
      <c r="B5581" t="s">
        <v>277</v>
      </c>
      <c r="C5581" t="s">
        <v>4574</v>
      </c>
      <c r="D5581" t="s">
        <v>7306</v>
      </c>
      <c r="E5581">
        <v>4</v>
      </c>
      <c r="F5581">
        <v>46</v>
      </c>
      <c r="G5581">
        <v>75</v>
      </c>
      <c r="H5581">
        <v>2014</v>
      </c>
    </row>
    <row r="5582" spans="1:8" x14ac:dyDescent="0.2">
      <c r="A5582" t="s">
        <v>7307</v>
      </c>
      <c r="B5582" t="s">
        <v>16</v>
      </c>
      <c r="C5582" t="s">
        <v>1024</v>
      </c>
      <c r="D5582" t="s">
        <v>7308</v>
      </c>
      <c r="E5582">
        <v>3.9</v>
      </c>
      <c r="F5582">
        <v>46</v>
      </c>
      <c r="G5582">
        <v>13.99</v>
      </c>
      <c r="H5582">
        <v>2016</v>
      </c>
    </row>
    <row r="5583" spans="1:8" x14ac:dyDescent="0.2">
      <c r="A5583" t="s">
        <v>7309</v>
      </c>
      <c r="B5583" t="s">
        <v>66</v>
      </c>
      <c r="C5583" t="s">
        <v>147</v>
      </c>
      <c r="D5583" t="s">
        <v>4678</v>
      </c>
      <c r="E5583">
        <v>3.9</v>
      </c>
      <c r="F5583">
        <v>46</v>
      </c>
      <c r="G5583">
        <v>15.9</v>
      </c>
      <c r="H5583">
        <v>2014</v>
      </c>
    </row>
    <row r="5584" spans="1:8" x14ac:dyDescent="0.2">
      <c r="A5584" t="s">
        <v>7310</v>
      </c>
      <c r="B5584" t="s">
        <v>16</v>
      </c>
      <c r="C5584" t="s">
        <v>1510</v>
      </c>
      <c r="D5584" t="s">
        <v>7311</v>
      </c>
      <c r="E5584">
        <v>3.7</v>
      </c>
      <c r="F5584">
        <v>46</v>
      </c>
      <c r="G5584">
        <v>9.5</v>
      </c>
      <c r="H5584">
        <v>2017</v>
      </c>
    </row>
    <row r="5585" spans="1:8" x14ac:dyDescent="0.2">
      <c r="A5585" t="s">
        <v>7312</v>
      </c>
      <c r="B5585" t="s">
        <v>9</v>
      </c>
      <c r="C5585" t="s">
        <v>27</v>
      </c>
      <c r="D5585" t="s">
        <v>729</v>
      </c>
      <c r="E5585">
        <v>4.0999999999999996</v>
      </c>
      <c r="F5585">
        <v>46</v>
      </c>
      <c r="G5585">
        <v>75</v>
      </c>
      <c r="H5585">
        <v>2012</v>
      </c>
    </row>
    <row r="5586" spans="1:8" x14ac:dyDescent="0.2">
      <c r="A5586" t="s">
        <v>7313</v>
      </c>
      <c r="B5586" t="s">
        <v>9</v>
      </c>
      <c r="C5586" t="s">
        <v>158</v>
      </c>
      <c r="D5586" t="s">
        <v>4826</v>
      </c>
      <c r="E5586">
        <v>3.4</v>
      </c>
      <c r="F5586">
        <v>46</v>
      </c>
      <c r="G5586">
        <v>22</v>
      </c>
      <c r="H5586">
        <v>2011</v>
      </c>
    </row>
    <row r="5587" spans="1:8" x14ac:dyDescent="0.2">
      <c r="A5587" t="s">
        <v>7314</v>
      </c>
      <c r="B5587" t="s">
        <v>16</v>
      </c>
      <c r="C5587" t="s">
        <v>586</v>
      </c>
      <c r="D5587" t="s">
        <v>6654</v>
      </c>
      <c r="E5587">
        <v>3.6</v>
      </c>
      <c r="F5587">
        <v>46</v>
      </c>
      <c r="G5587">
        <v>11.6</v>
      </c>
      <c r="H5587">
        <v>2017</v>
      </c>
    </row>
    <row r="5588" spans="1:8" x14ac:dyDescent="0.2">
      <c r="A5588" t="s">
        <v>7315</v>
      </c>
      <c r="B5588" t="s">
        <v>62</v>
      </c>
      <c r="C5588" t="s">
        <v>244</v>
      </c>
      <c r="D5588" t="s">
        <v>636</v>
      </c>
      <c r="E5588">
        <v>4.3</v>
      </c>
      <c r="F5588">
        <v>46</v>
      </c>
      <c r="G5588">
        <v>64</v>
      </c>
      <c r="H5588">
        <v>2016</v>
      </c>
    </row>
    <row r="5589" spans="1:8" x14ac:dyDescent="0.2">
      <c r="A5589" t="s">
        <v>2085</v>
      </c>
      <c r="B5589" t="s">
        <v>34</v>
      </c>
      <c r="C5589" t="s">
        <v>35</v>
      </c>
      <c r="D5589" t="s">
        <v>36</v>
      </c>
      <c r="E5589">
        <v>3.9</v>
      </c>
      <c r="F5589">
        <v>46</v>
      </c>
      <c r="G5589">
        <v>15.3</v>
      </c>
      <c r="H5589">
        <v>2015</v>
      </c>
    </row>
    <row r="5590" spans="1:8" x14ac:dyDescent="0.2">
      <c r="A5590" t="s">
        <v>7316</v>
      </c>
      <c r="B5590" t="s">
        <v>16</v>
      </c>
      <c r="C5590" t="s">
        <v>1510</v>
      </c>
      <c r="D5590" t="s">
        <v>7317</v>
      </c>
      <c r="E5590">
        <v>3.8</v>
      </c>
      <c r="F5590">
        <v>46</v>
      </c>
      <c r="G5590">
        <v>14.38</v>
      </c>
      <c r="H5590">
        <v>2016</v>
      </c>
    </row>
    <row r="5591" spans="1:8" x14ac:dyDescent="0.2">
      <c r="A5591" t="s">
        <v>4439</v>
      </c>
      <c r="B5591" t="s">
        <v>9</v>
      </c>
      <c r="C5591" t="s">
        <v>96</v>
      </c>
      <c r="D5591" t="s">
        <v>1363</v>
      </c>
      <c r="E5591">
        <v>4</v>
      </c>
      <c r="F5591">
        <v>46</v>
      </c>
      <c r="G5591">
        <v>67.260000000000005</v>
      </c>
      <c r="H5591">
        <v>2017</v>
      </c>
    </row>
    <row r="5592" spans="1:8" x14ac:dyDescent="0.2">
      <c r="A5592" t="s">
        <v>7318</v>
      </c>
      <c r="B5592" t="s">
        <v>23</v>
      </c>
      <c r="C5592" t="s">
        <v>247</v>
      </c>
      <c r="D5592" t="s">
        <v>7319</v>
      </c>
      <c r="E5592">
        <v>4.2</v>
      </c>
      <c r="F5592">
        <v>46</v>
      </c>
      <c r="G5592">
        <v>30.47</v>
      </c>
      <c r="H5592">
        <v>2012</v>
      </c>
    </row>
    <row r="5593" spans="1:8" x14ac:dyDescent="0.2">
      <c r="A5593" t="s">
        <v>7320</v>
      </c>
      <c r="B5593" t="s">
        <v>77</v>
      </c>
      <c r="C5593" t="s">
        <v>153</v>
      </c>
      <c r="D5593" t="s">
        <v>6663</v>
      </c>
      <c r="E5593">
        <v>3.4</v>
      </c>
      <c r="F5593">
        <v>46</v>
      </c>
      <c r="G5593">
        <v>6.77</v>
      </c>
      <c r="H5593">
        <v>2014</v>
      </c>
    </row>
    <row r="5594" spans="1:8" x14ac:dyDescent="0.2">
      <c r="A5594" t="s">
        <v>7321</v>
      </c>
      <c r="B5594" t="s">
        <v>9</v>
      </c>
      <c r="C5594" t="s">
        <v>3360</v>
      </c>
      <c r="D5594" t="s">
        <v>7322</v>
      </c>
      <c r="E5594">
        <v>3.5</v>
      </c>
      <c r="F5594">
        <v>46</v>
      </c>
      <c r="G5594">
        <v>11.9</v>
      </c>
      <c r="H5594">
        <v>2013</v>
      </c>
    </row>
    <row r="5595" spans="1:8" x14ac:dyDescent="0.2">
      <c r="A5595" t="s">
        <v>7323</v>
      </c>
      <c r="B5595" t="s">
        <v>9</v>
      </c>
      <c r="C5595" t="s">
        <v>4631</v>
      </c>
      <c r="D5595" t="s">
        <v>6853</v>
      </c>
      <c r="E5595">
        <v>3.6</v>
      </c>
      <c r="F5595">
        <v>46</v>
      </c>
      <c r="G5595">
        <v>10.63</v>
      </c>
      <c r="H5595">
        <v>2016</v>
      </c>
    </row>
    <row r="5596" spans="1:8" x14ac:dyDescent="0.2">
      <c r="A5596" t="s">
        <v>7324</v>
      </c>
      <c r="B5596" t="s">
        <v>7325</v>
      </c>
      <c r="C5596" t="s">
        <v>7326</v>
      </c>
      <c r="D5596" t="s">
        <v>7327</v>
      </c>
      <c r="E5596">
        <v>3.3</v>
      </c>
      <c r="F5596">
        <v>46</v>
      </c>
      <c r="G5596">
        <v>14.95</v>
      </c>
      <c r="H5596">
        <v>2016</v>
      </c>
    </row>
    <row r="5597" spans="1:8" x14ac:dyDescent="0.2">
      <c r="A5597" t="s">
        <v>7328</v>
      </c>
      <c r="B5597" t="s">
        <v>23</v>
      </c>
      <c r="C5597" t="s">
        <v>1600</v>
      </c>
      <c r="D5597" t="s">
        <v>4810</v>
      </c>
      <c r="E5597">
        <v>3.3</v>
      </c>
      <c r="F5597">
        <v>46</v>
      </c>
      <c r="G5597">
        <v>12.41</v>
      </c>
      <c r="H5597">
        <v>2017</v>
      </c>
    </row>
    <row r="5598" spans="1:8" x14ac:dyDescent="0.2">
      <c r="A5598" t="s">
        <v>7329</v>
      </c>
      <c r="B5598" t="s">
        <v>46</v>
      </c>
      <c r="C5598" t="s">
        <v>3478</v>
      </c>
      <c r="D5598" t="s">
        <v>263</v>
      </c>
      <c r="E5598">
        <v>4.4000000000000004</v>
      </c>
      <c r="F5598">
        <v>46</v>
      </c>
      <c r="G5598">
        <v>319.55</v>
      </c>
      <c r="H5598">
        <v>2016</v>
      </c>
    </row>
    <row r="5599" spans="1:8" x14ac:dyDescent="0.2">
      <c r="A5599" t="s">
        <v>7330</v>
      </c>
      <c r="B5599" t="s">
        <v>34</v>
      </c>
      <c r="C5599" t="s">
        <v>150</v>
      </c>
      <c r="D5599" t="s">
        <v>5903</v>
      </c>
      <c r="E5599">
        <v>3.2</v>
      </c>
      <c r="F5599">
        <v>46</v>
      </c>
      <c r="G5599">
        <v>5.54</v>
      </c>
      <c r="H5599">
        <v>2019</v>
      </c>
    </row>
    <row r="5600" spans="1:8" x14ac:dyDescent="0.2">
      <c r="A5600" t="s">
        <v>4445</v>
      </c>
      <c r="B5600" t="s">
        <v>16</v>
      </c>
      <c r="C5600" t="s">
        <v>228</v>
      </c>
      <c r="D5600" t="s">
        <v>7331</v>
      </c>
      <c r="E5600">
        <v>4.0999999999999996</v>
      </c>
      <c r="F5600">
        <v>46</v>
      </c>
      <c r="G5600">
        <v>7.99</v>
      </c>
      <c r="H5600">
        <v>2018</v>
      </c>
    </row>
    <row r="5601" spans="1:8" x14ac:dyDescent="0.2">
      <c r="A5601" t="s">
        <v>2608</v>
      </c>
      <c r="B5601" t="s">
        <v>9</v>
      </c>
      <c r="C5601" t="s">
        <v>96</v>
      </c>
      <c r="D5601" t="s">
        <v>1861</v>
      </c>
      <c r="E5601">
        <v>3.7</v>
      </c>
      <c r="F5601">
        <v>46</v>
      </c>
      <c r="G5601">
        <v>70.19</v>
      </c>
      <c r="H5601">
        <v>2013</v>
      </c>
    </row>
    <row r="5602" spans="1:8" x14ac:dyDescent="0.2">
      <c r="A5602" t="s">
        <v>7332</v>
      </c>
      <c r="B5602" t="s">
        <v>277</v>
      </c>
      <c r="C5602" t="s">
        <v>278</v>
      </c>
      <c r="D5602" t="s">
        <v>1734</v>
      </c>
      <c r="E5602">
        <v>3.6</v>
      </c>
      <c r="F5602">
        <v>46</v>
      </c>
      <c r="G5602">
        <v>23.06</v>
      </c>
      <c r="H5602">
        <v>2016</v>
      </c>
    </row>
    <row r="5603" spans="1:8" x14ac:dyDescent="0.2">
      <c r="A5603" t="s">
        <v>7333</v>
      </c>
      <c r="B5603" t="s">
        <v>9</v>
      </c>
      <c r="C5603" t="s">
        <v>217</v>
      </c>
      <c r="D5603" t="s">
        <v>5980</v>
      </c>
      <c r="E5603">
        <v>4.0999999999999996</v>
      </c>
      <c r="F5603">
        <v>46</v>
      </c>
      <c r="G5603">
        <v>25.99</v>
      </c>
      <c r="H5603">
        <v>2017</v>
      </c>
    </row>
    <row r="5604" spans="1:8" x14ac:dyDescent="0.2">
      <c r="A5604" t="s">
        <v>7334</v>
      </c>
      <c r="B5604" t="s">
        <v>9</v>
      </c>
      <c r="C5604" t="s">
        <v>724</v>
      </c>
      <c r="D5604" t="s">
        <v>5419</v>
      </c>
      <c r="E5604">
        <v>4.2</v>
      </c>
      <c r="F5604">
        <v>46</v>
      </c>
      <c r="G5604">
        <v>63.36</v>
      </c>
      <c r="H5604">
        <v>2015</v>
      </c>
    </row>
    <row r="5605" spans="1:8" x14ac:dyDescent="0.2">
      <c r="A5605" t="s">
        <v>7335</v>
      </c>
      <c r="B5605" t="s">
        <v>16</v>
      </c>
      <c r="C5605" t="s">
        <v>7336</v>
      </c>
      <c r="D5605" t="s">
        <v>1220</v>
      </c>
      <c r="E5605">
        <v>4.2</v>
      </c>
      <c r="F5605">
        <v>46</v>
      </c>
      <c r="G5605">
        <v>34.9</v>
      </c>
      <c r="H5605">
        <v>2015</v>
      </c>
    </row>
    <row r="5606" spans="1:8" x14ac:dyDescent="0.2">
      <c r="A5606" t="s">
        <v>7337</v>
      </c>
      <c r="B5606" t="s">
        <v>66</v>
      </c>
      <c r="C5606" t="s">
        <v>308</v>
      </c>
      <c r="D5606" t="s">
        <v>7338</v>
      </c>
      <c r="E5606">
        <v>3.8</v>
      </c>
      <c r="F5606">
        <v>46</v>
      </c>
      <c r="G5606">
        <v>7.1</v>
      </c>
      <c r="H5606">
        <v>2017</v>
      </c>
    </row>
    <row r="5607" spans="1:8" x14ac:dyDescent="0.2">
      <c r="A5607" t="s">
        <v>7339</v>
      </c>
      <c r="B5607" t="s">
        <v>9</v>
      </c>
      <c r="C5607" t="s">
        <v>414</v>
      </c>
      <c r="D5607" t="s">
        <v>7340</v>
      </c>
      <c r="E5607">
        <v>4.2</v>
      </c>
      <c r="F5607">
        <v>46</v>
      </c>
      <c r="G5607">
        <v>26.48</v>
      </c>
      <c r="H5607">
        <v>2016</v>
      </c>
    </row>
    <row r="5608" spans="1:8" x14ac:dyDescent="0.2">
      <c r="A5608" t="s">
        <v>7341</v>
      </c>
      <c r="B5608" t="s">
        <v>16</v>
      </c>
      <c r="C5608" t="s">
        <v>1856</v>
      </c>
      <c r="D5608" t="s">
        <v>4956</v>
      </c>
      <c r="E5608">
        <v>3.9</v>
      </c>
      <c r="F5608">
        <v>46</v>
      </c>
      <c r="G5608">
        <v>13.53</v>
      </c>
      <c r="H5608">
        <v>2017</v>
      </c>
    </row>
    <row r="5609" spans="1:8" x14ac:dyDescent="0.2">
      <c r="A5609" t="s">
        <v>7342</v>
      </c>
      <c r="B5609" t="s">
        <v>16</v>
      </c>
      <c r="C5609" t="s">
        <v>996</v>
      </c>
      <c r="D5609" t="s">
        <v>1220</v>
      </c>
      <c r="E5609">
        <v>3.9</v>
      </c>
      <c r="F5609">
        <v>46</v>
      </c>
      <c r="G5609">
        <v>27.2</v>
      </c>
      <c r="H5609">
        <v>2016</v>
      </c>
    </row>
    <row r="5610" spans="1:8" x14ac:dyDescent="0.2">
      <c r="A5610" t="s">
        <v>7343</v>
      </c>
      <c r="B5610" t="s">
        <v>16</v>
      </c>
      <c r="C5610" t="s">
        <v>454</v>
      </c>
      <c r="D5610" t="s">
        <v>270</v>
      </c>
      <c r="E5610">
        <v>3.9</v>
      </c>
      <c r="F5610">
        <v>46</v>
      </c>
      <c r="G5610">
        <v>26.9</v>
      </c>
      <c r="H5610">
        <v>2016</v>
      </c>
    </row>
    <row r="5611" spans="1:8" x14ac:dyDescent="0.2">
      <c r="A5611" t="s">
        <v>7344</v>
      </c>
      <c r="B5611" t="s">
        <v>16</v>
      </c>
      <c r="C5611" t="s">
        <v>404</v>
      </c>
      <c r="D5611" t="s">
        <v>1932</v>
      </c>
      <c r="E5611">
        <v>4.4000000000000004</v>
      </c>
      <c r="F5611">
        <v>46</v>
      </c>
      <c r="G5611">
        <v>26.23</v>
      </c>
      <c r="H5611">
        <v>2016</v>
      </c>
    </row>
    <row r="5612" spans="1:8" x14ac:dyDescent="0.2">
      <c r="A5612" t="s">
        <v>1591</v>
      </c>
      <c r="B5612" t="s">
        <v>66</v>
      </c>
      <c r="C5612" t="s">
        <v>241</v>
      </c>
      <c r="D5612" t="s">
        <v>7345</v>
      </c>
      <c r="E5612">
        <v>3</v>
      </c>
      <c r="F5612">
        <v>46</v>
      </c>
      <c r="G5612">
        <v>5.95</v>
      </c>
      <c r="H5612">
        <v>2018</v>
      </c>
    </row>
    <row r="5613" spans="1:8" x14ac:dyDescent="0.2">
      <c r="A5613" t="s">
        <v>7346</v>
      </c>
      <c r="B5613" t="s">
        <v>9</v>
      </c>
      <c r="C5613" t="s">
        <v>175</v>
      </c>
      <c r="D5613" t="s">
        <v>176</v>
      </c>
      <c r="E5613">
        <v>4</v>
      </c>
      <c r="F5613">
        <v>46</v>
      </c>
      <c r="G5613">
        <v>9.73</v>
      </c>
      <c r="H5613">
        <v>2017</v>
      </c>
    </row>
    <row r="5614" spans="1:8" x14ac:dyDescent="0.2">
      <c r="A5614" t="s">
        <v>7347</v>
      </c>
      <c r="B5614" t="s">
        <v>9</v>
      </c>
      <c r="C5614" t="s">
        <v>873</v>
      </c>
      <c r="D5614" t="s">
        <v>5014</v>
      </c>
      <c r="E5614">
        <v>4</v>
      </c>
      <c r="F5614">
        <v>46</v>
      </c>
      <c r="G5614">
        <v>41.91</v>
      </c>
      <c r="H5614">
        <v>2011</v>
      </c>
    </row>
    <row r="5615" spans="1:8" x14ac:dyDescent="0.2">
      <c r="A5615" t="s">
        <v>1063</v>
      </c>
      <c r="B5615" t="s">
        <v>16</v>
      </c>
      <c r="C5615" t="s">
        <v>404</v>
      </c>
      <c r="D5615" t="s">
        <v>1263</v>
      </c>
      <c r="E5615">
        <v>3.9</v>
      </c>
      <c r="F5615">
        <v>46</v>
      </c>
      <c r="G5615">
        <v>25.9</v>
      </c>
      <c r="H5615">
        <v>2016</v>
      </c>
    </row>
    <row r="5616" spans="1:8" x14ac:dyDescent="0.2">
      <c r="A5616" t="s">
        <v>7348</v>
      </c>
      <c r="B5616" t="s">
        <v>9</v>
      </c>
      <c r="C5616" t="s">
        <v>2185</v>
      </c>
      <c r="D5616" t="s">
        <v>4594</v>
      </c>
      <c r="E5616">
        <v>4.4000000000000004</v>
      </c>
      <c r="F5616">
        <v>46</v>
      </c>
      <c r="G5616">
        <v>46.77</v>
      </c>
      <c r="H5616">
        <v>2017</v>
      </c>
    </row>
    <row r="5617" spans="1:8" x14ac:dyDescent="0.2">
      <c r="A5617" t="s">
        <v>174</v>
      </c>
      <c r="B5617" t="s">
        <v>34</v>
      </c>
      <c r="C5617" t="s">
        <v>150</v>
      </c>
      <c r="D5617" t="s">
        <v>2006</v>
      </c>
      <c r="E5617">
        <v>3.2</v>
      </c>
      <c r="F5617">
        <v>46</v>
      </c>
      <c r="G5617">
        <v>5.33</v>
      </c>
      <c r="H5617">
        <v>2018</v>
      </c>
    </row>
    <row r="5618" spans="1:8" x14ac:dyDescent="0.2">
      <c r="A5618" t="s">
        <v>7349</v>
      </c>
      <c r="B5618" t="s">
        <v>1345</v>
      </c>
      <c r="C5618" t="s">
        <v>7350</v>
      </c>
      <c r="D5618" t="s">
        <v>7351</v>
      </c>
      <c r="E5618">
        <v>3.8</v>
      </c>
      <c r="F5618">
        <v>46</v>
      </c>
      <c r="G5618">
        <v>19</v>
      </c>
      <c r="H5618">
        <v>2016</v>
      </c>
    </row>
    <row r="5619" spans="1:8" x14ac:dyDescent="0.2">
      <c r="A5619" t="s">
        <v>7352</v>
      </c>
      <c r="B5619" t="s">
        <v>62</v>
      </c>
      <c r="C5619" t="s">
        <v>1798</v>
      </c>
      <c r="D5619" t="s">
        <v>2133</v>
      </c>
      <c r="E5619">
        <v>3.4</v>
      </c>
      <c r="F5619">
        <v>46</v>
      </c>
      <c r="G5619">
        <v>5.94</v>
      </c>
      <c r="H5619">
        <v>2018</v>
      </c>
    </row>
    <row r="5620" spans="1:8" x14ac:dyDescent="0.2">
      <c r="A5620" t="s">
        <v>7353</v>
      </c>
      <c r="B5620" t="s">
        <v>34</v>
      </c>
      <c r="C5620" t="s">
        <v>1191</v>
      </c>
      <c r="D5620" t="s">
        <v>1192</v>
      </c>
      <c r="E5620">
        <v>4.0999999999999996</v>
      </c>
      <c r="F5620">
        <v>46</v>
      </c>
      <c r="G5620">
        <v>12.65</v>
      </c>
      <c r="H5620">
        <v>2015</v>
      </c>
    </row>
    <row r="5621" spans="1:8" x14ac:dyDescent="0.2">
      <c r="A5621" t="s">
        <v>7354</v>
      </c>
      <c r="B5621" t="s">
        <v>9</v>
      </c>
      <c r="C5621" t="s">
        <v>742</v>
      </c>
      <c r="D5621" t="s">
        <v>6936</v>
      </c>
      <c r="E5621">
        <v>3.9</v>
      </c>
      <c r="F5621">
        <v>46</v>
      </c>
      <c r="G5621">
        <v>9.56</v>
      </c>
      <c r="H5621">
        <v>2016</v>
      </c>
    </row>
    <row r="5622" spans="1:8" x14ac:dyDescent="0.2">
      <c r="A5622" t="s">
        <v>7355</v>
      </c>
      <c r="B5622" t="s">
        <v>16</v>
      </c>
      <c r="C5622" t="s">
        <v>93</v>
      </c>
      <c r="D5622" t="s">
        <v>1676</v>
      </c>
      <c r="E5622">
        <v>4.3</v>
      </c>
      <c r="F5622">
        <v>46</v>
      </c>
      <c r="G5622">
        <v>224.89</v>
      </c>
      <c r="H5622">
        <v>2013</v>
      </c>
    </row>
    <row r="5623" spans="1:8" x14ac:dyDescent="0.2">
      <c r="A5623" t="s">
        <v>7356</v>
      </c>
      <c r="B5623" t="s">
        <v>277</v>
      </c>
      <c r="C5623" t="s">
        <v>278</v>
      </c>
      <c r="D5623" t="s">
        <v>7357</v>
      </c>
      <c r="E5623">
        <v>3.5</v>
      </c>
      <c r="F5623">
        <v>46</v>
      </c>
      <c r="G5623">
        <v>13.5</v>
      </c>
      <c r="H5623">
        <v>2015</v>
      </c>
    </row>
    <row r="5624" spans="1:8" x14ac:dyDescent="0.2">
      <c r="A5624" t="s">
        <v>2180</v>
      </c>
      <c r="B5624" t="s">
        <v>277</v>
      </c>
      <c r="C5624" t="s">
        <v>346</v>
      </c>
      <c r="D5624" t="s">
        <v>6818</v>
      </c>
      <c r="E5624">
        <v>3.3</v>
      </c>
      <c r="F5624">
        <v>46</v>
      </c>
      <c r="G5624">
        <v>9.9</v>
      </c>
      <c r="H5624">
        <v>2015</v>
      </c>
    </row>
    <row r="5625" spans="1:8" x14ac:dyDescent="0.2">
      <c r="A5625" t="s">
        <v>7358</v>
      </c>
      <c r="B5625" t="s">
        <v>16</v>
      </c>
      <c r="C5625" t="s">
        <v>120</v>
      </c>
      <c r="D5625" t="s">
        <v>4782</v>
      </c>
      <c r="E5625">
        <v>3.6</v>
      </c>
      <c r="F5625">
        <v>46</v>
      </c>
      <c r="G5625">
        <v>9.5</v>
      </c>
      <c r="H5625">
        <v>2017</v>
      </c>
    </row>
    <row r="5626" spans="1:8" x14ac:dyDescent="0.2">
      <c r="A5626" t="s">
        <v>7359</v>
      </c>
      <c r="B5626" t="s">
        <v>16</v>
      </c>
      <c r="C5626" t="s">
        <v>4297</v>
      </c>
      <c r="D5626" t="s">
        <v>7360</v>
      </c>
      <c r="E5626">
        <v>3.6</v>
      </c>
      <c r="F5626">
        <v>46</v>
      </c>
      <c r="G5626">
        <v>7.6</v>
      </c>
      <c r="H5626">
        <v>2016</v>
      </c>
    </row>
    <row r="5627" spans="1:8" x14ac:dyDescent="0.2">
      <c r="A5627" t="s">
        <v>7309</v>
      </c>
      <c r="B5627" t="s">
        <v>66</v>
      </c>
      <c r="C5627" t="s">
        <v>147</v>
      </c>
      <c r="D5627" t="s">
        <v>7361</v>
      </c>
      <c r="E5627">
        <v>3</v>
      </c>
      <c r="F5627">
        <v>46</v>
      </c>
      <c r="G5627">
        <v>5.8</v>
      </c>
      <c r="H5627">
        <v>2014</v>
      </c>
    </row>
    <row r="5628" spans="1:8" x14ac:dyDescent="0.2">
      <c r="A5628" t="s">
        <v>7362</v>
      </c>
      <c r="B5628" t="s">
        <v>16</v>
      </c>
      <c r="C5628" t="s">
        <v>663</v>
      </c>
      <c r="D5628" t="s">
        <v>3935</v>
      </c>
      <c r="E5628">
        <v>4</v>
      </c>
      <c r="F5628">
        <v>460</v>
      </c>
      <c r="G5628">
        <v>19.95</v>
      </c>
      <c r="H5628">
        <v>2012</v>
      </c>
    </row>
    <row r="5629" spans="1:8" x14ac:dyDescent="0.2">
      <c r="A5629" t="s">
        <v>7363</v>
      </c>
      <c r="B5629" t="s">
        <v>16</v>
      </c>
      <c r="C5629" t="s">
        <v>93</v>
      </c>
      <c r="D5629" t="s">
        <v>94</v>
      </c>
      <c r="E5629">
        <v>3.8</v>
      </c>
      <c r="F5629">
        <v>460</v>
      </c>
      <c r="G5629">
        <v>13.44</v>
      </c>
      <c r="H5629">
        <v>2018</v>
      </c>
    </row>
    <row r="5630" spans="1:8" x14ac:dyDescent="0.2">
      <c r="A5630" t="s">
        <v>7364</v>
      </c>
      <c r="B5630" t="s">
        <v>16</v>
      </c>
      <c r="C5630" t="s">
        <v>433</v>
      </c>
      <c r="D5630" t="s">
        <v>3760</v>
      </c>
      <c r="E5630">
        <v>3.8</v>
      </c>
      <c r="F5630">
        <v>460</v>
      </c>
      <c r="G5630">
        <v>31.48</v>
      </c>
      <c r="H5630">
        <v>2016</v>
      </c>
    </row>
    <row r="5631" spans="1:8" x14ac:dyDescent="0.2">
      <c r="A5631" t="s">
        <v>1302</v>
      </c>
      <c r="B5631" t="s">
        <v>9</v>
      </c>
      <c r="C5631" t="s">
        <v>10</v>
      </c>
      <c r="D5631" t="s">
        <v>2944</v>
      </c>
      <c r="E5631">
        <v>4.4000000000000004</v>
      </c>
      <c r="F5631">
        <v>460</v>
      </c>
      <c r="G5631">
        <v>139.94999999999999</v>
      </c>
      <c r="H5631">
        <v>2005</v>
      </c>
    </row>
    <row r="5632" spans="1:8" x14ac:dyDescent="0.2">
      <c r="A5632" t="s">
        <v>7365</v>
      </c>
      <c r="B5632" t="s">
        <v>16</v>
      </c>
      <c r="C5632" t="s">
        <v>1724</v>
      </c>
      <c r="D5632" t="s">
        <v>1189</v>
      </c>
      <c r="E5632">
        <v>3.8</v>
      </c>
      <c r="F5632">
        <v>461</v>
      </c>
      <c r="G5632">
        <v>24</v>
      </c>
      <c r="H5632">
        <v>2014</v>
      </c>
    </row>
    <row r="5633" spans="1:8" x14ac:dyDescent="0.2">
      <c r="A5633" t="s">
        <v>7366</v>
      </c>
      <c r="B5633" t="s">
        <v>77</v>
      </c>
      <c r="C5633" t="s">
        <v>78</v>
      </c>
      <c r="D5633" t="s">
        <v>2754</v>
      </c>
      <c r="E5633">
        <v>4</v>
      </c>
      <c r="F5633">
        <v>461</v>
      </c>
      <c r="G5633">
        <v>34.89</v>
      </c>
      <c r="H5633">
        <v>2011</v>
      </c>
    </row>
    <row r="5634" spans="1:8" x14ac:dyDescent="0.2">
      <c r="A5634" t="s">
        <v>7367</v>
      </c>
      <c r="B5634" t="s">
        <v>16</v>
      </c>
      <c r="C5634" t="s">
        <v>2831</v>
      </c>
      <c r="D5634" t="s">
        <v>2550</v>
      </c>
      <c r="E5634">
        <v>3.7</v>
      </c>
      <c r="F5634">
        <v>461</v>
      </c>
      <c r="G5634">
        <v>7.75</v>
      </c>
      <c r="H5634" t="s">
        <v>526</v>
      </c>
    </row>
    <row r="5635" spans="1:8" x14ac:dyDescent="0.2">
      <c r="A5635" t="s">
        <v>3910</v>
      </c>
      <c r="B5635" t="s">
        <v>9</v>
      </c>
      <c r="C5635" t="s">
        <v>217</v>
      </c>
      <c r="D5635" t="s">
        <v>7368</v>
      </c>
      <c r="E5635">
        <v>4</v>
      </c>
      <c r="F5635">
        <v>462</v>
      </c>
      <c r="G5635">
        <v>43.82</v>
      </c>
      <c r="H5635">
        <v>2012</v>
      </c>
    </row>
    <row r="5636" spans="1:8" x14ac:dyDescent="0.2">
      <c r="A5636" t="s">
        <v>7369</v>
      </c>
      <c r="B5636" t="s">
        <v>77</v>
      </c>
      <c r="C5636" t="s">
        <v>1405</v>
      </c>
      <c r="D5636" t="s">
        <v>297</v>
      </c>
      <c r="E5636">
        <v>3.6</v>
      </c>
      <c r="F5636">
        <v>462</v>
      </c>
      <c r="G5636">
        <v>5.99</v>
      </c>
      <c r="H5636">
        <v>2018</v>
      </c>
    </row>
    <row r="5637" spans="1:8" x14ac:dyDescent="0.2">
      <c r="A5637" t="s">
        <v>113</v>
      </c>
      <c r="B5637" t="s">
        <v>9</v>
      </c>
      <c r="C5637" t="s">
        <v>114</v>
      </c>
      <c r="D5637" t="s">
        <v>2849</v>
      </c>
      <c r="E5637">
        <v>4.2</v>
      </c>
      <c r="F5637">
        <v>462</v>
      </c>
      <c r="G5637">
        <v>82</v>
      </c>
      <c r="H5637">
        <v>2010</v>
      </c>
    </row>
    <row r="5638" spans="1:8" x14ac:dyDescent="0.2">
      <c r="A5638" t="s">
        <v>7370</v>
      </c>
      <c r="B5638" t="s">
        <v>46</v>
      </c>
      <c r="C5638" t="s">
        <v>1057</v>
      </c>
      <c r="D5638" t="s">
        <v>3206</v>
      </c>
      <c r="E5638">
        <v>3.9</v>
      </c>
      <c r="F5638">
        <v>463</v>
      </c>
      <c r="G5638">
        <v>9.98</v>
      </c>
      <c r="H5638">
        <v>2015</v>
      </c>
    </row>
    <row r="5639" spans="1:8" x14ac:dyDescent="0.2">
      <c r="A5639" t="s">
        <v>7371</v>
      </c>
      <c r="B5639" t="s">
        <v>66</v>
      </c>
      <c r="C5639" t="s">
        <v>268</v>
      </c>
      <c r="D5639" t="s">
        <v>314</v>
      </c>
      <c r="E5639">
        <v>4</v>
      </c>
      <c r="F5639">
        <v>463</v>
      </c>
      <c r="G5639">
        <v>14.06</v>
      </c>
      <c r="H5639">
        <v>2017</v>
      </c>
    </row>
    <row r="5640" spans="1:8" x14ac:dyDescent="0.2">
      <c r="A5640" t="s">
        <v>7372</v>
      </c>
      <c r="B5640" t="s">
        <v>34</v>
      </c>
      <c r="C5640" t="s">
        <v>898</v>
      </c>
      <c r="D5640" t="s">
        <v>1308</v>
      </c>
      <c r="E5640">
        <v>4.4000000000000004</v>
      </c>
      <c r="F5640">
        <v>463</v>
      </c>
      <c r="G5640">
        <v>131.6</v>
      </c>
      <c r="H5640">
        <v>2016</v>
      </c>
    </row>
    <row r="5641" spans="1:8" x14ac:dyDescent="0.2">
      <c r="A5641" t="s">
        <v>7373</v>
      </c>
      <c r="B5641" t="s">
        <v>70</v>
      </c>
      <c r="C5641" t="s">
        <v>533</v>
      </c>
      <c r="D5641" t="s">
        <v>844</v>
      </c>
      <c r="E5641">
        <v>3.6</v>
      </c>
      <c r="F5641">
        <v>463</v>
      </c>
      <c r="G5641">
        <v>13.16</v>
      </c>
      <c r="H5641">
        <v>2017</v>
      </c>
    </row>
    <row r="5642" spans="1:8" x14ac:dyDescent="0.2">
      <c r="A5642" t="s">
        <v>7374</v>
      </c>
      <c r="B5642" t="s">
        <v>196</v>
      </c>
      <c r="C5642" t="s">
        <v>3354</v>
      </c>
      <c r="D5642" t="s">
        <v>3355</v>
      </c>
      <c r="E5642">
        <v>3.8</v>
      </c>
      <c r="F5642">
        <v>4634</v>
      </c>
      <c r="G5642">
        <v>11.89</v>
      </c>
      <c r="H5642">
        <v>2017</v>
      </c>
    </row>
    <row r="5643" spans="1:8" x14ac:dyDescent="0.2">
      <c r="A5643" t="s">
        <v>7375</v>
      </c>
      <c r="B5643" t="s">
        <v>16</v>
      </c>
      <c r="C5643" t="s">
        <v>7376</v>
      </c>
      <c r="D5643" t="s">
        <v>6323</v>
      </c>
      <c r="E5643">
        <v>4.4000000000000004</v>
      </c>
      <c r="F5643">
        <v>464</v>
      </c>
      <c r="G5643">
        <v>44.5</v>
      </c>
      <c r="H5643">
        <v>2016</v>
      </c>
    </row>
    <row r="5644" spans="1:8" x14ac:dyDescent="0.2">
      <c r="A5644" t="s">
        <v>7377</v>
      </c>
      <c r="B5644" t="s">
        <v>62</v>
      </c>
      <c r="C5644" t="s">
        <v>1171</v>
      </c>
      <c r="D5644" t="s">
        <v>64</v>
      </c>
      <c r="E5644">
        <v>3.7</v>
      </c>
      <c r="F5644">
        <v>464</v>
      </c>
      <c r="G5644">
        <v>17.36</v>
      </c>
      <c r="H5644">
        <v>2017</v>
      </c>
    </row>
    <row r="5645" spans="1:8" x14ac:dyDescent="0.2">
      <c r="A5645" t="s">
        <v>7378</v>
      </c>
      <c r="B5645" t="s">
        <v>196</v>
      </c>
      <c r="C5645" t="s">
        <v>197</v>
      </c>
      <c r="D5645" t="s">
        <v>200</v>
      </c>
      <c r="E5645">
        <v>4</v>
      </c>
      <c r="F5645">
        <v>464</v>
      </c>
      <c r="G5645">
        <v>19.600000000000001</v>
      </c>
      <c r="H5645">
        <v>2017</v>
      </c>
    </row>
    <row r="5646" spans="1:8" x14ac:dyDescent="0.2">
      <c r="A5646" t="s">
        <v>7379</v>
      </c>
      <c r="B5646" t="s">
        <v>9</v>
      </c>
      <c r="C5646" t="s">
        <v>172</v>
      </c>
      <c r="D5646" t="s">
        <v>6104</v>
      </c>
      <c r="E5646">
        <v>3.5</v>
      </c>
      <c r="F5646">
        <v>465</v>
      </c>
      <c r="G5646">
        <v>6.78</v>
      </c>
      <c r="H5646">
        <v>2018</v>
      </c>
    </row>
    <row r="5647" spans="1:8" x14ac:dyDescent="0.2">
      <c r="A5647" t="s">
        <v>7380</v>
      </c>
      <c r="B5647" t="s">
        <v>16</v>
      </c>
      <c r="C5647" t="s">
        <v>120</v>
      </c>
      <c r="D5647" t="s">
        <v>3698</v>
      </c>
      <c r="E5647">
        <v>3.8</v>
      </c>
      <c r="F5647">
        <v>465</v>
      </c>
      <c r="G5647">
        <v>6.58</v>
      </c>
      <c r="H5647">
        <v>2018</v>
      </c>
    </row>
    <row r="5648" spans="1:8" x14ac:dyDescent="0.2">
      <c r="A5648" t="s">
        <v>7381</v>
      </c>
      <c r="B5648" t="s">
        <v>16</v>
      </c>
      <c r="C5648" t="s">
        <v>4032</v>
      </c>
      <c r="D5648" t="s">
        <v>975</v>
      </c>
      <c r="E5648">
        <v>3.7</v>
      </c>
      <c r="F5648">
        <v>465</v>
      </c>
      <c r="G5648">
        <v>18.989999999999998</v>
      </c>
      <c r="H5648">
        <v>2011</v>
      </c>
    </row>
    <row r="5649" spans="1:8" x14ac:dyDescent="0.2">
      <c r="A5649" t="s">
        <v>7382</v>
      </c>
      <c r="B5649" t="s">
        <v>34</v>
      </c>
      <c r="C5649" t="s">
        <v>718</v>
      </c>
      <c r="D5649" t="s">
        <v>719</v>
      </c>
      <c r="E5649">
        <v>3.4</v>
      </c>
      <c r="F5649">
        <v>466</v>
      </c>
      <c r="G5649">
        <v>6.03</v>
      </c>
      <c r="H5649">
        <v>2012</v>
      </c>
    </row>
    <row r="5650" spans="1:8" x14ac:dyDescent="0.2">
      <c r="A5650" t="s">
        <v>3534</v>
      </c>
      <c r="B5650" t="s">
        <v>9</v>
      </c>
      <c r="C5650" t="s">
        <v>184</v>
      </c>
      <c r="D5650" t="s">
        <v>2417</v>
      </c>
      <c r="E5650">
        <v>4.4000000000000004</v>
      </c>
      <c r="F5650">
        <v>466</v>
      </c>
      <c r="G5650">
        <v>135.5</v>
      </c>
      <c r="H5650">
        <v>2015</v>
      </c>
    </row>
    <row r="5651" spans="1:8" x14ac:dyDescent="0.2">
      <c r="A5651" t="s">
        <v>7383</v>
      </c>
      <c r="B5651" t="s">
        <v>66</v>
      </c>
      <c r="C5651" t="s">
        <v>308</v>
      </c>
      <c r="D5651" t="s">
        <v>1151</v>
      </c>
      <c r="E5651">
        <v>4.3</v>
      </c>
      <c r="F5651">
        <v>466</v>
      </c>
      <c r="G5651">
        <v>33.9</v>
      </c>
      <c r="H5651">
        <v>2015</v>
      </c>
    </row>
    <row r="5652" spans="1:8" x14ac:dyDescent="0.2">
      <c r="A5652" t="s">
        <v>882</v>
      </c>
      <c r="B5652" t="s">
        <v>9</v>
      </c>
      <c r="C5652" t="s">
        <v>10</v>
      </c>
      <c r="D5652" t="s">
        <v>2296</v>
      </c>
      <c r="E5652">
        <v>3.9</v>
      </c>
      <c r="F5652">
        <v>467</v>
      </c>
      <c r="G5652">
        <v>71.150000000000006</v>
      </c>
      <c r="H5652">
        <v>2013</v>
      </c>
    </row>
    <row r="5653" spans="1:8" x14ac:dyDescent="0.2">
      <c r="A5653" t="s">
        <v>243</v>
      </c>
      <c r="B5653" t="s">
        <v>70</v>
      </c>
      <c r="C5653" t="s">
        <v>533</v>
      </c>
      <c r="D5653" t="s">
        <v>4112</v>
      </c>
      <c r="E5653">
        <v>4</v>
      </c>
      <c r="F5653">
        <v>467</v>
      </c>
      <c r="G5653">
        <v>13.49</v>
      </c>
      <c r="H5653">
        <v>2017</v>
      </c>
    </row>
    <row r="5654" spans="1:8" x14ac:dyDescent="0.2">
      <c r="A5654" t="s">
        <v>604</v>
      </c>
      <c r="B5654" t="s">
        <v>16</v>
      </c>
      <c r="C5654" t="s">
        <v>93</v>
      </c>
      <c r="D5654" t="s">
        <v>1569</v>
      </c>
      <c r="E5654">
        <v>4</v>
      </c>
      <c r="F5654">
        <v>467</v>
      </c>
      <c r="G5654">
        <v>13.95</v>
      </c>
      <c r="H5654">
        <v>2016</v>
      </c>
    </row>
    <row r="5655" spans="1:8" x14ac:dyDescent="0.2">
      <c r="A5655" t="s">
        <v>640</v>
      </c>
      <c r="B5655" t="s">
        <v>16</v>
      </c>
      <c r="C5655" t="s">
        <v>178</v>
      </c>
      <c r="D5655" t="s">
        <v>1434</v>
      </c>
      <c r="E5655">
        <v>3.5</v>
      </c>
      <c r="F5655">
        <v>467</v>
      </c>
      <c r="G5655">
        <v>7.08</v>
      </c>
      <c r="H5655">
        <v>2018</v>
      </c>
    </row>
    <row r="5656" spans="1:8" x14ac:dyDescent="0.2">
      <c r="A5656" t="s">
        <v>7384</v>
      </c>
      <c r="B5656" t="s">
        <v>9</v>
      </c>
      <c r="C5656" t="s">
        <v>281</v>
      </c>
      <c r="D5656" t="s">
        <v>7385</v>
      </c>
      <c r="E5656">
        <v>4.0999999999999996</v>
      </c>
      <c r="F5656">
        <v>467</v>
      </c>
      <c r="G5656">
        <v>71.17</v>
      </c>
      <c r="H5656">
        <v>2012</v>
      </c>
    </row>
    <row r="5657" spans="1:8" x14ac:dyDescent="0.2">
      <c r="A5657" t="s">
        <v>7386</v>
      </c>
      <c r="B5657" t="s">
        <v>16</v>
      </c>
      <c r="C5657" t="s">
        <v>505</v>
      </c>
      <c r="D5657" t="s">
        <v>395</v>
      </c>
      <c r="E5657">
        <v>4.4000000000000004</v>
      </c>
      <c r="F5657">
        <v>468</v>
      </c>
      <c r="G5657">
        <v>119</v>
      </c>
      <c r="H5657">
        <v>2011</v>
      </c>
    </row>
    <row r="5658" spans="1:8" x14ac:dyDescent="0.2">
      <c r="A5658" t="s">
        <v>4036</v>
      </c>
      <c r="B5658" t="s">
        <v>66</v>
      </c>
      <c r="C5658" t="s">
        <v>308</v>
      </c>
      <c r="D5658" t="s">
        <v>4535</v>
      </c>
      <c r="E5658">
        <v>3.3</v>
      </c>
      <c r="F5658">
        <v>468</v>
      </c>
      <c r="G5658">
        <v>9.99</v>
      </c>
      <c r="H5658">
        <v>2013</v>
      </c>
    </row>
    <row r="5659" spans="1:8" x14ac:dyDescent="0.2">
      <c r="A5659" t="s">
        <v>7387</v>
      </c>
      <c r="B5659" t="s">
        <v>9</v>
      </c>
      <c r="C5659" t="s">
        <v>184</v>
      </c>
      <c r="D5659" t="s">
        <v>185</v>
      </c>
      <c r="E5659">
        <v>4.4000000000000004</v>
      </c>
      <c r="F5659">
        <v>468</v>
      </c>
      <c r="G5659">
        <v>339.95</v>
      </c>
      <c r="H5659">
        <v>2005</v>
      </c>
    </row>
    <row r="5660" spans="1:8" x14ac:dyDescent="0.2">
      <c r="A5660" t="s">
        <v>4063</v>
      </c>
      <c r="B5660" t="s">
        <v>9</v>
      </c>
      <c r="C5660" t="s">
        <v>389</v>
      </c>
      <c r="D5660" t="s">
        <v>2038</v>
      </c>
      <c r="E5660">
        <v>4.3</v>
      </c>
      <c r="F5660">
        <v>468</v>
      </c>
      <c r="G5660">
        <v>124.95</v>
      </c>
      <c r="H5660">
        <v>2005</v>
      </c>
    </row>
    <row r="5661" spans="1:8" x14ac:dyDescent="0.2">
      <c r="A5661" t="s">
        <v>802</v>
      </c>
      <c r="B5661" t="s">
        <v>196</v>
      </c>
      <c r="C5661" t="s">
        <v>197</v>
      </c>
      <c r="D5661" t="s">
        <v>7388</v>
      </c>
      <c r="E5661">
        <v>3.7</v>
      </c>
      <c r="F5661">
        <v>469</v>
      </c>
      <c r="G5661">
        <v>9.99</v>
      </c>
      <c r="H5661">
        <v>2018</v>
      </c>
    </row>
    <row r="5662" spans="1:8" x14ac:dyDescent="0.2">
      <c r="A5662" t="s">
        <v>7389</v>
      </c>
      <c r="B5662" t="s">
        <v>16</v>
      </c>
      <c r="C5662" t="s">
        <v>505</v>
      </c>
      <c r="D5662" t="s">
        <v>3974</v>
      </c>
      <c r="E5662">
        <v>4.3</v>
      </c>
      <c r="F5662">
        <v>469</v>
      </c>
      <c r="G5662">
        <v>87.2</v>
      </c>
      <c r="H5662">
        <v>2010</v>
      </c>
    </row>
    <row r="5663" spans="1:8" x14ac:dyDescent="0.2">
      <c r="A5663" t="s">
        <v>611</v>
      </c>
      <c r="B5663" t="s">
        <v>9</v>
      </c>
      <c r="C5663" t="s">
        <v>389</v>
      </c>
      <c r="D5663" t="s">
        <v>6544</v>
      </c>
      <c r="E5663">
        <v>4.2</v>
      </c>
      <c r="F5663">
        <v>469</v>
      </c>
      <c r="G5663">
        <v>79.95</v>
      </c>
      <c r="H5663">
        <v>2005</v>
      </c>
    </row>
    <row r="5664" spans="1:8" x14ac:dyDescent="0.2">
      <c r="A5664" t="s">
        <v>7390</v>
      </c>
      <c r="B5664" t="s">
        <v>196</v>
      </c>
      <c r="C5664" t="s">
        <v>197</v>
      </c>
      <c r="D5664" t="s">
        <v>1329</v>
      </c>
      <c r="E5664">
        <v>3.6</v>
      </c>
      <c r="F5664">
        <v>469</v>
      </c>
      <c r="G5664">
        <v>6.73</v>
      </c>
      <c r="H5664">
        <v>2018</v>
      </c>
    </row>
    <row r="5665" spans="1:8" x14ac:dyDescent="0.2">
      <c r="A5665" t="s">
        <v>7391</v>
      </c>
      <c r="B5665" t="s">
        <v>9</v>
      </c>
      <c r="C5665" t="s">
        <v>2630</v>
      </c>
      <c r="D5665" t="s">
        <v>2631</v>
      </c>
      <c r="E5665">
        <v>3.9</v>
      </c>
      <c r="F5665">
        <v>469</v>
      </c>
      <c r="G5665">
        <v>15.9</v>
      </c>
      <c r="H5665">
        <v>2015</v>
      </c>
    </row>
    <row r="5666" spans="1:8" x14ac:dyDescent="0.2">
      <c r="A5666" t="s">
        <v>7392</v>
      </c>
      <c r="B5666" t="s">
        <v>9</v>
      </c>
      <c r="C5666" t="s">
        <v>414</v>
      </c>
      <c r="D5666" t="s">
        <v>415</v>
      </c>
      <c r="E5666">
        <v>4.3</v>
      </c>
      <c r="F5666">
        <v>469</v>
      </c>
      <c r="G5666">
        <v>39.99</v>
      </c>
      <c r="H5666">
        <v>2017</v>
      </c>
    </row>
    <row r="5667" spans="1:8" x14ac:dyDescent="0.2">
      <c r="A5667" t="s">
        <v>7393</v>
      </c>
      <c r="B5667" t="s">
        <v>9</v>
      </c>
      <c r="C5667" t="s">
        <v>274</v>
      </c>
      <c r="D5667" t="s">
        <v>3546</v>
      </c>
      <c r="E5667">
        <v>3.6</v>
      </c>
      <c r="F5667">
        <v>47</v>
      </c>
      <c r="G5667">
        <v>6.95</v>
      </c>
      <c r="H5667">
        <v>2018</v>
      </c>
    </row>
    <row r="5668" spans="1:8" x14ac:dyDescent="0.2">
      <c r="A5668" t="s">
        <v>7394</v>
      </c>
      <c r="B5668" t="s">
        <v>16</v>
      </c>
      <c r="C5668" t="s">
        <v>3132</v>
      </c>
      <c r="D5668" t="s">
        <v>1743</v>
      </c>
      <c r="E5668">
        <v>3.6</v>
      </c>
      <c r="F5668">
        <v>47</v>
      </c>
      <c r="G5668">
        <v>12.19</v>
      </c>
      <c r="H5668">
        <v>2013</v>
      </c>
    </row>
    <row r="5669" spans="1:8" x14ac:dyDescent="0.2">
      <c r="A5669" t="s">
        <v>604</v>
      </c>
      <c r="B5669" t="s">
        <v>16</v>
      </c>
      <c r="C5669" t="s">
        <v>93</v>
      </c>
      <c r="D5669" t="s">
        <v>6003</v>
      </c>
      <c r="E5669">
        <v>4</v>
      </c>
      <c r="F5669">
        <v>47</v>
      </c>
      <c r="G5669">
        <v>12.1</v>
      </c>
      <c r="H5669">
        <v>2016</v>
      </c>
    </row>
    <row r="5670" spans="1:8" x14ac:dyDescent="0.2">
      <c r="A5670" t="s">
        <v>6458</v>
      </c>
      <c r="B5670" t="s">
        <v>16</v>
      </c>
      <c r="C5670" t="s">
        <v>443</v>
      </c>
      <c r="D5670" t="s">
        <v>7395</v>
      </c>
      <c r="E5670">
        <v>4</v>
      </c>
      <c r="F5670">
        <v>47</v>
      </c>
      <c r="G5670">
        <v>7.3</v>
      </c>
      <c r="H5670">
        <v>2018</v>
      </c>
    </row>
    <row r="5671" spans="1:8" x14ac:dyDescent="0.2">
      <c r="A5671" t="s">
        <v>7396</v>
      </c>
      <c r="B5671" t="s">
        <v>23</v>
      </c>
      <c r="C5671" t="s">
        <v>247</v>
      </c>
      <c r="D5671" t="s">
        <v>4966</v>
      </c>
      <c r="E5671">
        <v>3.6</v>
      </c>
      <c r="F5671">
        <v>47</v>
      </c>
      <c r="G5671">
        <v>12.32</v>
      </c>
      <c r="H5671">
        <v>2017</v>
      </c>
    </row>
    <row r="5672" spans="1:8" x14ac:dyDescent="0.2">
      <c r="A5672" t="s">
        <v>7397</v>
      </c>
      <c r="B5672" t="s">
        <v>23</v>
      </c>
      <c r="C5672" t="s">
        <v>2059</v>
      </c>
      <c r="D5672" t="s">
        <v>83</v>
      </c>
      <c r="E5672">
        <v>3.6</v>
      </c>
      <c r="F5672">
        <v>47</v>
      </c>
      <c r="G5672">
        <v>15.65</v>
      </c>
      <c r="H5672">
        <v>2015</v>
      </c>
    </row>
    <row r="5673" spans="1:8" x14ac:dyDescent="0.2">
      <c r="A5673" t="s">
        <v>7398</v>
      </c>
      <c r="B5673" t="s">
        <v>66</v>
      </c>
      <c r="C5673" t="s">
        <v>2425</v>
      </c>
      <c r="D5673" t="s">
        <v>2452</v>
      </c>
      <c r="E5673">
        <v>3.4</v>
      </c>
      <c r="F5673">
        <v>47</v>
      </c>
      <c r="G5673">
        <v>7.02</v>
      </c>
      <c r="H5673">
        <v>2017</v>
      </c>
    </row>
    <row r="5674" spans="1:8" x14ac:dyDescent="0.2">
      <c r="A5674" t="s">
        <v>467</v>
      </c>
      <c r="B5674" t="s">
        <v>9</v>
      </c>
      <c r="C5674" t="s">
        <v>10</v>
      </c>
      <c r="D5674" t="s">
        <v>832</v>
      </c>
      <c r="E5674">
        <v>4.3</v>
      </c>
      <c r="F5674">
        <v>47</v>
      </c>
      <c r="G5674">
        <v>81.58</v>
      </c>
      <c r="H5674">
        <v>2015</v>
      </c>
    </row>
    <row r="5675" spans="1:8" x14ac:dyDescent="0.2">
      <c r="A5675" t="s">
        <v>7399</v>
      </c>
      <c r="B5675" t="s">
        <v>23</v>
      </c>
      <c r="C5675" t="s">
        <v>247</v>
      </c>
      <c r="D5675" t="s">
        <v>3928</v>
      </c>
      <c r="E5675">
        <v>3.7</v>
      </c>
      <c r="F5675">
        <v>47</v>
      </c>
      <c r="G5675">
        <v>22.69</v>
      </c>
      <c r="H5675">
        <v>2015</v>
      </c>
    </row>
    <row r="5676" spans="1:8" x14ac:dyDescent="0.2">
      <c r="A5676" t="s">
        <v>831</v>
      </c>
      <c r="B5676" t="s">
        <v>9</v>
      </c>
      <c r="C5676" t="s">
        <v>10</v>
      </c>
      <c r="D5676" t="s">
        <v>11</v>
      </c>
      <c r="E5676">
        <v>4.3</v>
      </c>
      <c r="F5676">
        <v>47</v>
      </c>
      <c r="G5676">
        <v>80.150000000000006</v>
      </c>
      <c r="H5676">
        <v>2012</v>
      </c>
    </row>
    <row r="5677" spans="1:8" x14ac:dyDescent="0.2">
      <c r="A5677" t="s">
        <v>3149</v>
      </c>
      <c r="B5677" t="s">
        <v>62</v>
      </c>
      <c r="C5677" t="s">
        <v>63</v>
      </c>
      <c r="D5677" t="s">
        <v>4419</v>
      </c>
      <c r="E5677">
        <v>3.4</v>
      </c>
      <c r="F5677">
        <v>47</v>
      </c>
      <c r="G5677">
        <v>7.79</v>
      </c>
      <c r="H5677">
        <v>2015</v>
      </c>
    </row>
    <row r="5678" spans="1:8" x14ac:dyDescent="0.2">
      <c r="A5678" t="s">
        <v>7400</v>
      </c>
      <c r="B5678" t="s">
        <v>34</v>
      </c>
      <c r="C5678" t="s">
        <v>718</v>
      </c>
      <c r="D5678" t="s">
        <v>2379</v>
      </c>
      <c r="E5678">
        <v>4.0999999999999996</v>
      </c>
      <c r="F5678">
        <v>47</v>
      </c>
      <c r="G5678">
        <v>31.19</v>
      </c>
      <c r="H5678">
        <v>2016</v>
      </c>
    </row>
    <row r="5679" spans="1:8" x14ac:dyDescent="0.2">
      <c r="A5679" t="s">
        <v>7401</v>
      </c>
      <c r="B5679" t="s">
        <v>9</v>
      </c>
      <c r="C5679" t="s">
        <v>3648</v>
      </c>
      <c r="D5679" t="s">
        <v>811</v>
      </c>
      <c r="E5679">
        <v>3.8</v>
      </c>
      <c r="F5679">
        <v>47</v>
      </c>
      <c r="G5679">
        <v>7.75</v>
      </c>
      <c r="H5679">
        <v>2013</v>
      </c>
    </row>
    <row r="5680" spans="1:8" x14ac:dyDescent="0.2">
      <c r="A5680" t="s">
        <v>7402</v>
      </c>
      <c r="B5680" t="s">
        <v>9</v>
      </c>
      <c r="C5680" t="s">
        <v>50</v>
      </c>
      <c r="D5680" t="s">
        <v>51</v>
      </c>
      <c r="E5680">
        <v>3.8</v>
      </c>
      <c r="F5680">
        <v>47</v>
      </c>
      <c r="G5680">
        <v>29.15</v>
      </c>
      <c r="H5680">
        <v>2017</v>
      </c>
    </row>
    <row r="5681" spans="1:8" x14ac:dyDescent="0.2">
      <c r="A5681" t="s">
        <v>467</v>
      </c>
      <c r="B5681" t="s">
        <v>9</v>
      </c>
      <c r="C5681" t="s">
        <v>10</v>
      </c>
      <c r="D5681" t="s">
        <v>1303</v>
      </c>
      <c r="E5681">
        <v>4.3</v>
      </c>
      <c r="F5681">
        <v>47</v>
      </c>
      <c r="G5681">
        <v>94.95</v>
      </c>
      <c r="H5681">
        <v>2015</v>
      </c>
    </row>
    <row r="5682" spans="1:8" x14ac:dyDescent="0.2">
      <c r="A5682" t="s">
        <v>7403</v>
      </c>
      <c r="B5682" t="s">
        <v>16</v>
      </c>
      <c r="C5682" t="s">
        <v>1024</v>
      </c>
      <c r="D5682" t="s">
        <v>641</v>
      </c>
      <c r="E5682">
        <v>3.9</v>
      </c>
      <c r="F5682">
        <v>47</v>
      </c>
      <c r="G5682">
        <v>18.899999999999999</v>
      </c>
      <c r="H5682">
        <v>2018</v>
      </c>
    </row>
    <row r="5683" spans="1:8" x14ac:dyDescent="0.2">
      <c r="A5683" t="s">
        <v>7404</v>
      </c>
      <c r="B5683" t="s">
        <v>9</v>
      </c>
      <c r="C5683" t="s">
        <v>7405</v>
      </c>
      <c r="D5683" t="s">
        <v>7406</v>
      </c>
      <c r="E5683">
        <v>4.3</v>
      </c>
      <c r="F5683">
        <v>47</v>
      </c>
      <c r="G5683">
        <v>29.9</v>
      </c>
      <c r="H5683">
        <v>2014</v>
      </c>
    </row>
    <row r="5684" spans="1:8" x14ac:dyDescent="0.2">
      <c r="A5684" t="s">
        <v>4609</v>
      </c>
      <c r="B5684" t="s">
        <v>9</v>
      </c>
      <c r="C5684" t="s">
        <v>4610</v>
      </c>
      <c r="D5684" t="s">
        <v>868</v>
      </c>
      <c r="E5684">
        <v>4.0999999999999996</v>
      </c>
      <c r="F5684">
        <v>47</v>
      </c>
      <c r="G5684">
        <v>76.09</v>
      </c>
      <c r="H5684">
        <v>2016</v>
      </c>
    </row>
    <row r="5685" spans="1:8" x14ac:dyDescent="0.2">
      <c r="A5685" t="s">
        <v>6946</v>
      </c>
      <c r="B5685" t="s">
        <v>9</v>
      </c>
      <c r="C5685" t="s">
        <v>56</v>
      </c>
      <c r="D5685" t="s">
        <v>4627</v>
      </c>
      <c r="E5685">
        <v>3.8</v>
      </c>
      <c r="F5685">
        <v>47</v>
      </c>
      <c r="G5685">
        <v>7.7</v>
      </c>
      <c r="H5685">
        <v>2018</v>
      </c>
    </row>
    <row r="5686" spans="1:8" x14ac:dyDescent="0.2">
      <c r="A5686" t="s">
        <v>7407</v>
      </c>
      <c r="B5686" t="s">
        <v>277</v>
      </c>
      <c r="C5686" t="s">
        <v>278</v>
      </c>
      <c r="D5686" t="s">
        <v>279</v>
      </c>
      <c r="E5686">
        <v>4.2</v>
      </c>
      <c r="F5686">
        <v>47</v>
      </c>
      <c r="G5686">
        <v>89.68</v>
      </c>
      <c r="H5686">
        <v>2013</v>
      </c>
    </row>
    <row r="5687" spans="1:8" x14ac:dyDescent="0.2">
      <c r="A5687" t="s">
        <v>7408</v>
      </c>
      <c r="B5687" t="s">
        <v>9</v>
      </c>
      <c r="C5687" t="s">
        <v>190</v>
      </c>
      <c r="D5687" t="s">
        <v>966</v>
      </c>
      <c r="E5687">
        <v>4.5</v>
      </c>
      <c r="F5687">
        <v>47</v>
      </c>
      <c r="G5687">
        <v>298</v>
      </c>
      <c r="H5687">
        <v>2014</v>
      </c>
    </row>
    <row r="5688" spans="1:8" x14ac:dyDescent="0.2">
      <c r="A5688" t="s">
        <v>7409</v>
      </c>
      <c r="B5688" t="s">
        <v>34</v>
      </c>
      <c r="C5688" t="s">
        <v>150</v>
      </c>
      <c r="D5688" t="s">
        <v>1719</v>
      </c>
      <c r="E5688">
        <v>3.4</v>
      </c>
      <c r="F5688">
        <v>47</v>
      </c>
      <c r="G5688">
        <v>6.33</v>
      </c>
      <c r="H5688">
        <v>2018</v>
      </c>
    </row>
    <row r="5689" spans="1:8" x14ac:dyDescent="0.2">
      <c r="A5689" t="s">
        <v>7410</v>
      </c>
      <c r="B5689" t="s">
        <v>277</v>
      </c>
      <c r="C5689" t="s">
        <v>1229</v>
      </c>
      <c r="D5689" t="s">
        <v>1230</v>
      </c>
      <c r="E5689">
        <v>3.7</v>
      </c>
      <c r="F5689">
        <v>47</v>
      </c>
      <c r="G5689">
        <v>18.91</v>
      </c>
      <c r="H5689">
        <v>2016</v>
      </c>
    </row>
    <row r="5690" spans="1:8" x14ac:dyDescent="0.2">
      <c r="A5690" t="s">
        <v>1884</v>
      </c>
      <c r="B5690" t="s">
        <v>9</v>
      </c>
      <c r="C5690" t="s">
        <v>96</v>
      </c>
      <c r="D5690" t="s">
        <v>7411</v>
      </c>
      <c r="E5690">
        <v>3.9</v>
      </c>
      <c r="F5690">
        <v>47</v>
      </c>
      <c r="G5690">
        <v>56.95</v>
      </c>
      <c r="H5690">
        <v>2010</v>
      </c>
    </row>
    <row r="5691" spans="1:8" x14ac:dyDescent="0.2">
      <c r="A5691" t="s">
        <v>318</v>
      </c>
      <c r="B5691" t="s">
        <v>9</v>
      </c>
      <c r="C5691" t="s">
        <v>96</v>
      </c>
      <c r="D5691" t="s">
        <v>7412</v>
      </c>
      <c r="E5691">
        <v>3.7</v>
      </c>
      <c r="F5691">
        <v>47</v>
      </c>
      <c r="G5691">
        <v>35.090000000000003</v>
      </c>
      <c r="H5691">
        <v>2014</v>
      </c>
    </row>
    <row r="5692" spans="1:8" x14ac:dyDescent="0.2">
      <c r="A5692" t="s">
        <v>7413</v>
      </c>
      <c r="B5692" t="s">
        <v>66</v>
      </c>
      <c r="C5692" t="s">
        <v>829</v>
      </c>
      <c r="D5692" t="s">
        <v>2656</v>
      </c>
      <c r="E5692">
        <v>3.6</v>
      </c>
      <c r="F5692">
        <v>47</v>
      </c>
      <c r="G5692">
        <v>11.75</v>
      </c>
      <c r="H5692">
        <v>2017</v>
      </c>
    </row>
    <row r="5693" spans="1:8" x14ac:dyDescent="0.2">
      <c r="A5693" t="s">
        <v>7414</v>
      </c>
      <c r="B5693" t="s">
        <v>16</v>
      </c>
      <c r="C5693" t="s">
        <v>178</v>
      </c>
      <c r="D5693" t="s">
        <v>6891</v>
      </c>
      <c r="E5693">
        <v>3.8</v>
      </c>
      <c r="F5693">
        <v>47</v>
      </c>
      <c r="G5693">
        <v>10.9</v>
      </c>
      <c r="H5693">
        <v>2018</v>
      </c>
    </row>
    <row r="5694" spans="1:8" x14ac:dyDescent="0.2">
      <c r="A5694" t="s">
        <v>7415</v>
      </c>
      <c r="B5694" t="s">
        <v>16</v>
      </c>
      <c r="C5694" t="s">
        <v>228</v>
      </c>
      <c r="D5694" t="s">
        <v>1443</v>
      </c>
      <c r="E5694">
        <v>3.7</v>
      </c>
      <c r="F5694">
        <v>47</v>
      </c>
      <c r="G5694">
        <v>9.85</v>
      </c>
      <c r="H5694">
        <v>2017</v>
      </c>
    </row>
    <row r="5695" spans="1:8" x14ac:dyDescent="0.2">
      <c r="A5695" t="s">
        <v>7416</v>
      </c>
      <c r="B5695" t="s">
        <v>196</v>
      </c>
      <c r="C5695" t="s">
        <v>197</v>
      </c>
      <c r="D5695" t="s">
        <v>198</v>
      </c>
      <c r="E5695">
        <v>2.9</v>
      </c>
      <c r="F5695">
        <v>47</v>
      </c>
      <c r="G5695">
        <v>5.95</v>
      </c>
      <c r="H5695">
        <v>2018</v>
      </c>
    </row>
    <row r="5696" spans="1:8" x14ac:dyDescent="0.2">
      <c r="A5696" t="s">
        <v>7417</v>
      </c>
      <c r="B5696" t="s">
        <v>9</v>
      </c>
      <c r="C5696" t="s">
        <v>379</v>
      </c>
      <c r="D5696" t="s">
        <v>7418</v>
      </c>
      <c r="E5696">
        <v>4</v>
      </c>
      <c r="F5696">
        <v>47</v>
      </c>
      <c r="G5696">
        <v>53.71</v>
      </c>
      <c r="H5696">
        <v>1999</v>
      </c>
    </row>
    <row r="5697" spans="1:8" x14ac:dyDescent="0.2">
      <c r="A5697" t="s">
        <v>7419</v>
      </c>
      <c r="B5697" t="s">
        <v>16</v>
      </c>
      <c r="C5697" t="s">
        <v>17</v>
      </c>
      <c r="D5697" t="s">
        <v>5963</v>
      </c>
      <c r="E5697">
        <v>3.8</v>
      </c>
      <c r="F5697">
        <v>47</v>
      </c>
      <c r="G5697">
        <v>9.9</v>
      </c>
      <c r="H5697">
        <v>2018</v>
      </c>
    </row>
    <row r="5698" spans="1:8" x14ac:dyDescent="0.2">
      <c r="A5698" t="s">
        <v>7420</v>
      </c>
      <c r="B5698" t="s">
        <v>77</v>
      </c>
      <c r="C5698" t="s">
        <v>2104</v>
      </c>
      <c r="D5698" t="s">
        <v>4789</v>
      </c>
      <c r="E5698">
        <v>3</v>
      </c>
      <c r="F5698">
        <v>47</v>
      </c>
      <c r="G5698">
        <v>5.36</v>
      </c>
      <c r="H5698">
        <v>2013</v>
      </c>
    </row>
    <row r="5699" spans="1:8" x14ac:dyDescent="0.2">
      <c r="A5699" t="s">
        <v>3160</v>
      </c>
      <c r="B5699" t="s">
        <v>9</v>
      </c>
      <c r="C5699" t="s">
        <v>1547</v>
      </c>
      <c r="D5699" t="s">
        <v>7421</v>
      </c>
      <c r="E5699">
        <v>3.8</v>
      </c>
      <c r="F5699">
        <v>47</v>
      </c>
      <c r="G5699">
        <v>9.99</v>
      </c>
      <c r="H5699">
        <v>2018</v>
      </c>
    </row>
    <row r="5700" spans="1:8" x14ac:dyDescent="0.2">
      <c r="A5700" t="s">
        <v>7422</v>
      </c>
      <c r="B5700" t="s">
        <v>77</v>
      </c>
      <c r="C5700" t="s">
        <v>1405</v>
      </c>
      <c r="D5700" t="s">
        <v>1406</v>
      </c>
      <c r="E5700">
        <v>4.2</v>
      </c>
      <c r="F5700">
        <v>47</v>
      </c>
      <c r="G5700">
        <v>26.32</v>
      </c>
      <c r="H5700">
        <v>2015</v>
      </c>
    </row>
    <row r="5701" spans="1:8" x14ac:dyDescent="0.2">
      <c r="A5701" t="s">
        <v>7423</v>
      </c>
      <c r="B5701" t="s">
        <v>16</v>
      </c>
      <c r="C5701" t="s">
        <v>1359</v>
      </c>
      <c r="D5701" t="s">
        <v>7424</v>
      </c>
      <c r="E5701">
        <v>3.7</v>
      </c>
      <c r="F5701">
        <v>47</v>
      </c>
      <c r="G5701">
        <v>21.6</v>
      </c>
      <c r="H5701">
        <v>2007</v>
      </c>
    </row>
    <row r="5702" spans="1:8" x14ac:dyDescent="0.2">
      <c r="A5702" t="s">
        <v>7425</v>
      </c>
      <c r="B5702" t="s">
        <v>16</v>
      </c>
      <c r="C5702" t="s">
        <v>299</v>
      </c>
      <c r="D5702" t="s">
        <v>7426</v>
      </c>
      <c r="E5702">
        <v>3.6</v>
      </c>
      <c r="F5702">
        <v>47</v>
      </c>
      <c r="G5702">
        <v>17.5</v>
      </c>
      <c r="H5702">
        <v>2015</v>
      </c>
    </row>
    <row r="5703" spans="1:8" x14ac:dyDescent="0.2">
      <c r="A5703" t="s">
        <v>7427</v>
      </c>
      <c r="B5703" t="s">
        <v>16</v>
      </c>
      <c r="C5703" t="s">
        <v>53</v>
      </c>
      <c r="D5703" t="s">
        <v>5682</v>
      </c>
      <c r="E5703">
        <v>3.7</v>
      </c>
      <c r="F5703">
        <v>47</v>
      </c>
      <c r="G5703">
        <v>5.5</v>
      </c>
      <c r="H5703">
        <v>2017</v>
      </c>
    </row>
    <row r="5704" spans="1:8" x14ac:dyDescent="0.2">
      <c r="A5704" t="s">
        <v>7428</v>
      </c>
      <c r="B5704" t="s">
        <v>9</v>
      </c>
      <c r="C5704" t="s">
        <v>10</v>
      </c>
      <c r="D5704" t="s">
        <v>3264</v>
      </c>
      <c r="E5704">
        <v>4</v>
      </c>
      <c r="F5704">
        <v>47</v>
      </c>
      <c r="G5704">
        <v>48.55</v>
      </c>
      <c r="H5704">
        <v>2017</v>
      </c>
    </row>
    <row r="5705" spans="1:8" x14ac:dyDescent="0.2">
      <c r="A5705" t="s">
        <v>7429</v>
      </c>
      <c r="B5705" t="s">
        <v>277</v>
      </c>
      <c r="C5705" t="s">
        <v>7430</v>
      </c>
      <c r="D5705" t="s">
        <v>6520</v>
      </c>
      <c r="E5705">
        <v>3.3</v>
      </c>
      <c r="F5705">
        <v>47</v>
      </c>
      <c r="G5705">
        <v>10.67</v>
      </c>
      <c r="H5705">
        <v>2013</v>
      </c>
    </row>
    <row r="5706" spans="1:8" x14ac:dyDescent="0.2">
      <c r="A5706" t="s">
        <v>7431</v>
      </c>
      <c r="B5706" t="s">
        <v>16</v>
      </c>
      <c r="C5706" t="s">
        <v>926</v>
      </c>
      <c r="D5706" t="s">
        <v>927</v>
      </c>
      <c r="E5706">
        <v>4.2</v>
      </c>
      <c r="F5706">
        <v>47</v>
      </c>
      <c r="G5706">
        <v>37.450000000000003</v>
      </c>
      <c r="H5706">
        <v>2017</v>
      </c>
    </row>
    <row r="5707" spans="1:8" x14ac:dyDescent="0.2">
      <c r="A5707" t="s">
        <v>7432</v>
      </c>
      <c r="B5707" t="s">
        <v>16</v>
      </c>
      <c r="C5707" t="s">
        <v>926</v>
      </c>
      <c r="D5707" t="s">
        <v>927</v>
      </c>
      <c r="E5707">
        <v>4</v>
      </c>
      <c r="F5707">
        <v>47</v>
      </c>
      <c r="G5707">
        <v>37.450000000000003</v>
      </c>
      <c r="H5707">
        <v>2017</v>
      </c>
    </row>
    <row r="5708" spans="1:8" x14ac:dyDescent="0.2">
      <c r="A5708" t="s">
        <v>7433</v>
      </c>
      <c r="B5708" t="s">
        <v>9</v>
      </c>
      <c r="C5708" t="s">
        <v>27</v>
      </c>
      <c r="D5708" t="s">
        <v>729</v>
      </c>
      <c r="E5708">
        <v>4.2</v>
      </c>
      <c r="F5708">
        <v>47</v>
      </c>
      <c r="G5708">
        <v>49.95</v>
      </c>
      <c r="H5708">
        <v>2012</v>
      </c>
    </row>
    <row r="5709" spans="1:8" x14ac:dyDescent="0.2">
      <c r="A5709" t="s">
        <v>604</v>
      </c>
      <c r="B5709" t="s">
        <v>16</v>
      </c>
      <c r="C5709" t="s">
        <v>93</v>
      </c>
      <c r="D5709" t="s">
        <v>7434</v>
      </c>
      <c r="E5709">
        <v>3.9</v>
      </c>
      <c r="F5709">
        <v>47</v>
      </c>
      <c r="G5709">
        <v>13.09</v>
      </c>
      <c r="H5709">
        <v>2016</v>
      </c>
    </row>
    <row r="5710" spans="1:8" x14ac:dyDescent="0.2">
      <c r="A5710" t="s">
        <v>7435</v>
      </c>
      <c r="B5710" t="s">
        <v>277</v>
      </c>
      <c r="C5710" t="s">
        <v>278</v>
      </c>
      <c r="D5710" t="s">
        <v>4568</v>
      </c>
      <c r="E5710">
        <v>3.9</v>
      </c>
      <c r="F5710">
        <v>47</v>
      </c>
      <c r="G5710">
        <v>38.01</v>
      </c>
      <c r="H5710">
        <v>2014</v>
      </c>
    </row>
    <row r="5711" spans="1:8" x14ac:dyDescent="0.2">
      <c r="A5711" t="s">
        <v>1597</v>
      </c>
      <c r="B5711" t="s">
        <v>16</v>
      </c>
      <c r="C5711" t="s">
        <v>93</v>
      </c>
      <c r="D5711" t="s">
        <v>6173</v>
      </c>
      <c r="E5711">
        <v>3.8</v>
      </c>
      <c r="F5711">
        <v>47</v>
      </c>
      <c r="G5711">
        <v>13.9</v>
      </c>
      <c r="H5711">
        <v>2017</v>
      </c>
    </row>
    <row r="5712" spans="1:8" x14ac:dyDescent="0.2">
      <c r="A5712" t="s">
        <v>7436</v>
      </c>
      <c r="B5712" t="s">
        <v>16</v>
      </c>
      <c r="C5712" t="s">
        <v>1853</v>
      </c>
      <c r="D5712" t="s">
        <v>324</v>
      </c>
      <c r="E5712">
        <v>3.6</v>
      </c>
      <c r="F5712">
        <v>47</v>
      </c>
      <c r="G5712">
        <v>9.5</v>
      </c>
      <c r="H5712">
        <v>2018</v>
      </c>
    </row>
    <row r="5713" spans="1:8" x14ac:dyDescent="0.2">
      <c r="A5713" t="s">
        <v>7437</v>
      </c>
      <c r="B5713" t="s">
        <v>16</v>
      </c>
      <c r="C5713" t="s">
        <v>5412</v>
      </c>
      <c r="D5713" t="s">
        <v>3592</v>
      </c>
      <c r="E5713">
        <v>4.2</v>
      </c>
      <c r="F5713">
        <v>47</v>
      </c>
      <c r="G5713">
        <v>19.899999999999999</v>
      </c>
      <c r="H5713">
        <v>2015</v>
      </c>
    </row>
    <row r="5714" spans="1:8" x14ac:dyDescent="0.2">
      <c r="A5714" t="s">
        <v>7438</v>
      </c>
      <c r="B5714" t="s">
        <v>9</v>
      </c>
      <c r="C5714" t="s">
        <v>989</v>
      </c>
      <c r="D5714" t="s">
        <v>3027</v>
      </c>
      <c r="E5714">
        <v>3.4</v>
      </c>
      <c r="F5714">
        <v>47</v>
      </c>
      <c r="G5714">
        <v>16.899999999999999</v>
      </c>
      <c r="H5714">
        <v>2015</v>
      </c>
    </row>
    <row r="5715" spans="1:8" x14ac:dyDescent="0.2">
      <c r="A5715" t="s">
        <v>7439</v>
      </c>
      <c r="B5715" t="s">
        <v>16</v>
      </c>
      <c r="C5715" t="s">
        <v>470</v>
      </c>
      <c r="D5715" t="s">
        <v>2095</v>
      </c>
      <c r="E5715">
        <v>3.5</v>
      </c>
      <c r="F5715">
        <v>47</v>
      </c>
      <c r="G5715">
        <v>14.5</v>
      </c>
      <c r="H5715">
        <v>2015</v>
      </c>
    </row>
    <row r="5716" spans="1:8" x14ac:dyDescent="0.2">
      <c r="A5716" t="s">
        <v>7440</v>
      </c>
      <c r="B5716" t="s">
        <v>9</v>
      </c>
      <c r="C5716" t="s">
        <v>117</v>
      </c>
      <c r="D5716" t="s">
        <v>1901</v>
      </c>
      <c r="E5716">
        <v>3.9</v>
      </c>
      <c r="F5716">
        <v>47</v>
      </c>
      <c r="G5716">
        <v>44.96</v>
      </c>
      <c r="H5716">
        <v>2017</v>
      </c>
    </row>
    <row r="5717" spans="1:8" x14ac:dyDescent="0.2">
      <c r="A5717" t="s">
        <v>4560</v>
      </c>
      <c r="B5717" t="s">
        <v>9</v>
      </c>
      <c r="C5717" t="s">
        <v>742</v>
      </c>
      <c r="D5717" t="s">
        <v>6109</v>
      </c>
      <c r="E5717">
        <v>3.3</v>
      </c>
      <c r="F5717">
        <v>47</v>
      </c>
      <c r="G5717">
        <v>11.21</v>
      </c>
      <c r="H5717">
        <v>2014</v>
      </c>
    </row>
    <row r="5718" spans="1:8" x14ac:dyDescent="0.2">
      <c r="A5718" t="s">
        <v>7441</v>
      </c>
      <c r="B5718" t="s">
        <v>9</v>
      </c>
      <c r="C5718" t="s">
        <v>41</v>
      </c>
      <c r="D5718" t="s">
        <v>7442</v>
      </c>
      <c r="E5718">
        <v>3.8</v>
      </c>
      <c r="F5718">
        <v>47</v>
      </c>
      <c r="G5718">
        <v>14.5</v>
      </c>
      <c r="H5718">
        <v>2015</v>
      </c>
    </row>
    <row r="5719" spans="1:8" x14ac:dyDescent="0.2">
      <c r="A5719" t="s">
        <v>7443</v>
      </c>
      <c r="B5719" t="s">
        <v>46</v>
      </c>
      <c r="C5719" t="s">
        <v>59</v>
      </c>
      <c r="D5719" t="s">
        <v>60</v>
      </c>
      <c r="E5719">
        <v>3.2</v>
      </c>
      <c r="F5719">
        <v>47</v>
      </c>
      <c r="G5719">
        <v>6.5</v>
      </c>
      <c r="H5719">
        <v>2018</v>
      </c>
    </row>
    <row r="5720" spans="1:8" x14ac:dyDescent="0.2">
      <c r="A5720" t="s">
        <v>7444</v>
      </c>
      <c r="B5720" t="s">
        <v>277</v>
      </c>
      <c r="C5720" t="s">
        <v>7445</v>
      </c>
      <c r="D5720" t="s">
        <v>853</v>
      </c>
      <c r="E5720">
        <v>3.6</v>
      </c>
      <c r="F5720">
        <v>47</v>
      </c>
      <c r="G5720">
        <v>23</v>
      </c>
      <c r="H5720">
        <v>2017</v>
      </c>
    </row>
    <row r="5721" spans="1:8" x14ac:dyDescent="0.2">
      <c r="A5721" t="s">
        <v>4376</v>
      </c>
      <c r="B5721" t="s">
        <v>77</v>
      </c>
      <c r="C5721" t="s">
        <v>1405</v>
      </c>
      <c r="D5721" t="s">
        <v>5891</v>
      </c>
      <c r="E5721">
        <v>4.5</v>
      </c>
      <c r="F5721">
        <v>47</v>
      </c>
      <c r="G5721">
        <v>27.99</v>
      </c>
      <c r="H5721">
        <v>2017</v>
      </c>
    </row>
    <row r="5722" spans="1:8" x14ac:dyDescent="0.2">
      <c r="A5722" t="s">
        <v>7446</v>
      </c>
      <c r="B5722" t="s">
        <v>16</v>
      </c>
      <c r="C5722" t="s">
        <v>358</v>
      </c>
      <c r="D5722" t="s">
        <v>1361</v>
      </c>
      <c r="E5722">
        <v>4.4000000000000004</v>
      </c>
      <c r="F5722">
        <v>47</v>
      </c>
      <c r="G5722">
        <v>72.75</v>
      </c>
      <c r="H5722">
        <v>2011</v>
      </c>
    </row>
    <row r="5723" spans="1:8" x14ac:dyDescent="0.2">
      <c r="A5723" t="s">
        <v>2748</v>
      </c>
      <c r="B5723" t="s">
        <v>16</v>
      </c>
      <c r="C5723" t="s">
        <v>394</v>
      </c>
      <c r="D5723" t="s">
        <v>6960</v>
      </c>
      <c r="E5723">
        <v>3.9</v>
      </c>
      <c r="F5723">
        <v>47</v>
      </c>
      <c r="G5723">
        <v>19.399999999999999</v>
      </c>
      <c r="H5723">
        <v>2015</v>
      </c>
    </row>
    <row r="5724" spans="1:8" x14ac:dyDescent="0.2">
      <c r="A5724" t="s">
        <v>7447</v>
      </c>
      <c r="B5724" t="s">
        <v>9</v>
      </c>
      <c r="C5724" t="s">
        <v>336</v>
      </c>
      <c r="D5724" t="s">
        <v>3278</v>
      </c>
      <c r="E5724">
        <v>3.8</v>
      </c>
      <c r="F5724">
        <v>47</v>
      </c>
      <c r="G5724">
        <v>8.5</v>
      </c>
      <c r="H5724">
        <v>2016</v>
      </c>
    </row>
    <row r="5725" spans="1:8" x14ac:dyDescent="0.2">
      <c r="A5725" t="s">
        <v>7448</v>
      </c>
      <c r="B5725" t="s">
        <v>16</v>
      </c>
      <c r="C5725" t="s">
        <v>374</v>
      </c>
      <c r="D5725" t="s">
        <v>6813</v>
      </c>
      <c r="E5725">
        <v>3.8</v>
      </c>
      <c r="F5725">
        <v>47</v>
      </c>
      <c r="G5725">
        <v>22.91</v>
      </c>
      <c r="H5725">
        <v>2015</v>
      </c>
    </row>
    <row r="5726" spans="1:8" x14ac:dyDescent="0.2">
      <c r="A5726" t="s">
        <v>1244</v>
      </c>
      <c r="B5726" t="s">
        <v>9</v>
      </c>
      <c r="C5726" t="s">
        <v>217</v>
      </c>
      <c r="D5726" t="s">
        <v>2842</v>
      </c>
      <c r="E5726">
        <v>4.4000000000000004</v>
      </c>
      <c r="F5726">
        <v>470</v>
      </c>
      <c r="G5726">
        <v>129.94999999999999</v>
      </c>
      <c r="H5726">
        <v>2005</v>
      </c>
    </row>
    <row r="5727" spans="1:8" x14ac:dyDescent="0.2">
      <c r="A5727" t="s">
        <v>7449</v>
      </c>
      <c r="B5727" t="s">
        <v>66</v>
      </c>
      <c r="C5727" t="s">
        <v>2437</v>
      </c>
      <c r="D5727" t="s">
        <v>2438</v>
      </c>
      <c r="E5727">
        <v>4.2</v>
      </c>
      <c r="F5727">
        <v>470</v>
      </c>
      <c r="G5727">
        <v>29.84</v>
      </c>
      <c r="H5727">
        <v>2016</v>
      </c>
    </row>
    <row r="5728" spans="1:8" x14ac:dyDescent="0.2">
      <c r="A5728" t="s">
        <v>7450</v>
      </c>
      <c r="B5728" t="s">
        <v>196</v>
      </c>
      <c r="C5728" t="s">
        <v>197</v>
      </c>
      <c r="D5728" t="s">
        <v>1257</v>
      </c>
      <c r="E5728">
        <v>3.8</v>
      </c>
      <c r="F5728">
        <v>470</v>
      </c>
      <c r="G5728">
        <v>13.9</v>
      </c>
      <c r="H5728">
        <v>2017</v>
      </c>
    </row>
    <row r="5729" spans="1:8" x14ac:dyDescent="0.2">
      <c r="A5729" t="s">
        <v>489</v>
      </c>
      <c r="B5729" t="s">
        <v>16</v>
      </c>
      <c r="C5729" t="s">
        <v>358</v>
      </c>
      <c r="D5729" t="s">
        <v>3356</v>
      </c>
      <c r="E5729">
        <v>3.9</v>
      </c>
      <c r="F5729">
        <v>471</v>
      </c>
      <c r="G5729">
        <v>26.9</v>
      </c>
      <c r="H5729">
        <v>2014</v>
      </c>
    </row>
    <row r="5730" spans="1:8" x14ac:dyDescent="0.2">
      <c r="A5730" t="s">
        <v>7451</v>
      </c>
      <c r="B5730" t="s">
        <v>66</v>
      </c>
      <c r="C5730" t="s">
        <v>222</v>
      </c>
      <c r="D5730" t="s">
        <v>5128</v>
      </c>
      <c r="E5730">
        <v>4.2</v>
      </c>
      <c r="F5730">
        <v>471</v>
      </c>
      <c r="G5730">
        <v>52.12</v>
      </c>
      <c r="H5730">
        <v>2014</v>
      </c>
    </row>
    <row r="5731" spans="1:8" x14ac:dyDescent="0.2">
      <c r="A5731" t="s">
        <v>7452</v>
      </c>
      <c r="B5731" t="s">
        <v>34</v>
      </c>
      <c r="C5731" t="s">
        <v>898</v>
      </c>
      <c r="D5731" t="s">
        <v>899</v>
      </c>
      <c r="E5731">
        <v>3.8</v>
      </c>
      <c r="F5731">
        <v>471</v>
      </c>
      <c r="G5731">
        <v>8.2799999999999994</v>
      </c>
      <c r="H5731">
        <v>2018</v>
      </c>
    </row>
    <row r="5732" spans="1:8" x14ac:dyDescent="0.2">
      <c r="A5732" t="s">
        <v>7453</v>
      </c>
      <c r="B5732" t="s">
        <v>66</v>
      </c>
      <c r="C5732" t="s">
        <v>308</v>
      </c>
      <c r="D5732" t="s">
        <v>820</v>
      </c>
      <c r="E5732">
        <v>4.0999999999999996</v>
      </c>
      <c r="F5732">
        <v>471</v>
      </c>
      <c r="G5732">
        <v>25.78</v>
      </c>
      <c r="H5732">
        <v>2017</v>
      </c>
    </row>
    <row r="5733" spans="1:8" x14ac:dyDescent="0.2">
      <c r="A5733" t="s">
        <v>7454</v>
      </c>
      <c r="B5733" t="s">
        <v>16</v>
      </c>
      <c r="C5733" t="s">
        <v>181</v>
      </c>
      <c r="D5733" t="s">
        <v>182</v>
      </c>
      <c r="E5733">
        <v>4</v>
      </c>
      <c r="F5733">
        <v>471</v>
      </c>
      <c r="G5733">
        <v>34.82</v>
      </c>
      <c r="H5733">
        <v>2011</v>
      </c>
    </row>
    <row r="5734" spans="1:8" x14ac:dyDescent="0.2">
      <c r="A5734" t="s">
        <v>7455</v>
      </c>
      <c r="B5734" t="s">
        <v>16</v>
      </c>
      <c r="C5734" t="s">
        <v>2376</v>
      </c>
      <c r="D5734" t="s">
        <v>2191</v>
      </c>
      <c r="E5734">
        <v>4.4000000000000004</v>
      </c>
      <c r="F5734">
        <v>472</v>
      </c>
      <c r="G5734">
        <v>38.700000000000003</v>
      </c>
      <c r="H5734">
        <v>2013</v>
      </c>
    </row>
    <row r="5735" spans="1:8" x14ac:dyDescent="0.2">
      <c r="A5735" t="s">
        <v>7456</v>
      </c>
      <c r="B5735" t="s">
        <v>46</v>
      </c>
      <c r="C5735" t="s">
        <v>131</v>
      </c>
      <c r="D5735" t="s">
        <v>1252</v>
      </c>
      <c r="E5735">
        <v>3.7</v>
      </c>
      <c r="F5735">
        <v>472</v>
      </c>
      <c r="G5735">
        <v>21.4</v>
      </c>
      <c r="H5735">
        <v>2011</v>
      </c>
    </row>
    <row r="5736" spans="1:8" x14ac:dyDescent="0.2">
      <c r="A5736" t="s">
        <v>7457</v>
      </c>
      <c r="B5736" t="s">
        <v>196</v>
      </c>
      <c r="C5736" t="s">
        <v>197</v>
      </c>
      <c r="D5736" t="s">
        <v>1945</v>
      </c>
      <c r="E5736">
        <v>4.3</v>
      </c>
      <c r="F5736">
        <v>473</v>
      </c>
      <c r="G5736">
        <v>34.54</v>
      </c>
      <c r="H5736">
        <v>2013</v>
      </c>
    </row>
    <row r="5737" spans="1:8" x14ac:dyDescent="0.2">
      <c r="A5737" t="s">
        <v>4063</v>
      </c>
      <c r="B5737" t="s">
        <v>9</v>
      </c>
      <c r="C5737" t="s">
        <v>389</v>
      </c>
      <c r="D5737" t="s">
        <v>7458</v>
      </c>
      <c r="E5737">
        <v>3.9</v>
      </c>
      <c r="F5737">
        <v>473</v>
      </c>
      <c r="G5737">
        <v>38.020000000000003</v>
      </c>
      <c r="H5737">
        <v>2005</v>
      </c>
    </row>
    <row r="5738" spans="1:8" x14ac:dyDescent="0.2">
      <c r="A5738" t="s">
        <v>1909</v>
      </c>
      <c r="B5738" t="s">
        <v>16</v>
      </c>
      <c r="C5738" t="s">
        <v>181</v>
      </c>
      <c r="D5738" t="s">
        <v>1560</v>
      </c>
      <c r="E5738">
        <v>4</v>
      </c>
      <c r="F5738">
        <v>473</v>
      </c>
      <c r="G5738">
        <v>29.15</v>
      </c>
      <c r="H5738">
        <v>2015</v>
      </c>
    </row>
    <row r="5739" spans="1:8" x14ac:dyDescent="0.2">
      <c r="A5739" t="s">
        <v>7459</v>
      </c>
      <c r="B5739" t="s">
        <v>196</v>
      </c>
      <c r="C5739" t="s">
        <v>197</v>
      </c>
      <c r="D5739" t="s">
        <v>354</v>
      </c>
      <c r="E5739">
        <v>4</v>
      </c>
      <c r="F5739">
        <v>4735</v>
      </c>
      <c r="G5739">
        <v>13.25</v>
      </c>
      <c r="H5739">
        <v>2018</v>
      </c>
    </row>
    <row r="5740" spans="1:8" x14ac:dyDescent="0.2">
      <c r="A5740" t="s">
        <v>7460</v>
      </c>
      <c r="B5740" t="s">
        <v>16</v>
      </c>
      <c r="C5740" t="s">
        <v>205</v>
      </c>
      <c r="D5740" t="s">
        <v>206</v>
      </c>
      <c r="E5740">
        <v>4.2</v>
      </c>
      <c r="F5740">
        <v>474</v>
      </c>
      <c r="G5740">
        <v>64</v>
      </c>
      <c r="H5740">
        <v>2014</v>
      </c>
    </row>
    <row r="5741" spans="1:8" x14ac:dyDescent="0.2">
      <c r="A5741" t="s">
        <v>7461</v>
      </c>
      <c r="B5741" t="s">
        <v>16</v>
      </c>
      <c r="C5741" t="s">
        <v>2893</v>
      </c>
      <c r="D5741" t="s">
        <v>749</v>
      </c>
      <c r="E5741">
        <v>4</v>
      </c>
      <c r="F5741">
        <v>474</v>
      </c>
      <c r="G5741">
        <v>13.9</v>
      </c>
      <c r="H5741">
        <v>2016</v>
      </c>
    </row>
    <row r="5742" spans="1:8" x14ac:dyDescent="0.2">
      <c r="A5742" t="s">
        <v>7462</v>
      </c>
      <c r="B5742" t="s">
        <v>9</v>
      </c>
      <c r="C5742" t="s">
        <v>1340</v>
      </c>
      <c r="D5742" t="s">
        <v>1341</v>
      </c>
      <c r="E5742">
        <v>4.2</v>
      </c>
      <c r="F5742">
        <v>474</v>
      </c>
      <c r="G5742">
        <v>29.5</v>
      </c>
      <c r="H5742">
        <v>2017</v>
      </c>
    </row>
    <row r="5743" spans="1:8" x14ac:dyDescent="0.2">
      <c r="A5743" t="s">
        <v>2192</v>
      </c>
      <c r="B5743" t="s">
        <v>66</v>
      </c>
      <c r="C5743" t="s">
        <v>308</v>
      </c>
      <c r="D5743" t="s">
        <v>2994</v>
      </c>
      <c r="E5743">
        <v>3.6</v>
      </c>
      <c r="F5743">
        <v>474</v>
      </c>
      <c r="G5743">
        <v>12.58</v>
      </c>
      <c r="H5743">
        <v>2014</v>
      </c>
    </row>
    <row r="5744" spans="1:8" x14ac:dyDescent="0.2">
      <c r="A5744" t="s">
        <v>7463</v>
      </c>
      <c r="B5744" t="s">
        <v>66</v>
      </c>
      <c r="C5744" t="s">
        <v>222</v>
      </c>
      <c r="D5744" t="s">
        <v>7464</v>
      </c>
      <c r="E5744">
        <v>3.9</v>
      </c>
      <c r="F5744">
        <v>474</v>
      </c>
      <c r="G5744">
        <v>15.27</v>
      </c>
      <c r="H5744">
        <v>2016</v>
      </c>
    </row>
    <row r="5745" spans="1:8" x14ac:dyDescent="0.2">
      <c r="A5745" t="s">
        <v>7465</v>
      </c>
      <c r="B5745" t="s">
        <v>9</v>
      </c>
      <c r="C5745" t="s">
        <v>2568</v>
      </c>
      <c r="D5745" t="s">
        <v>7277</v>
      </c>
      <c r="E5745">
        <v>3.8</v>
      </c>
      <c r="F5745">
        <v>474</v>
      </c>
      <c r="G5745">
        <v>13.15</v>
      </c>
      <c r="H5745">
        <v>2018</v>
      </c>
    </row>
    <row r="5746" spans="1:8" x14ac:dyDescent="0.2">
      <c r="A5746" t="s">
        <v>7466</v>
      </c>
      <c r="B5746" t="s">
        <v>66</v>
      </c>
      <c r="C5746" t="s">
        <v>316</v>
      </c>
      <c r="D5746" t="s">
        <v>7467</v>
      </c>
      <c r="E5746">
        <v>3.7</v>
      </c>
      <c r="F5746">
        <v>475</v>
      </c>
      <c r="G5746">
        <v>7.5</v>
      </c>
      <c r="H5746">
        <v>2017</v>
      </c>
    </row>
    <row r="5747" spans="1:8" x14ac:dyDescent="0.2">
      <c r="A5747" t="s">
        <v>1066</v>
      </c>
      <c r="B5747" t="s">
        <v>16</v>
      </c>
      <c r="C5747" t="s">
        <v>358</v>
      </c>
      <c r="D5747" t="s">
        <v>5883</v>
      </c>
      <c r="E5747">
        <v>4.2</v>
      </c>
      <c r="F5747">
        <v>476</v>
      </c>
      <c r="G5747">
        <v>46.3</v>
      </c>
      <c r="H5747">
        <v>2012</v>
      </c>
    </row>
    <row r="5748" spans="1:8" x14ac:dyDescent="0.2">
      <c r="A5748" t="s">
        <v>7468</v>
      </c>
      <c r="B5748" t="s">
        <v>16</v>
      </c>
      <c r="C5748" t="s">
        <v>358</v>
      </c>
      <c r="D5748" t="s">
        <v>3036</v>
      </c>
      <c r="E5748">
        <v>4.4000000000000004</v>
      </c>
      <c r="F5748">
        <v>476</v>
      </c>
      <c r="G5748">
        <v>95.43</v>
      </c>
      <c r="H5748">
        <v>2013</v>
      </c>
    </row>
    <row r="5749" spans="1:8" x14ac:dyDescent="0.2">
      <c r="A5749" t="s">
        <v>7469</v>
      </c>
      <c r="B5749" t="s">
        <v>77</v>
      </c>
      <c r="C5749" t="s">
        <v>3710</v>
      </c>
      <c r="D5749" t="s">
        <v>7470</v>
      </c>
      <c r="E5749">
        <v>3.9</v>
      </c>
      <c r="F5749">
        <v>476</v>
      </c>
      <c r="G5749">
        <v>9.75</v>
      </c>
      <c r="H5749">
        <v>2018</v>
      </c>
    </row>
    <row r="5750" spans="1:8" x14ac:dyDescent="0.2">
      <c r="A5750" t="s">
        <v>3534</v>
      </c>
      <c r="B5750" t="s">
        <v>9</v>
      </c>
      <c r="C5750" t="s">
        <v>184</v>
      </c>
      <c r="D5750" t="s">
        <v>1874</v>
      </c>
      <c r="E5750">
        <v>4.3</v>
      </c>
      <c r="F5750">
        <v>476</v>
      </c>
      <c r="G5750">
        <v>154.99</v>
      </c>
      <c r="H5750">
        <v>2015</v>
      </c>
    </row>
    <row r="5751" spans="1:8" x14ac:dyDescent="0.2">
      <c r="A5751" t="s">
        <v>1245</v>
      </c>
      <c r="B5751" t="s">
        <v>16</v>
      </c>
      <c r="C5751" t="s">
        <v>1246</v>
      </c>
      <c r="D5751" t="s">
        <v>7471</v>
      </c>
      <c r="E5751">
        <v>3.7</v>
      </c>
      <c r="F5751">
        <v>476</v>
      </c>
      <c r="G5751">
        <v>12.9</v>
      </c>
      <c r="H5751">
        <v>2016</v>
      </c>
    </row>
    <row r="5752" spans="1:8" x14ac:dyDescent="0.2">
      <c r="A5752" t="s">
        <v>7472</v>
      </c>
      <c r="B5752" t="s">
        <v>196</v>
      </c>
      <c r="C5752" t="s">
        <v>197</v>
      </c>
      <c r="D5752" t="s">
        <v>7473</v>
      </c>
      <c r="E5752">
        <v>4</v>
      </c>
      <c r="F5752">
        <v>477</v>
      </c>
      <c r="G5752">
        <v>14.13</v>
      </c>
      <c r="H5752">
        <v>2017</v>
      </c>
    </row>
    <row r="5753" spans="1:8" x14ac:dyDescent="0.2">
      <c r="A5753" t="s">
        <v>7474</v>
      </c>
      <c r="B5753" t="s">
        <v>9</v>
      </c>
      <c r="C5753" t="s">
        <v>389</v>
      </c>
      <c r="D5753" t="s">
        <v>7475</v>
      </c>
      <c r="E5753">
        <v>3.9</v>
      </c>
      <c r="F5753">
        <v>477</v>
      </c>
      <c r="G5753">
        <v>33.81</v>
      </c>
      <c r="H5753">
        <v>2014</v>
      </c>
    </row>
    <row r="5754" spans="1:8" x14ac:dyDescent="0.2">
      <c r="A5754" t="s">
        <v>7476</v>
      </c>
      <c r="B5754" t="s">
        <v>34</v>
      </c>
      <c r="C5754" t="s">
        <v>35</v>
      </c>
      <c r="D5754" t="s">
        <v>36</v>
      </c>
      <c r="E5754">
        <v>3.9</v>
      </c>
      <c r="F5754">
        <v>477</v>
      </c>
      <c r="G5754">
        <v>10.89</v>
      </c>
      <c r="H5754">
        <v>2014</v>
      </c>
    </row>
    <row r="5755" spans="1:8" x14ac:dyDescent="0.2">
      <c r="A5755" t="s">
        <v>7477</v>
      </c>
      <c r="B5755" t="s">
        <v>16</v>
      </c>
      <c r="C5755" t="s">
        <v>93</v>
      </c>
      <c r="D5755" t="s">
        <v>1222</v>
      </c>
      <c r="E5755">
        <v>4</v>
      </c>
      <c r="F5755">
        <v>478</v>
      </c>
      <c r="G5755">
        <v>33.69</v>
      </c>
      <c r="H5755">
        <v>2015</v>
      </c>
    </row>
    <row r="5756" spans="1:8" x14ac:dyDescent="0.2">
      <c r="A5756" t="s">
        <v>376</v>
      </c>
      <c r="B5756" t="s">
        <v>9</v>
      </c>
      <c r="C5756" t="s">
        <v>114</v>
      </c>
      <c r="D5756" t="s">
        <v>2849</v>
      </c>
      <c r="E5756">
        <v>4</v>
      </c>
      <c r="F5756">
        <v>478</v>
      </c>
      <c r="G5756">
        <v>59</v>
      </c>
      <c r="H5756">
        <v>2006</v>
      </c>
    </row>
    <row r="5757" spans="1:8" x14ac:dyDescent="0.2">
      <c r="A5757" t="s">
        <v>7478</v>
      </c>
      <c r="B5757" t="s">
        <v>9</v>
      </c>
      <c r="C5757" t="s">
        <v>172</v>
      </c>
      <c r="D5757" t="s">
        <v>725</v>
      </c>
      <c r="E5757">
        <v>3.7</v>
      </c>
      <c r="F5757">
        <v>478</v>
      </c>
      <c r="G5757">
        <v>11.02</v>
      </c>
      <c r="H5757">
        <v>2015</v>
      </c>
    </row>
    <row r="5758" spans="1:8" x14ac:dyDescent="0.2">
      <c r="A5758" t="s">
        <v>2825</v>
      </c>
      <c r="B5758" t="s">
        <v>9</v>
      </c>
      <c r="C5758" t="s">
        <v>184</v>
      </c>
      <c r="D5758" t="s">
        <v>627</v>
      </c>
      <c r="E5758">
        <v>4</v>
      </c>
      <c r="F5758">
        <v>478</v>
      </c>
      <c r="G5758">
        <v>81.58</v>
      </c>
      <c r="H5758">
        <v>2016</v>
      </c>
    </row>
    <row r="5759" spans="1:8" x14ac:dyDescent="0.2">
      <c r="A5759" t="s">
        <v>7479</v>
      </c>
      <c r="B5759" t="s">
        <v>23</v>
      </c>
      <c r="C5759" t="s">
        <v>911</v>
      </c>
      <c r="D5759" t="s">
        <v>1332</v>
      </c>
      <c r="E5759">
        <v>4.3</v>
      </c>
      <c r="F5759">
        <v>478</v>
      </c>
      <c r="G5759">
        <v>34</v>
      </c>
      <c r="H5759">
        <v>2015</v>
      </c>
    </row>
    <row r="5760" spans="1:8" x14ac:dyDescent="0.2">
      <c r="A5760" t="s">
        <v>7480</v>
      </c>
      <c r="B5760" t="s">
        <v>66</v>
      </c>
      <c r="C5760" t="s">
        <v>147</v>
      </c>
      <c r="D5760" t="s">
        <v>759</v>
      </c>
      <c r="E5760">
        <v>3.7</v>
      </c>
      <c r="F5760">
        <v>478</v>
      </c>
      <c r="G5760">
        <v>41.6</v>
      </c>
      <c r="H5760">
        <v>2004</v>
      </c>
    </row>
    <row r="5761" spans="1:8" x14ac:dyDescent="0.2">
      <c r="A5761" t="s">
        <v>762</v>
      </c>
      <c r="B5761" t="s">
        <v>34</v>
      </c>
      <c r="C5761" t="s">
        <v>150</v>
      </c>
      <c r="D5761" t="s">
        <v>3267</v>
      </c>
      <c r="E5761">
        <v>2.9</v>
      </c>
      <c r="F5761">
        <v>478</v>
      </c>
      <c r="G5761">
        <v>6.9</v>
      </c>
      <c r="H5761">
        <v>2017</v>
      </c>
    </row>
    <row r="5762" spans="1:8" x14ac:dyDescent="0.2">
      <c r="A5762" t="s">
        <v>130</v>
      </c>
      <c r="B5762" t="s">
        <v>66</v>
      </c>
      <c r="C5762" t="s">
        <v>241</v>
      </c>
      <c r="D5762" t="s">
        <v>7146</v>
      </c>
      <c r="E5762">
        <v>3.3</v>
      </c>
      <c r="F5762">
        <v>478</v>
      </c>
      <c r="G5762">
        <v>5.53</v>
      </c>
      <c r="H5762">
        <v>2016</v>
      </c>
    </row>
    <row r="5763" spans="1:8" x14ac:dyDescent="0.2">
      <c r="A5763" t="s">
        <v>7481</v>
      </c>
      <c r="B5763" t="s">
        <v>70</v>
      </c>
      <c r="C5763" t="s">
        <v>7482</v>
      </c>
      <c r="D5763" t="s">
        <v>3611</v>
      </c>
      <c r="E5763">
        <v>4.0999999999999996</v>
      </c>
      <c r="F5763">
        <v>4787</v>
      </c>
      <c r="G5763">
        <v>38.89</v>
      </c>
      <c r="H5763">
        <v>2014</v>
      </c>
    </row>
    <row r="5764" spans="1:8" x14ac:dyDescent="0.2">
      <c r="A5764" t="s">
        <v>7483</v>
      </c>
      <c r="B5764" t="s">
        <v>9</v>
      </c>
      <c r="C5764" t="s">
        <v>336</v>
      </c>
      <c r="D5764" t="s">
        <v>725</v>
      </c>
      <c r="E5764">
        <v>3.6</v>
      </c>
      <c r="F5764">
        <v>479</v>
      </c>
      <c r="G5764">
        <v>12.49</v>
      </c>
      <c r="H5764">
        <v>2016</v>
      </c>
    </row>
    <row r="5765" spans="1:8" x14ac:dyDescent="0.2">
      <c r="A5765" t="s">
        <v>7484</v>
      </c>
      <c r="B5765" t="s">
        <v>77</v>
      </c>
      <c r="C5765" t="s">
        <v>522</v>
      </c>
      <c r="D5765" t="s">
        <v>3434</v>
      </c>
      <c r="E5765">
        <v>3.6</v>
      </c>
      <c r="F5765">
        <v>479</v>
      </c>
      <c r="G5765">
        <v>7.9</v>
      </c>
      <c r="H5765">
        <v>2016</v>
      </c>
    </row>
    <row r="5766" spans="1:8" x14ac:dyDescent="0.2">
      <c r="A5766" t="s">
        <v>7485</v>
      </c>
      <c r="B5766" t="s">
        <v>87</v>
      </c>
      <c r="C5766" t="s">
        <v>2406</v>
      </c>
      <c r="D5766" t="s">
        <v>2407</v>
      </c>
      <c r="E5766">
        <v>3.5</v>
      </c>
      <c r="F5766">
        <v>479</v>
      </c>
      <c r="G5766">
        <v>14.57</v>
      </c>
      <c r="H5766">
        <v>2012</v>
      </c>
    </row>
    <row r="5767" spans="1:8" x14ac:dyDescent="0.2">
      <c r="A5767" t="s">
        <v>7486</v>
      </c>
      <c r="B5767" t="s">
        <v>16</v>
      </c>
      <c r="C5767" t="s">
        <v>433</v>
      </c>
      <c r="D5767" t="s">
        <v>3935</v>
      </c>
      <c r="E5767">
        <v>3.8</v>
      </c>
      <c r="F5767">
        <v>479</v>
      </c>
      <c r="G5767">
        <v>15.67</v>
      </c>
      <c r="H5767">
        <v>2015</v>
      </c>
    </row>
    <row r="5768" spans="1:8" x14ac:dyDescent="0.2">
      <c r="A5768" t="s">
        <v>7487</v>
      </c>
      <c r="B5768" t="s">
        <v>66</v>
      </c>
      <c r="C5768" t="s">
        <v>7488</v>
      </c>
      <c r="D5768" t="s">
        <v>2507</v>
      </c>
      <c r="E5768">
        <v>3.7</v>
      </c>
      <c r="F5768">
        <v>479</v>
      </c>
      <c r="G5768">
        <v>9.6999999999999993</v>
      </c>
      <c r="H5768">
        <v>2017</v>
      </c>
    </row>
    <row r="5769" spans="1:8" x14ac:dyDescent="0.2">
      <c r="A5769" t="s">
        <v>7489</v>
      </c>
      <c r="B5769" t="s">
        <v>16</v>
      </c>
      <c r="C5769" t="s">
        <v>17</v>
      </c>
      <c r="D5769" t="s">
        <v>6173</v>
      </c>
      <c r="E5769">
        <v>4.0999999999999996</v>
      </c>
      <c r="F5769">
        <v>48</v>
      </c>
      <c r="G5769">
        <v>20.37</v>
      </c>
      <c r="H5769">
        <v>2013</v>
      </c>
    </row>
    <row r="5770" spans="1:8" x14ac:dyDescent="0.2">
      <c r="A5770" t="s">
        <v>3465</v>
      </c>
      <c r="B5770" t="s">
        <v>9</v>
      </c>
      <c r="C5770" t="s">
        <v>596</v>
      </c>
      <c r="D5770" t="s">
        <v>7490</v>
      </c>
      <c r="E5770">
        <v>4</v>
      </c>
      <c r="F5770">
        <v>48</v>
      </c>
      <c r="G5770">
        <v>18.84</v>
      </c>
      <c r="H5770">
        <v>2018</v>
      </c>
    </row>
    <row r="5771" spans="1:8" x14ac:dyDescent="0.2">
      <c r="A5771" t="s">
        <v>5890</v>
      </c>
      <c r="B5771" t="s">
        <v>77</v>
      </c>
      <c r="C5771" t="s">
        <v>1405</v>
      </c>
      <c r="D5771" t="s">
        <v>3358</v>
      </c>
      <c r="E5771">
        <v>3.6</v>
      </c>
      <c r="F5771">
        <v>48</v>
      </c>
      <c r="G5771">
        <v>12.67</v>
      </c>
      <c r="H5771">
        <v>2017</v>
      </c>
    </row>
    <row r="5772" spans="1:8" x14ac:dyDescent="0.2">
      <c r="A5772" t="s">
        <v>7491</v>
      </c>
      <c r="B5772" t="s">
        <v>277</v>
      </c>
      <c r="C5772" t="s">
        <v>1229</v>
      </c>
      <c r="D5772" t="s">
        <v>7492</v>
      </c>
      <c r="E5772">
        <v>4</v>
      </c>
      <c r="F5772">
        <v>48</v>
      </c>
      <c r="G5772">
        <v>89.95</v>
      </c>
      <c r="H5772">
        <v>2014</v>
      </c>
    </row>
    <row r="5773" spans="1:8" x14ac:dyDescent="0.2">
      <c r="A5773" t="s">
        <v>1385</v>
      </c>
      <c r="B5773" t="s">
        <v>62</v>
      </c>
      <c r="C5773" t="s">
        <v>5675</v>
      </c>
      <c r="D5773" t="s">
        <v>5676</v>
      </c>
      <c r="E5773">
        <v>3.9</v>
      </c>
      <c r="F5773">
        <v>48</v>
      </c>
      <c r="G5773">
        <v>9.85</v>
      </c>
      <c r="H5773">
        <v>2016</v>
      </c>
    </row>
    <row r="5774" spans="1:8" x14ac:dyDescent="0.2">
      <c r="A5774" t="s">
        <v>7493</v>
      </c>
      <c r="B5774" t="s">
        <v>982</v>
      </c>
      <c r="C5774" t="s">
        <v>1951</v>
      </c>
      <c r="D5774" t="s">
        <v>1952</v>
      </c>
      <c r="E5774">
        <v>3.8</v>
      </c>
      <c r="F5774">
        <v>48</v>
      </c>
      <c r="G5774">
        <v>15.11</v>
      </c>
      <c r="H5774">
        <v>2018</v>
      </c>
    </row>
    <row r="5775" spans="1:8" x14ac:dyDescent="0.2">
      <c r="A5775" t="s">
        <v>7494</v>
      </c>
      <c r="B5775" t="s">
        <v>16</v>
      </c>
      <c r="C5775" t="s">
        <v>358</v>
      </c>
      <c r="D5775" t="s">
        <v>7495</v>
      </c>
      <c r="E5775">
        <v>4.5999999999999996</v>
      </c>
      <c r="F5775">
        <v>48</v>
      </c>
      <c r="G5775">
        <v>90.2</v>
      </c>
      <c r="H5775">
        <v>2015</v>
      </c>
    </row>
    <row r="5776" spans="1:8" x14ac:dyDescent="0.2">
      <c r="A5776" t="s">
        <v>7496</v>
      </c>
      <c r="B5776" t="s">
        <v>9</v>
      </c>
      <c r="C5776" t="s">
        <v>27</v>
      </c>
      <c r="D5776" t="s">
        <v>5377</v>
      </c>
      <c r="E5776">
        <v>4</v>
      </c>
      <c r="F5776">
        <v>48</v>
      </c>
      <c r="G5776">
        <v>31.4</v>
      </c>
      <c r="H5776">
        <v>2016</v>
      </c>
    </row>
    <row r="5777" spans="1:8" x14ac:dyDescent="0.2">
      <c r="A5777" t="s">
        <v>7497</v>
      </c>
      <c r="B5777" t="s">
        <v>16</v>
      </c>
      <c r="C5777" t="s">
        <v>425</v>
      </c>
      <c r="D5777" t="s">
        <v>7498</v>
      </c>
      <c r="E5777">
        <v>3.8</v>
      </c>
      <c r="F5777">
        <v>48</v>
      </c>
      <c r="G5777">
        <v>16.440000000000001</v>
      </c>
      <c r="H5777">
        <v>2011</v>
      </c>
    </row>
    <row r="5778" spans="1:8" x14ac:dyDescent="0.2">
      <c r="A5778" t="s">
        <v>7499</v>
      </c>
      <c r="B5778" t="s">
        <v>16</v>
      </c>
      <c r="C5778" t="s">
        <v>181</v>
      </c>
      <c r="D5778" t="s">
        <v>5407</v>
      </c>
      <c r="E5778">
        <v>4.2</v>
      </c>
      <c r="F5778">
        <v>48</v>
      </c>
      <c r="G5778">
        <v>49.9</v>
      </c>
      <c r="H5778">
        <v>2014</v>
      </c>
    </row>
    <row r="5779" spans="1:8" x14ac:dyDescent="0.2">
      <c r="A5779" t="s">
        <v>7500</v>
      </c>
      <c r="B5779" t="s">
        <v>62</v>
      </c>
      <c r="C5779" t="s">
        <v>1798</v>
      </c>
      <c r="D5779" t="s">
        <v>1799</v>
      </c>
      <c r="E5779">
        <v>3.9</v>
      </c>
      <c r="F5779">
        <v>48</v>
      </c>
      <c r="G5779">
        <v>18.84</v>
      </c>
      <c r="H5779">
        <v>2017</v>
      </c>
    </row>
    <row r="5780" spans="1:8" x14ac:dyDescent="0.2">
      <c r="A5780" t="s">
        <v>7501</v>
      </c>
      <c r="B5780" t="s">
        <v>66</v>
      </c>
      <c r="C5780" t="s">
        <v>776</v>
      </c>
      <c r="D5780" t="s">
        <v>2874</v>
      </c>
      <c r="E5780">
        <v>4.0999999999999996</v>
      </c>
      <c r="F5780">
        <v>48</v>
      </c>
      <c r="G5780">
        <v>35.99</v>
      </c>
      <c r="H5780">
        <v>2015</v>
      </c>
    </row>
    <row r="5781" spans="1:8" x14ac:dyDescent="0.2">
      <c r="A5781" t="s">
        <v>7502</v>
      </c>
      <c r="B5781" t="s">
        <v>16</v>
      </c>
      <c r="C5781" t="s">
        <v>181</v>
      </c>
      <c r="D5781" t="s">
        <v>7503</v>
      </c>
      <c r="E5781">
        <v>4.0999999999999996</v>
      </c>
      <c r="F5781">
        <v>48</v>
      </c>
      <c r="G5781">
        <v>27.15</v>
      </c>
      <c r="H5781">
        <v>2013</v>
      </c>
    </row>
    <row r="5782" spans="1:8" x14ac:dyDescent="0.2">
      <c r="A5782" t="s">
        <v>7504</v>
      </c>
      <c r="B5782" t="s">
        <v>16</v>
      </c>
      <c r="C5782" t="s">
        <v>17</v>
      </c>
      <c r="D5782" t="s">
        <v>4468</v>
      </c>
      <c r="E5782">
        <v>3.4</v>
      </c>
      <c r="F5782">
        <v>48</v>
      </c>
      <c r="G5782">
        <v>11.21</v>
      </c>
      <c r="H5782">
        <v>2017</v>
      </c>
    </row>
    <row r="5783" spans="1:8" x14ac:dyDescent="0.2">
      <c r="A5783" t="s">
        <v>7505</v>
      </c>
      <c r="B5783" t="s">
        <v>62</v>
      </c>
      <c r="C5783" t="s">
        <v>1798</v>
      </c>
      <c r="D5783" t="s">
        <v>1799</v>
      </c>
      <c r="E5783">
        <v>3.9</v>
      </c>
      <c r="F5783">
        <v>48</v>
      </c>
      <c r="G5783">
        <v>35.270000000000003</v>
      </c>
      <c r="H5783">
        <v>2015</v>
      </c>
    </row>
    <row r="5784" spans="1:8" x14ac:dyDescent="0.2">
      <c r="A5784" t="s">
        <v>7506</v>
      </c>
      <c r="B5784" t="s">
        <v>16</v>
      </c>
      <c r="C5784" t="s">
        <v>602</v>
      </c>
      <c r="D5784" t="s">
        <v>3474</v>
      </c>
      <c r="E5784">
        <v>4.0999999999999996</v>
      </c>
      <c r="F5784">
        <v>48</v>
      </c>
      <c r="G5784">
        <v>26.05</v>
      </c>
      <c r="H5784">
        <v>2013</v>
      </c>
    </row>
    <row r="5785" spans="1:8" x14ac:dyDescent="0.2">
      <c r="A5785" t="s">
        <v>1371</v>
      </c>
      <c r="B5785" t="s">
        <v>16</v>
      </c>
      <c r="C5785" t="s">
        <v>586</v>
      </c>
      <c r="D5785" t="s">
        <v>179</v>
      </c>
      <c r="E5785">
        <v>3.7</v>
      </c>
      <c r="F5785">
        <v>48</v>
      </c>
      <c r="G5785">
        <v>15.5</v>
      </c>
      <c r="H5785">
        <v>2017</v>
      </c>
    </row>
    <row r="5786" spans="1:8" x14ac:dyDescent="0.2">
      <c r="A5786" t="s">
        <v>862</v>
      </c>
      <c r="B5786" t="s">
        <v>9</v>
      </c>
      <c r="C5786" t="s">
        <v>96</v>
      </c>
      <c r="D5786" t="s">
        <v>7507</v>
      </c>
      <c r="E5786">
        <v>4.2</v>
      </c>
      <c r="F5786">
        <v>48</v>
      </c>
      <c r="G5786">
        <v>179.95</v>
      </c>
      <c r="H5786">
        <v>2005</v>
      </c>
    </row>
    <row r="5787" spans="1:8" x14ac:dyDescent="0.2">
      <c r="A5787" t="s">
        <v>4307</v>
      </c>
      <c r="B5787" t="s">
        <v>16</v>
      </c>
      <c r="C5787" t="s">
        <v>294</v>
      </c>
      <c r="D5787" t="s">
        <v>855</v>
      </c>
      <c r="E5787">
        <v>4.0999999999999996</v>
      </c>
      <c r="F5787">
        <v>48</v>
      </c>
      <c r="G5787">
        <v>86.73</v>
      </c>
      <c r="H5787">
        <v>2016</v>
      </c>
    </row>
    <row r="5788" spans="1:8" x14ac:dyDescent="0.2">
      <c r="A5788" t="s">
        <v>396</v>
      </c>
      <c r="B5788" t="s">
        <v>16</v>
      </c>
      <c r="C5788" t="s">
        <v>294</v>
      </c>
      <c r="D5788" t="s">
        <v>3211</v>
      </c>
      <c r="E5788">
        <v>3.5</v>
      </c>
      <c r="F5788">
        <v>48</v>
      </c>
      <c r="G5788">
        <v>15.85</v>
      </c>
      <c r="H5788">
        <v>2018</v>
      </c>
    </row>
    <row r="5789" spans="1:8" x14ac:dyDescent="0.2">
      <c r="A5789" t="s">
        <v>7508</v>
      </c>
      <c r="B5789" t="s">
        <v>9</v>
      </c>
      <c r="C5789" t="s">
        <v>414</v>
      </c>
      <c r="D5789" t="s">
        <v>5227</v>
      </c>
      <c r="E5789">
        <v>3.9</v>
      </c>
      <c r="F5789">
        <v>48</v>
      </c>
      <c r="G5789">
        <v>28.76</v>
      </c>
      <c r="H5789">
        <v>2017</v>
      </c>
    </row>
    <row r="5790" spans="1:8" x14ac:dyDescent="0.2">
      <c r="A5790" t="s">
        <v>7509</v>
      </c>
      <c r="B5790" t="s">
        <v>9</v>
      </c>
      <c r="C5790" t="s">
        <v>7510</v>
      </c>
      <c r="D5790" t="s">
        <v>7511</v>
      </c>
      <c r="E5790">
        <v>4.0999999999999996</v>
      </c>
      <c r="F5790">
        <v>48</v>
      </c>
      <c r="G5790">
        <v>37.9</v>
      </c>
      <c r="H5790">
        <v>2017</v>
      </c>
    </row>
    <row r="5791" spans="1:8" x14ac:dyDescent="0.2">
      <c r="A5791" t="s">
        <v>7512</v>
      </c>
      <c r="B5791" t="s">
        <v>16</v>
      </c>
      <c r="C5791" t="s">
        <v>181</v>
      </c>
      <c r="D5791" t="s">
        <v>3140</v>
      </c>
      <c r="E5791">
        <v>4</v>
      </c>
      <c r="F5791">
        <v>48</v>
      </c>
      <c r="G5791">
        <v>30</v>
      </c>
      <c r="H5791">
        <v>2013</v>
      </c>
    </row>
    <row r="5792" spans="1:8" x14ac:dyDescent="0.2">
      <c r="A5792" t="s">
        <v>624</v>
      </c>
      <c r="B5792" t="s">
        <v>9</v>
      </c>
      <c r="C5792" t="s">
        <v>217</v>
      </c>
      <c r="D5792" t="s">
        <v>3176</v>
      </c>
      <c r="E5792">
        <v>3.8</v>
      </c>
      <c r="F5792">
        <v>48</v>
      </c>
      <c r="G5792">
        <v>50.69</v>
      </c>
      <c r="H5792">
        <v>2017</v>
      </c>
    </row>
    <row r="5793" spans="1:8" x14ac:dyDescent="0.2">
      <c r="A5793" t="s">
        <v>1160</v>
      </c>
      <c r="B5793" t="s">
        <v>16</v>
      </c>
      <c r="C5793" t="s">
        <v>38</v>
      </c>
      <c r="D5793" t="s">
        <v>7513</v>
      </c>
      <c r="E5793">
        <v>3.2</v>
      </c>
      <c r="F5793">
        <v>48</v>
      </c>
      <c r="G5793">
        <v>6.9</v>
      </c>
      <c r="H5793">
        <v>2018</v>
      </c>
    </row>
    <row r="5794" spans="1:8" x14ac:dyDescent="0.2">
      <c r="A5794" t="s">
        <v>7514</v>
      </c>
      <c r="B5794" t="s">
        <v>16</v>
      </c>
      <c r="C5794" t="s">
        <v>74</v>
      </c>
      <c r="D5794" t="s">
        <v>2092</v>
      </c>
      <c r="E5794">
        <v>4</v>
      </c>
      <c r="F5794">
        <v>48</v>
      </c>
      <c r="G5794">
        <v>10.95</v>
      </c>
      <c r="H5794">
        <v>2016</v>
      </c>
    </row>
    <row r="5795" spans="1:8" x14ac:dyDescent="0.2">
      <c r="A5795" t="s">
        <v>7515</v>
      </c>
      <c r="B5795" t="s">
        <v>9</v>
      </c>
      <c r="C5795" t="s">
        <v>721</v>
      </c>
      <c r="D5795" t="s">
        <v>1354</v>
      </c>
      <c r="E5795">
        <v>4</v>
      </c>
      <c r="F5795">
        <v>48</v>
      </c>
      <c r="G5795">
        <v>36.950000000000003</v>
      </c>
      <c r="H5795">
        <v>2016</v>
      </c>
    </row>
    <row r="5796" spans="1:8" x14ac:dyDescent="0.2">
      <c r="A5796" t="s">
        <v>7516</v>
      </c>
      <c r="B5796" t="s">
        <v>277</v>
      </c>
      <c r="C5796" t="s">
        <v>346</v>
      </c>
      <c r="D5796" t="s">
        <v>2563</v>
      </c>
      <c r="E5796">
        <v>3.8</v>
      </c>
      <c r="F5796">
        <v>48</v>
      </c>
      <c r="G5796">
        <v>10</v>
      </c>
      <c r="H5796">
        <v>2018</v>
      </c>
    </row>
    <row r="5797" spans="1:8" x14ac:dyDescent="0.2">
      <c r="A5797" t="s">
        <v>7517</v>
      </c>
      <c r="B5797" t="s">
        <v>62</v>
      </c>
      <c r="C5797" t="s">
        <v>63</v>
      </c>
      <c r="D5797" t="s">
        <v>1476</v>
      </c>
      <c r="E5797">
        <v>4.4000000000000004</v>
      </c>
      <c r="F5797">
        <v>48</v>
      </c>
      <c r="G5797">
        <v>17.79</v>
      </c>
      <c r="H5797">
        <v>2017</v>
      </c>
    </row>
    <row r="5798" spans="1:8" x14ac:dyDescent="0.2">
      <c r="A5798" t="s">
        <v>7518</v>
      </c>
      <c r="B5798" t="s">
        <v>62</v>
      </c>
      <c r="C5798" t="s">
        <v>63</v>
      </c>
      <c r="D5798" t="s">
        <v>1392</v>
      </c>
      <c r="E5798">
        <v>3.3</v>
      </c>
      <c r="F5798">
        <v>48</v>
      </c>
      <c r="G5798">
        <v>7.75</v>
      </c>
      <c r="H5798">
        <v>2013</v>
      </c>
    </row>
    <row r="5799" spans="1:8" x14ac:dyDescent="0.2">
      <c r="A5799" t="s">
        <v>149</v>
      </c>
      <c r="B5799" t="s">
        <v>62</v>
      </c>
      <c r="C5799" t="s">
        <v>63</v>
      </c>
      <c r="D5799" t="s">
        <v>4419</v>
      </c>
      <c r="E5799">
        <v>3.3</v>
      </c>
      <c r="F5799">
        <v>48</v>
      </c>
      <c r="G5799">
        <v>5.75</v>
      </c>
      <c r="H5799">
        <v>2018</v>
      </c>
    </row>
    <row r="5800" spans="1:8" x14ac:dyDescent="0.2">
      <c r="A5800" t="s">
        <v>7519</v>
      </c>
      <c r="B5800" t="s">
        <v>46</v>
      </c>
      <c r="C5800" t="s">
        <v>131</v>
      </c>
      <c r="D5800" t="s">
        <v>1159</v>
      </c>
      <c r="E5800">
        <v>4.0999999999999996</v>
      </c>
      <c r="F5800">
        <v>48</v>
      </c>
      <c r="G5800">
        <v>47.99</v>
      </c>
      <c r="H5800">
        <v>2017</v>
      </c>
    </row>
    <row r="5801" spans="1:8" x14ac:dyDescent="0.2">
      <c r="A5801" t="s">
        <v>2184</v>
      </c>
      <c r="B5801" t="s">
        <v>9</v>
      </c>
      <c r="C5801" t="s">
        <v>2185</v>
      </c>
      <c r="D5801" t="s">
        <v>423</v>
      </c>
      <c r="E5801">
        <v>3.6</v>
      </c>
      <c r="F5801">
        <v>48</v>
      </c>
      <c r="G5801">
        <v>53.35</v>
      </c>
      <c r="H5801">
        <v>2014</v>
      </c>
    </row>
    <row r="5802" spans="1:8" x14ac:dyDescent="0.2">
      <c r="A5802" t="s">
        <v>7520</v>
      </c>
      <c r="B5802" t="s">
        <v>66</v>
      </c>
      <c r="C5802" t="s">
        <v>241</v>
      </c>
      <c r="D5802" t="s">
        <v>7521</v>
      </c>
      <c r="E5802">
        <v>3.2</v>
      </c>
      <c r="F5802">
        <v>48</v>
      </c>
      <c r="G5802">
        <v>5.35</v>
      </c>
      <c r="H5802">
        <v>2017</v>
      </c>
    </row>
    <row r="5803" spans="1:8" x14ac:dyDescent="0.2">
      <c r="A5803" t="s">
        <v>373</v>
      </c>
      <c r="B5803" t="s">
        <v>16</v>
      </c>
      <c r="C5803" t="s">
        <v>374</v>
      </c>
      <c r="D5803" t="s">
        <v>7522</v>
      </c>
      <c r="E5803">
        <v>3.8</v>
      </c>
      <c r="F5803">
        <v>48</v>
      </c>
      <c r="G5803">
        <v>19.3</v>
      </c>
      <c r="H5803">
        <v>2013</v>
      </c>
    </row>
    <row r="5804" spans="1:8" x14ac:dyDescent="0.2">
      <c r="A5804" t="s">
        <v>3719</v>
      </c>
      <c r="B5804" t="s">
        <v>66</v>
      </c>
      <c r="C5804" t="s">
        <v>308</v>
      </c>
      <c r="D5804" t="s">
        <v>3804</v>
      </c>
      <c r="E5804">
        <v>4</v>
      </c>
      <c r="F5804">
        <v>48</v>
      </c>
      <c r="G5804">
        <v>13.9</v>
      </c>
      <c r="H5804">
        <v>2014</v>
      </c>
    </row>
    <row r="5805" spans="1:8" x14ac:dyDescent="0.2">
      <c r="A5805" t="s">
        <v>7523</v>
      </c>
      <c r="B5805" t="s">
        <v>9</v>
      </c>
      <c r="C5805" t="s">
        <v>10</v>
      </c>
      <c r="D5805" t="s">
        <v>2296</v>
      </c>
      <c r="E5805">
        <v>3.6</v>
      </c>
      <c r="F5805">
        <v>48</v>
      </c>
      <c r="G5805">
        <v>31.48</v>
      </c>
      <c r="H5805">
        <v>2014</v>
      </c>
    </row>
    <row r="5806" spans="1:8" x14ac:dyDescent="0.2">
      <c r="A5806" t="s">
        <v>7524</v>
      </c>
      <c r="B5806" t="s">
        <v>16</v>
      </c>
      <c r="C5806" t="s">
        <v>302</v>
      </c>
      <c r="D5806" t="s">
        <v>7525</v>
      </c>
      <c r="E5806">
        <v>3.6</v>
      </c>
      <c r="F5806">
        <v>48</v>
      </c>
      <c r="G5806">
        <v>8.3699999999999992</v>
      </c>
      <c r="H5806">
        <v>2017</v>
      </c>
    </row>
    <row r="5807" spans="1:8" x14ac:dyDescent="0.2">
      <c r="A5807" t="s">
        <v>7526</v>
      </c>
      <c r="B5807" t="s">
        <v>16</v>
      </c>
      <c r="C5807" t="s">
        <v>1844</v>
      </c>
      <c r="D5807" t="s">
        <v>395</v>
      </c>
      <c r="E5807">
        <v>4.3</v>
      </c>
      <c r="F5807">
        <v>48</v>
      </c>
      <c r="G5807">
        <v>63.95</v>
      </c>
      <c r="H5807">
        <v>2012</v>
      </c>
    </row>
    <row r="5808" spans="1:8" x14ac:dyDescent="0.2">
      <c r="A5808" t="s">
        <v>6458</v>
      </c>
      <c r="B5808" t="s">
        <v>16</v>
      </c>
      <c r="C5808" t="s">
        <v>74</v>
      </c>
      <c r="D5808" t="s">
        <v>4177</v>
      </c>
      <c r="E5808">
        <v>4.2</v>
      </c>
      <c r="F5808">
        <v>48</v>
      </c>
      <c r="G5808">
        <v>9.4</v>
      </c>
      <c r="H5808">
        <v>2018</v>
      </c>
    </row>
    <row r="5809" spans="1:8" x14ac:dyDescent="0.2">
      <c r="A5809" t="s">
        <v>7527</v>
      </c>
      <c r="B5809" t="s">
        <v>9</v>
      </c>
      <c r="C5809" t="s">
        <v>4825</v>
      </c>
      <c r="D5809" t="s">
        <v>4826</v>
      </c>
      <c r="E5809">
        <v>3.6</v>
      </c>
      <c r="F5809">
        <v>48</v>
      </c>
      <c r="G5809">
        <v>4.5</v>
      </c>
      <c r="H5809">
        <v>2018</v>
      </c>
    </row>
    <row r="5810" spans="1:8" x14ac:dyDescent="0.2">
      <c r="A5810" t="s">
        <v>467</v>
      </c>
      <c r="B5810" t="s">
        <v>9</v>
      </c>
      <c r="C5810" t="s">
        <v>10</v>
      </c>
      <c r="D5810" t="s">
        <v>2510</v>
      </c>
      <c r="E5810">
        <v>4.2</v>
      </c>
      <c r="F5810">
        <v>48</v>
      </c>
      <c r="G5810">
        <v>135.5</v>
      </c>
      <c r="H5810">
        <v>2015</v>
      </c>
    </row>
    <row r="5811" spans="1:8" x14ac:dyDescent="0.2">
      <c r="A5811" t="s">
        <v>7528</v>
      </c>
      <c r="B5811" t="s">
        <v>9</v>
      </c>
      <c r="C5811" t="s">
        <v>134</v>
      </c>
      <c r="D5811" t="s">
        <v>651</v>
      </c>
      <c r="E5811">
        <v>4</v>
      </c>
      <c r="F5811">
        <v>48</v>
      </c>
      <c r="G5811">
        <v>21.24</v>
      </c>
      <c r="H5811">
        <v>2017</v>
      </c>
    </row>
    <row r="5812" spans="1:8" x14ac:dyDescent="0.2">
      <c r="A5812" t="s">
        <v>7529</v>
      </c>
      <c r="B5812" t="s">
        <v>9</v>
      </c>
      <c r="C5812" t="s">
        <v>1784</v>
      </c>
      <c r="D5812" t="s">
        <v>7530</v>
      </c>
      <c r="E5812">
        <v>3.8</v>
      </c>
      <c r="F5812">
        <v>48</v>
      </c>
      <c r="G5812">
        <v>14.9</v>
      </c>
      <c r="H5812">
        <v>2015</v>
      </c>
    </row>
    <row r="5813" spans="1:8" x14ac:dyDescent="0.2">
      <c r="A5813" t="s">
        <v>288</v>
      </c>
      <c r="B5813" t="s">
        <v>70</v>
      </c>
      <c r="C5813" t="s">
        <v>2697</v>
      </c>
      <c r="D5813" t="s">
        <v>7531</v>
      </c>
      <c r="E5813">
        <v>3.6</v>
      </c>
      <c r="F5813">
        <v>48</v>
      </c>
      <c r="G5813">
        <v>14.4</v>
      </c>
      <c r="H5813">
        <v>2016</v>
      </c>
    </row>
    <row r="5814" spans="1:8" x14ac:dyDescent="0.2">
      <c r="A5814" t="s">
        <v>7532</v>
      </c>
      <c r="B5814" t="s">
        <v>277</v>
      </c>
      <c r="C5814" t="s">
        <v>346</v>
      </c>
      <c r="D5814" t="s">
        <v>347</v>
      </c>
      <c r="E5814">
        <v>4.0999999999999996</v>
      </c>
      <c r="F5814">
        <v>48</v>
      </c>
      <c r="G5814">
        <v>18</v>
      </c>
      <c r="H5814">
        <v>2017</v>
      </c>
    </row>
    <row r="5815" spans="1:8" x14ac:dyDescent="0.2">
      <c r="A5815" t="s">
        <v>1910</v>
      </c>
      <c r="B5815" t="s">
        <v>16</v>
      </c>
      <c r="C5815" t="s">
        <v>358</v>
      </c>
      <c r="D5815" t="s">
        <v>485</v>
      </c>
      <c r="E5815">
        <v>4.0999999999999996</v>
      </c>
      <c r="F5815">
        <v>48</v>
      </c>
      <c r="G5815">
        <v>29.15</v>
      </c>
      <c r="H5815">
        <v>2015</v>
      </c>
    </row>
    <row r="5816" spans="1:8" x14ac:dyDescent="0.2">
      <c r="A5816" t="s">
        <v>7533</v>
      </c>
      <c r="B5816" t="s">
        <v>23</v>
      </c>
      <c r="C5816" t="s">
        <v>247</v>
      </c>
      <c r="D5816" t="s">
        <v>6027</v>
      </c>
      <c r="E5816">
        <v>3.6</v>
      </c>
      <c r="F5816">
        <v>48</v>
      </c>
      <c r="G5816">
        <v>12.48</v>
      </c>
      <c r="H5816">
        <v>2017</v>
      </c>
    </row>
    <row r="5817" spans="1:8" x14ac:dyDescent="0.2">
      <c r="A5817" t="s">
        <v>7534</v>
      </c>
      <c r="B5817" t="s">
        <v>77</v>
      </c>
      <c r="C5817" t="s">
        <v>78</v>
      </c>
      <c r="D5817" t="s">
        <v>2153</v>
      </c>
      <c r="E5817">
        <v>3.7</v>
      </c>
      <c r="F5817">
        <v>48</v>
      </c>
      <c r="G5817">
        <v>12.14</v>
      </c>
      <c r="H5817">
        <v>2018</v>
      </c>
    </row>
    <row r="5818" spans="1:8" x14ac:dyDescent="0.2">
      <c r="A5818" t="s">
        <v>7535</v>
      </c>
      <c r="B5818" t="s">
        <v>34</v>
      </c>
      <c r="C5818" t="s">
        <v>150</v>
      </c>
      <c r="D5818" t="s">
        <v>2006</v>
      </c>
      <c r="E5818">
        <v>3.5</v>
      </c>
      <c r="F5818">
        <v>48</v>
      </c>
      <c r="G5818">
        <v>9.4499999999999993</v>
      </c>
      <c r="H5818">
        <v>2017</v>
      </c>
    </row>
    <row r="5819" spans="1:8" x14ac:dyDescent="0.2">
      <c r="A5819" t="s">
        <v>7536</v>
      </c>
      <c r="B5819" t="s">
        <v>23</v>
      </c>
      <c r="C5819" t="s">
        <v>1600</v>
      </c>
      <c r="D5819" t="s">
        <v>5468</v>
      </c>
      <c r="E5819">
        <v>4</v>
      </c>
      <c r="F5819">
        <v>48</v>
      </c>
      <c r="G5819">
        <v>29.28</v>
      </c>
      <c r="H5819">
        <v>2017</v>
      </c>
    </row>
    <row r="5820" spans="1:8" x14ac:dyDescent="0.2">
      <c r="A5820" t="s">
        <v>3419</v>
      </c>
      <c r="B5820" t="s">
        <v>9</v>
      </c>
      <c r="C5820" t="s">
        <v>905</v>
      </c>
      <c r="D5820" t="s">
        <v>7537</v>
      </c>
      <c r="E5820">
        <v>3.6</v>
      </c>
      <c r="F5820">
        <v>48</v>
      </c>
      <c r="G5820">
        <v>16.62</v>
      </c>
      <c r="H5820">
        <v>2016</v>
      </c>
    </row>
    <row r="5821" spans="1:8" x14ac:dyDescent="0.2">
      <c r="A5821" t="s">
        <v>7538</v>
      </c>
      <c r="B5821" t="s">
        <v>77</v>
      </c>
      <c r="C5821" t="s">
        <v>78</v>
      </c>
      <c r="D5821" t="s">
        <v>3183</v>
      </c>
      <c r="E5821">
        <v>4.2</v>
      </c>
      <c r="F5821">
        <v>480</v>
      </c>
      <c r="G5821">
        <v>45</v>
      </c>
      <c r="H5821">
        <v>2014</v>
      </c>
    </row>
    <row r="5822" spans="1:8" x14ac:dyDescent="0.2">
      <c r="A5822" t="s">
        <v>7539</v>
      </c>
      <c r="B5822" t="s">
        <v>70</v>
      </c>
      <c r="C5822" t="s">
        <v>895</v>
      </c>
      <c r="D5822" t="s">
        <v>1811</v>
      </c>
      <c r="E5822">
        <v>4</v>
      </c>
      <c r="F5822">
        <v>480</v>
      </c>
      <c r="G5822">
        <v>37.9</v>
      </c>
      <c r="H5822">
        <v>2016</v>
      </c>
    </row>
    <row r="5823" spans="1:8" x14ac:dyDescent="0.2">
      <c r="A5823" t="s">
        <v>7540</v>
      </c>
      <c r="B5823" t="s">
        <v>46</v>
      </c>
      <c r="C5823" t="s">
        <v>47</v>
      </c>
      <c r="D5823" t="s">
        <v>2578</v>
      </c>
      <c r="E5823">
        <v>3.7</v>
      </c>
      <c r="F5823">
        <v>480</v>
      </c>
      <c r="G5823">
        <v>17.45</v>
      </c>
      <c r="H5823">
        <v>2016</v>
      </c>
    </row>
    <row r="5824" spans="1:8" x14ac:dyDescent="0.2">
      <c r="A5824" t="s">
        <v>7541</v>
      </c>
      <c r="B5824" t="s">
        <v>16</v>
      </c>
      <c r="C5824" t="s">
        <v>1446</v>
      </c>
      <c r="D5824" t="s">
        <v>3336</v>
      </c>
      <c r="E5824">
        <v>3.8</v>
      </c>
      <c r="F5824">
        <v>480</v>
      </c>
      <c r="G5824">
        <v>11.27</v>
      </c>
      <c r="H5824">
        <v>2012</v>
      </c>
    </row>
    <row r="5825" spans="1:8" x14ac:dyDescent="0.2">
      <c r="A5825" t="s">
        <v>101</v>
      </c>
      <c r="B5825" t="s">
        <v>70</v>
      </c>
      <c r="C5825" t="s">
        <v>459</v>
      </c>
      <c r="D5825" t="s">
        <v>3017</v>
      </c>
      <c r="E5825">
        <v>4.2</v>
      </c>
      <c r="F5825">
        <v>480</v>
      </c>
      <c r="G5825">
        <v>69.260000000000005</v>
      </c>
      <c r="H5825">
        <v>2016</v>
      </c>
    </row>
    <row r="5826" spans="1:8" x14ac:dyDescent="0.2">
      <c r="A5826" t="s">
        <v>7542</v>
      </c>
      <c r="B5826" t="s">
        <v>9</v>
      </c>
      <c r="C5826" t="s">
        <v>184</v>
      </c>
      <c r="D5826" t="s">
        <v>6098</v>
      </c>
      <c r="E5826">
        <v>4.5</v>
      </c>
      <c r="F5826">
        <v>481</v>
      </c>
      <c r="G5826">
        <v>299.95</v>
      </c>
      <c r="H5826">
        <v>2005</v>
      </c>
    </row>
    <row r="5827" spans="1:8" x14ac:dyDescent="0.2">
      <c r="A5827" t="s">
        <v>7543</v>
      </c>
      <c r="B5827" t="s">
        <v>77</v>
      </c>
      <c r="C5827" t="s">
        <v>153</v>
      </c>
      <c r="D5827" t="s">
        <v>1541</v>
      </c>
      <c r="E5827">
        <v>4.2</v>
      </c>
      <c r="F5827">
        <v>482</v>
      </c>
      <c r="G5827">
        <v>24.86</v>
      </c>
      <c r="H5827">
        <v>2015</v>
      </c>
    </row>
    <row r="5828" spans="1:8" x14ac:dyDescent="0.2">
      <c r="A5828" t="s">
        <v>2416</v>
      </c>
      <c r="B5828" t="s">
        <v>9</v>
      </c>
      <c r="C5828" t="s">
        <v>184</v>
      </c>
      <c r="D5828" t="s">
        <v>7544</v>
      </c>
      <c r="E5828">
        <v>4.2</v>
      </c>
      <c r="F5828">
        <v>482</v>
      </c>
      <c r="G5828">
        <v>79.95</v>
      </c>
      <c r="H5828">
        <v>2005</v>
      </c>
    </row>
    <row r="5829" spans="1:8" x14ac:dyDescent="0.2">
      <c r="A5829" t="s">
        <v>7545</v>
      </c>
      <c r="B5829" t="s">
        <v>34</v>
      </c>
      <c r="C5829" t="s">
        <v>718</v>
      </c>
      <c r="D5829" t="s">
        <v>2354</v>
      </c>
      <c r="E5829">
        <v>3.8</v>
      </c>
      <c r="F5829">
        <v>482</v>
      </c>
      <c r="G5829">
        <v>12.6</v>
      </c>
      <c r="H5829">
        <v>2015</v>
      </c>
    </row>
    <row r="5830" spans="1:8" x14ac:dyDescent="0.2">
      <c r="A5830" t="s">
        <v>7546</v>
      </c>
      <c r="B5830" t="s">
        <v>66</v>
      </c>
      <c r="C5830" t="s">
        <v>67</v>
      </c>
      <c r="D5830" t="s">
        <v>7547</v>
      </c>
      <c r="E5830">
        <v>3.8</v>
      </c>
      <c r="F5830">
        <v>482</v>
      </c>
      <c r="G5830">
        <v>12.9</v>
      </c>
      <c r="H5830">
        <v>2016</v>
      </c>
    </row>
    <row r="5831" spans="1:8" x14ac:dyDescent="0.2">
      <c r="A5831" t="s">
        <v>1772</v>
      </c>
      <c r="B5831" t="s">
        <v>9</v>
      </c>
      <c r="C5831" t="s">
        <v>389</v>
      </c>
      <c r="D5831" t="s">
        <v>6544</v>
      </c>
      <c r="E5831">
        <v>4</v>
      </c>
      <c r="F5831">
        <v>483</v>
      </c>
      <c r="G5831">
        <v>36.06</v>
      </c>
      <c r="H5831">
        <v>2013</v>
      </c>
    </row>
    <row r="5832" spans="1:8" x14ac:dyDescent="0.2">
      <c r="A5832" t="s">
        <v>1597</v>
      </c>
      <c r="B5832" t="s">
        <v>16</v>
      </c>
      <c r="C5832" t="s">
        <v>93</v>
      </c>
      <c r="D5832" t="s">
        <v>1676</v>
      </c>
      <c r="E5832">
        <v>3.9</v>
      </c>
      <c r="F5832">
        <v>483</v>
      </c>
      <c r="G5832">
        <v>28.49</v>
      </c>
      <c r="H5832">
        <v>2017</v>
      </c>
    </row>
    <row r="5833" spans="1:8" x14ac:dyDescent="0.2">
      <c r="A5833" t="s">
        <v>7548</v>
      </c>
      <c r="B5833" t="s">
        <v>34</v>
      </c>
      <c r="C5833" t="s">
        <v>365</v>
      </c>
      <c r="D5833" t="s">
        <v>7549</v>
      </c>
      <c r="E5833">
        <v>3.6</v>
      </c>
      <c r="F5833">
        <v>484</v>
      </c>
      <c r="G5833">
        <v>10.15</v>
      </c>
      <c r="H5833">
        <v>2018</v>
      </c>
    </row>
    <row r="5834" spans="1:8" x14ac:dyDescent="0.2">
      <c r="A5834" t="s">
        <v>7550</v>
      </c>
      <c r="B5834" t="s">
        <v>16</v>
      </c>
      <c r="C5834" t="s">
        <v>638</v>
      </c>
      <c r="D5834" t="s">
        <v>6699</v>
      </c>
      <c r="E5834">
        <v>3.7</v>
      </c>
      <c r="F5834">
        <v>484</v>
      </c>
      <c r="G5834">
        <v>10.47</v>
      </c>
      <c r="H5834">
        <v>2015</v>
      </c>
    </row>
    <row r="5835" spans="1:8" x14ac:dyDescent="0.2">
      <c r="A5835" t="s">
        <v>7551</v>
      </c>
      <c r="B5835" t="s">
        <v>9</v>
      </c>
      <c r="C5835" t="s">
        <v>414</v>
      </c>
      <c r="D5835" t="s">
        <v>7552</v>
      </c>
      <c r="E5835">
        <v>4.2</v>
      </c>
      <c r="F5835">
        <v>484</v>
      </c>
      <c r="G5835">
        <v>24.27</v>
      </c>
      <c r="H5835">
        <v>2016</v>
      </c>
    </row>
    <row r="5836" spans="1:8" x14ac:dyDescent="0.2">
      <c r="A5836" t="s">
        <v>2007</v>
      </c>
      <c r="B5836" t="s">
        <v>9</v>
      </c>
      <c r="C5836" t="s">
        <v>281</v>
      </c>
      <c r="D5836" t="s">
        <v>6677</v>
      </c>
      <c r="E5836">
        <v>3.7</v>
      </c>
      <c r="F5836">
        <v>484</v>
      </c>
      <c r="G5836">
        <v>17.95</v>
      </c>
      <c r="H5836">
        <v>2016</v>
      </c>
    </row>
    <row r="5837" spans="1:8" x14ac:dyDescent="0.2">
      <c r="A5837" t="s">
        <v>7553</v>
      </c>
      <c r="B5837" t="s">
        <v>87</v>
      </c>
      <c r="C5837" t="s">
        <v>356</v>
      </c>
      <c r="D5837" t="s">
        <v>3389</v>
      </c>
      <c r="E5837">
        <v>4.2</v>
      </c>
      <c r="F5837">
        <v>4846</v>
      </c>
      <c r="G5837">
        <v>22.9</v>
      </c>
      <c r="H5837">
        <v>2012</v>
      </c>
    </row>
    <row r="5838" spans="1:8" x14ac:dyDescent="0.2">
      <c r="A5838" t="s">
        <v>7554</v>
      </c>
      <c r="B5838" t="s">
        <v>70</v>
      </c>
      <c r="C5838" t="s">
        <v>71</v>
      </c>
      <c r="D5838" t="s">
        <v>2789</v>
      </c>
      <c r="E5838">
        <v>3.8</v>
      </c>
      <c r="F5838">
        <v>485</v>
      </c>
      <c r="G5838">
        <v>18.239999999999998</v>
      </c>
      <c r="H5838">
        <v>2017</v>
      </c>
    </row>
    <row r="5839" spans="1:8" x14ac:dyDescent="0.2">
      <c r="A5839" t="s">
        <v>7555</v>
      </c>
      <c r="B5839" t="s">
        <v>62</v>
      </c>
      <c r="C5839" t="s">
        <v>1343</v>
      </c>
      <c r="D5839" t="s">
        <v>1344</v>
      </c>
      <c r="E5839">
        <v>4</v>
      </c>
      <c r="F5839">
        <v>485</v>
      </c>
      <c r="G5839">
        <v>18.5</v>
      </c>
      <c r="H5839">
        <v>2017</v>
      </c>
    </row>
    <row r="5840" spans="1:8" x14ac:dyDescent="0.2">
      <c r="A5840" t="s">
        <v>7556</v>
      </c>
      <c r="B5840" t="s">
        <v>196</v>
      </c>
      <c r="C5840" t="s">
        <v>856</v>
      </c>
      <c r="D5840" t="s">
        <v>949</v>
      </c>
      <c r="E5840">
        <v>3.7</v>
      </c>
      <c r="F5840">
        <v>485</v>
      </c>
      <c r="G5840">
        <v>7.88</v>
      </c>
      <c r="H5840">
        <v>2017</v>
      </c>
    </row>
    <row r="5841" spans="1:8" x14ac:dyDescent="0.2">
      <c r="A5841" t="s">
        <v>7557</v>
      </c>
      <c r="B5841" t="s">
        <v>16</v>
      </c>
      <c r="C5841" t="s">
        <v>17</v>
      </c>
      <c r="D5841" t="s">
        <v>6565</v>
      </c>
      <c r="E5841">
        <v>4.0999999999999996</v>
      </c>
      <c r="F5841">
        <v>485</v>
      </c>
      <c r="G5841">
        <v>66.930000000000007</v>
      </c>
      <c r="H5841">
        <v>2010</v>
      </c>
    </row>
    <row r="5842" spans="1:8" x14ac:dyDescent="0.2">
      <c r="A5842" t="s">
        <v>384</v>
      </c>
      <c r="B5842" t="s">
        <v>9</v>
      </c>
      <c r="C5842" t="s">
        <v>114</v>
      </c>
      <c r="D5842" t="s">
        <v>2849</v>
      </c>
      <c r="E5842">
        <v>4.0999999999999996</v>
      </c>
      <c r="F5842">
        <v>485</v>
      </c>
      <c r="G5842">
        <v>66.28</v>
      </c>
      <c r="H5842">
        <v>2011</v>
      </c>
    </row>
    <row r="5843" spans="1:8" x14ac:dyDescent="0.2">
      <c r="A5843" t="s">
        <v>7558</v>
      </c>
      <c r="B5843" t="s">
        <v>16</v>
      </c>
      <c r="C5843" t="s">
        <v>181</v>
      </c>
      <c r="D5843" t="s">
        <v>6891</v>
      </c>
      <c r="E5843">
        <v>4.3</v>
      </c>
      <c r="F5843">
        <v>485</v>
      </c>
      <c r="G5843">
        <v>49.9</v>
      </c>
      <c r="H5843">
        <v>2014</v>
      </c>
    </row>
    <row r="5844" spans="1:8" x14ac:dyDescent="0.2">
      <c r="A5844" t="s">
        <v>7559</v>
      </c>
      <c r="B5844" t="s">
        <v>34</v>
      </c>
      <c r="C5844" t="s">
        <v>718</v>
      </c>
      <c r="D5844" t="s">
        <v>2069</v>
      </c>
      <c r="E5844">
        <v>3.4</v>
      </c>
      <c r="F5844">
        <v>485</v>
      </c>
      <c r="G5844">
        <v>4.8899999999999997</v>
      </c>
      <c r="H5844">
        <v>2017</v>
      </c>
    </row>
    <row r="5845" spans="1:8" x14ac:dyDescent="0.2">
      <c r="A5845" t="s">
        <v>7560</v>
      </c>
      <c r="B5845" t="s">
        <v>9</v>
      </c>
      <c r="C5845" t="s">
        <v>389</v>
      </c>
      <c r="D5845" t="s">
        <v>5342</v>
      </c>
      <c r="E5845">
        <v>4.5999999999999996</v>
      </c>
      <c r="F5845">
        <v>485</v>
      </c>
      <c r="G5845">
        <v>799.95</v>
      </c>
      <c r="H5845">
        <v>2005</v>
      </c>
    </row>
    <row r="5846" spans="1:8" x14ac:dyDescent="0.2">
      <c r="A5846" t="s">
        <v>3490</v>
      </c>
      <c r="B5846" t="s">
        <v>9</v>
      </c>
      <c r="C5846" t="s">
        <v>217</v>
      </c>
      <c r="D5846" t="s">
        <v>684</v>
      </c>
      <c r="E5846">
        <v>4.2</v>
      </c>
      <c r="F5846">
        <v>486</v>
      </c>
      <c r="G5846">
        <v>87.24</v>
      </c>
      <c r="H5846">
        <v>2015</v>
      </c>
    </row>
    <row r="5847" spans="1:8" x14ac:dyDescent="0.2">
      <c r="A5847" t="s">
        <v>802</v>
      </c>
      <c r="B5847" t="s">
        <v>196</v>
      </c>
      <c r="C5847" t="s">
        <v>197</v>
      </c>
      <c r="D5847" t="s">
        <v>1945</v>
      </c>
      <c r="E5847">
        <v>3.8</v>
      </c>
      <c r="F5847">
        <v>486</v>
      </c>
      <c r="G5847">
        <v>10.01</v>
      </c>
      <c r="H5847">
        <v>2018</v>
      </c>
    </row>
    <row r="5848" spans="1:8" x14ac:dyDescent="0.2">
      <c r="A5848" t="s">
        <v>7561</v>
      </c>
      <c r="B5848" t="s">
        <v>16</v>
      </c>
      <c r="C5848" t="s">
        <v>17</v>
      </c>
      <c r="D5848" t="s">
        <v>2289</v>
      </c>
      <c r="E5848">
        <v>3.8</v>
      </c>
      <c r="F5848">
        <v>486</v>
      </c>
      <c r="G5848">
        <v>16.899999999999999</v>
      </c>
      <c r="H5848">
        <v>2014</v>
      </c>
    </row>
    <row r="5849" spans="1:8" x14ac:dyDescent="0.2">
      <c r="A5849" t="s">
        <v>271</v>
      </c>
      <c r="B5849" t="s">
        <v>70</v>
      </c>
      <c r="C5849" t="s">
        <v>71</v>
      </c>
      <c r="D5849" t="s">
        <v>2171</v>
      </c>
      <c r="E5849">
        <v>3.6</v>
      </c>
      <c r="F5849">
        <v>486</v>
      </c>
      <c r="G5849">
        <v>12.1</v>
      </c>
      <c r="H5849">
        <v>2015</v>
      </c>
    </row>
    <row r="5850" spans="1:8" x14ac:dyDescent="0.2">
      <c r="A5850" t="s">
        <v>7562</v>
      </c>
      <c r="B5850" t="s">
        <v>16</v>
      </c>
      <c r="C5850" t="s">
        <v>93</v>
      </c>
      <c r="D5850" t="s">
        <v>94</v>
      </c>
      <c r="E5850">
        <v>4</v>
      </c>
      <c r="F5850">
        <v>4865</v>
      </c>
      <c r="G5850">
        <v>19.7</v>
      </c>
      <c r="H5850">
        <v>2015</v>
      </c>
    </row>
    <row r="5851" spans="1:8" x14ac:dyDescent="0.2">
      <c r="A5851" t="s">
        <v>7563</v>
      </c>
      <c r="B5851" t="s">
        <v>9</v>
      </c>
      <c r="C5851" t="s">
        <v>114</v>
      </c>
      <c r="D5851" t="s">
        <v>377</v>
      </c>
      <c r="E5851">
        <v>4.0999999999999996</v>
      </c>
      <c r="F5851">
        <v>487</v>
      </c>
      <c r="G5851">
        <v>36.06</v>
      </c>
      <c r="H5851">
        <v>2014</v>
      </c>
    </row>
    <row r="5852" spans="1:8" x14ac:dyDescent="0.2">
      <c r="A5852" t="s">
        <v>5624</v>
      </c>
      <c r="B5852" t="s">
        <v>9</v>
      </c>
      <c r="C5852" t="s">
        <v>27</v>
      </c>
      <c r="D5852" t="s">
        <v>729</v>
      </c>
      <c r="E5852">
        <v>4.0999999999999996</v>
      </c>
      <c r="F5852">
        <v>487</v>
      </c>
      <c r="G5852">
        <v>33</v>
      </c>
      <c r="H5852">
        <v>2016</v>
      </c>
    </row>
    <row r="5853" spans="1:8" x14ac:dyDescent="0.2">
      <c r="A5853" t="s">
        <v>1501</v>
      </c>
      <c r="B5853" t="s">
        <v>9</v>
      </c>
      <c r="C5853" t="s">
        <v>114</v>
      </c>
      <c r="D5853" t="s">
        <v>462</v>
      </c>
      <c r="E5853">
        <v>4.4000000000000004</v>
      </c>
      <c r="F5853">
        <v>487</v>
      </c>
      <c r="G5853">
        <v>165.23</v>
      </c>
      <c r="H5853">
        <v>2007</v>
      </c>
    </row>
    <row r="5854" spans="1:8" x14ac:dyDescent="0.2">
      <c r="A5854" t="s">
        <v>3724</v>
      </c>
      <c r="B5854" t="s">
        <v>16</v>
      </c>
      <c r="C5854" t="s">
        <v>433</v>
      </c>
      <c r="D5854" t="s">
        <v>2084</v>
      </c>
      <c r="E5854">
        <v>3.8</v>
      </c>
      <c r="F5854">
        <v>487</v>
      </c>
      <c r="G5854">
        <v>14.27</v>
      </c>
      <c r="H5854">
        <v>2016</v>
      </c>
    </row>
    <row r="5855" spans="1:8" x14ac:dyDescent="0.2">
      <c r="A5855" t="s">
        <v>7564</v>
      </c>
      <c r="B5855" t="s">
        <v>9</v>
      </c>
      <c r="C5855" t="s">
        <v>389</v>
      </c>
      <c r="D5855" t="s">
        <v>5612</v>
      </c>
      <c r="E5855">
        <v>4</v>
      </c>
      <c r="F5855">
        <v>487</v>
      </c>
      <c r="G5855">
        <v>49.95</v>
      </c>
      <c r="H5855">
        <v>2008</v>
      </c>
    </row>
    <row r="5856" spans="1:8" x14ac:dyDescent="0.2">
      <c r="A5856" t="s">
        <v>892</v>
      </c>
      <c r="B5856" t="s">
        <v>9</v>
      </c>
      <c r="C5856" t="s">
        <v>114</v>
      </c>
      <c r="D5856" t="s">
        <v>2849</v>
      </c>
      <c r="E5856">
        <v>4.0999999999999996</v>
      </c>
      <c r="F5856">
        <v>488</v>
      </c>
      <c r="G5856">
        <v>89.95</v>
      </c>
      <c r="H5856">
        <v>2005</v>
      </c>
    </row>
    <row r="5857" spans="1:8" x14ac:dyDescent="0.2">
      <c r="A5857" t="s">
        <v>7565</v>
      </c>
      <c r="B5857" t="s">
        <v>34</v>
      </c>
      <c r="C5857" t="s">
        <v>784</v>
      </c>
      <c r="D5857" t="s">
        <v>1833</v>
      </c>
      <c r="E5857">
        <v>3.7</v>
      </c>
      <c r="F5857">
        <v>488</v>
      </c>
      <c r="G5857">
        <v>9.49</v>
      </c>
      <c r="H5857">
        <v>2018</v>
      </c>
    </row>
    <row r="5858" spans="1:8" x14ac:dyDescent="0.2">
      <c r="A5858" t="s">
        <v>950</v>
      </c>
      <c r="B5858" t="s">
        <v>16</v>
      </c>
      <c r="C5858" t="s">
        <v>228</v>
      </c>
      <c r="D5858" t="s">
        <v>455</v>
      </c>
      <c r="E5858">
        <v>3.6</v>
      </c>
      <c r="F5858">
        <v>488</v>
      </c>
      <c r="G5858">
        <v>8.2899999999999991</v>
      </c>
      <c r="H5858">
        <v>2016</v>
      </c>
    </row>
    <row r="5859" spans="1:8" x14ac:dyDescent="0.2">
      <c r="A5859" t="s">
        <v>7566</v>
      </c>
      <c r="B5859" t="s">
        <v>66</v>
      </c>
      <c r="C5859" t="s">
        <v>313</v>
      </c>
      <c r="D5859" t="s">
        <v>1370</v>
      </c>
      <c r="E5859">
        <v>4</v>
      </c>
      <c r="F5859">
        <v>489</v>
      </c>
      <c r="G5859">
        <v>18.95</v>
      </c>
      <c r="H5859">
        <v>2017</v>
      </c>
    </row>
    <row r="5860" spans="1:8" x14ac:dyDescent="0.2">
      <c r="A5860" t="s">
        <v>7567</v>
      </c>
      <c r="B5860" t="s">
        <v>9</v>
      </c>
      <c r="C5860" t="s">
        <v>389</v>
      </c>
      <c r="D5860" t="s">
        <v>5342</v>
      </c>
      <c r="E5860">
        <v>4.5999999999999996</v>
      </c>
      <c r="F5860">
        <v>489</v>
      </c>
      <c r="G5860">
        <v>414.95</v>
      </c>
      <c r="H5860">
        <v>2008</v>
      </c>
    </row>
    <row r="5861" spans="1:8" x14ac:dyDescent="0.2">
      <c r="A5861" t="s">
        <v>7568</v>
      </c>
      <c r="B5861" t="s">
        <v>16</v>
      </c>
      <c r="C5861" t="s">
        <v>454</v>
      </c>
      <c r="D5861" t="s">
        <v>270</v>
      </c>
      <c r="E5861">
        <v>3.9</v>
      </c>
      <c r="F5861">
        <v>489</v>
      </c>
      <c r="G5861">
        <v>22.9</v>
      </c>
      <c r="H5861">
        <v>2014</v>
      </c>
    </row>
    <row r="5862" spans="1:8" x14ac:dyDescent="0.2">
      <c r="A5862" t="s">
        <v>7569</v>
      </c>
      <c r="B5862" t="s">
        <v>30</v>
      </c>
      <c r="C5862" t="s">
        <v>2109</v>
      </c>
      <c r="D5862" t="s">
        <v>2110</v>
      </c>
      <c r="E5862">
        <v>4.0999999999999996</v>
      </c>
      <c r="F5862">
        <v>49</v>
      </c>
      <c r="G5862">
        <v>24.89</v>
      </c>
      <c r="H5862">
        <v>2014</v>
      </c>
    </row>
    <row r="5863" spans="1:8" x14ac:dyDescent="0.2">
      <c r="A5863" t="s">
        <v>7570</v>
      </c>
      <c r="B5863" t="s">
        <v>70</v>
      </c>
      <c r="C5863" t="s">
        <v>330</v>
      </c>
      <c r="D5863" t="s">
        <v>331</v>
      </c>
      <c r="E5863">
        <v>4.0999999999999996</v>
      </c>
      <c r="F5863">
        <v>49</v>
      </c>
      <c r="G5863">
        <v>34.5</v>
      </c>
      <c r="H5863">
        <v>2015</v>
      </c>
    </row>
    <row r="5864" spans="1:8" x14ac:dyDescent="0.2">
      <c r="A5864" t="s">
        <v>7571</v>
      </c>
      <c r="B5864" t="s">
        <v>23</v>
      </c>
      <c r="C5864" t="s">
        <v>24</v>
      </c>
      <c r="D5864" t="s">
        <v>25</v>
      </c>
      <c r="E5864">
        <v>4.0999999999999996</v>
      </c>
      <c r="F5864">
        <v>49</v>
      </c>
      <c r="G5864">
        <v>32.9</v>
      </c>
      <c r="H5864">
        <v>2017</v>
      </c>
    </row>
    <row r="5865" spans="1:8" x14ac:dyDescent="0.2">
      <c r="A5865" t="s">
        <v>7572</v>
      </c>
      <c r="B5865" t="s">
        <v>77</v>
      </c>
      <c r="C5865" t="s">
        <v>78</v>
      </c>
      <c r="D5865" t="s">
        <v>2754</v>
      </c>
      <c r="E5865">
        <v>3.6</v>
      </c>
      <c r="F5865">
        <v>49</v>
      </c>
      <c r="G5865">
        <v>14.84</v>
      </c>
      <c r="H5865">
        <v>2015</v>
      </c>
    </row>
    <row r="5866" spans="1:8" x14ac:dyDescent="0.2">
      <c r="A5866" t="s">
        <v>7573</v>
      </c>
      <c r="B5866" t="s">
        <v>16</v>
      </c>
      <c r="C5866" t="s">
        <v>586</v>
      </c>
      <c r="D5866" t="s">
        <v>1269</v>
      </c>
      <c r="E5866">
        <v>3.7</v>
      </c>
      <c r="F5866">
        <v>49</v>
      </c>
      <c r="G5866">
        <v>16.48</v>
      </c>
      <c r="H5866">
        <v>2018</v>
      </c>
    </row>
    <row r="5867" spans="1:8" x14ac:dyDescent="0.2">
      <c r="A5867" t="s">
        <v>7574</v>
      </c>
      <c r="B5867" t="s">
        <v>16</v>
      </c>
      <c r="C5867" t="s">
        <v>181</v>
      </c>
      <c r="D5867" t="s">
        <v>1972</v>
      </c>
      <c r="E5867">
        <v>4</v>
      </c>
      <c r="F5867">
        <v>49</v>
      </c>
      <c r="G5867">
        <v>61.98</v>
      </c>
      <c r="H5867">
        <v>2014</v>
      </c>
    </row>
    <row r="5868" spans="1:8" x14ac:dyDescent="0.2">
      <c r="A5868" t="s">
        <v>7575</v>
      </c>
      <c r="B5868" t="s">
        <v>277</v>
      </c>
      <c r="C5868" t="s">
        <v>346</v>
      </c>
      <c r="D5868" t="s">
        <v>824</v>
      </c>
      <c r="E5868">
        <v>3.5</v>
      </c>
      <c r="F5868">
        <v>49</v>
      </c>
      <c r="G5868">
        <v>9.9</v>
      </c>
      <c r="H5868">
        <v>2018</v>
      </c>
    </row>
    <row r="5869" spans="1:8" x14ac:dyDescent="0.2">
      <c r="A5869" t="s">
        <v>7576</v>
      </c>
      <c r="B5869" t="s">
        <v>9</v>
      </c>
      <c r="C5869" t="s">
        <v>190</v>
      </c>
      <c r="D5869" t="s">
        <v>7577</v>
      </c>
      <c r="E5869">
        <v>4.0999999999999996</v>
      </c>
      <c r="F5869">
        <v>49</v>
      </c>
      <c r="G5869">
        <v>67.260000000000005</v>
      </c>
      <c r="H5869">
        <v>2016</v>
      </c>
    </row>
    <row r="5870" spans="1:8" x14ac:dyDescent="0.2">
      <c r="A5870" t="s">
        <v>7578</v>
      </c>
      <c r="B5870" t="s">
        <v>277</v>
      </c>
      <c r="C5870" t="s">
        <v>826</v>
      </c>
      <c r="D5870" t="s">
        <v>5595</v>
      </c>
      <c r="E5870">
        <v>3</v>
      </c>
      <c r="F5870">
        <v>49</v>
      </c>
      <c r="G5870">
        <v>8.06</v>
      </c>
      <c r="H5870">
        <v>2016</v>
      </c>
    </row>
    <row r="5871" spans="1:8" x14ac:dyDescent="0.2">
      <c r="A5871" t="s">
        <v>7579</v>
      </c>
      <c r="B5871" t="s">
        <v>16</v>
      </c>
      <c r="C5871" t="s">
        <v>404</v>
      </c>
      <c r="D5871" t="s">
        <v>4400</v>
      </c>
      <c r="E5871">
        <v>3.8</v>
      </c>
      <c r="F5871">
        <v>49</v>
      </c>
      <c r="G5871">
        <v>13.9</v>
      </c>
      <c r="H5871">
        <v>2018</v>
      </c>
    </row>
    <row r="5872" spans="1:8" x14ac:dyDescent="0.2">
      <c r="A5872" t="s">
        <v>7580</v>
      </c>
      <c r="B5872" t="s">
        <v>9</v>
      </c>
      <c r="C5872" t="s">
        <v>134</v>
      </c>
      <c r="D5872" t="s">
        <v>361</v>
      </c>
      <c r="E5872">
        <v>3.8</v>
      </c>
      <c r="F5872">
        <v>49</v>
      </c>
      <c r="G5872">
        <v>53.51</v>
      </c>
      <c r="H5872">
        <v>2013</v>
      </c>
    </row>
    <row r="5873" spans="1:8" x14ac:dyDescent="0.2">
      <c r="A5873" t="s">
        <v>7581</v>
      </c>
      <c r="B5873" t="s">
        <v>9</v>
      </c>
      <c r="C5873" t="s">
        <v>3360</v>
      </c>
      <c r="D5873" t="s">
        <v>5227</v>
      </c>
      <c r="E5873">
        <v>3.8</v>
      </c>
      <c r="F5873">
        <v>49</v>
      </c>
      <c r="G5873">
        <v>13.55</v>
      </c>
      <c r="H5873">
        <v>2016</v>
      </c>
    </row>
    <row r="5874" spans="1:8" x14ac:dyDescent="0.2">
      <c r="A5874" t="s">
        <v>7582</v>
      </c>
      <c r="B5874" t="s">
        <v>16</v>
      </c>
      <c r="C5874" t="s">
        <v>748</v>
      </c>
      <c r="D5874" t="s">
        <v>5597</v>
      </c>
      <c r="E5874">
        <v>4</v>
      </c>
      <c r="F5874">
        <v>49</v>
      </c>
      <c r="G5874">
        <v>24.5</v>
      </c>
      <c r="H5874">
        <v>2016</v>
      </c>
    </row>
    <row r="5875" spans="1:8" x14ac:dyDescent="0.2">
      <c r="A5875" t="s">
        <v>7583</v>
      </c>
      <c r="B5875" t="s">
        <v>9</v>
      </c>
      <c r="C5875" t="s">
        <v>2185</v>
      </c>
      <c r="D5875" t="s">
        <v>5021</v>
      </c>
      <c r="E5875">
        <v>4.3</v>
      </c>
      <c r="F5875">
        <v>49</v>
      </c>
      <c r="G5875">
        <v>116.08</v>
      </c>
      <c r="H5875">
        <v>2014</v>
      </c>
    </row>
    <row r="5876" spans="1:8" x14ac:dyDescent="0.2">
      <c r="A5876" t="s">
        <v>7584</v>
      </c>
      <c r="B5876" t="s">
        <v>277</v>
      </c>
      <c r="C5876" t="s">
        <v>852</v>
      </c>
      <c r="D5876" t="s">
        <v>4334</v>
      </c>
      <c r="E5876">
        <v>4.3</v>
      </c>
      <c r="F5876">
        <v>49</v>
      </c>
      <c r="G5876">
        <v>54</v>
      </c>
      <c r="H5876">
        <v>2016</v>
      </c>
    </row>
    <row r="5877" spans="1:8" x14ac:dyDescent="0.2">
      <c r="A5877" t="s">
        <v>327</v>
      </c>
      <c r="B5877" t="s">
        <v>66</v>
      </c>
      <c r="C5877" t="s">
        <v>308</v>
      </c>
      <c r="D5877" t="s">
        <v>7585</v>
      </c>
      <c r="E5877">
        <v>3.8</v>
      </c>
      <c r="F5877">
        <v>49</v>
      </c>
      <c r="G5877">
        <v>9</v>
      </c>
      <c r="H5877">
        <v>2016</v>
      </c>
    </row>
    <row r="5878" spans="1:8" x14ac:dyDescent="0.2">
      <c r="A5878" t="s">
        <v>7586</v>
      </c>
      <c r="B5878" t="s">
        <v>16</v>
      </c>
      <c r="C5878" t="s">
        <v>1925</v>
      </c>
      <c r="D5878" t="s">
        <v>2550</v>
      </c>
      <c r="E5878">
        <v>3.8</v>
      </c>
      <c r="F5878">
        <v>49</v>
      </c>
      <c r="G5878">
        <v>8.9</v>
      </c>
      <c r="H5878">
        <v>2017</v>
      </c>
    </row>
    <row r="5879" spans="1:8" x14ac:dyDescent="0.2">
      <c r="A5879" t="s">
        <v>7587</v>
      </c>
      <c r="B5879" t="s">
        <v>23</v>
      </c>
      <c r="C5879" t="s">
        <v>247</v>
      </c>
      <c r="D5879" t="s">
        <v>4403</v>
      </c>
      <c r="E5879">
        <v>3.5</v>
      </c>
      <c r="F5879">
        <v>49</v>
      </c>
      <c r="G5879">
        <v>8.5500000000000007</v>
      </c>
      <c r="H5879">
        <v>2016</v>
      </c>
    </row>
    <row r="5880" spans="1:8" x14ac:dyDescent="0.2">
      <c r="A5880" t="s">
        <v>243</v>
      </c>
      <c r="B5880" t="s">
        <v>9</v>
      </c>
      <c r="C5880" t="s">
        <v>1784</v>
      </c>
      <c r="D5880" t="s">
        <v>1785</v>
      </c>
      <c r="E5880">
        <v>3.6</v>
      </c>
      <c r="F5880">
        <v>49</v>
      </c>
      <c r="G5880">
        <v>9.7799999999999994</v>
      </c>
      <c r="H5880">
        <v>2017</v>
      </c>
    </row>
    <row r="5881" spans="1:8" x14ac:dyDescent="0.2">
      <c r="A5881" t="s">
        <v>726</v>
      </c>
      <c r="B5881" t="s">
        <v>62</v>
      </c>
      <c r="C5881" t="s">
        <v>7588</v>
      </c>
      <c r="D5881" t="s">
        <v>5781</v>
      </c>
      <c r="E5881">
        <v>4.4000000000000004</v>
      </c>
      <c r="F5881">
        <v>49</v>
      </c>
      <c r="G5881">
        <v>36.9</v>
      </c>
      <c r="H5881">
        <v>2015</v>
      </c>
    </row>
    <row r="5882" spans="1:8" x14ac:dyDescent="0.2">
      <c r="A5882" t="s">
        <v>7589</v>
      </c>
      <c r="B5882" t="s">
        <v>16</v>
      </c>
      <c r="C5882" t="s">
        <v>205</v>
      </c>
      <c r="D5882" t="s">
        <v>7590</v>
      </c>
      <c r="E5882">
        <v>3.9</v>
      </c>
      <c r="F5882">
        <v>49</v>
      </c>
      <c r="G5882">
        <v>23.06</v>
      </c>
      <c r="H5882">
        <v>2015</v>
      </c>
    </row>
    <row r="5883" spans="1:8" x14ac:dyDescent="0.2">
      <c r="A5883" t="s">
        <v>7115</v>
      </c>
      <c r="B5883" t="s">
        <v>66</v>
      </c>
      <c r="C5883" t="s">
        <v>316</v>
      </c>
      <c r="D5883" t="s">
        <v>6319</v>
      </c>
      <c r="E5883">
        <v>3.9</v>
      </c>
      <c r="F5883">
        <v>49</v>
      </c>
      <c r="G5883">
        <v>33.68</v>
      </c>
      <c r="H5883">
        <v>2014</v>
      </c>
    </row>
    <row r="5884" spans="1:8" x14ac:dyDescent="0.2">
      <c r="A5884" t="s">
        <v>7591</v>
      </c>
      <c r="B5884" t="s">
        <v>16</v>
      </c>
      <c r="C5884" t="s">
        <v>2291</v>
      </c>
      <c r="D5884" t="s">
        <v>7592</v>
      </c>
      <c r="E5884">
        <v>3.8</v>
      </c>
      <c r="F5884">
        <v>49</v>
      </c>
      <c r="G5884">
        <v>13.64</v>
      </c>
      <c r="H5884">
        <v>2017</v>
      </c>
    </row>
    <row r="5885" spans="1:8" x14ac:dyDescent="0.2">
      <c r="A5885" t="s">
        <v>7593</v>
      </c>
      <c r="B5885" t="s">
        <v>9</v>
      </c>
      <c r="C5885" t="s">
        <v>274</v>
      </c>
      <c r="D5885" t="s">
        <v>7594</v>
      </c>
      <c r="E5885">
        <v>3.7</v>
      </c>
      <c r="F5885">
        <v>49</v>
      </c>
      <c r="G5885">
        <v>14.52</v>
      </c>
      <c r="H5885">
        <v>2014</v>
      </c>
    </row>
    <row r="5886" spans="1:8" x14ac:dyDescent="0.2">
      <c r="A5886" t="s">
        <v>650</v>
      </c>
      <c r="B5886" t="s">
        <v>9</v>
      </c>
      <c r="C5886" t="s">
        <v>27</v>
      </c>
      <c r="D5886" t="s">
        <v>7595</v>
      </c>
      <c r="E5886">
        <v>3.9</v>
      </c>
      <c r="F5886">
        <v>49</v>
      </c>
      <c r="G5886">
        <v>17.38</v>
      </c>
      <c r="H5886">
        <v>2017</v>
      </c>
    </row>
    <row r="5887" spans="1:8" x14ac:dyDescent="0.2">
      <c r="A5887" t="s">
        <v>7596</v>
      </c>
      <c r="B5887" t="s">
        <v>277</v>
      </c>
      <c r="C5887" t="s">
        <v>346</v>
      </c>
      <c r="D5887" t="s">
        <v>347</v>
      </c>
      <c r="E5887">
        <v>4</v>
      </c>
      <c r="F5887">
        <v>49</v>
      </c>
      <c r="G5887">
        <v>34.9</v>
      </c>
      <c r="H5887">
        <v>2016</v>
      </c>
    </row>
    <row r="5888" spans="1:8" x14ac:dyDescent="0.2">
      <c r="A5888" t="s">
        <v>7597</v>
      </c>
      <c r="B5888" t="s">
        <v>9</v>
      </c>
      <c r="C5888" t="s">
        <v>56</v>
      </c>
      <c r="D5888" t="s">
        <v>7142</v>
      </c>
      <c r="E5888">
        <v>3.5</v>
      </c>
      <c r="F5888">
        <v>49</v>
      </c>
      <c r="G5888">
        <v>8.68</v>
      </c>
      <c r="H5888">
        <v>2018</v>
      </c>
    </row>
    <row r="5889" spans="1:8" x14ac:dyDescent="0.2">
      <c r="A5889" t="s">
        <v>2536</v>
      </c>
      <c r="B5889" t="s">
        <v>9</v>
      </c>
      <c r="C5889" t="s">
        <v>414</v>
      </c>
      <c r="D5889" t="s">
        <v>7598</v>
      </c>
      <c r="E5889">
        <v>4</v>
      </c>
      <c r="F5889">
        <v>49</v>
      </c>
      <c r="G5889">
        <v>39.15</v>
      </c>
      <c r="H5889">
        <v>2016</v>
      </c>
    </row>
    <row r="5890" spans="1:8" x14ac:dyDescent="0.2">
      <c r="A5890" t="s">
        <v>7599</v>
      </c>
      <c r="B5890" t="s">
        <v>16</v>
      </c>
      <c r="C5890" t="s">
        <v>1853</v>
      </c>
      <c r="D5890" t="s">
        <v>2501</v>
      </c>
      <c r="E5890">
        <v>3.6</v>
      </c>
      <c r="F5890">
        <v>49</v>
      </c>
      <c r="G5890">
        <v>6.99</v>
      </c>
      <c r="H5890">
        <v>2015</v>
      </c>
    </row>
    <row r="5891" spans="1:8" x14ac:dyDescent="0.2">
      <c r="A5891" t="s">
        <v>7600</v>
      </c>
      <c r="B5891" t="s">
        <v>16</v>
      </c>
      <c r="C5891" t="s">
        <v>394</v>
      </c>
      <c r="D5891" t="s">
        <v>992</v>
      </c>
      <c r="E5891">
        <v>4.0999999999999996</v>
      </c>
      <c r="F5891">
        <v>49</v>
      </c>
      <c r="G5891">
        <v>25.99</v>
      </c>
      <c r="H5891">
        <v>2017</v>
      </c>
    </row>
    <row r="5892" spans="1:8" x14ac:dyDescent="0.2">
      <c r="A5892" t="s">
        <v>3074</v>
      </c>
      <c r="B5892" t="s">
        <v>70</v>
      </c>
      <c r="C5892" t="s">
        <v>3785</v>
      </c>
      <c r="D5892" t="s">
        <v>877</v>
      </c>
      <c r="E5892">
        <v>4</v>
      </c>
      <c r="F5892">
        <v>49</v>
      </c>
      <c r="G5892">
        <v>25.99</v>
      </c>
      <c r="H5892">
        <v>2016</v>
      </c>
    </row>
    <row r="5893" spans="1:8" x14ac:dyDescent="0.2">
      <c r="A5893" t="s">
        <v>7601</v>
      </c>
      <c r="B5893" t="s">
        <v>16</v>
      </c>
      <c r="C5893" t="s">
        <v>394</v>
      </c>
      <c r="D5893" t="s">
        <v>6960</v>
      </c>
      <c r="E5893">
        <v>4.0999999999999996</v>
      </c>
      <c r="F5893">
        <v>49</v>
      </c>
      <c r="G5893">
        <v>44.74</v>
      </c>
      <c r="H5893">
        <v>2011</v>
      </c>
    </row>
    <row r="5894" spans="1:8" x14ac:dyDescent="0.2">
      <c r="A5894" t="s">
        <v>6746</v>
      </c>
      <c r="B5894" t="s">
        <v>66</v>
      </c>
      <c r="C5894" t="s">
        <v>669</v>
      </c>
      <c r="D5894" t="s">
        <v>7602</v>
      </c>
      <c r="E5894">
        <v>3.4</v>
      </c>
      <c r="F5894">
        <v>49</v>
      </c>
      <c r="G5894">
        <v>4.8600000000000003</v>
      </c>
      <c r="H5894">
        <v>2017</v>
      </c>
    </row>
    <row r="5895" spans="1:8" x14ac:dyDescent="0.2">
      <c r="A5895" t="s">
        <v>1636</v>
      </c>
      <c r="B5895" t="s">
        <v>9</v>
      </c>
      <c r="C5895" t="s">
        <v>742</v>
      </c>
      <c r="D5895" t="s">
        <v>7603</v>
      </c>
      <c r="E5895">
        <v>4.0999999999999996</v>
      </c>
      <c r="F5895">
        <v>49</v>
      </c>
      <c r="G5895">
        <v>12.75</v>
      </c>
      <c r="H5895">
        <v>2015</v>
      </c>
    </row>
    <row r="5896" spans="1:8" x14ac:dyDescent="0.2">
      <c r="A5896" t="s">
        <v>7604</v>
      </c>
      <c r="B5896" t="s">
        <v>16</v>
      </c>
      <c r="C5896" t="s">
        <v>374</v>
      </c>
      <c r="D5896" t="s">
        <v>5870</v>
      </c>
      <c r="E5896">
        <v>4</v>
      </c>
      <c r="F5896">
        <v>49</v>
      </c>
      <c r="G5896">
        <v>38.6</v>
      </c>
      <c r="H5896">
        <v>2012</v>
      </c>
    </row>
    <row r="5897" spans="1:8" x14ac:dyDescent="0.2">
      <c r="A5897" t="s">
        <v>7605</v>
      </c>
      <c r="B5897" t="s">
        <v>66</v>
      </c>
      <c r="C5897" t="s">
        <v>570</v>
      </c>
      <c r="D5897" t="s">
        <v>7606</v>
      </c>
      <c r="E5897">
        <v>3.7</v>
      </c>
      <c r="F5897">
        <v>49</v>
      </c>
      <c r="G5897">
        <v>7.44</v>
      </c>
      <c r="H5897">
        <v>2011</v>
      </c>
    </row>
    <row r="5898" spans="1:8" x14ac:dyDescent="0.2">
      <c r="A5898" t="s">
        <v>7607</v>
      </c>
      <c r="B5898" t="s">
        <v>9</v>
      </c>
      <c r="C5898" t="s">
        <v>389</v>
      </c>
      <c r="D5898" t="s">
        <v>7608</v>
      </c>
      <c r="E5898">
        <v>3.8</v>
      </c>
      <c r="F5898">
        <v>49</v>
      </c>
      <c r="G5898">
        <v>19.489999999999998</v>
      </c>
      <c r="H5898">
        <v>2015</v>
      </c>
    </row>
    <row r="5899" spans="1:8" x14ac:dyDescent="0.2">
      <c r="A5899" t="s">
        <v>7609</v>
      </c>
      <c r="B5899" t="s">
        <v>23</v>
      </c>
      <c r="C5899" t="s">
        <v>247</v>
      </c>
      <c r="D5899" t="s">
        <v>3860</v>
      </c>
      <c r="E5899">
        <v>4.2</v>
      </c>
      <c r="F5899">
        <v>49</v>
      </c>
      <c r="G5899">
        <v>44.91</v>
      </c>
      <c r="H5899">
        <v>2016</v>
      </c>
    </row>
    <row r="5900" spans="1:8" x14ac:dyDescent="0.2">
      <c r="A5900" t="s">
        <v>7610</v>
      </c>
      <c r="B5900" t="s">
        <v>196</v>
      </c>
      <c r="C5900" t="s">
        <v>701</v>
      </c>
      <c r="D5900" t="s">
        <v>2160</v>
      </c>
      <c r="E5900">
        <v>4.3</v>
      </c>
      <c r="F5900">
        <v>49</v>
      </c>
      <c r="G5900">
        <v>24</v>
      </c>
      <c r="H5900">
        <v>2017</v>
      </c>
    </row>
    <row r="5901" spans="1:8" x14ac:dyDescent="0.2">
      <c r="A5901" t="s">
        <v>7611</v>
      </c>
      <c r="B5901" t="s">
        <v>9</v>
      </c>
      <c r="C5901" t="s">
        <v>428</v>
      </c>
      <c r="D5901" t="s">
        <v>7612</v>
      </c>
      <c r="E5901">
        <v>3.6</v>
      </c>
      <c r="F5901">
        <v>49</v>
      </c>
      <c r="G5901">
        <v>16.38</v>
      </c>
      <c r="H5901">
        <v>2017</v>
      </c>
    </row>
    <row r="5902" spans="1:8" x14ac:dyDescent="0.2">
      <c r="A5902" t="s">
        <v>7516</v>
      </c>
      <c r="B5902" t="s">
        <v>277</v>
      </c>
      <c r="C5902" t="s">
        <v>852</v>
      </c>
      <c r="D5902" t="s">
        <v>853</v>
      </c>
      <c r="E5902">
        <v>3.5</v>
      </c>
      <c r="F5902">
        <v>49</v>
      </c>
      <c r="G5902">
        <v>12.99</v>
      </c>
      <c r="H5902">
        <v>2018</v>
      </c>
    </row>
    <row r="5903" spans="1:8" x14ac:dyDescent="0.2">
      <c r="A5903" t="s">
        <v>7613</v>
      </c>
      <c r="B5903" t="s">
        <v>277</v>
      </c>
      <c r="C5903" t="s">
        <v>278</v>
      </c>
      <c r="D5903" t="s">
        <v>1997</v>
      </c>
      <c r="E5903">
        <v>3.9</v>
      </c>
      <c r="F5903">
        <v>49</v>
      </c>
      <c r="G5903">
        <v>17.95</v>
      </c>
      <c r="H5903">
        <v>2014</v>
      </c>
    </row>
    <row r="5904" spans="1:8" x14ac:dyDescent="0.2">
      <c r="A5904" t="s">
        <v>7614</v>
      </c>
      <c r="B5904" t="s">
        <v>9</v>
      </c>
      <c r="C5904" t="s">
        <v>989</v>
      </c>
      <c r="D5904" t="s">
        <v>3027</v>
      </c>
      <c r="E5904">
        <v>3.7</v>
      </c>
      <c r="F5904">
        <v>49</v>
      </c>
      <c r="G5904">
        <v>25.9</v>
      </c>
      <c r="H5904">
        <v>2012</v>
      </c>
    </row>
    <row r="5905" spans="1:8" x14ac:dyDescent="0.2">
      <c r="A5905" t="s">
        <v>7615</v>
      </c>
      <c r="B5905" t="s">
        <v>66</v>
      </c>
      <c r="C5905" t="s">
        <v>829</v>
      </c>
      <c r="D5905" t="s">
        <v>830</v>
      </c>
      <c r="E5905">
        <v>4.2</v>
      </c>
      <c r="F5905">
        <v>49</v>
      </c>
      <c r="G5905">
        <v>12.18</v>
      </c>
      <c r="H5905">
        <v>2016</v>
      </c>
    </row>
    <row r="5906" spans="1:8" x14ac:dyDescent="0.2">
      <c r="A5906" t="s">
        <v>7616</v>
      </c>
      <c r="B5906" t="s">
        <v>277</v>
      </c>
      <c r="C5906" t="s">
        <v>346</v>
      </c>
      <c r="D5906" t="s">
        <v>643</v>
      </c>
      <c r="E5906">
        <v>3.6</v>
      </c>
      <c r="F5906">
        <v>49</v>
      </c>
      <c r="G5906">
        <v>12</v>
      </c>
      <c r="H5906">
        <v>2016</v>
      </c>
    </row>
    <row r="5907" spans="1:8" x14ac:dyDescent="0.2">
      <c r="A5907" t="s">
        <v>7617</v>
      </c>
      <c r="B5907" t="s">
        <v>46</v>
      </c>
      <c r="C5907" t="s">
        <v>47</v>
      </c>
      <c r="D5907" t="s">
        <v>3623</v>
      </c>
      <c r="E5907">
        <v>3.9</v>
      </c>
      <c r="F5907">
        <v>490</v>
      </c>
      <c r="G5907">
        <v>22.39</v>
      </c>
      <c r="H5907">
        <v>2016</v>
      </c>
    </row>
    <row r="5908" spans="1:8" x14ac:dyDescent="0.2">
      <c r="A5908" t="s">
        <v>7618</v>
      </c>
      <c r="B5908" t="s">
        <v>66</v>
      </c>
      <c r="C5908" t="s">
        <v>308</v>
      </c>
      <c r="D5908" t="s">
        <v>970</v>
      </c>
      <c r="E5908">
        <v>4.4000000000000004</v>
      </c>
      <c r="F5908">
        <v>490</v>
      </c>
      <c r="G5908">
        <v>67.95</v>
      </c>
      <c r="H5908">
        <v>2012</v>
      </c>
    </row>
    <row r="5909" spans="1:8" x14ac:dyDescent="0.2">
      <c r="A5909" t="s">
        <v>1389</v>
      </c>
      <c r="B5909" t="s">
        <v>9</v>
      </c>
      <c r="C5909" t="s">
        <v>217</v>
      </c>
      <c r="D5909" t="s">
        <v>1570</v>
      </c>
      <c r="E5909">
        <v>4.0999999999999996</v>
      </c>
      <c r="F5909">
        <v>490</v>
      </c>
      <c r="G5909">
        <v>82.37</v>
      </c>
      <c r="H5909">
        <v>2016</v>
      </c>
    </row>
    <row r="5910" spans="1:8" x14ac:dyDescent="0.2">
      <c r="A5910" t="s">
        <v>7619</v>
      </c>
      <c r="B5910" t="s">
        <v>77</v>
      </c>
      <c r="C5910" t="s">
        <v>522</v>
      </c>
      <c r="D5910" t="s">
        <v>1379</v>
      </c>
      <c r="E5910">
        <v>4</v>
      </c>
      <c r="F5910">
        <v>490</v>
      </c>
      <c r="G5910">
        <v>6.83</v>
      </c>
      <c r="H5910">
        <v>2018</v>
      </c>
    </row>
    <row r="5911" spans="1:8" x14ac:dyDescent="0.2">
      <c r="A5911" t="s">
        <v>7620</v>
      </c>
      <c r="B5911" t="s">
        <v>9</v>
      </c>
      <c r="C5911" t="s">
        <v>27</v>
      </c>
      <c r="D5911" t="s">
        <v>457</v>
      </c>
      <c r="E5911">
        <v>4</v>
      </c>
      <c r="F5911">
        <v>490</v>
      </c>
      <c r="G5911">
        <v>22.9</v>
      </c>
      <c r="H5911">
        <v>2017</v>
      </c>
    </row>
    <row r="5912" spans="1:8" x14ac:dyDescent="0.2">
      <c r="A5912" t="s">
        <v>7621</v>
      </c>
      <c r="B5912" t="s">
        <v>16</v>
      </c>
      <c r="C5912" t="s">
        <v>17</v>
      </c>
      <c r="D5912" t="s">
        <v>7622</v>
      </c>
      <c r="E5912">
        <v>4.4000000000000004</v>
      </c>
      <c r="F5912">
        <v>490</v>
      </c>
      <c r="G5912">
        <v>47.99</v>
      </c>
      <c r="H5912">
        <v>2017</v>
      </c>
    </row>
    <row r="5913" spans="1:8" x14ac:dyDescent="0.2">
      <c r="A5913" t="s">
        <v>7623</v>
      </c>
      <c r="B5913" t="s">
        <v>66</v>
      </c>
      <c r="C5913" t="s">
        <v>308</v>
      </c>
      <c r="D5913" t="s">
        <v>970</v>
      </c>
      <c r="E5913">
        <v>4.3</v>
      </c>
      <c r="F5913">
        <v>491</v>
      </c>
      <c r="G5913">
        <v>84.11</v>
      </c>
      <c r="H5913">
        <v>2014</v>
      </c>
    </row>
    <row r="5914" spans="1:8" x14ac:dyDescent="0.2">
      <c r="A5914" t="s">
        <v>7624</v>
      </c>
      <c r="B5914" t="s">
        <v>9</v>
      </c>
      <c r="C5914" t="s">
        <v>1766</v>
      </c>
      <c r="D5914" t="s">
        <v>4050</v>
      </c>
      <c r="E5914">
        <v>3.7</v>
      </c>
      <c r="F5914">
        <v>491</v>
      </c>
      <c r="G5914">
        <v>14.06</v>
      </c>
      <c r="H5914">
        <v>2016</v>
      </c>
    </row>
    <row r="5915" spans="1:8" x14ac:dyDescent="0.2">
      <c r="A5915" t="s">
        <v>3866</v>
      </c>
      <c r="B5915" t="s">
        <v>9</v>
      </c>
      <c r="C5915" t="s">
        <v>96</v>
      </c>
      <c r="D5915" t="s">
        <v>3235</v>
      </c>
      <c r="E5915">
        <v>3.9</v>
      </c>
      <c r="F5915">
        <v>491</v>
      </c>
      <c r="G5915">
        <v>35.950000000000003</v>
      </c>
      <c r="H5915">
        <v>2006</v>
      </c>
    </row>
    <row r="5916" spans="1:8" x14ac:dyDescent="0.2">
      <c r="A5916" t="s">
        <v>7625</v>
      </c>
      <c r="B5916" t="s">
        <v>464</v>
      </c>
      <c r="C5916" t="s">
        <v>6561</v>
      </c>
      <c r="D5916" t="s">
        <v>6562</v>
      </c>
      <c r="E5916">
        <v>4.0999999999999996</v>
      </c>
      <c r="F5916">
        <v>492</v>
      </c>
      <c r="G5916">
        <v>21.9</v>
      </c>
      <c r="H5916">
        <v>2016</v>
      </c>
    </row>
    <row r="5917" spans="1:8" x14ac:dyDescent="0.2">
      <c r="A5917" t="s">
        <v>7626</v>
      </c>
      <c r="B5917" t="s">
        <v>46</v>
      </c>
      <c r="C5917" t="s">
        <v>131</v>
      </c>
      <c r="D5917" t="s">
        <v>1513</v>
      </c>
      <c r="E5917">
        <v>4.0999999999999996</v>
      </c>
      <c r="F5917">
        <v>493</v>
      </c>
      <c r="G5917">
        <v>24.5</v>
      </c>
      <c r="H5917">
        <v>2018</v>
      </c>
    </row>
    <row r="5918" spans="1:8" x14ac:dyDescent="0.2">
      <c r="A5918" t="s">
        <v>7627</v>
      </c>
      <c r="B5918" t="s">
        <v>16</v>
      </c>
      <c r="C5918" t="s">
        <v>93</v>
      </c>
      <c r="D5918" t="s">
        <v>2204</v>
      </c>
      <c r="E5918">
        <v>4.2</v>
      </c>
      <c r="F5918">
        <v>493</v>
      </c>
      <c r="G5918">
        <v>39.950000000000003</v>
      </c>
      <c r="H5918">
        <v>2011</v>
      </c>
    </row>
    <row r="5919" spans="1:8" x14ac:dyDescent="0.2">
      <c r="A5919" t="s">
        <v>7628</v>
      </c>
      <c r="B5919" t="s">
        <v>9</v>
      </c>
      <c r="C5919" t="s">
        <v>428</v>
      </c>
      <c r="D5919" t="s">
        <v>582</v>
      </c>
      <c r="E5919">
        <v>3.7</v>
      </c>
      <c r="F5919">
        <v>493</v>
      </c>
      <c r="G5919">
        <v>16.309999999999999</v>
      </c>
      <c r="H5919">
        <v>2018</v>
      </c>
    </row>
    <row r="5920" spans="1:8" x14ac:dyDescent="0.2">
      <c r="A5920" t="s">
        <v>7629</v>
      </c>
      <c r="B5920" t="s">
        <v>16</v>
      </c>
      <c r="C5920" t="s">
        <v>17</v>
      </c>
      <c r="D5920" t="s">
        <v>3681</v>
      </c>
      <c r="E5920">
        <v>4.0999999999999996</v>
      </c>
      <c r="F5920">
        <v>493</v>
      </c>
      <c r="G5920">
        <v>53.25</v>
      </c>
      <c r="H5920">
        <v>2015</v>
      </c>
    </row>
    <row r="5921" spans="1:8" x14ac:dyDescent="0.2">
      <c r="A5921" t="s">
        <v>7630</v>
      </c>
      <c r="B5921" t="s">
        <v>46</v>
      </c>
      <c r="C5921" t="s">
        <v>341</v>
      </c>
      <c r="D5921" t="s">
        <v>263</v>
      </c>
      <c r="E5921">
        <v>3.8</v>
      </c>
      <c r="F5921">
        <v>493</v>
      </c>
      <c r="G5921">
        <v>24.15</v>
      </c>
      <c r="H5921">
        <v>2017</v>
      </c>
    </row>
    <row r="5922" spans="1:8" x14ac:dyDescent="0.2">
      <c r="A5922" t="s">
        <v>7631</v>
      </c>
      <c r="B5922" t="s">
        <v>62</v>
      </c>
      <c r="C5922" t="s">
        <v>63</v>
      </c>
      <c r="D5922" t="s">
        <v>3049</v>
      </c>
      <c r="E5922">
        <v>4.0999999999999996</v>
      </c>
      <c r="F5922">
        <v>494</v>
      </c>
      <c r="G5922">
        <v>17.5</v>
      </c>
      <c r="H5922">
        <v>2017</v>
      </c>
    </row>
    <row r="5923" spans="1:8" x14ac:dyDescent="0.2">
      <c r="A5923" t="s">
        <v>1063</v>
      </c>
      <c r="B5923" t="s">
        <v>16</v>
      </c>
      <c r="C5923" t="s">
        <v>228</v>
      </c>
      <c r="D5923" t="s">
        <v>270</v>
      </c>
      <c r="E5923">
        <v>3.5</v>
      </c>
      <c r="F5923">
        <v>494</v>
      </c>
      <c r="G5923">
        <v>7.5</v>
      </c>
      <c r="H5923">
        <v>2016</v>
      </c>
    </row>
    <row r="5924" spans="1:8" x14ac:dyDescent="0.2">
      <c r="A5924" t="s">
        <v>7632</v>
      </c>
      <c r="B5924" t="s">
        <v>9</v>
      </c>
      <c r="C5924" t="s">
        <v>96</v>
      </c>
      <c r="D5924" t="s">
        <v>2898</v>
      </c>
      <c r="E5924">
        <v>3.9</v>
      </c>
      <c r="F5924">
        <v>494</v>
      </c>
      <c r="G5924">
        <v>44.62</v>
      </c>
      <c r="H5924">
        <v>2011</v>
      </c>
    </row>
    <row r="5925" spans="1:8" x14ac:dyDescent="0.2">
      <c r="A5925" t="s">
        <v>7633</v>
      </c>
      <c r="B5925" t="s">
        <v>62</v>
      </c>
      <c r="C5925" t="s">
        <v>63</v>
      </c>
      <c r="D5925" t="s">
        <v>2023</v>
      </c>
      <c r="E5925">
        <v>3.5</v>
      </c>
      <c r="F5925">
        <v>495</v>
      </c>
      <c r="G5925">
        <v>9.5</v>
      </c>
      <c r="H5925">
        <v>2017</v>
      </c>
    </row>
    <row r="5926" spans="1:8" x14ac:dyDescent="0.2">
      <c r="A5926" t="s">
        <v>7634</v>
      </c>
      <c r="B5926" t="s">
        <v>70</v>
      </c>
      <c r="C5926" t="s">
        <v>533</v>
      </c>
      <c r="D5926" t="s">
        <v>3429</v>
      </c>
      <c r="E5926">
        <v>3.5</v>
      </c>
      <c r="F5926">
        <v>495</v>
      </c>
      <c r="G5926">
        <v>8.39</v>
      </c>
      <c r="H5926">
        <v>2014</v>
      </c>
    </row>
    <row r="5927" spans="1:8" x14ac:dyDescent="0.2">
      <c r="A5927" t="s">
        <v>7635</v>
      </c>
      <c r="B5927" t="s">
        <v>66</v>
      </c>
      <c r="C5927" t="s">
        <v>313</v>
      </c>
      <c r="D5927" t="s">
        <v>1054</v>
      </c>
      <c r="E5927">
        <v>4.5</v>
      </c>
      <c r="F5927">
        <v>495</v>
      </c>
      <c r="G5927">
        <v>77.010000000000005</v>
      </c>
      <c r="H5927">
        <v>2016</v>
      </c>
    </row>
    <row r="5928" spans="1:8" x14ac:dyDescent="0.2">
      <c r="A5928" t="s">
        <v>2576</v>
      </c>
      <c r="B5928" t="s">
        <v>16</v>
      </c>
      <c r="C5928" t="s">
        <v>228</v>
      </c>
      <c r="D5928" t="s">
        <v>4454</v>
      </c>
      <c r="E5928">
        <v>3.4</v>
      </c>
      <c r="F5928">
        <v>495</v>
      </c>
      <c r="G5928">
        <v>5.79</v>
      </c>
      <c r="H5928">
        <v>2018</v>
      </c>
    </row>
    <row r="5929" spans="1:8" x14ac:dyDescent="0.2">
      <c r="A5929" t="s">
        <v>7636</v>
      </c>
      <c r="B5929" t="s">
        <v>9</v>
      </c>
      <c r="C5929" t="s">
        <v>379</v>
      </c>
      <c r="D5929" t="s">
        <v>3436</v>
      </c>
      <c r="E5929">
        <v>3.9</v>
      </c>
      <c r="F5929">
        <v>495</v>
      </c>
      <c r="G5929">
        <v>23</v>
      </c>
      <c r="H5929">
        <v>2011</v>
      </c>
    </row>
    <row r="5930" spans="1:8" x14ac:dyDescent="0.2">
      <c r="A5930" t="s">
        <v>7637</v>
      </c>
      <c r="B5930" t="s">
        <v>34</v>
      </c>
      <c r="C5930" t="s">
        <v>898</v>
      </c>
      <c r="D5930" t="s">
        <v>899</v>
      </c>
      <c r="E5930">
        <v>3.6</v>
      </c>
      <c r="F5930">
        <v>496</v>
      </c>
      <c r="G5930">
        <v>9.5</v>
      </c>
      <c r="H5930">
        <v>2018</v>
      </c>
    </row>
    <row r="5931" spans="1:8" x14ac:dyDescent="0.2">
      <c r="A5931" t="s">
        <v>7638</v>
      </c>
      <c r="B5931" t="s">
        <v>196</v>
      </c>
      <c r="C5931" t="s">
        <v>197</v>
      </c>
      <c r="D5931" t="s">
        <v>673</v>
      </c>
      <c r="E5931">
        <v>4.4000000000000004</v>
      </c>
      <c r="F5931">
        <v>4968</v>
      </c>
      <c r="G5931">
        <v>101.05</v>
      </c>
      <c r="H5931">
        <v>2015</v>
      </c>
    </row>
    <row r="5932" spans="1:8" x14ac:dyDescent="0.2">
      <c r="A5932" t="s">
        <v>7639</v>
      </c>
      <c r="B5932" t="s">
        <v>9</v>
      </c>
      <c r="C5932" t="s">
        <v>117</v>
      </c>
      <c r="D5932" t="s">
        <v>868</v>
      </c>
      <c r="E5932">
        <v>3.8</v>
      </c>
      <c r="F5932">
        <v>497</v>
      </c>
      <c r="G5932">
        <v>15</v>
      </c>
      <c r="H5932">
        <v>2018</v>
      </c>
    </row>
    <row r="5933" spans="1:8" x14ac:dyDescent="0.2">
      <c r="A5933" t="s">
        <v>3615</v>
      </c>
      <c r="B5933" t="s">
        <v>66</v>
      </c>
      <c r="C5933" t="s">
        <v>222</v>
      </c>
      <c r="D5933" t="s">
        <v>1034</v>
      </c>
      <c r="E5933">
        <v>4.0999999999999996</v>
      </c>
      <c r="F5933">
        <v>497</v>
      </c>
      <c r="G5933">
        <v>22.5</v>
      </c>
      <c r="H5933">
        <v>2016</v>
      </c>
    </row>
    <row r="5934" spans="1:8" x14ac:dyDescent="0.2">
      <c r="A5934" t="s">
        <v>7640</v>
      </c>
      <c r="B5934" t="s">
        <v>16</v>
      </c>
      <c r="C5934" t="s">
        <v>3486</v>
      </c>
      <c r="D5934" t="s">
        <v>6323</v>
      </c>
      <c r="E5934">
        <v>3.7</v>
      </c>
      <c r="F5934">
        <v>497</v>
      </c>
      <c r="G5934">
        <v>13.9</v>
      </c>
      <c r="H5934">
        <v>2017</v>
      </c>
    </row>
    <row r="5935" spans="1:8" x14ac:dyDescent="0.2">
      <c r="A5935" t="s">
        <v>7641</v>
      </c>
      <c r="B5935" t="s">
        <v>66</v>
      </c>
      <c r="C5935" t="s">
        <v>111</v>
      </c>
      <c r="D5935" t="s">
        <v>112</v>
      </c>
      <c r="E5935">
        <v>3.5</v>
      </c>
      <c r="F5935">
        <v>498</v>
      </c>
      <c r="G5935">
        <v>6.73</v>
      </c>
      <c r="H5935">
        <v>2017</v>
      </c>
    </row>
    <row r="5936" spans="1:8" x14ac:dyDescent="0.2">
      <c r="A5936" t="s">
        <v>6465</v>
      </c>
      <c r="B5936" t="s">
        <v>9</v>
      </c>
      <c r="C5936" t="s">
        <v>217</v>
      </c>
      <c r="D5936" t="s">
        <v>4243</v>
      </c>
      <c r="E5936">
        <v>3.8</v>
      </c>
      <c r="F5936">
        <v>498</v>
      </c>
      <c r="G5936">
        <v>42</v>
      </c>
      <c r="H5936">
        <v>2013</v>
      </c>
    </row>
    <row r="5937" spans="1:8" x14ac:dyDescent="0.2">
      <c r="A5937" t="s">
        <v>5143</v>
      </c>
      <c r="B5937" t="s">
        <v>66</v>
      </c>
      <c r="C5937" t="s">
        <v>308</v>
      </c>
      <c r="D5937" t="s">
        <v>4360</v>
      </c>
      <c r="E5937">
        <v>3.5</v>
      </c>
      <c r="F5937">
        <v>498</v>
      </c>
      <c r="G5937">
        <v>7.7</v>
      </c>
      <c r="H5937">
        <v>2016</v>
      </c>
    </row>
    <row r="5938" spans="1:8" x14ac:dyDescent="0.2">
      <c r="A5938" t="s">
        <v>327</v>
      </c>
      <c r="B5938" t="s">
        <v>66</v>
      </c>
      <c r="C5938" t="s">
        <v>1236</v>
      </c>
      <c r="D5938" t="s">
        <v>1237</v>
      </c>
      <c r="E5938">
        <v>3.3</v>
      </c>
      <c r="F5938">
        <v>498</v>
      </c>
      <c r="G5938">
        <v>5.33</v>
      </c>
      <c r="H5938">
        <v>2016</v>
      </c>
    </row>
    <row r="5939" spans="1:8" x14ac:dyDescent="0.2">
      <c r="A5939" t="s">
        <v>290</v>
      </c>
      <c r="B5939" t="s">
        <v>16</v>
      </c>
      <c r="C5939" t="s">
        <v>291</v>
      </c>
      <c r="D5939" t="s">
        <v>4912</v>
      </c>
      <c r="E5939">
        <v>3.9</v>
      </c>
      <c r="F5939">
        <v>499</v>
      </c>
      <c r="G5939">
        <v>11.16</v>
      </c>
      <c r="H5939">
        <v>2017</v>
      </c>
    </row>
    <row r="5940" spans="1:8" x14ac:dyDescent="0.2">
      <c r="A5940" t="s">
        <v>7642</v>
      </c>
      <c r="B5940" t="s">
        <v>66</v>
      </c>
      <c r="C5940" t="s">
        <v>776</v>
      </c>
      <c r="D5940" t="s">
        <v>6058</v>
      </c>
      <c r="E5940">
        <v>3.5</v>
      </c>
      <c r="F5940">
        <v>499</v>
      </c>
      <c r="G5940">
        <v>6.45</v>
      </c>
      <c r="H5940">
        <v>2018</v>
      </c>
    </row>
    <row r="5941" spans="1:8" x14ac:dyDescent="0.2">
      <c r="A5941" t="s">
        <v>7643</v>
      </c>
      <c r="B5941" t="s">
        <v>16</v>
      </c>
      <c r="C5941" t="s">
        <v>888</v>
      </c>
      <c r="D5941" t="s">
        <v>2725</v>
      </c>
      <c r="E5941">
        <v>3.6</v>
      </c>
      <c r="F5941">
        <v>499</v>
      </c>
      <c r="G5941">
        <v>10.15</v>
      </c>
      <c r="H5941">
        <v>2017</v>
      </c>
    </row>
    <row r="5942" spans="1:8" x14ac:dyDescent="0.2">
      <c r="A5942" t="s">
        <v>7644</v>
      </c>
      <c r="B5942" t="s">
        <v>87</v>
      </c>
      <c r="C5942" t="s">
        <v>88</v>
      </c>
      <c r="D5942" t="s">
        <v>1227</v>
      </c>
      <c r="E5942">
        <v>3.8</v>
      </c>
      <c r="F5942">
        <v>499</v>
      </c>
      <c r="G5942">
        <v>14.57</v>
      </c>
      <c r="H5942">
        <v>2016</v>
      </c>
    </row>
    <row r="5943" spans="1:8" x14ac:dyDescent="0.2">
      <c r="A5943" t="s">
        <v>7645</v>
      </c>
      <c r="B5943" t="s">
        <v>16</v>
      </c>
      <c r="C5943" t="s">
        <v>3718</v>
      </c>
      <c r="D5943" t="s">
        <v>4098</v>
      </c>
      <c r="E5943">
        <v>4.0999999999999996</v>
      </c>
      <c r="F5943">
        <v>499</v>
      </c>
      <c r="G5943">
        <v>21.9</v>
      </c>
      <c r="H5943">
        <v>2015</v>
      </c>
    </row>
    <row r="5944" spans="1:8" x14ac:dyDescent="0.2">
      <c r="A5944" t="s">
        <v>7646</v>
      </c>
      <c r="B5944" t="s">
        <v>7325</v>
      </c>
      <c r="C5944" t="s">
        <v>7647</v>
      </c>
      <c r="D5944" t="s">
        <v>7327</v>
      </c>
      <c r="E5944">
        <v>3.3</v>
      </c>
      <c r="F5944">
        <v>50</v>
      </c>
      <c r="G5944">
        <v>14.95</v>
      </c>
      <c r="H5944">
        <v>2016</v>
      </c>
    </row>
    <row r="5945" spans="1:8" x14ac:dyDescent="0.2">
      <c r="A5945" t="s">
        <v>6188</v>
      </c>
      <c r="B5945" t="s">
        <v>66</v>
      </c>
      <c r="C5945" t="s">
        <v>308</v>
      </c>
      <c r="D5945" t="s">
        <v>1555</v>
      </c>
      <c r="E5945">
        <v>3.9</v>
      </c>
      <c r="F5945">
        <v>50</v>
      </c>
      <c r="G5945">
        <v>20.75</v>
      </c>
      <c r="H5945">
        <v>2013</v>
      </c>
    </row>
    <row r="5946" spans="1:8" x14ac:dyDescent="0.2">
      <c r="A5946" t="s">
        <v>7648</v>
      </c>
      <c r="B5946" t="s">
        <v>70</v>
      </c>
      <c r="C5946" t="s">
        <v>895</v>
      </c>
      <c r="D5946" t="s">
        <v>1811</v>
      </c>
      <c r="E5946">
        <v>4</v>
      </c>
      <c r="F5946">
        <v>50</v>
      </c>
      <c r="G5946">
        <v>63.15</v>
      </c>
      <c r="H5946">
        <v>2016</v>
      </c>
    </row>
    <row r="5947" spans="1:8" x14ac:dyDescent="0.2">
      <c r="A5947" t="s">
        <v>7649</v>
      </c>
      <c r="B5947" t="s">
        <v>66</v>
      </c>
      <c r="C5947" t="s">
        <v>669</v>
      </c>
      <c r="D5947" t="s">
        <v>7650</v>
      </c>
      <c r="E5947">
        <v>3.3</v>
      </c>
      <c r="F5947">
        <v>50</v>
      </c>
      <c r="G5947">
        <v>6.65</v>
      </c>
      <c r="H5947">
        <v>2018</v>
      </c>
    </row>
    <row r="5948" spans="1:8" x14ac:dyDescent="0.2">
      <c r="A5948" t="s">
        <v>640</v>
      </c>
      <c r="B5948" t="s">
        <v>16</v>
      </c>
      <c r="C5948" t="s">
        <v>178</v>
      </c>
      <c r="D5948" t="s">
        <v>179</v>
      </c>
      <c r="E5948">
        <v>3.9</v>
      </c>
      <c r="F5948">
        <v>50</v>
      </c>
      <c r="G5948">
        <v>14.5</v>
      </c>
      <c r="H5948">
        <v>2018</v>
      </c>
    </row>
    <row r="5949" spans="1:8" x14ac:dyDescent="0.2">
      <c r="A5949" t="s">
        <v>69</v>
      </c>
      <c r="B5949" t="s">
        <v>23</v>
      </c>
      <c r="C5949" t="s">
        <v>247</v>
      </c>
      <c r="D5949" t="s">
        <v>1061</v>
      </c>
      <c r="E5949">
        <v>3.6</v>
      </c>
      <c r="F5949">
        <v>50</v>
      </c>
      <c r="G5949">
        <v>19.91</v>
      </c>
      <c r="H5949">
        <v>2015</v>
      </c>
    </row>
    <row r="5950" spans="1:8" x14ac:dyDescent="0.2">
      <c r="A5950" t="s">
        <v>621</v>
      </c>
      <c r="B5950" t="s">
        <v>16</v>
      </c>
      <c r="C5950" t="s">
        <v>505</v>
      </c>
      <c r="D5950" t="s">
        <v>3148</v>
      </c>
      <c r="E5950">
        <v>4.0999999999999996</v>
      </c>
      <c r="F5950">
        <v>50</v>
      </c>
      <c r="G5950">
        <v>40.340000000000003</v>
      </c>
      <c r="H5950">
        <v>2014</v>
      </c>
    </row>
    <row r="5951" spans="1:8" x14ac:dyDescent="0.2">
      <c r="A5951" t="s">
        <v>7651</v>
      </c>
      <c r="B5951" t="s">
        <v>16</v>
      </c>
      <c r="C5951" t="s">
        <v>663</v>
      </c>
      <c r="D5951" t="s">
        <v>901</v>
      </c>
      <c r="E5951">
        <v>4.4000000000000004</v>
      </c>
      <c r="F5951">
        <v>50</v>
      </c>
      <c r="G5951">
        <v>56.9</v>
      </c>
      <c r="H5951">
        <v>2013</v>
      </c>
    </row>
    <row r="5952" spans="1:8" x14ac:dyDescent="0.2">
      <c r="A5952" t="s">
        <v>7652</v>
      </c>
      <c r="B5952" t="s">
        <v>23</v>
      </c>
      <c r="C5952" t="s">
        <v>4402</v>
      </c>
      <c r="D5952" t="s">
        <v>4403</v>
      </c>
      <c r="E5952">
        <v>4</v>
      </c>
      <c r="F5952">
        <v>50</v>
      </c>
      <c r="G5952">
        <v>14.73</v>
      </c>
      <c r="H5952">
        <v>2016</v>
      </c>
    </row>
    <row r="5953" spans="1:8" x14ac:dyDescent="0.2">
      <c r="A5953" t="s">
        <v>7653</v>
      </c>
      <c r="B5953" t="s">
        <v>16</v>
      </c>
      <c r="C5953" t="s">
        <v>3132</v>
      </c>
      <c r="D5953" t="s">
        <v>4686</v>
      </c>
      <c r="E5953">
        <v>3.5</v>
      </c>
      <c r="F5953">
        <v>50</v>
      </c>
      <c r="G5953">
        <v>18.420000000000002</v>
      </c>
      <c r="H5953">
        <v>2013</v>
      </c>
    </row>
    <row r="5954" spans="1:8" x14ac:dyDescent="0.2">
      <c r="A5954" t="s">
        <v>7654</v>
      </c>
      <c r="B5954" t="s">
        <v>16</v>
      </c>
      <c r="C5954" t="s">
        <v>505</v>
      </c>
      <c r="D5954" t="s">
        <v>3994</v>
      </c>
      <c r="E5954">
        <v>4.2</v>
      </c>
      <c r="F5954">
        <v>50</v>
      </c>
      <c r="G5954">
        <v>59.9</v>
      </c>
      <c r="H5954">
        <v>2010</v>
      </c>
    </row>
    <row r="5955" spans="1:8" x14ac:dyDescent="0.2">
      <c r="A5955" t="s">
        <v>7655</v>
      </c>
      <c r="B5955" t="s">
        <v>16</v>
      </c>
      <c r="C5955" t="s">
        <v>181</v>
      </c>
      <c r="D5955" t="s">
        <v>444</v>
      </c>
      <c r="E5955">
        <v>3.9</v>
      </c>
      <c r="F5955">
        <v>50</v>
      </c>
      <c r="G5955">
        <v>68.03</v>
      </c>
      <c r="H5955">
        <v>2013</v>
      </c>
    </row>
    <row r="5956" spans="1:8" x14ac:dyDescent="0.2">
      <c r="A5956" t="s">
        <v>7656</v>
      </c>
      <c r="B5956" t="s">
        <v>16</v>
      </c>
      <c r="C5956" t="s">
        <v>470</v>
      </c>
      <c r="D5956" t="s">
        <v>292</v>
      </c>
      <c r="E5956">
        <v>2.8</v>
      </c>
      <c r="F5956">
        <v>50</v>
      </c>
      <c r="G5956">
        <v>9.49</v>
      </c>
      <c r="H5956">
        <v>2019</v>
      </c>
    </row>
    <row r="5957" spans="1:8" x14ac:dyDescent="0.2">
      <c r="A5957" t="s">
        <v>2752</v>
      </c>
      <c r="B5957" t="s">
        <v>16</v>
      </c>
      <c r="C5957" t="s">
        <v>53</v>
      </c>
      <c r="D5957" t="s">
        <v>661</v>
      </c>
      <c r="E5957">
        <v>4</v>
      </c>
      <c r="F5957">
        <v>50</v>
      </c>
      <c r="G5957">
        <v>12.5</v>
      </c>
      <c r="H5957">
        <v>2018</v>
      </c>
    </row>
    <row r="5958" spans="1:8" x14ac:dyDescent="0.2">
      <c r="A5958" t="s">
        <v>7657</v>
      </c>
      <c r="B5958" t="s">
        <v>9</v>
      </c>
      <c r="C5958" t="s">
        <v>2283</v>
      </c>
      <c r="D5958" t="s">
        <v>7658</v>
      </c>
      <c r="E5958">
        <v>3.7</v>
      </c>
      <c r="F5958">
        <v>50</v>
      </c>
      <c r="G5958">
        <v>19.95</v>
      </c>
      <c r="H5958">
        <v>2005</v>
      </c>
    </row>
    <row r="5959" spans="1:8" x14ac:dyDescent="0.2">
      <c r="A5959" t="s">
        <v>7659</v>
      </c>
      <c r="B5959" t="s">
        <v>16</v>
      </c>
      <c r="C5959" t="s">
        <v>99</v>
      </c>
      <c r="D5959" t="s">
        <v>840</v>
      </c>
      <c r="E5959">
        <v>3.5</v>
      </c>
      <c r="F5959">
        <v>50</v>
      </c>
      <c r="G5959">
        <v>8.4</v>
      </c>
      <c r="H5959">
        <v>2017</v>
      </c>
    </row>
    <row r="5960" spans="1:8" x14ac:dyDescent="0.2">
      <c r="A5960" t="s">
        <v>7660</v>
      </c>
      <c r="B5960" t="s">
        <v>34</v>
      </c>
      <c r="C5960" t="s">
        <v>1191</v>
      </c>
      <c r="D5960" t="s">
        <v>1194</v>
      </c>
      <c r="E5960">
        <v>3.7</v>
      </c>
      <c r="F5960">
        <v>50</v>
      </c>
      <c r="G5960">
        <v>8.44</v>
      </c>
      <c r="H5960">
        <v>2016</v>
      </c>
    </row>
    <row r="5961" spans="1:8" x14ac:dyDescent="0.2">
      <c r="A5961" t="s">
        <v>7661</v>
      </c>
      <c r="B5961" t="s">
        <v>16</v>
      </c>
      <c r="C5961" t="s">
        <v>294</v>
      </c>
      <c r="D5961" t="s">
        <v>1841</v>
      </c>
      <c r="E5961">
        <v>3.9</v>
      </c>
      <c r="F5961">
        <v>50</v>
      </c>
      <c r="G5961">
        <v>16.899999999999999</v>
      </c>
      <c r="H5961">
        <v>2016</v>
      </c>
    </row>
    <row r="5962" spans="1:8" x14ac:dyDescent="0.2">
      <c r="A5962" t="s">
        <v>7662</v>
      </c>
      <c r="B5962" t="s">
        <v>66</v>
      </c>
      <c r="C5962" t="s">
        <v>222</v>
      </c>
      <c r="D5962" t="s">
        <v>1749</v>
      </c>
      <c r="E5962">
        <v>4.3</v>
      </c>
      <c r="F5962">
        <v>50</v>
      </c>
      <c r="G5962">
        <v>99</v>
      </c>
      <c r="H5962">
        <v>2004</v>
      </c>
    </row>
    <row r="5963" spans="1:8" x14ac:dyDescent="0.2">
      <c r="A5963" t="s">
        <v>7663</v>
      </c>
      <c r="B5963" t="s">
        <v>16</v>
      </c>
      <c r="C5963" t="s">
        <v>404</v>
      </c>
      <c r="D5963" t="s">
        <v>405</v>
      </c>
      <c r="E5963">
        <v>4.0999999999999996</v>
      </c>
      <c r="F5963">
        <v>50</v>
      </c>
      <c r="G5963">
        <v>40.96</v>
      </c>
      <c r="H5963">
        <v>2017</v>
      </c>
    </row>
    <row r="5964" spans="1:8" x14ac:dyDescent="0.2">
      <c r="A5964" t="s">
        <v>7664</v>
      </c>
      <c r="B5964" t="s">
        <v>23</v>
      </c>
      <c r="C5964" t="s">
        <v>247</v>
      </c>
      <c r="D5964" t="s">
        <v>3024</v>
      </c>
      <c r="E5964">
        <v>3.8</v>
      </c>
      <c r="F5964">
        <v>50</v>
      </c>
      <c r="G5964">
        <v>27.7</v>
      </c>
      <c r="H5964">
        <v>2014</v>
      </c>
    </row>
    <row r="5965" spans="1:8" x14ac:dyDescent="0.2">
      <c r="A5965" t="s">
        <v>7665</v>
      </c>
      <c r="B5965" t="s">
        <v>9</v>
      </c>
      <c r="C5965" t="s">
        <v>2016</v>
      </c>
      <c r="D5965" t="s">
        <v>423</v>
      </c>
      <c r="E5965">
        <v>3.6</v>
      </c>
      <c r="F5965">
        <v>50</v>
      </c>
      <c r="G5965">
        <v>20.81</v>
      </c>
      <c r="H5965">
        <v>2017</v>
      </c>
    </row>
    <row r="5966" spans="1:8" x14ac:dyDescent="0.2">
      <c r="A5966" t="s">
        <v>7666</v>
      </c>
      <c r="B5966" t="s">
        <v>16</v>
      </c>
      <c r="C5966" t="s">
        <v>1024</v>
      </c>
      <c r="D5966" t="s">
        <v>1848</v>
      </c>
      <c r="E5966">
        <v>3.8</v>
      </c>
      <c r="F5966">
        <v>50</v>
      </c>
      <c r="G5966">
        <v>25.24</v>
      </c>
      <c r="H5966">
        <v>2016</v>
      </c>
    </row>
    <row r="5967" spans="1:8" x14ac:dyDescent="0.2">
      <c r="A5967" t="s">
        <v>1561</v>
      </c>
      <c r="B5967" t="s">
        <v>9</v>
      </c>
      <c r="C5967" t="s">
        <v>175</v>
      </c>
      <c r="D5967" t="s">
        <v>2694</v>
      </c>
      <c r="E5967">
        <v>3.3</v>
      </c>
      <c r="F5967">
        <v>50</v>
      </c>
      <c r="G5967">
        <v>9.23</v>
      </c>
      <c r="H5967">
        <v>2017</v>
      </c>
    </row>
    <row r="5968" spans="1:8" x14ac:dyDescent="0.2">
      <c r="A5968" t="s">
        <v>7667</v>
      </c>
      <c r="B5968" t="s">
        <v>9</v>
      </c>
      <c r="C5968" t="s">
        <v>368</v>
      </c>
      <c r="D5968" t="s">
        <v>7668</v>
      </c>
      <c r="E5968">
        <v>3.7</v>
      </c>
      <c r="F5968">
        <v>50</v>
      </c>
      <c r="G5968">
        <v>24.75</v>
      </c>
      <c r="H5968">
        <v>2016</v>
      </c>
    </row>
    <row r="5969" spans="1:8" x14ac:dyDescent="0.2">
      <c r="A5969" t="s">
        <v>6842</v>
      </c>
      <c r="B5969" t="s">
        <v>34</v>
      </c>
      <c r="C5969" t="s">
        <v>150</v>
      </c>
      <c r="D5969" t="s">
        <v>2006</v>
      </c>
      <c r="E5969">
        <v>3.5</v>
      </c>
      <c r="F5969">
        <v>50</v>
      </c>
      <c r="G5969">
        <v>8.5</v>
      </c>
      <c r="H5969">
        <v>2017</v>
      </c>
    </row>
    <row r="5970" spans="1:8" x14ac:dyDescent="0.2">
      <c r="A5970" t="s">
        <v>7669</v>
      </c>
      <c r="B5970" t="s">
        <v>16</v>
      </c>
      <c r="C5970" t="s">
        <v>689</v>
      </c>
      <c r="D5970" t="s">
        <v>690</v>
      </c>
      <c r="E5970">
        <v>3.6</v>
      </c>
      <c r="F5970">
        <v>50</v>
      </c>
      <c r="G5970">
        <v>8.9</v>
      </c>
      <c r="H5970">
        <v>2018</v>
      </c>
    </row>
    <row r="5971" spans="1:8" x14ac:dyDescent="0.2">
      <c r="A5971" t="s">
        <v>7670</v>
      </c>
      <c r="B5971" t="s">
        <v>16</v>
      </c>
      <c r="C5971" t="s">
        <v>74</v>
      </c>
      <c r="D5971" t="s">
        <v>75</v>
      </c>
      <c r="E5971">
        <v>3.7</v>
      </c>
      <c r="F5971">
        <v>50</v>
      </c>
      <c r="G5971">
        <v>6</v>
      </c>
      <c r="H5971">
        <v>2018</v>
      </c>
    </row>
    <row r="5972" spans="1:8" x14ac:dyDescent="0.2">
      <c r="A5972" t="s">
        <v>7671</v>
      </c>
      <c r="B5972" t="s">
        <v>277</v>
      </c>
      <c r="C5972" t="s">
        <v>346</v>
      </c>
      <c r="D5972" t="s">
        <v>1962</v>
      </c>
      <c r="E5972">
        <v>3.6</v>
      </c>
      <c r="F5972">
        <v>50</v>
      </c>
      <c r="G5972">
        <v>17.489999999999998</v>
      </c>
      <c r="H5972">
        <v>2015</v>
      </c>
    </row>
    <row r="5973" spans="1:8" x14ac:dyDescent="0.2">
      <c r="A5973" t="s">
        <v>7672</v>
      </c>
      <c r="B5973" t="s">
        <v>16</v>
      </c>
      <c r="C5973" t="s">
        <v>178</v>
      </c>
      <c r="D5973" t="s">
        <v>220</v>
      </c>
      <c r="E5973">
        <v>3.8</v>
      </c>
      <c r="F5973">
        <v>50</v>
      </c>
      <c r="G5973">
        <v>6.9</v>
      </c>
      <c r="H5973">
        <v>2016</v>
      </c>
    </row>
    <row r="5974" spans="1:8" x14ac:dyDescent="0.2">
      <c r="A5974" t="s">
        <v>130</v>
      </c>
      <c r="B5974" t="s">
        <v>62</v>
      </c>
      <c r="C5974" t="s">
        <v>63</v>
      </c>
      <c r="D5974" t="s">
        <v>817</v>
      </c>
      <c r="E5974">
        <v>3.8</v>
      </c>
      <c r="F5974">
        <v>50</v>
      </c>
      <c r="G5974">
        <v>13.5</v>
      </c>
      <c r="H5974">
        <v>2016</v>
      </c>
    </row>
    <row r="5975" spans="1:8" x14ac:dyDescent="0.2">
      <c r="A5975" t="s">
        <v>7673</v>
      </c>
      <c r="B5975" t="s">
        <v>16</v>
      </c>
      <c r="C5975" t="s">
        <v>1446</v>
      </c>
      <c r="D5975" t="s">
        <v>7674</v>
      </c>
      <c r="E5975">
        <v>3.7</v>
      </c>
      <c r="F5975">
        <v>50</v>
      </c>
      <c r="G5975">
        <v>10.9</v>
      </c>
      <c r="H5975">
        <v>2015</v>
      </c>
    </row>
    <row r="5976" spans="1:8" x14ac:dyDescent="0.2">
      <c r="A5976" t="s">
        <v>7675</v>
      </c>
      <c r="B5976" t="s">
        <v>16</v>
      </c>
      <c r="C5976" t="s">
        <v>74</v>
      </c>
      <c r="D5976" t="s">
        <v>1409</v>
      </c>
      <c r="E5976">
        <v>4</v>
      </c>
      <c r="F5976">
        <v>50</v>
      </c>
      <c r="G5976">
        <v>10.86</v>
      </c>
      <c r="H5976">
        <v>2018</v>
      </c>
    </row>
    <row r="5977" spans="1:8" x14ac:dyDescent="0.2">
      <c r="A5977" t="s">
        <v>4079</v>
      </c>
      <c r="B5977" t="s">
        <v>34</v>
      </c>
      <c r="C5977" t="s">
        <v>150</v>
      </c>
      <c r="D5977" t="s">
        <v>5903</v>
      </c>
      <c r="E5977">
        <v>3.2</v>
      </c>
      <c r="F5977">
        <v>50</v>
      </c>
      <c r="G5977">
        <v>5.33</v>
      </c>
      <c r="H5977">
        <v>2019</v>
      </c>
    </row>
    <row r="5978" spans="1:8" x14ac:dyDescent="0.2">
      <c r="A5978" t="s">
        <v>7676</v>
      </c>
      <c r="B5978" t="s">
        <v>16</v>
      </c>
      <c r="C5978" t="s">
        <v>181</v>
      </c>
      <c r="D5978" t="s">
        <v>1560</v>
      </c>
      <c r="E5978">
        <v>4.3</v>
      </c>
      <c r="F5978">
        <v>50</v>
      </c>
      <c r="G5978">
        <v>46.5</v>
      </c>
      <c r="H5978">
        <v>2012</v>
      </c>
    </row>
    <row r="5979" spans="1:8" x14ac:dyDescent="0.2">
      <c r="A5979" t="s">
        <v>860</v>
      </c>
      <c r="B5979" t="s">
        <v>62</v>
      </c>
      <c r="C5979" t="s">
        <v>63</v>
      </c>
      <c r="D5979" t="s">
        <v>7027</v>
      </c>
      <c r="E5979">
        <v>3.9</v>
      </c>
      <c r="F5979">
        <v>50</v>
      </c>
      <c r="G5979">
        <v>17.899999999999999</v>
      </c>
      <c r="H5979">
        <v>2016</v>
      </c>
    </row>
    <row r="5980" spans="1:8" x14ac:dyDescent="0.2">
      <c r="A5980" t="s">
        <v>7677</v>
      </c>
      <c r="B5980" t="s">
        <v>16</v>
      </c>
      <c r="C5980" t="s">
        <v>17</v>
      </c>
      <c r="D5980" t="s">
        <v>2289</v>
      </c>
      <c r="E5980">
        <v>4.4000000000000004</v>
      </c>
      <c r="F5980">
        <v>50</v>
      </c>
      <c r="G5980">
        <v>118.8</v>
      </c>
      <c r="H5980">
        <v>2012</v>
      </c>
    </row>
    <row r="5981" spans="1:8" x14ac:dyDescent="0.2">
      <c r="A5981" t="s">
        <v>7678</v>
      </c>
      <c r="B5981" t="s">
        <v>16</v>
      </c>
      <c r="C5981" t="s">
        <v>294</v>
      </c>
      <c r="D5981" t="s">
        <v>7679</v>
      </c>
      <c r="E5981">
        <v>4</v>
      </c>
      <c r="F5981">
        <v>50</v>
      </c>
      <c r="G5981">
        <v>13.19</v>
      </c>
      <c r="H5981">
        <v>2014</v>
      </c>
    </row>
    <row r="5982" spans="1:8" x14ac:dyDescent="0.2">
      <c r="A5982" t="s">
        <v>7680</v>
      </c>
      <c r="B5982" t="s">
        <v>16</v>
      </c>
      <c r="C5982" t="s">
        <v>748</v>
      </c>
      <c r="D5982" t="s">
        <v>2080</v>
      </c>
      <c r="E5982">
        <v>4</v>
      </c>
      <c r="F5982">
        <v>50</v>
      </c>
      <c r="G5982">
        <v>17.399999999999999</v>
      </c>
      <c r="H5982">
        <v>2014</v>
      </c>
    </row>
    <row r="5983" spans="1:8" x14ac:dyDescent="0.2">
      <c r="A5983" t="s">
        <v>7681</v>
      </c>
      <c r="B5983" t="s">
        <v>23</v>
      </c>
      <c r="C5983" t="s">
        <v>247</v>
      </c>
      <c r="D5983" t="s">
        <v>5708</v>
      </c>
      <c r="E5983">
        <v>4.3</v>
      </c>
      <c r="F5983">
        <v>50</v>
      </c>
      <c r="G5983">
        <v>35.65</v>
      </c>
      <c r="H5983">
        <v>2008</v>
      </c>
    </row>
    <row r="5984" spans="1:8" x14ac:dyDescent="0.2">
      <c r="A5984" t="s">
        <v>7682</v>
      </c>
      <c r="B5984" t="s">
        <v>9</v>
      </c>
      <c r="C5984" t="s">
        <v>56</v>
      </c>
      <c r="D5984" t="s">
        <v>2834</v>
      </c>
      <c r="E5984">
        <v>3.7</v>
      </c>
      <c r="F5984">
        <v>50</v>
      </c>
      <c r="G5984">
        <v>18.27</v>
      </c>
      <c r="H5984">
        <v>2017</v>
      </c>
    </row>
    <row r="5985" spans="1:8" x14ac:dyDescent="0.2">
      <c r="A5985" t="s">
        <v>7683</v>
      </c>
      <c r="B5985" t="s">
        <v>16</v>
      </c>
      <c r="C5985" t="s">
        <v>1096</v>
      </c>
      <c r="D5985" t="s">
        <v>7684</v>
      </c>
      <c r="E5985">
        <v>3.6</v>
      </c>
      <c r="F5985">
        <v>50</v>
      </c>
      <c r="G5985">
        <v>9.99</v>
      </c>
      <c r="H5985">
        <v>2018</v>
      </c>
    </row>
    <row r="5986" spans="1:8" x14ac:dyDescent="0.2">
      <c r="A5986" t="s">
        <v>7685</v>
      </c>
      <c r="B5986" t="s">
        <v>34</v>
      </c>
      <c r="C5986" t="s">
        <v>718</v>
      </c>
      <c r="D5986" t="s">
        <v>737</v>
      </c>
      <c r="E5986">
        <v>3.3</v>
      </c>
      <c r="F5986">
        <v>50</v>
      </c>
      <c r="G5986">
        <v>12.62</v>
      </c>
      <c r="H5986">
        <v>2017</v>
      </c>
    </row>
    <row r="5987" spans="1:8" x14ac:dyDescent="0.2">
      <c r="A5987" t="s">
        <v>7686</v>
      </c>
      <c r="B5987" t="s">
        <v>62</v>
      </c>
      <c r="C5987" t="s">
        <v>259</v>
      </c>
      <c r="D5987" t="s">
        <v>260</v>
      </c>
      <c r="E5987">
        <v>3.8</v>
      </c>
      <c r="F5987">
        <v>50</v>
      </c>
      <c r="G5987">
        <v>10</v>
      </c>
      <c r="H5987">
        <v>2017</v>
      </c>
    </row>
    <row r="5988" spans="1:8" x14ac:dyDescent="0.2">
      <c r="A5988" t="s">
        <v>7687</v>
      </c>
      <c r="B5988" t="s">
        <v>23</v>
      </c>
      <c r="C5988" t="s">
        <v>247</v>
      </c>
      <c r="D5988" t="s">
        <v>4988</v>
      </c>
      <c r="E5988">
        <v>3.5</v>
      </c>
      <c r="F5988">
        <v>50</v>
      </c>
      <c r="G5988">
        <v>10.69</v>
      </c>
      <c r="H5988">
        <v>2017</v>
      </c>
    </row>
    <row r="5989" spans="1:8" x14ac:dyDescent="0.2">
      <c r="A5989" t="s">
        <v>7688</v>
      </c>
      <c r="B5989" t="s">
        <v>66</v>
      </c>
      <c r="C5989" t="s">
        <v>308</v>
      </c>
      <c r="D5989" t="s">
        <v>584</v>
      </c>
      <c r="E5989">
        <v>4.2</v>
      </c>
      <c r="F5989">
        <v>50</v>
      </c>
      <c r="G5989">
        <v>36.74</v>
      </c>
      <c r="H5989">
        <v>2015</v>
      </c>
    </row>
    <row r="5990" spans="1:8" x14ac:dyDescent="0.2">
      <c r="A5990" t="s">
        <v>7689</v>
      </c>
      <c r="B5990" t="s">
        <v>62</v>
      </c>
      <c r="C5990" t="s">
        <v>1798</v>
      </c>
      <c r="D5990" t="s">
        <v>3230</v>
      </c>
      <c r="E5990">
        <v>4</v>
      </c>
      <c r="F5990">
        <v>50</v>
      </c>
      <c r="G5990">
        <v>50.56</v>
      </c>
      <c r="H5990">
        <v>2017</v>
      </c>
    </row>
    <row r="5991" spans="1:8" x14ac:dyDescent="0.2">
      <c r="A5991" t="s">
        <v>7690</v>
      </c>
      <c r="B5991" t="s">
        <v>66</v>
      </c>
      <c r="C5991" t="s">
        <v>308</v>
      </c>
      <c r="D5991" t="s">
        <v>1794</v>
      </c>
      <c r="E5991">
        <v>3.7</v>
      </c>
      <c r="F5991">
        <v>50</v>
      </c>
      <c r="G5991">
        <v>35.5</v>
      </c>
      <c r="H5991">
        <v>2015</v>
      </c>
    </row>
    <row r="5992" spans="1:8" x14ac:dyDescent="0.2">
      <c r="A5992" t="s">
        <v>7691</v>
      </c>
      <c r="B5992" t="s">
        <v>9</v>
      </c>
      <c r="C5992" t="s">
        <v>175</v>
      </c>
      <c r="D5992" t="s">
        <v>7692</v>
      </c>
      <c r="E5992">
        <v>3.6</v>
      </c>
      <c r="F5992">
        <v>50</v>
      </c>
      <c r="G5992">
        <v>5.36</v>
      </c>
      <c r="H5992">
        <v>2018</v>
      </c>
    </row>
    <row r="5993" spans="1:8" x14ac:dyDescent="0.2">
      <c r="A5993" t="s">
        <v>7693</v>
      </c>
      <c r="B5993" t="s">
        <v>16</v>
      </c>
      <c r="C5993" t="s">
        <v>3718</v>
      </c>
      <c r="D5993" t="s">
        <v>7694</v>
      </c>
      <c r="E5993">
        <v>4.0999999999999996</v>
      </c>
      <c r="F5993">
        <v>50</v>
      </c>
      <c r="G5993">
        <v>21.16</v>
      </c>
      <c r="H5993">
        <v>2016</v>
      </c>
    </row>
    <row r="5994" spans="1:8" x14ac:dyDescent="0.2">
      <c r="A5994" t="s">
        <v>7695</v>
      </c>
      <c r="B5994" t="s">
        <v>66</v>
      </c>
      <c r="C5994" t="s">
        <v>313</v>
      </c>
      <c r="D5994" t="s">
        <v>2628</v>
      </c>
      <c r="E5994">
        <v>4.4000000000000004</v>
      </c>
      <c r="F5994">
        <v>50</v>
      </c>
      <c r="G5994">
        <v>86.76</v>
      </c>
      <c r="H5994">
        <v>2016</v>
      </c>
    </row>
    <row r="5995" spans="1:8" x14ac:dyDescent="0.2">
      <c r="A5995" t="s">
        <v>186</v>
      </c>
      <c r="B5995" t="s">
        <v>70</v>
      </c>
      <c r="C5995" t="s">
        <v>3901</v>
      </c>
      <c r="D5995" t="s">
        <v>3902</v>
      </c>
      <c r="E5995">
        <v>4.5</v>
      </c>
      <c r="F5995">
        <v>500</v>
      </c>
      <c r="G5995">
        <v>169</v>
      </c>
      <c r="H5995">
        <v>2014</v>
      </c>
    </row>
    <row r="5996" spans="1:8" x14ac:dyDescent="0.2">
      <c r="A5996" t="s">
        <v>461</v>
      </c>
      <c r="B5996" t="s">
        <v>9</v>
      </c>
      <c r="C5996" t="s">
        <v>114</v>
      </c>
      <c r="D5996" t="s">
        <v>3159</v>
      </c>
      <c r="E5996">
        <v>4.2</v>
      </c>
      <c r="F5996">
        <v>500</v>
      </c>
      <c r="G5996">
        <v>94.24</v>
      </c>
      <c r="H5996">
        <v>2016</v>
      </c>
    </row>
    <row r="5997" spans="1:8" x14ac:dyDescent="0.2">
      <c r="A5997" t="s">
        <v>7696</v>
      </c>
      <c r="B5997" t="s">
        <v>66</v>
      </c>
      <c r="C5997" t="s">
        <v>111</v>
      </c>
      <c r="D5997" t="s">
        <v>7697</v>
      </c>
      <c r="E5997">
        <v>3.5</v>
      </c>
      <c r="F5997">
        <v>501</v>
      </c>
      <c r="G5997">
        <v>6</v>
      </c>
      <c r="H5997">
        <v>2017</v>
      </c>
    </row>
    <row r="5998" spans="1:8" x14ac:dyDescent="0.2">
      <c r="A5998" t="s">
        <v>7698</v>
      </c>
      <c r="B5998" t="s">
        <v>16</v>
      </c>
      <c r="C5998" t="s">
        <v>433</v>
      </c>
      <c r="D5998" t="s">
        <v>749</v>
      </c>
      <c r="E5998">
        <v>3.9</v>
      </c>
      <c r="F5998">
        <v>5016</v>
      </c>
      <c r="G5998">
        <v>17.75</v>
      </c>
      <c r="H5998">
        <v>2016</v>
      </c>
    </row>
    <row r="5999" spans="1:8" x14ac:dyDescent="0.2">
      <c r="A5999" t="s">
        <v>7699</v>
      </c>
      <c r="B5999" t="s">
        <v>62</v>
      </c>
      <c r="C5999" t="s">
        <v>686</v>
      </c>
      <c r="D5999" t="s">
        <v>687</v>
      </c>
      <c r="E5999">
        <v>3.7</v>
      </c>
      <c r="F5999">
        <v>502</v>
      </c>
      <c r="G5999">
        <v>10.53</v>
      </c>
      <c r="H5999">
        <v>2017</v>
      </c>
    </row>
    <row r="6000" spans="1:8" x14ac:dyDescent="0.2">
      <c r="A6000" t="s">
        <v>7700</v>
      </c>
      <c r="B6000" t="s">
        <v>30</v>
      </c>
      <c r="C6000" t="s">
        <v>236</v>
      </c>
      <c r="D6000" t="s">
        <v>237</v>
      </c>
      <c r="E6000">
        <v>3.6</v>
      </c>
      <c r="F6000">
        <v>503</v>
      </c>
      <c r="G6000">
        <v>15.9</v>
      </c>
      <c r="H6000">
        <v>2017</v>
      </c>
    </row>
    <row r="6001" spans="1:8" x14ac:dyDescent="0.2">
      <c r="A6001" t="s">
        <v>7701</v>
      </c>
      <c r="B6001" t="s">
        <v>196</v>
      </c>
      <c r="C6001" t="s">
        <v>197</v>
      </c>
      <c r="D6001" t="s">
        <v>1257</v>
      </c>
      <c r="E6001">
        <v>3.9</v>
      </c>
      <c r="F6001">
        <v>503</v>
      </c>
      <c r="G6001">
        <v>15.49</v>
      </c>
      <c r="H6001">
        <v>2018</v>
      </c>
    </row>
    <row r="6002" spans="1:8" x14ac:dyDescent="0.2">
      <c r="A6002" t="s">
        <v>7702</v>
      </c>
      <c r="B6002" t="s">
        <v>16</v>
      </c>
      <c r="C6002" t="s">
        <v>53</v>
      </c>
      <c r="D6002" t="s">
        <v>7703</v>
      </c>
      <c r="E6002">
        <v>4.2</v>
      </c>
      <c r="F6002">
        <v>504</v>
      </c>
      <c r="G6002">
        <v>16.079999999999998</v>
      </c>
      <c r="H6002">
        <v>2016</v>
      </c>
    </row>
    <row r="6003" spans="1:8" x14ac:dyDescent="0.2">
      <c r="A6003" t="s">
        <v>7704</v>
      </c>
      <c r="B6003" t="s">
        <v>70</v>
      </c>
      <c r="C6003" t="s">
        <v>787</v>
      </c>
      <c r="D6003" t="s">
        <v>501</v>
      </c>
      <c r="E6003">
        <v>3.8</v>
      </c>
      <c r="F6003">
        <v>504</v>
      </c>
      <c r="G6003">
        <v>10.71</v>
      </c>
      <c r="H6003">
        <v>2015</v>
      </c>
    </row>
    <row r="6004" spans="1:8" x14ac:dyDescent="0.2">
      <c r="A6004" t="s">
        <v>7705</v>
      </c>
      <c r="B6004" t="s">
        <v>70</v>
      </c>
      <c r="C6004" t="s">
        <v>2697</v>
      </c>
      <c r="D6004" t="s">
        <v>7706</v>
      </c>
      <c r="E6004">
        <v>4.0999999999999996</v>
      </c>
      <c r="F6004">
        <v>504</v>
      </c>
      <c r="G6004">
        <v>15.9</v>
      </c>
      <c r="H6004">
        <v>2017</v>
      </c>
    </row>
    <row r="6005" spans="1:8" x14ac:dyDescent="0.2">
      <c r="A6005" t="s">
        <v>1457</v>
      </c>
      <c r="B6005" t="s">
        <v>9</v>
      </c>
      <c r="C6005" t="s">
        <v>379</v>
      </c>
      <c r="D6005" t="s">
        <v>7707</v>
      </c>
      <c r="E6005">
        <v>3.8</v>
      </c>
      <c r="F6005">
        <v>504</v>
      </c>
      <c r="G6005">
        <v>19.899999999999999</v>
      </c>
      <c r="H6005">
        <v>2010</v>
      </c>
    </row>
    <row r="6006" spans="1:8" x14ac:dyDescent="0.2">
      <c r="A6006" t="s">
        <v>7708</v>
      </c>
      <c r="B6006" t="s">
        <v>70</v>
      </c>
      <c r="C6006" t="s">
        <v>692</v>
      </c>
      <c r="D6006" t="s">
        <v>3907</v>
      </c>
      <c r="E6006">
        <v>4</v>
      </c>
      <c r="F6006">
        <v>504</v>
      </c>
      <c r="G6006">
        <v>50.33</v>
      </c>
      <c r="H6006">
        <v>2015</v>
      </c>
    </row>
    <row r="6007" spans="1:8" x14ac:dyDescent="0.2">
      <c r="A6007" t="s">
        <v>513</v>
      </c>
      <c r="B6007" t="s">
        <v>16</v>
      </c>
      <c r="C6007" t="s">
        <v>358</v>
      </c>
      <c r="D6007" t="s">
        <v>2717</v>
      </c>
      <c r="E6007">
        <v>4.2</v>
      </c>
      <c r="F6007">
        <v>5042</v>
      </c>
      <c r="G6007">
        <v>36.76</v>
      </c>
      <c r="H6007">
        <v>2013</v>
      </c>
    </row>
    <row r="6008" spans="1:8" x14ac:dyDescent="0.2">
      <c r="A6008" t="s">
        <v>7709</v>
      </c>
      <c r="B6008" t="s">
        <v>66</v>
      </c>
      <c r="C6008" t="s">
        <v>308</v>
      </c>
      <c r="D6008" t="s">
        <v>947</v>
      </c>
      <c r="E6008">
        <v>4.0999999999999996</v>
      </c>
      <c r="F6008">
        <v>5048</v>
      </c>
      <c r="G6008">
        <v>17.440000000000001</v>
      </c>
      <c r="H6008">
        <v>2015</v>
      </c>
    </row>
    <row r="6009" spans="1:8" x14ac:dyDescent="0.2">
      <c r="A6009" t="s">
        <v>7710</v>
      </c>
      <c r="B6009" t="s">
        <v>9</v>
      </c>
      <c r="C6009" t="s">
        <v>2151</v>
      </c>
      <c r="D6009" t="s">
        <v>6455</v>
      </c>
      <c r="E6009">
        <v>4</v>
      </c>
      <c r="F6009">
        <v>505</v>
      </c>
      <c r="G6009">
        <v>31.96</v>
      </c>
      <c r="H6009">
        <v>2016</v>
      </c>
    </row>
    <row r="6010" spans="1:8" x14ac:dyDescent="0.2">
      <c r="A6010" t="s">
        <v>1244</v>
      </c>
      <c r="B6010" t="s">
        <v>9</v>
      </c>
      <c r="C6010" t="s">
        <v>217</v>
      </c>
      <c r="D6010" t="s">
        <v>3543</v>
      </c>
      <c r="E6010">
        <v>4.3</v>
      </c>
      <c r="F6010">
        <v>505</v>
      </c>
      <c r="G6010">
        <v>119.95</v>
      </c>
      <c r="H6010">
        <v>2005</v>
      </c>
    </row>
    <row r="6011" spans="1:8" x14ac:dyDescent="0.2">
      <c r="A6011" t="s">
        <v>7711</v>
      </c>
      <c r="B6011" t="s">
        <v>9</v>
      </c>
      <c r="C6011" t="s">
        <v>336</v>
      </c>
      <c r="D6011" t="s">
        <v>1179</v>
      </c>
      <c r="E6011">
        <v>3.5</v>
      </c>
      <c r="F6011">
        <v>505</v>
      </c>
      <c r="G6011">
        <v>14.38</v>
      </c>
      <c r="H6011">
        <v>2016</v>
      </c>
    </row>
    <row r="6012" spans="1:8" x14ac:dyDescent="0.2">
      <c r="A6012" t="s">
        <v>513</v>
      </c>
      <c r="B6012" t="s">
        <v>16</v>
      </c>
      <c r="C6012" t="s">
        <v>358</v>
      </c>
      <c r="D6012" t="s">
        <v>855</v>
      </c>
      <c r="E6012">
        <v>4.4000000000000004</v>
      </c>
      <c r="F6012">
        <v>505</v>
      </c>
      <c r="G6012">
        <v>139.4</v>
      </c>
      <c r="H6012">
        <v>2013</v>
      </c>
    </row>
    <row r="6013" spans="1:8" x14ac:dyDescent="0.2">
      <c r="A6013" t="s">
        <v>7712</v>
      </c>
      <c r="B6013" t="s">
        <v>16</v>
      </c>
      <c r="C6013" t="s">
        <v>291</v>
      </c>
      <c r="D6013" t="s">
        <v>3994</v>
      </c>
      <c r="E6013">
        <v>3.9</v>
      </c>
      <c r="F6013">
        <v>505</v>
      </c>
      <c r="G6013">
        <v>13.9</v>
      </c>
      <c r="H6013">
        <v>2016</v>
      </c>
    </row>
    <row r="6014" spans="1:8" x14ac:dyDescent="0.2">
      <c r="A6014" t="s">
        <v>7713</v>
      </c>
      <c r="B6014" t="s">
        <v>16</v>
      </c>
      <c r="C6014" t="s">
        <v>602</v>
      </c>
      <c r="D6014" t="s">
        <v>1012</v>
      </c>
      <c r="E6014">
        <v>4.0999999999999996</v>
      </c>
      <c r="F6014">
        <v>505</v>
      </c>
      <c r="G6014">
        <v>15.9</v>
      </c>
      <c r="H6014">
        <v>2015</v>
      </c>
    </row>
    <row r="6015" spans="1:8" x14ac:dyDescent="0.2">
      <c r="A6015" t="s">
        <v>7714</v>
      </c>
      <c r="B6015" t="s">
        <v>16</v>
      </c>
      <c r="C6015" t="s">
        <v>17</v>
      </c>
      <c r="D6015" t="s">
        <v>7715</v>
      </c>
      <c r="E6015">
        <v>3.9</v>
      </c>
      <c r="F6015">
        <v>506</v>
      </c>
      <c r="G6015">
        <v>25.9</v>
      </c>
      <c r="H6015">
        <v>2011</v>
      </c>
    </row>
    <row r="6016" spans="1:8" x14ac:dyDescent="0.2">
      <c r="A6016" t="s">
        <v>186</v>
      </c>
      <c r="B6016" t="s">
        <v>70</v>
      </c>
      <c r="C6016" t="s">
        <v>71</v>
      </c>
      <c r="D6016" t="s">
        <v>3858</v>
      </c>
      <c r="E6016">
        <v>3</v>
      </c>
      <c r="F6016">
        <v>506</v>
      </c>
      <c r="G6016">
        <v>7.9</v>
      </c>
      <c r="H6016">
        <v>2014</v>
      </c>
    </row>
    <row r="6017" spans="1:8" x14ac:dyDescent="0.2">
      <c r="A6017" t="s">
        <v>7716</v>
      </c>
      <c r="B6017" t="s">
        <v>34</v>
      </c>
      <c r="C6017" t="s">
        <v>150</v>
      </c>
      <c r="D6017" t="s">
        <v>1719</v>
      </c>
      <c r="E6017">
        <v>3.4</v>
      </c>
      <c r="F6017">
        <v>507</v>
      </c>
      <c r="G6017">
        <v>6.34</v>
      </c>
      <c r="H6017">
        <v>2017</v>
      </c>
    </row>
    <row r="6018" spans="1:8" x14ac:dyDescent="0.2">
      <c r="A6018" t="s">
        <v>7717</v>
      </c>
      <c r="B6018" t="s">
        <v>196</v>
      </c>
      <c r="C6018" t="s">
        <v>3225</v>
      </c>
      <c r="D6018" t="s">
        <v>2679</v>
      </c>
      <c r="E6018">
        <v>4.2</v>
      </c>
      <c r="F6018">
        <v>507</v>
      </c>
      <c r="G6018">
        <v>25.12</v>
      </c>
      <c r="H6018">
        <v>2018</v>
      </c>
    </row>
    <row r="6019" spans="1:8" x14ac:dyDescent="0.2">
      <c r="A6019" t="s">
        <v>3719</v>
      </c>
      <c r="B6019" t="s">
        <v>66</v>
      </c>
      <c r="C6019" t="s">
        <v>308</v>
      </c>
      <c r="D6019" t="s">
        <v>2732</v>
      </c>
      <c r="E6019">
        <v>4.0999999999999996</v>
      </c>
      <c r="F6019">
        <v>507</v>
      </c>
      <c r="G6019">
        <v>12.41</v>
      </c>
      <c r="H6019">
        <v>2014</v>
      </c>
    </row>
    <row r="6020" spans="1:8" x14ac:dyDescent="0.2">
      <c r="A6020" t="s">
        <v>7718</v>
      </c>
      <c r="B6020" t="s">
        <v>16</v>
      </c>
      <c r="C6020" t="s">
        <v>394</v>
      </c>
      <c r="D6020" t="s">
        <v>2084</v>
      </c>
      <c r="E6020">
        <v>4.0999999999999996</v>
      </c>
      <c r="F6020">
        <v>507</v>
      </c>
      <c r="G6020">
        <v>29.9</v>
      </c>
      <c r="H6020">
        <v>2013</v>
      </c>
    </row>
    <row r="6021" spans="1:8" x14ac:dyDescent="0.2">
      <c r="A6021" t="s">
        <v>7719</v>
      </c>
      <c r="B6021" t="s">
        <v>9</v>
      </c>
      <c r="C6021" t="s">
        <v>172</v>
      </c>
      <c r="D6021" t="s">
        <v>173</v>
      </c>
      <c r="E6021">
        <v>3.8</v>
      </c>
      <c r="F6021">
        <v>507</v>
      </c>
      <c r="G6021">
        <v>25.79</v>
      </c>
      <c r="H6021">
        <v>2016</v>
      </c>
    </row>
    <row r="6022" spans="1:8" x14ac:dyDescent="0.2">
      <c r="A6022" t="s">
        <v>7720</v>
      </c>
      <c r="B6022" t="s">
        <v>9</v>
      </c>
      <c r="C6022" t="s">
        <v>184</v>
      </c>
      <c r="D6022" t="s">
        <v>210</v>
      </c>
      <c r="E6022">
        <v>4.0999999999999996</v>
      </c>
      <c r="F6022">
        <v>507</v>
      </c>
      <c r="G6022">
        <v>48.64</v>
      </c>
      <c r="H6022">
        <v>2015</v>
      </c>
    </row>
    <row r="6023" spans="1:8" x14ac:dyDescent="0.2">
      <c r="A6023" t="s">
        <v>7721</v>
      </c>
      <c r="B6023" t="s">
        <v>66</v>
      </c>
      <c r="C6023" t="s">
        <v>222</v>
      </c>
      <c r="D6023" t="s">
        <v>7722</v>
      </c>
      <c r="E6023">
        <v>3.8</v>
      </c>
      <c r="F6023">
        <v>507</v>
      </c>
      <c r="G6023">
        <v>16.55</v>
      </c>
      <c r="H6023">
        <v>2016</v>
      </c>
    </row>
    <row r="6024" spans="1:8" x14ac:dyDescent="0.2">
      <c r="A6024" t="s">
        <v>7723</v>
      </c>
      <c r="B6024" t="s">
        <v>16</v>
      </c>
      <c r="C6024" t="s">
        <v>358</v>
      </c>
      <c r="D6024" t="s">
        <v>1439</v>
      </c>
      <c r="E6024">
        <v>4.0999999999999996</v>
      </c>
      <c r="F6024">
        <v>507</v>
      </c>
      <c r="G6024">
        <v>32.5</v>
      </c>
      <c r="H6024">
        <v>2013</v>
      </c>
    </row>
    <row r="6025" spans="1:8" x14ac:dyDescent="0.2">
      <c r="A6025" t="s">
        <v>7724</v>
      </c>
      <c r="B6025" t="s">
        <v>66</v>
      </c>
      <c r="C6025" t="s">
        <v>308</v>
      </c>
      <c r="D6025" t="s">
        <v>1151</v>
      </c>
      <c r="E6025">
        <v>4.3</v>
      </c>
      <c r="F6025">
        <v>508</v>
      </c>
      <c r="G6025">
        <v>55.99</v>
      </c>
      <c r="H6025">
        <v>2011</v>
      </c>
    </row>
    <row r="6026" spans="1:8" x14ac:dyDescent="0.2">
      <c r="A6026" t="s">
        <v>7725</v>
      </c>
      <c r="B6026" t="s">
        <v>66</v>
      </c>
      <c r="C6026" t="s">
        <v>313</v>
      </c>
      <c r="D6026" t="s">
        <v>2626</v>
      </c>
      <c r="E6026">
        <v>4.0999999999999996</v>
      </c>
      <c r="F6026">
        <v>508</v>
      </c>
      <c r="G6026">
        <v>28.49</v>
      </c>
      <c r="H6026">
        <v>2013</v>
      </c>
    </row>
    <row r="6027" spans="1:8" x14ac:dyDescent="0.2">
      <c r="A6027" t="s">
        <v>7726</v>
      </c>
      <c r="B6027" t="s">
        <v>9</v>
      </c>
      <c r="C6027" t="s">
        <v>96</v>
      </c>
      <c r="D6027" t="s">
        <v>2898</v>
      </c>
      <c r="E6027">
        <v>4.0999999999999996</v>
      </c>
      <c r="F6027">
        <v>509</v>
      </c>
      <c r="G6027">
        <v>45.74</v>
      </c>
      <c r="H6027">
        <v>2012</v>
      </c>
    </row>
    <row r="6028" spans="1:8" x14ac:dyDescent="0.2">
      <c r="A6028" t="s">
        <v>7727</v>
      </c>
      <c r="B6028" t="s">
        <v>46</v>
      </c>
      <c r="C6028" t="s">
        <v>262</v>
      </c>
      <c r="D6028" t="s">
        <v>263</v>
      </c>
      <c r="E6028">
        <v>4</v>
      </c>
      <c r="F6028">
        <v>509</v>
      </c>
      <c r="G6028">
        <v>41.99</v>
      </c>
      <c r="H6028">
        <v>2015</v>
      </c>
    </row>
    <row r="6029" spans="1:8" x14ac:dyDescent="0.2">
      <c r="A6029" t="s">
        <v>7728</v>
      </c>
      <c r="B6029" t="s">
        <v>16</v>
      </c>
      <c r="C6029" t="s">
        <v>2349</v>
      </c>
      <c r="D6029" t="s">
        <v>840</v>
      </c>
      <c r="E6029">
        <v>4.2</v>
      </c>
      <c r="F6029">
        <v>509</v>
      </c>
      <c r="G6029">
        <v>61.41</v>
      </c>
      <c r="H6029">
        <v>2013</v>
      </c>
    </row>
    <row r="6030" spans="1:8" x14ac:dyDescent="0.2">
      <c r="A6030" t="s">
        <v>7729</v>
      </c>
      <c r="B6030" t="s">
        <v>16</v>
      </c>
      <c r="C6030" t="s">
        <v>181</v>
      </c>
      <c r="D6030" t="s">
        <v>7730</v>
      </c>
      <c r="E6030">
        <v>4.0999999999999996</v>
      </c>
      <c r="F6030">
        <v>509</v>
      </c>
      <c r="G6030">
        <v>24.27</v>
      </c>
      <c r="H6030">
        <v>2013</v>
      </c>
    </row>
    <row r="6031" spans="1:8" x14ac:dyDescent="0.2">
      <c r="A6031" t="s">
        <v>3534</v>
      </c>
      <c r="B6031" t="s">
        <v>9</v>
      </c>
      <c r="C6031" t="s">
        <v>184</v>
      </c>
      <c r="D6031" t="s">
        <v>627</v>
      </c>
      <c r="E6031">
        <v>4</v>
      </c>
      <c r="F6031">
        <v>509</v>
      </c>
      <c r="G6031">
        <v>79.89</v>
      </c>
      <c r="H6031">
        <v>2015</v>
      </c>
    </row>
    <row r="6032" spans="1:8" x14ac:dyDescent="0.2">
      <c r="A6032" t="s">
        <v>4205</v>
      </c>
      <c r="B6032" t="s">
        <v>77</v>
      </c>
      <c r="C6032" t="s">
        <v>153</v>
      </c>
      <c r="D6032" t="s">
        <v>5891</v>
      </c>
      <c r="E6032">
        <v>4</v>
      </c>
      <c r="F6032">
        <v>51</v>
      </c>
      <c r="G6032">
        <v>19.989999999999998</v>
      </c>
      <c r="H6032">
        <v>2017</v>
      </c>
    </row>
    <row r="6033" spans="1:8" x14ac:dyDescent="0.2">
      <c r="A6033" t="s">
        <v>7731</v>
      </c>
      <c r="B6033" t="s">
        <v>70</v>
      </c>
      <c r="C6033" t="s">
        <v>876</v>
      </c>
      <c r="D6033" t="s">
        <v>7732</v>
      </c>
      <c r="E6033">
        <v>3.7</v>
      </c>
      <c r="F6033">
        <v>51</v>
      </c>
      <c r="G6033">
        <v>13.16</v>
      </c>
      <c r="H6033">
        <v>2017</v>
      </c>
    </row>
    <row r="6034" spans="1:8" x14ac:dyDescent="0.2">
      <c r="A6034" t="s">
        <v>7733</v>
      </c>
      <c r="B6034" t="s">
        <v>16</v>
      </c>
      <c r="C6034" t="s">
        <v>93</v>
      </c>
      <c r="D6034" t="s">
        <v>1480</v>
      </c>
      <c r="E6034">
        <v>4</v>
      </c>
      <c r="F6034">
        <v>51</v>
      </c>
      <c r="G6034">
        <v>37.97</v>
      </c>
      <c r="H6034">
        <v>2013</v>
      </c>
    </row>
    <row r="6035" spans="1:8" x14ac:dyDescent="0.2">
      <c r="A6035" t="s">
        <v>7734</v>
      </c>
      <c r="B6035" t="s">
        <v>66</v>
      </c>
      <c r="C6035" t="s">
        <v>222</v>
      </c>
      <c r="D6035" t="s">
        <v>3674</v>
      </c>
      <c r="E6035">
        <v>4.3</v>
      </c>
      <c r="F6035">
        <v>51</v>
      </c>
      <c r="G6035">
        <v>41.92</v>
      </c>
      <c r="H6035">
        <v>2016</v>
      </c>
    </row>
    <row r="6036" spans="1:8" x14ac:dyDescent="0.2">
      <c r="A6036" t="s">
        <v>3577</v>
      </c>
      <c r="B6036" t="s">
        <v>9</v>
      </c>
      <c r="C6036" t="s">
        <v>117</v>
      </c>
      <c r="D6036" t="s">
        <v>2795</v>
      </c>
      <c r="E6036">
        <v>3.7</v>
      </c>
      <c r="F6036">
        <v>51</v>
      </c>
      <c r="G6036">
        <v>40.590000000000003</v>
      </c>
      <c r="H6036">
        <v>2016</v>
      </c>
    </row>
    <row r="6037" spans="1:8" x14ac:dyDescent="0.2">
      <c r="A6037" t="s">
        <v>7735</v>
      </c>
      <c r="B6037" t="s">
        <v>9</v>
      </c>
      <c r="C6037" t="s">
        <v>2630</v>
      </c>
      <c r="D6037" t="s">
        <v>3700</v>
      </c>
      <c r="E6037">
        <v>3.2</v>
      </c>
      <c r="F6037">
        <v>51</v>
      </c>
      <c r="G6037">
        <v>8.7200000000000006</v>
      </c>
      <c r="H6037">
        <v>2014</v>
      </c>
    </row>
    <row r="6038" spans="1:8" x14ac:dyDescent="0.2">
      <c r="A6038" t="s">
        <v>7736</v>
      </c>
      <c r="B6038" t="s">
        <v>16</v>
      </c>
      <c r="C6038" t="s">
        <v>1463</v>
      </c>
      <c r="D6038" t="s">
        <v>4707</v>
      </c>
      <c r="E6038">
        <v>3.6</v>
      </c>
      <c r="F6038">
        <v>51</v>
      </c>
      <c r="G6038">
        <v>6.5</v>
      </c>
      <c r="H6038">
        <v>2017</v>
      </c>
    </row>
    <row r="6039" spans="1:8" x14ac:dyDescent="0.2">
      <c r="A6039" t="s">
        <v>2040</v>
      </c>
      <c r="B6039" t="s">
        <v>66</v>
      </c>
      <c r="C6039" t="s">
        <v>222</v>
      </c>
      <c r="D6039" t="s">
        <v>6839</v>
      </c>
      <c r="E6039">
        <v>3.9</v>
      </c>
      <c r="F6039">
        <v>51</v>
      </c>
      <c r="G6039">
        <v>37</v>
      </c>
      <c r="H6039">
        <v>2015</v>
      </c>
    </row>
    <row r="6040" spans="1:8" x14ac:dyDescent="0.2">
      <c r="A6040" t="s">
        <v>7737</v>
      </c>
      <c r="B6040" t="s">
        <v>34</v>
      </c>
      <c r="C6040" t="s">
        <v>1191</v>
      </c>
      <c r="D6040" t="s">
        <v>151</v>
      </c>
      <c r="E6040">
        <v>3.7</v>
      </c>
      <c r="F6040">
        <v>51</v>
      </c>
      <c r="G6040">
        <v>9.6999999999999993</v>
      </c>
      <c r="H6040">
        <v>2019</v>
      </c>
    </row>
    <row r="6041" spans="1:8" x14ac:dyDescent="0.2">
      <c r="A6041" t="s">
        <v>7738</v>
      </c>
      <c r="B6041" t="s">
        <v>16</v>
      </c>
      <c r="C6041" t="s">
        <v>299</v>
      </c>
      <c r="D6041" t="s">
        <v>5314</v>
      </c>
      <c r="E6041">
        <v>4.0999999999999996</v>
      </c>
      <c r="F6041">
        <v>51</v>
      </c>
      <c r="G6041">
        <v>19.3</v>
      </c>
      <c r="H6041">
        <v>2014</v>
      </c>
    </row>
    <row r="6042" spans="1:8" x14ac:dyDescent="0.2">
      <c r="A6042" t="s">
        <v>3958</v>
      </c>
      <c r="B6042" t="s">
        <v>9</v>
      </c>
      <c r="C6042" t="s">
        <v>972</v>
      </c>
      <c r="D6042" t="s">
        <v>2575</v>
      </c>
      <c r="E6042">
        <v>4.0999999999999996</v>
      </c>
      <c r="F6042">
        <v>51</v>
      </c>
      <c r="G6042">
        <v>24.63</v>
      </c>
      <c r="H6042">
        <v>2016</v>
      </c>
    </row>
    <row r="6043" spans="1:8" x14ac:dyDescent="0.2">
      <c r="A6043" t="s">
        <v>7739</v>
      </c>
      <c r="B6043" t="s">
        <v>1562</v>
      </c>
      <c r="C6043" t="s">
        <v>1563</v>
      </c>
      <c r="D6043" t="s">
        <v>3810</v>
      </c>
      <c r="E6043">
        <v>3.8</v>
      </c>
      <c r="F6043">
        <v>51</v>
      </c>
      <c r="G6043">
        <v>11.46</v>
      </c>
      <c r="H6043">
        <v>2019</v>
      </c>
    </row>
    <row r="6044" spans="1:8" x14ac:dyDescent="0.2">
      <c r="A6044" t="s">
        <v>7740</v>
      </c>
      <c r="B6044" t="s">
        <v>16</v>
      </c>
      <c r="C6044" t="s">
        <v>178</v>
      </c>
      <c r="D6044" t="s">
        <v>7503</v>
      </c>
      <c r="E6044">
        <v>3.9</v>
      </c>
      <c r="F6044">
        <v>51</v>
      </c>
      <c r="G6044">
        <v>11.19</v>
      </c>
      <c r="H6044">
        <v>2017</v>
      </c>
    </row>
    <row r="6045" spans="1:8" x14ac:dyDescent="0.2">
      <c r="A6045" t="s">
        <v>5006</v>
      </c>
      <c r="B6045" t="s">
        <v>277</v>
      </c>
      <c r="C6045" t="s">
        <v>278</v>
      </c>
      <c r="D6045" t="s">
        <v>7741</v>
      </c>
      <c r="E6045">
        <v>4</v>
      </c>
      <c r="F6045">
        <v>51</v>
      </c>
      <c r="G6045">
        <v>11.47</v>
      </c>
      <c r="H6045">
        <v>2017</v>
      </c>
    </row>
    <row r="6046" spans="1:8" x14ac:dyDescent="0.2">
      <c r="A6046" t="s">
        <v>7742</v>
      </c>
      <c r="B6046" t="s">
        <v>16</v>
      </c>
      <c r="C6046" t="s">
        <v>38</v>
      </c>
      <c r="D6046" t="s">
        <v>7743</v>
      </c>
      <c r="E6046">
        <v>3.4</v>
      </c>
      <c r="F6046">
        <v>51</v>
      </c>
      <c r="G6046">
        <v>9.9</v>
      </c>
      <c r="H6046">
        <v>2013</v>
      </c>
    </row>
    <row r="6047" spans="1:8" x14ac:dyDescent="0.2">
      <c r="A6047" t="s">
        <v>730</v>
      </c>
      <c r="B6047" t="s">
        <v>16</v>
      </c>
      <c r="C6047" t="s">
        <v>302</v>
      </c>
      <c r="D6047" t="s">
        <v>1779</v>
      </c>
      <c r="E6047">
        <v>4</v>
      </c>
      <c r="F6047">
        <v>51</v>
      </c>
      <c r="G6047">
        <v>10.95</v>
      </c>
      <c r="H6047">
        <v>2018</v>
      </c>
    </row>
    <row r="6048" spans="1:8" x14ac:dyDescent="0.2">
      <c r="A6048" t="s">
        <v>435</v>
      </c>
      <c r="B6048" t="s">
        <v>66</v>
      </c>
      <c r="C6048" t="s">
        <v>333</v>
      </c>
      <c r="D6048" t="s">
        <v>7744</v>
      </c>
      <c r="E6048">
        <v>3.5</v>
      </c>
      <c r="F6048">
        <v>51</v>
      </c>
      <c r="G6048">
        <v>6.32</v>
      </c>
      <c r="H6048">
        <v>2015</v>
      </c>
    </row>
    <row r="6049" spans="1:8" x14ac:dyDescent="0.2">
      <c r="A6049" t="s">
        <v>7745</v>
      </c>
      <c r="B6049" t="s">
        <v>66</v>
      </c>
      <c r="C6049" t="s">
        <v>333</v>
      </c>
      <c r="D6049" t="s">
        <v>3458</v>
      </c>
      <c r="E6049">
        <v>3.9</v>
      </c>
      <c r="F6049">
        <v>51</v>
      </c>
      <c r="G6049">
        <v>13.55</v>
      </c>
      <c r="H6049">
        <v>2012</v>
      </c>
    </row>
    <row r="6050" spans="1:8" x14ac:dyDescent="0.2">
      <c r="A6050" t="s">
        <v>7746</v>
      </c>
      <c r="B6050" t="s">
        <v>9</v>
      </c>
      <c r="C6050" t="s">
        <v>1547</v>
      </c>
      <c r="D6050" t="s">
        <v>7747</v>
      </c>
      <c r="E6050">
        <v>3.8</v>
      </c>
      <c r="F6050">
        <v>51</v>
      </c>
      <c r="G6050">
        <v>17.5</v>
      </c>
      <c r="H6050">
        <v>2014</v>
      </c>
    </row>
    <row r="6051" spans="1:8" x14ac:dyDescent="0.2">
      <c r="A6051" t="s">
        <v>7748</v>
      </c>
      <c r="B6051" t="s">
        <v>16</v>
      </c>
      <c r="C6051" t="s">
        <v>17</v>
      </c>
      <c r="D6051" t="s">
        <v>7749</v>
      </c>
      <c r="E6051">
        <v>3.5</v>
      </c>
      <c r="F6051">
        <v>51</v>
      </c>
      <c r="G6051">
        <v>9.25</v>
      </c>
      <c r="H6051">
        <v>2014</v>
      </c>
    </row>
    <row r="6052" spans="1:8" x14ac:dyDescent="0.2">
      <c r="A6052" t="s">
        <v>7750</v>
      </c>
      <c r="B6052" t="s">
        <v>16</v>
      </c>
      <c r="C6052" t="s">
        <v>358</v>
      </c>
      <c r="D6052" t="s">
        <v>3356</v>
      </c>
      <c r="E6052">
        <v>4.0999999999999996</v>
      </c>
      <c r="F6052">
        <v>51</v>
      </c>
      <c r="G6052">
        <v>44.9</v>
      </c>
      <c r="H6052">
        <v>2013</v>
      </c>
    </row>
    <row r="6053" spans="1:8" x14ac:dyDescent="0.2">
      <c r="A6053" t="s">
        <v>7751</v>
      </c>
      <c r="B6053" t="s">
        <v>277</v>
      </c>
      <c r="C6053" t="s">
        <v>278</v>
      </c>
      <c r="D6053" t="s">
        <v>4568</v>
      </c>
      <c r="E6053">
        <v>3.4</v>
      </c>
      <c r="F6053">
        <v>51</v>
      </c>
      <c r="G6053">
        <v>10</v>
      </c>
      <c r="H6053">
        <v>2014</v>
      </c>
    </row>
    <row r="6054" spans="1:8" x14ac:dyDescent="0.2">
      <c r="A6054" t="s">
        <v>1910</v>
      </c>
      <c r="B6054" t="s">
        <v>16</v>
      </c>
      <c r="C6054" t="s">
        <v>358</v>
      </c>
      <c r="D6054" t="s">
        <v>4786</v>
      </c>
      <c r="E6054">
        <v>4.0999999999999996</v>
      </c>
      <c r="F6054">
        <v>51</v>
      </c>
      <c r="G6054">
        <v>38.020000000000003</v>
      </c>
      <c r="H6054">
        <v>2015</v>
      </c>
    </row>
    <row r="6055" spans="1:8" x14ac:dyDescent="0.2">
      <c r="A6055" t="s">
        <v>3303</v>
      </c>
      <c r="B6055" t="s">
        <v>62</v>
      </c>
      <c r="C6055" t="s">
        <v>686</v>
      </c>
      <c r="D6055" t="s">
        <v>2086</v>
      </c>
      <c r="E6055">
        <v>3.9</v>
      </c>
      <c r="F6055">
        <v>51</v>
      </c>
      <c r="G6055">
        <v>24.49</v>
      </c>
      <c r="H6055">
        <v>2017</v>
      </c>
    </row>
    <row r="6056" spans="1:8" x14ac:dyDescent="0.2">
      <c r="A6056" t="s">
        <v>7752</v>
      </c>
      <c r="B6056" t="s">
        <v>9</v>
      </c>
      <c r="C6056" t="s">
        <v>3648</v>
      </c>
      <c r="D6056" t="s">
        <v>3982</v>
      </c>
      <c r="E6056">
        <v>3.3</v>
      </c>
      <c r="F6056">
        <v>51</v>
      </c>
      <c r="G6056">
        <v>14.45</v>
      </c>
      <c r="H6056">
        <v>2013</v>
      </c>
    </row>
    <row r="6057" spans="1:8" x14ac:dyDescent="0.2">
      <c r="A6057" t="s">
        <v>7753</v>
      </c>
      <c r="B6057" t="s">
        <v>66</v>
      </c>
      <c r="C6057" t="s">
        <v>268</v>
      </c>
      <c r="D6057" t="s">
        <v>3943</v>
      </c>
      <c r="E6057">
        <v>3.9</v>
      </c>
      <c r="F6057">
        <v>51</v>
      </c>
      <c r="G6057">
        <v>8.9600000000000009</v>
      </c>
      <c r="H6057">
        <v>2016</v>
      </c>
    </row>
    <row r="6058" spans="1:8" x14ac:dyDescent="0.2">
      <c r="A6058" t="s">
        <v>7754</v>
      </c>
      <c r="B6058" t="s">
        <v>66</v>
      </c>
      <c r="C6058" t="s">
        <v>632</v>
      </c>
      <c r="D6058" t="s">
        <v>2815</v>
      </c>
      <c r="E6058">
        <v>4</v>
      </c>
      <c r="F6058">
        <v>51</v>
      </c>
      <c r="G6058">
        <v>24.18</v>
      </c>
      <c r="H6058">
        <v>2017</v>
      </c>
    </row>
    <row r="6059" spans="1:8" x14ac:dyDescent="0.2">
      <c r="A6059" t="s">
        <v>7755</v>
      </c>
      <c r="B6059" t="s">
        <v>16</v>
      </c>
      <c r="C6059" t="s">
        <v>74</v>
      </c>
      <c r="D6059" t="s">
        <v>1148</v>
      </c>
      <c r="E6059">
        <v>3.9</v>
      </c>
      <c r="F6059">
        <v>51</v>
      </c>
      <c r="G6059">
        <v>8.9</v>
      </c>
      <c r="H6059">
        <v>2018</v>
      </c>
    </row>
    <row r="6060" spans="1:8" x14ac:dyDescent="0.2">
      <c r="A6060" t="s">
        <v>7756</v>
      </c>
      <c r="B6060" t="s">
        <v>9</v>
      </c>
      <c r="C6060" t="s">
        <v>134</v>
      </c>
      <c r="D6060" t="s">
        <v>361</v>
      </c>
      <c r="E6060">
        <v>3.9</v>
      </c>
      <c r="F6060">
        <v>51</v>
      </c>
      <c r="G6060">
        <v>34.020000000000003</v>
      </c>
      <c r="H6060">
        <v>2017</v>
      </c>
    </row>
    <row r="6061" spans="1:8" x14ac:dyDescent="0.2">
      <c r="A6061" t="s">
        <v>7757</v>
      </c>
      <c r="B6061" t="s">
        <v>46</v>
      </c>
      <c r="C6061" t="s">
        <v>1181</v>
      </c>
      <c r="D6061" t="s">
        <v>1513</v>
      </c>
      <c r="E6061">
        <v>4.2</v>
      </c>
      <c r="F6061">
        <v>51</v>
      </c>
      <c r="G6061">
        <v>49.5</v>
      </c>
      <c r="H6061">
        <v>2015</v>
      </c>
    </row>
    <row r="6062" spans="1:8" x14ac:dyDescent="0.2">
      <c r="A6062" t="s">
        <v>7758</v>
      </c>
      <c r="B6062" t="s">
        <v>277</v>
      </c>
      <c r="C6062" t="s">
        <v>1229</v>
      </c>
      <c r="D6062" t="s">
        <v>1230</v>
      </c>
      <c r="E6062">
        <v>4.0999999999999996</v>
      </c>
      <c r="F6062">
        <v>51</v>
      </c>
      <c r="G6062">
        <v>32.950000000000003</v>
      </c>
      <c r="H6062">
        <v>2009</v>
      </c>
    </row>
    <row r="6063" spans="1:8" x14ac:dyDescent="0.2">
      <c r="A6063" t="s">
        <v>7759</v>
      </c>
      <c r="B6063" t="s">
        <v>16</v>
      </c>
      <c r="C6063" t="s">
        <v>2638</v>
      </c>
      <c r="D6063" t="s">
        <v>7760</v>
      </c>
      <c r="E6063">
        <v>3.7</v>
      </c>
      <c r="F6063">
        <v>51</v>
      </c>
      <c r="G6063">
        <v>8.1999999999999993</v>
      </c>
      <c r="H6063">
        <v>2018</v>
      </c>
    </row>
    <row r="6064" spans="1:8" x14ac:dyDescent="0.2">
      <c r="A6064" t="s">
        <v>7761</v>
      </c>
      <c r="B6064" t="s">
        <v>16</v>
      </c>
      <c r="C6064" t="s">
        <v>638</v>
      </c>
      <c r="D6064" t="s">
        <v>1375</v>
      </c>
      <c r="E6064">
        <v>3.8</v>
      </c>
      <c r="F6064">
        <v>51</v>
      </c>
      <c r="G6064">
        <v>7.32</v>
      </c>
      <c r="H6064">
        <v>2011</v>
      </c>
    </row>
    <row r="6065" spans="1:8" x14ac:dyDescent="0.2">
      <c r="A6065" t="s">
        <v>7762</v>
      </c>
      <c r="B6065" t="s">
        <v>66</v>
      </c>
      <c r="C6065" t="s">
        <v>313</v>
      </c>
      <c r="D6065" t="s">
        <v>2974</v>
      </c>
      <c r="E6065">
        <v>4.3</v>
      </c>
      <c r="F6065">
        <v>51</v>
      </c>
      <c r="G6065">
        <v>82.32</v>
      </c>
      <c r="H6065">
        <v>2015</v>
      </c>
    </row>
    <row r="6066" spans="1:8" x14ac:dyDescent="0.2">
      <c r="A6066" t="s">
        <v>7763</v>
      </c>
      <c r="B6066" t="s">
        <v>16</v>
      </c>
      <c r="C6066" t="s">
        <v>181</v>
      </c>
      <c r="D6066" t="s">
        <v>915</v>
      </c>
      <c r="E6066">
        <v>4.3</v>
      </c>
      <c r="F6066">
        <v>51</v>
      </c>
      <c r="G6066">
        <v>96.5</v>
      </c>
      <c r="H6066">
        <v>2015</v>
      </c>
    </row>
    <row r="6067" spans="1:8" x14ac:dyDescent="0.2">
      <c r="A6067" t="s">
        <v>1957</v>
      </c>
      <c r="B6067" t="s">
        <v>9</v>
      </c>
      <c r="C6067" t="s">
        <v>873</v>
      </c>
      <c r="D6067" t="s">
        <v>5014</v>
      </c>
      <c r="E6067">
        <v>3.9</v>
      </c>
      <c r="F6067">
        <v>51</v>
      </c>
      <c r="G6067">
        <v>20.67</v>
      </c>
      <c r="H6067">
        <v>2016</v>
      </c>
    </row>
    <row r="6068" spans="1:8" x14ac:dyDescent="0.2">
      <c r="A6068" t="s">
        <v>7764</v>
      </c>
      <c r="B6068" t="s">
        <v>196</v>
      </c>
      <c r="C6068" t="s">
        <v>197</v>
      </c>
      <c r="D6068" t="s">
        <v>198</v>
      </c>
      <c r="E6068">
        <v>3.5</v>
      </c>
      <c r="F6068">
        <v>51</v>
      </c>
      <c r="G6068">
        <v>7.45</v>
      </c>
      <c r="H6068">
        <v>2018</v>
      </c>
    </row>
    <row r="6069" spans="1:8" x14ac:dyDescent="0.2">
      <c r="A6069" t="s">
        <v>7765</v>
      </c>
      <c r="B6069" t="s">
        <v>46</v>
      </c>
      <c r="C6069" t="s">
        <v>341</v>
      </c>
      <c r="D6069" t="s">
        <v>7766</v>
      </c>
      <c r="E6069">
        <v>3.7</v>
      </c>
      <c r="F6069">
        <v>51</v>
      </c>
      <c r="G6069">
        <v>16.5</v>
      </c>
      <c r="H6069">
        <v>2015</v>
      </c>
    </row>
    <row r="6070" spans="1:8" x14ac:dyDescent="0.2">
      <c r="A6070" t="s">
        <v>7767</v>
      </c>
      <c r="B6070" t="s">
        <v>9</v>
      </c>
      <c r="C6070" t="s">
        <v>368</v>
      </c>
      <c r="D6070" t="s">
        <v>1144</v>
      </c>
      <c r="E6070">
        <v>3.9</v>
      </c>
      <c r="F6070">
        <v>51</v>
      </c>
      <c r="G6070">
        <v>21.34</v>
      </c>
      <c r="H6070">
        <v>2013</v>
      </c>
    </row>
    <row r="6071" spans="1:8" x14ac:dyDescent="0.2">
      <c r="A6071" t="s">
        <v>7768</v>
      </c>
      <c r="B6071" t="s">
        <v>77</v>
      </c>
      <c r="C6071" t="s">
        <v>153</v>
      </c>
      <c r="D6071" t="s">
        <v>439</v>
      </c>
      <c r="E6071">
        <v>4</v>
      </c>
      <c r="F6071">
        <v>51</v>
      </c>
      <c r="G6071">
        <v>22.42</v>
      </c>
      <c r="H6071">
        <v>2016</v>
      </c>
    </row>
    <row r="6072" spans="1:8" x14ac:dyDescent="0.2">
      <c r="A6072" t="s">
        <v>7769</v>
      </c>
      <c r="B6072" t="s">
        <v>66</v>
      </c>
      <c r="C6072" t="s">
        <v>449</v>
      </c>
      <c r="D6072" t="s">
        <v>6171</v>
      </c>
      <c r="E6072">
        <v>3.8</v>
      </c>
      <c r="F6072">
        <v>51</v>
      </c>
      <c r="G6072">
        <v>8.33</v>
      </c>
      <c r="H6072">
        <v>2015</v>
      </c>
    </row>
    <row r="6073" spans="1:8" x14ac:dyDescent="0.2">
      <c r="A6073" t="s">
        <v>7770</v>
      </c>
      <c r="B6073" t="s">
        <v>70</v>
      </c>
      <c r="C6073" t="s">
        <v>7771</v>
      </c>
      <c r="D6073" t="s">
        <v>7772</v>
      </c>
      <c r="E6073">
        <v>4.2</v>
      </c>
      <c r="F6073">
        <v>51</v>
      </c>
      <c r="G6073">
        <v>32.9</v>
      </c>
      <c r="H6073">
        <v>2016</v>
      </c>
    </row>
    <row r="6074" spans="1:8" x14ac:dyDescent="0.2">
      <c r="A6074" t="s">
        <v>7773</v>
      </c>
      <c r="B6074" t="s">
        <v>196</v>
      </c>
      <c r="C6074" t="s">
        <v>3354</v>
      </c>
      <c r="D6074" t="s">
        <v>2679</v>
      </c>
      <c r="E6074">
        <v>4.0999999999999996</v>
      </c>
      <c r="F6074">
        <v>51</v>
      </c>
      <c r="G6074">
        <v>92.15</v>
      </c>
      <c r="H6074">
        <v>2016</v>
      </c>
    </row>
    <row r="6075" spans="1:8" x14ac:dyDescent="0.2">
      <c r="A6075" t="s">
        <v>7774</v>
      </c>
      <c r="B6075" t="s">
        <v>66</v>
      </c>
      <c r="C6075" t="s">
        <v>829</v>
      </c>
      <c r="D6075" t="s">
        <v>7775</v>
      </c>
      <c r="E6075">
        <v>3.8</v>
      </c>
      <c r="F6075">
        <v>51</v>
      </c>
      <c r="G6075">
        <v>29.99</v>
      </c>
      <c r="H6075">
        <v>2017</v>
      </c>
    </row>
    <row r="6076" spans="1:8" x14ac:dyDescent="0.2">
      <c r="A6076" t="s">
        <v>7776</v>
      </c>
      <c r="B6076" t="s">
        <v>16</v>
      </c>
      <c r="C6076" t="s">
        <v>181</v>
      </c>
      <c r="D6076" t="s">
        <v>1826</v>
      </c>
      <c r="E6076">
        <v>4.3</v>
      </c>
      <c r="F6076">
        <v>51</v>
      </c>
      <c r="G6076">
        <v>77.5</v>
      </c>
      <c r="H6076">
        <v>2015</v>
      </c>
    </row>
    <row r="6077" spans="1:8" x14ac:dyDescent="0.2">
      <c r="A6077" t="s">
        <v>7777</v>
      </c>
      <c r="B6077" t="s">
        <v>9</v>
      </c>
      <c r="C6077" t="s">
        <v>175</v>
      </c>
      <c r="D6077" t="s">
        <v>2766</v>
      </c>
      <c r="E6077">
        <v>3.5</v>
      </c>
      <c r="F6077">
        <v>51</v>
      </c>
      <c r="G6077">
        <v>7.75</v>
      </c>
      <c r="H6077">
        <v>2017</v>
      </c>
    </row>
    <row r="6078" spans="1:8" x14ac:dyDescent="0.2">
      <c r="A6078" t="s">
        <v>7778</v>
      </c>
      <c r="B6078" t="s">
        <v>9</v>
      </c>
      <c r="C6078" t="s">
        <v>2630</v>
      </c>
      <c r="D6078" t="s">
        <v>3721</v>
      </c>
      <c r="E6078">
        <v>4.5</v>
      </c>
      <c r="F6078">
        <v>51</v>
      </c>
      <c r="G6078">
        <v>80</v>
      </c>
      <c r="H6078">
        <v>2014</v>
      </c>
    </row>
    <row r="6079" spans="1:8" x14ac:dyDescent="0.2">
      <c r="A6079" t="s">
        <v>7779</v>
      </c>
      <c r="B6079" t="s">
        <v>16</v>
      </c>
      <c r="C6079" t="s">
        <v>53</v>
      </c>
      <c r="D6079" t="s">
        <v>5745</v>
      </c>
      <c r="E6079">
        <v>4</v>
      </c>
      <c r="F6079">
        <v>510</v>
      </c>
      <c r="G6079">
        <v>6.95</v>
      </c>
      <c r="H6079">
        <v>2017</v>
      </c>
    </row>
    <row r="6080" spans="1:8" x14ac:dyDescent="0.2">
      <c r="A6080" t="s">
        <v>285</v>
      </c>
      <c r="B6080" t="s">
        <v>30</v>
      </c>
      <c r="C6080" t="s">
        <v>236</v>
      </c>
      <c r="D6080" t="s">
        <v>5568</v>
      </c>
      <c r="E6080">
        <v>3.5</v>
      </c>
      <c r="F6080">
        <v>510</v>
      </c>
      <c r="G6080">
        <v>17.59</v>
      </c>
      <c r="H6080">
        <v>2017</v>
      </c>
    </row>
    <row r="6081" spans="1:8" x14ac:dyDescent="0.2">
      <c r="A6081" t="s">
        <v>293</v>
      </c>
      <c r="B6081" t="s">
        <v>16</v>
      </c>
      <c r="C6081" t="s">
        <v>294</v>
      </c>
      <c r="D6081" t="s">
        <v>608</v>
      </c>
      <c r="E6081">
        <v>3.8</v>
      </c>
      <c r="F6081">
        <v>510</v>
      </c>
      <c r="G6081">
        <v>16.39</v>
      </c>
      <c r="H6081">
        <v>2015</v>
      </c>
    </row>
    <row r="6082" spans="1:8" x14ac:dyDescent="0.2">
      <c r="A6082" t="s">
        <v>1968</v>
      </c>
      <c r="B6082" t="s">
        <v>70</v>
      </c>
      <c r="C6082" t="s">
        <v>4001</v>
      </c>
      <c r="D6082" t="s">
        <v>2676</v>
      </c>
      <c r="E6082">
        <v>4.2</v>
      </c>
      <c r="F6082">
        <v>510</v>
      </c>
      <c r="G6082">
        <v>81.58</v>
      </c>
      <c r="H6082">
        <v>2016</v>
      </c>
    </row>
    <row r="6083" spans="1:8" x14ac:dyDescent="0.2">
      <c r="A6083" t="s">
        <v>7780</v>
      </c>
      <c r="B6083" t="s">
        <v>16</v>
      </c>
      <c r="C6083" t="s">
        <v>99</v>
      </c>
      <c r="D6083" t="s">
        <v>714</v>
      </c>
      <c r="E6083">
        <v>4.5</v>
      </c>
      <c r="F6083">
        <v>511</v>
      </c>
      <c r="G6083">
        <v>333.5</v>
      </c>
      <c r="H6083">
        <v>2008</v>
      </c>
    </row>
    <row r="6084" spans="1:8" x14ac:dyDescent="0.2">
      <c r="A6084" t="s">
        <v>7781</v>
      </c>
      <c r="B6084" t="s">
        <v>16</v>
      </c>
      <c r="C6084" t="s">
        <v>558</v>
      </c>
      <c r="D6084" t="s">
        <v>1712</v>
      </c>
      <c r="E6084">
        <v>4.2</v>
      </c>
      <c r="F6084">
        <v>511</v>
      </c>
      <c r="G6084">
        <v>34.82</v>
      </c>
      <c r="H6084">
        <v>2012</v>
      </c>
    </row>
    <row r="6085" spans="1:8" x14ac:dyDescent="0.2">
      <c r="A6085" t="s">
        <v>7782</v>
      </c>
      <c r="B6085" t="s">
        <v>66</v>
      </c>
      <c r="C6085" t="s">
        <v>308</v>
      </c>
      <c r="D6085" t="s">
        <v>1794</v>
      </c>
      <c r="E6085">
        <v>3.8</v>
      </c>
      <c r="F6085">
        <v>5117</v>
      </c>
      <c r="G6085">
        <v>9.99</v>
      </c>
      <c r="H6085">
        <v>2013</v>
      </c>
    </row>
    <row r="6086" spans="1:8" x14ac:dyDescent="0.2">
      <c r="A6086" t="s">
        <v>3512</v>
      </c>
      <c r="B6086" t="s">
        <v>9</v>
      </c>
      <c r="C6086" t="s">
        <v>217</v>
      </c>
      <c r="D6086" t="s">
        <v>7783</v>
      </c>
      <c r="E6086">
        <v>4.0999999999999996</v>
      </c>
      <c r="F6086">
        <v>512</v>
      </c>
      <c r="G6086">
        <v>52</v>
      </c>
      <c r="H6086">
        <v>2014</v>
      </c>
    </row>
    <row r="6087" spans="1:8" x14ac:dyDescent="0.2">
      <c r="A6087" t="s">
        <v>2653</v>
      </c>
      <c r="B6087" t="s">
        <v>9</v>
      </c>
      <c r="C6087" t="s">
        <v>105</v>
      </c>
      <c r="D6087" t="s">
        <v>2777</v>
      </c>
      <c r="E6087">
        <v>3.7</v>
      </c>
      <c r="F6087">
        <v>512</v>
      </c>
      <c r="G6087">
        <v>27.71</v>
      </c>
      <c r="H6087">
        <v>2013</v>
      </c>
    </row>
    <row r="6088" spans="1:8" x14ac:dyDescent="0.2">
      <c r="A6088" t="s">
        <v>2106</v>
      </c>
      <c r="B6088" t="s">
        <v>9</v>
      </c>
      <c r="C6088" t="s">
        <v>389</v>
      </c>
      <c r="D6088" t="s">
        <v>390</v>
      </c>
      <c r="E6088">
        <v>4.3</v>
      </c>
      <c r="F6088">
        <v>512</v>
      </c>
      <c r="G6088">
        <v>124.77</v>
      </c>
      <c r="H6088">
        <v>2016</v>
      </c>
    </row>
    <row r="6089" spans="1:8" x14ac:dyDescent="0.2">
      <c r="A6089" t="s">
        <v>2192</v>
      </c>
      <c r="B6089" t="s">
        <v>66</v>
      </c>
      <c r="C6089" t="s">
        <v>308</v>
      </c>
      <c r="D6089" t="s">
        <v>4546</v>
      </c>
      <c r="E6089">
        <v>3.8</v>
      </c>
      <c r="F6089">
        <v>5121</v>
      </c>
      <c r="G6089">
        <v>13.1</v>
      </c>
      <c r="H6089">
        <v>2014</v>
      </c>
    </row>
    <row r="6090" spans="1:8" x14ac:dyDescent="0.2">
      <c r="A6090" t="s">
        <v>7784</v>
      </c>
      <c r="B6090" t="s">
        <v>16</v>
      </c>
      <c r="C6090" t="s">
        <v>17</v>
      </c>
      <c r="D6090" t="s">
        <v>2719</v>
      </c>
      <c r="E6090">
        <v>3.9</v>
      </c>
      <c r="F6090">
        <v>5127</v>
      </c>
      <c r="G6090">
        <v>18.14</v>
      </c>
      <c r="H6090">
        <v>2017</v>
      </c>
    </row>
    <row r="6091" spans="1:8" x14ac:dyDescent="0.2">
      <c r="A6091" t="s">
        <v>7785</v>
      </c>
      <c r="B6091" t="s">
        <v>16</v>
      </c>
      <c r="C6091" t="s">
        <v>3132</v>
      </c>
      <c r="D6091" t="s">
        <v>203</v>
      </c>
      <c r="E6091">
        <v>3.8</v>
      </c>
      <c r="F6091">
        <v>513</v>
      </c>
      <c r="G6091">
        <v>13.9</v>
      </c>
      <c r="H6091">
        <v>2017</v>
      </c>
    </row>
    <row r="6092" spans="1:8" x14ac:dyDescent="0.2">
      <c r="A6092" t="s">
        <v>1561</v>
      </c>
      <c r="B6092" t="s">
        <v>62</v>
      </c>
      <c r="C6092" t="s">
        <v>1343</v>
      </c>
      <c r="D6092" t="s">
        <v>7303</v>
      </c>
      <c r="E6092">
        <v>4</v>
      </c>
      <c r="F6092">
        <v>513</v>
      </c>
      <c r="G6092">
        <v>17.29</v>
      </c>
      <c r="H6092">
        <v>2017</v>
      </c>
    </row>
    <row r="6093" spans="1:8" x14ac:dyDescent="0.2">
      <c r="A6093" t="s">
        <v>1042</v>
      </c>
      <c r="B6093" t="s">
        <v>9</v>
      </c>
      <c r="C6093" t="s">
        <v>56</v>
      </c>
      <c r="D6093" t="s">
        <v>597</v>
      </c>
      <c r="E6093">
        <v>3.6</v>
      </c>
      <c r="F6093">
        <v>514</v>
      </c>
      <c r="G6093">
        <v>10.9</v>
      </c>
      <c r="H6093">
        <v>2016</v>
      </c>
    </row>
    <row r="6094" spans="1:8" x14ac:dyDescent="0.2">
      <c r="A6094" t="s">
        <v>7786</v>
      </c>
      <c r="B6094" t="s">
        <v>16</v>
      </c>
      <c r="C6094" t="s">
        <v>3733</v>
      </c>
      <c r="D6094" t="s">
        <v>2550</v>
      </c>
      <c r="E6094">
        <v>4.0999999999999996</v>
      </c>
      <c r="F6094">
        <v>514</v>
      </c>
      <c r="G6094">
        <v>21.9</v>
      </c>
      <c r="H6094">
        <v>2008</v>
      </c>
    </row>
    <row r="6095" spans="1:8" x14ac:dyDescent="0.2">
      <c r="A6095" t="s">
        <v>7787</v>
      </c>
      <c r="B6095" t="s">
        <v>66</v>
      </c>
      <c r="C6095" t="s">
        <v>4383</v>
      </c>
      <c r="D6095" t="s">
        <v>7164</v>
      </c>
      <c r="E6095">
        <v>4.2</v>
      </c>
      <c r="F6095">
        <v>514</v>
      </c>
      <c r="G6095">
        <v>76.53</v>
      </c>
      <c r="H6095">
        <v>2011</v>
      </c>
    </row>
    <row r="6096" spans="1:8" x14ac:dyDescent="0.2">
      <c r="A6096" t="s">
        <v>58</v>
      </c>
      <c r="B6096" t="s">
        <v>46</v>
      </c>
      <c r="C6096" t="s">
        <v>59</v>
      </c>
      <c r="D6096" t="s">
        <v>4246</v>
      </c>
      <c r="E6096">
        <v>3.9</v>
      </c>
      <c r="F6096">
        <v>514</v>
      </c>
      <c r="G6096">
        <v>7.19</v>
      </c>
      <c r="H6096">
        <v>2018</v>
      </c>
    </row>
    <row r="6097" spans="1:8" x14ac:dyDescent="0.2">
      <c r="A6097" t="s">
        <v>7788</v>
      </c>
      <c r="B6097" t="s">
        <v>16</v>
      </c>
      <c r="C6097" t="s">
        <v>93</v>
      </c>
      <c r="D6097" t="s">
        <v>1174</v>
      </c>
      <c r="E6097">
        <v>4.0999999999999996</v>
      </c>
      <c r="F6097">
        <v>514</v>
      </c>
      <c r="G6097">
        <v>53.13</v>
      </c>
      <c r="H6097">
        <v>2015</v>
      </c>
    </row>
    <row r="6098" spans="1:8" x14ac:dyDescent="0.2">
      <c r="A6098" t="s">
        <v>7789</v>
      </c>
      <c r="B6098" t="s">
        <v>9</v>
      </c>
      <c r="C6098" t="s">
        <v>414</v>
      </c>
      <c r="D6098" t="s">
        <v>1031</v>
      </c>
      <c r="E6098">
        <v>4.3</v>
      </c>
      <c r="F6098">
        <v>515</v>
      </c>
      <c r="G6098">
        <v>86.76</v>
      </c>
      <c r="H6098">
        <v>2013</v>
      </c>
    </row>
    <row r="6099" spans="1:8" x14ac:dyDescent="0.2">
      <c r="A6099" t="s">
        <v>7790</v>
      </c>
      <c r="B6099" t="s">
        <v>30</v>
      </c>
      <c r="C6099" t="s">
        <v>236</v>
      </c>
      <c r="D6099" t="s">
        <v>237</v>
      </c>
      <c r="E6099">
        <v>3.6</v>
      </c>
      <c r="F6099">
        <v>515</v>
      </c>
      <c r="G6099">
        <v>13.7</v>
      </c>
      <c r="H6099">
        <v>2016</v>
      </c>
    </row>
    <row r="6100" spans="1:8" x14ac:dyDescent="0.2">
      <c r="A6100" t="s">
        <v>5139</v>
      </c>
      <c r="B6100" t="s">
        <v>9</v>
      </c>
      <c r="C6100" t="s">
        <v>105</v>
      </c>
      <c r="D6100" t="s">
        <v>704</v>
      </c>
      <c r="E6100">
        <v>4</v>
      </c>
      <c r="F6100">
        <v>515</v>
      </c>
      <c r="G6100">
        <v>37.9</v>
      </c>
      <c r="H6100">
        <v>2014</v>
      </c>
    </row>
    <row r="6101" spans="1:8" x14ac:dyDescent="0.2">
      <c r="A6101" t="s">
        <v>7791</v>
      </c>
      <c r="B6101" t="s">
        <v>62</v>
      </c>
      <c r="C6101" t="s">
        <v>63</v>
      </c>
      <c r="D6101" t="s">
        <v>1125</v>
      </c>
      <c r="E6101">
        <v>4.2</v>
      </c>
      <c r="F6101">
        <v>515</v>
      </c>
      <c r="G6101">
        <v>27.79</v>
      </c>
      <c r="H6101">
        <v>2016</v>
      </c>
    </row>
    <row r="6102" spans="1:8" x14ac:dyDescent="0.2">
      <c r="A6102" t="s">
        <v>7792</v>
      </c>
      <c r="B6102" t="s">
        <v>70</v>
      </c>
      <c r="C6102" t="s">
        <v>1166</v>
      </c>
      <c r="D6102" t="s">
        <v>1167</v>
      </c>
      <c r="E6102">
        <v>4.4000000000000004</v>
      </c>
      <c r="F6102">
        <v>516</v>
      </c>
      <c r="G6102">
        <v>154</v>
      </c>
      <c r="H6102">
        <v>2014</v>
      </c>
    </row>
    <row r="6103" spans="1:8" x14ac:dyDescent="0.2">
      <c r="A6103" t="s">
        <v>5126</v>
      </c>
      <c r="B6103" t="s">
        <v>34</v>
      </c>
      <c r="C6103" t="s">
        <v>150</v>
      </c>
      <c r="D6103" t="s">
        <v>7793</v>
      </c>
      <c r="E6103">
        <v>3.5</v>
      </c>
      <c r="F6103">
        <v>516</v>
      </c>
      <c r="G6103">
        <v>5.65</v>
      </c>
      <c r="H6103">
        <v>2018</v>
      </c>
    </row>
    <row r="6104" spans="1:8" x14ac:dyDescent="0.2">
      <c r="A6104" t="s">
        <v>7794</v>
      </c>
      <c r="B6104" t="s">
        <v>16</v>
      </c>
      <c r="C6104" t="s">
        <v>1133</v>
      </c>
      <c r="D6104" t="s">
        <v>1134</v>
      </c>
      <c r="E6104">
        <v>3.6</v>
      </c>
      <c r="F6104">
        <v>516</v>
      </c>
      <c r="G6104">
        <v>7.85</v>
      </c>
      <c r="H6104">
        <v>2017</v>
      </c>
    </row>
    <row r="6105" spans="1:8" x14ac:dyDescent="0.2">
      <c r="A6105" t="s">
        <v>3177</v>
      </c>
      <c r="B6105" t="s">
        <v>23</v>
      </c>
      <c r="C6105" t="s">
        <v>911</v>
      </c>
      <c r="D6105" t="s">
        <v>2554</v>
      </c>
      <c r="E6105">
        <v>3.7</v>
      </c>
      <c r="F6105">
        <v>517</v>
      </c>
      <c r="G6105">
        <v>12</v>
      </c>
      <c r="H6105">
        <v>2015</v>
      </c>
    </row>
    <row r="6106" spans="1:8" x14ac:dyDescent="0.2">
      <c r="A6106" t="s">
        <v>1244</v>
      </c>
      <c r="B6106" t="s">
        <v>9</v>
      </c>
      <c r="C6106" t="s">
        <v>217</v>
      </c>
      <c r="D6106" t="s">
        <v>7795</v>
      </c>
      <c r="E6106">
        <v>4.2</v>
      </c>
      <c r="F6106">
        <v>517</v>
      </c>
      <c r="G6106">
        <v>75.95</v>
      </c>
      <c r="H6106">
        <v>2005</v>
      </c>
    </row>
    <row r="6107" spans="1:8" x14ac:dyDescent="0.2">
      <c r="A6107" t="s">
        <v>730</v>
      </c>
      <c r="B6107" t="s">
        <v>16</v>
      </c>
      <c r="C6107" t="s">
        <v>302</v>
      </c>
      <c r="D6107" t="s">
        <v>661</v>
      </c>
      <c r="E6107">
        <v>3.9</v>
      </c>
      <c r="F6107">
        <v>517</v>
      </c>
      <c r="G6107">
        <v>8.5</v>
      </c>
      <c r="H6107">
        <v>2018</v>
      </c>
    </row>
    <row r="6108" spans="1:8" x14ac:dyDescent="0.2">
      <c r="A6108" t="s">
        <v>1197</v>
      </c>
      <c r="B6108" t="s">
        <v>9</v>
      </c>
      <c r="C6108" t="s">
        <v>184</v>
      </c>
      <c r="D6108" t="s">
        <v>4133</v>
      </c>
      <c r="E6108">
        <v>4</v>
      </c>
      <c r="F6108">
        <v>518</v>
      </c>
      <c r="G6108">
        <v>89</v>
      </c>
      <c r="H6108">
        <v>2014</v>
      </c>
    </row>
    <row r="6109" spans="1:8" x14ac:dyDescent="0.2">
      <c r="A6109" t="s">
        <v>7796</v>
      </c>
      <c r="B6109" t="s">
        <v>66</v>
      </c>
      <c r="C6109" t="s">
        <v>449</v>
      </c>
      <c r="D6109" t="s">
        <v>3922</v>
      </c>
      <c r="E6109">
        <v>3.7</v>
      </c>
      <c r="F6109">
        <v>518</v>
      </c>
      <c r="G6109">
        <v>16.95</v>
      </c>
      <c r="H6109">
        <v>2014</v>
      </c>
    </row>
    <row r="6110" spans="1:8" x14ac:dyDescent="0.2">
      <c r="A6110" t="s">
        <v>4732</v>
      </c>
      <c r="B6110" t="s">
        <v>16</v>
      </c>
      <c r="C6110" t="s">
        <v>294</v>
      </c>
      <c r="D6110" t="s">
        <v>1703</v>
      </c>
      <c r="E6110">
        <v>3.6</v>
      </c>
      <c r="F6110">
        <v>518</v>
      </c>
      <c r="G6110">
        <v>11.54</v>
      </c>
      <c r="H6110">
        <v>2014</v>
      </c>
    </row>
    <row r="6111" spans="1:8" x14ac:dyDescent="0.2">
      <c r="A6111" t="s">
        <v>7797</v>
      </c>
      <c r="B6111" t="s">
        <v>9</v>
      </c>
      <c r="C6111" t="s">
        <v>184</v>
      </c>
      <c r="D6111" t="s">
        <v>6069</v>
      </c>
      <c r="E6111">
        <v>4.3</v>
      </c>
      <c r="F6111">
        <v>518</v>
      </c>
      <c r="G6111">
        <v>219.95</v>
      </c>
      <c r="H6111">
        <v>2008</v>
      </c>
    </row>
    <row r="6112" spans="1:8" x14ac:dyDescent="0.2">
      <c r="A6112" t="s">
        <v>7798</v>
      </c>
      <c r="B6112" t="s">
        <v>16</v>
      </c>
      <c r="C6112" t="s">
        <v>302</v>
      </c>
      <c r="D6112" t="s">
        <v>3205</v>
      </c>
      <c r="E6112">
        <v>4</v>
      </c>
      <c r="F6112">
        <v>519</v>
      </c>
      <c r="G6112">
        <v>7.8</v>
      </c>
      <c r="H6112">
        <v>2017</v>
      </c>
    </row>
    <row r="6113" spans="1:8" x14ac:dyDescent="0.2">
      <c r="A6113" t="s">
        <v>7799</v>
      </c>
      <c r="B6113" t="s">
        <v>62</v>
      </c>
      <c r="C6113" t="s">
        <v>63</v>
      </c>
      <c r="D6113" t="s">
        <v>859</v>
      </c>
      <c r="E6113">
        <v>4.3</v>
      </c>
      <c r="F6113">
        <v>519</v>
      </c>
      <c r="G6113">
        <v>38.94</v>
      </c>
      <c r="H6113">
        <v>2003</v>
      </c>
    </row>
    <row r="6114" spans="1:8" x14ac:dyDescent="0.2">
      <c r="A6114" t="s">
        <v>7800</v>
      </c>
      <c r="B6114" t="s">
        <v>9</v>
      </c>
      <c r="C6114" t="s">
        <v>2630</v>
      </c>
      <c r="D6114" t="s">
        <v>4155</v>
      </c>
      <c r="E6114">
        <v>3.9</v>
      </c>
      <c r="F6114">
        <v>52</v>
      </c>
      <c r="G6114">
        <v>31.1</v>
      </c>
      <c r="H6114">
        <v>2012</v>
      </c>
    </row>
    <row r="6115" spans="1:8" x14ac:dyDescent="0.2">
      <c r="A6115" t="s">
        <v>7801</v>
      </c>
      <c r="B6115" t="s">
        <v>16</v>
      </c>
      <c r="C6115" t="s">
        <v>17</v>
      </c>
      <c r="D6115" t="s">
        <v>3670</v>
      </c>
      <c r="E6115">
        <v>3.2</v>
      </c>
      <c r="F6115">
        <v>52</v>
      </c>
      <c r="G6115">
        <v>6.72</v>
      </c>
      <c r="H6115">
        <v>2018</v>
      </c>
    </row>
    <row r="6116" spans="1:8" x14ac:dyDescent="0.2">
      <c r="A6116" t="s">
        <v>7802</v>
      </c>
      <c r="B6116" t="s">
        <v>16</v>
      </c>
      <c r="C6116" t="s">
        <v>1359</v>
      </c>
      <c r="D6116" t="s">
        <v>589</v>
      </c>
      <c r="E6116">
        <v>3.6</v>
      </c>
      <c r="F6116">
        <v>52</v>
      </c>
      <c r="G6116">
        <v>22.99</v>
      </c>
      <c r="H6116">
        <v>2017</v>
      </c>
    </row>
    <row r="6117" spans="1:8" x14ac:dyDescent="0.2">
      <c r="A6117" t="s">
        <v>7803</v>
      </c>
      <c r="B6117" t="s">
        <v>66</v>
      </c>
      <c r="C6117" t="s">
        <v>308</v>
      </c>
      <c r="D6117" t="s">
        <v>4648</v>
      </c>
      <c r="E6117">
        <v>4.0999999999999996</v>
      </c>
      <c r="F6117">
        <v>52</v>
      </c>
      <c r="G6117">
        <v>18.149999999999999</v>
      </c>
      <c r="H6117">
        <v>2007</v>
      </c>
    </row>
    <row r="6118" spans="1:8" x14ac:dyDescent="0.2">
      <c r="A6118" t="s">
        <v>7804</v>
      </c>
      <c r="B6118" t="s">
        <v>62</v>
      </c>
      <c r="C6118" t="s">
        <v>244</v>
      </c>
      <c r="D6118" t="s">
        <v>245</v>
      </c>
      <c r="E6118">
        <v>3.8</v>
      </c>
      <c r="F6118">
        <v>52</v>
      </c>
      <c r="G6118">
        <v>16.899999999999999</v>
      </c>
      <c r="H6118">
        <v>2016</v>
      </c>
    </row>
    <row r="6119" spans="1:8" x14ac:dyDescent="0.2">
      <c r="A6119" t="s">
        <v>6566</v>
      </c>
      <c r="B6119" t="s">
        <v>62</v>
      </c>
      <c r="C6119" t="s">
        <v>63</v>
      </c>
      <c r="D6119" t="s">
        <v>3049</v>
      </c>
      <c r="E6119">
        <v>3.8</v>
      </c>
      <c r="F6119">
        <v>52</v>
      </c>
      <c r="G6119">
        <v>9.26</v>
      </c>
      <c r="H6119">
        <v>2016</v>
      </c>
    </row>
    <row r="6120" spans="1:8" x14ac:dyDescent="0.2">
      <c r="A6120" t="s">
        <v>7805</v>
      </c>
      <c r="B6120" t="s">
        <v>9</v>
      </c>
      <c r="C6120" t="s">
        <v>125</v>
      </c>
      <c r="D6120" t="s">
        <v>796</v>
      </c>
      <c r="E6120">
        <v>3.2</v>
      </c>
      <c r="F6120">
        <v>52</v>
      </c>
      <c r="G6120">
        <v>8.7200000000000006</v>
      </c>
      <c r="H6120">
        <v>2018</v>
      </c>
    </row>
    <row r="6121" spans="1:8" x14ac:dyDescent="0.2">
      <c r="A6121" t="s">
        <v>7806</v>
      </c>
      <c r="B6121" t="s">
        <v>9</v>
      </c>
      <c r="C6121" t="s">
        <v>414</v>
      </c>
      <c r="D6121" t="s">
        <v>7038</v>
      </c>
      <c r="E6121">
        <v>4.0999999999999996</v>
      </c>
      <c r="F6121">
        <v>52</v>
      </c>
      <c r="G6121">
        <v>36.56</v>
      </c>
      <c r="H6121">
        <v>2015</v>
      </c>
    </row>
    <row r="6122" spans="1:8" x14ac:dyDescent="0.2">
      <c r="A6122" t="s">
        <v>1145</v>
      </c>
      <c r="B6122" t="s">
        <v>66</v>
      </c>
      <c r="C6122" t="s">
        <v>1236</v>
      </c>
      <c r="D6122" t="s">
        <v>7807</v>
      </c>
      <c r="E6122">
        <v>3.2</v>
      </c>
      <c r="F6122">
        <v>52</v>
      </c>
      <c r="G6122">
        <v>8.75</v>
      </c>
      <c r="H6122">
        <v>2012</v>
      </c>
    </row>
    <row r="6123" spans="1:8" x14ac:dyDescent="0.2">
      <c r="A6123" t="s">
        <v>7808</v>
      </c>
      <c r="B6123" t="s">
        <v>9</v>
      </c>
      <c r="C6123" t="s">
        <v>184</v>
      </c>
      <c r="D6123" t="s">
        <v>7175</v>
      </c>
      <c r="E6123">
        <v>4</v>
      </c>
      <c r="F6123">
        <v>52</v>
      </c>
      <c r="G6123">
        <v>27.55</v>
      </c>
      <c r="H6123">
        <v>2013</v>
      </c>
    </row>
    <row r="6124" spans="1:8" x14ac:dyDescent="0.2">
      <c r="A6124" t="s">
        <v>7809</v>
      </c>
      <c r="B6124" t="s">
        <v>9</v>
      </c>
      <c r="C6124" t="s">
        <v>873</v>
      </c>
      <c r="D6124" t="s">
        <v>2304</v>
      </c>
      <c r="E6124">
        <v>4.0999999999999996</v>
      </c>
      <c r="F6124">
        <v>52</v>
      </c>
      <c r="G6124">
        <v>52.9</v>
      </c>
      <c r="H6124">
        <v>2015</v>
      </c>
    </row>
    <row r="6125" spans="1:8" x14ac:dyDescent="0.2">
      <c r="A6125" t="s">
        <v>2592</v>
      </c>
      <c r="B6125" t="s">
        <v>9</v>
      </c>
      <c r="C6125" t="s">
        <v>379</v>
      </c>
      <c r="D6125" t="s">
        <v>5665</v>
      </c>
      <c r="E6125">
        <v>3.4</v>
      </c>
      <c r="F6125">
        <v>52</v>
      </c>
      <c r="G6125">
        <v>19.8</v>
      </c>
      <c r="H6125">
        <v>2015</v>
      </c>
    </row>
    <row r="6126" spans="1:8" x14ac:dyDescent="0.2">
      <c r="A6126" t="s">
        <v>7810</v>
      </c>
      <c r="B6126" t="s">
        <v>30</v>
      </c>
      <c r="C6126" t="s">
        <v>1074</v>
      </c>
      <c r="D6126" t="s">
        <v>1075</v>
      </c>
      <c r="E6126">
        <v>4.0999999999999996</v>
      </c>
      <c r="F6126">
        <v>52</v>
      </c>
      <c r="G6126">
        <v>34.729999999999997</v>
      </c>
      <c r="H6126">
        <v>2017</v>
      </c>
    </row>
    <row r="6127" spans="1:8" x14ac:dyDescent="0.2">
      <c r="A6127" t="s">
        <v>7811</v>
      </c>
      <c r="B6127" t="s">
        <v>16</v>
      </c>
      <c r="C6127" t="s">
        <v>1096</v>
      </c>
      <c r="D6127" t="s">
        <v>1712</v>
      </c>
      <c r="E6127">
        <v>3.6</v>
      </c>
      <c r="F6127">
        <v>52</v>
      </c>
      <c r="G6127">
        <v>13</v>
      </c>
      <c r="H6127">
        <v>2018</v>
      </c>
    </row>
    <row r="6128" spans="1:8" x14ac:dyDescent="0.2">
      <c r="A6128" t="s">
        <v>7812</v>
      </c>
      <c r="B6128" t="s">
        <v>66</v>
      </c>
      <c r="C6128" t="s">
        <v>669</v>
      </c>
      <c r="D6128" t="s">
        <v>5725</v>
      </c>
      <c r="E6128">
        <v>3.7</v>
      </c>
      <c r="F6128">
        <v>52</v>
      </c>
      <c r="G6128">
        <v>7.55</v>
      </c>
      <c r="H6128">
        <v>2017</v>
      </c>
    </row>
    <row r="6129" spans="1:8" x14ac:dyDescent="0.2">
      <c r="A6129" t="s">
        <v>7813</v>
      </c>
      <c r="B6129" t="s">
        <v>16</v>
      </c>
      <c r="C6129" t="s">
        <v>7814</v>
      </c>
      <c r="D6129" t="s">
        <v>2550</v>
      </c>
      <c r="E6129">
        <v>3.5</v>
      </c>
      <c r="F6129">
        <v>52</v>
      </c>
      <c r="G6129">
        <v>4.28</v>
      </c>
      <c r="H6129">
        <v>2018</v>
      </c>
    </row>
    <row r="6130" spans="1:8" x14ac:dyDescent="0.2">
      <c r="A6130" t="s">
        <v>3525</v>
      </c>
      <c r="B6130" t="s">
        <v>46</v>
      </c>
      <c r="C6130" t="s">
        <v>341</v>
      </c>
      <c r="D6130" t="s">
        <v>7815</v>
      </c>
      <c r="E6130">
        <v>3.6</v>
      </c>
      <c r="F6130">
        <v>52</v>
      </c>
      <c r="G6130">
        <v>8.6999999999999993</v>
      </c>
      <c r="H6130">
        <v>2013</v>
      </c>
    </row>
    <row r="6131" spans="1:8" x14ac:dyDescent="0.2">
      <c r="A6131" t="s">
        <v>7816</v>
      </c>
      <c r="B6131" t="s">
        <v>16</v>
      </c>
      <c r="C6131" t="s">
        <v>178</v>
      </c>
      <c r="D6131" t="s">
        <v>7817</v>
      </c>
      <c r="E6131">
        <v>3.9</v>
      </c>
      <c r="F6131">
        <v>52</v>
      </c>
      <c r="G6131">
        <v>20.75</v>
      </c>
      <c r="H6131">
        <v>2013</v>
      </c>
    </row>
    <row r="6132" spans="1:8" x14ac:dyDescent="0.2">
      <c r="A6132" t="s">
        <v>7818</v>
      </c>
      <c r="B6132" t="s">
        <v>9</v>
      </c>
      <c r="C6132" t="s">
        <v>96</v>
      </c>
      <c r="D6132" t="s">
        <v>2824</v>
      </c>
      <c r="E6132">
        <v>3.8</v>
      </c>
      <c r="F6132">
        <v>52</v>
      </c>
      <c r="G6132">
        <v>26.95</v>
      </c>
      <c r="H6132">
        <v>2015</v>
      </c>
    </row>
    <row r="6133" spans="1:8" x14ac:dyDescent="0.2">
      <c r="A6133" t="s">
        <v>7819</v>
      </c>
      <c r="B6133" t="s">
        <v>46</v>
      </c>
      <c r="C6133" t="s">
        <v>47</v>
      </c>
      <c r="D6133" t="s">
        <v>263</v>
      </c>
      <c r="E6133">
        <v>4.3</v>
      </c>
      <c r="F6133">
        <v>52</v>
      </c>
      <c r="G6133">
        <v>109.39</v>
      </c>
      <c r="H6133">
        <v>1999</v>
      </c>
    </row>
    <row r="6134" spans="1:8" x14ac:dyDescent="0.2">
      <c r="A6134" t="s">
        <v>7820</v>
      </c>
      <c r="B6134" t="s">
        <v>255</v>
      </c>
      <c r="C6134" t="s">
        <v>7821</v>
      </c>
      <c r="D6134" t="s">
        <v>7822</v>
      </c>
      <c r="E6134">
        <v>3.8</v>
      </c>
      <c r="F6134">
        <v>52</v>
      </c>
      <c r="G6134">
        <v>15</v>
      </c>
      <c r="H6134">
        <v>2018</v>
      </c>
    </row>
    <row r="6135" spans="1:8" x14ac:dyDescent="0.2">
      <c r="A6135" t="s">
        <v>7823</v>
      </c>
      <c r="B6135" t="s">
        <v>277</v>
      </c>
      <c r="C6135" t="s">
        <v>955</v>
      </c>
      <c r="D6135" t="s">
        <v>7824</v>
      </c>
      <c r="E6135">
        <v>3.3</v>
      </c>
      <c r="F6135">
        <v>52</v>
      </c>
      <c r="G6135">
        <v>7.7</v>
      </c>
      <c r="H6135">
        <v>2014</v>
      </c>
    </row>
    <row r="6136" spans="1:8" x14ac:dyDescent="0.2">
      <c r="A6136" t="s">
        <v>7825</v>
      </c>
      <c r="B6136" t="s">
        <v>62</v>
      </c>
      <c r="C6136" t="s">
        <v>259</v>
      </c>
      <c r="D6136" t="s">
        <v>260</v>
      </c>
      <c r="E6136">
        <v>4</v>
      </c>
      <c r="F6136">
        <v>52</v>
      </c>
      <c r="G6136">
        <v>36</v>
      </c>
      <c r="H6136">
        <v>2016</v>
      </c>
    </row>
    <row r="6137" spans="1:8" x14ac:dyDescent="0.2">
      <c r="A6137" t="s">
        <v>7826</v>
      </c>
      <c r="B6137" t="s">
        <v>277</v>
      </c>
      <c r="C6137" t="s">
        <v>346</v>
      </c>
      <c r="D6137" t="s">
        <v>3824</v>
      </c>
      <c r="E6137">
        <v>4.0999999999999996</v>
      </c>
      <c r="F6137">
        <v>52</v>
      </c>
      <c r="G6137">
        <v>20.53</v>
      </c>
      <c r="H6137">
        <v>2016</v>
      </c>
    </row>
    <row r="6138" spans="1:8" x14ac:dyDescent="0.2">
      <c r="A6138" t="s">
        <v>4750</v>
      </c>
      <c r="B6138" t="s">
        <v>66</v>
      </c>
      <c r="C6138" t="s">
        <v>570</v>
      </c>
      <c r="D6138" t="s">
        <v>7827</v>
      </c>
      <c r="E6138">
        <v>3.7</v>
      </c>
      <c r="F6138">
        <v>52</v>
      </c>
      <c r="G6138">
        <v>7.36</v>
      </c>
      <c r="H6138">
        <v>2018</v>
      </c>
    </row>
    <row r="6139" spans="1:8" x14ac:dyDescent="0.2">
      <c r="A6139" t="s">
        <v>7828</v>
      </c>
      <c r="B6139" t="s">
        <v>9</v>
      </c>
      <c r="C6139" t="s">
        <v>2630</v>
      </c>
      <c r="D6139" t="s">
        <v>6829</v>
      </c>
      <c r="E6139">
        <v>3.7</v>
      </c>
      <c r="F6139">
        <v>52</v>
      </c>
      <c r="G6139">
        <v>14.9</v>
      </c>
      <c r="H6139">
        <v>2017</v>
      </c>
    </row>
    <row r="6140" spans="1:8" x14ac:dyDescent="0.2">
      <c r="A6140" t="s">
        <v>7829</v>
      </c>
      <c r="B6140" t="s">
        <v>196</v>
      </c>
      <c r="C6140" t="s">
        <v>1587</v>
      </c>
      <c r="D6140" t="s">
        <v>7830</v>
      </c>
      <c r="E6140">
        <v>3.7</v>
      </c>
      <c r="F6140">
        <v>52</v>
      </c>
      <c r="G6140">
        <v>21.35</v>
      </c>
      <c r="H6140">
        <v>2019</v>
      </c>
    </row>
    <row r="6141" spans="1:8" x14ac:dyDescent="0.2">
      <c r="A6141" t="s">
        <v>7831</v>
      </c>
      <c r="B6141" t="s">
        <v>9</v>
      </c>
      <c r="C6141" t="s">
        <v>96</v>
      </c>
      <c r="D6141" t="s">
        <v>7832</v>
      </c>
      <c r="E6141">
        <v>4.0999999999999996</v>
      </c>
      <c r="F6141">
        <v>52</v>
      </c>
      <c r="G6141">
        <v>42.89</v>
      </c>
      <c r="H6141">
        <v>2016</v>
      </c>
    </row>
    <row r="6142" spans="1:8" x14ac:dyDescent="0.2">
      <c r="A6142" t="s">
        <v>7833</v>
      </c>
      <c r="B6142" t="s">
        <v>9</v>
      </c>
      <c r="C6142" t="s">
        <v>2947</v>
      </c>
      <c r="D6142" t="s">
        <v>4004</v>
      </c>
      <c r="E6142">
        <v>3.8</v>
      </c>
      <c r="F6142">
        <v>52</v>
      </c>
      <c r="G6142">
        <v>25.02</v>
      </c>
      <c r="H6142">
        <v>2017</v>
      </c>
    </row>
    <row r="6143" spans="1:8" x14ac:dyDescent="0.2">
      <c r="A6143" t="s">
        <v>1501</v>
      </c>
      <c r="B6143" t="s">
        <v>9</v>
      </c>
      <c r="C6143" t="s">
        <v>114</v>
      </c>
      <c r="D6143" t="s">
        <v>2261</v>
      </c>
      <c r="E6143">
        <v>4.4000000000000004</v>
      </c>
      <c r="F6143">
        <v>520</v>
      </c>
      <c r="G6143">
        <v>165</v>
      </c>
      <c r="H6143">
        <v>2007</v>
      </c>
    </row>
    <row r="6144" spans="1:8" x14ac:dyDescent="0.2">
      <c r="A6144" t="s">
        <v>7834</v>
      </c>
      <c r="B6144" t="s">
        <v>9</v>
      </c>
      <c r="C6144" t="s">
        <v>1110</v>
      </c>
      <c r="D6144" t="s">
        <v>574</v>
      </c>
      <c r="E6144">
        <v>4</v>
      </c>
      <c r="F6144">
        <v>520</v>
      </c>
      <c r="G6144">
        <v>35.950000000000003</v>
      </c>
      <c r="H6144">
        <v>2013</v>
      </c>
    </row>
    <row r="6145" spans="1:8" x14ac:dyDescent="0.2">
      <c r="A6145" t="s">
        <v>7835</v>
      </c>
      <c r="B6145" t="s">
        <v>77</v>
      </c>
      <c r="C6145" t="s">
        <v>4342</v>
      </c>
      <c r="D6145" t="s">
        <v>3434</v>
      </c>
      <c r="E6145">
        <v>3.7</v>
      </c>
      <c r="F6145">
        <v>520</v>
      </c>
      <c r="G6145">
        <v>10.9</v>
      </c>
      <c r="H6145">
        <v>2017</v>
      </c>
    </row>
    <row r="6146" spans="1:8" x14ac:dyDescent="0.2">
      <c r="A6146" t="s">
        <v>7836</v>
      </c>
      <c r="B6146" t="s">
        <v>196</v>
      </c>
      <c r="C6146" t="s">
        <v>701</v>
      </c>
      <c r="D6146" t="s">
        <v>2160</v>
      </c>
      <c r="E6146">
        <v>3.9</v>
      </c>
      <c r="F6146">
        <v>520</v>
      </c>
      <c r="G6146">
        <v>12.05</v>
      </c>
      <c r="H6146">
        <v>2018</v>
      </c>
    </row>
    <row r="6147" spans="1:8" x14ac:dyDescent="0.2">
      <c r="A6147" t="s">
        <v>1998</v>
      </c>
      <c r="B6147" t="s">
        <v>9</v>
      </c>
      <c r="C6147" t="s">
        <v>281</v>
      </c>
      <c r="D6147" t="s">
        <v>2940</v>
      </c>
      <c r="E6147">
        <v>4.0999999999999996</v>
      </c>
      <c r="F6147">
        <v>520</v>
      </c>
      <c r="G6147">
        <v>54.95</v>
      </c>
      <c r="H6147">
        <v>2005</v>
      </c>
    </row>
    <row r="6148" spans="1:8" x14ac:dyDescent="0.2">
      <c r="A6148" t="s">
        <v>7837</v>
      </c>
      <c r="B6148" t="s">
        <v>16</v>
      </c>
      <c r="C6148" t="s">
        <v>234</v>
      </c>
      <c r="D6148" t="s">
        <v>3716</v>
      </c>
      <c r="E6148">
        <v>3.8</v>
      </c>
      <c r="F6148">
        <v>520</v>
      </c>
      <c r="G6148">
        <v>15.98</v>
      </c>
      <c r="H6148">
        <v>2016</v>
      </c>
    </row>
    <row r="6149" spans="1:8" x14ac:dyDescent="0.2">
      <c r="A6149" t="s">
        <v>7838</v>
      </c>
      <c r="B6149" t="s">
        <v>675</v>
      </c>
      <c r="C6149" t="s">
        <v>676</v>
      </c>
      <c r="D6149" t="s">
        <v>677</v>
      </c>
      <c r="E6149">
        <v>4</v>
      </c>
      <c r="F6149">
        <v>521</v>
      </c>
      <c r="G6149">
        <v>12.98</v>
      </c>
      <c r="H6149">
        <v>2017</v>
      </c>
    </row>
    <row r="6150" spans="1:8" x14ac:dyDescent="0.2">
      <c r="A6150" t="s">
        <v>7839</v>
      </c>
      <c r="B6150" t="s">
        <v>66</v>
      </c>
      <c r="C6150" t="s">
        <v>222</v>
      </c>
      <c r="D6150" t="s">
        <v>7840</v>
      </c>
      <c r="E6150">
        <v>4.3</v>
      </c>
      <c r="F6150">
        <v>521</v>
      </c>
      <c r="G6150">
        <v>45</v>
      </c>
      <c r="H6150">
        <v>2016</v>
      </c>
    </row>
    <row r="6151" spans="1:8" x14ac:dyDescent="0.2">
      <c r="A6151" t="s">
        <v>7841</v>
      </c>
      <c r="B6151" t="s">
        <v>277</v>
      </c>
      <c r="C6151" t="s">
        <v>278</v>
      </c>
      <c r="D6151" t="s">
        <v>4651</v>
      </c>
      <c r="E6151">
        <v>3.6</v>
      </c>
      <c r="F6151">
        <v>521</v>
      </c>
      <c r="G6151">
        <v>19.45</v>
      </c>
      <c r="H6151">
        <v>2012</v>
      </c>
    </row>
    <row r="6152" spans="1:8" x14ac:dyDescent="0.2">
      <c r="A6152" t="s">
        <v>860</v>
      </c>
      <c r="B6152" t="s">
        <v>70</v>
      </c>
      <c r="C6152" t="s">
        <v>161</v>
      </c>
      <c r="D6152" t="s">
        <v>896</v>
      </c>
      <c r="E6152">
        <v>4.2</v>
      </c>
      <c r="F6152">
        <v>5217</v>
      </c>
      <c r="G6152">
        <v>31.57</v>
      </c>
      <c r="H6152">
        <v>2016</v>
      </c>
    </row>
    <row r="6153" spans="1:8" x14ac:dyDescent="0.2">
      <c r="A6153" t="s">
        <v>3490</v>
      </c>
      <c r="B6153" t="s">
        <v>9</v>
      </c>
      <c r="C6153" t="s">
        <v>217</v>
      </c>
      <c r="D6153" t="s">
        <v>846</v>
      </c>
      <c r="E6153">
        <v>4.2</v>
      </c>
      <c r="F6153">
        <v>522</v>
      </c>
      <c r="G6153">
        <v>53</v>
      </c>
      <c r="H6153">
        <v>2015</v>
      </c>
    </row>
    <row r="6154" spans="1:8" x14ac:dyDescent="0.2">
      <c r="A6154" t="s">
        <v>7842</v>
      </c>
      <c r="B6154" t="s">
        <v>9</v>
      </c>
      <c r="C6154" t="s">
        <v>190</v>
      </c>
      <c r="D6154" t="s">
        <v>966</v>
      </c>
      <c r="E6154">
        <v>4.2</v>
      </c>
      <c r="F6154">
        <v>522</v>
      </c>
      <c r="G6154">
        <v>38.89</v>
      </c>
      <c r="H6154">
        <v>2016</v>
      </c>
    </row>
    <row r="6155" spans="1:8" x14ac:dyDescent="0.2">
      <c r="A6155" t="s">
        <v>7843</v>
      </c>
      <c r="B6155" t="s">
        <v>62</v>
      </c>
      <c r="C6155" t="s">
        <v>686</v>
      </c>
      <c r="D6155" t="s">
        <v>687</v>
      </c>
      <c r="E6155">
        <v>3.7</v>
      </c>
      <c r="F6155">
        <v>524</v>
      </c>
      <c r="G6155">
        <v>14.29</v>
      </c>
      <c r="H6155">
        <v>2016</v>
      </c>
    </row>
    <row r="6156" spans="1:8" x14ac:dyDescent="0.2">
      <c r="A6156" t="s">
        <v>7844</v>
      </c>
      <c r="B6156" t="s">
        <v>87</v>
      </c>
      <c r="C6156" t="s">
        <v>2406</v>
      </c>
      <c r="D6156" t="s">
        <v>2407</v>
      </c>
      <c r="E6156">
        <v>3.7</v>
      </c>
      <c r="F6156">
        <v>524</v>
      </c>
      <c r="G6156">
        <v>29.19</v>
      </c>
      <c r="H6156">
        <v>2011</v>
      </c>
    </row>
    <row r="6157" spans="1:8" x14ac:dyDescent="0.2">
      <c r="A6157" t="s">
        <v>7845</v>
      </c>
      <c r="B6157" t="s">
        <v>66</v>
      </c>
      <c r="C6157" t="s">
        <v>1369</v>
      </c>
      <c r="D6157" t="s">
        <v>3502</v>
      </c>
      <c r="E6157">
        <v>3.8</v>
      </c>
      <c r="F6157">
        <v>524</v>
      </c>
      <c r="G6157">
        <v>9.65</v>
      </c>
      <c r="H6157">
        <v>2016</v>
      </c>
    </row>
    <row r="6158" spans="1:8" x14ac:dyDescent="0.2">
      <c r="A6158" t="s">
        <v>7846</v>
      </c>
      <c r="B6158" t="s">
        <v>16</v>
      </c>
      <c r="C6158" t="s">
        <v>4032</v>
      </c>
      <c r="D6158" t="s">
        <v>975</v>
      </c>
      <c r="E6158">
        <v>3.9</v>
      </c>
      <c r="F6158">
        <v>524</v>
      </c>
      <c r="G6158">
        <v>20.96</v>
      </c>
      <c r="H6158">
        <v>2010</v>
      </c>
    </row>
    <row r="6159" spans="1:8" x14ac:dyDescent="0.2">
      <c r="A6159" t="s">
        <v>831</v>
      </c>
      <c r="B6159" t="s">
        <v>9</v>
      </c>
      <c r="C6159" t="s">
        <v>10</v>
      </c>
      <c r="D6159" t="s">
        <v>3689</v>
      </c>
      <c r="E6159">
        <v>4.0999999999999996</v>
      </c>
      <c r="F6159">
        <v>525</v>
      </c>
      <c r="G6159">
        <v>33.9</v>
      </c>
      <c r="H6159">
        <v>2012</v>
      </c>
    </row>
    <row r="6160" spans="1:8" x14ac:dyDescent="0.2">
      <c r="A6160" t="s">
        <v>7847</v>
      </c>
      <c r="B6160" t="s">
        <v>30</v>
      </c>
      <c r="C6160" t="s">
        <v>236</v>
      </c>
      <c r="D6160" t="s">
        <v>2110</v>
      </c>
      <c r="E6160">
        <v>3.5</v>
      </c>
      <c r="F6160">
        <v>525</v>
      </c>
      <c r="G6160">
        <v>15.59</v>
      </c>
      <c r="H6160">
        <v>2018</v>
      </c>
    </row>
    <row r="6161" spans="1:8" x14ac:dyDescent="0.2">
      <c r="A6161" t="s">
        <v>7848</v>
      </c>
      <c r="B6161" t="s">
        <v>16</v>
      </c>
      <c r="C6161" t="s">
        <v>1224</v>
      </c>
      <c r="D6161" t="s">
        <v>395</v>
      </c>
      <c r="E6161">
        <v>3.5</v>
      </c>
      <c r="F6161">
        <v>525</v>
      </c>
      <c r="G6161">
        <v>9.2100000000000009</v>
      </c>
      <c r="H6161">
        <v>2018</v>
      </c>
    </row>
    <row r="6162" spans="1:8" x14ac:dyDescent="0.2">
      <c r="A6162" t="s">
        <v>7849</v>
      </c>
      <c r="B6162" t="s">
        <v>9</v>
      </c>
      <c r="C6162" t="s">
        <v>1319</v>
      </c>
      <c r="D6162" t="s">
        <v>429</v>
      </c>
      <c r="E6162">
        <v>4</v>
      </c>
      <c r="F6162">
        <v>525</v>
      </c>
      <c r="G6162">
        <v>12.46</v>
      </c>
      <c r="H6162">
        <v>2017</v>
      </c>
    </row>
    <row r="6163" spans="1:8" x14ac:dyDescent="0.2">
      <c r="A6163" t="s">
        <v>7850</v>
      </c>
      <c r="B6163" t="s">
        <v>16</v>
      </c>
      <c r="C6163" t="s">
        <v>433</v>
      </c>
      <c r="D6163" t="s">
        <v>3380</v>
      </c>
      <c r="E6163">
        <v>4.2</v>
      </c>
      <c r="F6163">
        <v>526</v>
      </c>
      <c r="G6163">
        <v>15.95</v>
      </c>
      <c r="H6163">
        <v>2017</v>
      </c>
    </row>
    <row r="6164" spans="1:8" x14ac:dyDescent="0.2">
      <c r="A6164" t="s">
        <v>7851</v>
      </c>
      <c r="B6164" t="s">
        <v>16</v>
      </c>
      <c r="C6164" t="s">
        <v>302</v>
      </c>
      <c r="D6164" t="s">
        <v>164</v>
      </c>
      <c r="E6164">
        <v>4.5</v>
      </c>
      <c r="F6164">
        <v>526</v>
      </c>
      <c r="G6164">
        <v>21.9</v>
      </c>
      <c r="H6164">
        <v>2015</v>
      </c>
    </row>
    <row r="6165" spans="1:8" x14ac:dyDescent="0.2">
      <c r="A6165" t="s">
        <v>7852</v>
      </c>
      <c r="B6165" t="s">
        <v>62</v>
      </c>
      <c r="C6165" t="s">
        <v>63</v>
      </c>
      <c r="D6165" t="s">
        <v>1286</v>
      </c>
      <c r="E6165">
        <v>3.3</v>
      </c>
      <c r="F6165">
        <v>526</v>
      </c>
      <c r="G6165">
        <v>6.5</v>
      </c>
      <c r="H6165">
        <v>2018</v>
      </c>
    </row>
    <row r="6166" spans="1:8" x14ac:dyDescent="0.2">
      <c r="A6166" t="s">
        <v>7853</v>
      </c>
      <c r="B6166" t="s">
        <v>16</v>
      </c>
      <c r="C6166" t="s">
        <v>492</v>
      </c>
      <c r="D6166" t="s">
        <v>2660</v>
      </c>
      <c r="E6166">
        <v>4.4000000000000004</v>
      </c>
      <c r="F6166">
        <v>526</v>
      </c>
      <c r="G6166">
        <v>41.92</v>
      </c>
      <c r="H6166">
        <v>2016</v>
      </c>
    </row>
    <row r="6167" spans="1:8" x14ac:dyDescent="0.2">
      <c r="A6167" t="s">
        <v>7854</v>
      </c>
      <c r="B6167" t="s">
        <v>46</v>
      </c>
      <c r="C6167" t="s">
        <v>7855</v>
      </c>
      <c r="D6167" t="s">
        <v>7856</v>
      </c>
      <c r="E6167">
        <v>3.5</v>
      </c>
      <c r="F6167">
        <v>526</v>
      </c>
      <c r="G6167">
        <v>9.9</v>
      </c>
      <c r="H6167">
        <v>2017</v>
      </c>
    </row>
    <row r="6168" spans="1:8" x14ac:dyDescent="0.2">
      <c r="A6168" t="s">
        <v>7857</v>
      </c>
      <c r="B6168" t="s">
        <v>196</v>
      </c>
      <c r="C6168" t="s">
        <v>3997</v>
      </c>
      <c r="D6168" t="s">
        <v>949</v>
      </c>
      <c r="E6168">
        <v>3.4</v>
      </c>
      <c r="F6168">
        <v>5267</v>
      </c>
      <c r="G6168">
        <v>7.99</v>
      </c>
      <c r="H6168">
        <v>2016</v>
      </c>
    </row>
    <row r="6169" spans="1:8" x14ac:dyDescent="0.2">
      <c r="A6169" t="s">
        <v>7858</v>
      </c>
      <c r="B6169" t="s">
        <v>70</v>
      </c>
      <c r="C6169" t="s">
        <v>161</v>
      </c>
      <c r="D6169" t="s">
        <v>710</v>
      </c>
      <c r="E6169">
        <v>4.5999999999999996</v>
      </c>
      <c r="F6169">
        <v>5268</v>
      </c>
      <c r="G6169">
        <v>472.77</v>
      </c>
      <c r="H6169">
        <v>2010</v>
      </c>
    </row>
    <row r="6170" spans="1:8" x14ac:dyDescent="0.2">
      <c r="A6170" t="s">
        <v>7859</v>
      </c>
      <c r="B6170" t="s">
        <v>66</v>
      </c>
      <c r="C6170" t="s">
        <v>632</v>
      </c>
      <c r="D6170" t="s">
        <v>2815</v>
      </c>
      <c r="E6170">
        <v>3.8</v>
      </c>
      <c r="F6170">
        <v>527</v>
      </c>
      <c r="G6170">
        <v>24.5</v>
      </c>
      <c r="H6170">
        <v>2016</v>
      </c>
    </row>
    <row r="6171" spans="1:8" x14ac:dyDescent="0.2">
      <c r="A6171" t="s">
        <v>7860</v>
      </c>
      <c r="B6171" t="s">
        <v>62</v>
      </c>
      <c r="C6171" t="s">
        <v>1798</v>
      </c>
      <c r="D6171" t="s">
        <v>1799</v>
      </c>
      <c r="E6171">
        <v>3.7</v>
      </c>
      <c r="F6171">
        <v>528</v>
      </c>
      <c r="G6171">
        <v>6.31</v>
      </c>
      <c r="H6171">
        <v>2018</v>
      </c>
    </row>
    <row r="6172" spans="1:8" x14ac:dyDescent="0.2">
      <c r="A6172" t="s">
        <v>7309</v>
      </c>
      <c r="B6172" t="s">
        <v>66</v>
      </c>
      <c r="C6172" t="s">
        <v>308</v>
      </c>
      <c r="D6172" t="s">
        <v>647</v>
      </c>
      <c r="E6172">
        <v>3.8</v>
      </c>
      <c r="F6172">
        <v>528</v>
      </c>
      <c r="G6172">
        <v>14.13</v>
      </c>
      <c r="H6172">
        <v>2014</v>
      </c>
    </row>
    <row r="6173" spans="1:8" x14ac:dyDescent="0.2">
      <c r="A6173" t="s">
        <v>7861</v>
      </c>
      <c r="B6173" t="s">
        <v>66</v>
      </c>
      <c r="C6173" t="s">
        <v>308</v>
      </c>
      <c r="D6173" t="s">
        <v>2732</v>
      </c>
      <c r="E6173">
        <v>3.8</v>
      </c>
      <c r="F6173">
        <v>528</v>
      </c>
      <c r="G6173">
        <v>8.2100000000000009</v>
      </c>
      <c r="H6173">
        <v>2016</v>
      </c>
    </row>
    <row r="6174" spans="1:8" x14ac:dyDescent="0.2">
      <c r="A6174" t="s">
        <v>2048</v>
      </c>
      <c r="B6174" t="s">
        <v>9</v>
      </c>
      <c r="C6174" t="s">
        <v>105</v>
      </c>
      <c r="D6174" t="s">
        <v>2777</v>
      </c>
      <c r="E6174">
        <v>4</v>
      </c>
      <c r="F6174">
        <v>528</v>
      </c>
      <c r="G6174">
        <v>24.9</v>
      </c>
      <c r="H6174">
        <v>2015</v>
      </c>
    </row>
    <row r="6175" spans="1:8" x14ac:dyDescent="0.2">
      <c r="A6175" t="s">
        <v>964</v>
      </c>
      <c r="B6175" t="s">
        <v>16</v>
      </c>
      <c r="C6175" t="s">
        <v>505</v>
      </c>
      <c r="D6175" t="s">
        <v>749</v>
      </c>
      <c r="E6175">
        <v>4.3</v>
      </c>
      <c r="F6175">
        <v>5288</v>
      </c>
      <c r="G6175">
        <v>35.9</v>
      </c>
      <c r="H6175">
        <v>2015</v>
      </c>
    </row>
    <row r="6176" spans="1:8" x14ac:dyDescent="0.2">
      <c r="A6176" t="s">
        <v>7862</v>
      </c>
      <c r="B6176" t="s">
        <v>9</v>
      </c>
      <c r="C6176" t="s">
        <v>5453</v>
      </c>
      <c r="D6176" t="s">
        <v>5510</v>
      </c>
      <c r="E6176">
        <v>3.9</v>
      </c>
      <c r="F6176">
        <v>529</v>
      </c>
      <c r="G6176">
        <v>10.95</v>
      </c>
      <c r="H6176">
        <v>2017</v>
      </c>
    </row>
    <row r="6177" spans="1:8" x14ac:dyDescent="0.2">
      <c r="A6177" t="s">
        <v>7863</v>
      </c>
      <c r="B6177" t="s">
        <v>77</v>
      </c>
      <c r="C6177" t="s">
        <v>153</v>
      </c>
      <c r="D6177" t="s">
        <v>4006</v>
      </c>
      <c r="E6177">
        <v>3.9</v>
      </c>
      <c r="F6177">
        <v>529</v>
      </c>
      <c r="G6177">
        <v>8.41</v>
      </c>
      <c r="H6177">
        <v>2018</v>
      </c>
    </row>
    <row r="6178" spans="1:8" x14ac:dyDescent="0.2">
      <c r="A6178" t="s">
        <v>604</v>
      </c>
      <c r="B6178" t="s">
        <v>16</v>
      </c>
      <c r="C6178" t="s">
        <v>93</v>
      </c>
      <c r="D6178" t="s">
        <v>2635</v>
      </c>
      <c r="E6178">
        <v>3.8</v>
      </c>
      <c r="F6178">
        <v>529</v>
      </c>
      <c r="G6178">
        <v>12.62</v>
      </c>
      <c r="H6178">
        <v>2016</v>
      </c>
    </row>
    <row r="6179" spans="1:8" x14ac:dyDescent="0.2">
      <c r="A6179" t="s">
        <v>7864</v>
      </c>
      <c r="B6179" t="s">
        <v>16</v>
      </c>
      <c r="C6179" t="s">
        <v>181</v>
      </c>
      <c r="D6179" t="s">
        <v>1743</v>
      </c>
      <c r="E6179">
        <v>3.9</v>
      </c>
      <c r="F6179">
        <v>529</v>
      </c>
      <c r="G6179">
        <v>37.04</v>
      </c>
      <c r="H6179">
        <v>2014</v>
      </c>
    </row>
    <row r="6180" spans="1:8" x14ac:dyDescent="0.2">
      <c r="A6180" t="s">
        <v>7865</v>
      </c>
      <c r="B6180" t="s">
        <v>16</v>
      </c>
      <c r="C6180" t="s">
        <v>404</v>
      </c>
      <c r="D6180" t="s">
        <v>7866</v>
      </c>
      <c r="E6180">
        <v>3.8</v>
      </c>
      <c r="F6180">
        <v>529</v>
      </c>
      <c r="G6180">
        <v>12.12</v>
      </c>
      <c r="H6180">
        <v>2017</v>
      </c>
    </row>
    <row r="6181" spans="1:8" x14ac:dyDescent="0.2">
      <c r="A6181" t="s">
        <v>7867</v>
      </c>
      <c r="B6181" t="s">
        <v>9</v>
      </c>
      <c r="C6181" t="s">
        <v>96</v>
      </c>
      <c r="D6181" t="s">
        <v>623</v>
      </c>
      <c r="E6181">
        <v>3.8</v>
      </c>
      <c r="F6181">
        <v>53</v>
      </c>
      <c r="G6181">
        <v>41.43</v>
      </c>
      <c r="H6181">
        <v>2015</v>
      </c>
    </row>
    <row r="6182" spans="1:8" x14ac:dyDescent="0.2">
      <c r="A6182" t="s">
        <v>7868</v>
      </c>
      <c r="B6182" t="s">
        <v>16</v>
      </c>
      <c r="C6182" t="s">
        <v>5237</v>
      </c>
      <c r="D6182" t="s">
        <v>7869</v>
      </c>
      <c r="E6182">
        <v>3.8</v>
      </c>
      <c r="F6182">
        <v>53</v>
      </c>
      <c r="G6182">
        <v>10.51</v>
      </c>
      <c r="H6182">
        <v>2016</v>
      </c>
    </row>
    <row r="6183" spans="1:8" x14ac:dyDescent="0.2">
      <c r="A6183" t="s">
        <v>7870</v>
      </c>
      <c r="B6183" t="s">
        <v>9</v>
      </c>
      <c r="C6183" t="s">
        <v>721</v>
      </c>
      <c r="D6183" t="s">
        <v>1354</v>
      </c>
      <c r="E6183">
        <v>4</v>
      </c>
      <c r="F6183">
        <v>53</v>
      </c>
      <c r="G6183">
        <v>39.950000000000003</v>
      </c>
      <c r="H6183">
        <v>2010</v>
      </c>
    </row>
    <row r="6184" spans="1:8" x14ac:dyDescent="0.2">
      <c r="A6184" t="s">
        <v>435</v>
      </c>
      <c r="B6184" t="s">
        <v>66</v>
      </c>
      <c r="C6184" t="s">
        <v>308</v>
      </c>
      <c r="D6184" t="s">
        <v>4495</v>
      </c>
      <c r="E6184">
        <v>3.7</v>
      </c>
      <c r="F6184">
        <v>53</v>
      </c>
      <c r="G6184">
        <v>10.51</v>
      </c>
      <c r="H6184">
        <v>2015</v>
      </c>
    </row>
    <row r="6185" spans="1:8" x14ac:dyDescent="0.2">
      <c r="A6185" t="s">
        <v>7871</v>
      </c>
      <c r="B6185" t="s">
        <v>9</v>
      </c>
      <c r="C6185" t="s">
        <v>7872</v>
      </c>
      <c r="D6185" t="s">
        <v>6486</v>
      </c>
      <c r="E6185">
        <v>4</v>
      </c>
      <c r="F6185">
        <v>53</v>
      </c>
      <c r="G6185">
        <v>15.5</v>
      </c>
      <c r="H6185">
        <v>2017</v>
      </c>
    </row>
    <row r="6186" spans="1:8" x14ac:dyDescent="0.2">
      <c r="A6186" t="s">
        <v>7873</v>
      </c>
      <c r="B6186" t="s">
        <v>9</v>
      </c>
      <c r="C6186" t="s">
        <v>27</v>
      </c>
      <c r="D6186" t="s">
        <v>729</v>
      </c>
      <c r="E6186">
        <v>4.0999999999999996</v>
      </c>
      <c r="F6186">
        <v>53</v>
      </c>
      <c r="G6186">
        <v>85.9</v>
      </c>
      <c r="H6186">
        <v>2016</v>
      </c>
    </row>
    <row r="6187" spans="1:8" x14ac:dyDescent="0.2">
      <c r="A6187" t="s">
        <v>7874</v>
      </c>
      <c r="B6187" t="s">
        <v>16</v>
      </c>
      <c r="C6187" t="s">
        <v>638</v>
      </c>
      <c r="D6187" t="s">
        <v>4231</v>
      </c>
      <c r="E6187">
        <v>4.4000000000000004</v>
      </c>
      <c r="F6187">
        <v>53</v>
      </c>
      <c r="G6187">
        <v>39.5</v>
      </c>
      <c r="H6187">
        <v>2013</v>
      </c>
    </row>
    <row r="6188" spans="1:8" x14ac:dyDescent="0.2">
      <c r="A6188" t="s">
        <v>7875</v>
      </c>
      <c r="B6188" t="s">
        <v>277</v>
      </c>
      <c r="C6188" t="s">
        <v>278</v>
      </c>
      <c r="D6188" t="s">
        <v>7876</v>
      </c>
      <c r="E6188">
        <v>3.3</v>
      </c>
      <c r="F6188">
        <v>53</v>
      </c>
      <c r="G6188">
        <v>7.6</v>
      </c>
      <c r="H6188">
        <v>2016</v>
      </c>
    </row>
    <row r="6189" spans="1:8" x14ac:dyDescent="0.2">
      <c r="A6189" t="s">
        <v>2813</v>
      </c>
      <c r="B6189" t="s">
        <v>16</v>
      </c>
      <c r="C6189" t="s">
        <v>638</v>
      </c>
      <c r="D6189" t="s">
        <v>2550</v>
      </c>
      <c r="E6189">
        <v>3.6</v>
      </c>
      <c r="F6189">
        <v>53</v>
      </c>
      <c r="G6189">
        <v>6.5</v>
      </c>
      <c r="H6189">
        <v>2017</v>
      </c>
    </row>
    <row r="6190" spans="1:8" x14ac:dyDescent="0.2">
      <c r="A6190" t="s">
        <v>613</v>
      </c>
      <c r="B6190" t="s">
        <v>23</v>
      </c>
      <c r="C6190" t="s">
        <v>247</v>
      </c>
      <c r="D6190" t="s">
        <v>3928</v>
      </c>
      <c r="E6190">
        <v>4.0999999999999996</v>
      </c>
      <c r="F6190">
        <v>53</v>
      </c>
      <c r="G6190">
        <v>58</v>
      </c>
      <c r="H6190">
        <v>2013</v>
      </c>
    </row>
    <row r="6191" spans="1:8" x14ac:dyDescent="0.2">
      <c r="A6191" t="s">
        <v>7877</v>
      </c>
      <c r="B6191" t="s">
        <v>16</v>
      </c>
      <c r="C6191" t="s">
        <v>1359</v>
      </c>
      <c r="D6191" t="s">
        <v>2263</v>
      </c>
      <c r="E6191">
        <v>3.8</v>
      </c>
      <c r="F6191">
        <v>53</v>
      </c>
      <c r="G6191">
        <v>27.5</v>
      </c>
      <c r="H6191">
        <v>2000</v>
      </c>
    </row>
    <row r="6192" spans="1:8" x14ac:dyDescent="0.2">
      <c r="A6192" t="s">
        <v>1909</v>
      </c>
      <c r="B6192" t="s">
        <v>16</v>
      </c>
      <c r="C6192" t="s">
        <v>181</v>
      </c>
      <c r="D6192" t="s">
        <v>1622</v>
      </c>
      <c r="E6192">
        <v>4</v>
      </c>
      <c r="F6192">
        <v>53</v>
      </c>
      <c r="G6192">
        <v>48.4</v>
      </c>
      <c r="H6192">
        <v>2015</v>
      </c>
    </row>
    <row r="6193" spans="1:8" x14ac:dyDescent="0.2">
      <c r="A6193" t="s">
        <v>7878</v>
      </c>
      <c r="B6193" t="s">
        <v>9</v>
      </c>
      <c r="C6193" t="s">
        <v>1420</v>
      </c>
      <c r="D6193" t="s">
        <v>1421</v>
      </c>
      <c r="E6193">
        <v>3.9</v>
      </c>
      <c r="F6193">
        <v>53</v>
      </c>
      <c r="G6193">
        <v>72.13</v>
      </c>
      <c r="H6193">
        <v>2016</v>
      </c>
    </row>
    <row r="6194" spans="1:8" x14ac:dyDescent="0.2">
      <c r="A6194" t="s">
        <v>7879</v>
      </c>
      <c r="B6194" t="s">
        <v>16</v>
      </c>
      <c r="C6194" t="s">
        <v>302</v>
      </c>
      <c r="D6194" t="s">
        <v>7880</v>
      </c>
      <c r="E6194">
        <v>4.3</v>
      </c>
      <c r="F6194">
        <v>53</v>
      </c>
      <c r="G6194">
        <v>14.5</v>
      </c>
      <c r="H6194">
        <v>2018</v>
      </c>
    </row>
    <row r="6195" spans="1:8" x14ac:dyDescent="0.2">
      <c r="A6195" t="s">
        <v>7881</v>
      </c>
      <c r="B6195" t="s">
        <v>16</v>
      </c>
      <c r="C6195" t="s">
        <v>17</v>
      </c>
      <c r="D6195" t="s">
        <v>605</v>
      </c>
      <c r="E6195">
        <v>4.3</v>
      </c>
      <c r="F6195">
        <v>53</v>
      </c>
      <c r="G6195">
        <v>41.61</v>
      </c>
      <c r="H6195">
        <v>2015</v>
      </c>
    </row>
    <row r="6196" spans="1:8" x14ac:dyDescent="0.2">
      <c r="A6196" t="s">
        <v>7882</v>
      </c>
      <c r="B6196" t="s">
        <v>77</v>
      </c>
      <c r="C6196" t="s">
        <v>153</v>
      </c>
      <c r="D6196" t="s">
        <v>1006</v>
      </c>
      <c r="E6196">
        <v>3.9</v>
      </c>
      <c r="F6196">
        <v>53</v>
      </c>
      <c r="G6196">
        <v>15.5</v>
      </c>
      <c r="H6196">
        <v>2015</v>
      </c>
    </row>
    <row r="6197" spans="1:8" x14ac:dyDescent="0.2">
      <c r="A6197" t="s">
        <v>7883</v>
      </c>
      <c r="B6197" t="s">
        <v>16</v>
      </c>
      <c r="C6197" t="s">
        <v>205</v>
      </c>
      <c r="D6197" t="s">
        <v>7884</v>
      </c>
      <c r="E6197">
        <v>3.7</v>
      </c>
      <c r="F6197">
        <v>53</v>
      </c>
      <c r="G6197">
        <v>17.54</v>
      </c>
      <c r="H6197">
        <v>2016</v>
      </c>
    </row>
    <row r="6198" spans="1:8" x14ac:dyDescent="0.2">
      <c r="A6198" t="s">
        <v>1561</v>
      </c>
      <c r="B6198" t="s">
        <v>62</v>
      </c>
      <c r="C6198" t="s">
        <v>244</v>
      </c>
      <c r="D6198" t="s">
        <v>7885</v>
      </c>
      <c r="E6198">
        <v>3.5</v>
      </c>
      <c r="F6198">
        <v>53</v>
      </c>
      <c r="G6198">
        <v>5.74</v>
      </c>
      <c r="H6198">
        <v>2017</v>
      </c>
    </row>
    <row r="6199" spans="1:8" x14ac:dyDescent="0.2">
      <c r="A6199" t="s">
        <v>7886</v>
      </c>
      <c r="B6199" t="s">
        <v>16</v>
      </c>
      <c r="C6199" t="s">
        <v>53</v>
      </c>
      <c r="D6199" t="s">
        <v>929</v>
      </c>
      <c r="E6199">
        <v>3.6</v>
      </c>
      <c r="F6199">
        <v>53</v>
      </c>
      <c r="G6199">
        <v>10.9</v>
      </c>
      <c r="H6199">
        <v>2017</v>
      </c>
    </row>
    <row r="6200" spans="1:8" x14ac:dyDescent="0.2">
      <c r="A6200" t="s">
        <v>7887</v>
      </c>
      <c r="B6200" t="s">
        <v>16</v>
      </c>
      <c r="C6200" t="s">
        <v>53</v>
      </c>
      <c r="D6200" t="s">
        <v>75</v>
      </c>
      <c r="E6200">
        <v>3.9</v>
      </c>
      <c r="F6200">
        <v>53</v>
      </c>
      <c r="G6200">
        <v>7.9</v>
      </c>
      <c r="H6200">
        <v>2018</v>
      </c>
    </row>
    <row r="6201" spans="1:8" x14ac:dyDescent="0.2">
      <c r="A6201" t="s">
        <v>7888</v>
      </c>
      <c r="B6201" t="s">
        <v>16</v>
      </c>
      <c r="C6201" t="s">
        <v>1510</v>
      </c>
      <c r="D6201" t="s">
        <v>3051</v>
      </c>
      <c r="E6201">
        <v>3.6</v>
      </c>
      <c r="F6201">
        <v>53</v>
      </c>
      <c r="G6201">
        <v>12</v>
      </c>
      <c r="H6201">
        <v>2016</v>
      </c>
    </row>
    <row r="6202" spans="1:8" x14ac:dyDescent="0.2">
      <c r="A6202" t="s">
        <v>7889</v>
      </c>
      <c r="B6202" t="s">
        <v>277</v>
      </c>
      <c r="C6202" t="s">
        <v>278</v>
      </c>
      <c r="D6202" t="s">
        <v>1997</v>
      </c>
      <c r="E6202">
        <v>3.9</v>
      </c>
      <c r="F6202">
        <v>53</v>
      </c>
      <c r="G6202">
        <v>13.84</v>
      </c>
      <c r="H6202">
        <v>2017</v>
      </c>
    </row>
    <row r="6203" spans="1:8" x14ac:dyDescent="0.2">
      <c r="A6203" t="s">
        <v>7890</v>
      </c>
      <c r="B6203" t="s">
        <v>16</v>
      </c>
      <c r="C6203" t="s">
        <v>404</v>
      </c>
      <c r="D6203" t="s">
        <v>3445</v>
      </c>
      <c r="E6203">
        <v>3.7</v>
      </c>
      <c r="F6203">
        <v>53</v>
      </c>
      <c r="G6203">
        <v>13.85</v>
      </c>
      <c r="H6203">
        <v>2019</v>
      </c>
    </row>
    <row r="6204" spans="1:8" x14ac:dyDescent="0.2">
      <c r="A6204" t="s">
        <v>7891</v>
      </c>
      <c r="B6204" t="s">
        <v>277</v>
      </c>
      <c r="C6204" t="s">
        <v>852</v>
      </c>
      <c r="D6204" t="s">
        <v>4334</v>
      </c>
      <c r="E6204">
        <v>4</v>
      </c>
      <c r="F6204">
        <v>53</v>
      </c>
      <c r="G6204">
        <v>29.9</v>
      </c>
      <c r="H6204">
        <v>2017</v>
      </c>
    </row>
    <row r="6205" spans="1:8" x14ac:dyDescent="0.2">
      <c r="A6205" t="s">
        <v>7892</v>
      </c>
      <c r="B6205" t="s">
        <v>66</v>
      </c>
      <c r="C6205" t="s">
        <v>308</v>
      </c>
      <c r="D6205" t="s">
        <v>593</v>
      </c>
      <c r="E6205">
        <v>4.0999999999999996</v>
      </c>
      <c r="F6205">
        <v>53</v>
      </c>
      <c r="G6205">
        <v>38.79</v>
      </c>
      <c r="H6205">
        <v>2012</v>
      </c>
    </row>
    <row r="6206" spans="1:8" x14ac:dyDescent="0.2">
      <c r="A6206" t="s">
        <v>7893</v>
      </c>
      <c r="B6206" t="s">
        <v>66</v>
      </c>
      <c r="C6206" t="s">
        <v>487</v>
      </c>
      <c r="D6206" t="s">
        <v>1688</v>
      </c>
      <c r="E6206">
        <v>3.6</v>
      </c>
      <c r="F6206">
        <v>53</v>
      </c>
      <c r="G6206">
        <v>9.2100000000000009</v>
      </c>
      <c r="H6206">
        <v>2010</v>
      </c>
    </row>
    <row r="6207" spans="1:8" x14ac:dyDescent="0.2">
      <c r="A6207" t="s">
        <v>7894</v>
      </c>
      <c r="B6207" t="s">
        <v>30</v>
      </c>
      <c r="C6207" t="s">
        <v>236</v>
      </c>
      <c r="D6207" t="s">
        <v>7895</v>
      </c>
      <c r="E6207">
        <v>3.8</v>
      </c>
      <c r="F6207">
        <v>53</v>
      </c>
      <c r="G6207">
        <v>47.4</v>
      </c>
      <c r="H6207">
        <v>2016</v>
      </c>
    </row>
    <row r="6208" spans="1:8" x14ac:dyDescent="0.2">
      <c r="A6208" t="s">
        <v>7896</v>
      </c>
      <c r="B6208" t="s">
        <v>62</v>
      </c>
      <c r="C6208" t="s">
        <v>4015</v>
      </c>
      <c r="D6208" t="s">
        <v>4016</v>
      </c>
      <c r="E6208">
        <v>3.9</v>
      </c>
      <c r="F6208">
        <v>53</v>
      </c>
      <c r="G6208">
        <v>13.15</v>
      </c>
      <c r="H6208">
        <v>2018</v>
      </c>
    </row>
    <row r="6209" spans="1:8" x14ac:dyDescent="0.2">
      <c r="A6209" t="s">
        <v>7897</v>
      </c>
      <c r="B6209" t="s">
        <v>66</v>
      </c>
      <c r="C6209" t="s">
        <v>308</v>
      </c>
      <c r="D6209" t="s">
        <v>848</v>
      </c>
      <c r="E6209">
        <v>3.8</v>
      </c>
      <c r="F6209">
        <v>53</v>
      </c>
      <c r="G6209">
        <v>20.36</v>
      </c>
      <c r="H6209">
        <v>2012</v>
      </c>
    </row>
    <row r="6210" spans="1:8" x14ac:dyDescent="0.2">
      <c r="A6210" t="s">
        <v>7898</v>
      </c>
      <c r="B6210" t="s">
        <v>66</v>
      </c>
      <c r="C6210" t="s">
        <v>222</v>
      </c>
      <c r="D6210" t="s">
        <v>1162</v>
      </c>
      <c r="E6210">
        <v>4</v>
      </c>
      <c r="F6210">
        <v>53</v>
      </c>
      <c r="G6210">
        <v>160.84</v>
      </c>
      <c r="H6210">
        <v>2004</v>
      </c>
    </row>
    <row r="6211" spans="1:8" x14ac:dyDescent="0.2">
      <c r="A6211" t="s">
        <v>7899</v>
      </c>
      <c r="B6211" t="s">
        <v>23</v>
      </c>
      <c r="C6211" t="s">
        <v>247</v>
      </c>
      <c r="D6211" t="s">
        <v>3928</v>
      </c>
      <c r="E6211">
        <v>3.7</v>
      </c>
      <c r="F6211">
        <v>53</v>
      </c>
      <c r="G6211">
        <v>20.43</v>
      </c>
      <c r="H6211">
        <v>2016</v>
      </c>
    </row>
    <row r="6212" spans="1:8" x14ac:dyDescent="0.2">
      <c r="A6212" t="s">
        <v>7900</v>
      </c>
      <c r="B6212" t="s">
        <v>16</v>
      </c>
      <c r="C6212" t="s">
        <v>2893</v>
      </c>
      <c r="D6212" t="s">
        <v>395</v>
      </c>
      <c r="E6212">
        <v>3.4</v>
      </c>
      <c r="F6212">
        <v>53</v>
      </c>
      <c r="G6212">
        <v>6.2</v>
      </c>
      <c r="H6212">
        <v>2018</v>
      </c>
    </row>
    <row r="6213" spans="1:8" x14ac:dyDescent="0.2">
      <c r="A6213" t="s">
        <v>7901</v>
      </c>
      <c r="B6213" t="s">
        <v>77</v>
      </c>
      <c r="C6213" t="s">
        <v>7902</v>
      </c>
      <c r="D6213" t="s">
        <v>154</v>
      </c>
      <c r="E6213">
        <v>4.0999999999999996</v>
      </c>
      <c r="F6213">
        <v>53</v>
      </c>
      <c r="G6213">
        <v>23.95</v>
      </c>
      <c r="H6213">
        <v>2017</v>
      </c>
    </row>
    <row r="6214" spans="1:8" x14ac:dyDescent="0.2">
      <c r="A6214" t="s">
        <v>7903</v>
      </c>
      <c r="B6214" t="s">
        <v>9</v>
      </c>
      <c r="C6214" t="s">
        <v>389</v>
      </c>
      <c r="D6214" t="s">
        <v>5342</v>
      </c>
      <c r="E6214">
        <v>4.3</v>
      </c>
      <c r="F6214">
        <v>530</v>
      </c>
      <c r="G6214">
        <v>119.95</v>
      </c>
      <c r="H6214">
        <v>2005</v>
      </c>
    </row>
    <row r="6215" spans="1:8" x14ac:dyDescent="0.2">
      <c r="A6215" t="s">
        <v>7904</v>
      </c>
      <c r="B6215" t="s">
        <v>66</v>
      </c>
      <c r="C6215" t="s">
        <v>308</v>
      </c>
      <c r="D6215" t="s">
        <v>1216</v>
      </c>
      <c r="E6215">
        <v>4.3</v>
      </c>
      <c r="F6215">
        <v>530</v>
      </c>
      <c r="G6215">
        <v>39.950000000000003</v>
      </c>
      <c r="H6215">
        <v>2006</v>
      </c>
    </row>
    <row r="6216" spans="1:8" x14ac:dyDescent="0.2">
      <c r="A6216" t="s">
        <v>7905</v>
      </c>
      <c r="B6216" t="s">
        <v>16</v>
      </c>
      <c r="C6216" t="s">
        <v>2867</v>
      </c>
      <c r="D6216" t="s">
        <v>2868</v>
      </c>
      <c r="E6216">
        <v>4.7</v>
      </c>
      <c r="F6216">
        <v>5308</v>
      </c>
      <c r="G6216">
        <v>329</v>
      </c>
      <c r="H6216">
        <v>2009</v>
      </c>
    </row>
    <row r="6217" spans="1:8" x14ac:dyDescent="0.2">
      <c r="A6217" t="s">
        <v>7535</v>
      </c>
      <c r="B6217" t="s">
        <v>34</v>
      </c>
      <c r="C6217" t="s">
        <v>718</v>
      </c>
      <c r="D6217" t="s">
        <v>719</v>
      </c>
      <c r="E6217">
        <v>3.6</v>
      </c>
      <c r="F6217">
        <v>531</v>
      </c>
      <c r="G6217">
        <v>6.53</v>
      </c>
      <c r="H6217">
        <v>2017</v>
      </c>
    </row>
    <row r="6218" spans="1:8" x14ac:dyDescent="0.2">
      <c r="A6218" t="s">
        <v>7906</v>
      </c>
      <c r="B6218" t="s">
        <v>16</v>
      </c>
      <c r="C6218" t="s">
        <v>1853</v>
      </c>
      <c r="D6218" t="s">
        <v>7907</v>
      </c>
      <c r="E6218">
        <v>3.3</v>
      </c>
      <c r="F6218">
        <v>531</v>
      </c>
      <c r="G6218">
        <v>13.6</v>
      </c>
      <c r="H6218">
        <v>2012</v>
      </c>
    </row>
    <row r="6219" spans="1:8" x14ac:dyDescent="0.2">
      <c r="A6219" t="s">
        <v>3465</v>
      </c>
      <c r="B6219" t="s">
        <v>9</v>
      </c>
      <c r="C6219" t="s">
        <v>596</v>
      </c>
      <c r="D6219" t="s">
        <v>361</v>
      </c>
      <c r="E6219">
        <v>3.7</v>
      </c>
      <c r="F6219">
        <v>531</v>
      </c>
      <c r="G6219">
        <v>7.22</v>
      </c>
      <c r="H6219">
        <v>2018</v>
      </c>
    </row>
    <row r="6220" spans="1:8" x14ac:dyDescent="0.2">
      <c r="A6220" t="s">
        <v>7908</v>
      </c>
      <c r="B6220" t="s">
        <v>9</v>
      </c>
      <c r="C6220" t="s">
        <v>134</v>
      </c>
      <c r="D6220" t="s">
        <v>966</v>
      </c>
      <c r="E6220">
        <v>3.8</v>
      </c>
      <c r="F6220">
        <v>531</v>
      </c>
      <c r="G6220">
        <v>23.9</v>
      </c>
      <c r="H6220">
        <v>2016</v>
      </c>
    </row>
    <row r="6221" spans="1:8" x14ac:dyDescent="0.2">
      <c r="A6221" t="s">
        <v>7909</v>
      </c>
      <c r="B6221" t="s">
        <v>46</v>
      </c>
      <c r="C6221" t="s">
        <v>1436</v>
      </c>
      <c r="D6221" t="s">
        <v>2392</v>
      </c>
      <c r="E6221">
        <v>3.8</v>
      </c>
      <c r="F6221">
        <v>531</v>
      </c>
      <c r="G6221">
        <v>20.75</v>
      </c>
      <c r="H6221">
        <v>2014</v>
      </c>
    </row>
    <row r="6222" spans="1:8" x14ac:dyDescent="0.2">
      <c r="A6222" t="s">
        <v>7910</v>
      </c>
      <c r="B6222" t="s">
        <v>9</v>
      </c>
      <c r="C6222" t="s">
        <v>7911</v>
      </c>
      <c r="D6222" t="s">
        <v>7277</v>
      </c>
      <c r="E6222">
        <v>3.7</v>
      </c>
      <c r="F6222">
        <v>532</v>
      </c>
      <c r="G6222">
        <v>6.75</v>
      </c>
      <c r="H6222">
        <v>2018</v>
      </c>
    </row>
    <row r="6223" spans="1:8" x14ac:dyDescent="0.2">
      <c r="A6223" t="s">
        <v>7912</v>
      </c>
      <c r="B6223" t="s">
        <v>196</v>
      </c>
      <c r="C6223" t="s">
        <v>856</v>
      </c>
      <c r="D6223" t="s">
        <v>857</v>
      </c>
      <c r="E6223">
        <v>4.2</v>
      </c>
      <c r="F6223">
        <v>532</v>
      </c>
      <c r="G6223">
        <v>29.95</v>
      </c>
      <c r="H6223">
        <v>2014</v>
      </c>
    </row>
    <row r="6224" spans="1:8" x14ac:dyDescent="0.2">
      <c r="A6224" t="s">
        <v>7913</v>
      </c>
      <c r="B6224" t="s">
        <v>77</v>
      </c>
      <c r="C6224" t="s">
        <v>78</v>
      </c>
      <c r="D6224" t="s">
        <v>2153</v>
      </c>
      <c r="E6224">
        <v>3.8</v>
      </c>
      <c r="F6224">
        <v>5324</v>
      </c>
      <c r="G6224">
        <v>8.49</v>
      </c>
      <c r="H6224">
        <v>2018</v>
      </c>
    </row>
    <row r="6225" spans="1:8" x14ac:dyDescent="0.2">
      <c r="A6225" t="s">
        <v>7914</v>
      </c>
      <c r="B6225" t="s">
        <v>196</v>
      </c>
      <c r="C6225" t="s">
        <v>197</v>
      </c>
      <c r="D6225" t="s">
        <v>5864</v>
      </c>
      <c r="E6225">
        <v>3.2</v>
      </c>
      <c r="F6225">
        <v>533</v>
      </c>
      <c r="G6225">
        <v>5.46</v>
      </c>
      <c r="H6225">
        <v>2019</v>
      </c>
    </row>
    <row r="6226" spans="1:8" x14ac:dyDescent="0.2">
      <c r="A6226" t="s">
        <v>7915</v>
      </c>
      <c r="B6226" t="s">
        <v>9</v>
      </c>
      <c r="C6226" t="s">
        <v>125</v>
      </c>
      <c r="D6226" t="s">
        <v>4050</v>
      </c>
      <c r="E6226">
        <v>3.6</v>
      </c>
      <c r="F6226">
        <v>533</v>
      </c>
      <c r="G6226">
        <v>14.73</v>
      </c>
      <c r="H6226">
        <v>2017</v>
      </c>
    </row>
    <row r="6227" spans="1:8" x14ac:dyDescent="0.2">
      <c r="A6227" t="s">
        <v>7916</v>
      </c>
      <c r="B6227" t="s">
        <v>16</v>
      </c>
      <c r="C6227" t="s">
        <v>4032</v>
      </c>
      <c r="D6227" t="s">
        <v>975</v>
      </c>
      <c r="E6227">
        <v>3.8</v>
      </c>
      <c r="F6227">
        <v>533</v>
      </c>
      <c r="G6227">
        <v>27.3</v>
      </c>
      <c r="H6227">
        <v>2012</v>
      </c>
    </row>
    <row r="6228" spans="1:8" x14ac:dyDescent="0.2">
      <c r="A6228" t="s">
        <v>4042</v>
      </c>
      <c r="B6228" t="s">
        <v>9</v>
      </c>
      <c r="C6228" t="s">
        <v>27</v>
      </c>
      <c r="D6228" t="s">
        <v>7917</v>
      </c>
      <c r="E6228">
        <v>4</v>
      </c>
      <c r="F6228">
        <v>534</v>
      </c>
      <c r="G6228">
        <v>20.95</v>
      </c>
      <c r="H6228">
        <v>2015</v>
      </c>
    </row>
    <row r="6229" spans="1:8" x14ac:dyDescent="0.2">
      <c r="A6229" t="s">
        <v>7918</v>
      </c>
      <c r="B6229" t="s">
        <v>196</v>
      </c>
      <c r="C6229" t="s">
        <v>701</v>
      </c>
      <c r="D6229" t="s">
        <v>1019</v>
      </c>
      <c r="E6229">
        <v>3.8</v>
      </c>
      <c r="F6229">
        <v>534</v>
      </c>
      <c r="G6229">
        <v>13.26</v>
      </c>
      <c r="H6229">
        <v>2016</v>
      </c>
    </row>
    <row r="6230" spans="1:8" x14ac:dyDescent="0.2">
      <c r="A6230" t="s">
        <v>1998</v>
      </c>
      <c r="B6230" t="s">
        <v>9</v>
      </c>
      <c r="C6230" t="s">
        <v>281</v>
      </c>
      <c r="D6230" t="s">
        <v>2178</v>
      </c>
      <c r="E6230">
        <v>4.0999999999999996</v>
      </c>
      <c r="F6230">
        <v>534</v>
      </c>
      <c r="G6230">
        <v>49.95</v>
      </c>
      <c r="H6230">
        <v>2005</v>
      </c>
    </row>
    <row r="6231" spans="1:8" x14ac:dyDescent="0.2">
      <c r="A6231" t="s">
        <v>5191</v>
      </c>
      <c r="B6231" t="s">
        <v>16</v>
      </c>
      <c r="C6231" t="s">
        <v>663</v>
      </c>
      <c r="D6231" t="s">
        <v>840</v>
      </c>
      <c r="E6231">
        <v>3.6</v>
      </c>
      <c r="F6231">
        <v>534</v>
      </c>
      <c r="G6231">
        <v>12.4</v>
      </c>
      <c r="H6231">
        <v>2017</v>
      </c>
    </row>
    <row r="6232" spans="1:8" x14ac:dyDescent="0.2">
      <c r="A6232" t="s">
        <v>7919</v>
      </c>
      <c r="B6232" t="s">
        <v>16</v>
      </c>
      <c r="C6232" t="s">
        <v>93</v>
      </c>
      <c r="D6232" t="s">
        <v>1403</v>
      </c>
      <c r="E6232">
        <v>3.9</v>
      </c>
      <c r="F6232">
        <v>5342</v>
      </c>
      <c r="G6232">
        <v>19.309999999999999</v>
      </c>
      <c r="H6232">
        <v>2015</v>
      </c>
    </row>
    <row r="6233" spans="1:8" x14ac:dyDescent="0.2">
      <c r="A6233" t="s">
        <v>762</v>
      </c>
      <c r="B6233" t="s">
        <v>196</v>
      </c>
      <c r="C6233" t="s">
        <v>197</v>
      </c>
      <c r="D6233" t="s">
        <v>1945</v>
      </c>
      <c r="E6233">
        <v>3.5</v>
      </c>
      <c r="F6233">
        <v>535</v>
      </c>
      <c r="G6233">
        <v>10.01</v>
      </c>
      <c r="H6233">
        <v>2017</v>
      </c>
    </row>
    <row r="6234" spans="1:8" x14ac:dyDescent="0.2">
      <c r="A6234" t="s">
        <v>7920</v>
      </c>
      <c r="B6234" t="s">
        <v>77</v>
      </c>
      <c r="C6234" t="s">
        <v>153</v>
      </c>
      <c r="D6234" t="s">
        <v>439</v>
      </c>
      <c r="E6234">
        <v>4.2</v>
      </c>
      <c r="F6234">
        <v>535</v>
      </c>
      <c r="G6234">
        <v>52</v>
      </c>
      <c r="H6234">
        <v>2011</v>
      </c>
    </row>
    <row r="6235" spans="1:8" x14ac:dyDescent="0.2">
      <c r="A6235" t="s">
        <v>7921</v>
      </c>
      <c r="B6235" t="s">
        <v>66</v>
      </c>
      <c r="C6235" t="s">
        <v>308</v>
      </c>
      <c r="D6235" t="s">
        <v>474</v>
      </c>
      <c r="E6235">
        <v>4.0999999999999996</v>
      </c>
      <c r="F6235">
        <v>535</v>
      </c>
      <c r="G6235">
        <v>18.899999999999999</v>
      </c>
      <c r="H6235">
        <v>2013</v>
      </c>
    </row>
    <row r="6236" spans="1:8" x14ac:dyDescent="0.2">
      <c r="A6236" t="s">
        <v>7922</v>
      </c>
      <c r="B6236" t="s">
        <v>66</v>
      </c>
      <c r="C6236" t="s">
        <v>241</v>
      </c>
      <c r="D6236" t="s">
        <v>1806</v>
      </c>
      <c r="E6236">
        <v>3.6</v>
      </c>
      <c r="F6236">
        <v>535</v>
      </c>
      <c r="G6236">
        <v>13.01</v>
      </c>
      <c r="H6236">
        <v>2017</v>
      </c>
    </row>
    <row r="6237" spans="1:8" x14ac:dyDescent="0.2">
      <c r="A6237" t="s">
        <v>6896</v>
      </c>
      <c r="B6237" t="s">
        <v>9</v>
      </c>
      <c r="C6237" t="s">
        <v>389</v>
      </c>
      <c r="D6237" t="s">
        <v>7458</v>
      </c>
      <c r="E6237">
        <v>4.0999999999999996</v>
      </c>
      <c r="F6237">
        <v>535</v>
      </c>
      <c r="G6237">
        <v>31.95</v>
      </c>
      <c r="H6237">
        <v>2010</v>
      </c>
    </row>
    <row r="6238" spans="1:8" x14ac:dyDescent="0.2">
      <c r="A6238" t="s">
        <v>7923</v>
      </c>
      <c r="B6238" t="s">
        <v>16</v>
      </c>
      <c r="C6238" t="s">
        <v>505</v>
      </c>
      <c r="D6238" t="s">
        <v>292</v>
      </c>
      <c r="E6238">
        <v>4.0999999999999996</v>
      </c>
      <c r="F6238">
        <v>536</v>
      </c>
      <c r="G6238">
        <v>49.95</v>
      </c>
      <c r="H6238">
        <v>2013</v>
      </c>
    </row>
    <row r="6239" spans="1:8" x14ac:dyDescent="0.2">
      <c r="A6239" t="s">
        <v>3628</v>
      </c>
      <c r="B6239" t="s">
        <v>66</v>
      </c>
      <c r="C6239" t="s">
        <v>308</v>
      </c>
      <c r="D6239" t="s">
        <v>1508</v>
      </c>
      <c r="E6239">
        <v>4.0999999999999996</v>
      </c>
      <c r="F6239">
        <v>537</v>
      </c>
      <c r="G6239">
        <v>17.3</v>
      </c>
      <c r="H6239">
        <v>2016</v>
      </c>
    </row>
    <row r="6240" spans="1:8" x14ac:dyDescent="0.2">
      <c r="A6240" t="s">
        <v>7924</v>
      </c>
      <c r="B6240" t="s">
        <v>66</v>
      </c>
      <c r="C6240" t="s">
        <v>776</v>
      </c>
      <c r="D6240" t="s">
        <v>2874</v>
      </c>
      <c r="E6240">
        <v>3.9</v>
      </c>
      <c r="F6240">
        <v>537</v>
      </c>
      <c r="G6240">
        <v>17.989999999999998</v>
      </c>
      <c r="H6240">
        <v>2011</v>
      </c>
    </row>
    <row r="6241" spans="1:8" x14ac:dyDescent="0.2">
      <c r="A6241" t="s">
        <v>7171</v>
      </c>
      <c r="B6241" t="s">
        <v>16</v>
      </c>
      <c r="C6241" t="s">
        <v>17</v>
      </c>
      <c r="D6241" t="s">
        <v>7925</v>
      </c>
      <c r="E6241">
        <v>4.7</v>
      </c>
      <c r="F6241">
        <v>538</v>
      </c>
      <c r="G6241">
        <v>965.15</v>
      </c>
      <c r="H6241">
        <v>2013</v>
      </c>
    </row>
    <row r="6242" spans="1:8" x14ac:dyDescent="0.2">
      <c r="A6242" t="s">
        <v>2840</v>
      </c>
      <c r="B6242" t="s">
        <v>16</v>
      </c>
      <c r="C6242" t="s">
        <v>299</v>
      </c>
      <c r="D6242" t="s">
        <v>300</v>
      </c>
      <c r="E6242">
        <v>3.4</v>
      </c>
      <c r="F6242">
        <v>538</v>
      </c>
      <c r="G6242">
        <v>6.2</v>
      </c>
      <c r="H6242">
        <v>2018</v>
      </c>
    </row>
    <row r="6243" spans="1:8" x14ac:dyDescent="0.2">
      <c r="A6243" t="s">
        <v>864</v>
      </c>
      <c r="B6243" t="s">
        <v>16</v>
      </c>
      <c r="C6243" t="s">
        <v>228</v>
      </c>
      <c r="D6243" t="s">
        <v>1317</v>
      </c>
      <c r="E6243">
        <v>3.7</v>
      </c>
      <c r="F6243">
        <v>538</v>
      </c>
      <c r="G6243">
        <v>4.9000000000000004</v>
      </c>
      <c r="H6243">
        <v>2018</v>
      </c>
    </row>
    <row r="6244" spans="1:8" x14ac:dyDescent="0.2">
      <c r="A6244" t="s">
        <v>7926</v>
      </c>
      <c r="B6244" t="s">
        <v>87</v>
      </c>
      <c r="C6244" t="s">
        <v>88</v>
      </c>
      <c r="D6244" t="s">
        <v>208</v>
      </c>
      <c r="E6244">
        <v>3.5</v>
      </c>
      <c r="F6244">
        <v>538</v>
      </c>
      <c r="G6244">
        <v>11.45</v>
      </c>
      <c r="H6244">
        <v>2015</v>
      </c>
    </row>
    <row r="6245" spans="1:8" x14ac:dyDescent="0.2">
      <c r="A6245" t="s">
        <v>7927</v>
      </c>
      <c r="B6245" t="s">
        <v>66</v>
      </c>
      <c r="C6245" t="s">
        <v>222</v>
      </c>
      <c r="D6245" t="s">
        <v>7928</v>
      </c>
      <c r="E6245">
        <v>3.8</v>
      </c>
      <c r="F6245">
        <v>538</v>
      </c>
      <c r="G6245">
        <v>9.65</v>
      </c>
      <c r="H6245">
        <v>2018</v>
      </c>
    </row>
    <row r="6246" spans="1:8" x14ac:dyDescent="0.2">
      <c r="A6246" t="s">
        <v>7929</v>
      </c>
      <c r="B6246" t="s">
        <v>196</v>
      </c>
      <c r="C6246" t="s">
        <v>197</v>
      </c>
      <c r="D6246" t="s">
        <v>7473</v>
      </c>
      <c r="E6246">
        <v>3.9</v>
      </c>
      <c r="F6246">
        <v>5383</v>
      </c>
      <c r="G6246">
        <v>16.27</v>
      </c>
      <c r="H6246">
        <v>2016</v>
      </c>
    </row>
    <row r="6247" spans="1:8" x14ac:dyDescent="0.2">
      <c r="A6247" t="s">
        <v>2007</v>
      </c>
      <c r="B6247" t="s">
        <v>9</v>
      </c>
      <c r="C6247" t="s">
        <v>281</v>
      </c>
      <c r="D6247" t="s">
        <v>321</v>
      </c>
      <c r="E6247">
        <v>3.9</v>
      </c>
      <c r="F6247">
        <v>539</v>
      </c>
      <c r="G6247">
        <v>17.95</v>
      </c>
      <c r="H6247">
        <v>2016</v>
      </c>
    </row>
    <row r="6248" spans="1:8" x14ac:dyDescent="0.2">
      <c r="A6248" t="s">
        <v>802</v>
      </c>
      <c r="B6248" t="s">
        <v>196</v>
      </c>
      <c r="C6248" t="s">
        <v>1107</v>
      </c>
      <c r="D6248" t="s">
        <v>6825</v>
      </c>
      <c r="E6248">
        <v>3.7</v>
      </c>
      <c r="F6248">
        <v>539</v>
      </c>
      <c r="G6248">
        <v>9.6999999999999993</v>
      </c>
      <c r="H6248">
        <v>2018</v>
      </c>
    </row>
    <row r="6249" spans="1:8" x14ac:dyDescent="0.2">
      <c r="A6249" t="s">
        <v>802</v>
      </c>
      <c r="B6249" t="s">
        <v>196</v>
      </c>
      <c r="C6249" t="s">
        <v>197</v>
      </c>
      <c r="D6249" t="s">
        <v>3104</v>
      </c>
      <c r="E6249">
        <v>3.5</v>
      </c>
      <c r="F6249">
        <v>539</v>
      </c>
      <c r="G6249">
        <v>9.99</v>
      </c>
      <c r="H6249">
        <v>2018</v>
      </c>
    </row>
    <row r="6250" spans="1:8" x14ac:dyDescent="0.2">
      <c r="A6250" t="s">
        <v>5818</v>
      </c>
      <c r="B6250" t="s">
        <v>9</v>
      </c>
      <c r="C6250" t="s">
        <v>596</v>
      </c>
      <c r="D6250" t="s">
        <v>2919</v>
      </c>
      <c r="E6250">
        <v>3.9</v>
      </c>
      <c r="F6250">
        <v>54</v>
      </c>
      <c r="G6250">
        <v>11.9</v>
      </c>
      <c r="H6250">
        <v>2017</v>
      </c>
    </row>
    <row r="6251" spans="1:8" x14ac:dyDescent="0.2">
      <c r="A6251" t="s">
        <v>7930</v>
      </c>
      <c r="B6251" t="s">
        <v>9</v>
      </c>
      <c r="C6251" t="s">
        <v>724</v>
      </c>
      <c r="D6251" t="s">
        <v>725</v>
      </c>
      <c r="E6251">
        <v>4.4000000000000004</v>
      </c>
      <c r="F6251">
        <v>54</v>
      </c>
      <c r="G6251">
        <v>65.17</v>
      </c>
      <c r="H6251">
        <v>2017</v>
      </c>
    </row>
    <row r="6252" spans="1:8" x14ac:dyDescent="0.2">
      <c r="A6252" t="s">
        <v>7931</v>
      </c>
      <c r="B6252" t="s">
        <v>9</v>
      </c>
      <c r="C6252" t="s">
        <v>989</v>
      </c>
      <c r="D6252" t="s">
        <v>990</v>
      </c>
      <c r="E6252">
        <v>3.6</v>
      </c>
      <c r="F6252">
        <v>54</v>
      </c>
      <c r="G6252">
        <v>16.7</v>
      </c>
      <c r="H6252">
        <v>2011</v>
      </c>
    </row>
    <row r="6253" spans="1:8" x14ac:dyDescent="0.2">
      <c r="A6253" t="s">
        <v>2192</v>
      </c>
      <c r="B6253" t="s">
        <v>66</v>
      </c>
      <c r="C6253" t="s">
        <v>308</v>
      </c>
      <c r="D6253" t="s">
        <v>4414</v>
      </c>
      <c r="E6253">
        <v>3.7</v>
      </c>
      <c r="F6253">
        <v>54</v>
      </c>
      <c r="G6253">
        <v>21.9</v>
      </c>
      <c r="H6253">
        <v>2014</v>
      </c>
    </row>
    <row r="6254" spans="1:8" x14ac:dyDescent="0.2">
      <c r="A6254" t="s">
        <v>7932</v>
      </c>
      <c r="B6254" t="s">
        <v>277</v>
      </c>
      <c r="C6254" t="s">
        <v>346</v>
      </c>
      <c r="D6254" t="s">
        <v>4769</v>
      </c>
      <c r="E6254">
        <v>3.8</v>
      </c>
      <c r="F6254">
        <v>54</v>
      </c>
      <c r="G6254">
        <v>15.94</v>
      </c>
      <c r="H6254">
        <v>2015</v>
      </c>
    </row>
    <row r="6255" spans="1:8" x14ac:dyDescent="0.2">
      <c r="A6255" t="s">
        <v>7933</v>
      </c>
      <c r="B6255" t="s">
        <v>66</v>
      </c>
      <c r="C6255" t="s">
        <v>316</v>
      </c>
      <c r="D6255" t="s">
        <v>2972</v>
      </c>
      <c r="E6255">
        <v>3.6</v>
      </c>
      <c r="F6255">
        <v>54</v>
      </c>
      <c r="G6255">
        <v>12.48</v>
      </c>
      <c r="H6255">
        <v>2014</v>
      </c>
    </row>
    <row r="6256" spans="1:8" x14ac:dyDescent="0.2">
      <c r="A6256" t="s">
        <v>7934</v>
      </c>
      <c r="B6256" t="s">
        <v>9</v>
      </c>
      <c r="C6256" t="s">
        <v>2456</v>
      </c>
      <c r="D6256" t="s">
        <v>868</v>
      </c>
      <c r="E6256">
        <v>4.3</v>
      </c>
      <c r="F6256">
        <v>54</v>
      </c>
      <c r="G6256">
        <v>66.2</v>
      </c>
      <c r="H6256">
        <v>2016</v>
      </c>
    </row>
    <row r="6257" spans="1:8" x14ac:dyDescent="0.2">
      <c r="A6257" t="s">
        <v>7935</v>
      </c>
      <c r="B6257" t="s">
        <v>46</v>
      </c>
      <c r="C6257" t="s">
        <v>131</v>
      </c>
      <c r="D6257" t="s">
        <v>2764</v>
      </c>
      <c r="E6257">
        <v>3.7</v>
      </c>
      <c r="F6257">
        <v>54</v>
      </c>
      <c r="G6257">
        <v>17.899999999999999</v>
      </c>
      <c r="H6257">
        <v>2016</v>
      </c>
    </row>
    <row r="6258" spans="1:8" x14ac:dyDescent="0.2">
      <c r="A6258" t="s">
        <v>7936</v>
      </c>
      <c r="B6258" t="s">
        <v>16</v>
      </c>
      <c r="C6258" t="s">
        <v>404</v>
      </c>
      <c r="D6258" t="s">
        <v>6732</v>
      </c>
      <c r="E6258">
        <v>4</v>
      </c>
      <c r="F6258">
        <v>54</v>
      </c>
      <c r="G6258">
        <v>29.9</v>
      </c>
      <c r="H6258">
        <v>2016</v>
      </c>
    </row>
    <row r="6259" spans="1:8" x14ac:dyDescent="0.2">
      <c r="A6259" t="s">
        <v>7937</v>
      </c>
      <c r="B6259" t="s">
        <v>66</v>
      </c>
      <c r="C6259" t="s">
        <v>1068</v>
      </c>
      <c r="D6259" t="s">
        <v>148</v>
      </c>
      <c r="E6259">
        <v>3.7</v>
      </c>
      <c r="F6259">
        <v>54</v>
      </c>
      <c r="G6259">
        <v>9.9</v>
      </c>
      <c r="H6259">
        <v>2016</v>
      </c>
    </row>
    <row r="6260" spans="1:8" x14ac:dyDescent="0.2">
      <c r="A6260" t="s">
        <v>626</v>
      </c>
      <c r="B6260" t="s">
        <v>9</v>
      </c>
      <c r="C6260" t="s">
        <v>184</v>
      </c>
      <c r="D6260" t="s">
        <v>4529</v>
      </c>
      <c r="E6260">
        <v>3.8</v>
      </c>
      <c r="F6260">
        <v>54</v>
      </c>
      <c r="G6260">
        <v>47.77</v>
      </c>
      <c r="H6260">
        <v>2017</v>
      </c>
    </row>
    <row r="6261" spans="1:8" x14ac:dyDescent="0.2">
      <c r="A6261" t="s">
        <v>7938</v>
      </c>
      <c r="B6261" t="s">
        <v>62</v>
      </c>
      <c r="C6261" t="s">
        <v>1692</v>
      </c>
      <c r="D6261" t="s">
        <v>7939</v>
      </c>
      <c r="E6261">
        <v>4</v>
      </c>
      <c r="F6261">
        <v>54</v>
      </c>
      <c r="G6261">
        <v>12.9</v>
      </c>
      <c r="H6261">
        <v>2014</v>
      </c>
    </row>
    <row r="6262" spans="1:8" x14ac:dyDescent="0.2">
      <c r="A6262" t="s">
        <v>7940</v>
      </c>
      <c r="B6262" t="s">
        <v>9</v>
      </c>
      <c r="C6262" t="s">
        <v>134</v>
      </c>
      <c r="D6262" t="s">
        <v>2027</v>
      </c>
      <c r="E6262">
        <v>3.9</v>
      </c>
      <c r="F6262">
        <v>54</v>
      </c>
      <c r="G6262">
        <v>19.899999999999999</v>
      </c>
      <c r="H6262">
        <v>2016</v>
      </c>
    </row>
    <row r="6263" spans="1:8" x14ac:dyDescent="0.2">
      <c r="A6263" t="s">
        <v>7941</v>
      </c>
      <c r="B6263" t="s">
        <v>16</v>
      </c>
      <c r="C6263" t="s">
        <v>1510</v>
      </c>
      <c r="D6263" t="s">
        <v>7317</v>
      </c>
      <c r="E6263">
        <v>4</v>
      </c>
      <c r="F6263">
        <v>54</v>
      </c>
      <c r="G6263">
        <v>23.79</v>
      </c>
      <c r="H6263">
        <v>2013</v>
      </c>
    </row>
    <row r="6264" spans="1:8" x14ac:dyDescent="0.2">
      <c r="A6264" t="s">
        <v>7942</v>
      </c>
      <c r="B6264" t="s">
        <v>66</v>
      </c>
      <c r="C6264" t="s">
        <v>940</v>
      </c>
      <c r="D6264" t="s">
        <v>1754</v>
      </c>
      <c r="E6264">
        <v>3.6</v>
      </c>
      <c r="F6264">
        <v>54</v>
      </c>
      <c r="G6264">
        <v>13.15</v>
      </c>
      <c r="H6264">
        <v>2014</v>
      </c>
    </row>
    <row r="6265" spans="1:8" x14ac:dyDescent="0.2">
      <c r="A6265" t="s">
        <v>2945</v>
      </c>
      <c r="B6265" t="s">
        <v>66</v>
      </c>
      <c r="C6265" t="s">
        <v>436</v>
      </c>
      <c r="D6265" t="s">
        <v>495</v>
      </c>
      <c r="E6265">
        <v>4.3</v>
      </c>
      <c r="F6265">
        <v>54</v>
      </c>
      <c r="G6265">
        <v>36.99</v>
      </c>
      <c r="H6265">
        <v>2017</v>
      </c>
    </row>
    <row r="6266" spans="1:8" x14ac:dyDescent="0.2">
      <c r="A6266" t="s">
        <v>7943</v>
      </c>
      <c r="B6266" t="s">
        <v>16</v>
      </c>
      <c r="C6266" t="s">
        <v>181</v>
      </c>
      <c r="D6266" t="s">
        <v>3254</v>
      </c>
      <c r="E6266">
        <v>4.3</v>
      </c>
      <c r="F6266">
        <v>54</v>
      </c>
      <c r="G6266">
        <v>129.01</v>
      </c>
      <c r="H6266">
        <v>2015</v>
      </c>
    </row>
    <row r="6267" spans="1:8" x14ac:dyDescent="0.2">
      <c r="A6267" t="s">
        <v>7944</v>
      </c>
      <c r="B6267" t="s">
        <v>23</v>
      </c>
      <c r="C6267" t="s">
        <v>247</v>
      </c>
      <c r="D6267" t="s">
        <v>7945</v>
      </c>
      <c r="E6267">
        <v>4.0999999999999996</v>
      </c>
      <c r="F6267">
        <v>54</v>
      </c>
      <c r="G6267">
        <v>10.65</v>
      </c>
      <c r="H6267">
        <v>2018</v>
      </c>
    </row>
    <row r="6268" spans="1:8" x14ac:dyDescent="0.2">
      <c r="A6268" t="s">
        <v>7946</v>
      </c>
      <c r="B6268" t="s">
        <v>23</v>
      </c>
      <c r="C6268" t="s">
        <v>911</v>
      </c>
      <c r="D6268" t="s">
        <v>578</v>
      </c>
      <c r="E6268">
        <v>3.7</v>
      </c>
      <c r="F6268">
        <v>54</v>
      </c>
      <c r="G6268">
        <v>8.8000000000000007</v>
      </c>
      <c r="H6268">
        <v>2018</v>
      </c>
    </row>
    <row r="6269" spans="1:8" x14ac:dyDescent="0.2">
      <c r="A6269" t="s">
        <v>7947</v>
      </c>
      <c r="B6269" t="s">
        <v>9</v>
      </c>
      <c r="C6269" t="s">
        <v>7948</v>
      </c>
      <c r="D6269" t="s">
        <v>7949</v>
      </c>
      <c r="E6269">
        <v>3.8</v>
      </c>
      <c r="F6269">
        <v>54</v>
      </c>
      <c r="G6269">
        <v>20.67</v>
      </c>
      <c r="H6269">
        <v>2018</v>
      </c>
    </row>
    <row r="6270" spans="1:8" x14ac:dyDescent="0.2">
      <c r="A6270" t="s">
        <v>7950</v>
      </c>
      <c r="B6270" t="s">
        <v>9</v>
      </c>
      <c r="C6270" t="s">
        <v>7951</v>
      </c>
      <c r="D6270" t="s">
        <v>868</v>
      </c>
      <c r="E6270">
        <v>3.9</v>
      </c>
      <c r="F6270">
        <v>54</v>
      </c>
      <c r="G6270">
        <v>35.9</v>
      </c>
      <c r="H6270">
        <v>2017</v>
      </c>
    </row>
    <row r="6271" spans="1:8" x14ac:dyDescent="0.2">
      <c r="A6271" t="s">
        <v>1063</v>
      </c>
      <c r="B6271" t="s">
        <v>16</v>
      </c>
      <c r="C6271" t="s">
        <v>404</v>
      </c>
      <c r="D6271" t="s">
        <v>1029</v>
      </c>
      <c r="E6271">
        <v>3.6</v>
      </c>
      <c r="F6271">
        <v>54</v>
      </c>
      <c r="G6271">
        <v>11.9</v>
      </c>
      <c r="H6271">
        <v>2016</v>
      </c>
    </row>
    <row r="6272" spans="1:8" x14ac:dyDescent="0.2">
      <c r="A6272" t="s">
        <v>864</v>
      </c>
      <c r="B6272" t="s">
        <v>16</v>
      </c>
      <c r="C6272" t="s">
        <v>228</v>
      </c>
      <c r="D6272" t="s">
        <v>7952</v>
      </c>
      <c r="E6272">
        <v>3.9</v>
      </c>
      <c r="F6272">
        <v>54</v>
      </c>
      <c r="G6272">
        <v>6.75</v>
      </c>
      <c r="H6272">
        <v>2018</v>
      </c>
    </row>
    <row r="6273" spans="1:8" x14ac:dyDescent="0.2">
      <c r="A6273" t="s">
        <v>7953</v>
      </c>
      <c r="B6273" t="s">
        <v>9</v>
      </c>
      <c r="C6273" t="s">
        <v>50</v>
      </c>
      <c r="D6273" t="s">
        <v>811</v>
      </c>
      <c r="E6273">
        <v>3.8</v>
      </c>
      <c r="F6273">
        <v>54</v>
      </c>
      <c r="G6273">
        <v>12.62</v>
      </c>
      <c r="H6273">
        <v>2017</v>
      </c>
    </row>
    <row r="6274" spans="1:8" x14ac:dyDescent="0.2">
      <c r="A6274" t="s">
        <v>7954</v>
      </c>
      <c r="B6274" t="s">
        <v>66</v>
      </c>
      <c r="C6274" t="s">
        <v>308</v>
      </c>
      <c r="D6274" t="s">
        <v>1499</v>
      </c>
      <c r="E6274">
        <v>4.5</v>
      </c>
      <c r="F6274">
        <v>54</v>
      </c>
      <c r="G6274">
        <v>48.95</v>
      </c>
      <c r="H6274">
        <v>2015</v>
      </c>
    </row>
    <row r="6275" spans="1:8" x14ac:dyDescent="0.2">
      <c r="A6275" t="s">
        <v>7516</v>
      </c>
      <c r="B6275" t="s">
        <v>277</v>
      </c>
      <c r="C6275" t="s">
        <v>955</v>
      </c>
      <c r="D6275" t="s">
        <v>7955</v>
      </c>
      <c r="E6275">
        <v>3.9</v>
      </c>
      <c r="F6275">
        <v>54</v>
      </c>
      <c r="G6275">
        <v>13.9</v>
      </c>
      <c r="H6275">
        <v>2018</v>
      </c>
    </row>
    <row r="6276" spans="1:8" x14ac:dyDescent="0.2">
      <c r="A6276" t="s">
        <v>7956</v>
      </c>
      <c r="B6276" t="s">
        <v>16</v>
      </c>
      <c r="C6276" t="s">
        <v>638</v>
      </c>
      <c r="D6276" t="s">
        <v>6861</v>
      </c>
      <c r="E6276">
        <v>3.8</v>
      </c>
      <c r="F6276">
        <v>54</v>
      </c>
      <c r="G6276">
        <v>11.4</v>
      </c>
      <c r="H6276">
        <v>2015</v>
      </c>
    </row>
    <row r="6277" spans="1:8" x14ac:dyDescent="0.2">
      <c r="A6277" t="s">
        <v>7957</v>
      </c>
      <c r="B6277" t="s">
        <v>277</v>
      </c>
      <c r="C6277" t="s">
        <v>278</v>
      </c>
      <c r="D6277" t="s">
        <v>7958</v>
      </c>
      <c r="E6277">
        <v>3.6</v>
      </c>
      <c r="F6277">
        <v>54</v>
      </c>
      <c r="G6277">
        <v>8.68</v>
      </c>
      <c r="H6277">
        <v>2016</v>
      </c>
    </row>
    <row r="6278" spans="1:8" x14ac:dyDescent="0.2">
      <c r="A6278" t="s">
        <v>7959</v>
      </c>
      <c r="B6278" t="s">
        <v>66</v>
      </c>
      <c r="C6278" t="s">
        <v>333</v>
      </c>
      <c r="D6278" t="s">
        <v>334</v>
      </c>
      <c r="E6278">
        <v>3.8</v>
      </c>
      <c r="F6278">
        <v>54</v>
      </c>
      <c r="G6278">
        <v>8.31</v>
      </c>
      <c r="H6278">
        <v>2017</v>
      </c>
    </row>
    <row r="6279" spans="1:8" x14ac:dyDescent="0.2">
      <c r="A6279" t="s">
        <v>1385</v>
      </c>
      <c r="B6279" t="s">
        <v>62</v>
      </c>
      <c r="C6279" t="s">
        <v>63</v>
      </c>
      <c r="D6279" t="s">
        <v>1469</v>
      </c>
      <c r="E6279">
        <v>3.9</v>
      </c>
      <c r="F6279">
        <v>54</v>
      </c>
      <c r="G6279">
        <v>26.99</v>
      </c>
      <c r="H6279">
        <v>2016</v>
      </c>
    </row>
    <row r="6280" spans="1:8" x14ac:dyDescent="0.2">
      <c r="A6280" t="s">
        <v>7960</v>
      </c>
      <c r="B6280" t="s">
        <v>16</v>
      </c>
      <c r="C6280" t="s">
        <v>2266</v>
      </c>
      <c r="D6280" t="s">
        <v>5463</v>
      </c>
      <c r="E6280">
        <v>3.9</v>
      </c>
      <c r="F6280">
        <v>54</v>
      </c>
      <c r="G6280">
        <v>19.399999999999999</v>
      </c>
      <c r="H6280">
        <v>2016</v>
      </c>
    </row>
    <row r="6281" spans="1:8" x14ac:dyDescent="0.2">
      <c r="A6281" t="s">
        <v>7961</v>
      </c>
      <c r="B6281" t="s">
        <v>66</v>
      </c>
      <c r="C6281" t="s">
        <v>169</v>
      </c>
      <c r="D6281" t="s">
        <v>7962</v>
      </c>
      <c r="E6281">
        <v>3.4</v>
      </c>
      <c r="F6281">
        <v>54</v>
      </c>
      <c r="G6281">
        <v>5.95</v>
      </c>
      <c r="H6281">
        <v>2016</v>
      </c>
    </row>
    <row r="6282" spans="1:8" x14ac:dyDescent="0.2">
      <c r="A6282" t="s">
        <v>7963</v>
      </c>
      <c r="B6282" t="s">
        <v>277</v>
      </c>
      <c r="C6282" t="s">
        <v>1229</v>
      </c>
      <c r="D6282" t="s">
        <v>7492</v>
      </c>
      <c r="E6282">
        <v>4.2</v>
      </c>
      <c r="F6282">
        <v>54</v>
      </c>
      <c r="G6282">
        <v>89.95</v>
      </c>
      <c r="H6282">
        <v>2011</v>
      </c>
    </row>
    <row r="6283" spans="1:8" x14ac:dyDescent="0.2">
      <c r="A6283" t="s">
        <v>7964</v>
      </c>
      <c r="B6283" t="s">
        <v>16</v>
      </c>
      <c r="C6283" t="s">
        <v>120</v>
      </c>
      <c r="D6283" t="s">
        <v>3016</v>
      </c>
      <c r="E6283">
        <v>3.8</v>
      </c>
      <c r="F6283">
        <v>54</v>
      </c>
      <c r="G6283">
        <v>19.47</v>
      </c>
      <c r="H6283">
        <v>2016</v>
      </c>
    </row>
    <row r="6284" spans="1:8" x14ac:dyDescent="0.2">
      <c r="A6284" t="s">
        <v>2233</v>
      </c>
      <c r="B6284" t="s">
        <v>9</v>
      </c>
      <c r="C6284" t="s">
        <v>96</v>
      </c>
      <c r="D6284" t="s">
        <v>6764</v>
      </c>
      <c r="E6284">
        <v>4</v>
      </c>
      <c r="F6284">
        <v>54</v>
      </c>
      <c r="G6284">
        <v>17.899999999999999</v>
      </c>
      <c r="H6284">
        <v>2016</v>
      </c>
    </row>
    <row r="6285" spans="1:8" x14ac:dyDescent="0.2">
      <c r="A6285" t="s">
        <v>7965</v>
      </c>
      <c r="B6285" t="s">
        <v>9</v>
      </c>
      <c r="C6285" t="s">
        <v>10</v>
      </c>
      <c r="D6285" t="s">
        <v>832</v>
      </c>
      <c r="E6285">
        <v>3.7</v>
      </c>
      <c r="F6285">
        <v>54</v>
      </c>
      <c r="G6285">
        <v>57.89</v>
      </c>
      <c r="H6285">
        <v>2016</v>
      </c>
    </row>
    <row r="6286" spans="1:8" x14ac:dyDescent="0.2">
      <c r="A6286" t="s">
        <v>2941</v>
      </c>
      <c r="B6286" t="s">
        <v>9</v>
      </c>
      <c r="C6286" t="s">
        <v>379</v>
      </c>
      <c r="D6286" t="s">
        <v>1373</v>
      </c>
      <c r="E6286">
        <v>3.7</v>
      </c>
      <c r="F6286">
        <v>54</v>
      </c>
      <c r="G6286">
        <v>16.5</v>
      </c>
      <c r="H6286">
        <v>2016</v>
      </c>
    </row>
    <row r="6287" spans="1:8" x14ac:dyDescent="0.2">
      <c r="A6287" t="s">
        <v>4408</v>
      </c>
      <c r="B6287" t="s">
        <v>9</v>
      </c>
      <c r="C6287" t="s">
        <v>742</v>
      </c>
      <c r="D6287" t="s">
        <v>7966</v>
      </c>
      <c r="E6287">
        <v>3.9</v>
      </c>
      <c r="F6287">
        <v>54</v>
      </c>
      <c r="G6287">
        <v>37.950000000000003</v>
      </c>
      <c r="H6287">
        <v>2005</v>
      </c>
    </row>
    <row r="6288" spans="1:8" x14ac:dyDescent="0.2">
      <c r="A6288" t="s">
        <v>7967</v>
      </c>
      <c r="B6288" t="s">
        <v>23</v>
      </c>
      <c r="C6288" t="s">
        <v>1600</v>
      </c>
      <c r="D6288" t="s">
        <v>7968</v>
      </c>
      <c r="E6288">
        <v>3.7</v>
      </c>
      <c r="F6288">
        <v>54</v>
      </c>
      <c r="G6288">
        <v>8.2899999999999991</v>
      </c>
      <c r="H6288">
        <v>2018</v>
      </c>
    </row>
    <row r="6289" spans="1:8" x14ac:dyDescent="0.2">
      <c r="A6289" t="s">
        <v>7969</v>
      </c>
      <c r="B6289" t="s">
        <v>62</v>
      </c>
      <c r="C6289" t="s">
        <v>1171</v>
      </c>
      <c r="D6289" t="s">
        <v>7027</v>
      </c>
      <c r="E6289">
        <v>4</v>
      </c>
      <c r="F6289">
        <v>54</v>
      </c>
      <c r="G6289">
        <v>17.899999999999999</v>
      </c>
      <c r="H6289">
        <v>2015</v>
      </c>
    </row>
    <row r="6290" spans="1:8" x14ac:dyDescent="0.2">
      <c r="A6290" t="s">
        <v>7970</v>
      </c>
      <c r="B6290" t="s">
        <v>66</v>
      </c>
      <c r="C6290" t="s">
        <v>67</v>
      </c>
      <c r="D6290" t="s">
        <v>7971</v>
      </c>
      <c r="E6290">
        <v>3.6</v>
      </c>
      <c r="F6290">
        <v>54</v>
      </c>
      <c r="G6290">
        <v>9.9499999999999993</v>
      </c>
      <c r="H6290">
        <v>2011</v>
      </c>
    </row>
    <row r="6291" spans="1:8" x14ac:dyDescent="0.2">
      <c r="A6291" t="s">
        <v>7972</v>
      </c>
      <c r="B6291" t="s">
        <v>66</v>
      </c>
      <c r="C6291" t="s">
        <v>313</v>
      </c>
      <c r="D6291" t="s">
        <v>2628</v>
      </c>
      <c r="E6291">
        <v>4.2</v>
      </c>
      <c r="F6291">
        <v>54</v>
      </c>
      <c r="G6291">
        <v>57.51</v>
      </c>
      <c r="H6291">
        <v>2014</v>
      </c>
    </row>
    <row r="6292" spans="1:8" x14ac:dyDescent="0.2">
      <c r="A6292" t="s">
        <v>7973</v>
      </c>
      <c r="B6292" t="s">
        <v>66</v>
      </c>
      <c r="C6292" t="s">
        <v>222</v>
      </c>
      <c r="D6292" t="s">
        <v>1034</v>
      </c>
      <c r="E6292">
        <v>4.2</v>
      </c>
      <c r="F6292">
        <v>54</v>
      </c>
      <c r="G6292">
        <v>36.74</v>
      </c>
      <c r="H6292">
        <v>2016</v>
      </c>
    </row>
    <row r="6293" spans="1:8" x14ac:dyDescent="0.2">
      <c r="A6293" t="s">
        <v>7974</v>
      </c>
      <c r="B6293" t="s">
        <v>16</v>
      </c>
      <c r="C6293" t="s">
        <v>2893</v>
      </c>
      <c r="D6293" t="s">
        <v>292</v>
      </c>
      <c r="E6293">
        <v>3.6</v>
      </c>
      <c r="F6293">
        <v>54</v>
      </c>
      <c r="G6293">
        <v>5.99</v>
      </c>
      <c r="H6293">
        <v>2018</v>
      </c>
    </row>
    <row r="6294" spans="1:8" x14ac:dyDescent="0.2">
      <c r="A6294" t="s">
        <v>7975</v>
      </c>
      <c r="B6294" t="s">
        <v>9</v>
      </c>
      <c r="C6294" t="s">
        <v>7976</v>
      </c>
      <c r="D6294" t="s">
        <v>7977</v>
      </c>
      <c r="E6294">
        <v>4</v>
      </c>
      <c r="F6294">
        <v>54</v>
      </c>
      <c r="G6294">
        <v>39.9</v>
      </c>
      <c r="H6294">
        <v>2015</v>
      </c>
    </row>
    <row r="6295" spans="1:8" x14ac:dyDescent="0.2">
      <c r="A6295" t="s">
        <v>7978</v>
      </c>
      <c r="B6295" t="s">
        <v>16</v>
      </c>
      <c r="C6295" t="s">
        <v>17</v>
      </c>
      <c r="D6295" t="s">
        <v>3119</v>
      </c>
      <c r="E6295">
        <v>4</v>
      </c>
      <c r="F6295">
        <v>540</v>
      </c>
      <c r="G6295">
        <v>9.9</v>
      </c>
      <c r="H6295">
        <v>2016</v>
      </c>
    </row>
    <row r="6296" spans="1:8" x14ac:dyDescent="0.2">
      <c r="A6296" t="s">
        <v>7979</v>
      </c>
      <c r="B6296" t="s">
        <v>464</v>
      </c>
      <c r="C6296" t="s">
        <v>6561</v>
      </c>
      <c r="D6296" t="s">
        <v>6562</v>
      </c>
      <c r="E6296">
        <v>4.0999999999999996</v>
      </c>
      <c r="F6296">
        <v>540</v>
      </c>
      <c r="G6296">
        <v>13.5</v>
      </c>
      <c r="H6296">
        <v>2016</v>
      </c>
    </row>
    <row r="6297" spans="1:8" x14ac:dyDescent="0.2">
      <c r="A6297" t="s">
        <v>7980</v>
      </c>
      <c r="B6297" t="s">
        <v>70</v>
      </c>
      <c r="C6297" t="s">
        <v>2669</v>
      </c>
      <c r="D6297" t="s">
        <v>3800</v>
      </c>
      <c r="E6297">
        <v>4.2</v>
      </c>
      <c r="F6297">
        <v>541</v>
      </c>
      <c r="G6297">
        <v>75.98</v>
      </c>
      <c r="H6297">
        <v>2012</v>
      </c>
    </row>
    <row r="6298" spans="1:8" x14ac:dyDescent="0.2">
      <c r="A6298" t="s">
        <v>7981</v>
      </c>
      <c r="B6298" t="s">
        <v>9</v>
      </c>
      <c r="C6298" t="s">
        <v>175</v>
      </c>
      <c r="D6298" t="s">
        <v>2766</v>
      </c>
      <c r="E6298">
        <v>3.6</v>
      </c>
      <c r="F6298">
        <v>541</v>
      </c>
      <c r="G6298">
        <v>5.81</v>
      </c>
      <c r="H6298">
        <v>2018</v>
      </c>
    </row>
    <row r="6299" spans="1:8" x14ac:dyDescent="0.2">
      <c r="A6299" t="s">
        <v>7982</v>
      </c>
      <c r="B6299" t="s">
        <v>16</v>
      </c>
      <c r="C6299" t="s">
        <v>17</v>
      </c>
      <c r="D6299" t="s">
        <v>3352</v>
      </c>
      <c r="E6299">
        <v>4.3</v>
      </c>
      <c r="F6299">
        <v>542</v>
      </c>
      <c r="G6299">
        <v>63.05</v>
      </c>
      <c r="H6299">
        <v>2016</v>
      </c>
    </row>
    <row r="6300" spans="1:8" x14ac:dyDescent="0.2">
      <c r="A6300" t="s">
        <v>7983</v>
      </c>
      <c r="B6300" t="s">
        <v>46</v>
      </c>
      <c r="C6300" t="s">
        <v>59</v>
      </c>
      <c r="D6300" t="s">
        <v>7984</v>
      </c>
      <c r="E6300">
        <v>3.5</v>
      </c>
      <c r="F6300">
        <v>542</v>
      </c>
      <c r="G6300">
        <v>7.31</v>
      </c>
      <c r="H6300">
        <v>2018</v>
      </c>
    </row>
    <row r="6301" spans="1:8" x14ac:dyDescent="0.2">
      <c r="A6301" t="s">
        <v>7985</v>
      </c>
      <c r="B6301" t="s">
        <v>16</v>
      </c>
      <c r="C6301" t="s">
        <v>53</v>
      </c>
      <c r="D6301" t="s">
        <v>712</v>
      </c>
      <c r="E6301">
        <v>3.8</v>
      </c>
      <c r="F6301">
        <v>543</v>
      </c>
      <c r="G6301">
        <v>6.54</v>
      </c>
      <c r="H6301">
        <v>2016</v>
      </c>
    </row>
    <row r="6302" spans="1:8" x14ac:dyDescent="0.2">
      <c r="A6302" t="s">
        <v>4139</v>
      </c>
      <c r="B6302" t="s">
        <v>16</v>
      </c>
      <c r="C6302" t="s">
        <v>181</v>
      </c>
      <c r="D6302" t="s">
        <v>1566</v>
      </c>
      <c r="E6302">
        <v>4.0999999999999996</v>
      </c>
      <c r="F6302">
        <v>543</v>
      </c>
      <c r="G6302">
        <v>33.85</v>
      </c>
      <c r="H6302">
        <v>2011</v>
      </c>
    </row>
    <row r="6303" spans="1:8" x14ac:dyDescent="0.2">
      <c r="A6303" t="s">
        <v>7986</v>
      </c>
      <c r="B6303" t="s">
        <v>66</v>
      </c>
      <c r="C6303" t="s">
        <v>313</v>
      </c>
      <c r="D6303" t="s">
        <v>735</v>
      </c>
      <c r="E6303">
        <v>4.2</v>
      </c>
      <c r="F6303">
        <v>544</v>
      </c>
      <c r="G6303">
        <v>42.89</v>
      </c>
      <c r="H6303">
        <v>2014</v>
      </c>
    </row>
    <row r="6304" spans="1:8" x14ac:dyDescent="0.2">
      <c r="A6304" t="s">
        <v>965</v>
      </c>
      <c r="B6304" t="s">
        <v>9</v>
      </c>
      <c r="C6304" t="s">
        <v>414</v>
      </c>
      <c r="D6304" t="s">
        <v>14</v>
      </c>
      <c r="E6304">
        <v>4.2</v>
      </c>
      <c r="F6304">
        <v>544</v>
      </c>
      <c r="G6304">
        <v>35.9</v>
      </c>
      <c r="H6304">
        <v>2015</v>
      </c>
    </row>
    <row r="6305" spans="1:8" x14ac:dyDescent="0.2">
      <c r="A6305" t="s">
        <v>4302</v>
      </c>
      <c r="B6305" t="s">
        <v>34</v>
      </c>
      <c r="C6305" t="s">
        <v>718</v>
      </c>
      <c r="D6305" t="s">
        <v>1114</v>
      </c>
      <c r="E6305">
        <v>3.9</v>
      </c>
      <c r="F6305">
        <v>544</v>
      </c>
      <c r="G6305">
        <v>14.5</v>
      </c>
      <c r="H6305">
        <v>2017</v>
      </c>
    </row>
    <row r="6306" spans="1:8" x14ac:dyDescent="0.2">
      <c r="A6306" t="s">
        <v>2420</v>
      </c>
      <c r="B6306" t="s">
        <v>9</v>
      </c>
      <c r="C6306" t="s">
        <v>114</v>
      </c>
      <c r="D6306" t="s">
        <v>377</v>
      </c>
      <c r="E6306">
        <v>4</v>
      </c>
      <c r="F6306">
        <v>544</v>
      </c>
      <c r="G6306">
        <v>68.81</v>
      </c>
      <c r="H6306">
        <v>2014</v>
      </c>
    </row>
    <row r="6307" spans="1:8" x14ac:dyDescent="0.2">
      <c r="A6307" t="s">
        <v>7987</v>
      </c>
      <c r="B6307" t="s">
        <v>9</v>
      </c>
      <c r="C6307" t="s">
        <v>56</v>
      </c>
      <c r="D6307" t="s">
        <v>960</v>
      </c>
      <c r="E6307">
        <v>4</v>
      </c>
      <c r="F6307">
        <v>545</v>
      </c>
      <c r="G6307">
        <v>19.399999999999999</v>
      </c>
      <c r="H6307">
        <v>2017</v>
      </c>
    </row>
    <row r="6308" spans="1:8" x14ac:dyDescent="0.2">
      <c r="A6308" t="s">
        <v>7988</v>
      </c>
      <c r="B6308" t="s">
        <v>16</v>
      </c>
      <c r="C6308" t="s">
        <v>93</v>
      </c>
      <c r="D6308" t="s">
        <v>94</v>
      </c>
      <c r="E6308">
        <v>4.0999999999999996</v>
      </c>
      <c r="F6308">
        <v>545</v>
      </c>
      <c r="G6308">
        <v>32.950000000000003</v>
      </c>
      <c r="H6308">
        <v>2016</v>
      </c>
    </row>
    <row r="6309" spans="1:8" x14ac:dyDescent="0.2">
      <c r="A6309" t="s">
        <v>7989</v>
      </c>
      <c r="B6309" t="s">
        <v>16</v>
      </c>
      <c r="C6309" t="s">
        <v>2867</v>
      </c>
      <c r="D6309" t="s">
        <v>2868</v>
      </c>
      <c r="E6309">
        <v>4.5999999999999996</v>
      </c>
      <c r="F6309">
        <v>5458</v>
      </c>
      <c r="G6309">
        <v>299</v>
      </c>
      <c r="H6309">
        <v>2010</v>
      </c>
    </row>
    <row r="6310" spans="1:8" x14ac:dyDescent="0.2">
      <c r="A6310" t="s">
        <v>7990</v>
      </c>
      <c r="B6310" t="s">
        <v>66</v>
      </c>
      <c r="C6310" t="s">
        <v>333</v>
      </c>
      <c r="D6310" t="s">
        <v>4317</v>
      </c>
      <c r="E6310">
        <v>3.8</v>
      </c>
      <c r="F6310">
        <v>546</v>
      </c>
      <c r="G6310">
        <v>7.99</v>
      </c>
      <c r="H6310">
        <v>2016</v>
      </c>
    </row>
    <row r="6311" spans="1:8" x14ac:dyDescent="0.2">
      <c r="A6311" t="s">
        <v>7991</v>
      </c>
      <c r="B6311" t="s">
        <v>16</v>
      </c>
      <c r="C6311" t="s">
        <v>302</v>
      </c>
      <c r="D6311" t="s">
        <v>2092</v>
      </c>
      <c r="E6311">
        <v>4.0999999999999996</v>
      </c>
      <c r="F6311">
        <v>546</v>
      </c>
      <c r="G6311">
        <v>10.5</v>
      </c>
      <c r="H6311">
        <v>2018</v>
      </c>
    </row>
    <row r="6312" spans="1:8" x14ac:dyDescent="0.2">
      <c r="A6312" t="s">
        <v>3022</v>
      </c>
      <c r="B6312" t="s">
        <v>66</v>
      </c>
      <c r="C6312" t="s">
        <v>2623</v>
      </c>
      <c r="D6312" t="s">
        <v>2624</v>
      </c>
      <c r="E6312">
        <v>3.6</v>
      </c>
      <c r="F6312">
        <v>546</v>
      </c>
      <c r="G6312">
        <v>9.9</v>
      </c>
      <c r="H6312">
        <v>2016</v>
      </c>
    </row>
    <row r="6313" spans="1:8" x14ac:dyDescent="0.2">
      <c r="A6313" t="s">
        <v>7992</v>
      </c>
      <c r="B6313" t="s">
        <v>34</v>
      </c>
      <c r="C6313" t="s">
        <v>150</v>
      </c>
      <c r="D6313" t="s">
        <v>790</v>
      </c>
      <c r="E6313">
        <v>3.6</v>
      </c>
      <c r="F6313">
        <v>546</v>
      </c>
      <c r="G6313">
        <v>8.49</v>
      </c>
      <c r="H6313">
        <v>2017</v>
      </c>
    </row>
    <row r="6314" spans="1:8" x14ac:dyDescent="0.2">
      <c r="A6314" t="s">
        <v>7993</v>
      </c>
      <c r="B6314" t="s">
        <v>16</v>
      </c>
      <c r="C6314" t="s">
        <v>17</v>
      </c>
      <c r="D6314" t="s">
        <v>3001</v>
      </c>
      <c r="E6314">
        <v>3.6</v>
      </c>
      <c r="F6314">
        <v>546</v>
      </c>
      <c r="G6314">
        <v>8.9</v>
      </c>
      <c r="H6314">
        <v>2016</v>
      </c>
    </row>
    <row r="6315" spans="1:8" x14ac:dyDescent="0.2">
      <c r="A6315" t="s">
        <v>7994</v>
      </c>
      <c r="B6315" t="s">
        <v>196</v>
      </c>
      <c r="C6315" t="s">
        <v>1107</v>
      </c>
      <c r="D6315" t="s">
        <v>7995</v>
      </c>
      <c r="E6315">
        <v>4.2</v>
      </c>
      <c r="F6315">
        <v>547</v>
      </c>
      <c r="G6315">
        <v>27.24</v>
      </c>
      <c r="H6315">
        <v>2015</v>
      </c>
    </row>
    <row r="6316" spans="1:8" x14ac:dyDescent="0.2">
      <c r="A6316" t="s">
        <v>7996</v>
      </c>
      <c r="B6316" t="s">
        <v>46</v>
      </c>
      <c r="C6316" t="s">
        <v>341</v>
      </c>
      <c r="D6316" t="s">
        <v>263</v>
      </c>
      <c r="E6316">
        <v>3.7</v>
      </c>
      <c r="F6316">
        <v>5477</v>
      </c>
      <c r="G6316">
        <v>10.95</v>
      </c>
      <c r="H6316">
        <v>2017</v>
      </c>
    </row>
    <row r="6317" spans="1:8" x14ac:dyDescent="0.2">
      <c r="A6317" t="s">
        <v>3168</v>
      </c>
      <c r="B6317" t="s">
        <v>16</v>
      </c>
      <c r="C6317" t="s">
        <v>53</v>
      </c>
      <c r="D6317" t="s">
        <v>929</v>
      </c>
      <c r="E6317">
        <v>3.4</v>
      </c>
      <c r="F6317">
        <v>549</v>
      </c>
      <c r="G6317">
        <v>7.89</v>
      </c>
      <c r="H6317">
        <v>2017</v>
      </c>
    </row>
    <row r="6318" spans="1:8" x14ac:dyDescent="0.2">
      <c r="A6318" t="s">
        <v>7997</v>
      </c>
      <c r="B6318" t="s">
        <v>9</v>
      </c>
      <c r="C6318" t="s">
        <v>184</v>
      </c>
      <c r="D6318" t="s">
        <v>6098</v>
      </c>
      <c r="E6318">
        <v>4.5999999999999996</v>
      </c>
      <c r="F6318">
        <v>549</v>
      </c>
      <c r="G6318">
        <v>1049.95</v>
      </c>
      <c r="H6318">
        <v>2005</v>
      </c>
    </row>
    <row r="6319" spans="1:8" x14ac:dyDescent="0.2">
      <c r="A6319" t="s">
        <v>2937</v>
      </c>
      <c r="B6319" t="s">
        <v>9</v>
      </c>
      <c r="C6319" t="s">
        <v>217</v>
      </c>
      <c r="D6319" t="s">
        <v>3460</v>
      </c>
      <c r="E6319">
        <v>4</v>
      </c>
      <c r="F6319">
        <v>549</v>
      </c>
      <c r="G6319">
        <v>54.14</v>
      </c>
      <c r="H6319">
        <v>2015</v>
      </c>
    </row>
    <row r="6320" spans="1:8" x14ac:dyDescent="0.2">
      <c r="A6320" t="s">
        <v>7998</v>
      </c>
      <c r="B6320" t="s">
        <v>34</v>
      </c>
      <c r="C6320" t="s">
        <v>599</v>
      </c>
      <c r="D6320" t="s">
        <v>3779</v>
      </c>
      <c r="E6320">
        <v>3.5</v>
      </c>
      <c r="F6320">
        <v>549</v>
      </c>
      <c r="G6320">
        <v>7.66</v>
      </c>
      <c r="H6320">
        <v>2018</v>
      </c>
    </row>
    <row r="6321" spans="1:8" x14ac:dyDescent="0.2">
      <c r="A6321" t="s">
        <v>7999</v>
      </c>
      <c r="B6321" t="s">
        <v>16</v>
      </c>
      <c r="C6321" t="s">
        <v>663</v>
      </c>
      <c r="D6321" t="s">
        <v>3380</v>
      </c>
      <c r="E6321">
        <v>4.2</v>
      </c>
      <c r="F6321">
        <v>549</v>
      </c>
      <c r="G6321">
        <v>14.95</v>
      </c>
      <c r="H6321">
        <v>2016</v>
      </c>
    </row>
    <row r="6322" spans="1:8" x14ac:dyDescent="0.2">
      <c r="A6322" t="s">
        <v>8000</v>
      </c>
      <c r="B6322" t="s">
        <v>16</v>
      </c>
      <c r="C6322" t="s">
        <v>926</v>
      </c>
      <c r="D6322" t="s">
        <v>1443</v>
      </c>
      <c r="E6322">
        <v>3.8</v>
      </c>
      <c r="F6322">
        <v>549</v>
      </c>
      <c r="G6322">
        <v>10.62</v>
      </c>
      <c r="H6322">
        <v>2017</v>
      </c>
    </row>
    <row r="6323" spans="1:8" x14ac:dyDescent="0.2">
      <c r="A6323" t="s">
        <v>8001</v>
      </c>
      <c r="B6323" t="s">
        <v>16</v>
      </c>
      <c r="C6323" t="s">
        <v>181</v>
      </c>
      <c r="D6323" t="s">
        <v>4814</v>
      </c>
      <c r="E6323">
        <v>4.2</v>
      </c>
      <c r="F6323">
        <v>55</v>
      </c>
      <c r="G6323">
        <v>24.5</v>
      </c>
      <c r="H6323">
        <v>2015</v>
      </c>
    </row>
    <row r="6324" spans="1:8" x14ac:dyDescent="0.2">
      <c r="A6324" t="s">
        <v>4189</v>
      </c>
      <c r="B6324" t="s">
        <v>16</v>
      </c>
      <c r="C6324" t="s">
        <v>228</v>
      </c>
      <c r="D6324" t="s">
        <v>8002</v>
      </c>
      <c r="E6324">
        <v>3.2</v>
      </c>
      <c r="F6324">
        <v>55</v>
      </c>
      <c r="G6324">
        <v>7.75</v>
      </c>
      <c r="H6324">
        <v>2016</v>
      </c>
    </row>
    <row r="6325" spans="1:8" x14ac:dyDescent="0.2">
      <c r="A6325" t="s">
        <v>8003</v>
      </c>
      <c r="B6325" t="s">
        <v>277</v>
      </c>
      <c r="C6325" t="s">
        <v>278</v>
      </c>
      <c r="D6325" t="s">
        <v>4651</v>
      </c>
      <c r="E6325">
        <v>3.7</v>
      </c>
      <c r="F6325">
        <v>55</v>
      </c>
      <c r="G6325">
        <v>16.5</v>
      </c>
      <c r="H6325">
        <v>2015</v>
      </c>
    </row>
    <row r="6326" spans="1:8" x14ac:dyDescent="0.2">
      <c r="A6326" t="s">
        <v>8004</v>
      </c>
      <c r="B6326" t="s">
        <v>16</v>
      </c>
      <c r="C6326" t="s">
        <v>638</v>
      </c>
      <c r="D6326" t="s">
        <v>4875</v>
      </c>
      <c r="E6326">
        <v>3.8</v>
      </c>
      <c r="F6326">
        <v>55</v>
      </c>
      <c r="G6326">
        <v>9.9</v>
      </c>
      <c r="H6326">
        <v>2015</v>
      </c>
    </row>
    <row r="6327" spans="1:8" x14ac:dyDescent="0.2">
      <c r="A6327" t="s">
        <v>2192</v>
      </c>
      <c r="B6327" t="s">
        <v>66</v>
      </c>
      <c r="C6327" t="s">
        <v>333</v>
      </c>
      <c r="D6327" t="s">
        <v>334</v>
      </c>
      <c r="E6327">
        <v>3.5</v>
      </c>
      <c r="F6327">
        <v>55</v>
      </c>
      <c r="G6327">
        <v>10.5</v>
      </c>
      <c r="H6327">
        <v>2014</v>
      </c>
    </row>
    <row r="6328" spans="1:8" x14ac:dyDescent="0.2">
      <c r="A6328" t="s">
        <v>8005</v>
      </c>
      <c r="B6328" t="s">
        <v>46</v>
      </c>
      <c r="C6328" t="s">
        <v>131</v>
      </c>
      <c r="D6328" t="s">
        <v>2764</v>
      </c>
      <c r="E6328">
        <v>3.9</v>
      </c>
      <c r="F6328">
        <v>55</v>
      </c>
      <c r="G6328">
        <v>17.5</v>
      </c>
      <c r="H6328">
        <v>2016</v>
      </c>
    </row>
    <row r="6329" spans="1:8" x14ac:dyDescent="0.2">
      <c r="A6329" t="s">
        <v>8006</v>
      </c>
      <c r="B6329" t="s">
        <v>62</v>
      </c>
      <c r="C6329" t="s">
        <v>349</v>
      </c>
      <c r="D6329" t="s">
        <v>8007</v>
      </c>
      <c r="E6329">
        <v>3.4</v>
      </c>
      <c r="F6329">
        <v>55</v>
      </c>
      <c r="G6329">
        <v>10.5</v>
      </c>
      <c r="H6329">
        <v>2017</v>
      </c>
    </row>
    <row r="6330" spans="1:8" x14ac:dyDescent="0.2">
      <c r="A6330" t="s">
        <v>8008</v>
      </c>
      <c r="B6330" t="s">
        <v>16</v>
      </c>
      <c r="C6330" t="s">
        <v>299</v>
      </c>
      <c r="D6330" t="s">
        <v>1498</v>
      </c>
      <c r="E6330">
        <v>3.8</v>
      </c>
      <c r="F6330">
        <v>55</v>
      </c>
      <c r="G6330">
        <v>13.25</v>
      </c>
      <c r="H6330">
        <v>2017</v>
      </c>
    </row>
    <row r="6331" spans="1:8" x14ac:dyDescent="0.2">
      <c r="A6331" t="s">
        <v>8009</v>
      </c>
      <c r="B6331" t="s">
        <v>16</v>
      </c>
      <c r="C6331" t="s">
        <v>178</v>
      </c>
      <c r="D6331" t="s">
        <v>2445</v>
      </c>
      <c r="E6331">
        <v>4.2</v>
      </c>
      <c r="F6331">
        <v>55</v>
      </c>
      <c r="G6331">
        <v>43.95</v>
      </c>
      <c r="H6331">
        <v>2016</v>
      </c>
    </row>
    <row r="6332" spans="1:8" x14ac:dyDescent="0.2">
      <c r="A6332" t="s">
        <v>8010</v>
      </c>
      <c r="B6332" t="s">
        <v>9</v>
      </c>
      <c r="C6332" t="s">
        <v>134</v>
      </c>
      <c r="D6332" t="s">
        <v>3939</v>
      </c>
      <c r="E6332">
        <v>3.9</v>
      </c>
      <c r="F6332">
        <v>55</v>
      </c>
      <c r="G6332">
        <v>29</v>
      </c>
      <c r="H6332">
        <v>2015</v>
      </c>
    </row>
    <row r="6333" spans="1:8" x14ac:dyDescent="0.2">
      <c r="A6333" t="s">
        <v>8011</v>
      </c>
      <c r="B6333" t="s">
        <v>16</v>
      </c>
      <c r="C6333" t="s">
        <v>374</v>
      </c>
      <c r="D6333" t="s">
        <v>8012</v>
      </c>
      <c r="E6333">
        <v>4.2</v>
      </c>
      <c r="F6333">
        <v>55</v>
      </c>
      <c r="G6333">
        <v>45.72</v>
      </c>
      <c r="H6333">
        <v>2014</v>
      </c>
    </row>
    <row r="6334" spans="1:8" x14ac:dyDescent="0.2">
      <c r="A6334" t="s">
        <v>8013</v>
      </c>
      <c r="B6334" t="s">
        <v>16</v>
      </c>
      <c r="C6334" t="s">
        <v>74</v>
      </c>
      <c r="D6334" t="s">
        <v>7880</v>
      </c>
      <c r="E6334">
        <v>3.7</v>
      </c>
      <c r="F6334">
        <v>55</v>
      </c>
      <c r="G6334">
        <v>7.6</v>
      </c>
      <c r="H6334">
        <v>2017</v>
      </c>
    </row>
    <row r="6335" spans="1:8" x14ac:dyDescent="0.2">
      <c r="A6335" t="s">
        <v>4307</v>
      </c>
      <c r="B6335" t="s">
        <v>16</v>
      </c>
      <c r="C6335" t="s">
        <v>294</v>
      </c>
      <c r="D6335" t="s">
        <v>7107</v>
      </c>
      <c r="E6335">
        <v>3.6</v>
      </c>
      <c r="F6335">
        <v>55</v>
      </c>
      <c r="G6335">
        <v>16.899999999999999</v>
      </c>
      <c r="H6335">
        <v>2016</v>
      </c>
    </row>
    <row r="6336" spans="1:8" x14ac:dyDescent="0.2">
      <c r="A6336" t="s">
        <v>942</v>
      </c>
      <c r="B6336" t="s">
        <v>16</v>
      </c>
      <c r="C6336" t="s">
        <v>294</v>
      </c>
      <c r="D6336" t="s">
        <v>2342</v>
      </c>
      <c r="E6336">
        <v>3.9</v>
      </c>
      <c r="F6336">
        <v>55</v>
      </c>
      <c r="G6336">
        <v>15.95</v>
      </c>
      <c r="H6336">
        <v>2017</v>
      </c>
    </row>
    <row r="6337" spans="1:8" x14ac:dyDescent="0.2">
      <c r="A6337" t="s">
        <v>149</v>
      </c>
      <c r="B6337" t="s">
        <v>62</v>
      </c>
      <c r="C6337" t="s">
        <v>2489</v>
      </c>
      <c r="D6337" t="s">
        <v>8014</v>
      </c>
      <c r="E6337">
        <v>2.5</v>
      </c>
      <c r="F6337">
        <v>55</v>
      </c>
      <c r="G6337">
        <v>7.5</v>
      </c>
      <c r="H6337">
        <v>2018</v>
      </c>
    </row>
    <row r="6338" spans="1:8" x14ac:dyDescent="0.2">
      <c r="A6338" t="s">
        <v>8015</v>
      </c>
      <c r="B6338" t="s">
        <v>66</v>
      </c>
      <c r="C6338" t="s">
        <v>241</v>
      </c>
      <c r="D6338" t="s">
        <v>941</v>
      </c>
      <c r="E6338">
        <v>3.8</v>
      </c>
      <c r="F6338">
        <v>55</v>
      </c>
      <c r="G6338">
        <v>7.36</v>
      </c>
      <c r="H6338">
        <v>2018</v>
      </c>
    </row>
    <row r="6339" spans="1:8" x14ac:dyDescent="0.2">
      <c r="A6339" t="s">
        <v>8016</v>
      </c>
      <c r="B6339" t="s">
        <v>9</v>
      </c>
      <c r="C6339" t="s">
        <v>128</v>
      </c>
      <c r="D6339" t="s">
        <v>8017</v>
      </c>
      <c r="E6339">
        <v>3.8</v>
      </c>
      <c r="F6339">
        <v>55</v>
      </c>
      <c r="G6339">
        <v>13.98</v>
      </c>
      <c r="H6339">
        <v>2016</v>
      </c>
    </row>
    <row r="6340" spans="1:8" x14ac:dyDescent="0.2">
      <c r="A6340" t="s">
        <v>8018</v>
      </c>
      <c r="B6340" t="s">
        <v>66</v>
      </c>
      <c r="C6340" t="s">
        <v>313</v>
      </c>
      <c r="D6340" t="s">
        <v>735</v>
      </c>
      <c r="E6340">
        <v>4.3</v>
      </c>
      <c r="F6340">
        <v>55</v>
      </c>
      <c r="G6340">
        <v>66.790000000000006</v>
      </c>
      <c r="H6340">
        <v>1997</v>
      </c>
    </row>
    <row r="6341" spans="1:8" x14ac:dyDescent="0.2">
      <c r="A6341" t="s">
        <v>8019</v>
      </c>
      <c r="B6341" t="s">
        <v>23</v>
      </c>
      <c r="C6341" t="s">
        <v>247</v>
      </c>
      <c r="D6341" t="s">
        <v>5922</v>
      </c>
      <c r="E6341">
        <v>4.2</v>
      </c>
      <c r="F6341">
        <v>55</v>
      </c>
      <c r="G6341">
        <v>72.14</v>
      </c>
      <c r="H6341">
        <v>2015</v>
      </c>
    </row>
    <row r="6342" spans="1:8" x14ac:dyDescent="0.2">
      <c r="A6342" t="s">
        <v>8020</v>
      </c>
      <c r="B6342" t="s">
        <v>9</v>
      </c>
      <c r="C6342" t="s">
        <v>3819</v>
      </c>
      <c r="D6342" t="s">
        <v>8021</v>
      </c>
      <c r="E6342">
        <v>3</v>
      </c>
      <c r="F6342">
        <v>55</v>
      </c>
      <c r="G6342">
        <v>7.49</v>
      </c>
      <c r="H6342">
        <v>2014</v>
      </c>
    </row>
    <row r="6343" spans="1:8" x14ac:dyDescent="0.2">
      <c r="A6343" t="s">
        <v>8022</v>
      </c>
      <c r="B6343" t="s">
        <v>16</v>
      </c>
      <c r="C6343" t="s">
        <v>234</v>
      </c>
      <c r="D6343" t="s">
        <v>8023</v>
      </c>
      <c r="E6343">
        <v>4.0999999999999996</v>
      </c>
      <c r="F6343">
        <v>55</v>
      </c>
      <c r="G6343">
        <v>22.9</v>
      </c>
      <c r="H6343">
        <v>2018</v>
      </c>
    </row>
    <row r="6344" spans="1:8" x14ac:dyDescent="0.2">
      <c r="A6344" t="s">
        <v>8024</v>
      </c>
      <c r="B6344" t="s">
        <v>16</v>
      </c>
      <c r="C6344" t="s">
        <v>1024</v>
      </c>
      <c r="D6344" t="s">
        <v>375</v>
      </c>
      <c r="E6344">
        <v>4.5999999999999996</v>
      </c>
      <c r="F6344">
        <v>55</v>
      </c>
      <c r="G6344">
        <v>484.03</v>
      </c>
      <c r="H6344">
        <v>2016</v>
      </c>
    </row>
    <row r="6345" spans="1:8" x14ac:dyDescent="0.2">
      <c r="A6345" t="s">
        <v>942</v>
      </c>
      <c r="B6345" t="s">
        <v>16</v>
      </c>
      <c r="C6345" t="s">
        <v>294</v>
      </c>
      <c r="D6345" t="s">
        <v>490</v>
      </c>
      <c r="E6345">
        <v>3.7</v>
      </c>
      <c r="F6345">
        <v>55</v>
      </c>
      <c r="G6345">
        <v>15.95</v>
      </c>
      <c r="H6345">
        <v>2017</v>
      </c>
    </row>
    <row r="6346" spans="1:8" x14ac:dyDescent="0.2">
      <c r="A6346" t="s">
        <v>8025</v>
      </c>
      <c r="B6346" t="s">
        <v>9</v>
      </c>
      <c r="C6346" t="s">
        <v>56</v>
      </c>
      <c r="D6346" t="s">
        <v>5079</v>
      </c>
      <c r="E6346">
        <v>3.6</v>
      </c>
      <c r="F6346">
        <v>55</v>
      </c>
      <c r="G6346">
        <v>11.5</v>
      </c>
      <c r="H6346">
        <v>2017</v>
      </c>
    </row>
    <row r="6347" spans="1:8" x14ac:dyDescent="0.2">
      <c r="A6347" t="s">
        <v>8026</v>
      </c>
      <c r="B6347" t="s">
        <v>16</v>
      </c>
      <c r="C6347" t="s">
        <v>38</v>
      </c>
      <c r="D6347" t="s">
        <v>809</v>
      </c>
      <c r="E6347">
        <v>3.6</v>
      </c>
      <c r="F6347">
        <v>55</v>
      </c>
      <c r="G6347">
        <v>6.49</v>
      </c>
      <c r="H6347">
        <v>2018</v>
      </c>
    </row>
    <row r="6348" spans="1:8" x14ac:dyDescent="0.2">
      <c r="A6348" t="s">
        <v>8027</v>
      </c>
      <c r="B6348" t="s">
        <v>16</v>
      </c>
      <c r="C6348" t="s">
        <v>492</v>
      </c>
      <c r="D6348" t="s">
        <v>94</v>
      </c>
      <c r="E6348">
        <v>4.7</v>
      </c>
      <c r="F6348">
        <v>55</v>
      </c>
      <c r="G6348">
        <v>125</v>
      </c>
      <c r="H6348">
        <v>2017</v>
      </c>
    </row>
    <row r="6349" spans="1:8" x14ac:dyDescent="0.2">
      <c r="A6349" t="s">
        <v>8028</v>
      </c>
      <c r="B6349" t="s">
        <v>9</v>
      </c>
      <c r="C6349" t="s">
        <v>5013</v>
      </c>
      <c r="D6349" t="s">
        <v>8029</v>
      </c>
      <c r="E6349">
        <v>3.6</v>
      </c>
      <c r="F6349">
        <v>55</v>
      </c>
      <c r="G6349">
        <v>11.9</v>
      </c>
      <c r="H6349">
        <v>2018</v>
      </c>
    </row>
    <row r="6350" spans="1:8" x14ac:dyDescent="0.2">
      <c r="A6350" t="s">
        <v>8030</v>
      </c>
      <c r="B6350" t="s">
        <v>16</v>
      </c>
      <c r="C6350" t="s">
        <v>178</v>
      </c>
      <c r="D6350" t="s">
        <v>4287</v>
      </c>
      <c r="E6350">
        <v>4.0999999999999996</v>
      </c>
      <c r="F6350">
        <v>55</v>
      </c>
      <c r="G6350">
        <v>11.6</v>
      </c>
      <c r="H6350">
        <v>2016</v>
      </c>
    </row>
    <row r="6351" spans="1:8" x14ac:dyDescent="0.2">
      <c r="A6351" t="s">
        <v>4569</v>
      </c>
      <c r="B6351" t="s">
        <v>9</v>
      </c>
      <c r="C6351" t="s">
        <v>1954</v>
      </c>
      <c r="D6351" t="s">
        <v>284</v>
      </c>
      <c r="E6351">
        <v>3.5</v>
      </c>
      <c r="F6351">
        <v>55</v>
      </c>
      <c r="G6351">
        <v>43.17</v>
      </c>
      <c r="H6351">
        <v>2016</v>
      </c>
    </row>
    <row r="6352" spans="1:8" x14ac:dyDescent="0.2">
      <c r="A6352" t="s">
        <v>8031</v>
      </c>
      <c r="B6352" t="s">
        <v>62</v>
      </c>
      <c r="C6352" t="s">
        <v>635</v>
      </c>
      <c r="D6352" t="s">
        <v>636</v>
      </c>
      <c r="E6352">
        <v>3.8</v>
      </c>
      <c r="F6352">
        <v>55</v>
      </c>
      <c r="G6352">
        <v>11.5</v>
      </c>
      <c r="H6352">
        <v>2014</v>
      </c>
    </row>
    <row r="6353" spans="1:8" x14ac:dyDescent="0.2">
      <c r="A6353" t="s">
        <v>8032</v>
      </c>
      <c r="B6353" t="s">
        <v>16</v>
      </c>
      <c r="C6353" t="s">
        <v>53</v>
      </c>
      <c r="D6353" t="s">
        <v>8033</v>
      </c>
      <c r="E6353">
        <v>3.4</v>
      </c>
      <c r="F6353">
        <v>55</v>
      </c>
      <c r="G6353">
        <v>5.25</v>
      </c>
      <c r="H6353">
        <v>2017</v>
      </c>
    </row>
    <row r="6354" spans="1:8" x14ac:dyDescent="0.2">
      <c r="A6354" t="s">
        <v>8034</v>
      </c>
      <c r="B6354" t="s">
        <v>66</v>
      </c>
      <c r="C6354" t="s">
        <v>222</v>
      </c>
      <c r="D6354" t="s">
        <v>1760</v>
      </c>
      <c r="E6354">
        <v>4.7</v>
      </c>
      <c r="F6354">
        <v>55</v>
      </c>
      <c r="G6354">
        <v>568.4</v>
      </c>
      <c r="H6354">
        <v>2006</v>
      </c>
    </row>
    <row r="6355" spans="1:8" x14ac:dyDescent="0.2">
      <c r="A6355" t="s">
        <v>4109</v>
      </c>
      <c r="B6355" t="s">
        <v>16</v>
      </c>
      <c r="C6355" t="s">
        <v>404</v>
      </c>
      <c r="D6355" t="s">
        <v>908</v>
      </c>
      <c r="E6355">
        <v>3.8</v>
      </c>
      <c r="F6355">
        <v>55</v>
      </c>
      <c r="G6355">
        <v>13.79</v>
      </c>
      <c r="H6355">
        <v>2018</v>
      </c>
    </row>
    <row r="6356" spans="1:8" x14ac:dyDescent="0.2">
      <c r="A6356" t="s">
        <v>8035</v>
      </c>
      <c r="B6356" t="s">
        <v>16</v>
      </c>
      <c r="C6356" t="s">
        <v>374</v>
      </c>
      <c r="D6356" t="s">
        <v>8036</v>
      </c>
      <c r="E6356">
        <v>4.4000000000000004</v>
      </c>
      <c r="F6356">
        <v>55</v>
      </c>
      <c r="G6356">
        <v>79</v>
      </c>
      <c r="H6356">
        <v>2013</v>
      </c>
    </row>
    <row r="6357" spans="1:8" x14ac:dyDescent="0.2">
      <c r="A6357" t="s">
        <v>8037</v>
      </c>
      <c r="B6357" t="s">
        <v>16</v>
      </c>
      <c r="C6357" t="s">
        <v>228</v>
      </c>
      <c r="D6357" t="s">
        <v>8038</v>
      </c>
      <c r="E6357">
        <v>4.2</v>
      </c>
      <c r="F6357">
        <v>55</v>
      </c>
      <c r="G6357">
        <v>29.05</v>
      </c>
      <c r="H6357">
        <v>2011</v>
      </c>
    </row>
    <row r="6358" spans="1:8" x14ac:dyDescent="0.2">
      <c r="A6358" t="s">
        <v>8039</v>
      </c>
      <c r="B6358" t="s">
        <v>16</v>
      </c>
      <c r="C6358" t="s">
        <v>8040</v>
      </c>
      <c r="D6358" t="s">
        <v>8041</v>
      </c>
      <c r="E6358">
        <v>3.3</v>
      </c>
      <c r="F6358">
        <v>55</v>
      </c>
      <c r="G6358">
        <v>10.75</v>
      </c>
      <c r="H6358">
        <v>2017</v>
      </c>
    </row>
    <row r="6359" spans="1:8" x14ac:dyDescent="0.2">
      <c r="A6359" t="s">
        <v>8042</v>
      </c>
      <c r="B6359" t="s">
        <v>66</v>
      </c>
      <c r="C6359" t="s">
        <v>776</v>
      </c>
      <c r="D6359" t="s">
        <v>777</v>
      </c>
      <c r="E6359">
        <v>3.8</v>
      </c>
      <c r="F6359">
        <v>55</v>
      </c>
      <c r="G6359">
        <v>98.42</v>
      </c>
      <c r="H6359">
        <v>2005</v>
      </c>
    </row>
    <row r="6360" spans="1:8" x14ac:dyDescent="0.2">
      <c r="A6360" t="s">
        <v>8043</v>
      </c>
      <c r="B6360" t="s">
        <v>16</v>
      </c>
      <c r="C6360" t="s">
        <v>234</v>
      </c>
      <c r="D6360" t="s">
        <v>3065</v>
      </c>
      <c r="E6360">
        <v>4.0999999999999996</v>
      </c>
      <c r="F6360">
        <v>55</v>
      </c>
      <c r="G6360">
        <v>29.9</v>
      </c>
      <c r="H6360">
        <v>2017</v>
      </c>
    </row>
    <row r="6361" spans="1:8" x14ac:dyDescent="0.2">
      <c r="A6361" t="s">
        <v>8044</v>
      </c>
      <c r="B6361" t="s">
        <v>66</v>
      </c>
      <c r="C6361" t="s">
        <v>3774</v>
      </c>
      <c r="D6361" t="s">
        <v>8045</v>
      </c>
      <c r="E6361">
        <v>3.6</v>
      </c>
      <c r="F6361">
        <v>55</v>
      </c>
      <c r="G6361">
        <v>17.760000000000002</v>
      </c>
      <c r="H6361">
        <v>2011</v>
      </c>
    </row>
    <row r="6362" spans="1:8" x14ac:dyDescent="0.2">
      <c r="A6362" t="s">
        <v>8046</v>
      </c>
      <c r="B6362" t="s">
        <v>9</v>
      </c>
      <c r="C6362" t="s">
        <v>867</v>
      </c>
      <c r="D6362" t="s">
        <v>2476</v>
      </c>
      <c r="E6362">
        <v>4</v>
      </c>
      <c r="F6362">
        <v>55</v>
      </c>
      <c r="G6362">
        <v>22.99</v>
      </c>
      <c r="H6362">
        <v>2016</v>
      </c>
    </row>
    <row r="6363" spans="1:8" x14ac:dyDescent="0.2">
      <c r="A6363" t="s">
        <v>8047</v>
      </c>
      <c r="B6363" t="s">
        <v>23</v>
      </c>
      <c r="C6363" t="s">
        <v>247</v>
      </c>
      <c r="D6363" t="s">
        <v>8048</v>
      </c>
      <c r="E6363">
        <v>3.8</v>
      </c>
      <c r="F6363">
        <v>55</v>
      </c>
      <c r="G6363">
        <v>13.8</v>
      </c>
      <c r="H6363">
        <v>2017</v>
      </c>
    </row>
    <row r="6364" spans="1:8" x14ac:dyDescent="0.2">
      <c r="A6364" t="s">
        <v>8049</v>
      </c>
      <c r="B6364" t="s">
        <v>277</v>
      </c>
      <c r="C6364" t="s">
        <v>346</v>
      </c>
      <c r="D6364" t="s">
        <v>643</v>
      </c>
      <c r="E6364">
        <v>4.0999999999999996</v>
      </c>
      <c r="F6364">
        <v>55</v>
      </c>
      <c r="G6364">
        <v>22.91</v>
      </c>
      <c r="H6364">
        <v>2015</v>
      </c>
    </row>
    <row r="6365" spans="1:8" x14ac:dyDescent="0.2">
      <c r="A6365" t="s">
        <v>8050</v>
      </c>
      <c r="B6365" t="s">
        <v>66</v>
      </c>
      <c r="C6365" t="s">
        <v>308</v>
      </c>
      <c r="D6365" t="s">
        <v>3913</v>
      </c>
      <c r="E6365">
        <v>3.5</v>
      </c>
      <c r="F6365">
        <v>55</v>
      </c>
      <c r="G6365">
        <v>5.99</v>
      </c>
      <c r="H6365">
        <v>2018</v>
      </c>
    </row>
    <row r="6366" spans="1:8" x14ac:dyDescent="0.2">
      <c r="A6366" t="s">
        <v>8051</v>
      </c>
      <c r="B6366" t="s">
        <v>16</v>
      </c>
      <c r="C6366" t="s">
        <v>228</v>
      </c>
      <c r="D6366" t="s">
        <v>6778</v>
      </c>
      <c r="E6366">
        <v>4</v>
      </c>
      <c r="F6366">
        <v>55</v>
      </c>
      <c r="G6366">
        <v>7.64</v>
      </c>
      <c r="H6366">
        <v>2017</v>
      </c>
    </row>
    <row r="6367" spans="1:8" x14ac:dyDescent="0.2">
      <c r="A6367" t="s">
        <v>1910</v>
      </c>
      <c r="B6367" t="s">
        <v>16</v>
      </c>
      <c r="C6367" t="s">
        <v>358</v>
      </c>
      <c r="D6367" t="s">
        <v>4468</v>
      </c>
      <c r="E6367">
        <v>4.2</v>
      </c>
      <c r="F6367">
        <v>55</v>
      </c>
      <c r="G6367">
        <v>40.94</v>
      </c>
      <c r="H6367">
        <v>2015</v>
      </c>
    </row>
    <row r="6368" spans="1:8" x14ac:dyDescent="0.2">
      <c r="A6368" t="s">
        <v>8052</v>
      </c>
      <c r="B6368" t="s">
        <v>9</v>
      </c>
      <c r="C6368" t="s">
        <v>117</v>
      </c>
      <c r="D6368" t="s">
        <v>2476</v>
      </c>
      <c r="E6368">
        <v>3.6</v>
      </c>
      <c r="F6368">
        <v>550</v>
      </c>
      <c r="G6368">
        <v>12.57</v>
      </c>
      <c r="H6368">
        <v>2018</v>
      </c>
    </row>
    <row r="6369" spans="1:8" x14ac:dyDescent="0.2">
      <c r="A6369" t="s">
        <v>8053</v>
      </c>
      <c r="B6369" t="s">
        <v>66</v>
      </c>
      <c r="C6369" t="s">
        <v>313</v>
      </c>
      <c r="D6369" t="s">
        <v>2626</v>
      </c>
      <c r="E6369">
        <v>3.8</v>
      </c>
      <c r="F6369">
        <v>550</v>
      </c>
      <c r="G6369">
        <v>18.809999999999999</v>
      </c>
      <c r="H6369">
        <v>2015</v>
      </c>
    </row>
    <row r="6370" spans="1:8" x14ac:dyDescent="0.2">
      <c r="A6370" t="s">
        <v>8054</v>
      </c>
      <c r="B6370" t="s">
        <v>16</v>
      </c>
      <c r="C6370" t="s">
        <v>53</v>
      </c>
      <c r="D6370" t="s">
        <v>6108</v>
      </c>
      <c r="E6370">
        <v>3.9</v>
      </c>
      <c r="F6370">
        <v>551</v>
      </c>
      <c r="G6370">
        <v>6.77</v>
      </c>
      <c r="H6370">
        <v>2018</v>
      </c>
    </row>
    <row r="6371" spans="1:8" x14ac:dyDescent="0.2">
      <c r="A6371" t="s">
        <v>8055</v>
      </c>
      <c r="B6371" t="s">
        <v>16</v>
      </c>
      <c r="C6371" t="s">
        <v>93</v>
      </c>
      <c r="D6371" t="s">
        <v>1791</v>
      </c>
      <c r="E6371">
        <v>3.9</v>
      </c>
      <c r="F6371">
        <v>551</v>
      </c>
      <c r="G6371">
        <v>14.52</v>
      </c>
      <c r="H6371">
        <v>2016</v>
      </c>
    </row>
    <row r="6372" spans="1:8" x14ac:dyDescent="0.2">
      <c r="A6372" t="s">
        <v>8056</v>
      </c>
      <c r="B6372" t="s">
        <v>9</v>
      </c>
      <c r="C6372" t="s">
        <v>5316</v>
      </c>
      <c r="D6372" t="s">
        <v>8057</v>
      </c>
      <c r="E6372">
        <v>3.8</v>
      </c>
      <c r="F6372">
        <v>551</v>
      </c>
      <c r="G6372">
        <v>19.5</v>
      </c>
      <c r="H6372">
        <v>2014</v>
      </c>
    </row>
    <row r="6373" spans="1:8" x14ac:dyDescent="0.2">
      <c r="A6373" t="s">
        <v>8058</v>
      </c>
      <c r="B6373" t="s">
        <v>9</v>
      </c>
      <c r="C6373" t="s">
        <v>56</v>
      </c>
      <c r="D6373" t="s">
        <v>729</v>
      </c>
      <c r="E6373">
        <v>3.7</v>
      </c>
      <c r="F6373">
        <v>551</v>
      </c>
      <c r="G6373">
        <v>14.5</v>
      </c>
      <c r="H6373">
        <v>2015</v>
      </c>
    </row>
    <row r="6374" spans="1:8" x14ac:dyDescent="0.2">
      <c r="A6374" t="s">
        <v>8059</v>
      </c>
      <c r="B6374" t="s">
        <v>16</v>
      </c>
      <c r="C6374" t="s">
        <v>358</v>
      </c>
      <c r="D6374" t="s">
        <v>3036</v>
      </c>
      <c r="E6374">
        <v>4.4000000000000004</v>
      </c>
      <c r="F6374">
        <v>551</v>
      </c>
      <c r="G6374">
        <v>92</v>
      </c>
      <c r="H6374">
        <v>2012</v>
      </c>
    </row>
    <row r="6375" spans="1:8" x14ac:dyDescent="0.2">
      <c r="A6375" t="s">
        <v>8060</v>
      </c>
      <c r="B6375" t="s">
        <v>66</v>
      </c>
      <c r="C6375" t="s">
        <v>4383</v>
      </c>
      <c r="D6375" t="s">
        <v>7164</v>
      </c>
      <c r="E6375">
        <v>3.7</v>
      </c>
      <c r="F6375">
        <v>551</v>
      </c>
      <c r="G6375">
        <v>8.49</v>
      </c>
      <c r="H6375">
        <v>2017</v>
      </c>
    </row>
    <row r="6376" spans="1:8" x14ac:dyDescent="0.2">
      <c r="A6376" t="s">
        <v>8061</v>
      </c>
      <c r="B6376" t="s">
        <v>66</v>
      </c>
      <c r="C6376" t="s">
        <v>308</v>
      </c>
      <c r="D6376" t="s">
        <v>1777</v>
      </c>
      <c r="E6376">
        <v>3.8</v>
      </c>
      <c r="F6376">
        <v>5510</v>
      </c>
      <c r="G6376">
        <v>9.9</v>
      </c>
      <c r="H6376">
        <v>2015</v>
      </c>
    </row>
    <row r="6377" spans="1:8" x14ac:dyDescent="0.2">
      <c r="A6377" t="s">
        <v>8062</v>
      </c>
      <c r="B6377" t="s">
        <v>46</v>
      </c>
      <c r="C6377" t="s">
        <v>262</v>
      </c>
      <c r="D6377" t="s">
        <v>48</v>
      </c>
      <c r="E6377">
        <v>4.2</v>
      </c>
      <c r="F6377">
        <v>552</v>
      </c>
      <c r="G6377">
        <v>63.9</v>
      </c>
      <c r="H6377">
        <v>2016</v>
      </c>
    </row>
    <row r="6378" spans="1:8" x14ac:dyDescent="0.2">
      <c r="A6378" t="s">
        <v>8063</v>
      </c>
      <c r="B6378" t="s">
        <v>34</v>
      </c>
      <c r="C6378" t="s">
        <v>718</v>
      </c>
      <c r="D6378" t="s">
        <v>719</v>
      </c>
      <c r="E6378">
        <v>3.7</v>
      </c>
      <c r="F6378">
        <v>552</v>
      </c>
      <c r="G6378">
        <v>9.64</v>
      </c>
      <c r="H6378">
        <v>2015</v>
      </c>
    </row>
    <row r="6379" spans="1:8" x14ac:dyDescent="0.2">
      <c r="A6379" t="s">
        <v>3958</v>
      </c>
      <c r="B6379" t="s">
        <v>9</v>
      </c>
      <c r="C6379" t="s">
        <v>972</v>
      </c>
      <c r="D6379" t="s">
        <v>973</v>
      </c>
      <c r="E6379">
        <v>3.9</v>
      </c>
      <c r="F6379">
        <v>552</v>
      </c>
      <c r="G6379">
        <v>34.85</v>
      </c>
      <c r="H6379">
        <v>2016</v>
      </c>
    </row>
    <row r="6380" spans="1:8" x14ac:dyDescent="0.2">
      <c r="A6380" t="s">
        <v>8064</v>
      </c>
      <c r="B6380" t="s">
        <v>62</v>
      </c>
      <c r="C6380" t="s">
        <v>1171</v>
      </c>
      <c r="D6380" t="s">
        <v>1286</v>
      </c>
      <c r="E6380">
        <v>4.2</v>
      </c>
      <c r="F6380">
        <v>553</v>
      </c>
      <c r="G6380">
        <v>25.1</v>
      </c>
      <c r="H6380">
        <v>2015</v>
      </c>
    </row>
    <row r="6381" spans="1:8" x14ac:dyDescent="0.2">
      <c r="A6381" t="s">
        <v>8065</v>
      </c>
      <c r="B6381" t="s">
        <v>16</v>
      </c>
      <c r="C6381" t="s">
        <v>74</v>
      </c>
      <c r="D6381" t="s">
        <v>2747</v>
      </c>
      <c r="E6381">
        <v>4.3</v>
      </c>
      <c r="F6381">
        <v>553</v>
      </c>
      <c r="G6381">
        <v>15.47</v>
      </c>
      <c r="H6381">
        <v>2016</v>
      </c>
    </row>
    <row r="6382" spans="1:8" x14ac:dyDescent="0.2">
      <c r="A6382" t="s">
        <v>489</v>
      </c>
      <c r="B6382" t="s">
        <v>16</v>
      </c>
      <c r="C6382" t="s">
        <v>358</v>
      </c>
      <c r="D6382" t="s">
        <v>359</v>
      </c>
      <c r="E6382">
        <v>4.2</v>
      </c>
      <c r="F6382">
        <v>553</v>
      </c>
      <c r="G6382">
        <v>38.89</v>
      </c>
      <c r="H6382">
        <v>2014</v>
      </c>
    </row>
    <row r="6383" spans="1:8" x14ac:dyDescent="0.2">
      <c r="A6383" t="s">
        <v>8066</v>
      </c>
      <c r="B6383" t="s">
        <v>16</v>
      </c>
      <c r="C6383" t="s">
        <v>17</v>
      </c>
      <c r="D6383" t="s">
        <v>1702</v>
      </c>
      <c r="E6383">
        <v>4</v>
      </c>
      <c r="F6383">
        <v>554</v>
      </c>
      <c r="G6383">
        <v>31.97</v>
      </c>
      <c r="H6383">
        <v>2015</v>
      </c>
    </row>
    <row r="6384" spans="1:8" x14ac:dyDescent="0.2">
      <c r="A6384" t="s">
        <v>8067</v>
      </c>
      <c r="B6384" t="s">
        <v>16</v>
      </c>
      <c r="C6384" t="s">
        <v>178</v>
      </c>
      <c r="D6384" t="s">
        <v>1434</v>
      </c>
      <c r="E6384">
        <v>3.8</v>
      </c>
      <c r="F6384">
        <v>554</v>
      </c>
      <c r="G6384">
        <v>11.5</v>
      </c>
      <c r="H6384">
        <v>2017</v>
      </c>
    </row>
    <row r="6385" spans="1:8" x14ac:dyDescent="0.2">
      <c r="A6385" t="s">
        <v>8068</v>
      </c>
      <c r="B6385" t="s">
        <v>70</v>
      </c>
      <c r="C6385" t="s">
        <v>787</v>
      </c>
      <c r="D6385" t="s">
        <v>8069</v>
      </c>
      <c r="E6385">
        <v>3.9</v>
      </c>
      <c r="F6385">
        <v>555</v>
      </c>
      <c r="G6385">
        <v>27.15</v>
      </c>
      <c r="H6385">
        <v>2016</v>
      </c>
    </row>
    <row r="6386" spans="1:8" x14ac:dyDescent="0.2">
      <c r="A6386" t="s">
        <v>1337</v>
      </c>
      <c r="B6386" t="s">
        <v>16</v>
      </c>
      <c r="C6386" t="s">
        <v>74</v>
      </c>
      <c r="D6386" t="s">
        <v>2092</v>
      </c>
      <c r="E6386">
        <v>3.7</v>
      </c>
      <c r="F6386">
        <v>555</v>
      </c>
      <c r="G6386">
        <v>7.5</v>
      </c>
      <c r="H6386">
        <v>2018</v>
      </c>
    </row>
    <row r="6387" spans="1:8" x14ac:dyDescent="0.2">
      <c r="A6387" t="s">
        <v>8070</v>
      </c>
      <c r="B6387" t="s">
        <v>16</v>
      </c>
      <c r="C6387" t="s">
        <v>234</v>
      </c>
      <c r="D6387" t="s">
        <v>3065</v>
      </c>
      <c r="E6387">
        <v>3.8</v>
      </c>
      <c r="F6387">
        <v>555</v>
      </c>
      <c r="G6387">
        <v>15.5</v>
      </c>
      <c r="H6387">
        <v>2015</v>
      </c>
    </row>
    <row r="6388" spans="1:8" x14ac:dyDescent="0.2">
      <c r="A6388" t="s">
        <v>2420</v>
      </c>
      <c r="B6388" t="s">
        <v>9</v>
      </c>
      <c r="C6388" t="s">
        <v>114</v>
      </c>
      <c r="D6388" t="s">
        <v>385</v>
      </c>
      <c r="E6388">
        <v>4.2</v>
      </c>
      <c r="F6388">
        <v>555</v>
      </c>
      <c r="G6388">
        <v>77.010000000000005</v>
      </c>
      <c r="H6388">
        <v>2014</v>
      </c>
    </row>
    <row r="6389" spans="1:8" x14ac:dyDescent="0.2">
      <c r="A6389" t="s">
        <v>2223</v>
      </c>
      <c r="B6389" t="s">
        <v>9</v>
      </c>
      <c r="C6389" t="s">
        <v>281</v>
      </c>
      <c r="D6389" t="s">
        <v>2178</v>
      </c>
      <c r="E6389">
        <v>4</v>
      </c>
      <c r="F6389">
        <v>556</v>
      </c>
      <c r="G6389">
        <v>51.23</v>
      </c>
      <c r="H6389">
        <v>2016</v>
      </c>
    </row>
    <row r="6390" spans="1:8" x14ac:dyDescent="0.2">
      <c r="A6390" t="s">
        <v>69</v>
      </c>
      <c r="B6390" t="s">
        <v>62</v>
      </c>
      <c r="C6390" t="s">
        <v>63</v>
      </c>
      <c r="D6390" t="s">
        <v>3593</v>
      </c>
      <c r="E6390">
        <v>3.8</v>
      </c>
      <c r="F6390">
        <v>556</v>
      </c>
      <c r="G6390">
        <v>17.91</v>
      </c>
      <c r="H6390">
        <v>2015</v>
      </c>
    </row>
    <row r="6391" spans="1:8" x14ac:dyDescent="0.2">
      <c r="A6391" t="s">
        <v>4063</v>
      </c>
      <c r="B6391" t="s">
        <v>9</v>
      </c>
      <c r="C6391" t="s">
        <v>389</v>
      </c>
      <c r="D6391" t="s">
        <v>3516</v>
      </c>
      <c r="E6391">
        <v>4.0999999999999996</v>
      </c>
      <c r="F6391">
        <v>556</v>
      </c>
      <c r="G6391">
        <v>46.95</v>
      </c>
      <c r="H6391">
        <v>2005</v>
      </c>
    </row>
    <row r="6392" spans="1:8" x14ac:dyDescent="0.2">
      <c r="A6392" t="s">
        <v>8071</v>
      </c>
      <c r="B6392" t="s">
        <v>16</v>
      </c>
      <c r="C6392" t="s">
        <v>93</v>
      </c>
      <c r="D6392" t="s">
        <v>881</v>
      </c>
      <c r="E6392">
        <v>4.0999999999999996</v>
      </c>
      <c r="F6392">
        <v>557</v>
      </c>
      <c r="G6392">
        <v>20.29</v>
      </c>
      <c r="H6392">
        <v>2016</v>
      </c>
    </row>
    <row r="6393" spans="1:8" x14ac:dyDescent="0.2">
      <c r="A6393" t="s">
        <v>8072</v>
      </c>
      <c r="B6393" t="s">
        <v>16</v>
      </c>
      <c r="C6393" t="s">
        <v>294</v>
      </c>
      <c r="D6393" t="s">
        <v>2717</v>
      </c>
      <c r="E6393">
        <v>3.7</v>
      </c>
      <c r="F6393">
        <v>557</v>
      </c>
      <c r="G6393">
        <v>16.97</v>
      </c>
      <c r="H6393">
        <v>2017</v>
      </c>
    </row>
    <row r="6394" spans="1:8" x14ac:dyDescent="0.2">
      <c r="A6394" t="s">
        <v>762</v>
      </c>
      <c r="B6394" t="s">
        <v>70</v>
      </c>
      <c r="C6394" t="s">
        <v>800</v>
      </c>
      <c r="D6394" t="s">
        <v>8073</v>
      </c>
      <c r="E6394">
        <v>3.7</v>
      </c>
      <c r="F6394">
        <v>5570</v>
      </c>
      <c r="G6394">
        <v>10.9</v>
      </c>
      <c r="H6394">
        <v>2017</v>
      </c>
    </row>
    <row r="6395" spans="1:8" x14ac:dyDescent="0.2">
      <c r="A6395" t="s">
        <v>69</v>
      </c>
      <c r="B6395" t="s">
        <v>62</v>
      </c>
      <c r="C6395" t="s">
        <v>686</v>
      </c>
      <c r="D6395" t="s">
        <v>687</v>
      </c>
      <c r="E6395">
        <v>3.7</v>
      </c>
      <c r="F6395">
        <v>558</v>
      </c>
      <c r="G6395">
        <v>14.9</v>
      </c>
      <c r="H6395">
        <v>2015</v>
      </c>
    </row>
    <row r="6396" spans="1:8" x14ac:dyDescent="0.2">
      <c r="A6396" t="s">
        <v>1910</v>
      </c>
      <c r="B6396" t="s">
        <v>16</v>
      </c>
      <c r="C6396" t="s">
        <v>358</v>
      </c>
      <c r="D6396" t="s">
        <v>1550</v>
      </c>
      <c r="E6396">
        <v>4.0999999999999996</v>
      </c>
      <c r="F6396">
        <v>558</v>
      </c>
      <c r="G6396">
        <v>30.5</v>
      </c>
      <c r="H6396">
        <v>2015</v>
      </c>
    </row>
    <row r="6397" spans="1:8" x14ac:dyDescent="0.2">
      <c r="A6397" t="s">
        <v>8074</v>
      </c>
      <c r="B6397" t="s">
        <v>34</v>
      </c>
      <c r="C6397" t="s">
        <v>898</v>
      </c>
      <c r="D6397" t="s">
        <v>899</v>
      </c>
      <c r="E6397">
        <v>3.5</v>
      </c>
      <c r="F6397">
        <v>558</v>
      </c>
      <c r="G6397">
        <v>8.9</v>
      </c>
      <c r="H6397">
        <v>2016</v>
      </c>
    </row>
    <row r="6398" spans="1:8" x14ac:dyDescent="0.2">
      <c r="A6398" t="s">
        <v>8075</v>
      </c>
      <c r="B6398" t="s">
        <v>34</v>
      </c>
      <c r="C6398" t="s">
        <v>898</v>
      </c>
      <c r="D6398" t="s">
        <v>899</v>
      </c>
      <c r="E6398">
        <v>3.6</v>
      </c>
      <c r="F6398">
        <v>559</v>
      </c>
      <c r="G6398">
        <v>13.55</v>
      </c>
      <c r="H6398">
        <v>2015</v>
      </c>
    </row>
    <row r="6399" spans="1:8" x14ac:dyDescent="0.2">
      <c r="A6399" t="s">
        <v>3512</v>
      </c>
      <c r="B6399" t="s">
        <v>9</v>
      </c>
      <c r="C6399" t="s">
        <v>217</v>
      </c>
      <c r="D6399" t="s">
        <v>6771</v>
      </c>
      <c r="E6399">
        <v>4.0999999999999996</v>
      </c>
      <c r="F6399">
        <v>559</v>
      </c>
      <c r="G6399">
        <v>54.95</v>
      </c>
      <c r="H6399">
        <v>2014</v>
      </c>
    </row>
    <row r="6400" spans="1:8" x14ac:dyDescent="0.2">
      <c r="A6400" t="s">
        <v>8076</v>
      </c>
      <c r="B6400" t="s">
        <v>196</v>
      </c>
      <c r="C6400" t="s">
        <v>856</v>
      </c>
      <c r="D6400" t="s">
        <v>949</v>
      </c>
      <c r="E6400">
        <v>3.8</v>
      </c>
      <c r="F6400">
        <v>559</v>
      </c>
      <c r="G6400">
        <v>13.43</v>
      </c>
      <c r="H6400">
        <v>2017</v>
      </c>
    </row>
    <row r="6401" spans="1:8" x14ac:dyDescent="0.2">
      <c r="A6401" t="s">
        <v>8077</v>
      </c>
      <c r="B6401" t="s">
        <v>196</v>
      </c>
      <c r="C6401" t="s">
        <v>856</v>
      </c>
      <c r="D6401" t="s">
        <v>949</v>
      </c>
      <c r="E6401">
        <v>3.4</v>
      </c>
      <c r="F6401">
        <v>559</v>
      </c>
      <c r="G6401">
        <v>9.25</v>
      </c>
      <c r="H6401">
        <v>2017</v>
      </c>
    </row>
    <row r="6402" spans="1:8" x14ac:dyDescent="0.2">
      <c r="A6402" t="s">
        <v>1113</v>
      </c>
      <c r="B6402" t="s">
        <v>9</v>
      </c>
      <c r="C6402" t="s">
        <v>217</v>
      </c>
      <c r="D6402" t="s">
        <v>3955</v>
      </c>
      <c r="E6402">
        <v>4.5999999999999996</v>
      </c>
      <c r="F6402">
        <v>559</v>
      </c>
      <c r="G6402">
        <v>379</v>
      </c>
      <c r="H6402">
        <v>2009</v>
      </c>
    </row>
    <row r="6403" spans="1:8" x14ac:dyDescent="0.2">
      <c r="A6403" t="s">
        <v>327</v>
      </c>
      <c r="B6403" t="s">
        <v>66</v>
      </c>
      <c r="C6403" t="s">
        <v>308</v>
      </c>
      <c r="D6403" t="s">
        <v>4546</v>
      </c>
      <c r="E6403">
        <v>3.6</v>
      </c>
      <c r="F6403">
        <v>5593</v>
      </c>
      <c r="G6403">
        <v>7.1</v>
      </c>
      <c r="H6403">
        <v>2016</v>
      </c>
    </row>
    <row r="6404" spans="1:8" x14ac:dyDescent="0.2">
      <c r="A6404" t="s">
        <v>860</v>
      </c>
      <c r="B6404" t="s">
        <v>34</v>
      </c>
      <c r="C6404" t="s">
        <v>6659</v>
      </c>
      <c r="D6404" t="s">
        <v>4304</v>
      </c>
      <c r="E6404">
        <v>4</v>
      </c>
      <c r="F6404">
        <v>5597</v>
      </c>
      <c r="G6404">
        <v>14.5</v>
      </c>
      <c r="H6404">
        <v>2016</v>
      </c>
    </row>
    <row r="6405" spans="1:8" x14ac:dyDescent="0.2">
      <c r="A6405" t="s">
        <v>8078</v>
      </c>
      <c r="B6405" t="s">
        <v>277</v>
      </c>
      <c r="C6405" t="s">
        <v>278</v>
      </c>
      <c r="D6405" t="s">
        <v>1734</v>
      </c>
      <c r="E6405">
        <v>4</v>
      </c>
      <c r="F6405">
        <v>56</v>
      </c>
      <c r="G6405">
        <v>19.7</v>
      </c>
      <c r="H6405">
        <v>2017</v>
      </c>
    </row>
    <row r="6406" spans="1:8" x14ac:dyDescent="0.2">
      <c r="A6406" t="s">
        <v>8079</v>
      </c>
      <c r="B6406" t="s">
        <v>16</v>
      </c>
      <c r="C6406" t="s">
        <v>120</v>
      </c>
      <c r="D6406" t="s">
        <v>4686</v>
      </c>
      <c r="E6406">
        <v>4.4000000000000004</v>
      </c>
      <c r="F6406">
        <v>56</v>
      </c>
      <c r="G6406">
        <v>43.5</v>
      </c>
      <c r="H6406">
        <v>2017</v>
      </c>
    </row>
    <row r="6407" spans="1:8" x14ac:dyDescent="0.2">
      <c r="A6407" t="s">
        <v>8080</v>
      </c>
      <c r="B6407" t="s">
        <v>16</v>
      </c>
      <c r="C6407" t="s">
        <v>74</v>
      </c>
      <c r="D6407" t="s">
        <v>2747</v>
      </c>
      <c r="E6407">
        <v>4.4000000000000004</v>
      </c>
      <c r="F6407">
        <v>56</v>
      </c>
      <c r="G6407">
        <v>48.72</v>
      </c>
      <c r="H6407">
        <v>2015</v>
      </c>
    </row>
    <row r="6408" spans="1:8" x14ac:dyDescent="0.2">
      <c r="A6408" t="s">
        <v>8081</v>
      </c>
      <c r="B6408" t="s">
        <v>16</v>
      </c>
      <c r="C6408" t="s">
        <v>93</v>
      </c>
      <c r="D6408" t="s">
        <v>3308</v>
      </c>
      <c r="E6408">
        <v>4</v>
      </c>
      <c r="F6408">
        <v>56</v>
      </c>
      <c r="G6408">
        <v>18.8</v>
      </c>
      <c r="H6408">
        <v>2018</v>
      </c>
    </row>
    <row r="6409" spans="1:8" x14ac:dyDescent="0.2">
      <c r="A6409" t="s">
        <v>8082</v>
      </c>
      <c r="B6409" t="s">
        <v>16</v>
      </c>
      <c r="C6409" t="s">
        <v>404</v>
      </c>
      <c r="D6409" t="s">
        <v>8083</v>
      </c>
      <c r="E6409">
        <v>4.0999999999999996</v>
      </c>
      <c r="F6409">
        <v>56</v>
      </c>
      <c r="G6409">
        <v>42.14</v>
      </c>
      <c r="H6409">
        <v>2017</v>
      </c>
    </row>
    <row r="6410" spans="1:8" x14ac:dyDescent="0.2">
      <c r="A6410" t="s">
        <v>864</v>
      </c>
      <c r="B6410" t="s">
        <v>16</v>
      </c>
      <c r="C6410" t="s">
        <v>228</v>
      </c>
      <c r="D6410" t="s">
        <v>8084</v>
      </c>
      <c r="E6410">
        <v>3.8</v>
      </c>
      <c r="F6410">
        <v>56</v>
      </c>
      <c r="G6410">
        <v>3.79</v>
      </c>
      <c r="H6410">
        <v>2018</v>
      </c>
    </row>
    <row r="6411" spans="1:8" x14ac:dyDescent="0.2">
      <c r="A6411" t="s">
        <v>8085</v>
      </c>
      <c r="B6411" t="s">
        <v>9</v>
      </c>
      <c r="C6411" t="s">
        <v>105</v>
      </c>
      <c r="D6411" t="s">
        <v>1571</v>
      </c>
      <c r="E6411">
        <v>4.0999999999999996</v>
      </c>
      <c r="F6411">
        <v>56</v>
      </c>
      <c r="G6411">
        <v>23.75</v>
      </c>
      <c r="H6411">
        <v>2015</v>
      </c>
    </row>
    <row r="6412" spans="1:8" x14ac:dyDescent="0.2">
      <c r="A6412" t="s">
        <v>8086</v>
      </c>
      <c r="B6412" t="s">
        <v>16</v>
      </c>
      <c r="C6412" t="s">
        <v>8087</v>
      </c>
      <c r="D6412" t="s">
        <v>2639</v>
      </c>
      <c r="E6412">
        <v>4.2</v>
      </c>
      <c r="F6412">
        <v>56</v>
      </c>
      <c r="G6412">
        <v>24.27</v>
      </c>
      <c r="H6412">
        <v>2012</v>
      </c>
    </row>
    <row r="6413" spans="1:8" x14ac:dyDescent="0.2">
      <c r="A6413" t="s">
        <v>8088</v>
      </c>
      <c r="B6413" t="s">
        <v>23</v>
      </c>
      <c r="C6413" t="s">
        <v>24</v>
      </c>
      <c r="D6413" t="s">
        <v>7208</v>
      </c>
      <c r="E6413">
        <v>3.9</v>
      </c>
      <c r="F6413">
        <v>56</v>
      </c>
      <c r="G6413">
        <v>29</v>
      </c>
      <c r="H6413">
        <v>2016</v>
      </c>
    </row>
    <row r="6414" spans="1:8" x14ac:dyDescent="0.2">
      <c r="A6414" t="s">
        <v>8089</v>
      </c>
      <c r="B6414" t="s">
        <v>255</v>
      </c>
      <c r="C6414" t="s">
        <v>256</v>
      </c>
      <c r="D6414" t="s">
        <v>1796</v>
      </c>
      <c r="E6414">
        <v>3.6</v>
      </c>
      <c r="F6414">
        <v>56</v>
      </c>
      <c r="G6414">
        <v>11.5</v>
      </c>
      <c r="H6414">
        <v>2016</v>
      </c>
    </row>
    <row r="6415" spans="1:8" x14ac:dyDescent="0.2">
      <c r="A6415" t="s">
        <v>8090</v>
      </c>
      <c r="B6415" t="s">
        <v>16</v>
      </c>
      <c r="C6415" t="s">
        <v>454</v>
      </c>
      <c r="D6415" t="s">
        <v>455</v>
      </c>
      <c r="E6415">
        <v>3.9</v>
      </c>
      <c r="F6415">
        <v>56</v>
      </c>
      <c r="G6415">
        <v>14.84</v>
      </c>
      <c r="H6415">
        <v>2017</v>
      </c>
    </row>
    <row r="6416" spans="1:8" x14ac:dyDescent="0.2">
      <c r="A6416" t="s">
        <v>8091</v>
      </c>
      <c r="B6416" t="s">
        <v>277</v>
      </c>
      <c r="C6416" t="s">
        <v>278</v>
      </c>
      <c r="D6416" t="s">
        <v>6948</v>
      </c>
      <c r="E6416">
        <v>4.0999999999999996</v>
      </c>
      <c r="F6416">
        <v>56</v>
      </c>
      <c r="G6416">
        <v>59</v>
      </c>
      <c r="H6416">
        <v>2015</v>
      </c>
    </row>
    <row r="6417" spans="1:8" x14ac:dyDescent="0.2">
      <c r="A6417" t="s">
        <v>8092</v>
      </c>
      <c r="B6417" t="s">
        <v>16</v>
      </c>
      <c r="C6417" t="s">
        <v>2638</v>
      </c>
      <c r="D6417" t="s">
        <v>5562</v>
      </c>
      <c r="E6417">
        <v>4.0999999999999996</v>
      </c>
      <c r="F6417">
        <v>56</v>
      </c>
      <c r="G6417">
        <v>15.6</v>
      </c>
      <c r="H6417">
        <v>2016</v>
      </c>
    </row>
    <row r="6418" spans="1:8" x14ac:dyDescent="0.2">
      <c r="A6418" t="s">
        <v>8093</v>
      </c>
      <c r="B6418" t="s">
        <v>9</v>
      </c>
      <c r="C6418" t="s">
        <v>158</v>
      </c>
      <c r="D6418" t="s">
        <v>159</v>
      </c>
      <c r="E6418">
        <v>4</v>
      </c>
      <c r="F6418">
        <v>56</v>
      </c>
      <c r="G6418">
        <v>14.09</v>
      </c>
      <c r="H6418">
        <v>2015</v>
      </c>
    </row>
    <row r="6419" spans="1:8" x14ac:dyDescent="0.2">
      <c r="A6419" t="s">
        <v>8094</v>
      </c>
      <c r="B6419" t="s">
        <v>277</v>
      </c>
      <c r="C6419" t="s">
        <v>852</v>
      </c>
      <c r="D6419" t="s">
        <v>4334</v>
      </c>
      <c r="E6419">
        <v>3.9</v>
      </c>
      <c r="F6419">
        <v>56</v>
      </c>
      <c r="G6419">
        <v>20.53</v>
      </c>
      <c r="H6419">
        <v>2017</v>
      </c>
    </row>
    <row r="6420" spans="1:8" x14ac:dyDescent="0.2">
      <c r="A6420" t="s">
        <v>8095</v>
      </c>
      <c r="B6420" t="s">
        <v>16</v>
      </c>
      <c r="C6420" t="s">
        <v>374</v>
      </c>
      <c r="D6420" t="s">
        <v>1434</v>
      </c>
      <c r="E6420">
        <v>3.9</v>
      </c>
      <c r="F6420">
        <v>56</v>
      </c>
      <c r="G6420">
        <v>27.06</v>
      </c>
      <c r="H6420">
        <v>2015</v>
      </c>
    </row>
    <row r="6421" spans="1:8" x14ac:dyDescent="0.2">
      <c r="A6421" t="s">
        <v>8096</v>
      </c>
      <c r="B6421" t="s">
        <v>46</v>
      </c>
      <c r="C6421" t="s">
        <v>1057</v>
      </c>
      <c r="D6421" t="s">
        <v>1058</v>
      </c>
      <c r="E6421">
        <v>3.9</v>
      </c>
      <c r="F6421">
        <v>56</v>
      </c>
      <c r="G6421">
        <v>13.57</v>
      </c>
      <c r="H6421">
        <v>2017</v>
      </c>
    </row>
    <row r="6422" spans="1:8" x14ac:dyDescent="0.2">
      <c r="A6422" t="s">
        <v>8097</v>
      </c>
      <c r="B6422" t="s">
        <v>9</v>
      </c>
      <c r="C6422" t="s">
        <v>336</v>
      </c>
      <c r="D6422" t="s">
        <v>8098</v>
      </c>
      <c r="E6422">
        <v>2.8</v>
      </c>
      <c r="F6422">
        <v>56</v>
      </c>
      <c r="G6422">
        <v>8.33</v>
      </c>
      <c r="H6422">
        <v>2017</v>
      </c>
    </row>
    <row r="6423" spans="1:8" x14ac:dyDescent="0.2">
      <c r="A6423" t="s">
        <v>8099</v>
      </c>
      <c r="B6423" t="s">
        <v>23</v>
      </c>
      <c r="C6423" t="s">
        <v>247</v>
      </c>
      <c r="D6423" t="s">
        <v>1332</v>
      </c>
      <c r="E6423">
        <v>4</v>
      </c>
      <c r="F6423">
        <v>56</v>
      </c>
      <c r="G6423">
        <v>13.9</v>
      </c>
      <c r="H6423">
        <v>2017</v>
      </c>
    </row>
    <row r="6424" spans="1:8" x14ac:dyDescent="0.2">
      <c r="A6424" t="s">
        <v>8100</v>
      </c>
      <c r="B6424" t="s">
        <v>9</v>
      </c>
      <c r="C6424" t="s">
        <v>8101</v>
      </c>
      <c r="D6424" t="s">
        <v>8102</v>
      </c>
      <c r="E6424">
        <v>3.9</v>
      </c>
      <c r="F6424">
        <v>56</v>
      </c>
      <c r="G6424">
        <v>16.95</v>
      </c>
      <c r="H6424">
        <v>2017</v>
      </c>
    </row>
    <row r="6425" spans="1:8" x14ac:dyDescent="0.2">
      <c r="A6425" t="s">
        <v>8103</v>
      </c>
      <c r="B6425" t="s">
        <v>9</v>
      </c>
      <c r="C6425" t="s">
        <v>428</v>
      </c>
      <c r="D6425" t="s">
        <v>8104</v>
      </c>
      <c r="E6425">
        <v>4</v>
      </c>
      <c r="F6425">
        <v>56</v>
      </c>
      <c r="G6425">
        <v>15.16</v>
      </c>
      <c r="H6425">
        <v>2016</v>
      </c>
    </row>
    <row r="6426" spans="1:8" x14ac:dyDescent="0.2">
      <c r="A6426" t="s">
        <v>8105</v>
      </c>
      <c r="B6426" t="s">
        <v>16</v>
      </c>
      <c r="C6426" t="s">
        <v>1497</v>
      </c>
      <c r="D6426" t="s">
        <v>1536</v>
      </c>
      <c r="E6426">
        <v>3.9</v>
      </c>
      <c r="F6426">
        <v>56</v>
      </c>
      <c r="G6426">
        <v>14.52</v>
      </c>
      <c r="H6426">
        <v>2016</v>
      </c>
    </row>
    <row r="6427" spans="1:8" x14ac:dyDescent="0.2">
      <c r="A6427" t="s">
        <v>8106</v>
      </c>
      <c r="B6427" t="s">
        <v>77</v>
      </c>
      <c r="C6427" t="s">
        <v>1405</v>
      </c>
      <c r="D6427" t="s">
        <v>8107</v>
      </c>
      <c r="E6427">
        <v>4.5999999999999996</v>
      </c>
      <c r="F6427">
        <v>56</v>
      </c>
      <c r="G6427">
        <v>116</v>
      </c>
      <c r="H6427">
        <v>2015</v>
      </c>
    </row>
    <row r="6428" spans="1:8" x14ac:dyDescent="0.2">
      <c r="A6428" t="s">
        <v>8108</v>
      </c>
      <c r="B6428" t="s">
        <v>16</v>
      </c>
      <c r="C6428" t="s">
        <v>93</v>
      </c>
      <c r="D6428" t="s">
        <v>1676</v>
      </c>
      <c r="E6428">
        <v>4.3</v>
      </c>
      <c r="F6428">
        <v>56</v>
      </c>
      <c r="G6428">
        <v>225.32</v>
      </c>
      <c r="H6428">
        <v>2013</v>
      </c>
    </row>
    <row r="6429" spans="1:8" x14ac:dyDescent="0.2">
      <c r="A6429" t="s">
        <v>8109</v>
      </c>
      <c r="B6429" t="s">
        <v>66</v>
      </c>
      <c r="C6429" t="s">
        <v>268</v>
      </c>
      <c r="D6429" t="s">
        <v>8110</v>
      </c>
      <c r="E6429">
        <v>4</v>
      </c>
      <c r="F6429">
        <v>56</v>
      </c>
      <c r="G6429">
        <v>16.5</v>
      </c>
      <c r="H6429">
        <v>2016</v>
      </c>
    </row>
    <row r="6430" spans="1:8" x14ac:dyDescent="0.2">
      <c r="A6430" t="s">
        <v>8111</v>
      </c>
      <c r="B6430" t="s">
        <v>9</v>
      </c>
      <c r="C6430" t="s">
        <v>414</v>
      </c>
      <c r="D6430" t="s">
        <v>651</v>
      </c>
      <c r="E6430">
        <v>4</v>
      </c>
      <c r="F6430">
        <v>56</v>
      </c>
      <c r="G6430">
        <v>71.95</v>
      </c>
      <c r="H6430">
        <v>2004</v>
      </c>
    </row>
    <row r="6431" spans="1:8" x14ac:dyDescent="0.2">
      <c r="A6431" t="s">
        <v>2782</v>
      </c>
      <c r="B6431" t="s">
        <v>34</v>
      </c>
      <c r="C6431" t="s">
        <v>718</v>
      </c>
      <c r="D6431" t="s">
        <v>2379</v>
      </c>
      <c r="E6431">
        <v>4.0999999999999996</v>
      </c>
      <c r="F6431">
        <v>56</v>
      </c>
      <c r="G6431">
        <v>21.45</v>
      </c>
      <c r="H6431">
        <v>2016</v>
      </c>
    </row>
    <row r="6432" spans="1:8" x14ac:dyDescent="0.2">
      <c r="A6432" t="s">
        <v>8112</v>
      </c>
      <c r="B6432" t="s">
        <v>66</v>
      </c>
      <c r="C6432" t="s">
        <v>449</v>
      </c>
      <c r="D6432" t="s">
        <v>8113</v>
      </c>
      <c r="E6432">
        <v>3.5</v>
      </c>
      <c r="F6432">
        <v>56</v>
      </c>
      <c r="G6432">
        <v>17.059999999999999</v>
      </c>
      <c r="H6432">
        <v>2013</v>
      </c>
    </row>
    <row r="6433" spans="1:8" x14ac:dyDescent="0.2">
      <c r="A6433" t="s">
        <v>3201</v>
      </c>
      <c r="B6433" t="s">
        <v>9</v>
      </c>
      <c r="C6433" t="s">
        <v>96</v>
      </c>
      <c r="D6433" t="s">
        <v>5160</v>
      </c>
      <c r="E6433">
        <v>3.9</v>
      </c>
      <c r="F6433">
        <v>56</v>
      </c>
      <c r="G6433">
        <v>35.090000000000003</v>
      </c>
      <c r="H6433">
        <v>2017</v>
      </c>
    </row>
    <row r="6434" spans="1:8" x14ac:dyDescent="0.2">
      <c r="A6434" t="s">
        <v>8114</v>
      </c>
      <c r="B6434" t="s">
        <v>16</v>
      </c>
      <c r="C6434" t="s">
        <v>17</v>
      </c>
      <c r="D6434" t="s">
        <v>1937</v>
      </c>
      <c r="E6434">
        <v>3.9</v>
      </c>
      <c r="F6434">
        <v>56</v>
      </c>
      <c r="G6434">
        <v>18.5</v>
      </c>
      <c r="H6434">
        <v>2016</v>
      </c>
    </row>
    <row r="6435" spans="1:8" x14ac:dyDescent="0.2">
      <c r="A6435" t="s">
        <v>8115</v>
      </c>
      <c r="B6435" t="s">
        <v>277</v>
      </c>
      <c r="C6435" t="s">
        <v>346</v>
      </c>
      <c r="D6435" t="s">
        <v>824</v>
      </c>
      <c r="E6435">
        <v>3.8</v>
      </c>
      <c r="F6435">
        <v>56</v>
      </c>
      <c r="G6435">
        <v>22.9</v>
      </c>
      <c r="H6435">
        <v>2016</v>
      </c>
    </row>
    <row r="6436" spans="1:8" x14ac:dyDescent="0.2">
      <c r="A6436" t="s">
        <v>965</v>
      </c>
      <c r="B6436" t="s">
        <v>9</v>
      </c>
      <c r="C6436" t="s">
        <v>414</v>
      </c>
      <c r="D6436" t="s">
        <v>1031</v>
      </c>
      <c r="E6436">
        <v>4.4000000000000004</v>
      </c>
      <c r="F6436">
        <v>560</v>
      </c>
      <c r="G6436">
        <v>86.76</v>
      </c>
      <c r="H6436">
        <v>2015</v>
      </c>
    </row>
    <row r="6437" spans="1:8" x14ac:dyDescent="0.2">
      <c r="A6437" t="s">
        <v>8116</v>
      </c>
      <c r="B6437" t="s">
        <v>16</v>
      </c>
      <c r="C6437" t="s">
        <v>996</v>
      </c>
      <c r="D6437" t="s">
        <v>3767</v>
      </c>
      <c r="E6437">
        <v>4.2</v>
      </c>
      <c r="F6437">
        <v>560</v>
      </c>
      <c r="G6437">
        <v>27.43</v>
      </c>
      <c r="H6437">
        <v>2015</v>
      </c>
    </row>
    <row r="6438" spans="1:8" x14ac:dyDescent="0.2">
      <c r="A6438" t="s">
        <v>8117</v>
      </c>
      <c r="B6438" t="s">
        <v>196</v>
      </c>
      <c r="C6438" t="s">
        <v>197</v>
      </c>
      <c r="D6438" t="s">
        <v>1484</v>
      </c>
      <c r="E6438">
        <v>4</v>
      </c>
      <c r="F6438">
        <v>560</v>
      </c>
      <c r="G6438">
        <v>31.5</v>
      </c>
      <c r="H6438">
        <v>2015</v>
      </c>
    </row>
    <row r="6439" spans="1:8" x14ac:dyDescent="0.2">
      <c r="A6439" t="s">
        <v>8118</v>
      </c>
      <c r="B6439" t="s">
        <v>70</v>
      </c>
      <c r="C6439" t="s">
        <v>533</v>
      </c>
      <c r="D6439" t="s">
        <v>8119</v>
      </c>
      <c r="E6439">
        <v>4</v>
      </c>
      <c r="F6439">
        <v>561</v>
      </c>
      <c r="G6439">
        <v>47.77</v>
      </c>
      <c r="H6439">
        <v>2013</v>
      </c>
    </row>
    <row r="6440" spans="1:8" x14ac:dyDescent="0.2">
      <c r="A6440" t="s">
        <v>1248</v>
      </c>
      <c r="B6440" t="s">
        <v>9</v>
      </c>
      <c r="C6440" t="s">
        <v>96</v>
      </c>
      <c r="D6440" t="s">
        <v>1363</v>
      </c>
      <c r="E6440">
        <v>4.3</v>
      </c>
      <c r="F6440">
        <v>562</v>
      </c>
      <c r="G6440">
        <v>109.95</v>
      </c>
      <c r="H6440">
        <v>2005</v>
      </c>
    </row>
    <row r="6441" spans="1:8" x14ac:dyDescent="0.2">
      <c r="A6441" t="s">
        <v>8120</v>
      </c>
      <c r="B6441" t="s">
        <v>9</v>
      </c>
      <c r="C6441" t="s">
        <v>114</v>
      </c>
      <c r="D6441" t="s">
        <v>462</v>
      </c>
      <c r="E6441">
        <v>4.0999999999999996</v>
      </c>
      <c r="F6441">
        <v>562</v>
      </c>
      <c r="G6441">
        <v>55.08</v>
      </c>
      <c r="H6441">
        <v>2012</v>
      </c>
    </row>
    <row r="6442" spans="1:8" x14ac:dyDescent="0.2">
      <c r="A6442" t="s">
        <v>8121</v>
      </c>
      <c r="B6442" t="s">
        <v>77</v>
      </c>
      <c r="C6442" t="s">
        <v>1405</v>
      </c>
      <c r="D6442" t="s">
        <v>1641</v>
      </c>
      <c r="E6442">
        <v>4.2</v>
      </c>
      <c r="F6442">
        <v>5629</v>
      </c>
      <c r="G6442">
        <v>15.7</v>
      </c>
      <c r="H6442">
        <v>2016</v>
      </c>
    </row>
    <row r="6443" spans="1:8" x14ac:dyDescent="0.2">
      <c r="A6443" t="s">
        <v>8122</v>
      </c>
      <c r="B6443" t="s">
        <v>66</v>
      </c>
      <c r="C6443" t="s">
        <v>308</v>
      </c>
      <c r="D6443" t="s">
        <v>970</v>
      </c>
      <c r="E6443">
        <v>4.0999999999999996</v>
      </c>
      <c r="F6443">
        <v>563</v>
      </c>
      <c r="G6443">
        <v>28.99</v>
      </c>
      <c r="H6443">
        <v>2016</v>
      </c>
    </row>
    <row r="6444" spans="1:8" x14ac:dyDescent="0.2">
      <c r="A6444" t="s">
        <v>8123</v>
      </c>
      <c r="B6444" t="s">
        <v>196</v>
      </c>
      <c r="C6444" t="s">
        <v>6982</v>
      </c>
      <c r="D6444" t="s">
        <v>618</v>
      </c>
      <c r="E6444">
        <v>4</v>
      </c>
      <c r="F6444">
        <v>564</v>
      </c>
      <c r="G6444">
        <v>13.95</v>
      </c>
      <c r="H6444">
        <v>2017</v>
      </c>
    </row>
    <row r="6445" spans="1:8" x14ac:dyDescent="0.2">
      <c r="A6445" t="s">
        <v>8124</v>
      </c>
      <c r="B6445" t="s">
        <v>9</v>
      </c>
      <c r="C6445" t="s">
        <v>389</v>
      </c>
      <c r="D6445" t="s">
        <v>5342</v>
      </c>
      <c r="E6445">
        <v>4.5</v>
      </c>
      <c r="F6445">
        <v>564</v>
      </c>
      <c r="G6445">
        <v>565.38</v>
      </c>
      <c r="H6445">
        <v>2011</v>
      </c>
    </row>
    <row r="6446" spans="1:8" x14ac:dyDescent="0.2">
      <c r="A6446" t="s">
        <v>4036</v>
      </c>
      <c r="B6446" t="s">
        <v>66</v>
      </c>
      <c r="C6446" t="s">
        <v>308</v>
      </c>
      <c r="D6446" t="s">
        <v>2732</v>
      </c>
      <c r="E6446">
        <v>3.9</v>
      </c>
      <c r="F6446">
        <v>564</v>
      </c>
      <c r="G6446">
        <v>12.14</v>
      </c>
      <c r="H6446">
        <v>2013</v>
      </c>
    </row>
    <row r="6447" spans="1:8" x14ac:dyDescent="0.2">
      <c r="A6447" t="s">
        <v>8125</v>
      </c>
      <c r="B6447" t="s">
        <v>9</v>
      </c>
      <c r="C6447" t="s">
        <v>190</v>
      </c>
      <c r="D6447" t="s">
        <v>966</v>
      </c>
      <c r="E6447">
        <v>4.0999999999999996</v>
      </c>
      <c r="F6447">
        <v>565</v>
      </c>
      <c r="G6447">
        <v>98</v>
      </c>
      <c r="H6447">
        <v>2013</v>
      </c>
    </row>
    <row r="6448" spans="1:8" x14ac:dyDescent="0.2">
      <c r="A6448" t="s">
        <v>8126</v>
      </c>
      <c r="B6448" t="s">
        <v>16</v>
      </c>
      <c r="C6448" t="s">
        <v>181</v>
      </c>
      <c r="D6448" t="s">
        <v>444</v>
      </c>
      <c r="E6448">
        <v>4.2</v>
      </c>
      <c r="F6448">
        <v>565</v>
      </c>
      <c r="G6448">
        <v>110.75</v>
      </c>
      <c r="H6448">
        <v>2011</v>
      </c>
    </row>
    <row r="6449" spans="1:8" x14ac:dyDescent="0.2">
      <c r="A6449" t="s">
        <v>8127</v>
      </c>
      <c r="B6449" t="s">
        <v>16</v>
      </c>
      <c r="C6449" t="s">
        <v>2349</v>
      </c>
      <c r="D6449" t="s">
        <v>840</v>
      </c>
      <c r="E6449">
        <v>4</v>
      </c>
      <c r="F6449">
        <v>5655</v>
      </c>
      <c r="G6449">
        <v>16.079999999999998</v>
      </c>
      <c r="H6449">
        <v>2015</v>
      </c>
    </row>
    <row r="6450" spans="1:8" x14ac:dyDescent="0.2">
      <c r="A6450" t="s">
        <v>8128</v>
      </c>
      <c r="B6450" t="s">
        <v>16</v>
      </c>
      <c r="C6450" t="s">
        <v>1024</v>
      </c>
      <c r="D6450" t="s">
        <v>2472</v>
      </c>
      <c r="E6450">
        <v>3.8</v>
      </c>
      <c r="F6450">
        <v>566</v>
      </c>
      <c r="G6450">
        <v>11.21</v>
      </c>
      <c r="H6450">
        <v>2018</v>
      </c>
    </row>
    <row r="6451" spans="1:8" x14ac:dyDescent="0.2">
      <c r="A6451" t="s">
        <v>8129</v>
      </c>
      <c r="B6451" t="s">
        <v>16</v>
      </c>
      <c r="C6451" t="s">
        <v>3733</v>
      </c>
      <c r="D6451" t="s">
        <v>2550</v>
      </c>
      <c r="E6451">
        <v>4.2</v>
      </c>
      <c r="F6451">
        <v>566</v>
      </c>
      <c r="G6451">
        <v>23.19</v>
      </c>
      <c r="H6451">
        <v>2011</v>
      </c>
    </row>
    <row r="6452" spans="1:8" x14ac:dyDescent="0.2">
      <c r="A6452" t="s">
        <v>8130</v>
      </c>
      <c r="B6452" t="s">
        <v>70</v>
      </c>
      <c r="C6452" t="s">
        <v>71</v>
      </c>
      <c r="D6452" t="s">
        <v>3763</v>
      </c>
      <c r="E6452">
        <v>4.0999999999999996</v>
      </c>
      <c r="F6452">
        <v>567</v>
      </c>
      <c r="G6452">
        <v>41.92</v>
      </c>
      <c r="H6452">
        <v>2018</v>
      </c>
    </row>
    <row r="6453" spans="1:8" x14ac:dyDescent="0.2">
      <c r="A6453" t="s">
        <v>3214</v>
      </c>
      <c r="B6453" t="s">
        <v>66</v>
      </c>
      <c r="C6453" t="s">
        <v>222</v>
      </c>
      <c r="D6453" t="s">
        <v>223</v>
      </c>
      <c r="E6453">
        <v>4.2</v>
      </c>
      <c r="F6453">
        <v>567</v>
      </c>
      <c r="G6453">
        <v>34.950000000000003</v>
      </c>
      <c r="H6453">
        <v>2016</v>
      </c>
    </row>
    <row r="6454" spans="1:8" x14ac:dyDescent="0.2">
      <c r="A6454" t="s">
        <v>8131</v>
      </c>
      <c r="B6454" t="s">
        <v>23</v>
      </c>
      <c r="C6454" t="s">
        <v>2059</v>
      </c>
      <c r="D6454" t="s">
        <v>8132</v>
      </c>
      <c r="E6454">
        <v>4</v>
      </c>
      <c r="F6454">
        <v>568</v>
      </c>
      <c r="G6454">
        <v>28.8</v>
      </c>
      <c r="H6454">
        <v>2017</v>
      </c>
    </row>
    <row r="6455" spans="1:8" x14ac:dyDescent="0.2">
      <c r="A6455" t="s">
        <v>6188</v>
      </c>
      <c r="B6455" t="s">
        <v>66</v>
      </c>
      <c r="C6455" t="s">
        <v>308</v>
      </c>
      <c r="D6455" t="s">
        <v>2268</v>
      </c>
      <c r="E6455">
        <v>4.0999999999999996</v>
      </c>
      <c r="F6455">
        <v>568</v>
      </c>
      <c r="G6455">
        <v>19.899999999999999</v>
      </c>
      <c r="H6455">
        <v>2013</v>
      </c>
    </row>
    <row r="6456" spans="1:8" x14ac:dyDescent="0.2">
      <c r="A6456" t="s">
        <v>4385</v>
      </c>
      <c r="B6456" t="s">
        <v>16</v>
      </c>
      <c r="C6456" t="s">
        <v>492</v>
      </c>
      <c r="D6456" t="s">
        <v>1506</v>
      </c>
      <c r="E6456">
        <v>4.4000000000000004</v>
      </c>
      <c r="F6456">
        <v>568</v>
      </c>
      <c r="G6456">
        <v>57.9</v>
      </c>
      <c r="H6456">
        <v>2016</v>
      </c>
    </row>
    <row r="6457" spans="1:8" x14ac:dyDescent="0.2">
      <c r="A6457" t="s">
        <v>290</v>
      </c>
      <c r="B6457" t="s">
        <v>16</v>
      </c>
      <c r="C6457" t="s">
        <v>433</v>
      </c>
      <c r="D6457" t="s">
        <v>6577</v>
      </c>
      <c r="E6457">
        <v>3.8</v>
      </c>
      <c r="F6457">
        <v>569</v>
      </c>
      <c r="G6457">
        <v>14.52</v>
      </c>
      <c r="H6457">
        <v>2017</v>
      </c>
    </row>
    <row r="6458" spans="1:8" x14ac:dyDescent="0.2">
      <c r="A6458" t="s">
        <v>8133</v>
      </c>
      <c r="B6458" t="s">
        <v>16</v>
      </c>
      <c r="C6458" t="s">
        <v>358</v>
      </c>
      <c r="D6458" t="s">
        <v>359</v>
      </c>
      <c r="E6458">
        <v>4.4000000000000004</v>
      </c>
      <c r="F6458">
        <v>569</v>
      </c>
      <c r="G6458">
        <v>62.57</v>
      </c>
      <c r="H6458">
        <v>2012</v>
      </c>
    </row>
    <row r="6459" spans="1:8" x14ac:dyDescent="0.2">
      <c r="A6459" t="s">
        <v>860</v>
      </c>
      <c r="B6459" t="s">
        <v>62</v>
      </c>
      <c r="C6459" t="s">
        <v>63</v>
      </c>
      <c r="D6459" t="s">
        <v>5493</v>
      </c>
      <c r="E6459">
        <v>3.7</v>
      </c>
      <c r="F6459">
        <v>57</v>
      </c>
      <c r="G6459">
        <v>17.899999999999999</v>
      </c>
      <c r="H6459">
        <v>2016</v>
      </c>
    </row>
    <row r="6460" spans="1:8" x14ac:dyDescent="0.2">
      <c r="A6460" t="s">
        <v>8134</v>
      </c>
      <c r="B6460" t="s">
        <v>9</v>
      </c>
      <c r="C6460" t="s">
        <v>56</v>
      </c>
      <c r="D6460" t="s">
        <v>8135</v>
      </c>
      <c r="E6460">
        <v>4</v>
      </c>
      <c r="F6460">
        <v>57</v>
      </c>
      <c r="G6460">
        <v>75</v>
      </c>
      <c r="H6460">
        <v>2010</v>
      </c>
    </row>
    <row r="6461" spans="1:8" x14ac:dyDescent="0.2">
      <c r="A6461" t="s">
        <v>8136</v>
      </c>
      <c r="B6461" t="s">
        <v>66</v>
      </c>
      <c r="C6461" t="s">
        <v>222</v>
      </c>
      <c r="D6461" t="s">
        <v>2413</v>
      </c>
      <c r="E6461">
        <v>3.8</v>
      </c>
      <c r="F6461">
        <v>57</v>
      </c>
      <c r="G6461">
        <v>24.9</v>
      </c>
      <c r="H6461">
        <v>2009</v>
      </c>
    </row>
    <row r="6462" spans="1:8" x14ac:dyDescent="0.2">
      <c r="A6462" t="s">
        <v>8137</v>
      </c>
      <c r="B6462" t="s">
        <v>9</v>
      </c>
      <c r="C6462" t="s">
        <v>10</v>
      </c>
      <c r="D6462" t="s">
        <v>3614</v>
      </c>
      <c r="E6462">
        <v>3.9</v>
      </c>
      <c r="F6462">
        <v>57</v>
      </c>
      <c r="G6462">
        <v>77.5</v>
      </c>
      <c r="H6462">
        <v>1996</v>
      </c>
    </row>
    <row r="6463" spans="1:8" x14ac:dyDescent="0.2">
      <c r="A6463" t="s">
        <v>2915</v>
      </c>
      <c r="B6463" t="s">
        <v>16</v>
      </c>
      <c r="C6463" t="s">
        <v>374</v>
      </c>
      <c r="D6463" t="s">
        <v>5176</v>
      </c>
      <c r="E6463">
        <v>3.9</v>
      </c>
      <c r="F6463">
        <v>57</v>
      </c>
      <c r="G6463">
        <v>28.27</v>
      </c>
      <c r="H6463">
        <v>2016</v>
      </c>
    </row>
    <row r="6464" spans="1:8" x14ac:dyDescent="0.2">
      <c r="A6464" t="s">
        <v>8138</v>
      </c>
      <c r="B6464" t="s">
        <v>16</v>
      </c>
      <c r="C6464" t="s">
        <v>74</v>
      </c>
      <c r="D6464" t="s">
        <v>75</v>
      </c>
      <c r="E6464">
        <v>3.8</v>
      </c>
      <c r="F6464">
        <v>57</v>
      </c>
      <c r="G6464">
        <v>5.85</v>
      </c>
      <c r="H6464">
        <v>2018</v>
      </c>
    </row>
    <row r="6465" spans="1:8" x14ac:dyDescent="0.2">
      <c r="A6465" t="s">
        <v>8139</v>
      </c>
      <c r="B6465" t="s">
        <v>16</v>
      </c>
      <c r="C6465" t="s">
        <v>5189</v>
      </c>
      <c r="D6465" t="s">
        <v>5190</v>
      </c>
      <c r="E6465">
        <v>3.9</v>
      </c>
      <c r="F6465">
        <v>57</v>
      </c>
      <c r="G6465">
        <v>10.8</v>
      </c>
      <c r="H6465">
        <v>2017</v>
      </c>
    </row>
    <row r="6466" spans="1:8" x14ac:dyDescent="0.2">
      <c r="A6466" t="s">
        <v>8140</v>
      </c>
      <c r="B6466" t="s">
        <v>16</v>
      </c>
      <c r="C6466" t="s">
        <v>358</v>
      </c>
      <c r="D6466" t="s">
        <v>1045</v>
      </c>
      <c r="E6466">
        <v>4</v>
      </c>
      <c r="F6466">
        <v>57</v>
      </c>
      <c r="G6466">
        <v>48.02</v>
      </c>
      <c r="H6466">
        <v>2011</v>
      </c>
    </row>
    <row r="6467" spans="1:8" x14ac:dyDescent="0.2">
      <c r="A6467" t="s">
        <v>8141</v>
      </c>
      <c r="B6467" t="s">
        <v>16</v>
      </c>
      <c r="C6467" t="s">
        <v>228</v>
      </c>
      <c r="D6467" t="s">
        <v>8038</v>
      </c>
      <c r="E6467">
        <v>4.0999999999999996</v>
      </c>
      <c r="F6467">
        <v>57</v>
      </c>
      <c r="G6467">
        <v>29.9</v>
      </c>
      <c r="H6467">
        <v>2012</v>
      </c>
    </row>
    <row r="6468" spans="1:8" x14ac:dyDescent="0.2">
      <c r="A6468" t="s">
        <v>2280</v>
      </c>
      <c r="B6468" t="s">
        <v>16</v>
      </c>
      <c r="C6468" t="s">
        <v>358</v>
      </c>
      <c r="D6468" t="s">
        <v>8142</v>
      </c>
      <c r="E6468">
        <v>4.2</v>
      </c>
      <c r="F6468">
        <v>57</v>
      </c>
      <c r="G6468">
        <v>106.25</v>
      </c>
      <c r="H6468">
        <v>2011</v>
      </c>
    </row>
    <row r="6469" spans="1:8" x14ac:dyDescent="0.2">
      <c r="A6469" t="s">
        <v>8143</v>
      </c>
      <c r="B6469" t="s">
        <v>23</v>
      </c>
      <c r="C6469" t="s">
        <v>24</v>
      </c>
      <c r="D6469" t="s">
        <v>25</v>
      </c>
      <c r="E6469">
        <v>4.0999999999999996</v>
      </c>
      <c r="F6469">
        <v>57</v>
      </c>
      <c r="G6469">
        <v>34.799999999999997</v>
      </c>
      <c r="H6469">
        <v>2014</v>
      </c>
    </row>
    <row r="6470" spans="1:8" x14ac:dyDescent="0.2">
      <c r="A6470" t="s">
        <v>8144</v>
      </c>
      <c r="B6470" t="s">
        <v>16</v>
      </c>
      <c r="C6470" t="s">
        <v>1188</v>
      </c>
      <c r="D6470" t="s">
        <v>1189</v>
      </c>
      <c r="E6470">
        <v>3.6</v>
      </c>
      <c r="F6470">
        <v>57</v>
      </c>
      <c r="G6470">
        <v>17.899999999999999</v>
      </c>
      <c r="H6470">
        <v>2016</v>
      </c>
    </row>
    <row r="6471" spans="1:8" x14ac:dyDescent="0.2">
      <c r="A6471" t="s">
        <v>8145</v>
      </c>
      <c r="B6471" t="s">
        <v>9</v>
      </c>
      <c r="C6471" t="s">
        <v>596</v>
      </c>
      <c r="D6471" t="s">
        <v>5834</v>
      </c>
      <c r="E6471">
        <v>3.7</v>
      </c>
      <c r="F6471">
        <v>57</v>
      </c>
      <c r="G6471">
        <v>11.36</v>
      </c>
      <c r="H6471">
        <v>2014</v>
      </c>
    </row>
    <row r="6472" spans="1:8" x14ac:dyDescent="0.2">
      <c r="A6472" t="s">
        <v>8146</v>
      </c>
      <c r="B6472" t="s">
        <v>77</v>
      </c>
      <c r="C6472" t="s">
        <v>78</v>
      </c>
      <c r="D6472" t="s">
        <v>79</v>
      </c>
      <c r="E6472">
        <v>3.8</v>
      </c>
      <c r="F6472">
        <v>57</v>
      </c>
      <c r="G6472">
        <v>24</v>
      </c>
      <c r="H6472">
        <v>2018</v>
      </c>
    </row>
    <row r="6473" spans="1:8" x14ac:dyDescent="0.2">
      <c r="A6473" t="s">
        <v>604</v>
      </c>
      <c r="B6473" t="s">
        <v>16</v>
      </c>
      <c r="C6473" t="s">
        <v>93</v>
      </c>
      <c r="D6473" t="s">
        <v>8147</v>
      </c>
      <c r="E6473">
        <v>3.6</v>
      </c>
      <c r="F6473">
        <v>57</v>
      </c>
      <c r="G6473">
        <v>12.25</v>
      </c>
      <c r="H6473">
        <v>2016</v>
      </c>
    </row>
    <row r="6474" spans="1:8" x14ac:dyDescent="0.2">
      <c r="A6474" t="s">
        <v>8148</v>
      </c>
      <c r="B6474" t="s">
        <v>16</v>
      </c>
      <c r="C6474" t="s">
        <v>1024</v>
      </c>
      <c r="D6474" t="s">
        <v>5870</v>
      </c>
      <c r="E6474">
        <v>3.7</v>
      </c>
      <c r="F6474">
        <v>57</v>
      </c>
      <c r="G6474">
        <v>15.79</v>
      </c>
      <c r="H6474">
        <v>2016</v>
      </c>
    </row>
    <row r="6475" spans="1:8" x14ac:dyDescent="0.2">
      <c r="A6475" t="s">
        <v>8149</v>
      </c>
      <c r="B6475" t="s">
        <v>9</v>
      </c>
      <c r="C6475" t="s">
        <v>175</v>
      </c>
      <c r="D6475" t="s">
        <v>796</v>
      </c>
      <c r="E6475">
        <v>3.6</v>
      </c>
      <c r="F6475">
        <v>57</v>
      </c>
      <c r="G6475">
        <v>7.28</v>
      </c>
      <c r="H6475">
        <v>2018</v>
      </c>
    </row>
    <row r="6476" spans="1:8" x14ac:dyDescent="0.2">
      <c r="A6476" t="s">
        <v>2941</v>
      </c>
      <c r="B6476" t="s">
        <v>9</v>
      </c>
      <c r="C6476" t="s">
        <v>379</v>
      </c>
      <c r="D6476" t="s">
        <v>5665</v>
      </c>
      <c r="E6476">
        <v>3.6</v>
      </c>
      <c r="F6476">
        <v>57</v>
      </c>
      <c r="G6476">
        <v>19.899999999999999</v>
      </c>
      <c r="H6476">
        <v>2016</v>
      </c>
    </row>
    <row r="6477" spans="1:8" x14ac:dyDescent="0.2">
      <c r="A6477" t="s">
        <v>155</v>
      </c>
      <c r="B6477" t="s">
        <v>9</v>
      </c>
      <c r="C6477" t="s">
        <v>138</v>
      </c>
      <c r="D6477" t="s">
        <v>8150</v>
      </c>
      <c r="E6477">
        <v>3.7</v>
      </c>
      <c r="F6477">
        <v>57</v>
      </c>
      <c r="G6477">
        <v>29.95</v>
      </c>
      <c r="H6477">
        <v>2005</v>
      </c>
    </row>
    <row r="6478" spans="1:8" x14ac:dyDescent="0.2">
      <c r="A6478" t="s">
        <v>8151</v>
      </c>
      <c r="B6478" t="s">
        <v>66</v>
      </c>
      <c r="C6478" t="s">
        <v>333</v>
      </c>
      <c r="D6478" t="s">
        <v>2287</v>
      </c>
      <c r="E6478">
        <v>4.0999999999999996</v>
      </c>
      <c r="F6478">
        <v>57</v>
      </c>
      <c r="G6478">
        <v>10.43</v>
      </c>
      <c r="H6478">
        <v>2014</v>
      </c>
    </row>
    <row r="6479" spans="1:8" x14ac:dyDescent="0.2">
      <c r="A6479" t="s">
        <v>8152</v>
      </c>
      <c r="B6479" t="s">
        <v>62</v>
      </c>
      <c r="C6479" t="s">
        <v>1171</v>
      </c>
      <c r="D6479" t="s">
        <v>1575</v>
      </c>
      <c r="E6479">
        <v>3.6</v>
      </c>
      <c r="F6479">
        <v>57</v>
      </c>
      <c r="G6479">
        <v>7.25</v>
      </c>
      <c r="H6479">
        <v>2019</v>
      </c>
    </row>
    <row r="6480" spans="1:8" x14ac:dyDescent="0.2">
      <c r="A6480" t="s">
        <v>8153</v>
      </c>
      <c r="B6480" t="s">
        <v>16</v>
      </c>
      <c r="C6480" t="s">
        <v>1724</v>
      </c>
      <c r="D6480" t="s">
        <v>1189</v>
      </c>
      <c r="E6480">
        <v>4</v>
      </c>
      <c r="F6480">
        <v>57</v>
      </c>
      <c r="G6480">
        <v>28.9</v>
      </c>
      <c r="H6480">
        <v>2016</v>
      </c>
    </row>
    <row r="6481" spans="1:8" x14ac:dyDescent="0.2">
      <c r="A6481" t="s">
        <v>8154</v>
      </c>
      <c r="B6481" t="s">
        <v>16</v>
      </c>
      <c r="C6481" t="s">
        <v>5274</v>
      </c>
      <c r="D6481" t="s">
        <v>5887</v>
      </c>
      <c r="E6481">
        <v>4</v>
      </c>
      <c r="F6481">
        <v>57</v>
      </c>
      <c r="G6481">
        <v>19.420000000000002</v>
      </c>
      <c r="H6481">
        <v>2015</v>
      </c>
    </row>
    <row r="6482" spans="1:8" x14ac:dyDescent="0.2">
      <c r="A6482" t="s">
        <v>8155</v>
      </c>
      <c r="B6482" t="s">
        <v>66</v>
      </c>
      <c r="C6482" t="s">
        <v>829</v>
      </c>
      <c r="D6482" t="s">
        <v>922</v>
      </c>
      <c r="E6482">
        <v>4.4000000000000004</v>
      </c>
      <c r="F6482">
        <v>57</v>
      </c>
      <c r="G6482">
        <v>99.95</v>
      </c>
      <c r="H6482">
        <v>2010</v>
      </c>
    </row>
    <row r="6483" spans="1:8" x14ac:dyDescent="0.2">
      <c r="A6483" t="s">
        <v>8156</v>
      </c>
      <c r="B6483" t="s">
        <v>16</v>
      </c>
      <c r="C6483" t="s">
        <v>4512</v>
      </c>
      <c r="D6483" t="s">
        <v>8157</v>
      </c>
      <c r="E6483">
        <v>4</v>
      </c>
      <c r="F6483">
        <v>57</v>
      </c>
      <c r="G6483">
        <v>37.47</v>
      </c>
      <c r="H6483">
        <v>2015</v>
      </c>
    </row>
    <row r="6484" spans="1:8" x14ac:dyDescent="0.2">
      <c r="A6484" t="s">
        <v>8158</v>
      </c>
      <c r="B6484" t="s">
        <v>16</v>
      </c>
      <c r="C6484" t="s">
        <v>8159</v>
      </c>
      <c r="D6484" t="s">
        <v>3738</v>
      </c>
      <c r="E6484">
        <v>4.3</v>
      </c>
      <c r="F6484">
        <v>57</v>
      </c>
      <c r="G6484">
        <v>29.85</v>
      </c>
      <c r="H6484">
        <v>2016</v>
      </c>
    </row>
    <row r="6485" spans="1:8" x14ac:dyDescent="0.2">
      <c r="A6485" t="s">
        <v>8160</v>
      </c>
      <c r="B6485" t="s">
        <v>16</v>
      </c>
      <c r="C6485" t="s">
        <v>358</v>
      </c>
      <c r="D6485" t="s">
        <v>2717</v>
      </c>
      <c r="E6485">
        <v>4.2</v>
      </c>
      <c r="F6485">
        <v>57</v>
      </c>
      <c r="G6485">
        <v>105.17</v>
      </c>
      <c r="H6485">
        <v>2013</v>
      </c>
    </row>
    <row r="6486" spans="1:8" x14ac:dyDescent="0.2">
      <c r="A6486" t="s">
        <v>8161</v>
      </c>
      <c r="B6486" t="s">
        <v>9</v>
      </c>
      <c r="C6486" t="s">
        <v>873</v>
      </c>
      <c r="D6486" t="s">
        <v>2607</v>
      </c>
      <c r="E6486">
        <v>3.8</v>
      </c>
      <c r="F6486">
        <v>57</v>
      </c>
      <c r="G6486">
        <v>36.950000000000003</v>
      </c>
      <c r="H6486">
        <v>2000</v>
      </c>
    </row>
    <row r="6487" spans="1:8" x14ac:dyDescent="0.2">
      <c r="A6487" t="s">
        <v>8162</v>
      </c>
      <c r="B6487" t="s">
        <v>16</v>
      </c>
      <c r="C6487" t="s">
        <v>323</v>
      </c>
      <c r="D6487" t="s">
        <v>2501</v>
      </c>
      <c r="E6487">
        <v>3.2</v>
      </c>
      <c r="F6487">
        <v>57</v>
      </c>
      <c r="G6487">
        <v>7.21</v>
      </c>
      <c r="H6487">
        <v>2017</v>
      </c>
    </row>
    <row r="6488" spans="1:8" x14ac:dyDescent="0.2">
      <c r="A6488" t="s">
        <v>8163</v>
      </c>
      <c r="B6488" t="s">
        <v>9</v>
      </c>
      <c r="C6488" t="s">
        <v>96</v>
      </c>
      <c r="D6488" t="s">
        <v>5409</v>
      </c>
      <c r="E6488">
        <v>4.4000000000000004</v>
      </c>
      <c r="F6488">
        <v>57</v>
      </c>
      <c r="G6488">
        <v>379.95</v>
      </c>
      <c r="H6488">
        <v>2005</v>
      </c>
    </row>
    <row r="6489" spans="1:8" x14ac:dyDescent="0.2">
      <c r="A6489" t="s">
        <v>8164</v>
      </c>
      <c r="B6489" t="s">
        <v>16</v>
      </c>
      <c r="C6489" t="s">
        <v>17</v>
      </c>
      <c r="D6489" t="s">
        <v>1569</v>
      </c>
      <c r="E6489">
        <v>4</v>
      </c>
      <c r="F6489">
        <v>57</v>
      </c>
      <c r="G6489">
        <v>29.95</v>
      </c>
      <c r="H6489">
        <v>2014</v>
      </c>
    </row>
    <row r="6490" spans="1:8" x14ac:dyDescent="0.2">
      <c r="A6490" t="s">
        <v>7095</v>
      </c>
      <c r="B6490" t="s">
        <v>9</v>
      </c>
      <c r="C6490" t="s">
        <v>281</v>
      </c>
      <c r="D6490" t="s">
        <v>6317</v>
      </c>
      <c r="E6490">
        <v>3.8</v>
      </c>
      <c r="F6490">
        <v>57</v>
      </c>
      <c r="G6490">
        <v>17.45</v>
      </c>
      <c r="H6490">
        <v>2017</v>
      </c>
    </row>
    <row r="6491" spans="1:8" x14ac:dyDescent="0.2">
      <c r="A6491" t="s">
        <v>8165</v>
      </c>
      <c r="B6491" t="s">
        <v>16</v>
      </c>
      <c r="C6491" t="s">
        <v>8166</v>
      </c>
      <c r="D6491" t="s">
        <v>8167</v>
      </c>
      <c r="E6491">
        <v>3.8</v>
      </c>
      <c r="F6491">
        <v>57</v>
      </c>
      <c r="G6491">
        <v>12.9</v>
      </c>
      <c r="H6491">
        <v>2014</v>
      </c>
    </row>
    <row r="6492" spans="1:8" x14ac:dyDescent="0.2">
      <c r="A6492" t="s">
        <v>762</v>
      </c>
      <c r="B6492" t="s">
        <v>70</v>
      </c>
      <c r="C6492" t="s">
        <v>161</v>
      </c>
      <c r="D6492" t="s">
        <v>6751</v>
      </c>
      <c r="E6492">
        <v>4.4000000000000004</v>
      </c>
      <c r="F6492">
        <v>57</v>
      </c>
      <c r="G6492">
        <v>96.51</v>
      </c>
      <c r="H6492">
        <v>2017</v>
      </c>
    </row>
    <row r="6493" spans="1:8" x14ac:dyDescent="0.2">
      <c r="A6493" t="s">
        <v>8168</v>
      </c>
      <c r="B6493" t="s">
        <v>9</v>
      </c>
      <c r="C6493" t="s">
        <v>721</v>
      </c>
      <c r="D6493" t="s">
        <v>8169</v>
      </c>
      <c r="E6493">
        <v>3.8</v>
      </c>
      <c r="F6493">
        <v>57</v>
      </c>
      <c r="G6493">
        <v>13.79</v>
      </c>
      <c r="H6493">
        <v>2014</v>
      </c>
    </row>
    <row r="6494" spans="1:8" x14ac:dyDescent="0.2">
      <c r="A6494" t="s">
        <v>2843</v>
      </c>
      <c r="B6494" t="s">
        <v>9</v>
      </c>
      <c r="C6494" t="s">
        <v>379</v>
      </c>
      <c r="D6494" t="s">
        <v>8170</v>
      </c>
      <c r="E6494">
        <v>3.5</v>
      </c>
      <c r="F6494">
        <v>57</v>
      </c>
      <c r="G6494">
        <v>10.15</v>
      </c>
      <c r="H6494">
        <v>2014</v>
      </c>
    </row>
    <row r="6495" spans="1:8" x14ac:dyDescent="0.2">
      <c r="A6495" t="s">
        <v>8171</v>
      </c>
      <c r="B6495" t="s">
        <v>277</v>
      </c>
      <c r="C6495" t="s">
        <v>346</v>
      </c>
      <c r="D6495" t="s">
        <v>2584</v>
      </c>
      <c r="E6495">
        <v>4</v>
      </c>
      <c r="F6495">
        <v>57</v>
      </c>
      <c r="G6495">
        <v>19.260000000000002</v>
      </c>
      <c r="H6495">
        <v>2016</v>
      </c>
    </row>
    <row r="6496" spans="1:8" x14ac:dyDescent="0.2">
      <c r="A6496" t="s">
        <v>969</v>
      </c>
      <c r="B6496" t="s">
        <v>66</v>
      </c>
      <c r="C6496" t="s">
        <v>308</v>
      </c>
      <c r="D6496" t="s">
        <v>8172</v>
      </c>
      <c r="E6496">
        <v>3.7</v>
      </c>
      <c r="F6496">
        <v>570</v>
      </c>
      <c r="G6496">
        <v>14.9</v>
      </c>
      <c r="H6496">
        <v>2015</v>
      </c>
    </row>
    <row r="6497" spans="1:8" x14ac:dyDescent="0.2">
      <c r="A6497" t="s">
        <v>8173</v>
      </c>
      <c r="B6497" t="s">
        <v>16</v>
      </c>
      <c r="C6497" t="s">
        <v>17</v>
      </c>
      <c r="D6497" t="s">
        <v>1702</v>
      </c>
      <c r="E6497">
        <v>4</v>
      </c>
      <c r="F6497">
        <v>570</v>
      </c>
      <c r="G6497">
        <v>31.97</v>
      </c>
      <c r="H6497">
        <v>2012</v>
      </c>
    </row>
    <row r="6498" spans="1:8" x14ac:dyDescent="0.2">
      <c r="A6498" t="s">
        <v>8174</v>
      </c>
      <c r="B6498" t="s">
        <v>66</v>
      </c>
      <c r="C6498" t="s">
        <v>308</v>
      </c>
      <c r="D6498" t="s">
        <v>751</v>
      </c>
      <c r="E6498">
        <v>3.5</v>
      </c>
      <c r="F6498">
        <v>570</v>
      </c>
      <c r="G6498">
        <v>8.68</v>
      </c>
      <c r="H6498">
        <v>2016</v>
      </c>
    </row>
    <row r="6499" spans="1:8" x14ac:dyDescent="0.2">
      <c r="A6499" t="s">
        <v>8175</v>
      </c>
      <c r="B6499" t="s">
        <v>66</v>
      </c>
      <c r="C6499" t="s">
        <v>8176</v>
      </c>
      <c r="D6499" t="s">
        <v>6282</v>
      </c>
      <c r="E6499">
        <v>4</v>
      </c>
      <c r="F6499">
        <v>570</v>
      </c>
      <c r="G6499">
        <v>21.25</v>
      </c>
      <c r="H6499">
        <v>2017</v>
      </c>
    </row>
    <row r="6500" spans="1:8" x14ac:dyDescent="0.2">
      <c r="A6500" t="s">
        <v>630</v>
      </c>
      <c r="B6500" t="s">
        <v>9</v>
      </c>
      <c r="C6500" t="s">
        <v>175</v>
      </c>
      <c r="D6500" t="s">
        <v>176</v>
      </c>
      <c r="E6500">
        <v>3.5</v>
      </c>
      <c r="F6500">
        <v>571</v>
      </c>
      <c r="G6500">
        <v>6.33</v>
      </c>
      <c r="H6500">
        <v>2018</v>
      </c>
    </row>
    <row r="6501" spans="1:8" x14ac:dyDescent="0.2">
      <c r="A6501" t="s">
        <v>8177</v>
      </c>
      <c r="B6501" t="s">
        <v>77</v>
      </c>
      <c r="C6501" t="s">
        <v>78</v>
      </c>
      <c r="D6501" t="s">
        <v>7168</v>
      </c>
      <c r="E6501">
        <v>4.2</v>
      </c>
      <c r="F6501">
        <v>571</v>
      </c>
      <c r="G6501">
        <v>53.9</v>
      </c>
      <c r="H6501">
        <v>2015</v>
      </c>
    </row>
    <row r="6502" spans="1:8" x14ac:dyDescent="0.2">
      <c r="A6502" t="s">
        <v>8178</v>
      </c>
      <c r="B6502" t="s">
        <v>66</v>
      </c>
      <c r="C6502" t="s">
        <v>308</v>
      </c>
      <c r="D6502" t="s">
        <v>309</v>
      </c>
      <c r="E6502">
        <v>3.8</v>
      </c>
      <c r="F6502">
        <v>571</v>
      </c>
      <c r="G6502">
        <v>8.89</v>
      </c>
      <c r="H6502">
        <v>2014</v>
      </c>
    </row>
    <row r="6503" spans="1:8" x14ac:dyDescent="0.2">
      <c r="A6503" t="s">
        <v>1504</v>
      </c>
      <c r="B6503" t="s">
        <v>9</v>
      </c>
      <c r="C6503" t="s">
        <v>114</v>
      </c>
      <c r="D6503" t="s">
        <v>2849</v>
      </c>
      <c r="E6503">
        <v>4</v>
      </c>
      <c r="F6503">
        <v>571</v>
      </c>
      <c r="G6503">
        <v>56.95</v>
      </c>
      <c r="H6503">
        <v>2008</v>
      </c>
    </row>
    <row r="6504" spans="1:8" x14ac:dyDescent="0.2">
      <c r="A6504" t="s">
        <v>7012</v>
      </c>
      <c r="B6504" t="s">
        <v>9</v>
      </c>
      <c r="C6504" t="s">
        <v>666</v>
      </c>
      <c r="D6504" t="s">
        <v>1989</v>
      </c>
      <c r="E6504">
        <v>4.0999999999999996</v>
      </c>
      <c r="F6504">
        <v>572</v>
      </c>
      <c r="G6504">
        <v>88.3</v>
      </c>
      <c r="H6504">
        <v>2014</v>
      </c>
    </row>
    <row r="6505" spans="1:8" x14ac:dyDescent="0.2">
      <c r="A6505" t="s">
        <v>8179</v>
      </c>
      <c r="B6505" t="s">
        <v>9</v>
      </c>
      <c r="C6505" t="s">
        <v>114</v>
      </c>
      <c r="D6505" t="s">
        <v>6895</v>
      </c>
      <c r="E6505">
        <v>3.9</v>
      </c>
      <c r="F6505">
        <v>572</v>
      </c>
      <c r="G6505">
        <v>24.45</v>
      </c>
      <c r="H6505">
        <v>2012</v>
      </c>
    </row>
    <row r="6506" spans="1:8" x14ac:dyDescent="0.2">
      <c r="A6506" t="s">
        <v>8180</v>
      </c>
      <c r="B6506" t="s">
        <v>16</v>
      </c>
      <c r="C6506" t="s">
        <v>433</v>
      </c>
      <c r="D6506" t="s">
        <v>1291</v>
      </c>
      <c r="E6506">
        <v>3.8</v>
      </c>
      <c r="F6506">
        <v>572</v>
      </c>
      <c r="G6506">
        <v>18.899999999999999</v>
      </c>
      <c r="H6506">
        <v>2016</v>
      </c>
    </row>
    <row r="6507" spans="1:8" x14ac:dyDescent="0.2">
      <c r="A6507" t="s">
        <v>8181</v>
      </c>
      <c r="B6507" t="s">
        <v>16</v>
      </c>
      <c r="C6507" t="s">
        <v>1246</v>
      </c>
      <c r="D6507" t="s">
        <v>7471</v>
      </c>
      <c r="E6507">
        <v>3.7</v>
      </c>
      <c r="F6507">
        <v>572</v>
      </c>
      <c r="G6507">
        <v>11.9</v>
      </c>
      <c r="H6507">
        <v>2015</v>
      </c>
    </row>
    <row r="6508" spans="1:8" x14ac:dyDescent="0.2">
      <c r="A6508" t="s">
        <v>8182</v>
      </c>
      <c r="B6508" t="s">
        <v>16</v>
      </c>
      <c r="C6508" t="s">
        <v>74</v>
      </c>
      <c r="D6508" t="s">
        <v>123</v>
      </c>
      <c r="E6508">
        <v>4.4000000000000004</v>
      </c>
      <c r="F6508">
        <v>572</v>
      </c>
      <c r="G6508">
        <v>15.95</v>
      </c>
      <c r="H6508">
        <v>2017</v>
      </c>
    </row>
    <row r="6509" spans="1:8" x14ac:dyDescent="0.2">
      <c r="A6509" t="s">
        <v>2848</v>
      </c>
      <c r="B6509" t="s">
        <v>9</v>
      </c>
      <c r="C6509" t="s">
        <v>114</v>
      </c>
      <c r="D6509" t="s">
        <v>2261</v>
      </c>
      <c r="E6509">
        <v>4.3</v>
      </c>
      <c r="F6509">
        <v>573</v>
      </c>
      <c r="G6509">
        <v>175.1</v>
      </c>
      <c r="H6509">
        <v>2002</v>
      </c>
    </row>
    <row r="6510" spans="1:8" x14ac:dyDescent="0.2">
      <c r="A6510" t="s">
        <v>8183</v>
      </c>
      <c r="B6510" t="s">
        <v>16</v>
      </c>
      <c r="C6510" t="s">
        <v>53</v>
      </c>
      <c r="D6510" t="s">
        <v>8184</v>
      </c>
      <c r="E6510">
        <v>4.0999999999999996</v>
      </c>
      <c r="F6510">
        <v>573</v>
      </c>
      <c r="G6510">
        <v>9.9</v>
      </c>
      <c r="H6510">
        <v>2018</v>
      </c>
    </row>
    <row r="6511" spans="1:8" x14ac:dyDescent="0.2">
      <c r="A6511" t="s">
        <v>2159</v>
      </c>
      <c r="B6511" t="s">
        <v>46</v>
      </c>
      <c r="C6511" t="s">
        <v>59</v>
      </c>
      <c r="D6511" t="s">
        <v>6479</v>
      </c>
      <c r="E6511">
        <v>3.4</v>
      </c>
      <c r="F6511">
        <v>573</v>
      </c>
      <c r="G6511">
        <v>6.21</v>
      </c>
      <c r="H6511">
        <v>2019</v>
      </c>
    </row>
    <row r="6512" spans="1:8" x14ac:dyDescent="0.2">
      <c r="A6512" t="s">
        <v>95</v>
      </c>
      <c r="B6512" t="s">
        <v>9</v>
      </c>
      <c r="C6512" t="s">
        <v>96</v>
      </c>
      <c r="D6512" t="s">
        <v>1363</v>
      </c>
      <c r="E6512">
        <v>4.3</v>
      </c>
      <c r="F6512">
        <v>573</v>
      </c>
      <c r="G6512">
        <v>67.260000000000005</v>
      </c>
      <c r="H6512">
        <v>2012</v>
      </c>
    </row>
    <row r="6513" spans="1:8" x14ac:dyDescent="0.2">
      <c r="A6513" t="s">
        <v>8185</v>
      </c>
      <c r="B6513" t="s">
        <v>66</v>
      </c>
      <c r="C6513" t="s">
        <v>166</v>
      </c>
      <c r="D6513" t="s">
        <v>8186</v>
      </c>
      <c r="E6513">
        <v>3.8</v>
      </c>
      <c r="F6513">
        <v>573</v>
      </c>
      <c r="G6513">
        <v>6.8</v>
      </c>
      <c r="H6513">
        <v>2019</v>
      </c>
    </row>
    <row r="6514" spans="1:8" x14ac:dyDescent="0.2">
      <c r="A6514" t="s">
        <v>1516</v>
      </c>
      <c r="B6514" t="s">
        <v>9</v>
      </c>
      <c r="C6514" t="s">
        <v>96</v>
      </c>
      <c r="D6514" t="s">
        <v>3722</v>
      </c>
      <c r="E6514">
        <v>4.2</v>
      </c>
      <c r="F6514">
        <v>573</v>
      </c>
      <c r="G6514">
        <v>117.2</v>
      </c>
      <c r="H6514">
        <v>2011</v>
      </c>
    </row>
    <row r="6515" spans="1:8" x14ac:dyDescent="0.2">
      <c r="A6515" t="s">
        <v>69</v>
      </c>
      <c r="B6515" t="s">
        <v>70</v>
      </c>
      <c r="C6515" t="s">
        <v>3785</v>
      </c>
      <c r="D6515" t="s">
        <v>4012</v>
      </c>
      <c r="E6515">
        <v>3.8</v>
      </c>
      <c r="F6515">
        <v>5733</v>
      </c>
      <c r="G6515">
        <v>17.75</v>
      </c>
      <c r="H6515">
        <v>2015</v>
      </c>
    </row>
    <row r="6516" spans="1:8" x14ac:dyDescent="0.2">
      <c r="A6516" t="s">
        <v>7077</v>
      </c>
      <c r="B6516" t="s">
        <v>9</v>
      </c>
      <c r="C6516" t="s">
        <v>389</v>
      </c>
      <c r="D6516" t="s">
        <v>1094</v>
      </c>
      <c r="E6516">
        <v>4.3</v>
      </c>
      <c r="F6516">
        <v>574</v>
      </c>
      <c r="G6516">
        <v>108.57</v>
      </c>
      <c r="H6516">
        <v>2015</v>
      </c>
    </row>
    <row r="6517" spans="1:8" x14ac:dyDescent="0.2">
      <c r="A6517" t="s">
        <v>7077</v>
      </c>
      <c r="B6517" t="s">
        <v>9</v>
      </c>
      <c r="C6517" t="s">
        <v>389</v>
      </c>
      <c r="D6517" t="s">
        <v>6544</v>
      </c>
      <c r="E6517">
        <v>4.0999999999999996</v>
      </c>
      <c r="F6517">
        <v>574</v>
      </c>
      <c r="G6517">
        <v>65</v>
      </c>
      <c r="H6517">
        <v>2015</v>
      </c>
    </row>
    <row r="6518" spans="1:8" x14ac:dyDescent="0.2">
      <c r="A6518" t="s">
        <v>8187</v>
      </c>
      <c r="B6518" t="s">
        <v>77</v>
      </c>
      <c r="C6518" t="s">
        <v>153</v>
      </c>
      <c r="D6518" t="s">
        <v>1541</v>
      </c>
      <c r="E6518">
        <v>4.2</v>
      </c>
      <c r="F6518">
        <v>574</v>
      </c>
      <c r="G6518">
        <v>32.19</v>
      </c>
      <c r="H6518">
        <v>2017</v>
      </c>
    </row>
    <row r="6519" spans="1:8" x14ac:dyDescent="0.2">
      <c r="A6519" t="s">
        <v>8188</v>
      </c>
      <c r="B6519" t="s">
        <v>62</v>
      </c>
      <c r="C6519" t="s">
        <v>63</v>
      </c>
      <c r="D6519" t="s">
        <v>1386</v>
      </c>
      <c r="E6519">
        <v>3.6</v>
      </c>
      <c r="F6519">
        <v>575</v>
      </c>
      <c r="G6519">
        <v>10.9</v>
      </c>
      <c r="H6519">
        <v>2018</v>
      </c>
    </row>
    <row r="6520" spans="1:8" x14ac:dyDescent="0.2">
      <c r="A6520" t="s">
        <v>6031</v>
      </c>
      <c r="B6520" t="s">
        <v>9</v>
      </c>
      <c r="C6520" t="s">
        <v>1766</v>
      </c>
      <c r="D6520" t="s">
        <v>8189</v>
      </c>
      <c r="E6520">
        <v>3.9</v>
      </c>
      <c r="F6520">
        <v>576</v>
      </c>
      <c r="G6520">
        <v>19.47</v>
      </c>
      <c r="H6520">
        <v>2014</v>
      </c>
    </row>
    <row r="6521" spans="1:8" x14ac:dyDescent="0.2">
      <c r="A6521" t="s">
        <v>8190</v>
      </c>
      <c r="B6521" t="s">
        <v>16</v>
      </c>
      <c r="C6521" t="s">
        <v>93</v>
      </c>
      <c r="D6521" t="s">
        <v>1266</v>
      </c>
      <c r="E6521">
        <v>4</v>
      </c>
      <c r="F6521">
        <v>576</v>
      </c>
      <c r="G6521">
        <v>17.29</v>
      </c>
      <c r="H6521">
        <v>2016</v>
      </c>
    </row>
    <row r="6522" spans="1:8" x14ac:dyDescent="0.2">
      <c r="A6522" t="s">
        <v>8191</v>
      </c>
      <c r="B6522" t="s">
        <v>70</v>
      </c>
      <c r="C6522" t="s">
        <v>161</v>
      </c>
      <c r="D6522" t="s">
        <v>3899</v>
      </c>
      <c r="E6522">
        <v>4.2</v>
      </c>
      <c r="F6522">
        <v>576</v>
      </c>
      <c r="G6522">
        <v>82.86</v>
      </c>
      <c r="H6522">
        <v>2013</v>
      </c>
    </row>
    <row r="6523" spans="1:8" x14ac:dyDescent="0.2">
      <c r="A6523" t="s">
        <v>8192</v>
      </c>
      <c r="B6523" t="s">
        <v>16</v>
      </c>
      <c r="C6523" t="s">
        <v>394</v>
      </c>
      <c r="D6523" t="s">
        <v>6972</v>
      </c>
      <c r="E6523">
        <v>3.9</v>
      </c>
      <c r="F6523">
        <v>577</v>
      </c>
      <c r="G6523">
        <v>48.74</v>
      </c>
      <c r="H6523">
        <v>2012</v>
      </c>
    </row>
    <row r="6524" spans="1:8" x14ac:dyDescent="0.2">
      <c r="A6524" t="s">
        <v>8193</v>
      </c>
      <c r="B6524" t="s">
        <v>70</v>
      </c>
      <c r="C6524" t="s">
        <v>161</v>
      </c>
      <c r="D6524" t="s">
        <v>3899</v>
      </c>
      <c r="E6524">
        <v>3.9</v>
      </c>
      <c r="F6524">
        <v>577</v>
      </c>
      <c r="G6524">
        <v>42.89</v>
      </c>
      <c r="H6524">
        <v>2012</v>
      </c>
    </row>
    <row r="6525" spans="1:8" x14ac:dyDescent="0.2">
      <c r="A6525" t="s">
        <v>8194</v>
      </c>
      <c r="B6525" t="s">
        <v>34</v>
      </c>
      <c r="C6525" t="s">
        <v>3011</v>
      </c>
      <c r="D6525" t="s">
        <v>899</v>
      </c>
      <c r="E6525">
        <v>3.8</v>
      </c>
      <c r="F6525">
        <v>577</v>
      </c>
      <c r="G6525">
        <v>21.45</v>
      </c>
      <c r="H6525">
        <v>2014</v>
      </c>
    </row>
    <row r="6526" spans="1:8" x14ac:dyDescent="0.2">
      <c r="A6526" t="s">
        <v>8195</v>
      </c>
      <c r="B6526" t="s">
        <v>16</v>
      </c>
      <c r="C6526" t="s">
        <v>17</v>
      </c>
      <c r="D6526" t="s">
        <v>3352</v>
      </c>
      <c r="E6526">
        <v>4.0999999999999996</v>
      </c>
      <c r="F6526">
        <v>578</v>
      </c>
      <c r="G6526">
        <v>44.14</v>
      </c>
      <c r="H6526">
        <v>2014</v>
      </c>
    </row>
    <row r="6527" spans="1:8" x14ac:dyDescent="0.2">
      <c r="A6527" t="s">
        <v>8196</v>
      </c>
      <c r="B6527" t="s">
        <v>62</v>
      </c>
      <c r="C6527" t="s">
        <v>244</v>
      </c>
      <c r="D6527" t="s">
        <v>8197</v>
      </c>
      <c r="E6527">
        <v>4.2</v>
      </c>
      <c r="F6527">
        <v>578</v>
      </c>
      <c r="G6527">
        <v>46.32</v>
      </c>
      <c r="H6527">
        <v>2015</v>
      </c>
    </row>
    <row r="6528" spans="1:8" x14ac:dyDescent="0.2">
      <c r="A6528" t="s">
        <v>8198</v>
      </c>
      <c r="B6528" t="s">
        <v>16</v>
      </c>
      <c r="C6528" t="s">
        <v>17</v>
      </c>
      <c r="D6528" t="s">
        <v>917</v>
      </c>
      <c r="E6528">
        <v>4.2</v>
      </c>
      <c r="F6528">
        <v>578</v>
      </c>
      <c r="G6528">
        <v>73.11</v>
      </c>
      <c r="H6528">
        <v>2009</v>
      </c>
    </row>
    <row r="6529" spans="1:8" x14ac:dyDescent="0.2">
      <c r="A6529" t="s">
        <v>8199</v>
      </c>
      <c r="B6529" t="s">
        <v>16</v>
      </c>
      <c r="C6529" t="s">
        <v>17</v>
      </c>
      <c r="D6529" t="s">
        <v>917</v>
      </c>
      <c r="E6529">
        <v>4</v>
      </c>
      <c r="F6529">
        <v>578</v>
      </c>
      <c r="G6529">
        <v>42.62</v>
      </c>
      <c r="H6529">
        <v>2015</v>
      </c>
    </row>
    <row r="6530" spans="1:8" x14ac:dyDescent="0.2">
      <c r="A6530" t="s">
        <v>8200</v>
      </c>
      <c r="B6530" t="s">
        <v>70</v>
      </c>
      <c r="C6530" t="s">
        <v>161</v>
      </c>
      <c r="D6530" t="s">
        <v>3899</v>
      </c>
      <c r="E6530">
        <v>4.5999999999999996</v>
      </c>
      <c r="F6530">
        <v>579</v>
      </c>
      <c r="G6530">
        <v>275</v>
      </c>
      <c r="H6530">
        <v>2014</v>
      </c>
    </row>
    <row r="6531" spans="1:8" x14ac:dyDescent="0.2">
      <c r="A6531" t="s">
        <v>8201</v>
      </c>
      <c r="B6531" t="s">
        <v>16</v>
      </c>
      <c r="C6531" t="s">
        <v>228</v>
      </c>
      <c r="D6531" t="s">
        <v>6323</v>
      </c>
      <c r="E6531">
        <v>4</v>
      </c>
      <c r="F6531">
        <v>579</v>
      </c>
      <c r="G6531">
        <v>21.9</v>
      </c>
      <c r="H6531">
        <v>2016</v>
      </c>
    </row>
    <row r="6532" spans="1:8" x14ac:dyDescent="0.2">
      <c r="A6532" t="s">
        <v>2099</v>
      </c>
      <c r="B6532" t="s">
        <v>9</v>
      </c>
      <c r="C6532" t="s">
        <v>138</v>
      </c>
      <c r="D6532" t="s">
        <v>594</v>
      </c>
      <c r="E6532">
        <v>3.9</v>
      </c>
      <c r="F6532">
        <v>579</v>
      </c>
      <c r="G6532">
        <v>30.95</v>
      </c>
      <c r="H6532">
        <v>2010</v>
      </c>
    </row>
    <row r="6533" spans="1:8" x14ac:dyDescent="0.2">
      <c r="A6533" t="s">
        <v>8202</v>
      </c>
      <c r="B6533" t="s">
        <v>16</v>
      </c>
      <c r="C6533" t="s">
        <v>1497</v>
      </c>
      <c r="D6533" t="s">
        <v>3887</v>
      </c>
      <c r="E6533">
        <v>3.7</v>
      </c>
      <c r="F6533">
        <v>579</v>
      </c>
      <c r="G6533">
        <v>18.489999999999998</v>
      </c>
      <c r="H6533">
        <v>2017</v>
      </c>
    </row>
    <row r="6534" spans="1:8" x14ac:dyDescent="0.2">
      <c r="A6534" t="s">
        <v>8203</v>
      </c>
      <c r="B6534" t="s">
        <v>66</v>
      </c>
      <c r="C6534" t="s">
        <v>147</v>
      </c>
      <c r="D6534" t="s">
        <v>970</v>
      </c>
      <c r="E6534">
        <v>3.6</v>
      </c>
      <c r="F6534">
        <v>579</v>
      </c>
      <c r="G6534">
        <v>6.89</v>
      </c>
      <c r="H6534">
        <v>2018</v>
      </c>
    </row>
    <row r="6535" spans="1:8" x14ac:dyDescent="0.2">
      <c r="A6535" t="s">
        <v>8204</v>
      </c>
      <c r="B6535" t="s">
        <v>9</v>
      </c>
      <c r="C6535" t="s">
        <v>1532</v>
      </c>
      <c r="D6535" t="s">
        <v>8205</v>
      </c>
      <c r="E6535">
        <v>3.9</v>
      </c>
      <c r="F6535">
        <v>58</v>
      </c>
      <c r="G6535">
        <v>33.619999999999997</v>
      </c>
      <c r="H6535">
        <v>2011</v>
      </c>
    </row>
    <row r="6536" spans="1:8" x14ac:dyDescent="0.2">
      <c r="A6536" t="s">
        <v>8206</v>
      </c>
      <c r="B6536" t="s">
        <v>277</v>
      </c>
      <c r="C6536" t="s">
        <v>278</v>
      </c>
      <c r="D6536" t="s">
        <v>546</v>
      </c>
      <c r="E6536">
        <v>4</v>
      </c>
      <c r="F6536">
        <v>58</v>
      </c>
      <c r="G6536">
        <v>19</v>
      </c>
      <c r="H6536">
        <v>2015</v>
      </c>
    </row>
    <row r="6537" spans="1:8" x14ac:dyDescent="0.2">
      <c r="A6537" t="s">
        <v>8207</v>
      </c>
      <c r="B6537" t="s">
        <v>16</v>
      </c>
      <c r="C6537" t="s">
        <v>17</v>
      </c>
      <c r="D6537" t="s">
        <v>508</v>
      </c>
      <c r="E6537">
        <v>4</v>
      </c>
      <c r="F6537">
        <v>58</v>
      </c>
      <c r="G6537">
        <v>14.9</v>
      </c>
      <c r="H6537">
        <v>2018</v>
      </c>
    </row>
    <row r="6538" spans="1:8" x14ac:dyDescent="0.2">
      <c r="A6538" t="s">
        <v>8208</v>
      </c>
      <c r="B6538" t="s">
        <v>66</v>
      </c>
      <c r="C6538" t="s">
        <v>487</v>
      </c>
      <c r="D6538" t="s">
        <v>3240</v>
      </c>
      <c r="E6538">
        <v>3.7</v>
      </c>
      <c r="F6538">
        <v>58</v>
      </c>
      <c r="G6538">
        <v>6.25</v>
      </c>
      <c r="H6538">
        <v>2013</v>
      </c>
    </row>
    <row r="6539" spans="1:8" x14ac:dyDescent="0.2">
      <c r="A6539" t="s">
        <v>5467</v>
      </c>
      <c r="B6539" t="s">
        <v>23</v>
      </c>
      <c r="C6539" t="s">
        <v>247</v>
      </c>
      <c r="D6539" t="s">
        <v>4988</v>
      </c>
      <c r="E6539">
        <v>3.9</v>
      </c>
      <c r="F6539">
        <v>58</v>
      </c>
      <c r="G6539">
        <v>11.02</v>
      </c>
      <c r="H6539">
        <v>2017</v>
      </c>
    </row>
    <row r="6540" spans="1:8" x14ac:dyDescent="0.2">
      <c r="A6540" t="s">
        <v>8209</v>
      </c>
      <c r="B6540" t="s">
        <v>66</v>
      </c>
      <c r="C6540" t="s">
        <v>480</v>
      </c>
      <c r="D6540" t="s">
        <v>1806</v>
      </c>
      <c r="E6540">
        <v>3.7</v>
      </c>
      <c r="F6540">
        <v>58</v>
      </c>
      <c r="G6540">
        <v>8.3000000000000007</v>
      </c>
      <c r="H6540">
        <v>2018</v>
      </c>
    </row>
    <row r="6541" spans="1:8" x14ac:dyDescent="0.2">
      <c r="A6541" t="s">
        <v>8210</v>
      </c>
      <c r="B6541" t="s">
        <v>9</v>
      </c>
      <c r="C6541" t="s">
        <v>2630</v>
      </c>
      <c r="D6541" t="s">
        <v>2925</v>
      </c>
      <c r="E6541">
        <v>3.4</v>
      </c>
      <c r="F6541">
        <v>58</v>
      </c>
      <c r="G6541">
        <v>14.38</v>
      </c>
      <c r="H6541">
        <v>2015</v>
      </c>
    </row>
    <row r="6542" spans="1:8" x14ac:dyDescent="0.2">
      <c r="A6542" t="s">
        <v>685</v>
      </c>
      <c r="B6542" t="s">
        <v>62</v>
      </c>
      <c r="C6542" t="s">
        <v>63</v>
      </c>
      <c r="D6542" t="s">
        <v>5593</v>
      </c>
      <c r="E6542">
        <v>3.9</v>
      </c>
      <c r="F6542">
        <v>58</v>
      </c>
      <c r="G6542">
        <v>12.49</v>
      </c>
      <c r="H6542">
        <v>2017</v>
      </c>
    </row>
    <row r="6543" spans="1:8" x14ac:dyDescent="0.2">
      <c r="A6543" t="s">
        <v>8211</v>
      </c>
      <c r="B6543" t="s">
        <v>277</v>
      </c>
      <c r="C6543" t="s">
        <v>346</v>
      </c>
      <c r="D6543" t="s">
        <v>824</v>
      </c>
      <c r="E6543">
        <v>3.9</v>
      </c>
      <c r="F6543">
        <v>58</v>
      </c>
      <c r="G6543">
        <v>32.35</v>
      </c>
      <c r="H6543">
        <v>2015</v>
      </c>
    </row>
    <row r="6544" spans="1:8" x14ac:dyDescent="0.2">
      <c r="A6544" t="s">
        <v>8212</v>
      </c>
      <c r="B6544" t="s">
        <v>16</v>
      </c>
      <c r="C6544" t="s">
        <v>716</v>
      </c>
      <c r="D6544" t="s">
        <v>4865</v>
      </c>
      <c r="E6544">
        <v>4</v>
      </c>
      <c r="F6544">
        <v>58</v>
      </c>
      <c r="G6544">
        <v>34.9</v>
      </c>
      <c r="H6544">
        <v>2014</v>
      </c>
    </row>
    <row r="6545" spans="1:8" x14ac:dyDescent="0.2">
      <c r="A6545" t="s">
        <v>8213</v>
      </c>
      <c r="B6545" t="s">
        <v>16</v>
      </c>
      <c r="C6545" t="s">
        <v>93</v>
      </c>
      <c r="D6545" t="s">
        <v>1480</v>
      </c>
      <c r="E6545">
        <v>3.8</v>
      </c>
      <c r="F6545">
        <v>58</v>
      </c>
      <c r="G6545">
        <v>25.3</v>
      </c>
      <c r="H6545">
        <v>2012</v>
      </c>
    </row>
    <row r="6546" spans="1:8" x14ac:dyDescent="0.2">
      <c r="A6546" t="s">
        <v>630</v>
      </c>
      <c r="B6546" t="s">
        <v>277</v>
      </c>
      <c r="C6546" t="s">
        <v>278</v>
      </c>
      <c r="D6546" t="s">
        <v>8214</v>
      </c>
      <c r="E6546">
        <v>4</v>
      </c>
      <c r="F6546">
        <v>58</v>
      </c>
      <c r="G6546">
        <v>9.17</v>
      </c>
      <c r="H6546">
        <v>2018</v>
      </c>
    </row>
    <row r="6547" spans="1:8" x14ac:dyDescent="0.2">
      <c r="A6547" t="s">
        <v>8215</v>
      </c>
      <c r="B6547" t="s">
        <v>277</v>
      </c>
      <c r="C6547" t="s">
        <v>278</v>
      </c>
      <c r="D6547" t="s">
        <v>5000</v>
      </c>
      <c r="E6547">
        <v>3.2</v>
      </c>
      <c r="F6547">
        <v>58</v>
      </c>
      <c r="G6547">
        <v>11.19</v>
      </c>
      <c r="H6547">
        <v>2014</v>
      </c>
    </row>
    <row r="6548" spans="1:8" x14ac:dyDescent="0.2">
      <c r="A6548" t="s">
        <v>8216</v>
      </c>
      <c r="B6548" t="s">
        <v>16</v>
      </c>
      <c r="C6548" t="s">
        <v>181</v>
      </c>
      <c r="D6548" t="s">
        <v>589</v>
      </c>
      <c r="E6548">
        <v>4.4000000000000004</v>
      </c>
      <c r="F6548">
        <v>58</v>
      </c>
      <c r="G6548">
        <v>179</v>
      </c>
      <c r="H6548">
        <v>2012</v>
      </c>
    </row>
    <row r="6549" spans="1:8" x14ac:dyDescent="0.2">
      <c r="A6549" t="s">
        <v>8217</v>
      </c>
      <c r="B6549" t="s">
        <v>9</v>
      </c>
      <c r="C6549" t="s">
        <v>573</v>
      </c>
      <c r="D6549" t="s">
        <v>651</v>
      </c>
      <c r="E6549">
        <v>4.3</v>
      </c>
      <c r="F6549">
        <v>58</v>
      </c>
      <c r="G6549">
        <v>60.63</v>
      </c>
      <c r="H6549">
        <v>2015</v>
      </c>
    </row>
    <row r="6550" spans="1:8" x14ac:dyDescent="0.2">
      <c r="A6550" t="s">
        <v>327</v>
      </c>
      <c r="B6550" t="s">
        <v>66</v>
      </c>
      <c r="C6550" t="s">
        <v>449</v>
      </c>
      <c r="D6550" t="s">
        <v>8218</v>
      </c>
      <c r="E6550">
        <v>3.7</v>
      </c>
      <c r="F6550">
        <v>58</v>
      </c>
      <c r="G6550">
        <v>8.39</v>
      </c>
      <c r="H6550">
        <v>2016</v>
      </c>
    </row>
    <row r="6551" spans="1:8" x14ac:dyDescent="0.2">
      <c r="A6551" t="s">
        <v>8219</v>
      </c>
      <c r="B6551" t="s">
        <v>16</v>
      </c>
      <c r="C6551" t="s">
        <v>228</v>
      </c>
      <c r="D6551" t="s">
        <v>1317</v>
      </c>
      <c r="E6551">
        <v>3.7</v>
      </c>
      <c r="F6551">
        <v>58</v>
      </c>
      <c r="G6551">
        <v>9.4600000000000009</v>
      </c>
      <c r="H6551">
        <v>2019</v>
      </c>
    </row>
    <row r="6552" spans="1:8" x14ac:dyDescent="0.2">
      <c r="A6552" t="s">
        <v>8220</v>
      </c>
      <c r="B6552" t="s">
        <v>70</v>
      </c>
      <c r="C6552" t="s">
        <v>330</v>
      </c>
      <c r="D6552" t="s">
        <v>331</v>
      </c>
      <c r="E6552">
        <v>3.9</v>
      </c>
      <c r="F6552">
        <v>58</v>
      </c>
      <c r="G6552">
        <v>59.5</v>
      </c>
      <c r="H6552">
        <v>2015</v>
      </c>
    </row>
    <row r="6553" spans="1:8" x14ac:dyDescent="0.2">
      <c r="A6553" t="s">
        <v>8221</v>
      </c>
      <c r="B6553" t="s">
        <v>16</v>
      </c>
      <c r="C6553" t="s">
        <v>53</v>
      </c>
      <c r="D6553" t="s">
        <v>123</v>
      </c>
      <c r="E6553">
        <v>3.8</v>
      </c>
      <c r="F6553">
        <v>58</v>
      </c>
      <c r="G6553">
        <v>4.6500000000000004</v>
      </c>
      <c r="H6553">
        <v>2019</v>
      </c>
    </row>
    <row r="6554" spans="1:8" x14ac:dyDescent="0.2">
      <c r="A6554" t="s">
        <v>4743</v>
      </c>
      <c r="B6554" t="s">
        <v>277</v>
      </c>
      <c r="C6554" t="s">
        <v>278</v>
      </c>
      <c r="D6554" t="s">
        <v>7306</v>
      </c>
      <c r="E6554">
        <v>3.9</v>
      </c>
      <c r="F6554">
        <v>58</v>
      </c>
      <c r="G6554">
        <v>30</v>
      </c>
      <c r="H6554">
        <v>2013</v>
      </c>
    </row>
    <row r="6555" spans="1:8" x14ac:dyDescent="0.2">
      <c r="A6555" t="s">
        <v>8222</v>
      </c>
      <c r="B6555" t="s">
        <v>16</v>
      </c>
      <c r="C6555" t="s">
        <v>404</v>
      </c>
      <c r="D6555" t="s">
        <v>761</v>
      </c>
      <c r="E6555">
        <v>4.3</v>
      </c>
      <c r="F6555">
        <v>58</v>
      </c>
      <c r="G6555">
        <v>58</v>
      </c>
      <c r="H6555">
        <v>2016</v>
      </c>
    </row>
    <row r="6556" spans="1:8" x14ac:dyDescent="0.2">
      <c r="A6556" t="s">
        <v>8223</v>
      </c>
      <c r="B6556" t="s">
        <v>277</v>
      </c>
      <c r="C6556" t="s">
        <v>278</v>
      </c>
      <c r="D6556" t="s">
        <v>5458</v>
      </c>
      <c r="E6556">
        <v>3.3</v>
      </c>
      <c r="F6556">
        <v>58</v>
      </c>
      <c r="G6556">
        <v>9.9</v>
      </c>
      <c r="H6556">
        <v>2014</v>
      </c>
    </row>
    <row r="6557" spans="1:8" x14ac:dyDescent="0.2">
      <c r="A6557" t="s">
        <v>8224</v>
      </c>
      <c r="B6557" t="s">
        <v>16</v>
      </c>
      <c r="C6557" t="s">
        <v>53</v>
      </c>
      <c r="D6557" t="s">
        <v>3879</v>
      </c>
      <c r="E6557">
        <v>4</v>
      </c>
      <c r="F6557">
        <v>58</v>
      </c>
      <c r="G6557">
        <v>7.9</v>
      </c>
      <c r="H6557">
        <v>2018</v>
      </c>
    </row>
    <row r="6558" spans="1:8" x14ac:dyDescent="0.2">
      <c r="A6558" t="s">
        <v>8225</v>
      </c>
      <c r="B6558" t="s">
        <v>66</v>
      </c>
      <c r="C6558" t="s">
        <v>2256</v>
      </c>
      <c r="D6558" t="s">
        <v>2482</v>
      </c>
      <c r="E6558">
        <v>3.9</v>
      </c>
      <c r="F6558">
        <v>58</v>
      </c>
      <c r="G6558">
        <v>27.2</v>
      </c>
      <c r="H6558">
        <v>2016</v>
      </c>
    </row>
    <row r="6559" spans="1:8" x14ac:dyDescent="0.2">
      <c r="A6559" t="s">
        <v>8226</v>
      </c>
      <c r="B6559" t="s">
        <v>66</v>
      </c>
      <c r="C6559" t="s">
        <v>480</v>
      </c>
      <c r="D6559" t="s">
        <v>481</v>
      </c>
      <c r="E6559">
        <v>3.9</v>
      </c>
      <c r="F6559">
        <v>58</v>
      </c>
      <c r="G6559">
        <v>7.75</v>
      </c>
      <c r="H6559">
        <v>2018</v>
      </c>
    </row>
    <row r="6560" spans="1:8" x14ac:dyDescent="0.2">
      <c r="A6560" t="s">
        <v>8227</v>
      </c>
      <c r="B6560" t="s">
        <v>70</v>
      </c>
      <c r="C6560" t="s">
        <v>161</v>
      </c>
      <c r="D6560" t="s">
        <v>896</v>
      </c>
      <c r="E6560">
        <v>4.2</v>
      </c>
      <c r="F6560">
        <v>58</v>
      </c>
      <c r="G6560">
        <v>84.27</v>
      </c>
      <c r="H6560">
        <v>2013</v>
      </c>
    </row>
    <row r="6561" spans="1:8" x14ac:dyDescent="0.2">
      <c r="A6561" t="s">
        <v>8228</v>
      </c>
      <c r="B6561" t="s">
        <v>277</v>
      </c>
      <c r="C6561" t="s">
        <v>852</v>
      </c>
      <c r="D6561" t="s">
        <v>4395</v>
      </c>
      <c r="E6561">
        <v>3.5</v>
      </c>
      <c r="F6561">
        <v>58</v>
      </c>
      <c r="G6561">
        <v>13.09</v>
      </c>
      <c r="H6561">
        <v>2016</v>
      </c>
    </row>
    <row r="6562" spans="1:8" x14ac:dyDescent="0.2">
      <c r="A6562" t="s">
        <v>8229</v>
      </c>
      <c r="B6562" t="s">
        <v>9</v>
      </c>
      <c r="C6562" t="s">
        <v>742</v>
      </c>
      <c r="D6562" t="s">
        <v>8230</v>
      </c>
      <c r="E6562">
        <v>4</v>
      </c>
      <c r="F6562">
        <v>58</v>
      </c>
      <c r="G6562">
        <v>9.6999999999999993</v>
      </c>
      <c r="H6562">
        <v>2016</v>
      </c>
    </row>
    <row r="6563" spans="1:8" x14ac:dyDescent="0.2">
      <c r="A6563" t="s">
        <v>318</v>
      </c>
      <c r="B6563" t="s">
        <v>9</v>
      </c>
      <c r="C6563" t="s">
        <v>96</v>
      </c>
      <c r="D6563" t="s">
        <v>1047</v>
      </c>
      <c r="E6563">
        <v>4.0999999999999996</v>
      </c>
      <c r="F6563">
        <v>58</v>
      </c>
      <c r="G6563">
        <v>82.86</v>
      </c>
      <c r="H6563">
        <v>2014</v>
      </c>
    </row>
    <row r="6564" spans="1:8" x14ac:dyDescent="0.2">
      <c r="A6564" t="s">
        <v>7034</v>
      </c>
      <c r="B6564" t="s">
        <v>9</v>
      </c>
      <c r="C6564" t="s">
        <v>3573</v>
      </c>
      <c r="D6564" t="s">
        <v>868</v>
      </c>
      <c r="E6564">
        <v>3.6</v>
      </c>
      <c r="F6564">
        <v>58</v>
      </c>
      <c r="G6564">
        <v>22.32</v>
      </c>
      <c r="H6564">
        <v>2017</v>
      </c>
    </row>
    <row r="6565" spans="1:8" x14ac:dyDescent="0.2">
      <c r="A6565" t="s">
        <v>8231</v>
      </c>
      <c r="B6565" t="s">
        <v>46</v>
      </c>
      <c r="C6565" t="s">
        <v>1057</v>
      </c>
      <c r="D6565" t="s">
        <v>1728</v>
      </c>
      <c r="E6565">
        <v>4</v>
      </c>
      <c r="F6565">
        <v>58</v>
      </c>
      <c r="G6565">
        <v>19.3</v>
      </c>
      <c r="H6565">
        <v>2015</v>
      </c>
    </row>
    <row r="6566" spans="1:8" x14ac:dyDescent="0.2">
      <c r="A6566" t="s">
        <v>8232</v>
      </c>
      <c r="B6566" t="s">
        <v>34</v>
      </c>
      <c r="C6566" t="s">
        <v>3954</v>
      </c>
      <c r="D6566" t="s">
        <v>899</v>
      </c>
      <c r="E6566">
        <v>4.0999999999999996</v>
      </c>
      <c r="F6566">
        <v>58</v>
      </c>
      <c r="G6566">
        <v>77.88</v>
      </c>
      <c r="H6566">
        <v>2017</v>
      </c>
    </row>
    <row r="6567" spans="1:8" x14ac:dyDescent="0.2">
      <c r="A6567" t="s">
        <v>2597</v>
      </c>
      <c r="B6567" t="s">
        <v>16</v>
      </c>
      <c r="C6567" t="s">
        <v>181</v>
      </c>
      <c r="D6567" t="s">
        <v>879</v>
      </c>
      <c r="E6567">
        <v>4.3</v>
      </c>
      <c r="F6567">
        <v>58</v>
      </c>
      <c r="G6567">
        <v>57.23</v>
      </c>
      <c r="H6567">
        <v>2016</v>
      </c>
    </row>
    <row r="6568" spans="1:8" x14ac:dyDescent="0.2">
      <c r="A6568" t="s">
        <v>8233</v>
      </c>
      <c r="B6568" t="s">
        <v>16</v>
      </c>
      <c r="C6568" t="s">
        <v>586</v>
      </c>
      <c r="D6568" t="s">
        <v>587</v>
      </c>
      <c r="E6568">
        <v>3.6</v>
      </c>
      <c r="F6568">
        <v>58</v>
      </c>
      <c r="G6568">
        <v>10.5</v>
      </c>
      <c r="H6568">
        <v>2018</v>
      </c>
    </row>
    <row r="6569" spans="1:8" x14ac:dyDescent="0.2">
      <c r="A6569" t="s">
        <v>8234</v>
      </c>
      <c r="B6569" t="s">
        <v>16</v>
      </c>
      <c r="C6569" t="s">
        <v>181</v>
      </c>
      <c r="D6569" t="s">
        <v>2836</v>
      </c>
      <c r="E6569">
        <v>4.5</v>
      </c>
      <c r="F6569">
        <v>58</v>
      </c>
      <c r="G6569">
        <v>189.15</v>
      </c>
      <c r="H6569">
        <v>2015</v>
      </c>
    </row>
    <row r="6570" spans="1:8" x14ac:dyDescent="0.2">
      <c r="A6570" t="s">
        <v>8235</v>
      </c>
      <c r="B6570" t="s">
        <v>66</v>
      </c>
      <c r="C6570" t="s">
        <v>308</v>
      </c>
      <c r="D6570" t="s">
        <v>503</v>
      </c>
      <c r="E6570">
        <v>3.6</v>
      </c>
      <c r="F6570">
        <v>58</v>
      </c>
      <c r="G6570">
        <v>6.81</v>
      </c>
      <c r="H6570">
        <v>2018</v>
      </c>
    </row>
    <row r="6571" spans="1:8" x14ac:dyDescent="0.2">
      <c r="A6571" t="s">
        <v>8236</v>
      </c>
      <c r="B6571" t="s">
        <v>46</v>
      </c>
      <c r="C6571" t="s">
        <v>1436</v>
      </c>
      <c r="D6571" t="s">
        <v>2392</v>
      </c>
      <c r="E6571">
        <v>4.0999999999999996</v>
      </c>
      <c r="F6571">
        <v>58</v>
      </c>
      <c r="G6571">
        <v>27.04</v>
      </c>
      <c r="H6571">
        <v>2016</v>
      </c>
    </row>
    <row r="6572" spans="1:8" x14ac:dyDescent="0.2">
      <c r="A6572" t="s">
        <v>4185</v>
      </c>
      <c r="B6572" t="s">
        <v>9</v>
      </c>
      <c r="C6572" t="s">
        <v>96</v>
      </c>
      <c r="D6572" t="s">
        <v>7507</v>
      </c>
      <c r="E6572">
        <v>4.3</v>
      </c>
      <c r="F6572">
        <v>58</v>
      </c>
      <c r="G6572">
        <v>109.95</v>
      </c>
      <c r="H6572">
        <v>2010</v>
      </c>
    </row>
    <row r="6573" spans="1:8" x14ac:dyDescent="0.2">
      <c r="A6573" t="s">
        <v>8237</v>
      </c>
      <c r="B6573" t="s">
        <v>9</v>
      </c>
      <c r="C6573" t="s">
        <v>27</v>
      </c>
      <c r="D6573" t="s">
        <v>729</v>
      </c>
      <c r="E6573">
        <v>4</v>
      </c>
      <c r="F6573">
        <v>580</v>
      </c>
      <c r="G6573">
        <v>27</v>
      </c>
      <c r="H6573">
        <v>2014</v>
      </c>
    </row>
    <row r="6574" spans="1:8" x14ac:dyDescent="0.2">
      <c r="A6574" t="s">
        <v>8238</v>
      </c>
      <c r="B6574" t="s">
        <v>70</v>
      </c>
      <c r="C6574" t="s">
        <v>787</v>
      </c>
      <c r="D6574" t="s">
        <v>501</v>
      </c>
      <c r="E6574">
        <v>3.9</v>
      </c>
      <c r="F6574">
        <v>580</v>
      </c>
      <c r="G6574">
        <v>10.71</v>
      </c>
      <c r="H6574">
        <v>2015</v>
      </c>
    </row>
    <row r="6575" spans="1:8" x14ac:dyDescent="0.2">
      <c r="A6575" t="s">
        <v>8239</v>
      </c>
      <c r="B6575" t="s">
        <v>9</v>
      </c>
      <c r="C6575" t="s">
        <v>105</v>
      </c>
      <c r="D6575" t="s">
        <v>2401</v>
      </c>
      <c r="E6575">
        <v>4.5</v>
      </c>
      <c r="F6575">
        <v>580</v>
      </c>
      <c r="G6575">
        <v>369</v>
      </c>
      <c r="H6575">
        <v>2010</v>
      </c>
    </row>
    <row r="6576" spans="1:8" x14ac:dyDescent="0.2">
      <c r="A6576" t="s">
        <v>8240</v>
      </c>
      <c r="B6576" t="s">
        <v>66</v>
      </c>
      <c r="C6576" t="s">
        <v>308</v>
      </c>
      <c r="D6576" t="s">
        <v>1730</v>
      </c>
      <c r="E6576">
        <v>4.3</v>
      </c>
      <c r="F6576">
        <v>580</v>
      </c>
      <c r="G6576">
        <v>32.450000000000003</v>
      </c>
      <c r="H6576">
        <v>2012</v>
      </c>
    </row>
    <row r="6577" spans="1:8" x14ac:dyDescent="0.2">
      <c r="A6577" t="s">
        <v>101</v>
      </c>
      <c r="B6577" t="s">
        <v>30</v>
      </c>
      <c r="C6577" t="s">
        <v>236</v>
      </c>
      <c r="D6577" t="s">
        <v>8241</v>
      </c>
      <c r="E6577">
        <v>3.3</v>
      </c>
      <c r="F6577">
        <v>580</v>
      </c>
      <c r="G6577">
        <v>12.45</v>
      </c>
      <c r="H6577">
        <v>2016</v>
      </c>
    </row>
    <row r="6578" spans="1:8" x14ac:dyDescent="0.2">
      <c r="A6578" t="s">
        <v>8242</v>
      </c>
      <c r="B6578" t="s">
        <v>77</v>
      </c>
      <c r="C6578" t="s">
        <v>1405</v>
      </c>
      <c r="D6578" t="s">
        <v>3752</v>
      </c>
      <c r="E6578">
        <v>3.9</v>
      </c>
      <c r="F6578">
        <v>581</v>
      </c>
      <c r="G6578">
        <v>16.399999999999999</v>
      </c>
      <c r="H6578">
        <v>2014</v>
      </c>
    </row>
    <row r="6579" spans="1:8" x14ac:dyDescent="0.2">
      <c r="A6579" t="s">
        <v>8243</v>
      </c>
      <c r="B6579" t="s">
        <v>70</v>
      </c>
      <c r="C6579" t="s">
        <v>8244</v>
      </c>
      <c r="D6579" t="s">
        <v>8245</v>
      </c>
      <c r="E6579">
        <v>4.5999999999999996</v>
      </c>
      <c r="F6579">
        <v>582</v>
      </c>
      <c r="G6579">
        <v>199</v>
      </c>
      <c r="H6579">
        <v>2016</v>
      </c>
    </row>
    <row r="6580" spans="1:8" x14ac:dyDescent="0.2">
      <c r="A6580" t="s">
        <v>8246</v>
      </c>
      <c r="B6580" t="s">
        <v>16</v>
      </c>
      <c r="C6580" t="s">
        <v>181</v>
      </c>
      <c r="D6580" t="s">
        <v>220</v>
      </c>
      <c r="E6580">
        <v>3.9</v>
      </c>
      <c r="F6580">
        <v>582</v>
      </c>
      <c r="G6580">
        <v>19.899999999999999</v>
      </c>
      <c r="H6580">
        <v>2012</v>
      </c>
    </row>
    <row r="6581" spans="1:8" x14ac:dyDescent="0.2">
      <c r="A6581" t="s">
        <v>8247</v>
      </c>
      <c r="B6581" t="s">
        <v>9</v>
      </c>
      <c r="C6581" t="s">
        <v>114</v>
      </c>
      <c r="D6581" t="s">
        <v>2261</v>
      </c>
      <c r="E6581">
        <v>4.4000000000000004</v>
      </c>
      <c r="F6581">
        <v>582</v>
      </c>
      <c r="G6581">
        <v>173.31</v>
      </c>
      <c r="H6581">
        <v>1999</v>
      </c>
    </row>
    <row r="6582" spans="1:8" x14ac:dyDescent="0.2">
      <c r="A6582" t="s">
        <v>8248</v>
      </c>
      <c r="B6582" t="s">
        <v>9</v>
      </c>
      <c r="C6582" t="s">
        <v>389</v>
      </c>
      <c r="D6582" t="s">
        <v>2038</v>
      </c>
      <c r="E6582">
        <v>4.0999999999999996</v>
      </c>
      <c r="F6582">
        <v>583</v>
      </c>
      <c r="G6582">
        <v>77.5</v>
      </c>
      <c r="H6582">
        <v>2012</v>
      </c>
    </row>
    <row r="6583" spans="1:8" x14ac:dyDescent="0.2">
      <c r="A6583" t="s">
        <v>8249</v>
      </c>
      <c r="B6583" t="s">
        <v>46</v>
      </c>
      <c r="C6583" t="s">
        <v>47</v>
      </c>
      <c r="D6583" t="s">
        <v>1182</v>
      </c>
      <c r="E6583">
        <v>4</v>
      </c>
      <c r="F6583">
        <v>583</v>
      </c>
      <c r="G6583">
        <v>34.9</v>
      </c>
      <c r="H6583">
        <v>2016</v>
      </c>
    </row>
    <row r="6584" spans="1:8" x14ac:dyDescent="0.2">
      <c r="A6584" t="s">
        <v>8250</v>
      </c>
      <c r="B6584" t="s">
        <v>16</v>
      </c>
      <c r="C6584" t="s">
        <v>17</v>
      </c>
      <c r="D6584" t="s">
        <v>1403</v>
      </c>
      <c r="E6584">
        <v>3.6</v>
      </c>
      <c r="F6584">
        <v>583</v>
      </c>
      <c r="G6584">
        <v>14.72</v>
      </c>
      <c r="H6584">
        <v>2014</v>
      </c>
    </row>
    <row r="6585" spans="1:8" x14ac:dyDescent="0.2">
      <c r="A6585" t="s">
        <v>8251</v>
      </c>
      <c r="B6585" t="s">
        <v>9</v>
      </c>
      <c r="C6585" t="s">
        <v>389</v>
      </c>
      <c r="D6585" t="s">
        <v>6544</v>
      </c>
      <c r="E6585">
        <v>4.0999999999999996</v>
      </c>
      <c r="F6585">
        <v>583</v>
      </c>
      <c r="G6585">
        <v>65.790000000000006</v>
      </c>
      <c r="H6585">
        <v>2011</v>
      </c>
    </row>
    <row r="6586" spans="1:8" x14ac:dyDescent="0.2">
      <c r="A6586" t="s">
        <v>8252</v>
      </c>
      <c r="B6586" t="s">
        <v>9</v>
      </c>
      <c r="C6586" t="s">
        <v>184</v>
      </c>
      <c r="D6586" t="s">
        <v>210</v>
      </c>
      <c r="E6586">
        <v>4</v>
      </c>
      <c r="F6586">
        <v>583</v>
      </c>
      <c r="G6586">
        <v>49.77</v>
      </c>
      <c r="H6586">
        <v>2008</v>
      </c>
    </row>
    <row r="6587" spans="1:8" x14ac:dyDescent="0.2">
      <c r="A6587" t="s">
        <v>8253</v>
      </c>
      <c r="B6587" t="s">
        <v>16</v>
      </c>
      <c r="C6587" t="s">
        <v>638</v>
      </c>
      <c r="D6587" t="s">
        <v>2550</v>
      </c>
      <c r="E6587">
        <v>3.6</v>
      </c>
      <c r="F6587">
        <v>584</v>
      </c>
      <c r="G6587">
        <v>5.9</v>
      </c>
      <c r="H6587">
        <v>2018</v>
      </c>
    </row>
    <row r="6588" spans="1:8" x14ac:dyDescent="0.2">
      <c r="A6588" t="s">
        <v>8254</v>
      </c>
      <c r="B6588" t="s">
        <v>16</v>
      </c>
      <c r="C6588" t="s">
        <v>38</v>
      </c>
      <c r="D6588" t="s">
        <v>5963</v>
      </c>
      <c r="E6588">
        <v>3.7</v>
      </c>
      <c r="F6588">
        <v>584</v>
      </c>
      <c r="G6588">
        <v>10.45</v>
      </c>
      <c r="H6588">
        <v>2017</v>
      </c>
    </row>
    <row r="6589" spans="1:8" x14ac:dyDescent="0.2">
      <c r="A6589" t="s">
        <v>8255</v>
      </c>
      <c r="B6589" t="s">
        <v>34</v>
      </c>
      <c r="C6589" t="s">
        <v>1191</v>
      </c>
      <c r="D6589" t="s">
        <v>3893</v>
      </c>
      <c r="E6589">
        <v>3.7</v>
      </c>
      <c r="F6589">
        <v>584</v>
      </c>
      <c r="G6589">
        <v>8.4499999999999993</v>
      </c>
      <c r="H6589">
        <v>2017</v>
      </c>
    </row>
    <row r="6590" spans="1:8" x14ac:dyDescent="0.2">
      <c r="A6590" t="s">
        <v>8256</v>
      </c>
      <c r="B6590" t="s">
        <v>9</v>
      </c>
      <c r="C6590" t="s">
        <v>281</v>
      </c>
      <c r="D6590" t="s">
        <v>5157</v>
      </c>
      <c r="E6590">
        <v>3.7</v>
      </c>
      <c r="F6590">
        <v>584</v>
      </c>
      <c r="G6590">
        <v>14.8</v>
      </c>
      <c r="H6590">
        <v>2006</v>
      </c>
    </row>
    <row r="6591" spans="1:8" x14ac:dyDescent="0.2">
      <c r="A6591" t="s">
        <v>8257</v>
      </c>
      <c r="B6591" t="s">
        <v>16</v>
      </c>
      <c r="C6591" t="s">
        <v>433</v>
      </c>
      <c r="D6591" t="s">
        <v>2600</v>
      </c>
      <c r="E6591">
        <v>4</v>
      </c>
      <c r="F6591">
        <v>584</v>
      </c>
      <c r="G6591">
        <v>17.899999999999999</v>
      </c>
      <c r="H6591">
        <v>2017</v>
      </c>
    </row>
    <row r="6592" spans="1:8" x14ac:dyDescent="0.2">
      <c r="A6592" t="s">
        <v>2302</v>
      </c>
      <c r="B6592" t="s">
        <v>62</v>
      </c>
      <c r="C6592" t="s">
        <v>1343</v>
      </c>
      <c r="D6592" t="s">
        <v>2490</v>
      </c>
      <c r="E6592">
        <v>3.6</v>
      </c>
      <c r="F6592">
        <v>584</v>
      </c>
      <c r="G6592">
        <v>7.63</v>
      </c>
      <c r="H6592">
        <v>2017</v>
      </c>
    </row>
    <row r="6593" spans="1:8" x14ac:dyDescent="0.2">
      <c r="A6593" t="s">
        <v>8258</v>
      </c>
      <c r="B6593" t="s">
        <v>66</v>
      </c>
      <c r="C6593" t="s">
        <v>308</v>
      </c>
      <c r="D6593" t="s">
        <v>2732</v>
      </c>
      <c r="E6593">
        <v>3.6</v>
      </c>
      <c r="F6593">
        <v>584</v>
      </c>
      <c r="G6593">
        <v>8.7200000000000006</v>
      </c>
      <c r="H6593">
        <v>2014</v>
      </c>
    </row>
    <row r="6594" spans="1:8" x14ac:dyDescent="0.2">
      <c r="A6594" t="s">
        <v>8259</v>
      </c>
      <c r="B6594" t="s">
        <v>16</v>
      </c>
      <c r="C6594" t="s">
        <v>2867</v>
      </c>
      <c r="D6594" t="s">
        <v>2868</v>
      </c>
      <c r="E6594">
        <v>4.5</v>
      </c>
      <c r="F6594">
        <v>5844</v>
      </c>
      <c r="G6594">
        <v>214.9</v>
      </c>
      <c r="H6594">
        <v>2014</v>
      </c>
    </row>
    <row r="6595" spans="1:8" x14ac:dyDescent="0.2">
      <c r="A6595" t="s">
        <v>8260</v>
      </c>
      <c r="B6595" t="s">
        <v>62</v>
      </c>
      <c r="C6595" t="s">
        <v>63</v>
      </c>
      <c r="D6595" t="s">
        <v>4027</v>
      </c>
      <c r="E6595">
        <v>4.0999999999999996</v>
      </c>
      <c r="F6595">
        <v>585</v>
      </c>
      <c r="G6595">
        <v>19.399999999999999</v>
      </c>
      <c r="H6595">
        <v>2017</v>
      </c>
    </row>
    <row r="6596" spans="1:8" x14ac:dyDescent="0.2">
      <c r="A6596" t="s">
        <v>1873</v>
      </c>
      <c r="B6596" t="s">
        <v>9</v>
      </c>
      <c r="C6596" t="s">
        <v>184</v>
      </c>
      <c r="D6596" t="s">
        <v>1051</v>
      </c>
      <c r="E6596">
        <v>4.3</v>
      </c>
      <c r="F6596">
        <v>585</v>
      </c>
      <c r="G6596">
        <v>116</v>
      </c>
      <c r="H6596">
        <v>2012</v>
      </c>
    </row>
    <row r="6597" spans="1:8" x14ac:dyDescent="0.2">
      <c r="A6597" t="s">
        <v>8261</v>
      </c>
      <c r="B6597" t="s">
        <v>16</v>
      </c>
      <c r="C6597" t="s">
        <v>181</v>
      </c>
      <c r="D6597" t="s">
        <v>220</v>
      </c>
      <c r="E6597">
        <v>3.8</v>
      </c>
      <c r="F6597">
        <v>585</v>
      </c>
      <c r="G6597">
        <v>19.899999999999999</v>
      </c>
      <c r="H6597">
        <v>2013</v>
      </c>
    </row>
    <row r="6598" spans="1:8" x14ac:dyDescent="0.2">
      <c r="A6598" t="s">
        <v>601</v>
      </c>
      <c r="B6598" t="s">
        <v>16</v>
      </c>
      <c r="C6598" t="s">
        <v>602</v>
      </c>
      <c r="D6598" t="s">
        <v>3474</v>
      </c>
      <c r="E6598">
        <v>3.9</v>
      </c>
      <c r="F6598">
        <v>585</v>
      </c>
      <c r="G6598">
        <v>8.6300000000000008</v>
      </c>
      <c r="H6598">
        <v>2016</v>
      </c>
    </row>
    <row r="6599" spans="1:8" x14ac:dyDescent="0.2">
      <c r="A6599" t="s">
        <v>3466</v>
      </c>
      <c r="B6599" t="s">
        <v>9</v>
      </c>
      <c r="C6599" t="s">
        <v>184</v>
      </c>
      <c r="D6599" t="s">
        <v>2417</v>
      </c>
      <c r="E6599">
        <v>4.0999999999999996</v>
      </c>
      <c r="F6599">
        <v>586</v>
      </c>
      <c r="G6599">
        <v>109.95</v>
      </c>
      <c r="H6599">
        <v>2013</v>
      </c>
    </row>
    <row r="6600" spans="1:8" x14ac:dyDescent="0.2">
      <c r="A6600" t="s">
        <v>8248</v>
      </c>
      <c r="B6600" t="s">
        <v>9</v>
      </c>
      <c r="C6600" t="s">
        <v>389</v>
      </c>
      <c r="D6600" t="s">
        <v>3411</v>
      </c>
      <c r="E6600">
        <v>3.8</v>
      </c>
      <c r="F6600">
        <v>586</v>
      </c>
      <c r="G6600">
        <v>25.5</v>
      </c>
      <c r="H6600">
        <v>2012</v>
      </c>
    </row>
    <row r="6601" spans="1:8" x14ac:dyDescent="0.2">
      <c r="A6601" t="s">
        <v>8262</v>
      </c>
      <c r="B6601" t="s">
        <v>66</v>
      </c>
      <c r="C6601" t="s">
        <v>147</v>
      </c>
      <c r="D6601" t="s">
        <v>1860</v>
      </c>
      <c r="E6601">
        <v>4.4000000000000004</v>
      </c>
      <c r="F6601">
        <v>586</v>
      </c>
      <c r="G6601">
        <v>75.27</v>
      </c>
      <c r="H6601">
        <v>2014</v>
      </c>
    </row>
    <row r="6602" spans="1:8" x14ac:dyDescent="0.2">
      <c r="A6602" t="s">
        <v>8263</v>
      </c>
      <c r="B6602" t="s">
        <v>70</v>
      </c>
      <c r="C6602" t="s">
        <v>1201</v>
      </c>
      <c r="D6602" t="s">
        <v>1202</v>
      </c>
      <c r="E6602">
        <v>4.3</v>
      </c>
      <c r="F6602">
        <v>586</v>
      </c>
      <c r="G6602">
        <v>84.16</v>
      </c>
      <c r="H6602">
        <v>2014</v>
      </c>
    </row>
    <row r="6603" spans="1:8" x14ac:dyDescent="0.2">
      <c r="A6603" t="s">
        <v>1490</v>
      </c>
      <c r="B6603" t="s">
        <v>16</v>
      </c>
      <c r="C6603" t="s">
        <v>888</v>
      </c>
      <c r="D6603" t="s">
        <v>1712</v>
      </c>
      <c r="E6603">
        <v>3.8</v>
      </c>
      <c r="F6603">
        <v>587</v>
      </c>
      <c r="G6603">
        <v>8.99</v>
      </c>
      <c r="H6603">
        <v>2018</v>
      </c>
    </row>
    <row r="6604" spans="1:8" x14ac:dyDescent="0.2">
      <c r="A6604" t="s">
        <v>8264</v>
      </c>
      <c r="B6604" t="s">
        <v>66</v>
      </c>
      <c r="C6604" t="s">
        <v>570</v>
      </c>
      <c r="D6604" t="s">
        <v>6009</v>
      </c>
      <c r="E6604">
        <v>3.6</v>
      </c>
      <c r="F6604">
        <v>587</v>
      </c>
      <c r="G6604">
        <v>5.7</v>
      </c>
      <c r="H6604">
        <v>2018</v>
      </c>
    </row>
    <row r="6605" spans="1:8" x14ac:dyDescent="0.2">
      <c r="A6605" t="s">
        <v>8265</v>
      </c>
      <c r="B6605" t="s">
        <v>16</v>
      </c>
      <c r="C6605" t="s">
        <v>2266</v>
      </c>
      <c r="D6605" t="s">
        <v>761</v>
      </c>
      <c r="E6605">
        <v>3.8</v>
      </c>
      <c r="F6605">
        <v>588</v>
      </c>
      <c r="G6605">
        <v>17.5</v>
      </c>
      <c r="H6605">
        <v>2016</v>
      </c>
    </row>
    <row r="6606" spans="1:8" x14ac:dyDescent="0.2">
      <c r="A6606" t="s">
        <v>8266</v>
      </c>
      <c r="B6606" t="s">
        <v>675</v>
      </c>
      <c r="C6606" t="s">
        <v>676</v>
      </c>
      <c r="D6606" t="s">
        <v>677</v>
      </c>
      <c r="E6606">
        <v>4.5</v>
      </c>
      <c r="F6606">
        <v>588</v>
      </c>
      <c r="G6606">
        <v>39.979999999999997</v>
      </c>
      <c r="H6606">
        <v>2016</v>
      </c>
    </row>
    <row r="6607" spans="1:8" x14ac:dyDescent="0.2">
      <c r="A6607" t="s">
        <v>8267</v>
      </c>
      <c r="B6607" t="s">
        <v>66</v>
      </c>
      <c r="C6607" t="s">
        <v>1369</v>
      </c>
      <c r="D6607" t="s">
        <v>1370</v>
      </c>
      <c r="E6607">
        <v>3.8</v>
      </c>
      <c r="F6607">
        <v>588</v>
      </c>
      <c r="G6607">
        <v>11.95</v>
      </c>
      <c r="H6607">
        <v>2017</v>
      </c>
    </row>
    <row r="6608" spans="1:8" x14ac:dyDescent="0.2">
      <c r="A6608" t="s">
        <v>8268</v>
      </c>
      <c r="B6608" t="s">
        <v>196</v>
      </c>
      <c r="C6608" t="s">
        <v>197</v>
      </c>
      <c r="D6608" t="s">
        <v>2797</v>
      </c>
      <c r="E6608">
        <v>3.6</v>
      </c>
      <c r="F6608">
        <v>588</v>
      </c>
      <c r="G6608">
        <v>17.59</v>
      </c>
      <c r="H6608">
        <v>2016</v>
      </c>
    </row>
    <row r="6609" spans="1:8" x14ac:dyDescent="0.2">
      <c r="A6609" t="s">
        <v>2843</v>
      </c>
      <c r="B6609" t="s">
        <v>9</v>
      </c>
      <c r="C6609" t="s">
        <v>379</v>
      </c>
      <c r="D6609" t="s">
        <v>8269</v>
      </c>
      <c r="E6609">
        <v>3.7</v>
      </c>
      <c r="F6609">
        <v>588</v>
      </c>
      <c r="G6609">
        <v>21.88</v>
      </c>
      <c r="H6609">
        <v>2014</v>
      </c>
    </row>
    <row r="6610" spans="1:8" x14ac:dyDescent="0.2">
      <c r="A6610" t="s">
        <v>730</v>
      </c>
      <c r="B6610" t="s">
        <v>16</v>
      </c>
      <c r="C6610" t="s">
        <v>302</v>
      </c>
      <c r="D6610" t="s">
        <v>8270</v>
      </c>
      <c r="E6610">
        <v>3.9</v>
      </c>
      <c r="F6610">
        <v>588</v>
      </c>
      <c r="G6610">
        <v>11.17</v>
      </c>
      <c r="H6610">
        <v>2018</v>
      </c>
    </row>
    <row r="6611" spans="1:8" x14ac:dyDescent="0.2">
      <c r="A6611" t="s">
        <v>504</v>
      </c>
      <c r="B6611" t="s">
        <v>16</v>
      </c>
      <c r="C6611" t="s">
        <v>505</v>
      </c>
      <c r="D6611" t="s">
        <v>2757</v>
      </c>
      <c r="E6611">
        <v>4.0999999999999996</v>
      </c>
      <c r="F6611">
        <v>588</v>
      </c>
      <c r="G6611">
        <v>26.7</v>
      </c>
      <c r="H6611">
        <v>2016</v>
      </c>
    </row>
    <row r="6612" spans="1:8" x14ac:dyDescent="0.2">
      <c r="A6612" t="s">
        <v>8271</v>
      </c>
      <c r="B6612" t="s">
        <v>62</v>
      </c>
      <c r="C6612" t="s">
        <v>63</v>
      </c>
      <c r="D6612" t="s">
        <v>1386</v>
      </c>
      <c r="E6612">
        <v>4.4000000000000004</v>
      </c>
      <c r="F6612">
        <v>588</v>
      </c>
      <c r="G6612">
        <v>44.8</v>
      </c>
      <c r="H6612">
        <v>2016</v>
      </c>
    </row>
    <row r="6613" spans="1:8" x14ac:dyDescent="0.2">
      <c r="A6613" t="s">
        <v>8272</v>
      </c>
      <c r="B6613" t="s">
        <v>66</v>
      </c>
      <c r="C6613" t="s">
        <v>449</v>
      </c>
      <c r="D6613" t="s">
        <v>8273</v>
      </c>
      <c r="E6613">
        <v>3.7</v>
      </c>
      <c r="F6613">
        <v>588</v>
      </c>
      <c r="G6613">
        <v>4.95</v>
      </c>
      <c r="H6613">
        <v>2018</v>
      </c>
    </row>
    <row r="6614" spans="1:8" x14ac:dyDescent="0.2">
      <c r="A6614" t="s">
        <v>8274</v>
      </c>
      <c r="B6614" t="s">
        <v>9</v>
      </c>
      <c r="C6614" t="s">
        <v>114</v>
      </c>
      <c r="D6614" t="s">
        <v>1879</v>
      </c>
      <c r="E6614">
        <v>4.4000000000000004</v>
      </c>
      <c r="F6614">
        <v>589</v>
      </c>
      <c r="G6614">
        <v>252.47</v>
      </c>
      <c r="H6614">
        <v>1990</v>
      </c>
    </row>
    <row r="6615" spans="1:8" x14ac:dyDescent="0.2">
      <c r="A6615" t="s">
        <v>1873</v>
      </c>
      <c r="B6615" t="s">
        <v>9</v>
      </c>
      <c r="C6615" t="s">
        <v>184</v>
      </c>
      <c r="D6615" t="s">
        <v>3467</v>
      </c>
      <c r="E6615">
        <v>4.0999999999999996</v>
      </c>
      <c r="F6615">
        <v>589</v>
      </c>
      <c r="G6615">
        <v>119.66</v>
      </c>
      <c r="H6615">
        <v>2012</v>
      </c>
    </row>
    <row r="6616" spans="1:8" x14ac:dyDescent="0.2">
      <c r="A6616" t="s">
        <v>8275</v>
      </c>
      <c r="B6616" t="s">
        <v>16</v>
      </c>
      <c r="C6616" t="s">
        <v>17</v>
      </c>
      <c r="D6616" t="s">
        <v>7622</v>
      </c>
      <c r="E6616">
        <v>3.9</v>
      </c>
      <c r="F6616">
        <v>589</v>
      </c>
      <c r="G6616">
        <v>21.2</v>
      </c>
      <c r="H6616">
        <v>2018</v>
      </c>
    </row>
    <row r="6617" spans="1:8" x14ac:dyDescent="0.2">
      <c r="A6617" t="s">
        <v>8276</v>
      </c>
      <c r="B6617" t="s">
        <v>30</v>
      </c>
      <c r="C6617" t="s">
        <v>2439</v>
      </c>
      <c r="D6617" t="s">
        <v>8277</v>
      </c>
      <c r="E6617">
        <v>3.6</v>
      </c>
      <c r="F6617">
        <v>59</v>
      </c>
      <c r="G6617">
        <v>13.5</v>
      </c>
      <c r="H6617">
        <v>2017</v>
      </c>
    </row>
    <row r="6618" spans="1:8" x14ac:dyDescent="0.2">
      <c r="A6618" t="s">
        <v>8278</v>
      </c>
      <c r="B6618" t="s">
        <v>46</v>
      </c>
      <c r="C6618" t="s">
        <v>59</v>
      </c>
      <c r="D6618" t="s">
        <v>7984</v>
      </c>
      <c r="E6618">
        <v>3.5</v>
      </c>
      <c r="F6618">
        <v>59</v>
      </c>
      <c r="G6618">
        <v>7.95</v>
      </c>
      <c r="H6618">
        <v>2019</v>
      </c>
    </row>
    <row r="6619" spans="1:8" x14ac:dyDescent="0.2">
      <c r="A6619" t="s">
        <v>8279</v>
      </c>
      <c r="B6619" t="s">
        <v>16</v>
      </c>
      <c r="C6619" t="s">
        <v>1844</v>
      </c>
      <c r="D6619" t="s">
        <v>2573</v>
      </c>
      <c r="E6619">
        <v>4.0999999999999996</v>
      </c>
      <c r="F6619">
        <v>59</v>
      </c>
      <c r="G6619">
        <v>16.899999999999999</v>
      </c>
      <c r="H6619">
        <v>2016</v>
      </c>
    </row>
    <row r="6620" spans="1:8" x14ac:dyDescent="0.2">
      <c r="A6620" t="s">
        <v>6807</v>
      </c>
      <c r="B6620" t="s">
        <v>16</v>
      </c>
      <c r="C6620" t="s">
        <v>404</v>
      </c>
      <c r="D6620" t="s">
        <v>405</v>
      </c>
      <c r="E6620">
        <v>3.5</v>
      </c>
      <c r="F6620">
        <v>59</v>
      </c>
      <c r="G6620">
        <v>10.19</v>
      </c>
      <c r="H6620">
        <v>2019</v>
      </c>
    </row>
    <row r="6621" spans="1:8" x14ac:dyDescent="0.2">
      <c r="A6621" t="s">
        <v>8280</v>
      </c>
      <c r="B6621" t="s">
        <v>16</v>
      </c>
      <c r="C6621" t="s">
        <v>17</v>
      </c>
      <c r="D6621" t="s">
        <v>2717</v>
      </c>
      <c r="E6621">
        <v>3.9</v>
      </c>
      <c r="F6621">
        <v>59</v>
      </c>
      <c r="G6621">
        <v>53.3</v>
      </c>
      <c r="H6621">
        <v>2015</v>
      </c>
    </row>
    <row r="6622" spans="1:8" x14ac:dyDescent="0.2">
      <c r="A6622" t="s">
        <v>8281</v>
      </c>
      <c r="B6622" t="s">
        <v>66</v>
      </c>
      <c r="C6622" t="s">
        <v>222</v>
      </c>
      <c r="D6622" t="s">
        <v>2872</v>
      </c>
      <c r="E6622">
        <v>3.8</v>
      </c>
      <c r="F6622">
        <v>59</v>
      </c>
      <c r="G6622">
        <v>10</v>
      </c>
      <c r="H6622">
        <v>2018</v>
      </c>
    </row>
    <row r="6623" spans="1:8" x14ac:dyDescent="0.2">
      <c r="A6623" t="s">
        <v>8282</v>
      </c>
      <c r="B6623" t="s">
        <v>9</v>
      </c>
      <c r="C6623" t="s">
        <v>414</v>
      </c>
      <c r="D6623" t="s">
        <v>8283</v>
      </c>
      <c r="E6623">
        <v>3.8</v>
      </c>
      <c r="F6623">
        <v>59</v>
      </c>
      <c r="G6623">
        <v>69</v>
      </c>
      <c r="H6623">
        <v>2003</v>
      </c>
    </row>
    <row r="6624" spans="1:8" x14ac:dyDescent="0.2">
      <c r="A6624" t="s">
        <v>8284</v>
      </c>
      <c r="B6624" t="s">
        <v>16</v>
      </c>
      <c r="C6624" t="s">
        <v>748</v>
      </c>
      <c r="D6624" t="s">
        <v>6167</v>
      </c>
      <c r="E6624">
        <v>4.2</v>
      </c>
      <c r="F6624">
        <v>59</v>
      </c>
      <c r="G6624">
        <v>25.9</v>
      </c>
      <c r="H6624">
        <v>2015</v>
      </c>
    </row>
    <row r="6625" spans="1:8" x14ac:dyDescent="0.2">
      <c r="A6625" t="s">
        <v>8285</v>
      </c>
      <c r="B6625" t="s">
        <v>16</v>
      </c>
      <c r="C6625" t="s">
        <v>3413</v>
      </c>
      <c r="D6625" t="s">
        <v>8286</v>
      </c>
      <c r="E6625">
        <v>4.5</v>
      </c>
      <c r="F6625">
        <v>59</v>
      </c>
      <c r="G6625">
        <v>66</v>
      </c>
      <c r="H6625">
        <v>2015</v>
      </c>
    </row>
    <row r="6626" spans="1:8" x14ac:dyDescent="0.2">
      <c r="A6626" t="s">
        <v>8287</v>
      </c>
      <c r="B6626" t="s">
        <v>277</v>
      </c>
      <c r="C6626" t="s">
        <v>346</v>
      </c>
      <c r="D6626" t="s">
        <v>6259</v>
      </c>
      <c r="E6626">
        <v>3.5</v>
      </c>
      <c r="F6626">
        <v>59</v>
      </c>
      <c r="G6626">
        <v>8.5</v>
      </c>
      <c r="H6626">
        <v>2014</v>
      </c>
    </row>
    <row r="6627" spans="1:8" x14ac:dyDescent="0.2">
      <c r="A6627" t="s">
        <v>8288</v>
      </c>
      <c r="B6627" t="s">
        <v>9</v>
      </c>
      <c r="C6627" t="s">
        <v>8289</v>
      </c>
      <c r="D6627" t="s">
        <v>423</v>
      </c>
      <c r="E6627">
        <v>4</v>
      </c>
      <c r="F6627">
        <v>59</v>
      </c>
      <c r="G6627">
        <v>68.39</v>
      </c>
      <c r="H6627">
        <v>2011</v>
      </c>
    </row>
    <row r="6628" spans="1:8" x14ac:dyDescent="0.2">
      <c r="A6628" t="s">
        <v>8290</v>
      </c>
      <c r="B6628" t="s">
        <v>9</v>
      </c>
      <c r="C6628" t="s">
        <v>96</v>
      </c>
      <c r="D6628" t="s">
        <v>2454</v>
      </c>
      <c r="E6628">
        <v>4.2</v>
      </c>
      <c r="F6628">
        <v>59</v>
      </c>
      <c r="G6628">
        <v>52.12</v>
      </c>
      <c r="H6628">
        <v>2012</v>
      </c>
    </row>
    <row r="6629" spans="1:8" x14ac:dyDescent="0.2">
      <c r="A6629" t="s">
        <v>8291</v>
      </c>
      <c r="B6629" t="s">
        <v>9</v>
      </c>
      <c r="C6629" t="s">
        <v>190</v>
      </c>
      <c r="D6629" t="s">
        <v>729</v>
      </c>
      <c r="E6629">
        <v>4.3</v>
      </c>
      <c r="F6629">
        <v>59</v>
      </c>
      <c r="G6629">
        <v>49.95</v>
      </c>
      <c r="H6629">
        <v>2015</v>
      </c>
    </row>
    <row r="6630" spans="1:8" x14ac:dyDescent="0.2">
      <c r="A6630" t="s">
        <v>8292</v>
      </c>
      <c r="B6630" t="s">
        <v>66</v>
      </c>
      <c r="C6630" t="s">
        <v>308</v>
      </c>
      <c r="D6630" t="s">
        <v>584</v>
      </c>
      <c r="E6630">
        <v>4.3</v>
      </c>
      <c r="F6630">
        <v>59</v>
      </c>
      <c r="G6630">
        <v>42.01</v>
      </c>
      <c r="H6630">
        <v>2016</v>
      </c>
    </row>
    <row r="6631" spans="1:8" x14ac:dyDescent="0.2">
      <c r="A6631" t="s">
        <v>8293</v>
      </c>
      <c r="B6631" t="s">
        <v>196</v>
      </c>
      <c r="C6631" t="s">
        <v>2678</v>
      </c>
      <c r="D6631" t="s">
        <v>5360</v>
      </c>
      <c r="E6631">
        <v>3.6</v>
      </c>
      <c r="F6631">
        <v>59</v>
      </c>
      <c r="G6631">
        <v>12.31</v>
      </c>
      <c r="H6631">
        <v>2018</v>
      </c>
    </row>
    <row r="6632" spans="1:8" x14ac:dyDescent="0.2">
      <c r="A6632" t="s">
        <v>8294</v>
      </c>
      <c r="B6632" t="s">
        <v>9</v>
      </c>
      <c r="C6632" t="s">
        <v>27</v>
      </c>
      <c r="D6632" t="s">
        <v>729</v>
      </c>
      <c r="E6632">
        <v>4.3</v>
      </c>
      <c r="F6632">
        <v>59</v>
      </c>
      <c r="G6632">
        <v>72</v>
      </c>
      <c r="H6632">
        <v>2015</v>
      </c>
    </row>
    <row r="6633" spans="1:8" x14ac:dyDescent="0.2">
      <c r="A6633" t="s">
        <v>8295</v>
      </c>
      <c r="B6633" t="s">
        <v>16</v>
      </c>
      <c r="C6633" t="s">
        <v>294</v>
      </c>
      <c r="D6633" t="s">
        <v>7495</v>
      </c>
      <c r="E6633">
        <v>4</v>
      </c>
      <c r="F6633">
        <v>59</v>
      </c>
      <c r="G6633">
        <v>27.9</v>
      </c>
      <c r="H6633">
        <v>2016</v>
      </c>
    </row>
    <row r="6634" spans="1:8" x14ac:dyDescent="0.2">
      <c r="A6634" t="s">
        <v>4657</v>
      </c>
      <c r="B6634" t="s">
        <v>62</v>
      </c>
      <c r="C6634" t="s">
        <v>63</v>
      </c>
      <c r="D6634" t="s">
        <v>2984</v>
      </c>
      <c r="E6634">
        <v>3.8</v>
      </c>
      <c r="F6634">
        <v>59</v>
      </c>
      <c r="G6634">
        <v>38.9</v>
      </c>
      <c r="H6634">
        <v>2016</v>
      </c>
    </row>
    <row r="6635" spans="1:8" x14ac:dyDescent="0.2">
      <c r="A6635" t="s">
        <v>8296</v>
      </c>
      <c r="B6635" t="s">
        <v>9</v>
      </c>
      <c r="C6635" t="s">
        <v>2456</v>
      </c>
      <c r="D6635" t="s">
        <v>118</v>
      </c>
      <c r="E6635">
        <v>4.0999999999999996</v>
      </c>
      <c r="F6635">
        <v>59</v>
      </c>
      <c r="G6635">
        <v>63.9</v>
      </c>
      <c r="H6635">
        <v>2013</v>
      </c>
    </row>
    <row r="6636" spans="1:8" x14ac:dyDescent="0.2">
      <c r="A6636" t="s">
        <v>8297</v>
      </c>
      <c r="B6636" t="s">
        <v>9</v>
      </c>
      <c r="C6636" t="s">
        <v>4984</v>
      </c>
      <c r="D6636" t="s">
        <v>4985</v>
      </c>
      <c r="E6636">
        <v>3.8</v>
      </c>
      <c r="F6636">
        <v>59</v>
      </c>
      <c r="G6636">
        <v>35.58</v>
      </c>
      <c r="H6636">
        <v>2009</v>
      </c>
    </row>
    <row r="6637" spans="1:8" x14ac:dyDescent="0.2">
      <c r="A6637" t="s">
        <v>8298</v>
      </c>
      <c r="B6637" t="s">
        <v>62</v>
      </c>
      <c r="C6637" t="s">
        <v>63</v>
      </c>
      <c r="D6637" t="s">
        <v>8299</v>
      </c>
      <c r="E6637">
        <v>4</v>
      </c>
      <c r="F6637">
        <v>59</v>
      </c>
      <c r="G6637">
        <v>16.95</v>
      </c>
      <c r="H6637">
        <v>2017</v>
      </c>
    </row>
    <row r="6638" spans="1:8" x14ac:dyDescent="0.2">
      <c r="A6638" t="s">
        <v>149</v>
      </c>
      <c r="B6638" t="s">
        <v>62</v>
      </c>
      <c r="C6638" t="s">
        <v>63</v>
      </c>
      <c r="D6638" t="s">
        <v>8300</v>
      </c>
      <c r="E6638">
        <v>3.8</v>
      </c>
      <c r="F6638">
        <v>59</v>
      </c>
      <c r="G6638">
        <v>9.4600000000000009</v>
      </c>
      <c r="H6638">
        <v>2018</v>
      </c>
    </row>
    <row r="6639" spans="1:8" x14ac:dyDescent="0.2">
      <c r="A6639" t="s">
        <v>8301</v>
      </c>
      <c r="B6639" t="s">
        <v>16</v>
      </c>
      <c r="C6639" t="s">
        <v>17</v>
      </c>
      <c r="D6639" t="s">
        <v>3211</v>
      </c>
      <c r="E6639">
        <v>4.2</v>
      </c>
      <c r="F6639">
        <v>59</v>
      </c>
      <c r="G6639">
        <v>196.19</v>
      </c>
      <c r="H6639">
        <v>1997</v>
      </c>
    </row>
    <row r="6640" spans="1:8" x14ac:dyDescent="0.2">
      <c r="A6640" t="s">
        <v>8302</v>
      </c>
      <c r="B6640" t="s">
        <v>16</v>
      </c>
      <c r="C6640" t="s">
        <v>17</v>
      </c>
      <c r="D6640" t="s">
        <v>235</v>
      </c>
      <c r="E6640">
        <v>4.0999999999999996</v>
      </c>
      <c r="F6640">
        <v>59</v>
      </c>
      <c r="G6640">
        <v>39.5</v>
      </c>
      <c r="H6640">
        <v>2015</v>
      </c>
    </row>
    <row r="6641" spans="1:8" x14ac:dyDescent="0.2">
      <c r="A6641" t="s">
        <v>8303</v>
      </c>
      <c r="B6641" t="s">
        <v>62</v>
      </c>
      <c r="C6641" t="s">
        <v>1798</v>
      </c>
      <c r="D6641" t="s">
        <v>8304</v>
      </c>
      <c r="E6641">
        <v>3.6</v>
      </c>
      <c r="F6641">
        <v>59</v>
      </c>
      <c r="G6641">
        <v>11.45</v>
      </c>
      <c r="H6641">
        <v>2013</v>
      </c>
    </row>
    <row r="6642" spans="1:8" x14ac:dyDescent="0.2">
      <c r="A6642" t="s">
        <v>8305</v>
      </c>
      <c r="B6642" t="s">
        <v>16</v>
      </c>
      <c r="C6642" t="s">
        <v>4297</v>
      </c>
      <c r="D6642" t="s">
        <v>2881</v>
      </c>
      <c r="E6642">
        <v>3.4</v>
      </c>
      <c r="F6642">
        <v>59</v>
      </c>
      <c r="G6642">
        <v>5.35</v>
      </c>
      <c r="H6642">
        <v>2018</v>
      </c>
    </row>
    <row r="6643" spans="1:8" x14ac:dyDescent="0.2">
      <c r="A6643" t="s">
        <v>8306</v>
      </c>
      <c r="B6643" t="s">
        <v>16</v>
      </c>
      <c r="C6643" t="s">
        <v>93</v>
      </c>
      <c r="D6643" t="s">
        <v>1937</v>
      </c>
      <c r="E6643">
        <v>3.7</v>
      </c>
      <c r="F6643">
        <v>59</v>
      </c>
      <c r="G6643">
        <v>17.899999999999999</v>
      </c>
      <c r="H6643">
        <v>2016</v>
      </c>
    </row>
    <row r="6644" spans="1:8" x14ac:dyDescent="0.2">
      <c r="A6644" t="s">
        <v>1524</v>
      </c>
      <c r="B6644" t="s">
        <v>9</v>
      </c>
      <c r="C6644" t="s">
        <v>217</v>
      </c>
      <c r="D6644" t="s">
        <v>8307</v>
      </c>
      <c r="E6644">
        <v>4.0999999999999996</v>
      </c>
      <c r="F6644">
        <v>59</v>
      </c>
      <c r="G6644">
        <v>45.18</v>
      </c>
      <c r="H6644">
        <v>2016</v>
      </c>
    </row>
    <row r="6645" spans="1:8" x14ac:dyDescent="0.2">
      <c r="A6645" t="s">
        <v>8308</v>
      </c>
      <c r="B6645" t="s">
        <v>16</v>
      </c>
      <c r="C6645" t="s">
        <v>374</v>
      </c>
      <c r="D6645" t="s">
        <v>3306</v>
      </c>
      <c r="E6645">
        <v>3.9</v>
      </c>
      <c r="F6645">
        <v>59</v>
      </c>
      <c r="G6645">
        <v>24.26</v>
      </c>
      <c r="H6645">
        <v>2014</v>
      </c>
    </row>
    <row r="6646" spans="1:8" x14ac:dyDescent="0.2">
      <c r="A6646" t="s">
        <v>8309</v>
      </c>
      <c r="B6646" t="s">
        <v>9</v>
      </c>
      <c r="C6646" t="s">
        <v>958</v>
      </c>
      <c r="D6646" t="s">
        <v>3621</v>
      </c>
      <c r="E6646">
        <v>3.8</v>
      </c>
      <c r="F6646">
        <v>59</v>
      </c>
      <c r="G6646">
        <v>23.2</v>
      </c>
      <c r="H6646">
        <v>2017</v>
      </c>
    </row>
    <row r="6647" spans="1:8" x14ac:dyDescent="0.2">
      <c r="A6647" t="s">
        <v>3037</v>
      </c>
      <c r="B6647" t="s">
        <v>9</v>
      </c>
      <c r="C6647" t="s">
        <v>368</v>
      </c>
      <c r="D6647" t="s">
        <v>1144</v>
      </c>
      <c r="E6647">
        <v>3.8</v>
      </c>
      <c r="F6647">
        <v>59</v>
      </c>
      <c r="G6647">
        <v>35.68</v>
      </c>
      <c r="H6647">
        <v>2014</v>
      </c>
    </row>
    <row r="6648" spans="1:8" x14ac:dyDescent="0.2">
      <c r="A6648" t="s">
        <v>8310</v>
      </c>
      <c r="B6648" t="s">
        <v>66</v>
      </c>
      <c r="C6648" t="s">
        <v>308</v>
      </c>
      <c r="D6648" t="s">
        <v>4014</v>
      </c>
      <c r="E6648">
        <v>4.0999999999999996</v>
      </c>
      <c r="F6648">
        <v>59</v>
      </c>
      <c r="G6648">
        <v>61.92</v>
      </c>
      <c r="H6648">
        <v>2015</v>
      </c>
    </row>
    <row r="6649" spans="1:8" x14ac:dyDescent="0.2">
      <c r="A6649" t="s">
        <v>8311</v>
      </c>
      <c r="B6649" t="s">
        <v>9</v>
      </c>
      <c r="C6649" t="s">
        <v>724</v>
      </c>
      <c r="D6649" t="s">
        <v>5419</v>
      </c>
      <c r="E6649">
        <v>4</v>
      </c>
      <c r="F6649">
        <v>59</v>
      </c>
      <c r="G6649">
        <v>19.399999999999999</v>
      </c>
      <c r="H6649">
        <v>2018</v>
      </c>
    </row>
    <row r="6650" spans="1:8" x14ac:dyDescent="0.2">
      <c r="A6650" t="s">
        <v>8312</v>
      </c>
      <c r="B6650" t="s">
        <v>16</v>
      </c>
      <c r="C6650" t="s">
        <v>6255</v>
      </c>
      <c r="D6650" t="s">
        <v>2276</v>
      </c>
      <c r="E6650">
        <v>3.7</v>
      </c>
      <c r="F6650">
        <v>59</v>
      </c>
      <c r="G6650">
        <v>10.99</v>
      </c>
      <c r="H6650">
        <v>2017</v>
      </c>
    </row>
    <row r="6651" spans="1:8" x14ac:dyDescent="0.2">
      <c r="A6651" t="s">
        <v>8313</v>
      </c>
      <c r="B6651" t="s">
        <v>16</v>
      </c>
      <c r="C6651" t="s">
        <v>2638</v>
      </c>
      <c r="D6651" t="s">
        <v>8314</v>
      </c>
      <c r="E6651">
        <v>3.5</v>
      </c>
      <c r="F6651">
        <v>59</v>
      </c>
      <c r="G6651">
        <v>10.9</v>
      </c>
      <c r="H6651">
        <v>2017</v>
      </c>
    </row>
    <row r="6652" spans="1:8" x14ac:dyDescent="0.2">
      <c r="A6652" t="s">
        <v>8315</v>
      </c>
      <c r="B6652" t="s">
        <v>66</v>
      </c>
      <c r="C6652" t="s">
        <v>487</v>
      </c>
      <c r="D6652" t="s">
        <v>170</v>
      </c>
      <c r="E6652">
        <v>3.4</v>
      </c>
      <c r="F6652">
        <v>59</v>
      </c>
      <c r="G6652">
        <v>12.99</v>
      </c>
      <c r="H6652">
        <v>2017</v>
      </c>
    </row>
    <row r="6653" spans="1:8" x14ac:dyDescent="0.2">
      <c r="A6653" t="s">
        <v>8316</v>
      </c>
      <c r="B6653" t="s">
        <v>277</v>
      </c>
      <c r="C6653" t="s">
        <v>1229</v>
      </c>
      <c r="D6653" t="s">
        <v>1230</v>
      </c>
      <c r="E6653">
        <v>4</v>
      </c>
      <c r="F6653">
        <v>59</v>
      </c>
      <c r="G6653">
        <v>34.950000000000003</v>
      </c>
      <c r="H6653">
        <v>2012</v>
      </c>
    </row>
    <row r="6654" spans="1:8" x14ac:dyDescent="0.2">
      <c r="A6654" t="s">
        <v>8317</v>
      </c>
      <c r="B6654" t="s">
        <v>16</v>
      </c>
      <c r="C6654" t="s">
        <v>492</v>
      </c>
      <c r="D6654" t="s">
        <v>8318</v>
      </c>
      <c r="E6654">
        <v>4.3</v>
      </c>
      <c r="F6654">
        <v>59</v>
      </c>
      <c r="G6654">
        <v>59</v>
      </c>
      <c r="H6654">
        <v>2016</v>
      </c>
    </row>
    <row r="6655" spans="1:8" x14ac:dyDescent="0.2">
      <c r="A6655" t="s">
        <v>1076</v>
      </c>
      <c r="B6655" t="s">
        <v>9</v>
      </c>
      <c r="C6655" t="s">
        <v>10</v>
      </c>
      <c r="D6655" t="s">
        <v>8319</v>
      </c>
      <c r="E6655">
        <v>4.0999999999999996</v>
      </c>
      <c r="F6655">
        <v>59</v>
      </c>
      <c r="G6655">
        <v>48.76</v>
      </c>
      <c r="H6655">
        <v>2016</v>
      </c>
    </row>
    <row r="6656" spans="1:8" x14ac:dyDescent="0.2">
      <c r="A6656" t="s">
        <v>8320</v>
      </c>
      <c r="B6656" t="s">
        <v>9</v>
      </c>
      <c r="C6656" t="s">
        <v>336</v>
      </c>
      <c r="D6656" t="s">
        <v>3278</v>
      </c>
      <c r="E6656">
        <v>3.6</v>
      </c>
      <c r="F6656">
        <v>59</v>
      </c>
      <c r="G6656">
        <v>13.6</v>
      </c>
      <c r="H6656">
        <v>2015</v>
      </c>
    </row>
    <row r="6657" spans="1:8" x14ac:dyDescent="0.2">
      <c r="A6657" t="s">
        <v>8321</v>
      </c>
      <c r="B6657" t="s">
        <v>16</v>
      </c>
      <c r="C6657" t="s">
        <v>404</v>
      </c>
      <c r="D6657" t="s">
        <v>3445</v>
      </c>
      <c r="E6657">
        <v>3.7</v>
      </c>
      <c r="F6657">
        <v>59</v>
      </c>
      <c r="G6657">
        <v>15.95</v>
      </c>
      <c r="H6657">
        <v>2018</v>
      </c>
    </row>
    <row r="6658" spans="1:8" x14ac:dyDescent="0.2">
      <c r="A6658" t="s">
        <v>8322</v>
      </c>
      <c r="B6658" t="s">
        <v>9</v>
      </c>
      <c r="C6658" t="s">
        <v>2283</v>
      </c>
      <c r="D6658" t="s">
        <v>1354</v>
      </c>
      <c r="E6658">
        <v>3.9</v>
      </c>
      <c r="F6658">
        <v>59</v>
      </c>
      <c r="G6658">
        <v>24.95</v>
      </c>
      <c r="H6658">
        <v>2016</v>
      </c>
    </row>
    <row r="6659" spans="1:8" x14ac:dyDescent="0.2">
      <c r="A6659" t="s">
        <v>8323</v>
      </c>
      <c r="B6659" t="s">
        <v>77</v>
      </c>
      <c r="C6659" t="s">
        <v>153</v>
      </c>
      <c r="D6659" t="s">
        <v>1406</v>
      </c>
      <c r="E6659">
        <v>3.6</v>
      </c>
      <c r="F6659">
        <v>59</v>
      </c>
      <c r="G6659">
        <v>5.9</v>
      </c>
      <c r="H6659">
        <v>2017</v>
      </c>
    </row>
    <row r="6660" spans="1:8" x14ac:dyDescent="0.2">
      <c r="A6660" t="s">
        <v>8324</v>
      </c>
      <c r="B6660" t="s">
        <v>9</v>
      </c>
      <c r="C6660" t="s">
        <v>175</v>
      </c>
      <c r="D6660" t="s">
        <v>173</v>
      </c>
      <c r="E6660">
        <v>3.7</v>
      </c>
      <c r="F6660">
        <v>590</v>
      </c>
      <c r="G6660">
        <v>7.19</v>
      </c>
      <c r="H6660">
        <v>2017</v>
      </c>
    </row>
    <row r="6661" spans="1:8" x14ac:dyDescent="0.2">
      <c r="A6661" t="s">
        <v>1145</v>
      </c>
      <c r="B6661" t="s">
        <v>66</v>
      </c>
      <c r="C6661" t="s">
        <v>1236</v>
      </c>
      <c r="D6661" t="s">
        <v>8325</v>
      </c>
      <c r="E6661">
        <v>3.4</v>
      </c>
      <c r="F6661">
        <v>591</v>
      </c>
      <c r="G6661">
        <v>6.45</v>
      </c>
      <c r="H6661">
        <v>2012</v>
      </c>
    </row>
    <row r="6662" spans="1:8" x14ac:dyDescent="0.2">
      <c r="A6662" t="s">
        <v>8326</v>
      </c>
      <c r="B6662" t="s">
        <v>16</v>
      </c>
      <c r="C6662" t="s">
        <v>74</v>
      </c>
      <c r="D6662" t="s">
        <v>8327</v>
      </c>
      <c r="E6662">
        <v>4.4000000000000004</v>
      </c>
      <c r="F6662">
        <v>591</v>
      </c>
      <c r="G6662">
        <v>20.89</v>
      </c>
      <c r="H6662">
        <v>2017</v>
      </c>
    </row>
    <row r="6663" spans="1:8" x14ac:dyDescent="0.2">
      <c r="A6663" t="s">
        <v>8328</v>
      </c>
      <c r="B6663" t="s">
        <v>66</v>
      </c>
      <c r="C6663" t="s">
        <v>308</v>
      </c>
      <c r="D6663" t="s">
        <v>1325</v>
      </c>
      <c r="E6663">
        <v>4</v>
      </c>
      <c r="F6663">
        <v>591</v>
      </c>
      <c r="G6663">
        <v>10.38</v>
      </c>
      <c r="H6663">
        <v>2016</v>
      </c>
    </row>
    <row r="6664" spans="1:8" x14ac:dyDescent="0.2">
      <c r="A6664" t="s">
        <v>8290</v>
      </c>
      <c r="B6664" t="s">
        <v>9</v>
      </c>
      <c r="C6664" t="s">
        <v>96</v>
      </c>
      <c r="D6664" t="s">
        <v>2706</v>
      </c>
      <c r="E6664">
        <v>4.0999999999999996</v>
      </c>
      <c r="F6664">
        <v>592</v>
      </c>
      <c r="G6664">
        <v>34.4</v>
      </c>
      <c r="H6664">
        <v>2012</v>
      </c>
    </row>
    <row r="6665" spans="1:8" x14ac:dyDescent="0.2">
      <c r="A6665" t="s">
        <v>8329</v>
      </c>
      <c r="B6665" t="s">
        <v>9</v>
      </c>
      <c r="C6665" t="s">
        <v>379</v>
      </c>
      <c r="D6665" t="s">
        <v>4050</v>
      </c>
      <c r="E6665">
        <v>3.6</v>
      </c>
      <c r="F6665">
        <v>593</v>
      </c>
      <c r="G6665">
        <v>15.9</v>
      </c>
      <c r="H6665">
        <v>2016</v>
      </c>
    </row>
    <row r="6666" spans="1:8" x14ac:dyDescent="0.2">
      <c r="A6666" t="s">
        <v>288</v>
      </c>
      <c r="B6666" t="s">
        <v>70</v>
      </c>
      <c r="C6666" t="s">
        <v>161</v>
      </c>
      <c r="D6666" t="s">
        <v>8330</v>
      </c>
      <c r="E6666">
        <v>4.0999999999999996</v>
      </c>
      <c r="F6666">
        <v>593</v>
      </c>
      <c r="G6666">
        <v>26.9</v>
      </c>
      <c r="H6666">
        <v>2016</v>
      </c>
    </row>
    <row r="6667" spans="1:8" x14ac:dyDescent="0.2">
      <c r="A6667" t="s">
        <v>8331</v>
      </c>
      <c r="B6667" t="s">
        <v>70</v>
      </c>
      <c r="C6667" t="s">
        <v>161</v>
      </c>
      <c r="D6667" t="s">
        <v>2201</v>
      </c>
      <c r="E6667">
        <v>4.2</v>
      </c>
      <c r="F6667">
        <v>593</v>
      </c>
      <c r="G6667">
        <v>68.319999999999993</v>
      </c>
      <c r="H6667">
        <v>2016</v>
      </c>
    </row>
    <row r="6668" spans="1:8" x14ac:dyDescent="0.2">
      <c r="A6668" t="s">
        <v>766</v>
      </c>
      <c r="B6668" t="s">
        <v>66</v>
      </c>
      <c r="C6668" t="s">
        <v>222</v>
      </c>
      <c r="D6668" t="s">
        <v>3232</v>
      </c>
      <c r="E6668">
        <v>4.2</v>
      </c>
      <c r="F6668">
        <v>593</v>
      </c>
      <c r="G6668">
        <v>72.599999999999994</v>
      </c>
      <c r="H6668">
        <v>2012</v>
      </c>
    </row>
    <row r="6669" spans="1:8" x14ac:dyDescent="0.2">
      <c r="A6669" t="s">
        <v>8332</v>
      </c>
      <c r="B6669" t="s">
        <v>16</v>
      </c>
      <c r="C6669" t="s">
        <v>302</v>
      </c>
      <c r="D6669" t="s">
        <v>2469</v>
      </c>
      <c r="E6669">
        <v>4.2</v>
      </c>
      <c r="F6669">
        <v>594</v>
      </c>
      <c r="G6669">
        <v>24.89</v>
      </c>
      <c r="H6669">
        <v>2015</v>
      </c>
    </row>
    <row r="6670" spans="1:8" x14ac:dyDescent="0.2">
      <c r="A6670" t="s">
        <v>2048</v>
      </c>
      <c r="B6670" t="s">
        <v>9</v>
      </c>
      <c r="C6670" t="s">
        <v>105</v>
      </c>
      <c r="D6670" t="s">
        <v>704</v>
      </c>
      <c r="E6670">
        <v>3.9</v>
      </c>
      <c r="F6670">
        <v>594</v>
      </c>
      <c r="G6670">
        <v>39.9</v>
      </c>
      <c r="H6670">
        <v>2015</v>
      </c>
    </row>
    <row r="6671" spans="1:8" x14ac:dyDescent="0.2">
      <c r="A6671" t="s">
        <v>280</v>
      </c>
      <c r="B6671" t="s">
        <v>9</v>
      </c>
      <c r="C6671" t="s">
        <v>281</v>
      </c>
      <c r="D6671" t="s">
        <v>6317</v>
      </c>
      <c r="E6671">
        <v>3.8</v>
      </c>
      <c r="F6671">
        <v>594</v>
      </c>
      <c r="G6671">
        <v>18.420000000000002</v>
      </c>
      <c r="H6671">
        <v>2015</v>
      </c>
    </row>
    <row r="6672" spans="1:8" x14ac:dyDescent="0.2">
      <c r="A6672" t="s">
        <v>8333</v>
      </c>
      <c r="B6672" t="s">
        <v>66</v>
      </c>
      <c r="C6672" t="s">
        <v>487</v>
      </c>
      <c r="D6672" t="s">
        <v>170</v>
      </c>
      <c r="E6672">
        <v>4.3</v>
      </c>
      <c r="F6672">
        <v>595</v>
      </c>
      <c r="G6672">
        <v>65.17</v>
      </c>
      <c r="H6672">
        <v>2015</v>
      </c>
    </row>
    <row r="6673" spans="1:8" x14ac:dyDescent="0.2">
      <c r="A6673" t="s">
        <v>8334</v>
      </c>
      <c r="B6673" t="s">
        <v>16</v>
      </c>
      <c r="C6673" t="s">
        <v>53</v>
      </c>
      <c r="D6673" t="s">
        <v>6075</v>
      </c>
      <c r="E6673">
        <v>3.8</v>
      </c>
      <c r="F6673">
        <v>595</v>
      </c>
      <c r="G6673">
        <v>5.21</v>
      </c>
      <c r="H6673">
        <v>2016</v>
      </c>
    </row>
    <row r="6674" spans="1:8" x14ac:dyDescent="0.2">
      <c r="A6674" t="s">
        <v>8335</v>
      </c>
      <c r="B6674" t="s">
        <v>9</v>
      </c>
      <c r="C6674" t="s">
        <v>368</v>
      </c>
      <c r="D6674" t="s">
        <v>429</v>
      </c>
      <c r="E6674">
        <v>3.8</v>
      </c>
      <c r="F6674">
        <v>595</v>
      </c>
      <c r="G6674">
        <v>8.7200000000000006</v>
      </c>
      <c r="H6674">
        <v>2017</v>
      </c>
    </row>
    <row r="6675" spans="1:8" x14ac:dyDescent="0.2">
      <c r="A6675" t="s">
        <v>8336</v>
      </c>
      <c r="B6675" t="s">
        <v>196</v>
      </c>
      <c r="C6675" t="s">
        <v>856</v>
      </c>
      <c r="D6675" t="s">
        <v>949</v>
      </c>
      <c r="E6675">
        <v>4.4000000000000004</v>
      </c>
      <c r="F6675">
        <v>596</v>
      </c>
      <c r="G6675">
        <v>59</v>
      </c>
      <c r="H6675">
        <v>2015</v>
      </c>
    </row>
    <row r="6676" spans="1:8" x14ac:dyDescent="0.2">
      <c r="A6676" t="s">
        <v>6842</v>
      </c>
      <c r="B6676" t="s">
        <v>34</v>
      </c>
      <c r="C6676" t="s">
        <v>2120</v>
      </c>
      <c r="D6676" t="s">
        <v>2121</v>
      </c>
      <c r="E6676">
        <v>3.8</v>
      </c>
      <c r="F6676">
        <v>597</v>
      </c>
      <c r="G6676">
        <v>10.95</v>
      </c>
      <c r="H6676">
        <v>2017</v>
      </c>
    </row>
    <row r="6677" spans="1:8" x14ac:dyDescent="0.2">
      <c r="A6677" t="s">
        <v>860</v>
      </c>
      <c r="B6677" t="s">
        <v>70</v>
      </c>
      <c r="C6677" t="s">
        <v>533</v>
      </c>
      <c r="D6677" t="s">
        <v>4112</v>
      </c>
      <c r="E6677">
        <v>3.8</v>
      </c>
      <c r="F6677">
        <v>5972</v>
      </c>
      <c r="G6677">
        <v>15.61</v>
      </c>
      <c r="H6677">
        <v>2016</v>
      </c>
    </row>
    <row r="6678" spans="1:8" x14ac:dyDescent="0.2">
      <c r="A6678" t="s">
        <v>8337</v>
      </c>
      <c r="B6678" t="s">
        <v>34</v>
      </c>
      <c r="C6678" t="s">
        <v>1191</v>
      </c>
      <c r="D6678" t="s">
        <v>6893</v>
      </c>
      <c r="E6678">
        <v>3.7</v>
      </c>
      <c r="F6678">
        <v>5974</v>
      </c>
      <c r="G6678">
        <v>7.89</v>
      </c>
      <c r="H6678">
        <v>2018</v>
      </c>
    </row>
    <row r="6679" spans="1:8" x14ac:dyDescent="0.2">
      <c r="A6679" t="s">
        <v>8338</v>
      </c>
      <c r="B6679" t="s">
        <v>16</v>
      </c>
      <c r="C6679" t="s">
        <v>2349</v>
      </c>
      <c r="D6679" t="s">
        <v>840</v>
      </c>
      <c r="E6679">
        <v>4</v>
      </c>
      <c r="F6679">
        <v>5975</v>
      </c>
      <c r="G6679">
        <v>16.899999999999999</v>
      </c>
      <c r="H6679">
        <v>2014</v>
      </c>
    </row>
    <row r="6680" spans="1:8" x14ac:dyDescent="0.2">
      <c r="A6680" t="s">
        <v>8339</v>
      </c>
      <c r="B6680" t="s">
        <v>16</v>
      </c>
      <c r="C6680" t="s">
        <v>888</v>
      </c>
      <c r="D6680" t="s">
        <v>4081</v>
      </c>
      <c r="E6680">
        <v>3.7</v>
      </c>
      <c r="F6680">
        <v>598</v>
      </c>
      <c r="G6680">
        <v>13.09</v>
      </c>
      <c r="H6680">
        <v>2015</v>
      </c>
    </row>
    <row r="6681" spans="1:8" x14ac:dyDescent="0.2">
      <c r="A6681" t="s">
        <v>8340</v>
      </c>
      <c r="B6681" t="s">
        <v>16</v>
      </c>
      <c r="C6681" t="s">
        <v>3595</v>
      </c>
      <c r="D6681" t="s">
        <v>3286</v>
      </c>
      <c r="E6681">
        <v>3.7</v>
      </c>
      <c r="F6681">
        <v>598</v>
      </c>
      <c r="G6681">
        <v>8.9</v>
      </c>
      <c r="H6681">
        <v>2015</v>
      </c>
    </row>
    <row r="6682" spans="1:8" x14ac:dyDescent="0.2">
      <c r="A6682" t="s">
        <v>1066</v>
      </c>
      <c r="B6682" t="s">
        <v>16</v>
      </c>
      <c r="C6682" t="s">
        <v>358</v>
      </c>
      <c r="D6682" t="s">
        <v>2918</v>
      </c>
      <c r="E6682">
        <v>4.3</v>
      </c>
      <c r="F6682">
        <v>598</v>
      </c>
      <c r="G6682">
        <v>32.880000000000003</v>
      </c>
      <c r="H6682">
        <v>2012</v>
      </c>
    </row>
    <row r="6683" spans="1:8" x14ac:dyDescent="0.2">
      <c r="A6683" t="s">
        <v>327</v>
      </c>
      <c r="B6683" t="s">
        <v>66</v>
      </c>
      <c r="C6683" t="s">
        <v>222</v>
      </c>
      <c r="D6683" t="s">
        <v>8341</v>
      </c>
      <c r="E6683">
        <v>4</v>
      </c>
      <c r="F6683">
        <v>598</v>
      </c>
      <c r="G6683">
        <v>13.55</v>
      </c>
      <c r="H6683">
        <v>2016</v>
      </c>
    </row>
    <row r="6684" spans="1:8" x14ac:dyDescent="0.2">
      <c r="A6684" t="s">
        <v>8342</v>
      </c>
      <c r="B6684" t="s">
        <v>16</v>
      </c>
      <c r="C6684" t="s">
        <v>2867</v>
      </c>
      <c r="D6684" t="s">
        <v>2868</v>
      </c>
      <c r="E6684">
        <v>4.5999999999999996</v>
      </c>
      <c r="F6684">
        <v>5997</v>
      </c>
      <c r="G6684">
        <v>249</v>
      </c>
      <c r="H6684">
        <v>2011</v>
      </c>
    </row>
    <row r="6685" spans="1:8" x14ac:dyDescent="0.2">
      <c r="A6685" t="s">
        <v>8343</v>
      </c>
      <c r="B6685" t="s">
        <v>23</v>
      </c>
      <c r="C6685" t="s">
        <v>911</v>
      </c>
      <c r="D6685" t="s">
        <v>1332</v>
      </c>
      <c r="E6685">
        <v>3.7</v>
      </c>
      <c r="F6685">
        <v>60</v>
      </c>
      <c r="G6685">
        <v>7.95</v>
      </c>
      <c r="H6685">
        <v>2018</v>
      </c>
    </row>
    <row r="6686" spans="1:8" x14ac:dyDescent="0.2">
      <c r="A6686" t="s">
        <v>8344</v>
      </c>
      <c r="B6686" t="s">
        <v>196</v>
      </c>
      <c r="C6686" t="s">
        <v>701</v>
      </c>
      <c r="D6686" t="s">
        <v>1019</v>
      </c>
      <c r="E6686">
        <v>4.0999999999999996</v>
      </c>
      <c r="F6686">
        <v>60</v>
      </c>
      <c r="G6686">
        <v>43.77</v>
      </c>
      <c r="H6686">
        <v>2012</v>
      </c>
    </row>
    <row r="6687" spans="1:8" x14ac:dyDescent="0.2">
      <c r="A6687" t="s">
        <v>8345</v>
      </c>
      <c r="B6687" t="s">
        <v>23</v>
      </c>
      <c r="C6687" t="s">
        <v>2059</v>
      </c>
      <c r="D6687" t="s">
        <v>3124</v>
      </c>
      <c r="E6687">
        <v>3.6</v>
      </c>
      <c r="F6687">
        <v>60</v>
      </c>
      <c r="G6687">
        <v>19.899999999999999</v>
      </c>
      <c r="H6687">
        <v>2017</v>
      </c>
    </row>
    <row r="6688" spans="1:8" x14ac:dyDescent="0.2">
      <c r="A6688" t="s">
        <v>1636</v>
      </c>
      <c r="B6688" t="s">
        <v>9</v>
      </c>
      <c r="C6688" t="s">
        <v>742</v>
      </c>
      <c r="D6688" t="s">
        <v>8346</v>
      </c>
      <c r="E6688">
        <v>3.5</v>
      </c>
      <c r="F6688">
        <v>60</v>
      </c>
      <c r="G6688">
        <v>9.6</v>
      </c>
      <c r="H6688">
        <v>2015</v>
      </c>
    </row>
    <row r="6689" spans="1:8" x14ac:dyDescent="0.2">
      <c r="A6689" t="s">
        <v>8347</v>
      </c>
      <c r="B6689" t="s">
        <v>16</v>
      </c>
      <c r="C6689" t="s">
        <v>2349</v>
      </c>
      <c r="D6689" t="s">
        <v>2757</v>
      </c>
      <c r="E6689">
        <v>3.9</v>
      </c>
      <c r="F6689">
        <v>60</v>
      </c>
      <c r="G6689">
        <v>9.1999999999999993</v>
      </c>
      <c r="H6689">
        <v>2018</v>
      </c>
    </row>
    <row r="6690" spans="1:8" x14ac:dyDescent="0.2">
      <c r="A6690" t="s">
        <v>8348</v>
      </c>
      <c r="B6690" t="s">
        <v>277</v>
      </c>
      <c r="C6690" t="s">
        <v>346</v>
      </c>
      <c r="D6690" t="s">
        <v>2584</v>
      </c>
      <c r="E6690">
        <v>3.9</v>
      </c>
      <c r="F6690">
        <v>60</v>
      </c>
      <c r="G6690">
        <v>19.95</v>
      </c>
      <c r="H6690">
        <v>2013</v>
      </c>
    </row>
    <row r="6691" spans="1:8" x14ac:dyDescent="0.2">
      <c r="A6691" t="s">
        <v>8349</v>
      </c>
      <c r="B6691" t="s">
        <v>9</v>
      </c>
      <c r="C6691" t="s">
        <v>27</v>
      </c>
      <c r="D6691" t="s">
        <v>729</v>
      </c>
      <c r="E6691">
        <v>4.2</v>
      </c>
      <c r="F6691">
        <v>60</v>
      </c>
      <c r="G6691">
        <v>49.95</v>
      </c>
      <c r="H6691">
        <v>2006</v>
      </c>
    </row>
    <row r="6692" spans="1:8" x14ac:dyDescent="0.2">
      <c r="A6692" t="s">
        <v>1884</v>
      </c>
      <c r="B6692" t="s">
        <v>9</v>
      </c>
      <c r="C6692" t="s">
        <v>96</v>
      </c>
      <c r="D6692" t="s">
        <v>8350</v>
      </c>
      <c r="E6692">
        <v>4.5999999999999996</v>
      </c>
      <c r="F6692">
        <v>60</v>
      </c>
      <c r="G6692">
        <v>229.95</v>
      </c>
      <c r="H6692">
        <v>2010</v>
      </c>
    </row>
    <row r="6693" spans="1:8" x14ac:dyDescent="0.2">
      <c r="A6693" t="s">
        <v>2302</v>
      </c>
      <c r="B6693" t="s">
        <v>62</v>
      </c>
      <c r="C6693" t="s">
        <v>686</v>
      </c>
      <c r="D6693" t="s">
        <v>4812</v>
      </c>
      <c r="E6693">
        <v>3.8</v>
      </c>
      <c r="F6693">
        <v>60</v>
      </c>
      <c r="G6693">
        <v>7.95</v>
      </c>
      <c r="H6693">
        <v>2017</v>
      </c>
    </row>
    <row r="6694" spans="1:8" x14ac:dyDescent="0.2">
      <c r="A6694" t="s">
        <v>8351</v>
      </c>
      <c r="B6694" t="s">
        <v>16</v>
      </c>
      <c r="C6694" t="s">
        <v>358</v>
      </c>
      <c r="D6694" t="s">
        <v>3523</v>
      </c>
      <c r="E6694">
        <v>4.3</v>
      </c>
      <c r="F6694">
        <v>60</v>
      </c>
      <c r="G6694">
        <v>69</v>
      </c>
      <c r="H6694">
        <v>2012</v>
      </c>
    </row>
    <row r="6695" spans="1:8" x14ac:dyDescent="0.2">
      <c r="A6695" t="s">
        <v>8352</v>
      </c>
      <c r="B6695" t="s">
        <v>9</v>
      </c>
      <c r="C6695" t="s">
        <v>175</v>
      </c>
      <c r="D6695" t="s">
        <v>2422</v>
      </c>
      <c r="E6695">
        <v>3.3</v>
      </c>
      <c r="F6695">
        <v>60</v>
      </c>
      <c r="G6695">
        <v>9.26</v>
      </c>
      <c r="H6695">
        <v>2015</v>
      </c>
    </row>
    <row r="6696" spans="1:8" x14ac:dyDescent="0.2">
      <c r="A6696" t="s">
        <v>626</v>
      </c>
      <c r="B6696" t="s">
        <v>9</v>
      </c>
      <c r="C6696" t="s">
        <v>184</v>
      </c>
      <c r="D6696" t="s">
        <v>3467</v>
      </c>
      <c r="E6696">
        <v>4</v>
      </c>
      <c r="F6696">
        <v>60</v>
      </c>
      <c r="G6696">
        <v>118.09</v>
      </c>
      <c r="H6696">
        <v>2017</v>
      </c>
    </row>
    <row r="6697" spans="1:8" x14ac:dyDescent="0.2">
      <c r="A6697" t="s">
        <v>1185</v>
      </c>
      <c r="B6697" t="s">
        <v>9</v>
      </c>
      <c r="C6697" t="s">
        <v>105</v>
      </c>
      <c r="D6697" t="s">
        <v>704</v>
      </c>
      <c r="E6697">
        <v>3.8</v>
      </c>
      <c r="F6697">
        <v>60</v>
      </c>
      <c r="G6697">
        <v>51.34</v>
      </c>
      <c r="H6697">
        <v>2017</v>
      </c>
    </row>
    <row r="6698" spans="1:8" x14ac:dyDescent="0.2">
      <c r="A6698" t="s">
        <v>8353</v>
      </c>
      <c r="B6698" t="s">
        <v>23</v>
      </c>
      <c r="C6698" t="s">
        <v>8354</v>
      </c>
      <c r="D6698" t="s">
        <v>8355</v>
      </c>
      <c r="E6698">
        <v>3.8</v>
      </c>
      <c r="F6698">
        <v>60</v>
      </c>
      <c r="G6698">
        <v>10.7</v>
      </c>
      <c r="H6698">
        <v>2016</v>
      </c>
    </row>
    <row r="6699" spans="1:8" x14ac:dyDescent="0.2">
      <c r="A6699" t="s">
        <v>6399</v>
      </c>
      <c r="B6699" t="s">
        <v>62</v>
      </c>
      <c r="C6699" t="s">
        <v>349</v>
      </c>
      <c r="D6699" t="s">
        <v>350</v>
      </c>
      <c r="E6699">
        <v>3.9</v>
      </c>
      <c r="F6699">
        <v>60</v>
      </c>
      <c r="G6699">
        <v>59.95</v>
      </c>
      <c r="H6699">
        <v>2011</v>
      </c>
    </row>
    <row r="6700" spans="1:8" x14ac:dyDescent="0.2">
      <c r="A6700" t="s">
        <v>4510</v>
      </c>
      <c r="B6700" t="s">
        <v>16</v>
      </c>
      <c r="C6700" t="s">
        <v>181</v>
      </c>
      <c r="D6700" t="s">
        <v>441</v>
      </c>
      <c r="E6700">
        <v>4.3</v>
      </c>
      <c r="F6700">
        <v>60</v>
      </c>
      <c r="G6700">
        <v>154.22999999999999</v>
      </c>
      <c r="H6700">
        <v>2013</v>
      </c>
    </row>
    <row r="6701" spans="1:8" x14ac:dyDescent="0.2">
      <c r="A6701" t="s">
        <v>8356</v>
      </c>
      <c r="B6701" t="s">
        <v>62</v>
      </c>
      <c r="C6701" t="s">
        <v>244</v>
      </c>
      <c r="D6701" t="s">
        <v>2512</v>
      </c>
      <c r="E6701">
        <v>4.5999999999999996</v>
      </c>
      <c r="F6701">
        <v>60</v>
      </c>
      <c r="G6701">
        <v>72.75</v>
      </c>
      <c r="H6701">
        <v>2017</v>
      </c>
    </row>
    <row r="6702" spans="1:8" x14ac:dyDescent="0.2">
      <c r="A6702" t="s">
        <v>2193</v>
      </c>
      <c r="B6702" t="s">
        <v>9</v>
      </c>
      <c r="C6702" t="s">
        <v>10</v>
      </c>
      <c r="D6702" t="s">
        <v>8357</v>
      </c>
      <c r="E6702">
        <v>4.4000000000000004</v>
      </c>
      <c r="F6702">
        <v>60</v>
      </c>
      <c r="G6702">
        <v>149</v>
      </c>
      <c r="H6702">
        <v>2014</v>
      </c>
    </row>
    <row r="6703" spans="1:8" x14ac:dyDescent="0.2">
      <c r="A6703" t="s">
        <v>8358</v>
      </c>
      <c r="B6703" t="s">
        <v>16</v>
      </c>
      <c r="C6703" t="s">
        <v>454</v>
      </c>
      <c r="D6703" t="s">
        <v>1596</v>
      </c>
      <c r="E6703">
        <v>4.0999999999999996</v>
      </c>
      <c r="F6703">
        <v>60</v>
      </c>
      <c r="G6703">
        <v>21.63</v>
      </c>
      <c r="H6703">
        <v>2015</v>
      </c>
    </row>
    <row r="6704" spans="1:8" x14ac:dyDescent="0.2">
      <c r="A6704" t="s">
        <v>862</v>
      </c>
      <c r="B6704" t="s">
        <v>9</v>
      </c>
      <c r="C6704" t="s">
        <v>96</v>
      </c>
      <c r="D6704" t="s">
        <v>7230</v>
      </c>
      <c r="E6704">
        <v>4.5</v>
      </c>
      <c r="F6704">
        <v>60</v>
      </c>
      <c r="G6704">
        <v>439.95</v>
      </c>
      <c r="H6704">
        <v>2005</v>
      </c>
    </row>
    <row r="6705" spans="1:8" x14ac:dyDescent="0.2">
      <c r="A6705" t="s">
        <v>8359</v>
      </c>
      <c r="B6705" t="s">
        <v>277</v>
      </c>
      <c r="C6705" t="s">
        <v>346</v>
      </c>
      <c r="D6705" t="s">
        <v>643</v>
      </c>
      <c r="E6705">
        <v>3.3</v>
      </c>
      <c r="F6705">
        <v>60</v>
      </c>
      <c r="G6705">
        <v>9.8000000000000007</v>
      </c>
      <c r="H6705">
        <v>2016</v>
      </c>
    </row>
    <row r="6706" spans="1:8" x14ac:dyDescent="0.2">
      <c r="A6706" t="s">
        <v>8360</v>
      </c>
      <c r="B6706" t="s">
        <v>66</v>
      </c>
      <c r="C6706" t="s">
        <v>570</v>
      </c>
      <c r="D6706" t="s">
        <v>7162</v>
      </c>
      <c r="E6706">
        <v>3.5</v>
      </c>
      <c r="F6706">
        <v>60</v>
      </c>
      <c r="G6706">
        <v>5.4</v>
      </c>
      <c r="H6706">
        <v>2018</v>
      </c>
    </row>
    <row r="6707" spans="1:8" x14ac:dyDescent="0.2">
      <c r="A6707" t="s">
        <v>8361</v>
      </c>
      <c r="B6707" t="s">
        <v>16</v>
      </c>
      <c r="C6707" t="s">
        <v>492</v>
      </c>
      <c r="D6707" t="s">
        <v>2660</v>
      </c>
      <c r="E6707">
        <v>4.2</v>
      </c>
      <c r="F6707">
        <v>60</v>
      </c>
      <c r="G6707">
        <v>89.9</v>
      </c>
      <c r="H6707">
        <v>2006</v>
      </c>
    </row>
    <row r="6708" spans="1:8" x14ac:dyDescent="0.2">
      <c r="A6708" t="s">
        <v>3004</v>
      </c>
      <c r="B6708" t="s">
        <v>9</v>
      </c>
      <c r="C6708" t="s">
        <v>742</v>
      </c>
      <c r="D6708" t="s">
        <v>8362</v>
      </c>
      <c r="E6708">
        <v>3.5</v>
      </c>
      <c r="F6708">
        <v>60</v>
      </c>
      <c r="G6708">
        <v>7.98</v>
      </c>
      <c r="H6708">
        <v>2016</v>
      </c>
    </row>
    <row r="6709" spans="1:8" x14ac:dyDescent="0.2">
      <c r="A6709" t="s">
        <v>7636</v>
      </c>
      <c r="B6709" t="s">
        <v>9</v>
      </c>
      <c r="C6709" t="s">
        <v>379</v>
      </c>
      <c r="D6709" t="s">
        <v>1284</v>
      </c>
      <c r="E6709">
        <v>3.5</v>
      </c>
      <c r="F6709">
        <v>60</v>
      </c>
      <c r="G6709">
        <v>21.9</v>
      </c>
      <c r="H6709">
        <v>2011</v>
      </c>
    </row>
    <row r="6710" spans="1:8" x14ac:dyDescent="0.2">
      <c r="A6710" t="s">
        <v>8363</v>
      </c>
      <c r="B6710" t="s">
        <v>1562</v>
      </c>
      <c r="C6710" t="s">
        <v>1563</v>
      </c>
      <c r="D6710" t="s">
        <v>3810</v>
      </c>
      <c r="E6710">
        <v>3.3</v>
      </c>
      <c r="F6710">
        <v>60</v>
      </c>
      <c r="G6710">
        <v>12.14</v>
      </c>
      <c r="H6710">
        <v>2018</v>
      </c>
    </row>
    <row r="6711" spans="1:8" x14ac:dyDescent="0.2">
      <c r="A6711" t="s">
        <v>8364</v>
      </c>
      <c r="B6711" t="s">
        <v>16</v>
      </c>
      <c r="C6711" t="s">
        <v>433</v>
      </c>
      <c r="D6711" t="s">
        <v>3380</v>
      </c>
      <c r="E6711">
        <v>4.2</v>
      </c>
      <c r="F6711">
        <v>60</v>
      </c>
      <c r="G6711">
        <v>18.95</v>
      </c>
      <c r="H6711">
        <v>2017</v>
      </c>
    </row>
    <row r="6712" spans="1:8" x14ac:dyDescent="0.2">
      <c r="A6712" t="s">
        <v>8365</v>
      </c>
      <c r="B6712" t="s">
        <v>16</v>
      </c>
      <c r="C6712" t="s">
        <v>394</v>
      </c>
      <c r="D6712" t="s">
        <v>2084</v>
      </c>
      <c r="E6712">
        <v>4.2</v>
      </c>
      <c r="F6712">
        <v>60</v>
      </c>
      <c r="G6712">
        <v>33.159999999999997</v>
      </c>
      <c r="H6712">
        <v>2012</v>
      </c>
    </row>
    <row r="6713" spans="1:8" x14ac:dyDescent="0.2">
      <c r="A6713" t="s">
        <v>8366</v>
      </c>
      <c r="B6713" t="s">
        <v>277</v>
      </c>
      <c r="C6713" t="s">
        <v>278</v>
      </c>
      <c r="D6713" t="s">
        <v>279</v>
      </c>
      <c r="E6713">
        <v>4.2</v>
      </c>
      <c r="F6713">
        <v>60</v>
      </c>
      <c r="G6713">
        <v>33.14</v>
      </c>
      <c r="H6713">
        <v>2015</v>
      </c>
    </row>
    <row r="6714" spans="1:8" x14ac:dyDescent="0.2">
      <c r="A6714" t="s">
        <v>8367</v>
      </c>
      <c r="B6714" t="s">
        <v>9</v>
      </c>
      <c r="C6714" t="s">
        <v>4784</v>
      </c>
      <c r="D6714" t="s">
        <v>4785</v>
      </c>
      <c r="E6714">
        <v>4.0999999999999996</v>
      </c>
      <c r="F6714">
        <v>60</v>
      </c>
      <c r="G6714">
        <v>33.049999999999997</v>
      </c>
      <c r="H6714">
        <v>2016</v>
      </c>
    </row>
    <row r="6715" spans="1:8" x14ac:dyDescent="0.2">
      <c r="A6715" t="s">
        <v>8368</v>
      </c>
      <c r="B6715" t="s">
        <v>66</v>
      </c>
      <c r="C6715" t="s">
        <v>313</v>
      </c>
      <c r="D6715" t="s">
        <v>3362</v>
      </c>
      <c r="E6715">
        <v>4.0999999999999996</v>
      </c>
      <c r="F6715">
        <v>60</v>
      </c>
      <c r="G6715">
        <v>36.950000000000003</v>
      </c>
      <c r="H6715">
        <v>2012</v>
      </c>
    </row>
    <row r="6716" spans="1:8" x14ac:dyDescent="0.2">
      <c r="A6716" t="s">
        <v>8369</v>
      </c>
      <c r="B6716" t="s">
        <v>62</v>
      </c>
      <c r="C6716" t="s">
        <v>63</v>
      </c>
      <c r="D6716" t="s">
        <v>4008</v>
      </c>
      <c r="E6716">
        <v>4.2</v>
      </c>
      <c r="F6716">
        <v>60</v>
      </c>
      <c r="G6716">
        <v>32.5</v>
      </c>
      <c r="H6716">
        <v>2013</v>
      </c>
    </row>
    <row r="6717" spans="1:8" x14ac:dyDescent="0.2">
      <c r="A6717" t="s">
        <v>8370</v>
      </c>
      <c r="B6717" t="s">
        <v>16</v>
      </c>
      <c r="C6717" t="s">
        <v>1024</v>
      </c>
      <c r="D6717" t="s">
        <v>1972</v>
      </c>
      <c r="E6717">
        <v>3.8</v>
      </c>
      <c r="F6717">
        <v>60</v>
      </c>
      <c r="G6717">
        <v>17.61</v>
      </c>
      <c r="H6717">
        <v>2016</v>
      </c>
    </row>
    <row r="6718" spans="1:8" x14ac:dyDescent="0.2">
      <c r="A6718" t="s">
        <v>8371</v>
      </c>
      <c r="B6718" t="s">
        <v>66</v>
      </c>
      <c r="C6718" t="s">
        <v>252</v>
      </c>
      <c r="D6718" t="s">
        <v>1209</v>
      </c>
      <c r="E6718">
        <v>3.5</v>
      </c>
      <c r="F6718">
        <v>60</v>
      </c>
      <c r="G6718">
        <v>14.99</v>
      </c>
      <c r="H6718">
        <v>2018</v>
      </c>
    </row>
    <row r="6719" spans="1:8" x14ac:dyDescent="0.2">
      <c r="A6719" t="s">
        <v>762</v>
      </c>
      <c r="B6719" t="s">
        <v>2324</v>
      </c>
      <c r="C6719" t="s">
        <v>2325</v>
      </c>
      <c r="D6719" t="s">
        <v>2326</v>
      </c>
      <c r="E6719">
        <v>3.4</v>
      </c>
      <c r="F6719">
        <v>60</v>
      </c>
      <c r="G6719">
        <v>15</v>
      </c>
      <c r="H6719">
        <v>2017</v>
      </c>
    </row>
    <row r="6720" spans="1:8" x14ac:dyDescent="0.2">
      <c r="A6720" t="s">
        <v>8372</v>
      </c>
      <c r="B6720" t="s">
        <v>16</v>
      </c>
      <c r="C6720" t="s">
        <v>93</v>
      </c>
      <c r="D6720" t="s">
        <v>1937</v>
      </c>
      <c r="E6720">
        <v>3.7</v>
      </c>
      <c r="F6720">
        <v>60</v>
      </c>
      <c r="G6720">
        <v>18.41</v>
      </c>
      <c r="H6720">
        <v>2015</v>
      </c>
    </row>
    <row r="6721" spans="1:8" x14ac:dyDescent="0.2">
      <c r="A6721" t="s">
        <v>950</v>
      </c>
      <c r="B6721" t="s">
        <v>62</v>
      </c>
      <c r="C6721" t="s">
        <v>63</v>
      </c>
      <c r="D6721" t="s">
        <v>7027</v>
      </c>
      <c r="E6721">
        <v>4.0999999999999996</v>
      </c>
      <c r="F6721">
        <v>60</v>
      </c>
      <c r="G6721">
        <v>29.5</v>
      </c>
      <c r="H6721">
        <v>2016</v>
      </c>
    </row>
    <row r="6722" spans="1:8" x14ac:dyDescent="0.2">
      <c r="A6722" t="s">
        <v>7333</v>
      </c>
      <c r="B6722" t="s">
        <v>9</v>
      </c>
      <c r="C6722" t="s">
        <v>217</v>
      </c>
      <c r="D6722" t="s">
        <v>218</v>
      </c>
      <c r="E6722">
        <v>3.8</v>
      </c>
      <c r="F6722">
        <v>60</v>
      </c>
      <c r="G6722">
        <v>29.05</v>
      </c>
      <c r="H6722">
        <v>2017</v>
      </c>
    </row>
    <row r="6723" spans="1:8" x14ac:dyDescent="0.2">
      <c r="A6723" t="s">
        <v>8373</v>
      </c>
      <c r="B6723" t="s">
        <v>66</v>
      </c>
      <c r="C6723" t="s">
        <v>449</v>
      </c>
      <c r="D6723" t="s">
        <v>563</v>
      </c>
      <c r="E6723">
        <v>3.9</v>
      </c>
      <c r="F6723">
        <v>60</v>
      </c>
      <c r="G6723">
        <v>38.950000000000003</v>
      </c>
      <c r="H6723">
        <v>2013</v>
      </c>
    </row>
    <row r="6724" spans="1:8" x14ac:dyDescent="0.2">
      <c r="A6724" t="s">
        <v>8374</v>
      </c>
      <c r="B6724" t="s">
        <v>9</v>
      </c>
      <c r="C6724" t="s">
        <v>158</v>
      </c>
      <c r="D6724" t="s">
        <v>8375</v>
      </c>
      <c r="E6724">
        <v>3.7</v>
      </c>
      <c r="F6724">
        <v>60</v>
      </c>
      <c r="G6724">
        <v>18.5</v>
      </c>
      <c r="H6724">
        <v>2016</v>
      </c>
    </row>
    <row r="6725" spans="1:8" x14ac:dyDescent="0.2">
      <c r="A6725" t="s">
        <v>8376</v>
      </c>
      <c r="B6725" t="s">
        <v>16</v>
      </c>
      <c r="C6725" t="s">
        <v>470</v>
      </c>
      <c r="D6725" t="s">
        <v>580</v>
      </c>
      <c r="E6725">
        <v>3.8</v>
      </c>
      <c r="F6725">
        <v>60</v>
      </c>
      <c r="G6725">
        <v>16.7</v>
      </c>
      <c r="H6725">
        <v>2018</v>
      </c>
    </row>
    <row r="6726" spans="1:8" x14ac:dyDescent="0.2">
      <c r="A6726" t="s">
        <v>1910</v>
      </c>
      <c r="B6726" t="s">
        <v>16</v>
      </c>
      <c r="C6726" t="s">
        <v>358</v>
      </c>
      <c r="D6726" t="s">
        <v>3523</v>
      </c>
      <c r="E6726">
        <v>4.2</v>
      </c>
      <c r="F6726">
        <v>60</v>
      </c>
      <c r="G6726">
        <v>34.020000000000003</v>
      </c>
      <c r="H6726">
        <v>2015</v>
      </c>
    </row>
    <row r="6727" spans="1:8" x14ac:dyDescent="0.2">
      <c r="A6727" t="s">
        <v>8377</v>
      </c>
      <c r="B6727" t="s">
        <v>16</v>
      </c>
      <c r="C6727" t="s">
        <v>748</v>
      </c>
      <c r="D6727" t="s">
        <v>7684</v>
      </c>
      <c r="E6727">
        <v>4</v>
      </c>
      <c r="F6727">
        <v>60</v>
      </c>
      <c r="G6727">
        <v>25.99</v>
      </c>
      <c r="H6727">
        <v>2016</v>
      </c>
    </row>
    <row r="6728" spans="1:8" x14ac:dyDescent="0.2">
      <c r="A6728" t="s">
        <v>8378</v>
      </c>
      <c r="B6728" t="s">
        <v>9</v>
      </c>
      <c r="C6728" t="s">
        <v>8379</v>
      </c>
      <c r="D6728" t="s">
        <v>4393</v>
      </c>
      <c r="E6728">
        <v>3.7</v>
      </c>
      <c r="F6728">
        <v>60</v>
      </c>
      <c r="G6728">
        <v>12.55</v>
      </c>
      <c r="H6728">
        <v>2018</v>
      </c>
    </row>
    <row r="6729" spans="1:8" x14ac:dyDescent="0.2">
      <c r="A6729" t="s">
        <v>8380</v>
      </c>
      <c r="B6729" t="s">
        <v>66</v>
      </c>
      <c r="C6729" t="s">
        <v>829</v>
      </c>
      <c r="D6729" t="s">
        <v>8381</v>
      </c>
      <c r="E6729">
        <v>3.6</v>
      </c>
      <c r="F6729">
        <v>60</v>
      </c>
      <c r="G6729">
        <v>13.9</v>
      </c>
      <c r="H6729">
        <v>2014</v>
      </c>
    </row>
    <row r="6730" spans="1:8" x14ac:dyDescent="0.2">
      <c r="A6730" t="s">
        <v>8382</v>
      </c>
      <c r="B6730" t="s">
        <v>277</v>
      </c>
      <c r="C6730" t="s">
        <v>346</v>
      </c>
      <c r="D6730" t="s">
        <v>824</v>
      </c>
      <c r="E6730">
        <v>3.8</v>
      </c>
      <c r="F6730">
        <v>60</v>
      </c>
      <c r="G6730">
        <v>14</v>
      </c>
      <c r="H6730">
        <v>2017</v>
      </c>
    </row>
    <row r="6731" spans="1:8" x14ac:dyDescent="0.2">
      <c r="A6731" t="s">
        <v>8383</v>
      </c>
      <c r="B6731" t="s">
        <v>16</v>
      </c>
      <c r="C6731" t="s">
        <v>638</v>
      </c>
      <c r="D6731" t="s">
        <v>2187</v>
      </c>
      <c r="E6731">
        <v>4.2</v>
      </c>
      <c r="F6731">
        <v>60</v>
      </c>
      <c r="G6731">
        <v>35.26</v>
      </c>
      <c r="H6731">
        <v>2016</v>
      </c>
    </row>
    <row r="6732" spans="1:8" x14ac:dyDescent="0.2">
      <c r="A6732" t="s">
        <v>8384</v>
      </c>
      <c r="B6732" t="s">
        <v>277</v>
      </c>
      <c r="C6732" t="s">
        <v>278</v>
      </c>
      <c r="D6732" t="s">
        <v>8385</v>
      </c>
      <c r="E6732">
        <v>3.6</v>
      </c>
      <c r="F6732">
        <v>60</v>
      </c>
      <c r="G6732">
        <v>12.19</v>
      </c>
      <c r="H6732">
        <v>2016</v>
      </c>
    </row>
    <row r="6733" spans="1:8" x14ac:dyDescent="0.2">
      <c r="A6733" t="s">
        <v>8386</v>
      </c>
      <c r="B6733" t="s">
        <v>70</v>
      </c>
      <c r="C6733" t="s">
        <v>5816</v>
      </c>
      <c r="D6733" t="s">
        <v>5817</v>
      </c>
      <c r="E6733">
        <v>3.9</v>
      </c>
      <c r="F6733">
        <v>601</v>
      </c>
      <c r="G6733">
        <v>37.35</v>
      </c>
      <c r="H6733">
        <v>2013</v>
      </c>
    </row>
    <row r="6734" spans="1:8" x14ac:dyDescent="0.2">
      <c r="A6734" t="s">
        <v>8387</v>
      </c>
      <c r="B6734" t="s">
        <v>16</v>
      </c>
      <c r="C6734" t="s">
        <v>2291</v>
      </c>
      <c r="D6734" t="s">
        <v>4081</v>
      </c>
      <c r="E6734">
        <v>3.8</v>
      </c>
      <c r="F6734">
        <v>601</v>
      </c>
      <c r="G6734">
        <v>14.95</v>
      </c>
      <c r="H6734">
        <v>2017</v>
      </c>
    </row>
    <row r="6735" spans="1:8" x14ac:dyDescent="0.2">
      <c r="A6735" t="s">
        <v>8388</v>
      </c>
      <c r="B6735" t="s">
        <v>34</v>
      </c>
      <c r="C6735" t="s">
        <v>3011</v>
      </c>
      <c r="D6735" t="s">
        <v>899</v>
      </c>
      <c r="E6735">
        <v>3.9</v>
      </c>
      <c r="F6735">
        <v>601</v>
      </c>
      <c r="G6735">
        <v>21.45</v>
      </c>
      <c r="H6735">
        <v>2017</v>
      </c>
    </row>
    <row r="6736" spans="1:8" x14ac:dyDescent="0.2">
      <c r="A6736" t="s">
        <v>8389</v>
      </c>
      <c r="B6736" t="s">
        <v>9</v>
      </c>
      <c r="C6736" t="s">
        <v>105</v>
      </c>
      <c r="D6736" t="s">
        <v>2401</v>
      </c>
      <c r="E6736">
        <v>4.3</v>
      </c>
      <c r="F6736">
        <v>602</v>
      </c>
      <c r="G6736">
        <v>193.01</v>
      </c>
      <c r="H6736">
        <v>2011</v>
      </c>
    </row>
    <row r="6737" spans="1:8" x14ac:dyDescent="0.2">
      <c r="A6737" t="s">
        <v>8390</v>
      </c>
      <c r="B6737" t="s">
        <v>66</v>
      </c>
      <c r="C6737" t="s">
        <v>222</v>
      </c>
      <c r="D6737" t="s">
        <v>2176</v>
      </c>
      <c r="E6737">
        <v>4.2</v>
      </c>
      <c r="F6737">
        <v>602</v>
      </c>
      <c r="G6737">
        <v>29.15</v>
      </c>
      <c r="H6737">
        <v>2016</v>
      </c>
    </row>
    <row r="6738" spans="1:8" x14ac:dyDescent="0.2">
      <c r="A6738" t="s">
        <v>8391</v>
      </c>
      <c r="B6738" t="s">
        <v>16</v>
      </c>
      <c r="C6738" t="s">
        <v>1024</v>
      </c>
      <c r="D6738" t="s">
        <v>375</v>
      </c>
      <c r="E6738">
        <v>4.0999999999999996</v>
      </c>
      <c r="F6738">
        <v>602</v>
      </c>
      <c r="G6738">
        <v>39.5</v>
      </c>
      <c r="H6738">
        <v>2017</v>
      </c>
    </row>
    <row r="6739" spans="1:8" x14ac:dyDescent="0.2">
      <c r="A6739" t="s">
        <v>489</v>
      </c>
      <c r="B6739" t="s">
        <v>16</v>
      </c>
      <c r="C6739" t="s">
        <v>358</v>
      </c>
      <c r="D6739" t="s">
        <v>7177</v>
      </c>
      <c r="E6739">
        <v>4</v>
      </c>
      <c r="F6739">
        <v>602</v>
      </c>
      <c r="G6739">
        <v>27.43</v>
      </c>
      <c r="H6739">
        <v>2014</v>
      </c>
    </row>
    <row r="6740" spans="1:8" x14ac:dyDescent="0.2">
      <c r="A6740" t="s">
        <v>8392</v>
      </c>
      <c r="B6740" t="s">
        <v>16</v>
      </c>
      <c r="C6740" t="s">
        <v>302</v>
      </c>
      <c r="D6740" t="s">
        <v>2242</v>
      </c>
      <c r="E6740">
        <v>4.2</v>
      </c>
      <c r="F6740">
        <v>6023</v>
      </c>
      <c r="G6740">
        <v>8.3699999999999992</v>
      </c>
      <c r="H6740">
        <v>2017</v>
      </c>
    </row>
    <row r="6741" spans="1:8" x14ac:dyDescent="0.2">
      <c r="A6741" t="s">
        <v>8393</v>
      </c>
      <c r="B6741" t="s">
        <v>16</v>
      </c>
      <c r="C6741" t="s">
        <v>3132</v>
      </c>
      <c r="D6741" t="s">
        <v>1721</v>
      </c>
      <c r="E6741">
        <v>3.8</v>
      </c>
      <c r="F6741">
        <v>603</v>
      </c>
      <c r="G6741">
        <v>15.76</v>
      </c>
      <c r="H6741">
        <v>2016</v>
      </c>
    </row>
    <row r="6742" spans="1:8" x14ac:dyDescent="0.2">
      <c r="A6742" t="s">
        <v>2790</v>
      </c>
      <c r="B6742" t="s">
        <v>9</v>
      </c>
      <c r="C6742" t="s">
        <v>389</v>
      </c>
      <c r="D6742" t="s">
        <v>5954</v>
      </c>
      <c r="E6742">
        <v>3.8</v>
      </c>
      <c r="F6742">
        <v>603</v>
      </c>
      <c r="G6742">
        <v>38.57</v>
      </c>
      <c r="H6742">
        <v>2014</v>
      </c>
    </row>
    <row r="6743" spans="1:8" x14ac:dyDescent="0.2">
      <c r="A6743" t="s">
        <v>8394</v>
      </c>
      <c r="B6743" t="s">
        <v>70</v>
      </c>
      <c r="C6743" t="s">
        <v>71</v>
      </c>
      <c r="D6743" t="s">
        <v>3611</v>
      </c>
      <c r="E6743">
        <v>3.7</v>
      </c>
      <c r="F6743">
        <v>603</v>
      </c>
      <c r="G6743">
        <v>12.9</v>
      </c>
      <c r="H6743">
        <v>2018</v>
      </c>
    </row>
    <row r="6744" spans="1:8" x14ac:dyDescent="0.2">
      <c r="A6744" t="s">
        <v>8395</v>
      </c>
      <c r="B6744" t="s">
        <v>9</v>
      </c>
      <c r="C6744" t="s">
        <v>184</v>
      </c>
      <c r="D6744" t="s">
        <v>185</v>
      </c>
      <c r="E6744">
        <v>4.4000000000000004</v>
      </c>
      <c r="F6744">
        <v>603</v>
      </c>
      <c r="G6744">
        <v>866.59</v>
      </c>
      <c r="H6744">
        <v>1991</v>
      </c>
    </row>
    <row r="6745" spans="1:8" x14ac:dyDescent="0.2">
      <c r="A6745" t="s">
        <v>8396</v>
      </c>
      <c r="B6745" t="s">
        <v>9</v>
      </c>
      <c r="C6745" t="s">
        <v>175</v>
      </c>
      <c r="D6745" t="s">
        <v>173</v>
      </c>
      <c r="E6745">
        <v>3.8</v>
      </c>
      <c r="F6745">
        <v>604</v>
      </c>
      <c r="G6745">
        <v>7.5</v>
      </c>
      <c r="H6745">
        <v>2018</v>
      </c>
    </row>
    <row r="6746" spans="1:8" x14ac:dyDescent="0.2">
      <c r="A6746" t="s">
        <v>2532</v>
      </c>
      <c r="B6746" t="s">
        <v>9</v>
      </c>
      <c r="C6746" t="s">
        <v>217</v>
      </c>
      <c r="D6746" t="s">
        <v>3543</v>
      </c>
      <c r="E6746">
        <v>4.0999999999999996</v>
      </c>
      <c r="F6746">
        <v>605</v>
      </c>
      <c r="G6746">
        <v>78.95</v>
      </c>
      <c r="H6746">
        <v>2008</v>
      </c>
    </row>
    <row r="6747" spans="1:8" x14ac:dyDescent="0.2">
      <c r="A6747" t="s">
        <v>8397</v>
      </c>
      <c r="B6747" t="s">
        <v>46</v>
      </c>
      <c r="C6747" t="s">
        <v>131</v>
      </c>
      <c r="D6747" t="s">
        <v>1437</v>
      </c>
      <c r="E6747">
        <v>4.0999999999999996</v>
      </c>
      <c r="F6747">
        <v>605</v>
      </c>
      <c r="G6747">
        <v>16.77</v>
      </c>
      <c r="H6747">
        <v>2017</v>
      </c>
    </row>
    <row r="6748" spans="1:8" x14ac:dyDescent="0.2">
      <c r="A6748" t="s">
        <v>3288</v>
      </c>
      <c r="B6748" t="s">
        <v>16</v>
      </c>
      <c r="C6748" t="s">
        <v>470</v>
      </c>
      <c r="D6748" t="s">
        <v>6577</v>
      </c>
      <c r="E6748">
        <v>3.6</v>
      </c>
      <c r="F6748">
        <v>606</v>
      </c>
      <c r="G6748">
        <v>8.68</v>
      </c>
      <c r="H6748">
        <v>2018</v>
      </c>
    </row>
    <row r="6749" spans="1:8" x14ac:dyDescent="0.2">
      <c r="A6749" t="s">
        <v>2459</v>
      </c>
      <c r="B6749" t="s">
        <v>9</v>
      </c>
      <c r="C6749" t="s">
        <v>721</v>
      </c>
      <c r="D6749" t="s">
        <v>8398</v>
      </c>
      <c r="E6749">
        <v>4</v>
      </c>
      <c r="F6749">
        <v>606</v>
      </c>
      <c r="G6749">
        <v>24.01</v>
      </c>
      <c r="H6749">
        <v>2016</v>
      </c>
    </row>
    <row r="6750" spans="1:8" x14ac:dyDescent="0.2">
      <c r="A6750" t="s">
        <v>8399</v>
      </c>
      <c r="B6750" t="s">
        <v>16</v>
      </c>
      <c r="C6750" t="s">
        <v>17</v>
      </c>
      <c r="D6750" t="s">
        <v>4468</v>
      </c>
      <c r="E6750">
        <v>3.7</v>
      </c>
      <c r="F6750">
        <v>606</v>
      </c>
      <c r="G6750">
        <v>8.7200000000000006</v>
      </c>
      <c r="H6750">
        <v>2016</v>
      </c>
    </row>
    <row r="6751" spans="1:8" x14ac:dyDescent="0.2">
      <c r="A6751" t="s">
        <v>8400</v>
      </c>
      <c r="B6751" t="s">
        <v>9</v>
      </c>
      <c r="C6751" t="s">
        <v>96</v>
      </c>
      <c r="D6751" t="s">
        <v>2609</v>
      </c>
      <c r="E6751">
        <v>4.5</v>
      </c>
      <c r="F6751">
        <v>607</v>
      </c>
      <c r="G6751">
        <v>341.17</v>
      </c>
      <c r="H6751">
        <v>2006</v>
      </c>
    </row>
    <row r="6752" spans="1:8" x14ac:dyDescent="0.2">
      <c r="A6752" t="s">
        <v>8401</v>
      </c>
      <c r="B6752" t="s">
        <v>9</v>
      </c>
      <c r="C6752" t="s">
        <v>114</v>
      </c>
      <c r="D6752" t="s">
        <v>2261</v>
      </c>
      <c r="E6752">
        <v>4.4000000000000004</v>
      </c>
      <c r="F6752">
        <v>607</v>
      </c>
      <c r="G6752">
        <v>208.7</v>
      </c>
      <c r="H6752">
        <v>1998</v>
      </c>
    </row>
    <row r="6753" spans="1:8" x14ac:dyDescent="0.2">
      <c r="A6753" t="s">
        <v>216</v>
      </c>
      <c r="B6753" t="s">
        <v>9</v>
      </c>
      <c r="C6753" t="s">
        <v>217</v>
      </c>
      <c r="D6753" t="s">
        <v>1525</v>
      </c>
      <c r="E6753">
        <v>4.2</v>
      </c>
      <c r="F6753">
        <v>607</v>
      </c>
      <c r="G6753">
        <v>106.74</v>
      </c>
      <c r="H6753">
        <v>2010</v>
      </c>
    </row>
    <row r="6754" spans="1:8" x14ac:dyDescent="0.2">
      <c r="A6754" t="s">
        <v>8402</v>
      </c>
      <c r="B6754" t="s">
        <v>34</v>
      </c>
      <c r="C6754" t="s">
        <v>1191</v>
      </c>
      <c r="D6754" t="s">
        <v>2314</v>
      </c>
      <c r="E6754">
        <v>3.5</v>
      </c>
      <c r="F6754">
        <v>609</v>
      </c>
      <c r="G6754">
        <v>9.5</v>
      </c>
      <c r="H6754">
        <v>2018</v>
      </c>
    </row>
    <row r="6755" spans="1:8" x14ac:dyDescent="0.2">
      <c r="A6755" t="s">
        <v>8403</v>
      </c>
      <c r="B6755" t="s">
        <v>16</v>
      </c>
      <c r="C6755" t="s">
        <v>17</v>
      </c>
      <c r="D6755" t="s">
        <v>605</v>
      </c>
      <c r="E6755">
        <v>4.3</v>
      </c>
      <c r="F6755">
        <v>609</v>
      </c>
      <c r="G6755">
        <v>77.55</v>
      </c>
      <c r="H6755">
        <v>2015</v>
      </c>
    </row>
    <row r="6756" spans="1:8" x14ac:dyDescent="0.2">
      <c r="A6756" t="s">
        <v>8404</v>
      </c>
      <c r="B6756" t="s">
        <v>77</v>
      </c>
      <c r="C6756" t="s">
        <v>153</v>
      </c>
      <c r="D6756" t="s">
        <v>4203</v>
      </c>
      <c r="E6756">
        <v>3.6</v>
      </c>
      <c r="F6756">
        <v>609</v>
      </c>
      <c r="G6756">
        <v>11.2</v>
      </c>
      <c r="H6756">
        <v>2011</v>
      </c>
    </row>
    <row r="6757" spans="1:8" x14ac:dyDescent="0.2">
      <c r="A6757" t="s">
        <v>8405</v>
      </c>
      <c r="B6757" t="s">
        <v>16</v>
      </c>
      <c r="C6757" t="s">
        <v>505</v>
      </c>
      <c r="D6757" t="s">
        <v>1225</v>
      </c>
      <c r="E6757">
        <v>4.0999999999999996</v>
      </c>
      <c r="F6757">
        <v>609</v>
      </c>
      <c r="G6757">
        <v>27.25</v>
      </c>
      <c r="H6757">
        <v>2007</v>
      </c>
    </row>
    <row r="6758" spans="1:8" x14ac:dyDescent="0.2">
      <c r="A6758" t="s">
        <v>8406</v>
      </c>
      <c r="B6758" t="s">
        <v>16</v>
      </c>
      <c r="C6758" t="s">
        <v>228</v>
      </c>
      <c r="D6758" t="s">
        <v>8038</v>
      </c>
      <c r="E6758">
        <v>4</v>
      </c>
      <c r="F6758">
        <v>61</v>
      </c>
      <c r="G6758">
        <v>25.71</v>
      </c>
      <c r="H6758">
        <v>2011</v>
      </c>
    </row>
    <row r="6759" spans="1:8" x14ac:dyDescent="0.2">
      <c r="A6759" t="s">
        <v>8407</v>
      </c>
      <c r="B6759" t="s">
        <v>66</v>
      </c>
      <c r="C6759" t="s">
        <v>2518</v>
      </c>
      <c r="D6759" t="s">
        <v>2642</v>
      </c>
      <c r="E6759">
        <v>4</v>
      </c>
      <c r="F6759">
        <v>61</v>
      </c>
      <c r="G6759">
        <v>32.409999999999997</v>
      </c>
      <c r="H6759">
        <v>2013</v>
      </c>
    </row>
    <row r="6760" spans="1:8" x14ac:dyDescent="0.2">
      <c r="A6760" t="s">
        <v>8408</v>
      </c>
      <c r="B6760" t="s">
        <v>255</v>
      </c>
      <c r="C6760" t="s">
        <v>3142</v>
      </c>
      <c r="D6760" t="s">
        <v>3143</v>
      </c>
      <c r="E6760">
        <v>3.6</v>
      </c>
      <c r="F6760">
        <v>61</v>
      </c>
      <c r="G6760">
        <v>11.9</v>
      </c>
      <c r="H6760">
        <v>2013</v>
      </c>
    </row>
    <row r="6761" spans="1:8" x14ac:dyDescent="0.2">
      <c r="A6761" t="s">
        <v>8409</v>
      </c>
      <c r="B6761" t="s">
        <v>16</v>
      </c>
      <c r="C6761" t="s">
        <v>492</v>
      </c>
      <c r="D6761" t="s">
        <v>2660</v>
      </c>
      <c r="E6761">
        <v>4.5</v>
      </c>
      <c r="F6761">
        <v>61</v>
      </c>
      <c r="G6761">
        <v>99.9</v>
      </c>
      <c r="H6761">
        <v>2005</v>
      </c>
    </row>
    <row r="6762" spans="1:8" x14ac:dyDescent="0.2">
      <c r="A6762" t="s">
        <v>8410</v>
      </c>
      <c r="B6762" t="s">
        <v>34</v>
      </c>
      <c r="C6762" t="s">
        <v>718</v>
      </c>
      <c r="D6762" t="s">
        <v>8411</v>
      </c>
      <c r="E6762">
        <v>4.2</v>
      </c>
      <c r="F6762">
        <v>61</v>
      </c>
      <c r="G6762">
        <v>24.2</v>
      </c>
      <c r="H6762">
        <v>2016</v>
      </c>
    </row>
    <row r="6763" spans="1:8" x14ac:dyDescent="0.2">
      <c r="A6763" t="s">
        <v>8412</v>
      </c>
      <c r="B6763" t="s">
        <v>9</v>
      </c>
      <c r="C6763" t="s">
        <v>721</v>
      </c>
      <c r="D6763" t="s">
        <v>1354</v>
      </c>
      <c r="E6763">
        <v>3.8</v>
      </c>
      <c r="F6763">
        <v>61</v>
      </c>
      <c r="G6763">
        <v>33.950000000000003</v>
      </c>
      <c r="H6763">
        <v>2015</v>
      </c>
    </row>
    <row r="6764" spans="1:8" x14ac:dyDescent="0.2">
      <c r="A6764" t="s">
        <v>8413</v>
      </c>
      <c r="B6764" t="s">
        <v>77</v>
      </c>
      <c r="C6764" t="s">
        <v>153</v>
      </c>
      <c r="D6764" t="s">
        <v>5732</v>
      </c>
      <c r="E6764">
        <v>4.5</v>
      </c>
      <c r="F6764">
        <v>61</v>
      </c>
      <c r="G6764">
        <v>29.9</v>
      </c>
      <c r="H6764">
        <v>2013</v>
      </c>
    </row>
    <row r="6765" spans="1:8" x14ac:dyDescent="0.2">
      <c r="A6765" t="s">
        <v>8414</v>
      </c>
      <c r="B6765" t="s">
        <v>16</v>
      </c>
      <c r="C6765" t="s">
        <v>374</v>
      </c>
      <c r="D6765" t="s">
        <v>915</v>
      </c>
      <c r="E6765">
        <v>4</v>
      </c>
      <c r="F6765">
        <v>61</v>
      </c>
      <c r="G6765">
        <v>115.7</v>
      </c>
      <c r="H6765">
        <v>2014</v>
      </c>
    </row>
    <row r="6766" spans="1:8" x14ac:dyDescent="0.2">
      <c r="A6766" t="s">
        <v>685</v>
      </c>
      <c r="B6766" t="s">
        <v>62</v>
      </c>
      <c r="C6766" t="s">
        <v>1343</v>
      </c>
      <c r="D6766" t="s">
        <v>2490</v>
      </c>
      <c r="E6766">
        <v>3.5</v>
      </c>
      <c r="F6766">
        <v>61</v>
      </c>
      <c r="G6766">
        <v>7.6</v>
      </c>
      <c r="H6766">
        <v>2017</v>
      </c>
    </row>
    <row r="6767" spans="1:8" x14ac:dyDescent="0.2">
      <c r="A6767" t="s">
        <v>8415</v>
      </c>
      <c r="B6767" t="s">
        <v>16</v>
      </c>
      <c r="C6767" t="s">
        <v>181</v>
      </c>
      <c r="D6767" t="s">
        <v>8416</v>
      </c>
      <c r="E6767">
        <v>4</v>
      </c>
      <c r="F6767">
        <v>61</v>
      </c>
      <c r="G6767">
        <v>69.48</v>
      </c>
      <c r="H6767">
        <v>2015</v>
      </c>
    </row>
    <row r="6768" spans="1:8" x14ac:dyDescent="0.2">
      <c r="A6768" t="s">
        <v>8417</v>
      </c>
      <c r="B6768" t="s">
        <v>16</v>
      </c>
      <c r="C6768" t="s">
        <v>602</v>
      </c>
      <c r="D6768" t="s">
        <v>2318</v>
      </c>
      <c r="E6768">
        <v>3.7</v>
      </c>
      <c r="F6768">
        <v>61</v>
      </c>
      <c r="G6768">
        <v>5.49</v>
      </c>
      <c r="H6768">
        <v>2016</v>
      </c>
    </row>
    <row r="6769" spans="1:8" x14ac:dyDescent="0.2">
      <c r="A6769" t="s">
        <v>8418</v>
      </c>
      <c r="B6769" t="s">
        <v>16</v>
      </c>
      <c r="C6769" t="s">
        <v>2349</v>
      </c>
      <c r="D6769" t="s">
        <v>5192</v>
      </c>
      <c r="E6769">
        <v>3.7</v>
      </c>
      <c r="F6769">
        <v>61</v>
      </c>
      <c r="G6769">
        <v>5.9</v>
      </c>
      <c r="H6769">
        <v>2017</v>
      </c>
    </row>
    <row r="6770" spans="1:8" x14ac:dyDescent="0.2">
      <c r="A6770" t="s">
        <v>8419</v>
      </c>
      <c r="B6770" t="s">
        <v>9</v>
      </c>
      <c r="C6770" t="s">
        <v>2630</v>
      </c>
      <c r="D6770" t="s">
        <v>3721</v>
      </c>
      <c r="E6770">
        <v>3.8</v>
      </c>
      <c r="F6770">
        <v>61</v>
      </c>
      <c r="G6770">
        <v>17.07</v>
      </c>
      <c r="H6770">
        <v>2016</v>
      </c>
    </row>
    <row r="6771" spans="1:8" x14ac:dyDescent="0.2">
      <c r="A6771" t="s">
        <v>7428</v>
      </c>
      <c r="B6771" t="s">
        <v>9</v>
      </c>
      <c r="C6771" t="s">
        <v>10</v>
      </c>
      <c r="D6771" t="s">
        <v>2944</v>
      </c>
      <c r="E6771">
        <v>3.9</v>
      </c>
      <c r="F6771">
        <v>61</v>
      </c>
      <c r="G6771">
        <v>95.53</v>
      </c>
      <c r="H6771">
        <v>2017</v>
      </c>
    </row>
    <row r="6772" spans="1:8" x14ac:dyDescent="0.2">
      <c r="A6772" t="s">
        <v>8420</v>
      </c>
      <c r="B6772" t="s">
        <v>16</v>
      </c>
      <c r="C6772" t="s">
        <v>181</v>
      </c>
      <c r="D6772" t="s">
        <v>444</v>
      </c>
      <c r="E6772">
        <v>4</v>
      </c>
      <c r="F6772">
        <v>61</v>
      </c>
      <c r="G6772">
        <v>63.07</v>
      </c>
      <c r="H6772">
        <v>2014</v>
      </c>
    </row>
    <row r="6773" spans="1:8" x14ac:dyDescent="0.2">
      <c r="A6773" t="s">
        <v>8421</v>
      </c>
      <c r="B6773" t="s">
        <v>62</v>
      </c>
      <c r="C6773" t="s">
        <v>259</v>
      </c>
      <c r="D6773" t="s">
        <v>4830</v>
      </c>
      <c r="E6773">
        <v>3.9</v>
      </c>
      <c r="F6773">
        <v>61</v>
      </c>
      <c r="G6773">
        <v>11.8</v>
      </c>
      <c r="H6773">
        <v>2012</v>
      </c>
    </row>
    <row r="6774" spans="1:8" x14ac:dyDescent="0.2">
      <c r="A6774" t="s">
        <v>8422</v>
      </c>
      <c r="B6774" t="s">
        <v>9</v>
      </c>
      <c r="C6774" t="s">
        <v>56</v>
      </c>
      <c r="D6774" t="s">
        <v>1489</v>
      </c>
      <c r="E6774">
        <v>4</v>
      </c>
      <c r="F6774">
        <v>61</v>
      </c>
      <c r="G6774">
        <v>10.9</v>
      </c>
      <c r="H6774">
        <v>2017</v>
      </c>
    </row>
    <row r="6775" spans="1:8" x14ac:dyDescent="0.2">
      <c r="A6775" t="s">
        <v>8423</v>
      </c>
      <c r="B6775" t="s">
        <v>16</v>
      </c>
      <c r="C6775" t="s">
        <v>638</v>
      </c>
      <c r="D6775" t="s">
        <v>4875</v>
      </c>
      <c r="E6775">
        <v>3.6</v>
      </c>
      <c r="F6775">
        <v>61</v>
      </c>
      <c r="G6775">
        <v>4.9000000000000004</v>
      </c>
      <c r="H6775">
        <v>2019</v>
      </c>
    </row>
    <row r="6776" spans="1:8" x14ac:dyDescent="0.2">
      <c r="A6776" t="s">
        <v>8424</v>
      </c>
      <c r="B6776" t="s">
        <v>16</v>
      </c>
      <c r="C6776" t="s">
        <v>492</v>
      </c>
      <c r="D6776" t="s">
        <v>3065</v>
      </c>
      <c r="E6776">
        <v>4.3</v>
      </c>
      <c r="F6776">
        <v>61</v>
      </c>
      <c r="G6776">
        <v>96.5</v>
      </c>
      <c r="H6776">
        <v>2012</v>
      </c>
    </row>
    <row r="6777" spans="1:8" x14ac:dyDescent="0.2">
      <c r="A6777" t="s">
        <v>8425</v>
      </c>
      <c r="B6777" t="s">
        <v>23</v>
      </c>
      <c r="C6777" t="s">
        <v>247</v>
      </c>
      <c r="D6777" t="s">
        <v>272</v>
      </c>
      <c r="E6777">
        <v>3.6</v>
      </c>
      <c r="F6777">
        <v>61</v>
      </c>
      <c r="G6777">
        <v>12.87</v>
      </c>
      <c r="H6777">
        <v>2018</v>
      </c>
    </row>
    <row r="6778" spans="1:8" x14ac:dyDescent="0.2">
      <c r="A6778" t="s">
        <v>8426</v>
      </c>
      <c r="B6778" t="s">
        <v>9</v>
      </c>
      <c r="C6778" t="s">
        <v>6908</v>
      </c>
      <c r="D6778" t="s">
        <v>1993</v>
      </c>
      <c r="E6778">
        <v>4.2</v>
      </c>
      <c r="F6778">
        <v>61</v>
      </c>
      <c r="G6778">
        <v>82.37</v>
      </c>
      <c r="H6778">
        <v>2013</v>
      </c>
    </row>
    <row r="6779" spans="1:8" x14ac:dyDescent="0.2">
      <c r="A6779" t="s">
        <v>8427</v>
      </c>
      <c r="B6779" t="s">
        <v>23</v>
      </c>
      <c r="C6779" t="s">
        <v>247</v>
      </c>
      <c r="D6779" t="s">
        <v>1061</v>
      </c>
      <c r="E6779">
        <v>3.6</v>
      </c>
      <c r="F6779">
        <v>61</v>
      </c>
      <c r="G6779">
        <v>15.65</v>
      </c>
      <c r="H6779">
        <v>2015</v>
      </c>
    </row>
    <row r="6780" spans="1:8" x14ac:dyDescent="0.2">
      <c r="A6780" t="s">
        <v>8428</v>
      </c>
      <c r="B6780" t="s">
        <v>16</v>
      </c>
      <c r="C6780" t="s">
        <v>205</v>
      </c>
      <c r="D6780" t="s">
        <v>7590</v>
      </c>
      <c r="E6780">
        <v>4.0999999999999996</v>
      </c>
      <c r="F6780">
        <v>61</v>
      </c>
      <c r="G6780">
        <v>23.9</v>
      </c>
      <c r="H6780">
        <v>2015</v>
      </c>
    </row>
    <row r="6781" spans="1:8" x14ac:dyDescent="0.2">
      <c r="A6781" t="s">
        <v>8429</v>
      </c>
      <c r="B6781" t="s">
        <v>16</v>
      </c>
      <c r="C6781" t="s">
        <v>38</v>
      </c>
      <c r="D6781" t="s">
        <v>1403</v>
      </c>
      <c r="E6781">
        <v>3.5</v>
      </c>
      <c r="F6781">
        <v>61</v>
      </c>
      <c r="G6781">
        <v>12.14</v>
      </c>
      <c r="H6781">
        <v>2014</v>
      </c>
    </row>
    <row r="6782" spans="1:8" x14ac:dyDescent="0.2">
      <c r="A6782" t="s">
        <v>174</v>
      </c>
      <c r="B6782" t="s">
        <v>9</v>
      </c>
      <c r="C6782" t="s">
        <v>175</v>
      </c>
      <c r="D6782" t="s">
        <v>7126</v>
      </c>
      <c r="E6782">
        <v>3.1</v>
      </c>
      <c r="F6782">
        <v>61</v>
      </c>
      <c r="G6782">
        <v>5.95</v>
      </c>
      <c r="H6782">
        <v>2018</v>
      </c>
    </row>
    <row r="6783" spans="1:8" x14ac:dyDescent="0.2">
      <c r="A6783" t="s">
        <v>8430</v>
      </c>
      <c r="B6783" t="s">
        <v>16</v>
      </c>
      <c r="C6783" t="s">
        <v>17</v>
      </c>
      <c r="D6783" t="s">
        <v>2259</v>
      </c>
      <c r="E6783">
        <v>4.2</v>
      </c>
      <c r="F6783">
        <v>61</v>
      </c>
      <c r="G6783">
        <v>33</v>
      </c>
      <c r="H6783">
        <v>2016</v>
      </c>
    </row>
    <row r="6784" spans="1:8" x14ac:dyDescent="0.2">
      <c r="A6784" t="s">
        <v>8431</v>
      </c>
      <c r="B6784" t="s">
        <v>9</v>
      </c>
      <c r="C6784" t="s">
        <v>96</v>
      </c>
      <c r="D6784" t="s">
        <v>5409</v>
      </c>
      <c r="E6784">
        <v>4.2</v>
      </c>
      <c r="F6784">
        <v>61</v>
      </c>
      <c r="G6784">
        <v>191.5</v>
      </c>
      <c r="H6784">
        <v>2011</v>
      </c>
    </row>
    <row r="6785" spans="1:8" x14ac:dyDescent="0.2">
      <c r="A6785" t="s">
        <v>4109</v>
      </c>
      <c r="B6785" t="s">
        <v>16</v>
      </c>
      <c r="C6785" t="s">
        <v>404</v>
      </c>
      <c r="D6785" t="s">
        <v>8432</v>
      </c>
      <c r="E6785">
        <v>3.7</v>
      </c>
      <c r="F6785">
        <v>61</v>
      </c>
      <c r="G6785">
        <v>12.25</v>
      </c>
      <c r="H6785">
        <v>2018</v>
      </c>
    </row>
    <row r="6786" spans="1:8" x14ac:dyDescent="0.2">
      <c r="A6786" t="s">
        <v>8433</v>
      </c>
      <c r="B6786" t="s">
        <v>62</v>
      </c>
      <c r="C6786" t="s">
        <v>63</v>
      </c>
      <c r="D6786" t="s">
        <v>6802</v>
      </c>
      <c r="E6786">
        <v>3.9</v>
      </c>
      <c r="F6786">
        <v>61</v>
      </c>
      <c r="G6786">
        <v>20.95</v>
      </c>
      <c r="H6786">
        <v>2016</v>
      </c>
    </row>
    <row r="6787" spans="1:8" x14ac:dyDescent="0.2">
      <c r="A6787" t="s">
        <v>8434</v>
      </c>
      <c r="B6787" t="s">
        <v>23</v>
      </c>
      <c r="C6787" t="s">
        <v>247</v>
      </c>
      <c r="D6787" t="s">
        <v>649</v>
      </c>
      <c r="E6787">
        <v>3.3</v>
      </c>
      <c r="F6787">
        <v>61</v>
      </c>
      <c r="G6787">
        <v>13.2</v>
      </c>
      <c r="H6787">
        <v>2016</v>
      </c>
    </row>
    <row r="6788" spans="1:8" x14ac:dyDescent="0.2">
      <c r="A6788" t="s">
        <v>8435</v>
      </c>
      <c r="B6788" t="s">
        <v>16</v>
      </c>
      <c r="C6788" t="s">
        <v>1246</v>
      </c>
      <c r="D6788" t="s">
        <v>543</v>
      </c>
      <c r="E6788">
        <v>3.9</v>
      </c>
      <c r="F6788">
        <v>61</v>
      </c>
      <c r="G6788">
        <v>47</v>
      </c>
      <c r="H6788">
        <v>2014</v>
      </c>
    </row>
    <row r="6789" spans="1:8" x14ac:dyDescent="0.2">
      <c r="A6789" t="s">
        <v>8436</v>
      </c>
      <c r="B6789" t="s">
        <v>16</v>
      </c>
      <c r="C6789" t="s">
        <v>1133</v>
      </c>
      <c r="D6789" t="s">
        <v>2276</v>
      </c>
      <c r="E6789">
        <v>4.0999999999999996</v>
      </c>
      <c r="F6789">
        <v>61</v>
      </c>
      <c r="G6789">
        <v>25.99</v>
      </c>
      <c r="H6789">
        <v>2015</v>
      </c>
    </row>
    <row r="6790" spans="1:8" x14ac:dyDescent="0.2">
      <c r="A6790" t="s">
        <v>8437</v>
      </c>
      <c r="B6790" t="s">
        <v>9</v>
      </c>
      <c r="C6790" t="s">
        <v>96</v>
      </c>
      <c r="D6790" t="s">
        <v>1047</v>
      </c>
      <c r="E6790">
        <v>4.4000000000000004</v>
      </c>
      <c r="F6790">
        <v>61</v>
      </c>
      <c r="G6790">
        <v>154.01</v>
      </c>
      <c r="H6790">
        <v>2000</v>
      </c>
    </row>
    <row r="6791" spans="1:8" x14ac:dyDescent="0.2">
      <c r="A6791" t="s">
        <v>8438</v>
      </c>
      <c r="B6791" t="s">
        <v>23</v>
      </c>
      <c r="C6791" t="s">
        <v>2059</v>
      </c>
      <c r="D6791" t="s">
        <v>2060</v>
      </c>
      <c r="E6791">
        <v>4</v>
      </c>
      <c r="F6791">
        <v>61</v>
      </c>
      <c r="G6791">
        <v>21.21</v>
      </c>
      <c r="H6791">
        <v>2017</v>
      </c>
    </row>
    <row r="6792" spans="1:8" x14ac:dyDescent="0.2">
      <c r="A6792" t="s">
        <v>2783</v>
      </c>
      <c r="B6792" t="s">
        <v>9</v>
      </c>
      <c r="C6792" t="s">
        <v>281</v>
      </c>
      <c r="D6792" t="s">
        <v>8439</v>
      </c>
      <c r="E6792">
        <v>4.0999999999999996</v>
      </c>
      <c r="F6792">
        <v>61</v>
      </c>
      <c r="G6792">
        <v>16.29</v>
      </c>
      <c r="H6792">
        <v>2011</v>
      </c>
    </row>
    <row r="6793" spans="1:8" x14ac:dyDescent="0.2">
      <c r="A6793" t="s">
        <v>2553</v>
      </c>
      <c r="B6793" t="s">
        <v>23</v>
      </c>
      <c r="C6793" t="s">
        <v>247</v>
      </c>
      <c r="D6793" t="s">
        <v>3024</v>
      </c>
      <c r="E6793">
        <v>3.8</v>
      </c>
      <c r="F6793">
        <v>61</v>
      </c>
      <c r="G6793">
        <v>27.99</v>
      </c>
      <c r="H6793">
        <v>2016</v>
      </c>
    </row>
    <row r="6794" spans="1:8" x14ac:dyDescent="0.2">
      <c r="A6794" t="s">
        <v>8440</v>
      </c>
      <c r="B6794" t="s">
        <v>16</v>
      </c>
      <c r="C6794" t="s">
        <v>228</v>
      </c>
      <c r="D6794" t="s">
        <v>8038</v>
      </c>
      <c r="E6794">
        <v>4.0999999999999996</v>
      </c>
      <c r="F6794">
        <v>61</v>
      </c>
      <c r="G6794">
        <v>39</v>
      </c>
      <c r="H6794">
        <v>2012</v>
      </c>
    </row>
    <row r="6795" spans="1:8" x14ac:dyDescent="0.2">
      <c r="A6795" t="s">
        <v>8441</v>
      </c>
      <c r="B6795" t="s">
        <v>9</v>
      </c>
      <c r="C6795" t="s">
        <v>742</v>
      </c>
      <c r="D6795" t="s">
        <v>8442</v>
      </c>
      <c r="E6795">
        <v>3.6</v>
      </c>
      <c r="F6795">
        <v>61</v>
      </c>
      <c r="G6795">
        <v>18.95</v>
      </c>
      <c r="H6795">
        <v>2010</v>
      </c>
    </row>
    <row r="6796" spans="1:8" x14ac:dyDescent="0.2">
      <c r="A6796" t="s">
        <v>8443</v>
      </c>
      <c r="B6796" t="s">
        <v>77</v>
      </c>
      <c r="C6796" t="s">
        <v>1685</v>
      </c>
      <c r="D6796" t="s">
        <v>8444</v>
      </c>
      <c r="E6796">
        <v>4</v>
      </c>
      <c r="F6796">
        <v>61</v>
      </c>
      <c r="G6796">
        <v>23.4</v>
      </c>
      <c r="H6796">
        <v>2013</v>
      </c>
    </row>
    <row r="6797" spans="1:8" x14ac:dyDescent="0.2">
      <c r="A6797" t="s">
        <v>8445</v>
      </c>
      <c r="B6797" t="s">
        <v>16</v>
      </c>
      <c r="C6797" t="s">
        <v>8446</v>
      </c>
      <c r="D6797" t="s">
        <v>4656</v>
      </c>
      <c r="E6797">
        <v>4.2</v>
      </c>
      <c r="F6797">
        <v>61</v>
      </c>
      <c r="G6797">
        <v>28.9</v>
      </c>
      <c r="H6797">
        <v>2015</v>
      </c>
    </row>
    <row r="6798" spans="1:8" x14ac:dyDescent="0.2">
      <c r="A6798" t="s">
        <v>8447</v>
      </c>
      <c r="B6798" t="s">
        <v>66</v>
      </c>
      <c r="C6798" t="s">
        <v>570</v>
      </c>
      <c r="D6798" t="s">
        <v>6644</v>
      </c>
      <c r="E6798">
        <v>3.7</v>
      </c>
      <c r="F6798">
        <v>61</v>
      </c>
      <c r="G6798">
        <v>11.19</v>
      </c>
      <c r="H6798">
        <v>2012</v>
      </c>
    </row>
    <row r="6799" spans="1:8" x14ac:dyDescent="0.2">
      <c r="A6799" t="s">
        <v>8448</v>
      </c>
      <c r="B6799" t="s">
        <v>277</v>
      </c>
      <c r="C6799" t="s">
        <v>1021</v>
      </c>
      <c r="D6799" t="s">
        <v>1022</v>
      </c>
      <c r="E6799">
        <v>3.8</v>
      </c>
      <c r="F6799">
        <v>61</v>
      </c>
      <c r="G6799">
        <v>28.49</v>
      </c>
      <c r="H6799">
        <v>2016</v>
      </c>
    </row>
    <row r="6800" spans="1:8" x14ac:dyDescent="0.2">
      <c r="A6800" t="s">
        <v>5139</v>
      </c>
      <c r="B6800" t="s">
        <v>9</v>
      </c>
      <c r="C6800" t="s">
        <v>105</v>
      </c>
      <c r="D6800" t="s">
        <v>3780</v>
      </c>
      <c r="E6800">
        <v>4.0999999999999996</v>
      </c>
      <c r="F6800">
        <v>610</v>
      </c>
      <c r="G6800">
        <v>34.11</v>
      </c>
      <c r="H6800">
        <v>2014</v>
      </c>
    </row>
    <row r="6801" spans="1:8" x14ac:dyDescent="0.2">
      <c r="A6801" t="s">
        <v>8449</v>
      </c>
      <c r="B6801" t="s">
        <v>16</v>
      </c>
      <c r="C6801" t="s">
        <v>93</v>
      </c>
      <c r="D6801" t="s">
        <v>1893</v>
      </c>
      <c r="E6801">
        <v>3.8</v>
      </c>
      <c r="F6801">
        <v>610</v>
      </c>
      <c r="G6801">
        <v>13.68</v>
      </c>
      <c r="H6801">
        <v>2015</v>
      </c>
    </row>
    <row r="6802" spans="1:8" x14ac:dyDescent="0.2">
      <c r="A6802" t="s">
        <v>7564</v>
      </c>
      <c r="B6802" t="s">
        <v>9</v>
      </c>
      <c r="C6802" t="s">
        <v>389</v>
      </c>
      <c r="D6802" t="s">
        <v>2038</v>
      </c>
      <c r="E6802">
        <v>4.2</v>
      </c>
      <c r="F6802">
        <v>612</v>
      </c>
      <c r="G6802">
        <v>92.95</v>
      </c>
      <c r="H6802">
        <v>2008</v>
      </c>
    </row>
    <row r="6803" spans="1:8" x14ac:dyDescent="0.2">
      <c r="A6803" t="s">
        <v>8450</v>
      </c>
      <c r="B6803" t="s">
        <v>9</v>
      </c>
      <c r="C6803" t="s">
        <v>389</v>
      </c>
      <c r="D6803" t="s">
        <v>7458</v>
      </c>
      <c r="E6803">
        <v>3.8</v>
      </c>
      <c r="F6803">
        <v>613</v>
      </c>
      <c r="G6803">
        <v>28.25</v>
      </c>
      <c r="H6803">
        <v>2006</v>
      </c>
    </row>
    <row r="6804" spans="1:8" x14ac:dyDescent="0.2">
      <c r="A6804" t="s">
        <v>8451</v>
      </c>
      <c r="B6804" t="s">
        <v>70</v>
      </c>
      <c r="C6804" t="s">
        <v>161</v>
      </c>
      <c r="D6804" t="s">
        <v>3899</v>
      </c>
      <c r="E6804">
        <v>4.2</v>
      </c>
      <c r="F6804">
        <v>614</v>
      </c>
      <c r="G6804">
        <v>82.86</v>
      </c>
      <c r="H6804">
        <v>2014</v>
      </c>
    </row>
    <row r="6805" spans="1:8" x14ac:dyDescent="0.2">
      <c r="A6805" t="s">
        <v>4331</v>
      </c>
      <c r="B6805" t="s">
        <v>66</v>
      </c>
      <c r="C6805" t="s">
        <v>308</v>
      </c>
      <c r="D6805" t="s">
        <v>3857</v>
      </c>
      <c r="E6805">
        <v>3.7</v>
      </c>
      <c r="F6805">
        <v>614</v>
      </c>
      <c r="G6805">
        <v>17.59</v>
      </c>
      <c r="H6805">
        <v>2011</v>
      </c>
    </row>
    <row r="6806" spans="1:8" x14ac:dyDescent="0.2">
      <c r="A6806" t="s">
        <v>2302</v>
      </c>
      <c r="B6806" t="s">
        <v>62</v>
      </c>
      <c r="C6806" t="s">
        <v>63</v>
      </c>
      <c r="D6806" t="s">
        <v>3049</v>
      </c>
      <c r="E6806">
        <v>3.9</v>
      </c>
      <c r="F6806">
        <v>614</v>
      </c>
      <c r="G6806">
        <v>10.45</v>
      </c>
      <c r="H6806">
        <v>2017</v>
      </c>
    </row>
    <row r="6807" spans="1:8" x14ac:dyDescent="0.2">
      <c r="A6807" t="s">
        <v>8452</v>
      </c>
      <c r="B6807" t="s">
        <v>70</v>
      </c>
      <c r="C6807" t="s">
        <v>3007</v>
      </c>
      <c r="D6807" t="s">
        <v>534</v>
      </c>
      <c r="E6807">
        <v>3.9</v>
      </c>
      <c r="F6807">
        <v>615</v>
      </c>
      <c r="G6807">
        <v>15.75</v>
      </c>
      <c r="H6807">
        <v>2016</v>
      </c>
    </row>
    <row r="6808" spans="1:8" x14ac:dyDescent="0.2">
      <c r="A6808" t="s">
        <v>2783</v>
      </c>
      <c r="B6808" t="s">
        <v>9</v>
      </c>
      <c r="C6808" t="s">
        <v>281</v>
      </c>
      <c r="D6808" t="s">
        <v>6677</v>
      </c>
      <c r="E6808">
        <v>3.5</v>
      </c>
      <c r="F6808">
        <v>615</v>
      </c>
      <c r="G6808">
        <v>16.09</v>
      </c>
      <c r="H6808">
        <v>2011</v>
      </c>
    </row>
    <row r="6809" spans="1:8" x14ac:dyDescent="0.2">
      <c r="A6809" t="s">
        <v>8453</v>
      </c>
      <c r="B6809" t="s">
        <v>16</v>
      </c>
      <c r="C6809" t="s">
        <v>99</v>
      </c>
      <c r="D6809" t="s">
        <v>749</v>
      </c>
      <c r="E6809">
        <v>3.7</v>
      </c>
      <c r="F6809">
        <v>616</v>
      </c>
      <c r="G6809">
        <v>10.5</v>
      </c>
      <c r="H6809">
        <v>2018</v>
      </c>
    </row>
    <row r="6810" spans="1:8" x14ac:dyDescent="0.2">
      <c r="A6810" t="s">
        <v>8454</v>
      </c>
      <c r="B6810" t="s">
        <v>34</v>
      </c>
      <c r="C6810" t="s">
        <v>898</v>
      </c>
      <c r="D6810" t="s">
        <v>899</v>
      </c>
      <c r="E6810">
        <v>4.3</v>
      </c>
      <c r="F6810">
        <v>616</v>
      </c>
      <c r="G6810">
        <v>83.6</v>
      </c>
      <c r="H6810">
        <v>2016</v>
      </c>
    </row>
    <row r="6811" spans="1:8" x14ac:dyDescent="0.2">
      <c r="A6811" t="s">
        <v>8455</v>
      </c>
      <c r="B6811" t="s">
        <v>77</v>
      </c>
      <c r="C6811" t="s">
        <v>153</v>
      </c>
      <c r="D6811" t="s">
        <v>4006</v>
      </c>
      <c r="E6811">
        <v>3.9</v>
      </c>
      <c r="F6811">
        <v>616</v>
      </c>
      <c r="G6811">
        <v>21.36</v>
      </c>
      <c r="H6811">
        <v>2016</v>
      </c>
    </row>
    <row r="6812" spans="1:8" x14ac:dyDescent="0.2">
      <c r="A6812" t="s">
        <v>8456</v>
      </c>
      <c r="B6812" t="s">
        <v>77</v>
      </c>
      <c r="C6812" t="s">
        <v>78</v>
      </c>
      <c r="D6812" t="s">
        <v>2754</v>
      </c>
      <c r="E6812">
        <v>4</v>
      </c>
      <c r="F6812">
        <v>617</v>
      </c>
      <c r="G6812">
        <v>29.9</v>
      </c>
      <c r="H6812">
        <v>2014</v>
      </c>
    </row>
    <row r="6813" spans="1:8" x14ac:dyDescent="0.2">
      <c r="A6813" t="s">
        <v>8457</v>
      </c>
      <c r="B6813" t="s">
        <v>16</v>
      </c>
      <c r="C6813" t="s">
        <v>1188</v>
      </c>
      <c r="D6813" t="s">
        <v>1725</v>
      </c>
      <c r="E6813">
        <v>4.2</v>
      </c>
      <c r="F6813">
        <v>617</v>
      </c>
      <c r="G6813">
        <v>22.32</v>
      </c>
      <c r="H6813">
        <v>2013</v>
      </c>
    </row>
    <row r="6814" spans="1:8" x14ac:dyDescent="0.2">
      <c r="A6814" t="s">
        <v>788</v>
      </c>
      <c r="B6814" t="s">
        <v>9</v>
      </c>
      <c r="C6814" t="s">
        <v>105</v>
      </c>
      <c r="D6814" t="s">
        <v>3780</v>
      </c>
      <c r="E6814">
        <v>3.9</v>
      </c>
      <c r="F6814">
        <v>617</v>
      </c>
      <c r="G6814">
        <v>38.89</v>
      </c>
      <c r="H6814">
        <v>2012</v>
      </c>
    </row>
    <row r="6815" spans="1:8" x14ac:dyDescent="0.2">
      <c r="A6815" t="s">
        <v>8458</v>
      </c>
      <c r="B6815" t="s">
        <v>62</v>
      </c>
      <c r="C6815" t="s">
        <v>63</v>
      </c>
      <c r="D6815" t="s">
        <v>1125</v>
      </c>
      <c r="E6815">
        <v>4</v>
      </c>
      <c r="F6815">
        <v>617</v>
      </c>
      <c r="G6815">
        <v>28.09</v>
      </c>
      <c r="H6815">
        <v>2016</v>
      </c>
    </row>
    <row r="6816" spans="1:8" x14ac:dyDescent="0.2">
      <c r="A6816" t="s">
        <v>8459</v>
      </c>
      <c r="B6816" t="s">
        <v>16</v>
      </c>
      <c r="C6816" t="s">
        <v>454</v>
      </c>
      <c r="D6816" t="s">
        <v>7294</v>
      </c>
      <c r="E6816">
        <v>3.7</v>
      </c>
      <c r="F6816">
        <v>618</v>
      </c>
      <c r="G6816">
        <v>9.5</v>
      </c>
      <c r="H6816">
        <v>2017</v>
      </c>
    </row>
    <row r="6817" spans="1:8" x14ac:dyDescent="0.2">
      <c r="A6817" t="s">
        <v>8460</v>
      </c>
      <c r="B6817" t="s">
        <v>16</v>
      </c>
      <c r="C6817" t="s">
        <v>1463</v>
      </c>
      <c r="D6817" t="s">
        <v>8461</v>
      </c>
      <c r="E6817">
        <v>3.8</v>
      </c>
      <c r="F6817">
        <v>62</v>
      </c>
      <c r="G6817">
        <v>6.83</v>
      </c>
      <c r="H6817">
        <v>2018</v>
      </c>
    </row>
    <row r="6818" spans="1:8" x14ac:dyDescent="0.2">
      <c r="A6818" t="s">
        <v>8462</v>
      </c>
      <c r="B6818" t="s">
        <v>277</v>
      </c>
      <c r="C6818" t="s">
        <v>278</v>
      </c>
      <c r="D6818" t="s">
        <v>1997</v>
      </c>
      <c r="E6818">
        <v>4.3</v>
      </c>
      <c r="F6818">
        <v>62</v>
      </c>
      <c r="G6818">
        <v>28.7</v>
      </c>
      <c r="H6818">
        <v>2016</v>
      </c>
    </row>
    <row r="6819" spans="1:8" x14ac:dyDescent="0.2">
      <c r="A6819" t="s">
        <v>8463</v>
      </c>
      <c r="B6819" t="s">
        <v>16</v>
      </c>
      <c r="C6819" t="s">
        <v>1844</v>
      </c>
      <c r="D6819" t="s">
        <v>2757</v>
      </c>
      <c r="E6819">
        <v>4.4000000000000004</v>
      </c>
      <c r="F6819">
        <v>62</v>
      </c>
      <c r="G6819">
        <v>22.3</v>
      </c>
      <c r="H6819">
        <v>2015</v>
      </c>
    </row>
    <row r="6820" spans="1:8" x14ac:dyDescent="0.2">
      <c r="A6820" t="s">
        <v>8464</v>
      </c>
      <c r="B6820" t="s">
        <v>9</v>
      </c>
      <c r="C6820" t="s">
        <v>2173</v>
      </c>
      <c r="D6820" t="s">
        <v>423</v>
      </c>
      <c r="E6820">
        <v>3.8</v>
      </c>
      <c r="F6820">
        <v>62</v>
      </c>
      <c r="G6820">
        <v>16.48</v>
      </c>
      <c r="H6820">
        <v>2017</v>
      </c>
    </row>
    <row r="6821" spans="1:8" x14ac:dyDescent="0.2">
      <c r="A6821" t="s">
        <v>8465</v>
      </c>
      <c r="B6821" t="s">
        <v>34</v>
      </c>
      <c r="C6821" t="s">
        <v>599</v>
      </c>
      <c r="D6821" t="s">
        <v>790</v>
      </c>
      <c r="E6821">
        <v>3.9</v>
      </c>
      <c r="F6821">
        <v>62</v>
      </c>
      <c r="G6821">
        <v>35.090000000000003</v>
      </c>
      <c r="H6821">
        <v>2015</v>
      </c>
    </row>
    <row r="6822" spans="1:8" x14ac:dyDescent="0.2">
      <c r="A6822" t="s">
        <v>8466</v>
      </c>
      <c r="B6822" t="s">
        <v>34</v>
      </c>
      <c r="C6822" t="s">
        <v>1191</v>
      </c>
      <c r="D6822" t="s">
        <v>151</v>
      </c>
      <c r="E6822">
        <v>3.6</v>
      </c>
      <c r="F6822">
        <v>62</v>
      </c>
      <c r="G6822">
        <v>9.6999999999999993</v>
      </c>
      <c r="H6822">
        <v>2018</v>
      </c>
    </row>
    <row r="6823" spans="1:8" x14ac:dyDescent="0.2">
      <c r="A6823" t="s">
        <v>8467</v>
      </c>
      <c r="B6823" t="s">
        <v>9</v>
      </c>
      <c r="C6823" t="s">
        <v>8468</v>
      </c>
      <c r="D6823" t="s">
        <v>1533</v>
      </c>
      <c r="E6823">
        <v>4.2</v>
      </c>
      <c r="F6823">
        <v>62</v>
      </c>
      <c r="G6823">
        <v>39.5</v>
      </c>
      <c r="H6823">
        <v>2015</v>
      </c>
    </row>
    <row r="6824" spans="1:8" x14ac:dyDescent="0.2">
      <c r="A6824" t="s">
        <v>8469</v>
      </c>
      <c r="B6824" t="s">
        <v>23</v>
      </c>
      <c r="C6824" t="s">
        <v>247</v>
      </c>
      <c r="D6824" t="s">
        <v>8048</v>
      </c>
      <c r="E6824">
        <v>4.0999999999999996</v>
      </c>
      <c r="F6824">
        <v>62</v>
      </c>
      <c r="G6824">
        <v>13.79</v>
      </c>
      <c r="H6824">
        <v>2015</v>
      </c>
    </row>
    <row r="6825" spans="1:8" x14ac:dyDescent="0.2">
      <c r="A6825" t="s">
        <v>8470</v>
      </c>
      <c r="B6825" t="s">
        <v>9</v>
      </c>
      <c r="C6825" t="s">
        <v>4623</v>
      </c>
      <c r="D6825" t="s">
        <v>7199</v>
      </c>
      <c r="E6825">
        <v>3.9</v>
      </c>
      <c r="F6825">
        <v>62</v>
      </c>
      <c r="G6825">
        <v>34.1</v>
      </c>
      <c r="H6825">
        <v>2014</v>
      </c>
    </row>
    <row r="6826" spans="1:8" x14ac:dyDescent="0.2">
      <c r="A6826" t="s">
        <v>8471</v>
      </c>
      <c r="B6826" t="s">
        <v>9</v>
      </c>
      <c r="C6826" t="s">
        <v>7911</v>
      </c>
      <c r="D6826" t="s">
        <v>7277</v>
      </c>
      <c r="E6826">
        <v>3.5</v>
      </c>
      <c r="F6826">
        <v>62</v>
      </c>
      <c r="G6826">
        <v>7.75</v>
      </c>
      <c r="H6826">
        <v>2019</v>
      </c>
    </row>
    <row r="6827" spans="1:8" x14ac:dyDescent="0.2">
      <c r="A6827" t="s">
        <v>8472</v>
      </c>
      <c r="B6827" t="s">
        <v>23</v>
      </c>
      <c r="C6827" t="s">
        <v>247</v>
      </c>
      <c r="D6827" t="s">
        <v>7319</v>
      </c>
      <c r="E6827">
        <v>3.5</v>
      </c>
      <c r="F6827">
        <v>62</v>
      </c>
      <c r="G6827">
        <v>12.78</v>
      </c>
      <c r="H6827">
        <v>2015</v>
      </c>
    </row>
    <row r="6828" spans="1:8" x14ac:dyDescent="0.2">
      <c r="A6828" t="s">
        <v>8473</v>
      </c>
      <c r="B6828" t="s">
        <v>62</v>
      </c>
      <c r="C6828" t="s">
        <v>686</v>
      </c>
      <c r="D6828" t="s">
        <v>8474</v>
      </c>
      <c r="E6828">
        <v>3.9</v>
      </c>
      <c r="F6828">
        <v>62</v>
      </c>
      <c r="G6828">
        <v>34.15</v>
      </c>
      <c r="H6828">
        <v>2017</v>
      </c>
    </row>
    <row r="6829" spans="1:8" x14ac:dyDescent="0.2">
      <c r="A6829" t="s">
        <v>8475</v>
      </c>
      <c r="B6829" t="s">
        <v>9</v>
      </c>
      <c r="C6829" t="s">
        <v>56</v>
      </c>
      <c r="D6829" t="s">
        <v>574</v>
      </c>
      <c r="E6829">
        <v>3.7</v>
      </c>
      <c r="F6829">
        <v>62</v>
      </c>
      <c r="G6829">
        <v>9.3699999999999992</v>
      </c>
      <c r="H6829">
        <v>2018</v>
      </c>
    </row>
    <row r="6830" spans="1:8" x14ac:dyDescent="0.2">
      <c r="A6830" t="s">
        <v>8476</v>
      </c>
      <c r="B6830" t="s">
        <v>9</v>
      </c>
      <c r="C6830" t="s">
        <v>281</v>
      </c>
      <c r="D6830" t="s">
        <v>2224</v>
      </c>
      <c r="E6830">
        <v>3.6</v>
      </c>
      <c r="F6830">
        <v>62</v>
      </c>
      <c r="G6830">
        <v>23.34</v>
      </c>
      <c r="H6830">
        <v>2015</v>
      </c>
    </row>
    <row r="6831" spans="1:8" x14ac:dyDescent="0.2">
      <c r="A6831" t="s">
        <v>8477</v>
      </c>
      <c r="B6831" t="s">
        <v>87</v>
      </c>
      <c r="C6831" t="s">
        <v>3388</v>
      </c>
      <c r="D6831" t="s">
        <v>3389</v>
      </c>
      <c r="E6831">
        <v>3</v>
      </c>
      <c r="F6831">
        <v>62</v>
      </c>
      <c r="G6831">
        <v>9.9</v>
      </c>
      <c r="H6831">
        <v>2015</v>
      </c>
    </row>
    <row r="6832" spans="1:8" x14ac:dyDescent="0.2">
      <c r="A6832" t="s">
        <v>8478</v>
      </c>
      <c r="B6832" t="s">
        <v>9</v>
      </c>
      <c r="C6832" t="s">
        <v>2185</v>
      </c>
      <c r="D6832" t="s">
        <v>118</v>
      </c>
      <c r="E6832">
        <v>4</v>
      </c>
      <c r="F6832">
        <v>62</v>
      </c>
      <c r="G6832">
        <v>68.900000000000006</v>
      </c>
      <c r="H6832">
        <v>2011</v>
      </c>
    </row>
    <row r="6833" spans="1:8" x14ac:dyDescent="0.2">
      <c r="A6833" t="s">
        <v>8479</v>
      </c>
      <c r="B6833" t="s">
        <v>34</v>
      </c>
      <c r="C6833" t="s">
        <v>8480</v>
      </c>
      <c r="D6833" t="s">
        <v>3779</v>
      </c>
      <c r="E6833">
        <v>3.7</v>
      </c>
      <c r="F6833">
        <v>62</v>
      </c>
      <c r="G6833">
        <v>9.5</v>
      </c>
      <c r="H6833">
        <v>2018</v>
      </c>
    </row>
    <row r="6834" spans="1:8" x14ac:dyDescent="0.2">
      <c r="A6834" t="s">
        <v>8481</v>
      </c>
      <c r="B6834" t="s">
        <v>23</v>
      </c>
      <c r="C6834" t="s">
        <v>247</v>
      </c>
      <c r="D6834" t="s">
        <v>807</v>
      </c>
      <c r="E6834">
        <v>4.0999999999999996</v>
      </c>
      <c r="F6834">
        <v>62</v>
      </c>
      <c r="G6834">
        <v>52</v>
      </c>
      <c r="H6834">
        <v>2010</v>
      </c>
    </row>
    <row r="6835" spans="1:8" x14ac:dyDescent="0.2">
      <c r="A6835" t="s">
        <v>8482</v>
      </c>
      <c r="B6835" t="s">
        <v>77</v>
      </c>
      <c r="C6835" t="s">
        <v>153</v>
      </c>
      <c r="D6835" t="s">
        <v>5732</v>
      </c>
      <c r="E6835">
        <v>4</v>
      </c>
      <c r="F6835">
        <v>62</v>
      </c>
      <c r="G6835">
        <v>14.9</v>
      </c>
      <c r="H6835">
        <v>2013</v>
      </c>
    </row>
    <row r="6836" spans="1:8" x14ac:dyDescent="0.2">
      <c r="A6836" t="s">
        <v>8483</v>
      </c>
      <c r="B6836" t="s">
        <v>16</v>
      </c>
      <c r="C6836" t="s">
        <v>17</v>
      </c>
      <c r="D6836" t="s">
        <v>8484</v>
      </c>
      <c r="E6836">
        <v>4.0999999999999996</v>
      </c>
      <c r="F6836">
        <v>62</v>
      </c>
      <c r="G6836">
        <v>32.67</v>
      </c>
      <c r="H6836">
        <v>2000</v>
      </c>
    </row>
    <row r="6837" spans="1:8" x14ac:dyDescent="0.2">
      <c r="A6837" t="s">
        <v>3098</v>
      </c>
      <c r="B6837" t="s">
        <v>9</v>
      </c>
      <c r="C6837" t="s">
        <v>125</v>
      </c>
      <c r="D6837" t="s">
        <v>2124</v>
      </c>
      <c r="E6837">
        <v>3.8</v>
      </c>
      <c r="F6837">
        <v>62</v>
      </c>
      <c r="G6837">
        <v>34.71</v>
      </c>
      <c r="H6837">
        <v>2014</v>
      </c>
    </row>
    <row r="6838" spans="1:8" x14ac:dyDescent="0.2">
      <c r="A6838" t="s">
        <v>8485</v>
      </c>
      <c r="B6838" t="s">
        <v>16</v>
      </c>
      <c r="C6838" t="s">
        <v>404</v>
      </c>
      <c r="D6838" t="s">
        <v>2088</v>
      </c>
      <c r="E6838">
        <v>4.3</v>
      </c>
      <c r="F6838">
        <v>62</v>
      </c>
      <c r="G6838">
        <v>57.88</v>
      </c>
      <c r="H6838">
        <v>2015</v>
      </c>
    </row>
    <row r="6839" spans="1:8" x14ac:dyDescent="0.2">
      <c r="A6839" t="s">
        <v>1063</v>
      </c>
      <c r="B6839" t="s">
        <v>16</v>
      </c>
      <c r="C6839" t="s">
        <v>8486</v>
      </c>
      <c r="D6839" t="s">
        <v>8487</v>
      </c>
      <c r="E6839">
        <v>3.7</v>
      </c>
      <c r="F6839">
        <v>62</v>
      </c>
      <c r="G6839">
        <v>8.5</v>
      </c>
      <c r="H6839">
        <v>2016</v>
      </c>
    </row>
    <row r="6840" spans="1:8" x14ac:dyDescent="0.2">
      <c r="A6840" t="s">
        <v>8488</v>
      </c>
      <c r="B6840" t="s">
        <v>16</v>
      </c>
      <c r="C6840" t="s">
        <v>120</v>
      </c>
      <c r="D6840" t="s">
        <v>2908</v>
      </c>
      <c r="E6840">
        <v>3.6</v>
      </c>
      <c r="F6840">
        <v>62</v>
      </c>
      <c r="G6840">
        <v>10.3</v>
      </c>
      <c r="H6840">
        <v>2017</v>
      </c>
    </row>
    <row r="6841" spans="1:8" x14ac:dyDescent="0.2">
      <c r="A6841" t="s">
        <v>8489</v>
      </c>
      <c r="B6841" t="s">
        <v>9</v>
      </c>
      <c r="C6841" t="s">
        <v>190</v>
      </c>
      <c r="D6841" t="s">
        <v>361</v>
      </c>
      <c r="E6841">
        <v>4.0999999999999996</v>
      </c>
      <c r="F6841">
        <v>62</v>
      </c>
      <c r="G6841">
        <v>77.010000000000005</v>
      </c>
      <c r="H6841">
        <v>2015</v>
      </c>
    </row>
    <row r="6842" spans="1:8" x14ac:dyDescent="0.2">
      <c r="A6842" t="s">
        <v>8490</v>
      </c>
      <c r="B6842" t="s">
        <v>62</v>
      </c>
      <c r="C6842" t="s">
        <v>635</v>
      </c>
      <c r="D6842" t="s">
        <v>636</v>
      </c>
      <c r="E6842">
        <v>3.9</v>
      </c>
      <c r="F6842">
        <v>62</v>
      </c>
      <c r="G6842">
        <v>15.39</v>
      </c>
      <c r="H6842">
        <v>2015</v>
      </c>
    </row>
    <row r="6843" spans="1:8" x14ac:dyDescent="0.2">
      <c r="A6843" t="s">
        <v>8491</v>
      </c>
      <c r="B6843" t="s">
        <v>16</v>
      </c>
      <c r="C6843" t="s">
        <v>2638</v>
      </c>
      <c r="D6843" t="s">
        <v>2639</v>
      </c>
      <c r="E6843">
        <v>3.6</v>
      </c>
      <c r="F6843">
        <v>62</v>
      </c>
      <c r="G6843">
        <v>10.5</v>
      </c>
      <c r="H6843">
        <v>2014</v>
      </c>
    </row>
    <row r="6844" spans="1:8" x14ac:dyDescent="0.2">
      <c r="A6844" t="s">
        <v>8492</v>
      </c>
      <c r="B6844" t="s">
        <v>66</v>
      </c>
      <c r="C6844" t="s">
        <v>222</v>
      </c>
      <c r="D6844" t="s">
        <v>8493</v>
      </c>
      <c r="E6844">
        <v>3.9</v>
      </c>
      <c r="F6844">
        <v>62</v>
      </c>
      <c r="G6844">
        <v>15.6</v>
      </c>
      <c r="H6844">
        <v>2018</v>
      </c>
    </row>
    <row r="6845" spans="1:8" x14ac:dyDescent="0.2">
      <c r="A6845" t="s">
        <v>8494</v>
      </c>
      <c r="B6845" t="s">
        <v>9</v>
      </c>
      <c r="C6845" t="s">
        <v>41</v>
      </c>
      <c r="D6845" t="s">
        <v>4971</v>
      </c>
      <c r="E6845">
        <v>3.6</v>
      </c>
      <c r="F6845">
        <v>62</v>
      </c>
      <c r="G6845">
        <v>13</v>
      </c>
      <c r="H6845">
        <v>2014</v>
      </c>
    </row>
    <row r="6846" spans="1:8" x14ac:dyDescent="0.2">
      <c r="A6846" t="s">
        <v>8495</v>
      </c>
      <c r="B6846" t="s">
        <v>9</v>
      </c>
      <c r="C6846" t="s">
        <v>2568</v>
      </c>
      <c r="D6846" t="s">
        <v>7277</v>
      </c>
      <c r="E6846">
        <v>4.0999999999999996</v>
      </c>
      <c r="F6846">
        <v>62</v>
      </c>
      <c r="G6846">
        <v>24.33</v>
      </c>
      <c r="H6846">
        <v>2018</v>
      </c>
    </row>
    <row r="6847" spans="1:8" x14ac:dyDescent="0.2">
      <c r="A6847" t="s">
        <v>860</v>
      </c>
      <c r="B6847" t="s">
        <v>62</v>
      </c>
      <c r="C6847" t="s">
        <v>63</v>
      </c>
      <c r="D6847" t="s">
        <v>817</v>
      </c>
      <c r="E6847">
        <v>3.6</v>
      </c>
      <c r="F6847">
        <v>62</v>
      </c>
      <c r="G6847">
        <v>15.9</v>
      </c>
      <c r="H6847">
        <v>2016</v>
      </c>
    </row>
    <row r="6848" spans="1:8" x14ac:dyDescent="0.2">
      <c r="A6848" t="s">
        <v>5126</v>
      </c>
      <c r="B6848" t="s">
        <v>34</v>
      </c>
      <c r="C6848" t="s">
        <v>150</v>
      </c>
      <c r="D6848" t="s">
        <v>3267</v>
      </c>
      <c r="E6848">
        <v>3.5</v>
      </c>
      <c r="F6848">
        <v>62</v>
      </c>
      <c r="G6848">
        <v>7.32</v>
      </c>
      <c r="H6848">
        <v>2018</v>
      </c>
    </row>
    <row r="6849" spans="1:8" x14ac:dyDescent="0.2">
      <c r="A6849" t="s">
        <v>8496</v>
      </c>
      <c r="B6849" t="s">
        <v>196</v>
      </c>
      <c r="C6849" t="s">
        <v>701</v>
      </c>
      <c r="D6849" t="s">
        <v>1019</v>
      </c>
      <c r="E6849">
        <v>3.6</v>
      </c>
      <c r="F6849">
        <v>62</v>
      </c>
      <c r="G6849">
        <v>16.170000000000002</v>
      </c>
      <c r="H6849">
        <v>2016</v>
      </c>
    </row>
    <row r="6850" spans="1:8" x14ac:dyDescent="0.2">
      <c r="A6850" t="s">
        <v>8497</v>
      </c>
      <c r="B6850" t="s">
        <v>9</v>
      </c>
      <c r="C6850" t="s">
        <v>7951</v>
      </c>
      <c r="D6850" t="s">
        <v>423</v>
      </c>
      <c r="E6850">
        <v>4</v>
      </c>
      <c r="F6850">
        <v>62</v>
      </c>
      <c r="G6850">
        <v>32.06</v>
      </c>
      <c r="H6850">
        <v>2014</v>
      </c>
    </row>
    <row r="6851" spans="1:8" x14ac:dyDescent="0.2">
      <c r="A6851" t="s">
        <v>271</v>
      </c>
      <c r="B6851" t="s">
        <v>277</v>
      </c>
      <c r="C6851" t="s">
        <v>852</v>
      </c>
      <c r="D6851" t="s">
        <v>6622</v>
      </c>
      <c r="E6851">
        <v>3.6</v>
      </c>
      <c r="F6851">
        <v>62</v>
      </c>
      <c r="G6851">
        <v>10.5</v>
      </c>
      <c r="H6851">
        <v>2015</v>
      </c>
    </row>
    <row r="6852" spans="1:8" x14ac:dyDescent="0.2">
      <c r="A6852" t="s">
        <v>8498</v>
      </c>
      <c r="B6852" t="s">
        <v>16</v>
      </c>
      <c r="C6852" t="s">
        <v>528</v>
      </c>
      <c r="D6852" t="s">
        <v>8499</v>
      </c>
      <c r="E6852">
        <v>3.7</v>
      </c>
      <c r="F6852">
        <v>62</v>
      </c>
      <c r="G6852">
        <v>19.899999999999999</v>
      </c>
      <c r="H6852">
        <v>2012</v>
      </c>
    </row>
    <row r="6853" spans="1:8" x14ac:dyDescent="0.2">
      <c r="A6853" t="s">
        <v>764</v>
      </c>
      <c r="B6853" t="s">
        <v>16</v>
      </c>
      <c r="C6853" t="s">
        <v>394</v>
      </c>
      <c r="D6853" t="s">
        <v>3760</v>
      </c>
      <c r="E6853">
        <v>3.7</v>
      </c>
      <c r="F6853">
        <v>62</v>
      </c>
      <c r="G6853">
        <v>40.39</v>
      </c>
      <c r="H6853">
        <v>2012</v>
      </c>
    </row>
    <row r="6854" spans="1:8" x14ac:dyDescent="0.2">
      <c r="A6854" t="s">
        <v>4208</v>
      </c>
      <c r="B6854" t="s">
        <v>277</v>
      </c>
      <c r="C6854" t="s">
        <v>278</v>
      </c>
      <c r="D6854" t="s">
        <v>4651</v>
      </c>
      <c r="E6854">
        <v>3.9</v>
      </c>
      <c r="F6854">
        <v>62</v>
      </c>
      <c r="G6854">
        <v>11.5</v>
      </c>
      <c r="H6854">
        <v>2016</v>
      </c>
    </row>
    <row r="6855" spans="1:8" x14ac:dyDescent="0.2">
      <c r="A6855" t="s">
        <v>285</v>
      </c>
      <c r="B6855" t="s">
        <v>30</v>
      </c>
      <c r="C6855" t="s">
        <v>6150</v>
      </c>
      <c r="D6855" t="s">
        <v>8500</v>
      </c>
      <c r="E6855">
        <v>3.6</v>
      </c>
      <c r="F6855">
        <v>62</v>
      </c>
      <c r="G6855">
        <v>25.9</v>
      </c>
      <c r="H6855">
        <v>2017</v>
      </c>
    </row>
    <row r="6856" spans="1:8" x14ac:dyDescent="0.2">
      <c r="A6856" t="s">
        <v>8501</v>
      </c>
      <c r="B6856" t="s">
        <v>77</v>
      </c>
      <c r="C6856" t="s">
        <v>1405</v>
      </c>
      <c r="D6856" t="s">
        <v>910</v>
      </c>
      <c r="E6856">
        <v>3.8</v>
      </c>
      <c r="F6856">
        <v>62</v>
      </c>
      <c r="G6856">
        <v>19.399999999999999</v>
      </c>
      <c r="H6856">
        <v>2009</v>
      </c>
    </row>
    <row r="6857" spans="1:8" x14ac:dyDescent="0.2">
      <c r="A6857" t="s">
        <v>3177</v>
      </c>
      <c r="B6857" t="s">
        <v>277</v>
      </c>
      <c r="C6857" t="s">
        <v>346</v>
      </c>
      <c r="D6857" t="s">
        <v>6962</v>
      </c>
      <c r="E6857">
        <v>3.6</v>
      </c>
      <c r="F6857">
        <v>62</v>
      </c>
      <c r="G6857">
        <v>12.49</v>
      </c>
      <c r="H6857">
        <v>2015</v>
      </c>
    </row>
    <row r="6858" spans="1:8" x14ac:dyDescent="0.2">
      <c r="A6858" t="s">
        <v>8502</v>
      </c>
      <c r="B6858" t="s">
        <v>16</v>
      </c>
      <c r="C6858" t="s">
        <v>374</v>
      </c>
      <c r="D6858" t="s">
        <v>220</v>
      </c>
      <c r="E6858">
        <v>3.8</v>
      </c>
      <c r="F6858">
        <v>62</v>
      </c>
      <c r="G6858">
        <v>17.899999999999999</v>
      </c>
      <c r="H6858">
        <v>2016</v>
      </c>
    </row>
    <row r="6859" spans="1:8" x14ac:dyDescent="0.2">
      <c r="A6859" t="s">
        <v>8503</v>
      </c>
      <c r="B6859" t="s">
        <v>9</v>
      </c>
      <c r="C6859" t="s">
        <v>27</v>
      </c>
      <c r="D6859" t="s">
        <v>1922</v>
      </c>
      <c r="E6859">
        <v>4</v>
      </c>
      <c r="F6859">
        <v>62</v>
      </c>
      <c r="G6859">
        <v>39.9</v>
      </c>
      <c r="H6859">
        <v>2012</v>
      </c>
    </row>
    <row r="6860" spans="1:8" x14ac:dyDescent="0.2">
      <c r="A6860" t="s">
        <v>8504</v>
      </c>
      <c r="B6860" t="s">
        <v>23</v>
      </c>
      <c r="C6860" t="s">
        <v>2059</v>
      </c>
      <c r="D6860" t="s">
        <v>2060</v>
      </c>
      <c r="E6860">
        <v>3.6</v>
      </c>
      <c r="F6860">
        <v>62</v>
      </c>
      <c r="G6860">
        <v>21.58</v>
      </c>
      <c r="H6860">
        <v>2011</v>
      </c>
    </row>
    <row r="6861" spans="1:8" x14ac:dyDescent="0.2">
      <c r="A6861" t="s">
        <v>8505</v>
      </c>
      <c r="B6861" t="s">
        <v>66</v>
      </c>
      <c r="C6861" t="s">
        <v>333</v>
      </c>
      <c r="D6861" t="s">
        <v>2287</v>
      </c>
      <c r="E6861">
        <v>3.9</v>
      </c>
      <c r="F6861">
        <v>62</v>
      </c>
      <c r="G6861">
        <v>18.420000000000002</v>
      </c>
      <c r="H6861">
        <v>2013</v>
      </c>
    </row>
    <row r="6862" spans="1:8" x14ac:dyDescent="0.2">
      <c r="A6862" t="s">
        <v>8506</v>
      </c>
      <c r="B6862" t="s">
        <v>16</v>
      </c>
      <c r="C6862" t="s">
        <v>919</v>
      </c>
      <c r="D6862" t="s">
        <v>4266</v>
      </c>
      <c r="E6862">
        <v>3</v>
      </c>
      <c r="F6862">
        <v>62</v>
      </c>
      <c r="G6862">
        <v>6</v>
      </c>
      <c r="H6862">
        <v>2016</v>
      </c>
    </row>
    <row r="6863" spans="1:8" x14ac:dyDescent="0.2">
      <c r="A6863" t="s">
        <v>8507</v>
      </c>
      <c r="B6863" t="s">
        <v>16</v>
      </c>
      <c r="C6863" t="s">
        <v>53</v>
      </c>
      <c r="D6863" t="s">
        <v>2242</v>
      </c>
      <c r="E6863">
        <v>3.9</v>
      </c>
      <c r="F6863">
        <v>62</v>
      </c>
      <c r="G6863">
        <v>18.03</v>
      </c>
      <c r="H6863">
        <v>2015</v>
      </c>
    </row>
    <row r="6864" spans="1:8" x14ac:dyDescent="0.2">
      <c r="A6864" t="s">
        <v>4520</v>
      </c>
      <c r="B6864" t="s">
        <v>9</v>
      </c>
      <c r="C6864" t="s">
        <v>10</v>
      </c>
      <c r="D6864" t="s">
        <v>5743</v>
      </c>
      <c r="E6864">
        <v>4.5999999999999996</v>
      </c>
      <c r="F6864">
        <v>62</v>
      </c>
      <c r="G6864">
        <v>486.6</v>
      </c>
      <c r="H6864">
        <v>2009</v>
      </c>
    </row>
    <row r="6865" spans="1:8" x14ac:dyDescent="0.2">
      <c r="A6865" t="s">
        <v>8508</v>
      </c>
      <c r="B6865" t="s">
        <v>16</v>
      </c>
      <c r="C6865" t="s">
        <v>3102</v>
      </c>
      <c r="D6865" t="s">
        <v>543</v>
      </c>
      <c r="E6865">
        <v>4</v>
      </c>
      <c r="F6865">
        <v>62</v>
      </c>
      <c r="G6865">
        <v>41.28</v>
      </c>
      <c r="H6865">
        <v>2011</v>
      </c>
    </row>
    <row r="6866" spans="1:8" x14ac:dyDescent="0.2">
      <c r="A6866" t="s">
        <v>610</v>
      </c>
      <c r="B6866" t="s">
        <v>9</v>
      </c>
      <c r="C6866" t="s">
        <v>114</v>
      </c>
      <c r="D6866" t="s">
        <v>2849</v>
      </c>
      <c r="E6866">
        <v>4.2</v>
      </c>
      <c r="F6866">
        <v>620</v>
      </c>
      <c r="G6866">
        <v>74</v>
      </c>
      <c r="H6866">
        <v>2009</v>
      </c>
    </row>
    <row r="6867" spans="1:8" x14ac:dyDescent="0.2">
      <c r="A6867" t="s">
        <v>8509</v>
      </c>
      <c r="B6867" t="s">
        <v>196</v>
      </c>
      <c r="C6867" t="s">
        <v>3997</v>
      </c>
      <c r="D6867" t="s">
        <v>949</v>
      </c>
      <c r="E6867">
        <v>3.6</v>
      </c>
      <c r="F6867">
        <v>6209</v>
      </c>
      <c r="G6867">
        <v>7.89</v>
      </c>
      <c r="H6867">
        <v>2018</v>
      </c>
    </row>
    <row r="6868" spans="1:8" x14ac:dyDescent="0.2">
      <c r="A6868" t="s">
        <v>8510</v>
      </c>
      <c r="B6868" t="s">
        <v>34</v>
      </c>
      <c r="C6868" t="s">
        <v>718</v>
      </c>
      <c r="D6868" t="s">
        <v>719</v>
      </c>
      <c r="E6868">
        <v>3.4</v>
      </c>
      <c r="F6868">
        <v>621</v>
      </c>
      <c r="G6868">
        <v>8.7200000000000006</v>
      </c>
      <c r="H6868">
        <v>2016</v>
      </c>
    </row>
    <row r="6869" spans="1:8" x14ac:dyDescent="0.2">
      <c r="A6869" t="s">
        <v>611</v>
      </c>
      <c r="B6869" t="s">
        <v>9</v>
      </c>
      <c r="C6869" t="s">
        <v>389</v>
      </c>
      <c r="D6869" t="s">
        <v>2107</v>
      </c>
      <c r="E6869">
        <v>4</v>
      </c>
      <c r="F6869">
        <v>621</v>
      </c>
      <c r="G6869">
        <v>55.95</v>
      </c>
      <c r="H6869">
        <v>2005</v>
      </c>
    </row>
    <row r="6870" spans="1:8" x14ac:dyDescent="0.2">
      <c r="A6870" t="s">
        <v>8511</v>
      </c>
      <c r="B6870" t="s">
        <v>277</v>
      </c>
      <c r="C6870" t="s">
        <v>278</v>
      </c>
      <c r="D6870" t="s">
        <v>4651</v>
      </c>
      <c r="E6870">
        <v>3.8</v>
      </c>
      <c r="F6870">
        <v>622</v>
      </c>
      <c r="G6870">
        <v>19.45</v>
      </c>
      <c r="H6870">
        <v>2015</v>
      </c>
    </row>
    <row r="6871" spans="1:8" x14ac:dyDescent="0.2">
      <c r="A6871" t="s">
        <v>8512</v>
      </c>
      <c r="B6871" t="s">
        <v>66</v>
      </c>
      <c r="C6871" t="s">
        <v>316</v>
      </c>
      <c r="D6871" t="s">
        <v>8513</v>
      </c>
      <c r="E6871">
        <v>3.2</v>
      </c>
      <c r="F6871">
        <v>622</v>
      </c>
      <c r="G6871">
        <v>3.99</v>
      </c>
      <c r="H6871">
        <v>2016</v>
      </c>
    </row>
    <row r="6872" spans="1:8" x14ac:dyDescent="0.2">
      <c r="A6872" t="s">
        <v>1561</v>
      </c>
      <c r="B6872" t="s">
        <v>46</v>
      </c>
      <c r="C6872" t="s">
        <v>341</v>
      </c>
      <c r="D6872" t="s">
        <v>7984</v>
      </c>
      <c r="E6872">
        <v>3.5</v>
      </c>
      <c r="F6872">
        <v>623</v>
      </c>
      <c r="G6872">
        <v>7.9</v>
      </c>
      <c r="H6872">
        <v>2017</v>
      </c>
    </row>
    <row r="6873" spans="1:8" x14ac:dyDescent="0.2">
      <c r="A6873" t="s">
        <v>8514</v>
      </c>
      <c r="B6873" t="s">
        <v>16</v>
      </c>
      <c r="C6873" t="s">
        <v>2349</v>
      </c>
      <c r="D6873" t="s">
        <v>5192</v>
      </c>
      <c r="E6873">
        <v>3.6</v>
      </c>
      <c r="F6873">
        <v>623</v>
      </c>
      <c r="G6873">
        <v>6.95</v>
      </c>
      <c r="H6873">
        <v>2015</v>
      </c>
    </row>
    <row r="6874" spans="1:8" x14ac:dyDescent="0.2">
      <c r="A6874" t="s">
        <v>8515</v>
      </c>
      <c r="B6874" t="s">
        <v>70</v>
      </c>
      <c r="C6874" t="s">
        <v>161</v>
      </c>
      <c r="D6874" t="s">
        <v>708</v>
      </c>
      <c r="E6874">
        <v>3.7</v>
      </c>
      <c r="F6874">
        <v>624</v>
      </c>
      <c r="G6874">
        <v>21.39</v>
      </c>
      <c r="H6874">
        <v>2015</v>
      </c>
    </row>
    <row r="6875" spans="1:8" x14ac:dyDescent="0.2">
      <c r="A6875" t="s">
        <v>216</v>
      </c>
      <c r="B6875" t="s">
        <v>9</v>
      </c>
      <c r="C6875" t="s">
        <v>217</v>
      </c>
      <c r="D6875" t="s">
        <v>3460</v>
      </c>
      <c r="E6875">
        <v>3.9</v>
      </c>
      <c r="F6875">
        <v>624</v>
      </c>
      <c r="G6875">
        <v>19.45</v>
      </c>
      <c r="H6875">
        <v>2010</v>
      </c>
    </row>
    <row r="6876" spans="1:8" x14ac:dyDescent="0.2">
      <c r="A6876" t="s">
        <v>8516</v>
      </c>
      <c r="B6876" t="s">
        <v>66</v>
      </c>
      <c r="C6876" t="s">
        <v>222</v>
      </c>
      <c r="D6876" t="s">
        <v>5128</v>
      </c>
      <c r="E6876">
        <v>4.0999999999999996</v>
      </c>
      <c r="F6876">
        <v>624</v>
      </c>
      <c r="G6876">
        <v>43.9</v>
      </c>
      <c r="H6876">
        <v>2012</v>
      </c>
    </row>
    <row r="6877" spans="1:8" x14ac:dyDescent="0.2">
      <c r="A6877" t="s">
        <v>8517</v>
      </c>
      <c r="B6877" t="s">
        <v>675</v>
      </c>
      <c r="C6877" t="s">
        <v>676</v>
      </c>
      <c r="D6877" t="s">
        <v>677</v>
      </c>
      <c r="E6877">
        <v>3.7</v>
      </c>
      <c r="F6877">
        <v>624</v>
      </c>
      <c r="G6877">
        <v>12.98</v>
      </c>
      <c r="H6877">
        <v>2017</v>
      </c>
    </row>
    <row r="6878" spans="1:8" x14ac:dyDescent="0.2">
      <c r="A6878" t="s">
        <v>1909</v>
      </c>
      <c r="B6878" t="s">
        <v>16</v>
      </c>
      <c r="C6878" t="s">
        <v>181</v>
      </c>
      <c r="D6878" t="s">
        <v>1269</v>
      </c>
      <c r="E6878">
        <v>4.2</v>
      </c>
      <c r="F6878">
        <v>625</v>
      </c>
      <c r="G6878">
        <v>48.64</v>
      </c>
      <c r="H6878">
        <v>2015</v>
      </c>
    </row>
    <row r="6879" spans="1:8" x14ac:dyDescent="0.2">
      <c r="A6879" t="s">
        <v>8518</v>
      </c>
      <c r="B6879" t="s">
        <v>66</v>
      </c>
      <c r="C6879" t="s">
        <v>313</v>
      </c>
      <c r="D6879" t="s">
        <v>735</v>
      </c>
      <c r="E6879">
        <v>4.2</v>
      </c>
      <c r="F6879">
        <v>625</v>
      </c>
      <c r="G6879">
        <v>29.2</v>
      </c>
      <c r="H6879">
        <v>2017</v>
      </c>
    </row>
    <row r="6880" spans="1:8" x14ac:dyDescent="0.2">
      <c r="A6880" t="s">
        <v>8519</v>
      </c>
      <c r="B6880" t="s">
        <v>30</v>
      </c>
      <c r="C6880" t="s">
        <v>236</v>
      </c>
      <c r="D6880" t="s">
        <v>1075</v>
      </c>
      <c r="E6880">
        <v>4</v>
      </c>
      <c r="F6880">
        <v>625</v>
      </c>
      <c r="G6880">
        <v>35.549999999999997</v>
      </c>
      <c r="H6880">
        <v>2016</v>
      </c>
    </row>
    <row r="6881" spans="1:8" x14ac:dyDescent="0.2">
      <c r="A6881" t="s">
        <v>3719</v>
      </c>
      <c r="B6881" t="s">
        <v>66</v>
      </c>
      <c r="C6881" t="s">
        <v>308</v>
      </c>
      <c r="D6881" t="s">
        <v>5504</v>
      </c>
      <c r="E6881">
        <v>3.9</v>
      </c>
      <c r="F6881">
        <v>6255</v>
      </c>
      <c r="G6881">
        <v>8.99</v>
      </c>
      <c r="H6881">
        <v>2014</v>
      </c>
    </row>
    <row r="6882" spans="1:8" x14ac:dyDescent="0.2">
      <c r="A6882" t="s">
        <v>8520</v>
      </c>
      <c r="B6882" t="s">
        <v>1903</v>
      </c>
      <c r="C6882" t="s">
        <v>1904</v>
      </c>
      <c r="D6882" t="s">
        <v>1905</v>
      </c>
      <c r="E6882">
        <v>3.9</v>
      </c>
      <c r="F6882">
        <v>626</v>
      </c>
      <c r="G6882">
        <v>19.399999999999999</v>
      </c>
      <c r="H6882">
        <v>2016</v>
      </c>
    </row>
    <row r="6883" spans="1:8" x14ac:dyDescent="0.2">
      <c r="A6883" t="s">
        <v>1198</v>
      </c>
      <c r="B6883" t="s">
        <v>9</v>
      </c>
      <c r="C6883" t="s">
        <v>184</v>
      </c>
      <c r="D6883" t="s">
        <v>1010</v>
      </c>
      <c r="E6883">
        <v>4.3</v>
      </c>
      <c r="F6883">
        <v>626</v>
      </c>
      <c r="G6883">
        <v>119.95</v>
      </c>
      <c r="H6883">
        <v>2010</v>
      </c>
    </row>
    <row r="6884" spans="1:8" x14ac:dyDescent="0.2">
      <c r="A6884" t="s">
        <v>8521</v>
      </c>
      <c r="B6884" t="s">
        <v>16</v>
      </c>
      <c r="C6884" t="s">
        <v>2893</v>
      </c>
      <c r="D6884" t="s">
        <v>749</v>
      </c>
      <c r="E6884">
        <v>3.9</v>
      </c>
      <c r="F6884">
        <v>627</v>
      </c>
      <c r="G6884">
        <v>13.6</v>
      </c>
      <c r="H6884">
        <v>2015</v>
      </c>
    </row>
    <row r="6885" spans="1:8" x14ac:dyDescent="0.2">
      <c r="A6885" t="s">
        <v>8522</v>
      </c>
      <c r="B6885" t="s">
        <v>16</v>
      </c>
      <c r="C6885" t="s">
        <v>17</v>
      </c>
      <c r="D6885" t="s">
        <v>7925</v>
      </c>
      <c r="E6885">
        <v>4.7</v>
      </c>
      <c r="F6885">
        <v>628</v>
      </c>
      <c r="G6885">
        <v>965.15</v>
      </c>
      <c r="H6885">
        <v>2011</v>
      </c>
    </row>
    <row r="6886" spans="1:8" x14ac:dyDescent="0.2">
      <c r="A6886" t="s">
        <v>2608</v>
      </c>
      <c r="B6886" t="s">
        <v>9</v>
      </c>
      <c r="C6886" t="s">
        <v>96</v>
      </c>
      <c r="D6886" t="s">
        <v>97</v>
      </c>
      <c r="E6886">
        <v>4.3</v>
      </c>
      <c r="F6886">
        <v>629</v>
      </c>
      <c r="G6886">
        <v>145.24</v>
      </c>
      <c r="H6886">
        <v>2013</v>
      </c>
    </row>
    <row r="6887" spans="1:8" x14ac:dyDescent="0.2">
      <c r="A6887" t="s">
        <v>8523</v>
      </c>
      <c r="B6887" t="s">
        <v>16</v>
      </c>
      <c r="C6887" t="s">
        <v>748</v>
      </c>
      <c r="D6887" t="s">
        <v>1322</v>
      </c>
      <c r="E6887">
        <v>3.9</v>
      </c>
      <c r="F6887">
        <v>629</v>
      </c>
      <c r="G6887">
        <v>14.9</v>
      </c>
      <c r="H6887">
        <v>2015</v>
      </c>
    </row>
    <row r="6888" spans="1:8" x14ac:dyDescent="0.2">
      <c r="A6888" t="s">
        <v>8524</v>
      </c>
      <c r="B6888" t="s">
        <v>16</v>
      </c>
      <c r="C6888" t="s">
        <v>558</v>
      </c>
      <c r="D6888" t="s">
        <v>2725</v>
      </c>
      <c r="E6888">
        <v>4.2</v>
      </c>
      <c r="F6888">
        <v>629</v>
      </c>
      <c r="G6888">
        <v>68.14</v>
      </c>
      <c r="H6888">
        <v>2012</v>
      </c>
    </row>
    <row r="6889" spans="1:8" x14ac:dyDescent="0.2">
      <c r="A6889" t="s">
        <v>8525</v>
      </c>
      <c r="B6889" t="s">
        <v>16</v>
      </c>
      <c r="C6889" t="s">
        <v>425</v>
      </c>
      <c r="D6889" t="s">
        <v>7220</v>
      </c>
      <c r="E6889">
        <v>4</v>
      </c>
      <c r="F6889">
        <v>63</v>
      </c>
      <c r="G6889">
        <v>14.45</v>
      </c>
      <c r="H6889">
        <v>2016</v>
      </c>
    </row>
    <row r="6890" spans="1:8" x14ac:dyDescent="0.2">
      <c r="A6890" t="s">
        <v>4439</v>
      </c>
      <c r="B6890" t="s">
        <v>9</v>
      </c>
      <c r="C6890" t="s">
        <v>96</v>
      </c>
      <c r="D6890" t="s">
        <v>3459</v>
      </c>
      <c r="E6890">
        <v>4.3</v>
      </c>
      <c r="F6890">
        <v>63</v>
      </c>
      <c r="G6890">
        <v>115.03</v>
      </c>
      <c r="H6890">
        <v>2017</v>
      </c>
    </row>
    <row r="6891" spans="1:8" x14ac:dyDescent="0.2">
      <c r="A6891" t="s">
        <v>8526</v>
      </c>
      <c r="B6891" t="s">
        <v>277</v>
      </c>
      <c r="C6891" t="s">
        <v>278</v>
      </c>
      <c r="D6891" t="s">
        <v>3608</v>
      </c>
      <c r="E6891">
        <v>3.8</v>
      </c>
      <c r="F6891">
        <v>63</v>
      </c>
      <c r="G6891">
        <v>24.9</v>
      </c>
      <c r="H6891">
        <v>2016</v>
      </c>
    </row>
    <row r="6892" spans="1:8" x14ac:dyDescent="0.2">
      <c r="A6892" t="s">
        <v>8527</v>
      </c>
      <c r="B6892" t="s">
        <v>16</v>
      </c>
      <c r="C6892" t="s">
        <v>492</v>
      </c>
      <c r="D6892" t="s">
        <v>1471</v>
      </c>
      <c r="E6892">
        <v>4.3</v>
      </c>
      <c r="F6892">
        <v>63</v>
      </c>
      <c r="G6892">
        <v>65</v>
      </c>
      <c r="H6892">
        <v>2015</v>
      </c>
    </row>
    <row r="6893" spans="1:8" x14ac:dyDescent="0.2">
      <c r="A6893" t="s">
        <v>8528</v>
      </c>
      <c r="B6893" t="s">
        <v>16</v>
      </c>
      <c r="C6893" t="s">
        <v>17</v>
      </c>
      <c r="D6893" t="s">
        <v>1569</v>
      </c>
      <c r="E6893">
        <v>4</v>
      </c>
      <c r="F6893">
        <v>63</v>
      </c>
      <c r="G6893">
        <v>29.95</v>
      </c>
      <c r="H6893">
        <v>2007</v>
      </c>
    </row>
    <row r="6894" spans="1:8" x14ac:dyDescent="0.2">
      <c r="A6894" t="s">
        <v>8529</v>
      </c>
      <c r="B6894" t="s">
        <v>62</v>
      </c>
      <c r="C6894" t="s">
        <v>259</v>
      </c>
      <c r="D6894" t="s">
        <v>260</v>
      </c>
      <c r="E6894">
        <v>4</v>
      </c>
      <c r="F6894">
        <v>63</v>
      </c>
      <c r="G6894">
        <v>36</v>
      </c>
      <c r="H6894">
        <v>2017</v>
      </c>
    </row>
    <row r="6895" spans="1:8" x14ac:dyDescent="0.2">
      <c r="A6895" t="s">
        <v>8530</v>
      </c>
      <c r="B6895" t="s">
        <v>16</v>
      </c>
      <c r="C6895" t="s">
        <v>17</v>
      </c>
      <c r="D6895" t="s">
        <v>915</v>
      </c>
      <c r="E6895">
        <v>3.8</v>
      </c>
      <c r="F6895">
        <v>63</v>
      </c>
      <c r="G6895">
        <v>15.69</v>
      </c>
      <c r="H6895">
        <v>2016</v>
      </c>
    </row>
    <row r="6896" spans="1:8" x14ac:dyDescent="0.2">
      <c r="A6896" t="s">
        <v>8531</v>
      </c>
      <c r="B6896" t="s">
        <v>46</v>
      </c>
      <c r="C6896" t="s">
        <v>341</v>
      </c>
      <c r="D6896" t="s">
        <v>3463</v>
      </c>
      <c r="E6896">
        <v>3.9</v>
      </c>
      <c r="F6896">
        <v>63</v>
      </c>
      <c r="G6896">
        <v>11.9</v>
      </c>
      <c r="H6896">
        <v>2016</v>
      </c>
    </row>
    <row r="6897" spans="1:8" x14ac:dyDescent="0.2">
      <c r="A6897" t="s">
        <v>8532</v>
      </c>
      <c r="B6897" t="s">
        <v>62</v>
      </c>
      <c r="C6897" t="s">
        <v>63</v>
      </c>
      <c r="D6897" t="s">
        <v>8533</v>
      </c>
      <c r="E6897">
        <v>3.6</v>
      </c>
      <c r="F6897">
        <v>63</v>
      </c>
      <c r="G6897">
        <v>14.5</v>
      </c>
      <c r="H6897">
        <v>2017</v>
      </c>
    </row>
    <row r="6898" spans="1:8" x14ac:dyDescent="0.2">
      <c r="A6898" t="s">
        <v>8534</v>
      </c>
      <c r="B6898" t="s">
        <v>66</v>
      </c>
      <c r="C6898" t="s">
        <v>2437</v>
      </c>
      <c r="D6898" t="s">
        <v>2438</v>
      </c>
      <c r="E6898">
        <v>4.0999999999999996</v>
      </c>
      <c r="F6898">
        <v>63</v>
      </c>
      <c r="G6898">
        <v>37.92</v>
      </c>
      <c r="H6898">
        <v>2012</v>
      </c>
    </row>
    <row r="6899" spans="1:8" x14ac:dyDescent="0.2">
      <c r="A6899" t="s">
        <v>8535</v>
      </c>
      <c r="B6899" t="s">
        <v>34</v>
      </c>
      <c r="C6899" t="s">
        <v>898</v>
      </c>
      <c r="D6899" t="s">
        <v>899</v>
      </c>
      <c r="E6899">
        <v>4.3</v>
      </c>
      <c r="F6899">
        <v>63</v>
      </c>
      <c r="G6899">
        <v>67.260000000000005</v>
      </c>
      <c r="H6899">
        <v>2017</v>
      </c>
    </row>
    <row r="6900" spans="1:8" x14ac:dyDescent="0.2">
      <c r="A6900" t="s">
        <v>8536</v>
      </c>
      <c r="B6900" t="s">
        <v>16</v>
      </c>
      <c r="C6900" t="s">
        <v>1224</v>
      </c>
      <c r="D6900" t="s">
        <v>3034</v>
      </c>
      <c r="E6900">
        <v>3.8</v>
      </c>
      <c r="F6900">
        <v>63</v>
      </c>
      <c r="G6900">
        <v>6.97</v>
      </c>
      <c r="H6900">
        <v>2017</v>
      </c>
    </row>
    <row r="6901" spans="1:8" x14ac:dyDescent="0.2">
      <c r="A6901" t="s">
        <v>8537</v>
      </c>
      <c r="B6901" t="s">
        <v>16</v>
      </c>
      <c r="C6901" t="s">
        <v>53</v>
      </c>
      <c r="D6901" t="s">
        <v>8538</v>
      </c>
      <c r="E6901">
        <v>3.6</v>
      </c>
      <c r="F6901">
        <v>63</v>
      </c>
      <c r="G6901">
        <v>5.75</v>
      </c>
      <c r="H6901">
        <v>2016</v>
      </c>
    </row>
    <row r="6902" spans="1:8" x14ac:dyDescent="0.2">
      <c r="A6902" t="s">
        <v>8539</v>
      </c>
      <c r="B6902" t="s">
        <v>46</v>
      </c>
      <c r="C6902" t="s">
        <v>59</v>
      </c>
      <c r="D6902" t="s">
        <v>1299</v>
      </c>
      <c r="E6902">
        <v>3.5</v>
      </c>
      <c r="F6902">
        <v>63</v>
      </c>
      <c r="G6902">
        <v>8.7200000000000006</v>
      </c>
      <c r="H6902">
        <v>2017</v>
      </c>
    </row>
    <row r="6903" spans="1:8" x14ac:dyDescent="0.2">
      <c r="A6903" t="s">
        <v>8540</v>
      </c>
      <c r="B6903" t="s">
        <v>46</v>
      </c>
      <c r="C6903" t="s">
        <v>131</v>
      </c>
      <c r="D6903" t="s">
        <v>5582</v>
      </c>
      <c r="E6903">
        <v>3.5</v>
      </c>
      <c r="F6903">
        <v>63</v>
      </c>
      <c r="G6903">
        <v>13.09</v>
      </c>
      <c r="H6903">
        <v>2017</v>
      </c>
    </row>
    <row r="6904" spans="1:8" x14ac:dyDescent="0.2">
      <c r="A6904" t="s">
        <v>4109</v>
      </c>
      <c r="B6904" t="s">
        <v>16</v>
      </c>
      <c r="C6904" t="s">
        <v>404</v>
      </c>
      <c r="D6904" t="s">
        <v>761</v>
      </c>
      <c r="E6904">
        <v>3.5</v>
      </c>
      <c r="F6904">
        <v>63</v>
      </c>
      <c r="G6904">
        <v>10.19</v>
      </c>
      <c r="H6904">
        <v>2018</v>
      </c>
    </row>
    <row r="6905" spans="1:8" x14ac:dyDescent="0.2">
      <c r="A6905" t="s">
        <v>2821</v>
      </c>
      <c r="B6905" t="s">
        <v>66</v>
      </c>
      <c r="C6905" t="s">
        <v>308</v>
      </c>
      <c r="D6905" t="s">
        <v>4421</v>
      </c>
      <c r="E6905">
        <v>3.9</v>
      </c>
      <c r="F6905">
        <v>63</v>
      </c>
      <c r="G6905">
        <v>17.5</v>
      </c>
      <c r="H6905">
        <v>2013</v>
      </c>
    </row>
    <row r="6906" spans="1:8" x14ac:dyDescent="0.2">
      <c r="A6906" t="s">
        <v>8541</v>
      </c>
      <c r="B6906" t="s">
        <v>9</v>
      </c>
      <c r="C6906" t="s">
        <v>1547</v>
      </c>
      <c r="D6906" t="s">
        <v>8542</v>
      </c>
      <c r="E6906">
        <v>3.9</v>
      </c>
      <c r="F6906">
        <v>63</v>
      </c>
      <c r="G6906">
        <v>29.9</v>
      </c>
      <c r="H6906">
        <v>2012</v>
      </c>
    </row>
    <row r="6907" spans="1:8" x14ac:dyDescent="0.2">
      <c r="A6907" t="s">
        <v>1909</v>
      </c>
      <c r="B6907" t="s">
        <v>16</v>
      </c>
      <c r="C6907" t="s">
        <v>181</v>
      </c>
      <c r="D6907" t="s">
        <v>4686</v>
      </c>
      <c r="E6907">
        <v>4.0999999999999996</v>
      </c>
      <c r="F6907">
        <v>63</v>
      </c>
      <c r="G6907">
        <v>32.99</v>
      </c>
      <c r="H6907">
        <v>2015</v>
      </c>
    </row>
    <row r="6908" spans="1:8" x14ac:dyDescent="0.2">
      <c r="A6908" t="s">
        <v>8543</v>
      </c>
      <c r="B6908" t="s">
        <v>23</v>
      </c>
      <c r="C6908" t="s">
        <v>247</v>
      </c>
      <c r="D6908" t="s">
        <v>5922</v>
      </c>
      <c r="E6908">
        <v>4.0999999999999996</v>
      </c>
      <c r="F6908">
        <v>63</v>
      </c>
      <c r="G6908">
        <v>75.94</v>
      </c>
      <c r="H6908">
        <v>2013</v>
      </c>
    </row>
    <row r="6909" spans="1:8" x14ac:dyDescent="0.2">
      <c r="A6909" t="s">
        <v>8544</v>
      </c>
      <c r="B6909" t="s">
        <v>46</v>
      </c>
      <c r="C6909" t="s">
        <v>8545</v>
      </c>
      <c r="D6909" t="s">
        <v>8546</v>
      </c>
      <c r="E6909">
        <v>3.5</v>
      </c>
      <c r="F6909">
        <v>63</v>
      </c>
      <c r="G6909">
        <v>11.95</v>
      </c>
      <c r="H6909">
        <v>2017</v>
      </c>
    </row>
    <row r="6910" spans="1:8" x14ac:dyDescent="0.2">
      <c r="A6910" t="s">
        <v>2459</v>
      </c>
      <c r="B6910" t="s">
        <v>9</v>
      </c>
      <c r="C6910" t="s">
        <v>721</v>
      </c>
      <c r="D6910" t="s">
        <v>5113</v>
      </c>
      <c r="E6910">
        <v>3.5</v>
      </c>
      <c r="F6910">
        <v>63</v>
      </c>
      <c r="G6910">
        <v>21.5</v>
      </c>
      <c r="H6910">
        <v>2016</v>
      </c>
    </row>
    <row r="6911" spans="1:8" x14ac:dyDescent="0.2">
      <c r="A6911" t="s">
        <v>624</v>
      </c>
      <c r="B6911" t="s">
        <v>9</v>
      </c>
      <c r="C6911" t="s">
        <v>217</v>
      </c>
      <c r="D6911" t="s">
        <v>3731</v>
      </c>
      <c r="E6911">
        <v>4</v>
      </c>
      <c r="F6911">
        <v>63</v>
      </c>
      <c r="G6911">
        <v>95.53</v>
      </c>
      <c r="H6911">
        <v>2017</v>
      </c>
    </row>
    <row r="6912" spans="1:8" x14ac:dyDescent="0.2">
      <c r="A6912" t="s">
        <v>8547</v>
      </c>
      <c r="B6912" t="s">
        <v>66</v>
      </c>
      <c r="C6912" t="s">
        <v>2425</v>
      </c>
      <c r="D6912" t="s">
        <v>2452</v>
      </c>
      <c r="E6912">
        <v>3.9</v>
      </c>
      <c r="F6912">
        <v>63</v>
      </c>
      <c r="G6912">
        <v>19.399999999999999</v>
      </c>
      <c r="H6912">
        <v>2013</v>
      </c>
    </row>
    <row r="6913" spans="1:8" x14ac:dyDescent="0.2">
      <c r="A6913" t="s">
        <v>8548</v>
      </c>
      <c r="B6913" t="s">
        <v>9</v>
      </c>
      <c r="C6913" t="s">
        <v>414</v>
      </c>
      <c r="D6913" t="s">
        <v>5377</v>
      </c>
      <c r="E6913">
        <v>3.9</v>
      </c>
      <c r="F6913">
        <v>63</v>
      </c>
      <c r="G6913">
        <v>47.95</v>
      </c>
      <c r="H6913">
        <v>2005</v>
      </c>
    </row>
    <row r="6914" spans="1:8" x14ac:dyDescent="0.2">
      <c r="A6914" t="s">
        <v>8549</v>
      </c>
      <c r="B6914" t="s">
        <v>9</v>
      </c>
      <c r="C6914" t="s">
        <v>2173</v>
      </c>
      <c r="D6914" t="s">
        <v>868</v>
      </c>
      <c r="E6914">
        <v>3.6</v>
      </c>
      <c r="F6914">
        <v>63</v>
      </c>
      <c r="G6914">
        <v>13.36</v>
      </c>
      <c r="H6914">
        <v>2017</v>
      </c>
    </row>
    <row r="6915" spans="1:8" x14ac:dyDescent="0.2">
      <c r="A6915" t="s">
        <v>8550</v>
      </c>
      <c r="B6915" t="s">
        <v>70</v>
      </c>
      <c r="C6915" t="s">
        <v>3785</v>
      </c>
      <c r="D6915" t="s">
        <v>708</v>
      </c>
      <c r="E6915">
        <v>3.8</v>
      </c>
      <c r="F6915">
        <v>63</v>
      </c>
      <c r="G6915">
        <v>22.5</v>
      </c>
      <c r="H6915">
        <v>2016</v>
      </c>
    </row>
    <row r="6916" spans="1:8" x14ac:dyDescent="0.2">
      <c r="A6916" t="s">
        <v>8551</v>
      </c>
      <c r="B6916" t="s">
        <v>16</v>
      </c>
      <c r="C6916" t="s">
        <v>93</v>
      </c>
      <c r="D6916" t="s">
        <v>1027</v>
      </c>
      <c r="E6916">
        <v>4</v>
      </c>
      <c r="F6916">
        <v>63</v>
      </c>
      <c r="G6916">
        <v>35.97</v>
      </c>
      <c r="H6916">
        <v>2004</v>
      </c>
    </row>
    <row r="6917" spans="1:8" x14ac:dyDescent="0.2">
      <c r="A6917" t="s">
        <v>4439</v>
      </c>
      <c r="B6917" t="s">
        <v>9</v>
      </c>
      <c r="C6917" t="s">
        <v>96</v>
      </c>
      <c r="D6917" t="s">
        <v>97</v>
      </c>
      <c r="E6917">
        <v>4.3</v>
      </c>
      <c r="F6917">
        <v>63</v>
      </c>
      <c r="G6917">
        <v>193.99</v>
      </c>
      <c r="H6917">
        <v>2017</v>
      </c>
    </row>
    <row r="6918" spans="1:8" x14ac:dyDescent="0.2">
      <c r="A6918" t="s">
        <v>8552</v>
      </c>
      <c r="B6918" t="s">
        <v>66</v>
      </c>
      <c r="C6918" t="s">
        <v>147</v>
      </c>
      <c r="D6918" t="s">
        <v>3408</v>
      </c>
      <c r="E6918">
        <v>3.6</v>
      </c>
      <c r="F6918">
        <v>63</v>
      </c>
      <c r="G6918">
        <v>15.5</v>
      </c>
      <c r="H6918">
        <v>2016</v>
      </c>
    </row>
    <row r="6919" spans="1:8" x14ac:dyDescent="0.2">
      <c r="A6919" t="s">
        <v>8553</v>
      </c>
      <c r="B6919" t="s">
        <v>16</v>
      </c>
      <c r="C6919" t="s">
        <v>492</v>
      </c>
      <c r="D6919" t="s">
        <v>2259</v>
      </c>
      <c r="E6919">
        <v>4.3</v>
      </c>
      <c r="F6919">
        <v>63</v>
      </c>
      <c r="G6919">
        <v>39</v>
      </c>
      <c r="H6919">
        <v>2014</v>
      </c>
    </row>
    <row r="6920" spans="1:8" x14ac:dyDescent="0.2">
      <c r="A6920" t="s">
        <v>8554</v>
      </c>
      <c r="B6920" t="s">
        <v>196</v>
      </c>
      <c r="C6920" t="s">
        <v>701</v>
      </c>
      <c r="D6920" t="s">
        <v>2160</v>
      </c>
      <c r="E6920">
        <v>3.5</v>
      </c>
      <c r="F6920">
        <v>63</v>
      </c>
      <c r="G6920">
        <v>9.74</v>
      </c>
      <c r="H6920">
        <v>2019</v>
      </c>
    </row>
    <row r="6921" spans="1:8" x14ac:dyDescent="0.2">
      <c r="A6921" t="s">
        <v>8555</v>
      </c>
      <c r="B6921" t="s">
        <v>9</v>
      </c>
      <c r="C6921" t="s">
        <v>414</v>
      </c>
      <c r="D6921" t="s">
        <v>1489</v>
      </c>
      <c r="E6921">
        <v>4.3</v>
      </c>
      <c r="F6921">
        <v>63</v>
      </c>
      <c r="G6921">
        <v>59</v>
      </c>
      <c r="H6921">
        <v>2017</v>
      </c>
    </row>
    <row r="6922" spans="1:8" x14ac:dyDescent="0.2">
      <c r="A6922" t="s">
        <v>1561</v>
      </c>
      <c r="B6922" t="s">
        <v>196</v>
      </c>
      <c r="C6922" t="s">
        <v>701</v>
      </c>
      <c r="D6922" t="s">
        <v>2160</v>
      </c>
      <c r="E6922">
        <v>3.3</v>
      </c>
      <c r="F6922">
        <v>63</v>
      </c>
      <c r="G6922">
        <v>6.62</v>
      </c>
      <c r="H6922">
        <v>2017</v>
      </c>
    </row>
    <row r="6923" spans="1:8" x14ac:dyDescent="0.2">
      <c r="A6923" t="s">
        <v>8556</v>
      </c>
      <c r="B6923" t="s">
        <v>66</v>
      </c>
      <c r="C6923" t="s">
        <v>570</v>
      </c>
      <c r="D6923" t="s">
        <v>8557</v>
      </c>
      <c r="E6923">
        <v>3.5</v>
      </c>
      <c r="F6923">
        <v>63</v>
      </c>
      <c r="G6923">
        <v>6.73</v>
      </c>
      <c r="H6923">
        <v>2018</v>
      </c>
    </row>
    <row r="6924" spans="1:8" x14ac:dyDescent="0.2">
      <c r="A6924" t="s">
        <v>8558</v>
      </c>
      <c r="B6924" t="s">
        <v>77</v>
      </c>
      <c r="C6924" t="s">
        <v>1405</v>
      </c>
      <c r="D6924" t="s">
        <v>2927</v>
      </c>
      <c r="E6924">
        <v>3.6</v>
      </c>
      <c r="F6924">
        <v>63</v>
      </c>
      <c r="G6924">
        <v>9.3699999999999992</v>
      </c>
      <c r="H6924">
        <v>2018</v>
      </c>
    </row>
    <row r="6925" spans="1:8" x14ac:dyDescent="0.2">
      <c r="A6925" t="s">
        <v>8559</v>
      </c>
      <c r="B6925" t="s">
        <v>9</v>
      </c>
      <c r="C6925" t="s">
        <v>96</v>
      </c>
      <c r="D6925" t="s">
        <v>623</v>
      </c>
      <c r="E6925">
        <v>3.9</v>
      </c>
      <c r="F6925">
        <v>63</v>
      </c>
      <c r="G6925">
        <v>58.39</v>
      </c>
      <c r="H6925">
        <v>2015</v>
      </c>
    </row>
    <row r="6926" spans="1:8" x14ac:dyDescent="0.2">
      <c r="A6926" t="s">
        <v>860</v>
      </c>
      <c r="B6926" t="s">
        <v>66</v>
      </c>
      <c r="C6926" t="s">
        <v>2518</v>
      </c>
      <c r="D6926" t="s">
        <v>2642</v>
      </c>
      <c r="E6926">
        <v>4.2</v>
      </c>
      <c r="F6926">
        <v>63</v>
      </c>
      <c r="G6926">
        <v>27.36</v>
      </c>
      <c r="H6926">
        <v>2016</v>
      </c>
    </row>
    <row r="6927" spans="1:8" x14ac:dyDescent="0.2">
      <c r="A6927" t="s">
        <v>8560</v>
      </c>
      <c r="B6927" t="s">
        <v>9</v>
      </c>
      <c r="C6927" t="s">
        <v>1603</v>
      </c>
      <c r="D6927" t="s">
        <v>6025</v>
      </c>
      <c r="E6927">
        <v>2.9</v>
      </c>
      <c r="F6927">
        <v>63</v>
      </c>
      <c r="G6927">
        <v>6.51</v>
      </c>
      <c r="H6927">
        <v>2018</v>
      </c>
    </row>
    <row r="6928" spans="1:8" x14ac:dyDescent="0.2">
      <c r="A6928" t="s">
        <v>8561</v>
      </c>
      <c r="B6928" t="s">
        <v>77</v>
      </c>
      <c r="C6928" t="s">
        <v>78</v>
      </c>
      <c r="D6928" t="s">
        <v>2754</v>
      </c>
      <c r="E6928">
        <v>3.8</v>
      </c>
      <c r="F6928">
        <v>63</v>
      </c>
      <c r="G6928">
        <v>40.85</v>
      </c>
      <c r="H6928">
        <v>2009</v>
      </c>
    </row>
    <row r="6929" spans="1:8" x14ac:dyDescent="0.2">
      <c r="A6929" t="s">
        <v>489</v>
      </c>
      <c r="B6929" t="s">
        <v>16</v>
      </c>
      <c r="C6929" t="s">
        <v>358</v>
      </c>
      <c r="D6929" t="s">
        <v>1911</v>
      </c>
      <c r="E6929">
        <v>4</v>
      </c>
      <c r="F6929">
        <v>630</v>
      </c>
      <c r="G6929">
        <v>28.62</v>
      </c>
      <c r="H6929">
        <v>2014</v>
      </c>
    </row>
    <row r="6930" spans="1:8" x14ac:dyDescent="0.2">
      <c r="A6930" t="s">
        <v>305</v>
      </c>
      <c r="B6930" t="s">
        <v>70</v>
      </c>
      <c r="C6930" t="s">
        <v>71</v>
      </c>
      <c r="D6930" t="s">
        <v>3611</v>
      </c>
      <c r="E6930">
        <v>3.7</v>
      </c>
      <c r="F6930">
        <v>630</v>
      </c>
      <c r="G6930">
        <v>7.45</v>
      </c>
      <c r="H6930">
        <v>2017</v>
      </c>
    </row>
    <row r="6931" spans="1:8" x14ac:dyDescent="0.2">
      <c r="A6931" t="s">
        <v>2048</v>
      </c>
      <c r="B6931" t="s">
        <v>9</v>
      </c>
      <c r="C6931" t="s">
        <v>105</v>
      </c>
      <c r="D6931" t="s">
        <v>1186</v>
      </c>
      <c r="E6931">
        <v>3.9</v>
      </c>
      <c r="F6931">
        <v>630</v>
      </c>
      <c r="G6931">
        <v>68.95</v>
      </c>
      <c r="H6931">
        <v>2015</v>
      </c>
    </row>
    <row r="6932" spans="1:8" x14ac:dyDescent="0.2">
      <c r="A6932" t="s">
        <v>8562</v>
      </c>
      <c r="B6932" t="s">
        <v>16</v>
      </c>
      <c r="C6932" t="s">
        <v>919</v>
      </c>
      <c r="D6932" t="s">
        <v>3738</v>
      </c>
      <c r="E6932">
        <v>3.8</v>
      </c>
      <c r="F6932">
        <v>630</v>
      </c>
      <c r="G6932">
        <v>7.9</v>
      </c>
      <c r="H6932">
        <v>2016</v>
      </c>
    </row>
    <row r="6933" spans="1:8" x14ac:dyDescent="0.2">
      <c r="A6933" t="s">
        <v>186</v>
      </c>
      <c r="B6933" t="s">
        <v>70</v>
      </c>
      <c r="C6933" t="s">
        <v>533</v>
      </c>
      <c r="D6933" t="s">
        <v>3429</v>
      </c>
      <c r="E6933">
        <v>3.5</v>
      </c>
      <c r="F6933">
        <v>630</v>
      </c>
      <c r="G6933">
        <v>8.9</v>
      </c>
      <c r="H6933">
        <v>2014</v>
      </c>
    </row>
    <row r="6934" spans="1:8" x14ac:dyDescent="0.2">
      <c r="A6934" t="s">
        <v>8563</v>
      </c>
      <c r="B6934" t="s">
        <v>66</v>
      </c>
      <c r="C6934" t="s">
        <v>313</v>
      </c>
      <c r="D6934" t="s">
        <v>2628</v>
      </c>
      <c r="E6934">
        <v>4.0999999999999996</v>
      </c>
      <c r="F6934">
        <v>631</v>
      </c>
      <c r="G6934">
        <v>15.11</v>
      </c>
      <c r="H6934">
        <v>2017</v>
      </c>
    </row>
    <row r="6935" spans="1:8" x14ac:dyDescent="0.2">
      <c r="A6935" t="s">
        <v>4420</v>
      </c>
      <c r="B6935" t="s">
        <v>66</v>
      </c>
      <c r="C6935" t="s">
        <v>308</v>
      </c>
      <c r="D6935" t="s">
        <v>1907</v>
      </c>
      <c r="E6935">
        <v>3.6</v>
      </c>
      <c r="F6935">
        <v>632</v>
      </c>
      <c r="G6935">
        <v>6.95</v>
      </c>
      <c r="H6935">
        <v>2017</v>
      </c>
    </row>
    <row r="6936" spans="1:8" x14ac:dyDescent="0.2">
      <c r="A6936" t="s">
        <v>1906</v>
      </c>
      <c r="B6936" t="s">
        <v>66</v>
      </c>
      <c r="C6936" t="s">
        <v>3774</v>
      </c>
      <c r="D6936" t="s">
        <v>3775</v>
      </c>
      <c r="E6936">
        <v>3.9</v>
      </c>
      <c r="F6936">
        <v>632</v>
      </c>
      <c r="G6936">
        <v>15.89</v>
      </c>
      <c r="H6936">
        <v>2015</v>
      </c>
    </row>
    <row r="6937" spans="1:8" x14ac:dyDescent="0.2">
      <c r="A6937" t="s">
        <v>8564</v>
      </c>
      <c r="B6937" t="s">
        <v>196</v>
      </c>
      <c r="C6937" t="s">
        <v>856</v>
      </c>
      <c r="D6937" t="s">
        <v>8565</v>
      </c>
      <c r="E6937">
        <v>3.9</v>
      </c>
      <c r="F6937">
        <v>633</v>
      </c>
      <c r="G6937">
        <v>17.5</v>
      </c>
      <c r="H6937">
        <v>2008</v>
      </c>
    </row>
    <row r="6938" spans="1:8" x14ac:dyDescent="0.2">
      <c r="A6938" t="s">
        <v>8566</v>
      </c>
      <c r="B6938" t="s">
        <v>9</v>
      </c>
      <c r="C6938" t="s">
        <v>721</v>
      </c>
      <c r="D6938" t="s">
        <v>3708</v>
      </c>
      <c r="E6938">
        <v>3.8</v>
      </c>
      <c r="F6938">
        <v>633</v>
      </c>
      <c r="G6938">
        <v>32.9</v>
      </c>
      <c r="H6938">
        <v>2011</v>
      </c>
    </row>
    <row r="6939" spans="1:8" x14ac:dyDescent="0.2">
      <c r="A6939" t="s">
        <v>3004</v>
      </c>
      <c r="B6939" t="s">
        <v>9</v>
      </c>
      <c r="C6939" t="s">
        <v>742</v>
      </c>
      <c r="D6939" t="s">
        <v>8567</v>
      </c>
      <c r="E6939">
        <v>3.6</v>
      </c>
      <c r="F6939">
        <v>633</v>
      </c>
      <c r="G6939">
        <v>9.74</v>
      </c>
      <c r="H6939">
        <v>2016</v>
      </c>
    </row>
    <row r="6940" spans="1:8" x14ac:dyDescent="0.2">
      <c r="A6940" t="s">
        <v>1385</v>
      </c>
      <c r="B6940" t="s">
        <v>62</v>
      </c>
      <c r="C6940" t="s">
        <v>1798</v>
      </c>
      <c r="D6940" t="s">
        <v>1807</v>
      </c>
      <c r="E6940">
        <v>3.7</v>
      </c>
      <c r="F6940">
        <v>633</v>
      </c>
      <c r="G6940">
        <v>12.03</v>
      </c>
      <c r="H6940">
        <v>2016</v>
      </c>
    </row>
    <row r="6941" spans="1:8" x14ac:dyDescent="0.2">
      <c r="A6941" t="s">
        <v>8568</v>
      </c>
      <c r="B6941" t="s">
        <v>196</v>
      </c>
      <c r="C6941" t="s">
        <v>197</v>
      </c>
      <c r="D6941" t="s">
        <v>1306</v>
      </c>
      <c r="E6941">
        <v>3.1</v>
      </c>
      <c r="F6941">
        <v>634</v>
      </c>
      <c r="G6941">
        <v>7.89</v>
      </c>
      <c r="H6941">
        <v>2014</v>
      </c>
    </row>
    <row r="6942" spans="1:8" x14ac:dyDescent="0.2">
      <c r="A6942" t="s">
        <v>8569</v>
      </c>
      <c r="B6942" t="s">
        <v>46</v>
      </c>
      <c r="C6942" t="s">
        <v>47</v>
      </c>
      <c r="D6942" t="s">
        <v>2578</v>
      </c>
      <c r="E6942">
        <v>4</v>
      </c>
      <c r="F6942">
        <v>635</v>
      </c>
      <c r="G6942">
        <v>26.8</v>
      </c>
      <c r="H6942">
        <v>2016</v>
      </c>
    </row>
    <row r="6943" spans="1:8" x14ac:dyDescent="0.2">
      <c r="A6943" t="s">
        <v>8570</v>
      </c>
      <c r="B6943" t="s">
        <v>16</v>
      </c>
      <c r="C6943" t="s">
        <v>302</v>
      </c>
      <c r="D6943" t="s">
        <v>8571</v>
      </c>
      <c r="E6943">
        <v>3.8</v>
      </c>
      <c r="F6943">
        <v>636</v>
      </c>
      <c r="G6943">
        <v>13.45</v>
      </c>
      <c r="H6943">
        <v>2017</v>
      </c>
    </row>
    <row r="6944" spans="1:8" x14ac:dyDescent="0.2">
      <c r="A6944" t="s">
        <v>8572</v>
      </c>
      <c r="B6944" t="s">
        <v>9</v>
      </c>
      <c r="C6944" t="s">
        <v>836</v>
      </c>
      <c r="D6944" t="s">
        <v>2174</v>
      </c>
      <c r="E6944">
        <v>3.9</v>
      </c>
      <c r="F6944">
        <v>636</v>
      </c>
      <c r="G6944">
        <v>13.9</v>
      </c>
      <c r="H6944">
        <v>2018</v>
      </c>
    </row>
    <row r="6945" spans="1:8" x14ac:dyDescent="0.2">
      <c r="A6945" t="s">
        <v>8573</v>
      </c>
      <c r="B6945" t="s">
        <v>9</v>
      </c>
      <c r="C6945" t="s">
        <v>175</v>
      </c>
      <c r="D6945" t="s">
        <v>725</v>
      </c>
      <c r="E6945">
        <v>3.7</v>
      </c>
      <c r="F6945">
        <v>636</v>
      </c>
      <c r="G6945">
        <v>8.32</v>
      </c>
      <c r="H6945">
        <v>2017</v>
      </c>
    </row>
    <row r="6946" spans="1:8" x14ac:dyDescent="0.2">
      <c r="A6946" t="s">
        <v>8574</v>
      </c>
      <c r="B6946" t="s">
        <v>66</v>
      </c>
      <c r="C6946" t="s">
        <v>308</v>
      </c>
      <c r="D6946" t="s">
        <v>1325</v>
      </c>
      <c r="E6946">
        <v>4.2</v>
      </c>
      <c r="F6946">
        <v>637</v>
      </c>
      <c r="G6946">
        <v>42.5</v>
      </c>
      <c r="H6946">
        <v>2012</v>
      </c>
    </row>
    <row r="6947" spans="1:8" x14ac:dyDescent="0.2">
      <c r="A6947" t="s">
        <v>3525</v>
      </c>
      <c r="B6947" t="s">
        <v>70</v>
      </c>
      <c r="C6947" t="s">
        <v>5816</v>
      </c>
      <c r="D6947" t="s">
        <v>8575</v>
      </c>
      <c r="E6947">
        <v>4.2</v>
      </c>
      <c r="F6947">
        <v>637</v>
      </c>
      <c r="G6947">
        <v>75</v>
      </c>
      <c r="H6947">
        <v>2013</v>
      </c>
    </row>
    <row r="6948" spans="1:8" x14ac:dyDescent="0.2">
      <c r="A6948" t="s">
        <v>8576</v>
      </c>
      <c r="B6948" t="s">
        <v>70</v>
      </c>
      <c r="C6948" t="s">
        <v>1166</v>
      </c>
      <c r="D6948" t="s">
        <v>1167</v>
      </c>
      <c r="E6948">
        <v>4.3</v>
      </c>
      <c r="F6948">
        <v>638</v>
      </c>
      <c r="G6948">
        <v>90.47</v>
      </c>
      <c r="H6948">
        <v>2010</v>
      </c>
    </row>
    <row r="6949" spans="1:8" x14ac:dyDescent="0.2">
      <c r="A6949" t="s">
        <v>788</v>
      </c>
      <c r="B6949" t="s">
        <v>9</v>
      </c>
      <c r="C6949" t="s">
        <v>105</v>
      </c>
      <c r="D6949" t="s">
        <v>1571</v>
      </c>
      <c r="E6949">
        <v>3.9</v>
      </c>
      <c r="F6949">
        <v>639</v>
      </c>
      <c r="G6949">
        <v>30.7</v>
      </c>
      <c r="H6949">
        <v>2012</v>
      </c>
    </row>
    <row r="6950" spans="1:8" x14ac:dyDescent="0.2">
      <c r="A6950" t="s">
        <v>1249</v>
      </c>
      <c r="B6950" t="s">
        <v>16</v>
      </c>
      <c r="C6950" t="s">
        <v>17</v>
      </c>
      <c r="D6950" t="s">
        <v>3455</v>
      </c>
      <c r="E6950">
        <v>4.3</v>
      </c>
      <c r="F6950">
        <v>639</v>
      </c>
      <c r="G6950">
        <v>56.16</v>
      </c>
      <c r="H6950">
        <v>2015</v>
      </c>
    </row>
    <row r="6951" spans="1:8" x14ac:dyDescent="0.2">
      <c r="A6951" t="s">
        <v>8577</v>
      </c>
      <c r="B6951" t="s">
        <v>16</v>
      </c>
      <c r="C6951" t="s">
        <v>17</v>
      </c>
      <c r="D6951" t="s">
        <v>917</v>
      </c>
      <c r="E6951">
        <v>4.4000000000000004</v>
      </c>
      <c r="F6951">
        <v>639</v>
      </c>
      <c r="G6951">
        <v>60.44</v>
      </c>
      <c r="H6951">
        <v>2015</v>
      </c>
    </row>
    <row r="6952" spans="1:8" x14ac:dyDescent="0.2">
      <c r="A6952" t="s">
        <v>3719</v>
      </c>
      <c r="B6952" t="s">
        <v>66</v>
      </c>
      <c r="C6952" t="s">
        <v>308</v>
      </c>
      <c r="D6952" t="s">
        <v>4776</v>
      </c>
      <c r="E6952">
        <v>4</v>
      </c>
      <c r="F6952">
        <v>64</v>
      </c>
      <c r="G6952">
        <v>11.89</v>
      </c>
      <c r="H6952">
        <v>2014</v>
      </c>
    </row>
    <row r="6953" spans="1:8" x14ac:dyDescent="0.2">
      <c r="A6953" t="s">
        <v>238</v>
      </c>
      <c r="B6953" t="s">
        <v>9</v>
      </c>
      <c r="C6953" t="s">
        <v>96</v>
      </c>
      <c r="D6953" t="s">
        <v>8578</v>
      </c>
      <c r="E6953">
        <v>4.2</v>
      </c>
      <c r="F6953">
        <v>64</v>
      </c>
      <c r="G6953">
        <v>58.95</v>
      </c>
      <c r="H6953">
        <v>2005</v>
      </c>
    </row>
    <row r="6954" spans="1:8" x14ac:dyDescent="0.2">
      <c r="A6954" t="s">
        <v>762</v>
      </c>
      <c r="B6954" t="s">
        <v>62</v>
      </c>
      <c r="C6954" t="s">
        <v>63</v>
      </c>
      <c r="D6954" t="s">
        <v>1469</v>
      </c>
      <c r="E6954">
        <v>3.7</v>
      </c>
      <c r="F6954">
        <v>64</v>
      </c>
      <c r="G6954">
        <v>15.79</v>
      </c>
      <c r="H6954">
        <v>2017</v>
      </c>
    </row>
    <row r="6955" spans="1:8" x14ac:dyDescent="0.2">
      <c r="A6955" t="s">
        <v>8579</v>
      </c>
      <c r="B6955" t="s">
        <v>23</v>
      </c>
      <c r="C6955" t="s">
        <v>247</v>
      </c>
      <c r="D6955" t="s">
        <v>5848</v>
      </c>
      <c r="E6955">
        <v>3.6</v>
      </c>
      <c r="F6955">
        <v>64</v>
      </c>
      <c r="G6955">
        <v>11.76</v>
      </c>
      <c r="H6955">
        <v>2016</v>
      </c>
    </row>
    <row r="6956" spans="1:8" x14ac:dyDescent="0.2">
      <c r="A6956" t="s">
        <v>249</v>
      </c>
      <c r="B6956" t="s">
        <v>9</v>
      </c>
      <c r="C6956" t="s">
        <v>96</v>
      </c>
      <c r="D6956" t="s">
        <v>8580</v>
      </c>
      <c r="E6956">
        <v>4</v>
      </c>
      <c r="F6956">
        <v>64</v>
      </c>
      <c r="G6956">
        <v>25.47</v>
      </c>
      <c r="H6956">
        <v>2015</v>
      </c>
    </row>
    <row r="6957" spans="1:8" x14ac:dyDescent="0.2">
      <c r="A6957" t="s">
        <v>8581</v>
      </c>
      <c r="B6957" t="s">
        <v>66</v>
      </c>
      <c r="C6957" t="s">
        <v>487</v>
      </c>
      <c r="D6957" t="s">
        <v>170</v>
      </c>
      <c r="E6957">
        <v>3.5</v>
      </c>
      <c r="F6957">
        <v>64</v>
      </c>
      <c r="G6957">
        <v>7.85</v>
      </c>
      <c r="H6957">
        <v>2017</v>
      </c>
    </row>
    <row r="6958" spans="1:8" x14ac:dyDescent="0.2">
      <c r="A6958" t="s">
        <v>8582</v>
      </c>
      <c r="B6958" t="s">
        <v>77</v>
      </c>
      <c r="C6958" t="s">
        <v>153</v>
      </c>
      <c r="D6958" t="s">
        <v>6663</v>
      </c>
      <c r="E6958">
        <v>3.9</v>
      </c>
      <c r="F6958">
        <v>64</v>
      </c>
      <c r="G6958">
        <v>48.74</v>
      </c>
      <c r="H6958">
        <v>2010</v>
      </c>
    </row>
    <row r="6959" spans="1:8" x14ac:dyDescent="0.2">
      <c r="A6959" t="s">
        <v>8583</v>
      </c>
      <c r="B6959" t="s">
        <v>16</v>
      </c>
      <c r="C6959" t="s">
        <v>178</v>
      </c>
      <c r="D6959" t="s">
        <v>587</v>
      </c>
      <c r="E6959">
        <v>3.7</v>
      </c>
      <c r="F6959">
        <v>64</v>
      </c>
      <c r="G6959">
        <v>15.99</v>
      </c>
      <c r="H6959">
        <v>2017</v>
      </c>
    </row>
    <row r="6960" spans="1:8" x14ac:dyDescent="0.2">
      <c r="A6960" t="s">
        <v>1422</v>
      </c>
      <c r="B6960" t="s">
        <v>16</v>
      </c>
      <c r="C6960" t="s">
        <v>358</v>
      </c>
      <c r="D6960" t="s">
        <v>2342</v>
      </c>
      <c r="E6960">
        <v>4.4000000000000004</v>
      </c>
      <c r="F6960">
        <v>64</v>
      </c>
      <c r="G6960">
        <v>79.489999999999995</v>
      </c>
      <c r="H6960">
        <v>2010</v>
      </c>
    </row>
    <row r="6961" spans="1:8" x14ac:dyDescent="0.2">
      <c r="A6961" t="s">
        <v>8584</v>
      </c>
      <c r="B6961" t="s">
        <v>1562</v>
      </c>
      <c r="C6961" t="s">
        <v>1563</v>
      </c>
      <c r="D6961" t="s">
        <v>3810</v>
      </c>
      <c r="E6961">
        <v>3.6</v>
      </c>
      <c r="F6961">
        <v>64</v>
      </c>
      <c r="G6961">
        <v>11.46</v>
      </c>
      <c r="H6961">
        <v>2019</v>
      </c>
    </row>
    <row r="6962" spans="1:8" x14ac:dyDescent="0.2">
      <c r="A6962" t="s">
        <v>8585</v>
      </c>
      <c r="B6962" t="s">
        <v>16</v>
      </c>
      <c r="C6962" t="s">
        <v>93</v>
      </c>
      <c r="D6962" t="s">
        <v>2933</v>
      </c>
      <c r="E6962">
        <v>3.7</v>
      </c>
      <c r="F6962">
        <v>64</v>
      </c>
      <c r="G6962">
        <v>32.14</v>
      </c>
      <c r="H6962">
        <v>2013</v>
      </c>
    </row>
    <row r="6963" spans="1:8" x14ac:dyDescent="0.2">
      <c r="A6963" t="s">
        <v>8586</v>
      </c>
      <c r="B6963" t="s">
        <v>9</v>
      </c>
      <c r="C6963" t="s">
        <v>1110</v>
      </c>
      <c r="D6963" t="s">
        <v>651</v>
      </c>
      <c r="E6963">
        <v>3.7</v>
      </c>
      <c r="F6963">
        <v>64</v>
      </c>
      <c r="G6963">
        <v>17.36</v>
      </c>
      <c r="H6963">
        <v>2018</v>
      </c>
    </row>
    <row r="6964" spans="1:8" x14ac:dyDescent="0.2">
      <c r="A6964" t="s">
        <v>8587</v>
      </c>
      <c r="B6964" t="s">
        <v>9</v>
      </c>
      <c r="C6964" t="s">
        <v>8588</v>
      </c>
      <c r="D6964" t="s">
        <v>5573</v>
      </c>
      <c r="E6964">
        <v>3.1</v>
      </c>
      <c r="F6964">
        <v>64</v>
      </c>
      <c r="G6964">
        <v>10.8</v>
      </c>
      <c r="H6964">
        <v>2014</v>
      </c>
    </row>
    <row r="6965" spans="1:8" x14ac:dyDescent="0.2">
      <c r="A6965" t="s">
        <v>2444</v>
      </c>
      <c r="B6965" t="s">
        <v>16</v>
      </c>
      <c r="C6965" t="s">
        <v>586</v>
      </c>
      <c r="D6965" t="s">
        <v>8416</v>
      </c>
      <c r="E6965">
        <v>3.8</v>
      </c>
      <c r="F6965">
        <v>64</v>
      </c>
      <c r="G6965">
        <v>17.36</v>
      </c>
      <c r="H6965">
        <v>2018</v>
      </c>
    </row>
    <row r="6966" spans="1:8" x14ac:dyDescent="0.2">
      <c r="A6966" t="s">
        <v>8589</v>
      </c>
      <c r="B6966" t="s">
        <v>9</v>
      </c>
      <c r="C6966" t="s">
        <v>3521</v>
      </c>
      <c r="D6966" t="s">
        <v>118</v>
      </c>
      <c r="E6966">
        <v>4.3</v>
      </c>
      <c r="F6966">
        <v>64</v>
      </c>
      <c r="G6966">
        <v>162.9</v>
      </c>
      <c r="H6966">
        <v>2014</v>
      </c>
    </row>
    <row r="6967" spans="1:8" x14ac:dyDescent="0.2">
      <c r="A6967" t="s">
        <v>8590</v>
      </c>
      <c r="B6967" t="s">
        <v>16</v>
      </c>
      <c r="C6967" t="s">
        <v>454</v>
      </c>
      <c r="D6967" t="s">
        <v>6108</v>
      </c>
      <c r="E6967">
        <v>3.8</v>
      </c>
      <c r="F6967">
        <v>64</v>
      </c>
      <c r="G6967">
        <v>5.8</v>
      </c>
      <c r="H6967">
        <v>2018</v>
      </c>
    </row>
    <row r="6968" spans="1:8" x14ac:dyDescent="0.2">
      <c r="A6968" t="s">
        <v>2843</v>
      </c>
      <c r="B6968" t="s">
        <v>9</v>
      </c>
      <c r="C6968" t="s">
        <v>379</v>
      </c>
      <c r="D6968" t="s">
        <v>8591</v>
      </c>
      <c r="E6968">
        <v>3.4</v>
      </c>
      <c r="F6968">
        <v>64</v>
      </c>
      <c r="G6968">
        <v>13.76</v>
      </c>
      <c r="H6968">
        <v>2014</v>
      </c>
    </row>
    <row r="6969" spans="1:8" x14ac:dyDescent="0.2">
      <c r="A6969" t="s">
        <v>8592</v>
      </c>
      <c r="B6969" t="s">
        <v>16</v>
      </c>
      <c r="C6969" t="s">
        <v>17</v>
      </c>
      <c r="D6969" t="s">
        <v>3422</v>
      </c>
      <c r="E6969">
        <v>3.8</v>
      </c>
      <c r="F6969">
        <v>64</v>
      </c>
      <c r="G6969">
        <v>9.6</v>
      </c>
      <c r="H6969">
        <v>2014</v>
      </c>
    </row>
    <row r="6970" spans="1:8" x14ac:dyDescent="0.2">
      <c r="A6970" t="s">
        <v>8593</v>
      </c>
      <c r="B6970" t="s">
        <v>16</v>
      </c>
      <c r="C6970" t="s">
        <v>17</v>
      </c>
      <c r="D6970" t="s">
        <v>508</v>
      </c>
      <c r="E6970">
        <v>3.9</v>
      </c>
      <c r="F6970">
        <v>64</v>
      </c>
      <c r="G6970">
        <v>39.58</v>
      </c>
      <c r="H6970">
        <v>2011</v>
      </c>
    </row>
    <row r="6971" spans="1:8" x14ac:dyDescent="0.2">
      <c r="A6971" t="s">
        <v>8594</v>
      </c>
      <c r="B6971" t="s">
        <v>16</v>
      </c>
      <c r="C6971" t="s">
        <v>228</v>
      </c>
      <c r="D6971" t="s">
        <v>2045</v>
      </c>
      <c r="E6971">
        <v>3.5</v>
      </c>
      <c r="F6971">
        <v>64</v>
      </c>
      <c r="G6971">
        <v>7.66</v>
      </c>
      <c r="H6971">
        <v>2017</v>
      </c>
    </row>
    <row r="6972" spans="1:8" x14ac:dyDescent="0.2">
      <c r="A6972" t="s">
        <v>8595</v>
      </c>
      <c r="B6972" t="s">
        <v>16</v>
      </c>
      <c r="C6972" t="s">
        <v>358</v>
      </c>
      <c r="D6972" t="s">
        <v>490</v>
      </c>
      <c r="E6972">
        <v>4.0999999999999996</v>
      </c>
      <c r="F6972">
        <v>64</v>
      </c>
      <c r="G6972">
        <v>91.25</v>
      </c>
      <c r="H6972">
        <v>2012</v>
      </c>
    </row>
    <row r="6973" spans="1:8" x14ac:dyDescent="0.2">
      <c r="A6973" t="s">
        <v>1894</v>
      </c>
      <c r="B6973" t="s">
        <v>9</v>
      </c>
      <c r="C6973" t="s">
        <v>96</v>
      </c>
      <c r="D6973" t="s">
        <v>1047</v>
      </c>
      <c r="E6973">
        <v>3.6</v>
      </c>
      <c r="F6973">
        <v>64</v>
      </c>
      <c r="G6973">
        <v>77.010000000000005</v>
      </c>
      <c r="H6973">
        <v>2013</v>
      </c>
    </row>
    <row r="6974" spans="1:8" x14ac:dyDescent="0.2">
      <c r="A6974" t="s">
        <v>8596</v>
      </c>
      <c r="B6974" t="s">
        <v>16</v>
      </c>
      <c r="C6974" t="s">
        <v>996</v>
      </c>
      <c r="D6974" t="s">
        <v>5314</v>
      </c>
      <c r="E6974">
        <v>3.7</v>
      </c>
      <c r="F6974">
        <v>64</v>
      </c>
      <c r="G6974">
        <v>12.56</v>
      </c>
      <c r="H6974">
        <v>2015</v>
      </c>
    </row>
    <row r="6975" spans="1:8" x14ac:dyDescent="0.2">
      <c r="A6975" t="s">
        <v>8597</v>
      </c>
      <c r="B6975" t="s">
        <v>9</v>
      </c>
      <c r="C6975" t="s">
        <v>6846</v>
      </c>
      <c r="D6975" t="s">
        <v>2795</v>
      </c>
      <c r="E6975">
        <v>4.3</v>
      </c>
      <c r="F6975">
        <v>64</v>
      </c>
      <c r="G6975">
        <v>208.2</v>
      </c>
      <c r="H6975">
        <v>2013</v>
      </c>
    </row>
    <row r="6976" spans="1:8" x14ac:dyDescent="0.2">
      <c r="A6976" t="s">
        <v>8598</v>
      </c>
      <c r="B6976" t="s">
        <v>255</v>
      </c>
      <c r="C6976" t="s">
        <v>3142</v>
      </c>
      <c r="D6976" t="s">
        <v>3143</v>
      </c>
      <c r="E6976">
        <v>3.6</v>
      </c>
      <c r="F6976">
        <v>64</v>
      </c>
      <c r="G6976">
        <v>10.9</v>
      </c>
      <c r="H6976">
        <v>2015</v>
      </c>
    </row>
    <row r="6977" spans="1:8" x14ac:dyDescent="0.2">
      <c r="A6977" t="s">
        <v>8599</v>
      </c>
      <c r="B6977" t="s">
        <v>66</v>
      </c>
      <c r="C6977" t="s">
        <v>308</v>
      </c>
      <c r="D6977" t="s">
        <v>3655</v>
      </c>
      <c r="E6977">
        <v>3.3</v>
      </c>
      <c r="F6977">
        <v>64</v>
      </c>
      <c r="G6977">
        <v>7.9</v>
      </c>
      <c r="H6977">
        <v>2018</v>
      </c>
    </row>
    <row r="6978" spans="1:8" x14ac:dyDescent="0.2">
      <c r="A6978" t="s">
        <v>8600</v>
      </c>
      <c r="B6978" t="s">
        <v>9</v>
      </c>
      <c r="C6978" t="s">
        <v>125</v>
      </c>
      <c r="D6978" t="s">
        <v>8601</v>
      </c>
      <c r="E6978">
        <v>3</v>
      </c>
      <c r="F6978">
        <v>64</v>
      </c>
      <c r="G6978">
        <v>5.74</v>
      </c>
      <c r="H6978">
        <v>2017</v>
      </c>
    </row>
    <row r="6979" spans="1:8" x14ac:dyDescent="0.2">
      <c r="A6979" t="s">
        <v>8602</v>
      </c>
      <c r="B6979" t="s">
        <v>9</v>
      </c>
      <c r="C6979" t="s">
        <v>1784</v>
      </c>
      <c r="D6979" t="s">
        <v>3678</v>
      </c>
      <c r="E6979">
        <v>3.8</v>
      </c>
      <c r="F6979">
        <v>64</v>
      </c>
      <c r="G6979">
        <v>18.03</v>
      </c>
      <c r="H6979">
        <v>2016</v>
      </c>
    </row>
    <row r="6980" spans="1:8" x14ac:dyDescent="0.2">
      <c r="A6980" t="s">
        <v>8603</v>
      </c>
      <c r="B6980" t="s">
        <v>16</v>
      </c>
      <c r="C6980" t="s">
        <v>558</v>
      </c>
      <c r="D6980" t="s">
        <v>889</v>
      </c>
      <c r="E6980">
        <v>4.4000000000000004</v>
      </c>
      <c r="F6980">
        <v>64</v>
      </c>
      <c r="G6980">
        <v>44</v>
      </c>
      <c r="H6980">
        <v>2015</v>
      </c>
    </row>
    <row r="6981" spans="1:8" x14ac:dyDescent="0.2">
      <c r="A6981" t="s">
        <v>8604</v>
      </c>
      <c r="B6981" t="s">
        <v>66</v>
      </c>
      <c r="C6981" t="s">
        <v>308</v>
      </c>
      <c r="D6981" t="s">
        <v>1777</v>
      </c>
      <c r="E6981">
        <v>3.9</v>
      </c>
      <c r="F6981">
        <v>64</v>
      </c>
      <c r="G6981">
        <v>8.5</v>
      </c>
      <c r="H6981">
        <v>2016</v>
      </c>
    </row>
    <row r="6982" spans="1:8" x14ac:dyDescent="0.2">
      <c r="A6982" t="s">
        <v>8605</v>
      </c>
      <c r="B6982" t="s">
        <v>16</v>
      </c>
      <c r="C6982" t="s">
        <v>178</v>
      </c>
      <c r="D6982" t="s">
        <v>4584</v>
      </c>
      <c r="E6982">
        <v>4.3</v>
      </c>
      <c r="F6982">
        <v>64</v>
      </c>
      <c r="G6982">
        <v>21.66</v>
      </c>
      <c r="H6982">
        <v>2015</v>
      </c>
    </row>
    <row r="6983" spans="1:8" x14ac:dyDescent="0.2">
      <c r="A6983" t="s">
        <v>2007</v>
      </c>
      <c r="B6983" t="s">
        <v>9</v>
      </c>
      <c r="C6983" t="s">
        <v>281</v>
      </c>
      <c r="D6983" t="s">
        <v>8606</v>
      </c>
      <c r="E6983">
        <v>3.9</v>
      </c>
      <c r="F6983">
        <v>64</v>
      </c>
      <c r="G6983">
        <v>17.95</v>
      </c>
      <c r="H6983">
        <v>2016</v>
      </c>
    </row>
    <row r="6984" spans="1:8" x14ac:dyDescent="0.2">
      <c r="A6984" t="s">
        <v>8607</v>
      </c>
      <c r="B6984" t="s">
        <v>62</v>
      </c>
      <c r="C6984" t="s">
        <v>63</v>
      </c>
      <c r="D6984" t="s">
        <v>859</v>
      </c>
      <c r="E6984">
        <v>4.0999999999999996</v>
      </c>
      <c r="F6984">
        <v>64</v>
      </c>
      <c r="G6984">
        <v>36.5</v>
      </c>
      <c r="H6984">
        <v>2012</v>
      </c>
    </row>
    <row r="6985" spans="1:8" x14ac:dyDescent="0.2">
      <c r="A6985" t="s">
        <v>8608</v>
      </c>
      <c r="B6985" t="s">
        <v>70</v>
      </c>
      <c r="C6985" t="s">
        <v>1079</v>
      </c>
      <c r="D6985" t="s">
        <v>1080</v>
      </c>
      <c r="E6985">
        <v>4.0999999999999996</v>
      </c>
      <c r="F6985">
        <v>64</v>
      </c>
      <c r="G6985">
        <v>85</v>
      </c>
      <c r="H6985">
        <v>2013</v>
      </c>
    </row>
    <row r="6986" spans="1:8" x14ac:dyDescent="0.2">
      <c r="A6986" t="s">
        <v>3615</v>
      </c>
      <c r="B6986" t="s">
        <v>66</v>
      </c>
      <c r="C6986" t="s">
        <v>222</v>
      </c>
      <c r="D6986" t="s">
        <v>8609</v>
      </c>
      <c r="E6986">
        <v>4.3</v>
      </c>
      <c r="F6986">
        <v>64</v>
      </c>
      <c r="G6986">
        <v>53.34</v>
      </c>
      <c r="H6986">
        <v>2016</v>
      </c>
    </row>
    <row r="6987" spans="1:8" x14ac:dyDescent="0.2">
      <c r="A6987" t="s">
        <v>8610</v>
      </c>
      <c r="B6987" t="s">
        <v>16</v>
      </c>
      <c r="C6987" t="s">
        <v>8611</v>
      </c>
      <c r="D6987" t="s">
        <v>1498</v>
      </c>
      <c r="E6987">
        <v>3.5</v>
      </c>
      <c r="F6987">
        <v>64</v>
      </c>
      <c r="G6987">
        <v>8.9</v>
      </c>
      <c r="H6987">
        <v>2018</v>
      </c>
    </row>
    <row r="6988" spans="1:8" x14ac:dyDescent="0.2">
      <c r="A6988" t="s">
        <v>8612</v>
      </c>
      <c r="B6988" t="s">
        <v>70</v>
      </c>
      <c r="C6988" t="s">
        <v>3872</v>
      </c>
      <c r="D6988" t="s">
        <v>1136</v>
      </c>
      <c r="E6988">
        <v>3.9</v>
      </c>
      <c r="F6988">
        <v>64</v>
      </c>
      <c r="G6988">
        <v>46.31</v>
      </c>
      <c r="H6988">
        <v>2017</v>
      </c>
    </row>
    <row r="6989" spans="1:8" x14ac:dyDescent="0.2">
      <c r="A6989" t="s">
        <v>8613</v>
      </c>
      <c r="B6989" t="s">
        <v>9</v>
      </c>
      <c r="C6989" t="s">
        <v>134</v>
      </c>
      <c r="D6989" t="s">
        <v>679</v>
      </c>
      <c r="E6989">
        <v>3.6</v>
      </c>
      <c r="F6989">
        <v>64</v>
      </c>
      <c r="G6989">
        <v>20.99</v>
      </c>
      <c r="H6989">
        <v>2014</v>
      </c>
    </row>
    <row r="6990" spans="1:8" x14ac:dyDescent="0.2">
      <c r="A6990" t="s">
        <v>8614</v>
      </c>
      <c r="B6990" t="s">
        <v>46</v>
      </c>
      <c r="C6990" t="s">
        <v>131</v>
      </c>
      <c r="D6990" t="s">
        <v>2764</v>
      </c>
      <c r="E6990">
        <v>3.8</v>
      </c>
      <c r="F6990">
        <v>64</v>
      </c>
      <c r="G6990">
        <v>17.95</v>
      </c>
      <c r="H6990">
        <v>2015</v>
      </c>
    </row>
    <row r="6991" spans="1:8" x14ac:dyDescent="0.2">
      <c r="A6991" t="s">
        <v>8615</v>
      </c>
      <c r="B6991" t="s">
        <v>66</v>
      </c>
      <c r="C6991" t="s">
        <v>222</v>
      </c>
      <c r="D6991" t="s">
        <v>5043</v>
      </c>
      <c r="E6991">
        <v>3.9</v>
      </c>
      <c r="F6991">
        <v>64</v>
      </c>
      <c r="G6991">
        <v>18.989999999999998</v>
      </c>
      <c r="H6991">
        <v>2018</v>
      </c>
    </row>
    <row r="6992" spans="1:8" x14ac:dyDescent="0.2">
      <c r="A6992" t="s">
        <v>8616</v>
      </c>
      <c r="B6992" t="s">
        <v>66</v>
      </c>
      <c r="C6992" t="s">
        <v>222</v>
      </c>
      <c r="D6992" t="s">
        <v>2413</v>
      </c>
      <c r="E6992">
        <v>3.5</v>
      </c>
      <c r="F6992">
        <v>64</v>
      </c>
      <c r="G6992">
        <v>9.99</v>
      </c>
      <c r="H6992">
        <v>2015</v>
      </c>
    </row>
    <row r="6993" spans="1:8" x14ac:dyDescent="0.2">
      <c r="A6993" t="s">
        <v>8617</v>
      </c>
      <c r="B6993" t="s">
        <v>16</v>
      </c>
      <c r="C6993" t="s">
        <v>4460</v>
      </c>
      <c r="D6993" t="s">
        <v>8618</v>
      </c>
      <c r="E6993">
        <v>3.5</v>
      </c>
      <c r="F6993">
        <v>64</v>
      </c>
      <c r="G6993">
        <v>27.28</v>
      </c>
      <c r="H6993">
        <v>2011</v>
      </c>
    </row>
    <row r="6994" spans="1:8" x14ac:dyDescent="0.2">
      <c r="A6994" t="s">
        <v>8619</v>
      </c>
      <c r="B6994" t="s">
        <v>277</v>
      </c>
      <c r="C6994" t="s">
        <v>852</v>
      </c>
      <c r="D6994" t="s">
        <v>853</v>
      </c>
      <c r="E6994">
        <v>3.8</v>
      </c>
      <c r="F6994">
        <v>64</v>
      </c>
      <c r="G6994">
        <v>23.02</v>
      </c>
      <c r="H6994">
        <v>2017</v>
      </c>
    </row>
    <row r="6995" spans="1:8" x14ac:dyDescent="0.2">
      <c r="A6995" t="s">
        <v>8620</v>
      </c>
      <c r="B6995" t="s">
        <v>66</v>
      </c>
      <c r="C6995" t="s">
        <v>252</v>
      </c>
      <c r="D6995" t="s">
        <v>1209</v>
      </c>
      <c r="E6995">
        <v>4.0999999999999996</v>
      </c>
      <c r="F6995">
        <v>64</v>
      </c>
      <c r="G6995">
        <v>33.99</v>
      </c>
      <c r="H6995">
        <v>2015</v>
      </c>
    </row>
    <row r="6996" spans="1:8" x14ac:dyDescent="0.2">
      <c r="A6996" t="s">
        <v>8621</v>
      </c>
      <c r="B6996" t="s">
        <v>9</v>
      </c>
      <c r="C6996" t="s">
        <v>721</v>
      </c>
      <c r="D6996" t="s">
        <v>8622</v>
      </c>
      <c r="E6996">
        <v>3.6</v>
      </c>
      <c r="F6996">
        <v>64</v>
      </c>
      <c r="G6996">
        <v>16.940000000000001</v>
      </c>
      <c r="H6996">
        <v>2016</v>
      </c>
    </row>
    <row r="6997" spans="1:8" x14ac:dyDescent="0.2">
      <c r="A6997" t="s">
        <v>8623</v>
      </c>
      <c r="B6997" t="s">
        <v>81</v>
      </c>
      <c r="C6997" t="s">
        <v>5379</v>
      </c>
      <c r="D6997" t="s">
        <v>5380</v>
      </c>
      <c r="E6997">
        <v>3.6</v>
      </c>
      <c r="F6997">
        <v>64</v>
      </c>
      <c r="G6997">
        <v>9.5</v>
      </c>
      <c r="H6997">
        <v>2017</v>
      </c>
    </row>
    <row r="6998" spans="1:8" x14ac:dyDescent="0.2">
      <c r="A6998" t="s">
        <v>8624</v>
      </c>
      <c r="B6998" t="s">
        <v>66</v>
      </c>
      <c r="C6998" t="s">
        <v>313</v>
      </c>
      <c r="D6998" t="s">
        <v>735</v>
      </c>
      <c r="E6998">
        <v>4.2</v>
      </c>
      <c r="F6998">
        <v>64</v>
      </c>
      <c r="G6998">
        <v>64.489999999999995</v>
      </c>
      <c r="H6998">
        <v>1996</v>
      </c>
    </row>
    <row r="6999" spans="1:8" x14ac:dyDescent="0.2">
      <c r="A6999" t="s">
        <v>8625</v>
      </c>
      <c r="B6999" t="s">
        <v>16</v>
      </c>
      <c r="C6999" t="s">
        <v>302</v>
      </c>
      <c r="D6999" t="s">
        <v>8626</v>
      </c>
      <c r="E6999">
        <v>4.0999999999999996</v>
      </c>
      <c r="F6999">
        <v>64</v>
      </c>
      <c r="G6999">
        <v>11.5</v>
      </c>
      <c r="H6999">
        <v>2016</v>
      </c>
    </row>
    <row r="7000" spans="1:8" x14ac:dyDescent="0.2">
      <c r="A7000" t="s">
        <v>8627</v>
      </c>
      <c r="B7000" t="s">
        <v>9</v>
      </c>
      <c r="C7000" t="s">
        <v>573</v>
      </c>
      <c r="D7000" t="s">
        <v>651</v>
      </c>
      <c r="E7000">
        <v>4.4000000000000004</v>
      </c>
      <c r="F7000">
        <v>64</v>
      </c>
      <c r="G7000">
        <v>178.8</v>
      </c>
      <c r="H7000">
        <v>2004</v>
      </c>
    </row>
    <row r="7001" spans="1:8" x14ac:dyDescent="0.2">
      <c r="A7001" t="s">
        <v>8628</v>
      </c>
      <c r="B7001" t="s">
        <v>16</v>
      </c>
      <c r="C7001" t="s">
        <v>1510</v>
      </c>
      <c r="D7001" t="s">
        <v>7317</v>
      </c>
      <c r="E7001">
        <v>3.8</v>
      </c>
      <c r="F7001">
        <v>64</v>
      </c>
      <c r="G7001">
        <v>9.5</v>
      </c>
      <c r="H7001">
        <v>2018</v>
      </c>
    </row>
    <row r="7002" spans="1:8" x14ac:dyDescent="0.2">
      <c r="A7002" t="s">
        <v>860</v>
      </c>
      <c r="B7002" t="s">
        <v>70</v>
      </c>
      <c r="C7002" t="s">
        <v>71</v>
      </c>
      <c r="D7002" t="s">
        <v>1025</v>
      </c>
      <c r="E7002">
        <v>3.7</v>
      </c>
      <c r="F7002">
        <v>640</v>
      </c>
      <c r="G7002">
        <v>14.49</v>
      </c>
      <c r="H7002">
        <v>2016</v>
      </c>
    </row>
    <row r="7003" spans="1:8" x14ac:dyDescent="0.2">
      <c r="A7003" t="s">
        <v>8629</v>
      </c>
      <c r="B7003" t="s">
        <v>34</v>
      </c>
      <c r="C7003" t="s">
        <v>150</v>
      </c>
      <c r="D7003" t="s">
        <v>1719</v>
      </c>
      <c r="E7003">
        <v>3.2</v>
      </c>
      <c r="F7003">
        <v>641</v>
      </c>
      <c r="G7003">
        <v>6.33</v>
      </c>
      <c r="H7003">
        <v>2015</v>
      </c>
    </row>
    <row r="7004" spans="1:8" x14ac:dyDescent="0.2">
      <c r="A7004" t="s">
        <v>617</v>
      </c>
      <c r="B7004" t="s">
        <v>196</v>
      </c>
      <c r="C7004" t="s">
        <v>197</v>
      </c>
      <c r="D7004" t="s">
        <v>3493</v>
      </c>
      <c r="E7004">
        <v>3.4</v>
      </c>
      <c r="F7004">
        <v>641</v>
      </c>
      <c r="G7004">
        <v>11.15</v>
      </c>
      <c r="H7004">
        <v>2017</v>
      </c>
    </row>
    <row r="7005" spans="1:8" x14ac:dyDescent="0.2">
      <c r="A7005" t="s">
        <v>8630</v>
      </c>
      <c r="B7005" t="s">
        <v>66</v>
      </c>
      <c r="C7005" t="s">
        <v>308</v>
      </c>
      <c r="D7005" t="s">
        <v>1830</v>
      </c>
      <c r="E7005">
        <v>4.0999999999999996</v>
      </c>
      <c r="F7005">
        <v>642</v>
      </c>
      <c r="G7005">
        <v>26.61</v>
      </c>
      <c r="H7005">
        <v>2015</v>
      </c>
    </row>
    <row r="7006" spans="1:8" x14ac:dyDescent="0.2">
      <c r="A7006" t="s">
        <v>8631</v>
      </c>
      <c r="B7006" t="s">
        <v>77</v>
      </c>
      <c r="C7006" t="s">
        <v>78</v>
      </c>
      <c r="D7006" t="s">
        <v>2754</v>
      </c>
      <c r="E7006">
        <v>4.0999999999999996</v>
      </c>
      <c r="F7006">
        <v>642</v>
      </c>
      <c r="G7006">
        <v>33.200000000000003</v>
      </c>
      <c r="H7006">
        <v>2015</v>
      </c>
    </row>
    <row r="7007" spans="1:8" x14ac:dyDescent="0.2">
      <c r="A7007" t="s">
        <v>8632</v>
      </c>
      <c r="B7007" t="s">
        <v>9</v>
      </c>
      <c r="C7007" t="s">
        <v>389</v>
      </c>
      <c r="D7007" t="s">
        <v>2038</v>
      </c>
      <c r="E7007">
        <v>4.0999999999999996</v>
      </c>
      <c r="F7007">
        <v>642</v>
      </c>
      <c r="G7007">
        <v>72.73</v>
      </c>
      <c r="H7007">
        <v>2011</v>
      </c>
    </row>
    <row r="7008" spans="1:8" x14ac:dyDescent="0.2">
      <c r="A7008" t="s">
        <v>8633</v>
      </c>
      <c r="B7008" t="s">
        <v>9</v>
      </c>
      <c r="C7008" t="s">
        <v>5948</v>
      </c>
      <c r="D7008" t="s">
        <v>457</v>
      </c>
      <c r="E7008">
        <v>3.8</v>
      </c>
      <c r="F7008">
        <v>643</v>
      </c>
      <c r="G7008">
        <v>10.95</v>
      </c>
      <c r="H7008">
        <v>2016</v>
      </c>
    </row>
    <row r="7009" spans="1:8" x14ac:dyDescent="0.2">
      <c r="A7009" t="s">
        <v>8634</v>
      </c>
      <c r="B7009" t="s">
        <v>16</v>
      </c>
      <c r="C7009" t="s">
        <v>8635</v>
      </c>
      <c r="D7009" t="s">
        <v>2747</v>
      </c>
      <c r="E7009">
        <v>4</v>
      </c>
      <c r="F7009">
        <v>644</v>
      </c>
      <c r="G7009">
        <v>24.34</v>
      </c>
      <c r="H7009">
        <v>2016</v>
      </c>
    </row>
    <row r="7010" spans="1:8" x14ac:dyDescent="0.2">
      <c r="A7010" t="s">
        <v>3259</v>
      </c>
      <c r="B7010" t="s">
        <v>62</v>
      </c>
      <c r="C7010" t="s">
        <v>63</v>
      </c>
      <c r="D7010" t="s">
        <v>2693</v>
      </c>
      <c r="E7010">
        <v>3.7</v>
      </c>
      <c r="F7010">
        <v>644</v>
      </c>
      <c r="G7010">
        <v>14.5</v>
      </c>
      <c r="H7010">
        <v>2017</v>
      </c>
    </row>
    <row r="7011" spans="1:8" x14ac:dyDescent="0.2">
      <c r="A7011" t="s">
        <v>762</v>
      </c>
      <c r="B7011" t="s">
        <v>70</v>
      </c>
      <c r="C7011" t="s">
        <v>71</v>
      </c>
      <c r="D7011" t="s">
        <v>1218</v>
      </c>
      <c r="E7011">
        <v>4</v>
      </c>
      <c r="F7011">
        <v>644</v>
      </c>
      <c r="G7011">
        <v>7.95</v>
      </c>
      <c r="H7011">
        <v>2017</v>
      </c>
    </row>
    <row r="7012" spans="1:8" x14ac:dyDescent="0.2">
      <c r="A7012" t="s">
        <v>8636</v>
      </c>
      <c r="B7012" t="s">
        <v>16</v>
      </c>
      <c r="C7012" t="s">
        <v>178</v>
      </c>
      <c r="D7012" t="s">
        <v>2908</v>
      </c>
      <c r="E7012">
        <v>4</v>
      </c>
      <c r="F7012">
        <v>644</v>
      </c>
      <c r="G7012">
        <v>8.89</v>
      </c>
      <c r="H7012">
        <v>2017</v>
      </c>
    </row>
    <row r="7013" spans="1:8" x14ac:dyDescent="0.2">
      <c r="A7013" t="s">
        <v>6540</v>
      </c>
      <c r="B7013" t="s">
        <v>9</v>
      </c>
      <c r="C7013" t="s">
        <v>389</v>
      </c>
      <c r="D7013" t="s">
        <v>2107</v>
      </c>
      <c r="E7013">
        <v>4</v>
      </c>
      <c r="F7013">
        <v>645</v>
      </c>
      <c r="G7013">
        <v>39.950000000000003</v>
      </c>
      <c r="H7013">
        <v>2008</v>
      </c>
    </row>
    <row r="7014" spans="1:8" x14ac:dyDescent="0.2">
      <c r="A7014" t="s">
        <v>8637</v>
      </c>
      <c r="B7014" t="s">
        <v>16</v>
      </c>
      <c r="C7014" t="s">
        <v>99</v>
      </c>
      <c r="D7014" t="s">
        <v>3380</v>
      </c>
      <c r="E7014">
        <v>4.2</v>
      </c>
      <c r="F7014">
        <v>646</v>
      </c>
      <c r="G7014">
        <v>19.95</v>
      </c>
      <c r="H7014">
        <v>2017</v>
      </c>
    </row>
    <row r="7015" spans="1:8" x14ac:dyDescent="0.2">
      <c r="A7015" t="s">
        <v>8638</v>
      </c>
      <c r="B7015" t="s">
        <v>70</v>
      </c>
      <c r="C7015" t="s">
        <v>161</v>
      </c>
      <c r="D7015" t="s">
        <v>5115</v>
      </c>
      <c r="E7015">
        <v>4.5</v>
      </c>
      <c r="F7015">
        <v>646</v>
      </c>
      <c r="G7015">
        <v>156.16999999999999</v>
      </c>
      <c r="H7015">
        <v>2015</v>
      </c>
    </row>
    <row r="7016" spans="1:8" x14ac:dyDescent="0.2">
      <c r="A7016" t="s">
        <v>8639</v>
      </c>
      <c r="B7016" t="s">
        <v>9</v>
      </c>
      <c r="C7016" t="s">
        <v>281</v>
      </c>
      <c r="D7016" t="s">
        <v>2224</v>
      </c>
      <c r="E7016">
        <v>3.7</v>
      </c>
      <c r="F7016">
        <v>647</v>
      </c>
      <c r="G7016">
        <v>28.9</v>
      </c>
      <c r="H7016">
        <v>2014</v>
      </c>
    </row>
    <row r="7017" spans="1:8" x14ac:dyDescent="0.2">
      <c r="A7017" t="s">
        <v>8640</v>
      </c>
      <c r="B7017" t="s">
        <v>70</v>
      </c>
      <c r="C7017" t="s">
        <v>161</v>
      </c>
      <c r="D7017" t="s">
        <v>5115</v>
      </c>
      <c r="E7017">
        <v>4.5</v>
      </c>
      <c r="F7017">
        <v>648</v>
      </c>
      <c r="G7017">
        <v>179</v>
      </c>
      <c r="H7017">
        <v>2013</v>
      </c>
    </row>
    <row r="7018" spans="1:8" x14ac:dyDescent="0.2">
      <c r="A7018" t="s">
        <v>8641</v>
      </c>
      <c r="B7018" t="s">
        <v>46</v>
      </c>
      <c r="C7018" t="s">
        <v>341</v>
      </c>
      <c r="D7018" t="s">
        <v>263</v>
      </c>
      <c r="E7018">
        <v>4.5999999999999996</v>
      </c>
      <c r="F7018">
        <v>648</v>
      </c>
      <c r="G7018">
        <v>730.12</v>
      </c>
      <c r="H7018">
        <v>2009</v>
      </c>
    </row>
    <row r="7019" spans="1:8" x14ac:dyDescent="0.2">
      <c r="A7019" t="s">
        <v>186</v>
      </c>
      <c r="B7019" t="s">
        <v>62</v>
      </c>
      <c r="C7019" t="s">
        <v>63</v>
      </c>
      <c r="D7019" t="s">
        <v>1386</v>
      </c>
      <c r="E7019">
        <v>4.2</v>
      </c>
      <c r="F7019">
        <v>648</v>
      </c>
      <c r="G7019">
        <v>30.5</v>
      </c>
      <c r="H7019">
        <v>2014</v>
      </c>
    </row>
    <row r="7020" spans="1:8" x14ac:dyDescent="0.2">
      <c r="A7020" t="s">
        <v>8642</v>
      </c>
      <c r="B7020" t="s">
        <v>196</v>
      </c>
      <c r="C7020" t="s">
        <v>197</v>
      </c>
      <c r="D7020" t="s">
        <v>200</v>
      </c>
      <c r="E7020">
        <v>4.2</v>
      </c>
      <c r="F7020">
        <v>649</v>
      </c>
      <c r="G7020">
        <v>50</v>
      </c>
      <c r="H7020">
        <v>2016</v>
      </c>
    </row>
    <row r="7021" spans="1:8" x14ac:dyDescent="0.2">
      <c r="A7021" t="s">
        <v>8643</v>
      </c>
      <c r="B7021" t="s">
        <v>23</v>
      </c>
      <c r="C7021" t="s">
        <v>911</v>
      </c>
      <c r="D7021" t="s">
        <v>248</v>
      </c>
      <c r="E7021">
        <v>3.7</v>
      </c>
      <c r="F7021">
        <v>649</v>
      </c>
      <c r="G7021">
        <v>9.9</v>
      </c>
      <c r="H7021">
        <v>2017</v>
      </c>
    </row>
    <row r="7022" spans="1:8" x14ac:dyDescent="0.2">
      <c r="A7022" t="s">
        <v>8644</v>
      </c>
      <c r="B7022" t="s">
        <v>9</v>
      </c>
      <c r="C7022" t="s">
        <v>190</v>
      </c>
      <c r="D7022" t="s">
        <v>966</v>
      </c>
      <c r="E7022">
        <v>4.2</v>
      </c>
      <c r="F7022">
        <v>649</v>
      </c>
      <c r="G7022">
        <v>99</v>
      </c>
      <c r="H7022">
        <v>2015</v>
      </c>
    </row>
    <row r="7023" spans="1:8" x14ac:dyDescent="0.2">
      <c r="A7023" t="s">
        <v>285</v>
      </c>
      <c r="B7023" t="s">
        <v>62</v>
      </c>
      <c r="C7023" t="s">
        <v>1468</v>
      </c>
      <c r="D7023" t="s">
        <v>8645</v>
      </c>
      <c r="E7023">
        <v>3.7</v>
      </c>
      <c r="F7023">
        <v>65</v>
      </c>
      <c r="G7023">
        <v>19.899999999999999</v>
      </c>
      <c r="H7023">
        <v>2017</v>
      </c>
    </row>
    <row r="7024" spans="1:8" x14ac:dyDescent="0.2">
      <c r="A7024" t="s">
        <v>8646</v>
      </c>
      <c r="B7024" t="s">
        <v>9</v>
      </c>
      <c r="C7024" t="s">
        <v>1088</v>
      </c>
      <c r="D7024" t="s">
        <v>7090</v>
      </c>
      <c r="E7024">
        <v>3.8</v>
      </c>
      <c r="F7024">
        <v>65</v>
      </c>
      <c r="G7024">
        <v>11.95</v>
      </c>
      <c r="H7024">
        <v>2015</v>
      </c>
    </row>
    <row r="7025" spans="1:8" x14ac:dyDescent="0.2">
      <c r="A7025" t="s">
        <v>8647</v>
      </c>
      <c r="B7025" t="s">
        <v>66</v>
      </c>
      <c r="C7025" t="s">
        <v>108</v>
      </c>
      <c r="D7025" t="s">
        <v>109</v>
      </c>
      <c r="E7025">
        <v>3.3</v>
      </c>
      <c r="F7025">
        <v>65</v>
      </c>
      <c r="G7025">
        <v>17.55</v>
      </c>
      <c r="H7025">
        <v>2016</v>
      </c>
    </row>
    <row r="7026" spans="1:8" x14ac:dyDescent="0.2">
      <c r="A7026" t="s">
        <v>8648</v>
      </c>
      <c r="B7026" t="s">
        <v>66</v>
      </c>
      <c r="C7026" t="s">
        <v>241</v>
      </c>
      <c r="D7026" t="s">
        <v>1608</v>
      </c>
      <c r="E7026">
        <v>3.5</v>
      </c>
      <c r="F7026">
        <v>65</v>
      </c>
      <c r="G7026">
        <v>8.99</v>
      </c>
      <c r="H7026">
        <v>2017</v>
      </c>
    </row>
    <row r="7027" spans="1:8" x14ac:dyDescent="0.2">
      <c r="A7027" t="s">
        <v>8649</v>
      </c>
      <c r="B7027" t="s">
        <v>16</v>
      </c>
      <c r="C7027" t="s">
        <v>1724</v>
      </c>
      <c r="D7027" t="s">
        <v>1725</v>
      </c>
      <c r="E7027">
        <v>3.8</v>
      </c>
      <c r="F7027">
        <v>65</v>
      </c>
      <c r="G7027">
        <v>18.97</v>
      </c>
      <c r="H7027">
        <v>2015</v>
      </c>
    </row>
    <row r="7028" spans="1:8" x14ac:dyDescent="0.2">
      <c r="A7028" t="s">
        <v>4284</v>
      </c>
      <c r="B7028" t="s">
        <v>16</v>
      </c>
      <c r="C7028" t="s">
        <v>38</v>
      </c>
      <c r="D7028" t="s">
        <v>5215</v>
      </c>
      <c r="E7028">
        <v>3.6</v>
      </c>
      <c r="F7028">
        <v>65</v>
      </c>
      <c r="G7028">
        <v>8.99</v>
      </c>
      <c r="H7028">
        <v>2016</v>
      </c>
    </row>
    <row r="7029" spans="1:8" x14ac:dyDescent="0.2">
      <c r="A7029" t="s">
        <v>1063</v>
      </c>
      <c r="B7029" t="s">
        <v>16</v>
      </c>
      <c r="C7029" t="s">
        <v>404</v>
      </c>
      <c r="D7029" t="s">
        <v>6007</v>
      </c>
      <c r="E7029">
        <v>3.7</v>
      </c>
      <c r="F7029">
        <v>65</v>
      </c>
      <c r="G7029">
        <v>8.6</v>
      </c>
      <c r="H7029">
        <v>2016</v>
      </c>
    </row>
    <row r="7030" spans="1:8" x14ac:dyDescent="0.2">
      <c r="A7030" t="s">
        <v>8650</v>
      </c>
      <c r="B7030" t="s">
        <v>62</v>
      </c>
      <c r="C7030" t="s">
        <v>1171</v>
      </c>
      <c r="D7030" t="s">
        <v>4314</v>
      </c>
      <c r="E7030">
        <v>3.7</v>
      </c>
      <c r="F7030">
        <v>65</v>
      </c>
      <c r="G7030">
        <v>8.9499999999999993</v>
      </c>
      <c r="H7030">
        <v>2019</v>
      </c>
    </row>
    <row r="7031" spans="1:8" x14ac:dyDescent="0.2">
      <c r="A7031" t="s">
        <v>8651</v>
      </c>
      <c r="B7031" t="s">
        <v>77</v>
      </c>
      <c r="C7031" t="s">
        <v>78</v>
      </c>
      <c r="D7031" t="s">
        <v>2499</v>
      </c>
      <c r="E7031">
        <v>4.3</v>
      </c>
      <c r="F7031">
        <v>65</v>
      </c>
      <c r="G7031">
        <v>32.299999999999997</v>
      </c>
      <c r="H7031">
        <v>2017</v>
      </c>
    </row>
    <row r="7032" spans="1:8" x14ac:dyDescent="0.2">
      <c r="A7032" t="s">
        <v>8652</v>
      </c>
      <c r="B7032" t="s">
        <v>62</v>
      </c>
      <c r="C7032" t="s">
        <v>63</v>
      </c>
      <c r="D7032" t="s">
        <v>1966</v>
      </c>
      <c r="E7032">
        <v>3.5</v>
      </c>
      <c r="F7032">
        <v>65</v>
      </c>
      <c r="G7032">
        <v>9.9</v>
      </c>
      <c r="H7032">
        <v>2018</v>
      </c>
    </row>
    <row r="7033" spans="1:8" x14ac:dyDescent="0.2">
      <c r="A7033" t="s">
        <v>8653</v>
      </c>
      <c r="B7033" t="s">
        <v>9</v>
      </c>
      <c r="C7033" t="s">
        <v>4984</v>
      </c>
      <c r="D7033" t="s">
        <v>4985</v>
      </c>
      <c r="E7033">
        <v>3.6</v>
      </c>
      <c r="F7033">
        <v>65</v>
      </c>
      <c r="G7033">
        <v>15</v>
      </c>
      <c r="H7033">
        <v>2009</v>
      </c>
    </row>
    <row r="7034" spans="1:8" x14ac:dyDescent="0.2">
      <c r="A7034" t="s">
        <v>8654</v>
      </c>
      <c r="B7034" t="s">
        <v>66</v>
      </c>
      <c r="C7034" t="s">
        <v>8655</v>
      </c>
      <c r="D7034" t="s">
        <v>8656</v>
      </c>
      <c r="E7034">
        <v>4.0999999999999996</v>
      </c>
      <c r="F7034">
        <v>65</v>
      </c>
      <c r="G7034">
        <v>19</v>
      </c>
      <c r="H7034">
        <v>2013</v>
      </c>
    </row>
    <row r="7035" spans="1:8" x14ac:dyDescent="0.2">
      <c r="A7035" t="s">
        <v>1910</v>
      </c>
      <c r="B7035" t="s">
        <v>16</v>
      </c>
      <c r="C7035" t="s">
        <v>17</v>
      </c>
      <c r="D7035" t="s">
        <v>8657</v>
      </c>
      <c r="E7035">
        <v>4.2</v>
      </c>
      <c r="F7035">
        <v>65</v>
      </c>
      <c r="G7035">
        <v>58.1</v>
      </c>
      <c r="H7035">
        <v>2015</v>
      </c>
    </row>
    <row r="7036" spans="1:8" x14ac:dyDescent="0.2">
      <c r="A7036" t="s">
        <v>2280</v>
      </c>
      <c r="B7036" t="s">
        <v>16</v>
      </c>
      <c r="C7036" t="s">
        <v>358</v>
      </c>
      <c r="D7036" t="s">
        <v>2486</v>
      </c>
      <c r="E7036">
        <v>4.0999999999999996</v>
      </c>
      <c r="F7036">
        <v>65</v>
      </c>
      <c r="G7036">
        <v>33.9</v>
      </c>
      <c r="H7036">
        <v>2011</v>
      </c>
    </row>
    <row r="7037" spans="1:8" x14ac:dyDescent="0.2">
      <c r="A7037" t="s">
        <v>8658</v>
      </c>
      <c r="B7037" t="s">
        <v>16</v>
      </c>
      <c r="C7037" t="s">
        <v>181</v>
      </c>
      <c r="D7037" t="s">
        <v>2472</v>
      </c>
      <c r="E7037">
        <v>4.0999999999999996</v>
      </c>
      <c r="F7037">
        <v>65</v>
      </c>
      <c r="G7037">
        <v>74.75</v>
      </c>
      <c r="H7037">
        <v>2015</v>
      </c>
    </row>
    <row r="7038" spans="1:8" x14ac:dyDescent="0.2">
      <c r="A7038" t="s">
        <v>8659</v>
      </c>
      <c r="B7038" t="s">
        <v>16</v>
      </c>
      <c r="C7038" t="s">
        <v>5274</v>
      </c>
      <c r="D7038" t="s">
        <v>3047</v>
      </c>
      <c r="E7038">
        <v>3.9</v>
      </c>
      <c r="F7038">
        <v>65</v>
      </c>
      <c r="G7038">
        <v>17.899999999999999</v>
      </c>
      <c r="H7038">
        <v>2016</v>
      </c>
    </row>
    <row r="7039" spans="1:8" x14ac:dyDescent="0.2">
      <c r="A7039" t="s">
        <v>8660</v>
      </c>
      <c r="B7039" t="s">
        <v>16</v>
      </c>
      <c r="C7039" t="s">
        <v>1844</v>
      </c>
      <c r="D7039" t="s">
        <v>2757</v>
      </c>
      <c r="E7039">
        <v>3.9</v>
      </c>
      <c r="F7039">
        <v>65</v>
      </c>
      <c r="G7039">
        <v>8.9</v>
      </c>
      <c r="H7039">
        <v>2018</v>
      </c>
    </row>
    <row r="7040" spans="1:8" x14ac:dyDescent="0.2">
      <c r="A7040" t="s">
        <v>8661</v>
      </c>
      <c r="B7040" t="s">
        <v>66</v>
      </c>
      <c r="C7040" t="s">
        <v>268</v>
      </c>
      <c r="D7040" t="s">
        <v>269</v>
      </c>
      <c r="E7040">
        <v>4</v>
      </c>
      <c r="F7040">
        <v>65</v>
      </c>
      <c r="G7040">
        <v>37.04</v>
      </c>
      <c r="H7040">
        <v>2015</v>
      </c>
    </row>
    <row r="7041" spans="1:8" x14ac:dyDescent="0.2">
      <c r="A7041" t="s">
        <v>8662</v>
      </c>
      <c r="B7041" t="s">
        <v>16</v>
      </c>
      <c r="C7041" t="s">
        <v>528</v>
      </c>
      <c r="D7041" t="s">
        <v>529</v>
      </c>
      <c r="E7041">
        <v>3.9</v>
      </c>
      <c r="F7041">
        <v>65</v>
      </c>
      <c r="G7041">
        <v>52.5</v>
      </c>
      <c r="H7041">
        <v>2013</v>
      </c>
    </row>
    <row r="7042" spans="1:8" x14ac:dyDescent="0.2">
      <c r="A7042" t="s">
        <v>8663</v>
      </c>
      <c r="B7042" t="s">
        <v>16</v>
      </c>
      <c r="C7042" t="s">
        <v>748</v>
      </c>
      <c r="D7042" t="s">
        <v>5329</v>
      </c>
      <c r="E7042">
        <v>3.7</v>
      </c>
      <c r="F7042">
        <v>65</v>
      </c>
      <c r="G7042">
        <v>24.88</v>
      </c>
      <c r="H7042">
        <v>2011</v>
      </c>
    </row>
    <row r="7043" spans="1:8" x14ac:dyDescent="0.2">
      <c r="A7043" t="s">
        <v>8664</v>
      </c>
      <c r="B7043" t="s">
        <v>9</v>
      </c>
      <c r="C7043" t="s">
        <v>3360</v>
      </c>
      <c r="D7043" t="s">
        <v>5377</v>
      </c>
      <c r="E7043">
        <v>3.7</v>
      </c>
      <c r="F7043">
        <v>65</v>
      </c>
      <c r="G7043">
        <v>20.47</v>
      </c>
      <c r="H7043">
        <v>2016</v>
      </c>
    </row>
    <row r="7044" spans="1:8" x14ac:dyDescent="0.2">
      <c r="A7044" t="s">
        <v>8665</v>
      </c>
      <c r="B7044" t="s">
        <v>196</v>
      </c>
      <c r="C7044" t="s">
        <v>197</v>
      </c>
      <c r="D7044" t="s">
        <v>2183</v>
      </c>
      <c r="E7044">
        <v>3.6</v>
      </c>
      <c r="F7044">
        <v>65</v>
      </c>
      <c r="G7044">
        <v>9.5</v>
      </c>
      <c r="H7044">
        <v>2019</v>
      </c>
    </row>
    <row r="7045" spans="1:8" x14ac:dyDescent="0.2">
      <c r="A7045" t="s">
        <v>8666</v>
      </c>
      <c r="B7045" t="s">
        <v>16</v>
      </c>
      <c r="C7045" t="s">
        <v>586</v>
      </c>
      <c r="D7045" t="s">
        <v>1560</v>
      </c>
      <c r="E7045">
        <v>3.4</v>
      </c>
      <c r="F7045">
        <v>65</v>
      </c>
      <c r="G7045">
        <v>9.26</v>
      </c>
      <c r="H7045">
        <v>2018</v>
      </c>
    </row>
    <row r="7046" spans="1:8" x14ac:dyDescent="0.2">
      <c r="A7046" t="s">
        <v>8667</v>
      </c>
      <c r="B7046" t="s">
        <v>16</v>
      </c>
      <c r="C7046" t="s">
        <v>638</v>
      </c>
      <c r="D7046" t="s">
        <v>4875</v>
      </c>
      <c r="E7046">
        <v>3.8</v>
      </c>
      <c r="F7046">
        <v>65</v>
      </c>
      <c r="G7046">
        <v>9.75</v>
      </c>
      <c r="H7046">
        <v>2016</v>
      </c>
    </row>
    <row r="7047" spans="1:8" x14ac:dyDescent="0.2">
      <c r="A7047" t="s">
        <v>8668</v>
      </c>
      <c r="B7047" t="s">
        <v>9</v>
      </c>
      <c r="C7047" t="s">
        <v>1645</v>
      </c>
      <c r="D7047" t="s">
        <v>811</v>
      </c>
      <c r="E7047">
        <v>3.5</v>
      </c>
      <c r="F7047">
        <v>65</v>
      </c>
      <c r="G7047">
        <v>8.6999999999999993</v>
      </c>
      <c r="H7047">
        <v>2018</v>
      </c>
    </row>
    <row r="7048" spans="1:8" x14ac:dyDescent="0.2">
      <c r="A7048" t="s">
        <v>8669</v>
      </c>
      <c r="B7048" t="s">
        <v>1345</v>
      </c>
      <c r="C7048" t="s">
        <v>4367</v>
      </c>
      <c r="D7048" t="s">
        <v>4368</v>
      </c>
      <c r="E7048">
        <v>3.9</v>
      </c>
      <c r="F7048">
        <v>65</v>
      </c>
      <c r="G7048">
        <v>14.5</v>
      </c>
      <c r="H7048">
        <v>2012</v>
      </c>
    </row>
    <row r="7049" spans="1:8" x14ac:dyDescent="0.2">
      <c r="A7049" t="s">
        <v>5143</v>
      </c>
      <c r="B7049" t="s">
        <v>66</v>
      </c>
      <c r="C7049" t="s">
        <v>308</v>
      </c>
      <c r="D7049" t="s">
        <v>4776</v>
      </c>
      <c r="E7049">
        <v>3.8</v>
      </c>
      <c r="F7049">
        <v>65</v>
      </c>
      <c r="G7049">
        <v>7.7</v>
      </c>
      <c r="H7049">
        <v>2016</v>
      </c>
    </row>
    <row r="7050" spans="1:8" x14ac:dyDescent="0.2">
      <c r="A7050" t="s">
        <v>8670</v>
      </c>
      <c r="B7050" t="s">
        <v>277</v>
      </c>
      <c r="C7050" t="s">
        <v>955</v>
      </c>
      <c r="D7050" t="s">
        <v>8671</v>
      </c>
      <c r="E7050">
        <v>3.7</v>
      </c>
      <c r="F7050">
        <v>65</v>
      </c>
      <c r="G7050">
        <v>12.49</v>
      </c>
      <c r="H7050">
        <v>2015</v>
      </c>
    </row>
    <row r="7051" spans="1:8" x14ac:dyDescent="0.2">
      <c r="A7051" t="s">
        <v>8672</v>
      </c>
      <c r="B7051" t="s">
        <v>23</v>
      </c>
      <c r="C7051" t="s">
        <v>247</v>
      </c>
      <c r="D7051" t="s">
        <v>1061</v>
      </c>
      <c r="E7051">
        <v>4</v>
      </c>
      <c r="F7051">
        <v>65</v>
      </c>
      <c r="G7051">
        <v>15.9</v>
      </c>
      <c r="H7051">
        <v>2016</v>
      </c>
    </row>
    <row r="7052" spans="1:8" x14ac:dyDescent="0.2">
      <c r="A7052" t="s">
        <v>8673</v>
      </c>
      <c r="B7052" t="s">
        <v>16</v>
      </c>
      <c r="C7052" t="s">
        <v>638</v>
      </c>
      <c r="D7052" t="s">
        <v>661</v>
      </c>
      <c r="E7052">
        <v>3.4</v>
      </c>
      <c r="F7052">
        <v>65</v>
      </c>
      <c r="G7052">
        <v>6.88</v>
      </c>
      <c r="H7052">
        <v>2018</v>
      </c>
    </row>
    <row r="7053" spans="1:8" x14ac:dyDescent="0.2">
      <c r="A7053" t="s">
        <v>8674</v>
      </c>
      <c r="B7053" t="s">
        <v>62</v>
      </c>
      <c r="C7053" t="s">
        <v>63</v>
      </c>
      <c r="D7053" t="s">
        <v>1392</v>
      </c>
      <c r="E7053">
        <v>3.5</v>
      </c>
      <c r="F7053">
        <v>65</v>
      </c>
      <c r="G7053">
        <v>6.88</v>
      </c>
      <c r="H7053">
        <v>2018</v>
      </c>
    </row>
    <row r="7054" spans="1:8" x14ac:dyDescent="0.2">
      <c r="A7054" t="s">
        <v>8675</v>
      </c>
      <c r="B7054" t="s">
        <v>16</v>
      </c>
      <c r="C7054" t="s">
        <v>93</v>
      </c>
      <c r="D7054" t="s">
        <v>6013</v>
      </c>
      <c r="E7054">
        <v>3.8</v>
      </c>
      <c r="F7054">
        <v>65</v>
      </c>
      <c r="G7054">
        <v>21.5</v>
      </c>
      <c r="H7054">
        <v>2015</v>
      </c>
    </row>
    <row r="7055" spans="1:8" x14ac:dyDescent="0.2">
      <c r="A7055" t="s">
        <v>8676</v>
      </c>
      <c r="B7055" t="s">
        <v>16</v>
      </c>
      <c r="C7055" t="s">
        <v>2291</v>
      </c>
      <c r="D7055" t="s">
        <v>2725</v>
      </c>
      <c r="E7055">
        <v>4</v>
      </c>
      <c r="F7055">
        <v>65</v>
      </c>
      <c r="G7055">
        <v>43.51</v>
      </c>
      <c r="H7055">
        <v>2016</v>
      </c>
    </row>
    <row r="7056" spans="1:8" x14ac:dyDescent="0.2">
      <c r="A7056" t="s">
        <v>8677</v>
      </c>
      <c r="B7056" t="s">
        <v>277</v>
      </c>
      <c r="C7056" t="s">
        <v>1229</v>
      </c>
      <c r="D7056" t="s">
        <v>1230</v>
      </c>
      <c r="E7056">
        <v>4</v>
      </c>
      <c r="F7056">
        <v>65</v>
      </c>
      <c r="G7056">
        <v>88.95</v>
      </c>
      <c r="H7056">
        <v>2009</v>
      </c>
    </row>
    <row r="7057" spans="1:8" x14ac:dyDescent="0.2">
      <c r="A7057" t="s">
        <v>8678</v>
      </c>
      <c r="B7057" t="s">
        <v>16</v>
      </c>
      <c r="C7057" t="s">
        <v>17</v>
      </c>
      <c r="D7057" t="s">
        <v>2289</v>
      </c>
      <c r="E7057">
        <v>4.2</v>
      </c>
      <c r="F7057">
        <v>65</v>
      </c>
      <c r="G7057">
        <v>154.22999999999999</v>
      </c>
      <c r="H7057">
        <v>2015</v>
      </c>
    </row>
    <row r="7058" spans="1:8" x14ac:dyDescent="0.2">
      <c r="A7058" t="s">
        <v>8679</v>
      </c>
      <c r="B7058" t="s">
        <v>277</v>
      </c>
      <c r="C7058" t="s">
        <v>955</v>
      </c>
      <c r="D7058" t="s">
        <v>8680</v>
      </c>
      <c r="E7058">
        <v>3.5</v>
      </c>
      <c r="F7058">
        <v>65</v>
      </c>
      <c r="G7058">
        <v>11</v>
      </c>
      <c r="H7058">
        <v>2016</v>
      </c>
    </row>
    <row r="7059" spans="1:8" x14ac:dyDescent="0.2">
      <c r="A7059" t="s">
        <v>8681</v>
      </c>
      <c r="B7059" t="s">
        <v>9</v>
      </c>
      <c r="C7059" t="s">
        <v>1110</v>
      </c>
      <c r="D7059" t="s">
        <v>361</v>
      </c>
      <c r="E7059">
        <v>4</v>
      </c>
      <c r="F7059">
        <v>65</v>
      </c>
      <c r="G7059">
        <v>39.9</v>
      </c>
      <c r="H7059">
        <v>2011</v>
      </c>
    </row>
    <row r="7060" spans="1:8" x14ac:dyDescent="0.2">
      <c r="A7060" t="s">
        <v>8682</v>
      </c>
      <c r="B7060" t="s">
        <v>277</v>
      </c>
      <c r="C7060" t="s">
        <v>278</v>
      </c>
      <c r="D7060" t="s">
        <v>279</v>
      </c>
      <c r="E7060">
        <v>3.8</v>
      </c>
      <c r="F7060">
        <v>65</v>
      </c>
      <c r="G7060">
        <v>10.67</v>
      </c>
      <c r="H7060">
        <v>2017</v>
      </c>
    </row>
    <row r="7061" spans="1:8" x14ac:dyDescent="0.2">
      <c r="A7061" t="s">
        <v>8683</v>
      </c>
      <c r="B7061" t="s">
        <v>16</v>
      </c>
      <c r="C7061" t="s">
        <v>926</v>
      </c>
      <c r="D7061" t="s">
        <v>927</v>
      </c>
      <c r="E7061">
        <v>3.9</v>
      </c>
      <c r="F7061">
        <v>650</v>
      </c>
      <c r="G7061">
        <v>14.9</v>
      </c>
      <c r="H7061">
        <v>2018</v>
      </c>
    </row>
    <row r="7062" spans="1:8" x14ac:dyDescent="0.2">
      <c r="A7062" t="s">
        <v>8684</v>
      </c>
      <c r="B7062" t="s">
        <v>16</v>
      </c>
      <c r="C7062" t="s">
        <v>638</v>
      </c>
      <c r="D7062" t="s">
        <v>2749</v>
      </c>
      <c r="E7062">
        <v>3.5</v>
      </c>
      <c r="F7062">
        <v>650</v>
      </c>
      <c r="G7062">
        <v>6.41</v>
      </c>
      <c r="H7062">
        <v>2018</v>
      </c>
    </row>
    <row r="7063" spans="1:8" x14ac:dyDescent="0.2">
      <c r="A7063" t="s">
        <v>2532</v>
      </c>
      <c r="B7063" t="s">
        <v>9</v>
      </c>
      <c r="C7063" t="s">
        <v>217</v>
      </c>
      <c r="D7063" t="s">
        <v>6771</v>
      </c>
      <c r="E7063">
        <v>4.0999999999999996</v>
      </c>
      <c r="F7063">
        <v>651</v>
      </c>
      <c r="G7063">
        <v>68.55</v>
      </c>
      <c r="H7063">
        <v>2008</v>
      </c>
    </row>
    <row r="7064" spans="1:8" x14ac:dyDescent="0.2">
      <c r="A7064" t="s">
        <v>8685</v>
      </c>
      <c r="B7064" t="s">
        <v>9</v>
      </c>
      <c r="C7064" t="s">
        <v>2283</v>
      </c>
      <c r="D7064" t="s">
        <v>5923</v>
      </c>
      <c r="E7064">
        <v>4</v>
      </c>
      <c r="F7064">
        <v>651</v>
      </c>
      <c r="G7064">
        <v>32.36</v>
      </c>
      <c r="H7064">
        <v>2015</v>
      </c>
    </row>
    <row r="7065" spans="1:8" x14ac:dyDescent="0.2">
      <c r="A7065" t="s">
        <v>8686</v>
      </c>
      <c r="B7065" t="s">
        <v>34</v>
      </c>
      <c r="C7065" t="s">
        <v>150</v>
      </c>
      <c r="D7065" t="s">
        <v>2067</v>
      </c>
      <c r="E7065">
        <v>3.7</v>
      </c>
      <c r="F7065">
        <v>651</v>
      </c>
      <c r="G7065">
        <v>9.65</v>
      </c>
      <c r="H7065">
        <v>2017</v>
      </c>
    </row>
    <row r="7066" spans="1:8" x14ac:dyDescent="0.2">
      <c r="A7066" t="s">
        <v>1391</v>
      </c>
      <c r="B7066" t="s">
        <v>62</v>
      </c>
      <c r="C7066" t="s">
        <v>1343</v>
      </c>
      <c r="D7066" t="s">
        <v>1344</v>
      </c>
      <c r="E7066">
        <v>4</v>
      </c>
      <c r="F7066">
        <v>651</v>
      </c>
      <c r="G7066">
        <v>11.75</v>
      </c>
      <c r="H7066">
        <v>2018</v>
      </c>
    </row>
    <row r="7067" spans="1:8" x14ac:dyDescent="0.2">
      <c r="A7067" t="s">
        <v>8687</v>
      </c>
      <c r="B7067" t="s">
        <v>46</v>
      </c>
      <c r="C7067" t="s">
        <v>131</v>
      </c>
      <c r="D7067" t="s">
        <v>8688</v>
      </c>
      <c r="E7067">
        <v>3.8</v>
      </c>
      <c r="F7067">
        <v>651</v>
      </c>
      <c r="G7067">
        <v>19.489999999999998</v>
      </c>
      <c r="H7067">
        <v>2015</v>
      </c>
    </row>
    <row r="7068" spans="1:8" x14ac:dyDescent="0.2">
      <c r="A7068" t="s">
        <v>2536</v>
      </c>
      <c r="B7068" t="s">
        <v>9</v>
      </c>
      <c r="C7068" t="s">
        <v>414</v>
      </c>
      <c r="D7068" t="s">
        <v>2571</v>
      </c>
      <c r="E7068">
        <v>4.2</v>
      </c>
      <c r="F7068">
        <v>651</v>
      </c>
      <c r="G7068">
        <v>38</v>
      </c>
      <c r="H7068">
        <v>2016</v>
      </c>
    </row>
    <row r="7069" spans="1:8" x14ac:dyDescent="0.2">
      <c r="A7069" t="s">
        <v>2331</v>
      </c>
      <c r="B7069" t="s">
        <v>23</v>
      </c>
      <c r="C7069" t="s">
        <v>247</v>
      </c>
      <c r="D7069" t="s">
        <v>2554</v>
      </c>
      <c r="E7069">
        <v>3.5</v>
      </c>
      <c r="F7069">
        <v>652</v>
      </c>
      <c r="G7069">
        <v>8.75</v>
      </c>
      <c r="H7069">
        <v>2015</v>
      </c>
    </row>
    <row r="7070" spans="1:8" x14ac:dyDescent="0.2">
      <c r="A7070" t="s">
        <v>305</v>
      </c>
      <c r="B7070" t="s">
        <v>70</v>
      </c>
      <c r="C7070" t="s">
        <v>71</v>
      </c>
      <c r="D7070" t="s">
        <v>8073</v>
      </c>
      <c r="E7070">
        <v>3.9</v>
      </c>
      <c r="F7070">
        <v>652</v>
      </c>
      <c r="G7070">
        <v>13.82</v>
      </c>
      <c r="H7070">
        <v>2017</v>
      </c>
    </row>
    <row r="7071" spans="1:8" x14ac:dyDescent="0.2">
      <c r="A7071" t="s">
        <v>8689</v>
      </c>
      <c r="B7071" t="s">
        <v>16</v>
      </c>
      <c r="C7071" t="s">
        <v>234</v>
      </c>
      <c r="D7071" t="s">
        <v>3065</v>
      </c>
      <c r="E7071">
        <v>3.8</v>
      </c>
      <c r="F7071">
        <v>653</v>
      </c>
      <c r="G7071">
        <v>14.63</v>
      </c>
      <c r="H7071">
        <v>2016</v>
      </c>
    </row>
    <row r="7072" spans="1:8" x14ac:dyDescent="0.2">
      <c r="A7072" t="s">
        <v>2937</v>
      </c>
      <c r="B7072" t="s">
        <v>9</v>
      </c>
      <c r="C7072" t="s">
        <v>217</v>
      </c>
      <c r="D7072" t="s">
        <v>5162</v>
      </c>
      <c r="E7072">
        <v>3.9</v>
      </c>
      <c r="F7072">
        <v>653</v>
      </c>
      <c r="G7072">
        <v>25.24</v>
      </c>
      <c r="H7072">
        <v>2015</v>
      </c>
    </row>
    <row r="7073" spans="1:8" x14ac:dyDescent="0.2">
      <c r="A7073" t="s">
        <v>8690</v>
      </c>
      <c r="B7073" t="s">
        <v>16</v>
      </c>
      <c r="C7073" t="s">
        <v>228</v>
      </c>
      <c r="D7073" t="s">
        <v>6788</v>
      </c>
      <c r="E7073">
        <v>4.2</v>
      </c>
      <c r="F7073">
        <v>654</v>
      </c>
      <c r="G7073">
        <v>15.89</v>
      </c>
      <c r="H7073">
        <v>2017</v>
      </c>
    </row>
    <row r="7074" spans="1:8" x14ac:dyDescent="0.2">
      <c r="A7074" t="s">
        <v>8691</v>
      </c>
      <c r="B7074" t="s">
        <v>34</v>
      </c>
      <c r="C7074" t="s">
        <v>150</v>
      </c>
      <c r="D7074" t="s">
        <v>1719</v>
      </c>
      <c r="E7074">
        <v>3.2</v>
      </c>
      <c r="F7074">
        <v>654</v>
      </c>
      <c r="G7074">
        <v>6.77</v>
      </c>
      <c r="H7074">
        <v>2016</v>
      </c>
    </row>
    <row r="7075" spans="1:8" x14ac:dyDescent="0.2">
      <c r="A7075" t="s">
        <v>5139</v>
      </c>
      <c r="B7075" t="s">
        <v>9</v>
      </c>
      <c r="C7075" t="s">
        <v>105</v>
      </c>
      <c r="D7075" t="s">
        <v>2777</v>
      </c>
      <c r="E7075">
        <v>3.9</v>
      </c>
      <c r="F7075">
        <v>654</v>
      </c>
      <c r="G7075">
        <v>27.71</v>
      </c>
      <c r="H7075">
        <v>2014</v>
      </c>
    </row>
    <row r="7076" spans="1:8" x14ac:dyDescent="0.2">
      <c r="A7076" t="s">
        <v>8692</v>
      </c>
      <c r="B7076" t="s">
        <v>16</v>
      </c>
      <c r="C7076" t="s">
        <v>3132</v>
      </c>
      <c r="D7076" t="s">
        <v>1721</v>
      </c>
      <c r="E7076">
        <v>3.7</v>
      </c>
      <c r="F7076">
        <v>655</v>
      </c>
      <c r="G7076">
        <v>15.4</v>
      </c>
      <c r="H7076">
        <v>2014</v>
      </c>
    </row>
    <row r="7077" spans="1:8" x14ac:dyDescent="0.2">
      <c r="A7077" t="s">
        <v>8693</v>
      </c>
      <c r="B7077" t="s">
        <v>46</v>
      </c>
      <c r="C7077" t="s">
        <v>262</v>
      </c>
      <c r="D7077" t="s">
        <v>1365</v>
      </c>
      <c r="E7077">
        <v>3.8</v>
      </c>
      <c r="F7077">
        <v>655</v>
      </c>
      <c r="G7077">
        <v>19.989999999999998</v>
      </c>
      <c r="H7077">
        <v>2016</v>
      </c>
    </row>
    <row r="7078" spans="1:8" x14ac:dyDescent="0.2">
      <c r="A7078" t="s">
        <v>8694</v>
      </c>
      <c r="B7078" t="s">
        <v>16</v>
      </c>
      <c r="C7078" t="s">
        <v>120</v>
      </c>
      <c r="D7078" t="s">
        <v>4686</v>
      </c>
      <c r="E7078">
        <v>4</v>
      </c>
      <c r="F7078">
        <v>655</v>
      </c>
      <c r="G7078">
        <v>18.97</v>
      </c>
      <c r="H7078">
        <v>2016</v>
      </c>
    </row>
    <row r="7079" spans="1:8" x14ac:dyDescent="0.2">
      <c r="A7079" t="s">
        <v>2821</v>
      </c>
      <c r="B7079" t="s">
        <v>66</v>
      </c>
      <c r="C7079" t="s">
        <v>1236</v>
      </c>
      <c r="D7079" t="s">
        <v>8325</v>
      </c>
      <c r="E7079">
        <v>3.3</v>
      </c>
      <c r="F7079">
        <v>657</v>
      </c>
      <c r="G7079">
        <v>4.95</v>
      </c>
      <c r="H7079">
        <v>2013</v>
      </c>
    </row>
    <row r="7080" spans="1:8" x14ac:dyDescent="0.2">
      <c r="A7080" t="s">
        <v>1704</v>
      </c>
      <c r="B7080" t="s">
        <v>9</v>
      </c>
      <c r="C7080" t="s">
        <v>105</v>
      </c>
      <c r="D7080" t="s">
        <v>1384</v>
      </c>
      <c r="E7080">
        <v>4.4000000000000004</v>
      </c>
      <c r="F7080">
        <v>657</v>
      </c>
      <c r="G7080">
        <v>279</v>
      </c>
      <c r="H7080">
        <v>2010</v>
      </c>
    </row>
    <row r="7081" spans="1:8" x14ac:dyDescent="0.2">
      <c r="A7081" t="s">
        <v>8695</v>
      </c>
      <c r="B7081" t="s">
        <v>16</v>
      </c>
      <c r="C7081" t="s">
        <v>1024</v>
      </c>
      <c r="D7081" t="s">
        <v>375</v>
      </c>
      <c r="E7081">
        <v>4.5</v>
      </c>
      <c r="F7081">
        <v>657</v>
      </c>
      <c r="G7081">
        <v>212.43</v>
      </c>
      <c r="H7081">
        <v>2011</v>
      </c>
    </row>
    <row r="7082" spans="1:8" x14ac:dyDescent="0.2">
      <c r="A7082" t="s">
        <v>513</v>
      </c>
      <c r="B7082" t="s">
        <v>16</v>
      </c>
      <c r="C7082" t="s">
        <v>358</v>
      </c>
      <c r="D7082" t="s">
        <v>8696</v>
      </c>
      <c r="E7082">
        <v>4.2</v>
      </c>
      <c r="F7082">
        <v>657</v>
      </c>
      <c r="G7082">
        <v>42</v>
      </c>
      <c r="H7082">
        <v>2013</v>
      </c>
    </row>
    <row r="7083" spans="1:8" x14ac:dyDescent="0.2">
      <c r="A7083" t="s">
        <v>4750</v>
      </c>
      <c r="B7083" t="s">
        <v>66</v>
      </c>
      <c r="C7083" t="s">
        <v>308</v>
      </c>
      <c r="D7083" t="s">
        <v>8697</v>
      </c>
      <c r="E7083">
        <v>3.6</v>
      </c>
      <c r="F7083">
        <v>657</v>
      </c>
      <c r="G7083">
        <v>8.6999999999999993</v>
      </c>
      <c r="H7083">
        <v>2018</v>
      </c>
    </row>
    <row r="7084" spans="1:8" x14ac:dyDescent="0.2">
      <c r="A7084" t="s">
        <v>8698</v>
      </c>
      <c r="B7084" t="s">
        <v>9</v>
      </c>
      <c r="C7084" t="s">
        <v>175</v>
      </c>
      <c r="D7084" t="s">
        <v>176</v>
      </c>
      <c r="E7084">
        <v>3.8</v>
      </c>
      <c r="F7084">
        <v>657</v>
      </c>
      <c r="G7084">
        <v>6.33</v>
      </c>
      <c r="H7084">
        <v>2017</v>
      </c>
    </row>
    <row r="7085" spans="1:8" x14ac:dyDescent="0.2">
      <c r="A7085" t="s">
        <v>305</v>
      </c>
      <c r="B7085" t="s">
        <v>70</v>
      </c>
      <c r="C7085" t="s">
        <v>71</v>
      </c>
      <c r="D7085" t="s">
        <v>2565</v>
      </c>
      <c r="E7085">
        <v>3.6</v>
      </c>
      <c r="F7085">
        <v>659</v>
      </c>
      <c r="G7085">
        <v>6.31</v>
      </c>
      <c r="H7085">
        <v>2017</v>
      </c>
    </row>
    <row r="7086" spans="1:8" x14ac:dyDescent="0.2">
      <c r="A7086" t="s">
        <v>1500</v>
      </c>
      <c r="B7086" t="s">
        <v>66</v>
      </c>
      <c r="C7086" t="s">
        <v>308</v>
      </c>
      <c r="D7086" t="s">
        <v>5260</v>
      </c>
      <c r="E7086">
        <v>3.2</v>
      </c>
      <c r="F7086">
        <v>66</v>
      </c>
      <c r="G7086">
        <v>23.4</v>
      </c>
      <c r="H7086">
        <v>2014</v>
      </c>
    </row>
    <row r="7087" spans="1:8" x14ac:dyDescent="0.2">
      <c r="A7087" t="s">
        <v>8699</v>
      </c>
      <c r="B7087" t="s">
        <v>16</v>
      </c>
      <c r="C7087" t="s">
        <v>454</v>
      </c>
      <c r="D7087" t="s">
        <v>975</v>
      </c>
      <c r="E7087">
        <v>3.5</v>
      </c>
      <c r="F7087">
        <v>66</v>
      </c>
      <c r="G7087">
        <v>7.66</v>
      </c>
      <c r="H7087">
        <v>2018</v>
      </c>
    </row>
    <row r="7088" spans="1:8" x14ac:dyDescent="0.2">
      <c r="A7088" t="s">
        <v>8700</v>
      </c>
      <c r="B7088" t="s">
        <v>16</v>
      </c>
      <c r="C7088" t="s">
        <v>99</v>
      </c>
      <c r="D7088" t="s">
        <v>1214</v>
      </c>
      <c r="E7088">
        <v>3.8</v>
      </c>
      <c r="F7088">
        <v>66</v>
      </c>
      <c r="G7088">
        <v>8.5</v>
      </c>
      <c r="H7088">
        <v>2018</v>
      </c>
    </row>
    <row r="7089" spans="1:8" x14ac:dyDescent="0.2">
      <c r="A7089" t="s">
        <v>8701</v>
      </c>
      <c r="B7089" t="s">
        <v>16</v>
      </c>
      <c r="C7089" t="s">
        <v>299</v>
      </c>
      <c r="D7089" t="s">
        <v>472</v>
      </c>
      <c r="E7089">
        <v>3.6</v>
      </c>
      <c r="F7089">
        <v>66</v>
      </c>
      <c r="G7089">
        <v>10.9</v>
      </c>
      <c r="H7089">
        <v>2018</v>
      </c>
    </row>
    <row r="7090" spans="1:8" x14ac:dyDescent="0.2">
      <c r="A7090" t="s">
        <v>685</v>
      </c>
      <c r="B7090" t="s">
        <v>62</v>
      </c>
      <c r="C7090" t="s">
        <v>1798</v>
      </c>
      <c r="D7090" t="s">
        <v>5493</v>
      </c>
      <c r="E7090">
        <v>3.9</v>
      </c>
      <c r="F7090">
        <v>66</v>
      </c>
      <c r="G7090">
        <v>17.899999999999999</v>
      </c>
      <c r="H7090">
        <v>2017</v>
      </c>
    </row>
    <row r="7091" spans="1:8" x14ac:dyDescent="0.2">
      <c r="A7091" t="s">
        <v>8702</v>
      </c>
      <c r="B7091" t="s">
        <v>16</v>
      </c>
      <c r="C7091" t="s">
        <v>2638</v>
      </c>
      <c r="D7091" t="s">
        <v>7760</v>
      </c>
      <c r="E7091">
        <v>4.0999999999999996</v>
      </c>
      <c r="F7091">
        <v>66</v>
      </c>
      <c r="G7091">
        <v>15.3</v>
      </c>
      <c r="H7091">
        <v>2015</v>
      </c>
    </row>
    <row r="7092" spans="1:8" x14ac:dyDescent="0.2">
      <c r="A7092" t="s">
        <v>4036</v>
      </c>
      <c r="B7092" t="s">
        <v>66</v>
      </c>
      <c r="C7092" t="s">
        <v>308</v>
      </c>
      <c r="D7092" t="s">
        <v>5045</v>
      </c>
      <c r="E7092">
        <v>3.8</v>
      </c>
      <c r="F7092">
        <v>66</v>
      </c>
      <c r="G7092">
        <v>10.15</v>
      </c>
      <c r="H7092">
        <v>2013</v>
      </c>
    </row>
    <row r="7093" spans="1:8" x14ac:dyDescent="0.2">
      <c r="A7093" t="s">
        <v>8703</v>
      </c>
      <c r="B7093" t="s">
        <v>16</v>
      </c>
      <c r="C7093" t="s">
        <v>20</v>
      </c>
      <c r="D7093" t="s">
        <v>2084</v>
      </c>
      <c r="E7093">
        <v>2.8</v>
      </c>
      <c r="F7093">
        <v>66</v>
      </c>
      <c r="G7093">
        <v>7.32</v>
      </c>
      <c r="H7093">
        <v>2015</v>
      </c>
    </row>
    <row r="7094" spans="1:8" x14ac:dyDescent="0.2">
      <c r="A7094" t="s">
        <v>8704</v>
      </c>
      <c r="B7094" t="s">
        <v>196</v>
      </c>
      <c r="C7094" t="s">
        <v>197</v>
      </c>
      <c r="D7094" t="s">
        <v>7856</v>
      </c>
      <c r="E7094">
        <v>3.6</v>
      </c>
      <c r="F7094">
        <v>66</v>
      </c>
      <c r="G7094">
        <v>8.41</v>
      </c>
      <c r="H7094">
        <v>2019</v>
      </c>
    </row>
    <row r="7095" spans="1:8" x14ac:dyDescent="0.2">
      <c r="A7095" t="s">
        <v>8705</v>
      </c>
      <c r="B7095" t="s">
        <v>16</v>
      </c>
      <c r="C7095" t="s">
        <v>433</v>
      </c>
      <c r="D7095" t="s">
        <v>2573</v>
      </c>
      <c r="E7095">
        <v>4.0999999999999996</v>
      </c>
      <c r="F7095">
        <v>66</v>
      </c>
      <c r="G7095">
        <v>20.27</v>
      </c>
      <c r="H7095">
        <v>2016</v>
      </c>
    </row>
    <row r="7096" spans="1:8" x14ac:dyDescent="0.2">
      <c r="A7096" t="s">
        <v>8706</v>
      </c>
      <c r="B7096" t="s">
        <v>9</v>
      </c>
      <c r="C7096" t="s">
        <v>172</v>
      </c>
      <c r="D7096" t="s">
        <v>1530</v>
      </c>
      <c r="E7096">
        <v>3.8</v>
      </c>
      <c r="F7096">
        <v>66</v>
      </c>
      <c r="G7096">
        <v>16.47</v>
      </c>
      <c r="H7096">
        <v>2016</v>
      </c>
    </row>
    <row r="7097" spans="1:8" x14ac:dyDescent="0.2">
      <c r="A7097" t="s">
        <v>8707</v>
      </c>
      <c r="B7097" t="s">
        <v>30</v>
      </c>
      <c r="C7097" t="s">
        <v>3343</v>
      </c>
      <c r="D7097" t="s">
        <v>1075</v>
      </c>
      <c r="E7097">
        <v>4.3</v>
      </c>
      <c r="F7097">
        <v>66</v>
      </c>
      <c r="G7097">
        <v>85.27</v>
      </c>
      <c r="H7097">
        <v>2014</v>
      </c>
    </row>
    <row r="7098" spans="1:8" x14ac:dyDescent="0.2">
      <c r="A7098" t="s">
        <v>8708</v>
      </c>
      <c r="B7098" t="s">
        <v>23</v>
      </c>
      <c r="C7098" t="s">
        <v>247</v>
      </c>
      <c r="D7098" t="s">
        <v>649</v>
      </c>
      <c r="E7098">
        <v>3.9</v>
      </c>
      <c r="F7098">
        <v>66</v>
      </c>
      <c r="G7098">
        <v>25.5</v>
      </c>
      <c r="H7098">
        <v>2016</v>
      </c>
    </row>
    <row r="7099" spans="1:8" x14ac:dyDescent="0.2">
      <c r="A7099" t="s">
        <v>6566</v>
      </c>
      <c r="B7099" t="s">
        <v>62</v>
      </c>
      <c r="C7099" t="s">
        <v>244</v>
      </c>
      <c r="D7099" t="s">
        <v>8197</v>
      </c>
      <c r="E7099">
        <v>4.0999999999999996</v>
      </c>
      <c r="F7099">
        <v>66</v>
      </c>
      <c r="G7099">
        <v>16.899999999999999</v>
      </c>
      <c r="H7099">
        <v>2016</v>
      </c>
    </row>
    <row r="7100" spans="1:8" x14ac:dyDescent="0.2">
      <c r="A7100" t="s">
        <v>8709</v>
      </c>
      <c r="B7100" t="s">
        <v>16</v>
      </c>
      <c r="C7100" t="s">
        <v>8710</v>
      </c>
      <c r="D7100" t="s">
        <v>4374</v>
      </c>
      <c r="E7100">
        <v>3.9</v>
      </c>
      <c r="F7100">
        <v>66</v>
      </c>
      <c r="G7100">
        <v>25.1</v>
      </c>
      <c r="H7100">
        <v>2013</v>
      </c>
    </row>
    <row r="7101" spans="1:8" x14ac:dyDescent="0.2">
      <c r="A7101" t="s">
        <v>8711</v>
      </c>
      <c r="B7101" t="s">
        <v>9</v>
      </c>
      <c r="C7101" t="s">
        <v>2630</v>
      </c>
      <c r="D7101" t="s">
        <v>2631</v>
      </c>
      <c r="E7101">
        <v>3.7</v>
      </c>
      <c r="F7101">
        <v>66</v>
      </c>
      <c r="G7101">
        <v>16.899999999999999</v>
      </c>
      <c r="H7101">
        <v>2017</v>
      </c>
    </row>
    <row r="7102" spans="1:8" x14ac:dyDescent="0.2">
      <c r="A7102" t="s">
        <v>8712</v>
      </c>
      <c r="B7102" t="s">
        <v>16</v>
      </c>
      <c r="C7102" t="s">
        <v>638</v>
      </c>
      <c r="D7102" t="s">
        <v>8713</v>
      </c>
      <c r="E7102">
        <v>3.8</v>
      </c>
      <c r="F7102">
        <v>66</v>
      </c>
      <c r="G7102">
        <v>4.45</v>
      </c>
      <c r="H7102">
        <v>2018</v>
      </c>
    </row>
    <row r="7103" spans="1:8" x14ac:dyDescent="0.2">
      <c r="A7103" t="s">
        <v>3914</v>
      </c>
      <c r="B7103" t="s">
        <v>23</v>
      </c>
      <c r="C7103" t="s">
        <v>247</v>
      </c>
      <c r="D7103" t="s">
        <v>3024</v>
      </c>
      <c r="E7103">
        <v>4.0999999999999996</v>
      </c>
      <c r="F7103">
        <v>66</v>
      </c>
      <c r="G7103">
        <v>15.75</v>
      </c>
      <c r="H7103">
        <v>2017</v>
      </c>
    </row>
    <row r="7104" spans="1:8" x14ac:dyDescent="0.2">
      <c r="A7104" t="s">
        <v>101</v>
      </c>
      <c r="B7104" t="s">
        <v>30</v>
      </c>
      <c r="C7104" t="s">
        <v>236</v>
      </c>
      <c r="D7104" t="s">
        <v>8714</v>
      </c>
      <c r="E7104">
        <v>3.8</v>
      </c>
      <c r="F7104">
        <v>66</v>
      </c>
      <c r="G7104">
        <v>29.95</v>
      </c>
      <c r="H7104">
        <v>2016</v>
      </c>
    </row>
    <row r="7105" spans="1:8" x14ac:dyDescent="0.2">
      <c r="A7105" t="s">
        <v>8715</v>
      </c>
      <c r="B7105" t="s">
        <v>46</v>
      </c>
      <c r="C7105" t="s">
        <v>341</v>
      </c>
      <c r="D7105" t="s">
        <v>8716</v>
      </c>
      <c r="E7105">
        <v>4.0999999999999996</v>
      </c>
      <c r="F7105">
        <v>66</v>
      </c>
      <c r="G7105">
        <v>68.900000000000006</v>
      </c>
      <c r="H7105">
        <v>2011</v>
      </c>
    </row>
    <row r="7106" spans="1:8" x14ac:dyDescent="0.2">
      <c r="A7106" t="s">
        <v>8717</v>
      </c>
      <c r="B7106" t="s">
        <v>16</v>
      </c>
      <c r="C7106" t="s">
        <v>5274</v>
      </c>
      <c r="D7106" t="s">
        <v>6400</v>
      </c>
      <c r="E7106">
        <v>4</v>
      </c>
      <c r="F7106">
        <v>66</v>
      </c>
      <c r="G7106">
        <v>28.26</v>
      </c>
      <c r="H7106">
        <v>2010</v>
      </c>
    </row>
    <row r="7107" spans="1:8" x14ac:dyDescent="0.2">
      <c r="A7107" t="s">
        <v>8718</v>
      </c>
      <c r="B7107" t="s">
        <v>16</v>
      </c>
      <c r="C7107" t="s">
        <v>181</v>
      </c>
      <c r="D7107" t="s">
        <v>3254</v>
      </c>
      <c r="E7107">
        <v>4.4000000000000004</v>
      </c>
      <c r="F7107">
        <v>66</v>
      </c>
      <c r="G7107">
        <v>129.01</v>
      </c>
      <c r="H7107">
        <v>2015</v>
      </c>
    </row>
    <row r="7108" spans="1:8" x14ac:dyDescent="0.2">
      <c r="A7108" t="s">
        <v>8719</v>
      </c>
      <c r="B7108" t="s">
        <v>66</v>
      </c>
      <c r="C7108" t="s">
        <v>166</v>
      </c>
      <c r="D7108" t="s">
        <v>167</v>
      </c>
      <c r="E7108">
        <v>4</v>
      </c>
      <c r="F7108">
        <v>66</v>
      </c>
      <c r="G7108">
        <v>6.75</v>
      </c>
      <c r="H7108">
        <v>2017</v>
      </c>
    </row>
    <row r="7109" spans="1:8" x14ac:dyDescent="0.2">
      <c r="A7109" t="s">
        <v>8720</v>
      </c>
      <c r="B7109" t="s">
        <v>9</v>
      </c>
      <c r="C7109" t="s">
        <v>573</v>
      </c>
      <c r="D7109" t="s">
        <v>651</v>
      </c>
      <c r="E7109">
        <v>4.2</v>
      </c>
      <c r="F7109">
        <v>66</v>
      </c>
      <c r="G7109">
        <v>62.95</v>
      </c>
      <c r="H7109">
        <v>2003</v>
      </c>
    </row>
    <row r="7110" spans="1:8" x14ac:dyDescent="0.2">
      <c r="A7110" t="s">
        <v>8721</v>
      </c>
      <c r="B7110" t="s">
        <v>9</v>
      </c>
      <c r="C7110" t="s">
        <v>368</v>
      </c>
      <c r="D7110" t="s">
        <v>1144</v>
      </c>
      <c r="E7110">
        <v>3.6</v>
      </c>
      <c r="F7110">
        <v>66</v>
      </c>
      <c r="G7110">
        <v>9.25</v>
      </c>
      <c r="H7110">
        <v>2014</v>
      </c>
    </row>
    <row r="7111" spans="1:8" x14ac:dyDescent="0.2">
      <c r="A7111" t="s">
        <v>149</v>
      </c>
      <c r="B7111" t="s">
        <v>34</v>
      </c>
      <c r="C7111" t="s">
        <v>718</v>
      </c>
      <c r="D7111" t="s">
        <v>3057</v>
      </c>
      <c r="E7111">
        <v>3.7</v>
      </c>
      <c r="F7111">
        <v>66</v>
      </c>
      <c r="G7111">
        <v>12.95</v>
      </c>
      <c r="H7111">
        <v>2018</v>
      </c>
    </row>
    <row r="7112" spans="1:8" x14ac:dyDescent="0.2">
      <c r="A7112" t="s">
        <v>8722</v>
      </c>
      <c r="B7112" t="s">
        <v>16</v>
      </c>
      <c r="C7112" t="s">
        <v>404</v>
      </c>
      <c r="D7112" t="s">
        <v>681</v>
      </c>
      <c r="E7112">
        <v>3.7</v>
      </c>
      <c r="F7112">
        <v>66</v>
      </c>
      <c r="G7112">
        <v>42.9</v>
      </c>
      <c r="H7112">
        <v>2014</v>
      </c>
    </row>
    <row r="7113" spans="1:8" x14ac:dyDescent="0.2">
      <c r="A7113" t="s">
        <v>8723</v>
      </c>
      <c r="B7113" t="s">
        <v>9</v>
      </c>
      <c r="C7113" t="s">
        <v>50</v>
      </c>
      <c r="D7113" t="s">
        <v>4437</v>
      </c>
      <c r="E7113">
        <v>3.6</v>
      </c>
      <c r="F7113">
        <v>66</v>
      </c>
      <c r="G7113">
        <v>9</v>
      </c>
      <c r="H7113">
        <v>2013</v>
      </c>
    </row>
    <row r="7114" spans="1:8" x14ac:dyDescent="0.2">
      <c r="A7114" t="s">
        <v>8724</v>
      </c>
      <c r="B7114" t="s">
        <v>70</v>
      </c>
      <c r="C7114" t="s">
        <v>102</v>
      </c>
      <c r="D7114" t="s">
        <v>2598</v>
      </c>
      <c r="E7114">
        <v>3.6</v>
      </c>
      <c r="F7114">
        <v>66</v>
      </c>
      <c r="G7114">
        <v>14.99</v>
      </c>
      <c r="H7114">
        <v>2014</v>
      </c>
    </row>
    <row r="7115" spans="1:8" x14ac:dyDescent="0.2">
      <c r="A7115" t="s">
        <v>8725</v>
      </c>
      <c r="B7115" t="s">
        <v>62</v>
      </c>
      <c r="C7115" t="s">
        <v>259</v>
      </c>
      <c r="D7115" t="s">
        <v>2167</v>
      </c>
      <c r="E7115">
        <v>4.3</v>
      </c>
      <c r="F7115">
        <v>66</v>
      </c>
      <c r="G7115">
        <v>95</v>
      </c>
      <c r="H7115">
        <v>2013</v>
      </c>
    </row>
    <row r="7116" spans="1:8" x14ac:dyDescent="0.2">
      <c r="A7116" t="s">
        <v>8726</v>
      </c>
      <c r="B7116" t="s">
        <v>66</v>
      </c>
      <c r="C7116" t="s">
        <v>111</v>
      </c>
      <c r="D7116" t="s">
        <v>112</v>
      </c>
      <c r="E7116">
        <v>3.9</v>
      </c>
      <c r="F7116">
        <v>660</v>
      </c>
      <c r="G7116">
        <v>8.85</v>
      </c>
      <c r="H7116">
        <v>2014</v>
      </c>
    </row>
    <row r="7117" spans="1:8" x14ac:dyDescent="0.2">
      <c r="A7117" t="s">
        <v>8727</v>
      </c>
      <c r="B7117" t="s">
        <v>34</v>
      </c>
      <c r="C7117" t="s">
        <v>599</v>
      </c>
      <c r="D7117" t="s">
        <v>790</v>
      </c>
      <c r="E7117">
        <v>3.7</v>
      </c>
      <c r="F7117">
        <v>660</v>
      </c>
      <c r="G7117">
        <v>12.6</v>
      </c>
      <c r="H7117">
        <v>2015</v>
      </c>
    </row>
    <row r="7118" spans="1:8" x14ac:dyDescent="0.2">
      <c r="A7118" t="s">
        <v>601</v>
      </c>
      <c r="B7118" t="s">
        <v>16</v>
      </c>
      <c r="C7118" t="s">
        <v>602</v>
      </c>
      <c r="D7118" t="s">
        <v>8728</v>
      </c>
      <c r="E7118">
        <v>3.6</v>
      </c>
      <c r="F7118">
        <v>661</v>
      </c>
      <c r="G7118">
        <v>6.3</v>
      </c>
      <c r="H7118">
        <v>2016</v>
      </c>
    </row>
    <row r="7119" spans="1:8" x14ac:dyDescent="0.2">
      <c r="A7119" t="s">
        <v>280</v>
      </c>
      <c r="B7119" t="s">
        <v>9</v>
      </c>
      <c r="C7119" t="s">
        <v>281</v>
      </c>
      <c r="D7119" t="s">
        <v>6677</v>
      </c>
      <c r="E7119">
        <v>3.6</v>
      </c>
      <c r="F7119">
        <v>661</v>
      </c>
      <c r="G7119">
        <v>16.899999999999999</v>
      </c>
      <c r="H7119">
        <v>2015</v>
      </c>
    </row>
    <row r="7120" spans="1:8" x14ac:dyDescent="0.2">
      <c r="A7120" t="s">
        <v>8729</v>
      </c>
      <c r="B7120" t="s">
        <v>16</v>
      </c>
      <c r="C7120" t="s">
        <v>178</v>
      </c>
      <c r="D7120" t="s">
        <v>441</v>
      </c>
      <c r="E7120">
        <v>3.9</v>
      </c>
      <c r="F7120">
        <v>662</v>
      </c>
      <c r="G7120">
        <v>16.899999999999999</v>
      </c>
      <c r="H7120">
        <v>2017</v>
      </c>
    </row>
    <row r="7121" spans="1:8" x14ac:dyDescent="0.2">
      <c r="A7121" t="s">
        <v>8730</v>
      </c>
      <c r="B7121" t="s">
        <v>62</v>
      </c>
      <c r="C7121" t="s">
        <v>63</v>
      </c>
      <c r="D7121" t="s">
        <v>859</v>
      </c>
      <c r="E7121">
        <v>4.0999999999999996</v>
      </c>
      <c r="F7121">
        <v>662</v>
      </c>
      <c r="G7121">
        <v>19.45</v>
      </c>
      <c r="H7121">
        <v>2009</v>
      </c>
    </row>
    <row r="7122" spans="1:8" x14ac:dyDescent="0.2">
      <c r="A7122" t="s">
        <v>69</v>
      </c>
      <c r="B7122" t="s">
        <v>70</v>
      </c>
      <c r="C7122" t="s">
        <v>533</v>
      </c>
      <c r="D7122" t="s">
        <v>4112</v>
      </c>
      <c r="E7122">
        <v>3.8</v>
      </c>
      <c r="F7122">
        <v>6629</v>
      </c>
      <c r="G7122">
        <v>13.57</v>
      </c>
      <c r="H7122">
        <v>2015</v>
      </c>
    </row>
    <row r="7123" spans="1:8" x14ac:dyDescent="0.2">
      <c r="A7123" t="s">
        <v>3004</v>
      </c>
      <c r="B7123" t="s">
        <v>9</v>
      </c>
      <c r="C7123" t="s">
        <v>742</v>
      </c>
      <c r="D7123" t="s">
        <v>1377</v>
      </c>
      <c r="E7123">
        <v>3.9</v>
      </c>
      <c r="F7123">
        <v>664</v>
      </c>
      <c r="G7123">
        <v>13.5</v>
      </c>
      <c r="H7123">
        <v>2016</v>
      </c>
    </row>
    <row r="7124" spans="1:8" x14ac:dyDescent="0.2">
      <c r="A7124" t="s">
        <v>8731</v>
      </c>
      <c r="B7124" t="s">
        <v>16</v>
      </c>
      <c r="C7124" t="s">
        <v>8732</v>
      </c>
      <c r="D7124" t="s">
        <v>1771</v>
      </c>
      <c r="E7124">
        <v>3.7</v>
      </c>
      <c r="F7124">
        <v>664</v>
      </c>
      <c r="G7124">
        <v>9.9</v>
      </c>
      <c r="H7124">
        <v>2016</v>
      </c>
    </row>
    <row r="7125" spans="1:8" x14ac:dyDescent="0.2">
      <c r="A7125" t="s">
        <v>149</v>
      </c>
      <c r="B7125" t="s">
        <v>34</v>
      </c>
      <c r="C7125" t="s">
        <v>718</v>
      </c>
      <c r="D7125" t="s">
        <v>5145</v>
      </c>
      <c r="E7125">
        <v>3.6</v>
      </c>
      <c r="F7125">
        <v>666</v>
      </c>
      <c r="G7125">
        <v>9.4</v>
      </c>
      <c r="H7125">
        <v>2018</v>
      </c>
    </row>
    <row r="7126" spans="1:8" x14ac:dyDescent="0.2">
      <c r="A7126" t="s">
        <v>435</v>
      </c>
      <c r="B7126" t="s">
        <v>66</v>
      </c>
      <c r="C7126" t="s">
        <v>308</v>
      </c>
      <c r="D7126" t="s">
        <v>2529</v>
      </c>
      <c r="E7126">
        <v>3.8</v>
      </c>
      <c r="F7126">
        <v>6662</v>
      </c>
      <c r="G7126">
        <v>27.9</v>
      </c>
      <c r="H7126">
        <v>2015</v>
      </c>
    </row>
    <row r="7127" spans="1:8" x14ac:dyDescent="0.2">
      <c r="A7127" t="s">
        <v>8733</v>
      </c>
      <c r="B7127" t="s">
        <v>66</v>
      </c>
      <c r="C7127" t="s">
        <v>308</v>
      </c>
      <c r="D7127" t="s">
        <v>647</v>
      </c>
      <c r="E7127">
        <v>3.9</v>
      </c>
      <c r="F7127">
        <v>667</v>
      </c>
      <c r="G7127">
        <v>12.53</v>
      </c>
      <c r="H7127">
        <v>2012</v>
      </c>
    </row>
    <row r="7128" spans="1:8" x14ac:dyDescent="0.2">
      <c r="A7128" t="s">
        <v>1275</v>
      </c>
      <c r="B7128" t="s">
        <v>9</v>
      </c>
      <c r="C7128" t="s">
        <v>217</v>
      </c>
      <c r="D7128" t="s">
        <v>218</v>
      </c>
      <c r="E7128">
        <v>4</v>
      </c>
      <c r="F7128">
        <v>667</v>
      </c>
      <c r="G7128">
        <v>57.95</v>
      </c>
      <c r="H7128">
        <v>2005</v>
      </c>
    </row>
    <row r="7129" spans="1:8" x14ac:dyDescent="0.2">
      <c r="A7129" t="s">
        <v>8734</v>
      </c>
      <c r="B7129" t="s">
        <v>34</v>
      </c>
      <c r="C7129" t="s">
        <v>898</v>
      </c>
      <c r="D7129" t="s">
        <v>1308</v>
      </c>
      <c r="E7129">
        <v>4.4000000000000004</v>
      </c>
      <c r="F7129">
        <v>667</v>
      </c>
      <c r="G7129">
        <v>112.1</v>
      </c>
      <c r="H7129">
        <v>2014</v>
      </c>
    </row>
    <row r="7130" spans="1:8" x14ac:dyDescent="0.2">
      <c r="A7130" t="s">
        <v>293</v>
      </c>
      <c r="B7130" t="s">
        <v>16</v>
      </c>
      <c r="C7130" t="s">
        <v>294</v>
      </c>
      <c r="D7130" t="s">
        <v>4468</v>
      </c>
      <c r="E7130">
        <v>3.9</v>
      </c>
      <c r="F7130">
        <v>667</v>
      </c>
      <c r="G7130">
        <v>17.059999999999999</v>
      </c>
      <c r="H7130">
        <v>2015</v>
      </c>
    </row>
    <row r="7131" spans="1:8" x14ac:dyDescent="0.2">
      <c r="A7131" t="s">
        <v>8735</v>
      </c>
      <c r="B7131" t="s">
        <v>16</v>
      </c>
      <c r="C7131" t="s">
        <v>93</v>
      </c>
      <c r="D7131" t="s">
        <v>881</v>
      </c>
      <c r="E7131">
        <v>4.2</v>
      </c>
      <c r="F7131">
        <v>668</v>
      </c>
      <c r="G7131">
        <v>37.9</v>
      </c>
      <c r="H7131">
        <v>2015</v>
      </c>
    </row>
    <row r="7132" spans="1:8" x14ac:dyDescent="0.2">
      <c r="A7132" t="s">
        <v>293</v>
      </c>
      <c r="B7132" t="s">
        <v>16</v>
      </c>
      <c r="C7132" t="s">
        <v>294</v>
      </c>
      <c r="D7132" t="s">
        <v>3211</v>
      </c>
      <c r="E7132">
        <v>3.8</v>
      </c>
      <c r="F7132">
        <v>668</v>
      </c>
      <c r="G7132">
        <v>14.45</v>
      </c>
      <c r="H7132">
        <v>2015</v>
      </c>
    </row>
    <row r="7133" spans="1:8" x14ac:dyDescent="0.2">
      <c r="A7133" t="s">
        <v>3512</v>
      </c>
      <c r="B7133" t="s">
        <v>9</v>
      </c>
      <c r="C7133" t="s">
        <v>217</v>
      </c>
      <c r="D7133" t="s">
        <v>684</v>
      </c>
      <c r="E7133">
        <v>4.0999999999999996</v>
      </c>
      <c r="F7133">
        <v>669</v>
      </c>
      <c r="G7133">
        <v>58.44</v>
      </c>
      <c r="H7133">
        <v>2014</v>
      </c>
    </row>
    <row r="7134" spans="1:8" x14ac:dyDescent="0.2">
      <c r="A7134" t="s">
        <v>8736</v>
      </c>
      <c r="B7134" t="s">
        <v>46</v>
      </c>
      <c r="C7134" t="s">
        <v>341</v>
      </c>
      <c r="D7134" t="s">
        <v>1747</v>
      </c>
      <c r="E7134">
        <v>3.4</v>
      </c>
      <c r="F7134">
        <v>669</v>
      </c>
      <c r="G7134">
        <v>9.26</v>
      </c>
      <c r="H7134">
        <v>2017</v>
      </c>
    </row>
    <row r="7135" spans="1:8" x14ac:dyDescent="0.2">
      <c r="A7135" t="s">
        <v>8737</v>
      </c>
      <c r="B7135" t="s">
        <v>9</v>
      </c>
      <c r="C7135" t="s">
        <v>2185</v>
      </c>
      <c r="D7135" t="s">
        <v>8738</v>
      </c>
      <c r="E7135">
        <v>4</v>
      </c>
      <c r="F7135">
        <v>67</v>
      </c>
      <c r="G7135">
        <v>43</v>
      </c>
      <c r="H7135">
        <v>2012</v>
      </c>
    </row>
    <row r="7136" spans="1:8" x14ac:dyDescent="0.2">
      <c r="A7136" t="s">
        <v>8739</v>
      </c>
      <c r="B7136" t="s">
        <v>9</v>
      </c>
      <c r="C7136" t="s">
        <v>2630</v>
      </c>
      <c r="D7136" t="s">
        <v>2925</v>
      </c>
      <c r="E7136">
        <v>3.8</v>
      </c>
      <c r="F7136">
        <v>67</v>
      </c>
      <c r="G7136">
        <v>24.95</v>
      </c>
      <c r="H7136">
        <v>2016</v>
      </c>
    </row>
    <row r="7137" spans="1:8" x14ac:dyDescent="0.2">
      <c r="A7137" t="s">
        <v>3803</v>
      </c>
      <c r="B7137" t="s">
        <v>66</v>
      </c>
      <c r="C7137" t="s">
        <v>308</v>
      </c>
      <c r="D7137" t="s">
        <v>8740</v>
      </c>
      <c r="E7137">
        <v>3.7</v>
      </c>
      <c r="F7137">
        <v>67</v>
      </c>
      <c r="G7137">
        <v>8</v>
      </c>
      <c r="H7137">
        <v>2015</v>
      </c>
    </row>
    <row r="7138" spans="1:8" x14ac:dyDescent="0.2">
      <c r="A7138" t="s">
        <v>285</v>
      </c>
      <c r="B7138" t="s">
        <v>1562</v>
      </c>
      <c r="C7138" t="s">
        <v>1563</v>
      </c>
      <c r="D7138" t="s">
        <v>2525</v>
      </c>
      <c r="E7138">
        <v>3.9</v>
      </c>
      <c r="F7138">
        <v>67</v>
      </c>
      <c r="G7138">
        <v>26.21</v>
      </c>
      <c r="H7138">
        <v>2017</v>
      </c>
    </row>
    <row r="7139" spans="1:8" x14ac:dyDescent="0.2">
      <c r="A7139" t="s">
        <v>8741</v>
      </c>
      <c r="B7139" t="s">
        <v>23</v>
      </c>
      <c r="C7139" t="s">
        <v>1600</v>
      </c>
      <c r="D7139" t="s">
        <v>7968</v>
      </c>
      <c r="E7139">
        <v>3.6</v>
      </c>
      <c r="F7139">
        <v>67</v>
      </c>
      <c r="G7139">
        <v>13.43</v>
      </c>
      <c r="H7139">
        <v>2015</v>
      </c>
    </row>
    <row r="7140" spans="1:8" x14ac:dyDescent="0.2">
      <c r="A7140" t="s">
        <v>8742</v>
      </c>
      <c r="B7140" t="s">
        <v>77</v>
      </c>
      <c r="C7140" t="s">
        <v>522</v>
      </c>
      <c r="D7140" t="s">
        <v>4203</v>
      </c>
      <c r="E7140">
        <v>3.9</v>
      </c>
      <c r="F7140">
        <v>67</v>
      </c>
      <c r="G7140">
        <v>11.48</v>
      </c>
      <c r="H7140">
        <v>2016</v>
      </c>
    </row>
    <row r="7141" spans="1:8" x14ac:dyDescent="0.2">
      <c r="A7141" t="s">
        <v>8743</v>
      </c>
      <c r="B7141" t="s">
        <v>9</v>
      </c>
      <c r="C7141" t="s">
        <v>175</v>
      </c>
      <c r="D7141" t="s">
        <v>176</v>
      </c>
      <c r="E7141">
        <v>3.8</v>
      </c>
      <c r="F7141">
        <v>67</v>
      </c>
      <c r="G7141">
        <v>13.37</v>
      </c>
      <c r="H7141">
        <v>2017</v>
      </c>
    </row>
    <row r="7142" spans="1:8" x14ac:dyDescent="0.2">
      <c r="A7142" t="s">
        <v>8744</v>
      </c>
      <c r="B7142" t="s">
        <v>16</v>
      </c>
      <c r="C7142" t="s">
        <v>17</v>
      </c>
      <c r="D7142" t="s">
        <v>881</v>
      </c>
      <c r="E7142">
        <v>3.2</v>
      </c>
      <c r="F7142">
        <v>67</v>
      </c>
      <c r="G7142">
        <v>7.75</v>
      </c>
      <c r="H7142">
        <v>2017</v>
      </c>
    </row>
    <row r="7143" spans="1:8" x14ac:dyDescent="0.2">
      <c r="A7143" t="s">
        <v>8745</v>
      </c>
      <c r="B7143" t="s">
        <v>9</v>
      </c>
      <c r="C7143" t="s">
        <v>1784</v>
      </c>
      <c r="D7143" t="s">
        <v>7530</v>
      </c>
      <c r="E7143">
        <v>3.9</v>
      </c>
      <c r="F7143">
        <v>67</v>
      </c>
      <c r="G7143">
        <v>16.899999999999999</v>
      </c>
      <c r="H7143">
        <v>2015</v>
      </c>
    </row>
    <row r="7144" spans="1:8" x14ac:dyDescent="0.2">
      <c r="A7144" t="s">
        <v>8746</v>
      </c>
      <c r="B7144" t="s">
        <v>196</v>
      </c>
      <c r="C7144" t="s">
        <v>197</v>
      </c>
      <c r="D7144" t="s">
        <v>198</v>
      </c>
      <c r="E7144">
        <v>3.8</v>
      </c>
      <c r="F7144">
        <v>67</v>
      </c>
      <c r="G7144">
        <v>7.96</v>
      </c>
      <c r="H7144">
        <v>2018</v>
      </c>
    </row>
    <row r="7145" spans="1:8" x14ac:dyDescent="0.2">
      <c r="A7145" t="s">
        <v>8747</v>
      </c>
      <c r="B7145" t="s">
        <v>16</v>
      </c>
      <c r="C7145" t="s">
        <v>2893</v>
      </c>
      <c r="D7145" t="s">
        <v>6412</v>
      </c>
      <c r="E7145">
        <v>4</v>
      </c>
      <c r="F7145">
        <v>67</v>
      </c>
      <c r="G7145">
        <v>12.99</v>
      </c>
      <c r="H7145">
        <v>2015</v>
      </c>
    </row>
    <row r="7146" spans="1:8" x14ac:dyDescent="0.2">
      <c r="A7146" t="s">
        <v>8748</v>
      </c>
      <c r="B7146" t="s">
        <v>9</v>
      </c>
      <c r="C7146" t="s">
        <v>1416</v>
      </c>
      <c r="D7146" t="s">
        <v>3700</v>
      </c>
      <c r="E7146">
        <v>3.4</v>
      </c>
      <c r="F7146">
        <v>67</v>
      </c>
      <c r="G7146">
        <v>8.9</v>
      </c>
      <c r="H7146">
        <v>2015</v>
      </c>
    </row>
    <row r="7147" spans="1:8" x14ac:dyDescent="0.2">
      <c r="A7147" t="s">
        <v>8749</v>
      </c>
      <c r="B7147" t="s">
        <v>66</v>
      </c>
      <c r="C7147" t="s">
        <v>333</v>
      </c>
      <c r="D7147" t="s">
        <v>6282</v>
      </c>
      <c r="E7147">
        <v>3.9</v>
      </c>
      <c r="F7147">
        <v>67</v>
      </c>
      <c r="G7147">
        <v>28.95</v>
      </c>
      <c r="H7147">
        <v>2015</v>
      </c>
    </row>
    <row r="7148" spans="1:8" x14ac:dyDescent="0.2">
      <c r="A7148" t="s">
        <v>8750</v>
      </c>
      <c r="B7148" t="s">
        <v>16</v>
      </c>
      <c r="C7148" t="s">
        <v>302</v>
      </c>
      <c r="D7148" t="s">
        <v>123</v>
      </c>
      <c r="E7148">
        <v>3.9</v>
      </c>
      <c r="F7148">
        <v>67</v>
      </c>
      <c r="G7148">
        <v>6.99</v>
      </c>
      <c r="H7148">
        <v>2018</v>
      </c>
    </row>
    <row r="7149" spans="1:8" x14ac:dyDescent="0.2">
      <c r="A7149" t="s">
        <v>8351</v>
      </c>
      <c r="B7149" t="s">
        <v>16</v>
      </c>
      <c r="C7149" t="s">
        <v>358</v>
      </c>
      <c r="D7149" t="s">
        <v>339</v>
      </c>
      <c r="E7149">
        <v>4.4000000000000004</v>
      </c>
      <c r="F7149">
        <v>67</v>
      </c>
      <c r="G7149">
        <v>99.53</v>
      </c>
      <c r="H7149">
        <v>2012</v>
      </c>
    </row>
    <row r="7150" spans="1:8" x14ac:dyDescent="0.2">
      <c r="A7150" t="s">
        <v>8751</v>
      </c>
      <c r="B7150" t="s">
        <v>16</v>
      </c>
      <c r="C7150" t="s">
        <v>358</v>
      </c>
      <c r="D7150" t="s">
        <v>1911</v>
      </c>
      <c r="E7150">
        <v>4.0999999999999996</v>
      </c>
      <c r="F7150">
        <v>67</v>
      </c>
      <c r="G7150">
        <v>55.19</v>
      </c>
      <c r="H7150">
        <v>2011</v>
      </c>
    </row>
    <row r="7151" spans="1:8" x14ac:dyDescent="0.2">
      <c r="A7151" t="s">
        <v>8752</v>
      </c>
      <c r="B7151" t="s">
        <v>9</v>
      </c>
      <c r="C7151" t="s">
        <v>105</v>
      </c>
      <c r="D7151" t="s">
        <v>106</v>
      </c>
      <c r="E7151">
        <v>3.6</v>
      </c>
      <c r="F7151">
        <v>67</v>
      </c>
      <c r="G7151">
        <v>28.83</v>
      </c>
      <c r="H7151">
        <v>2014</v>
      </c>
    </row>
    <row r="7152" spans="1:8" x14ac:dyDescent="0.2">
      <c r="A7152" t="s">
        <v>831</v>
      </c>
      <c r="B7152" t="s">
        <v>9</v>
      </c>
      <c r="C7152" t="s">
        <v>10</v>
      </c>
      <c r="D7152" t="s">
        <v>8753</v>
      </c>
      <c r="E7152">
        <v>4.2</v>
      </c>
      <c r="F7152">
        <v>67</v>
      </c>
      <c r="G7152">
        <v>33.9</v>
      </c>
      <c r="H7152">
        <v>2012</v>
      </c>
    </row>
    <row r="7153" spans="1:8" x14ac:dyDescent="0.2">
      <c r="A7153" t="s">
        <v>8754</v>
      </c>
      <c r="B7153" t="s">
        <v>16</v>
      </c>
      <c r="C7153" t="s">
        <v>8040</v>
      </c>
      <c r="D7153" t="s">
        <v>8041</v>
      </c>
      <c r="E7153">
        <v>3.5</v>
      </c>
      <c r="F7153">
        <v>67</v>
      </c>
      <c r="G7153">
        <v>15.65</v>
      </c>
      <c r="H7153">
        <v>2015</v>
      </c>
    </row>
    <row r="7154" spans="1:8" x14ac:dyDescent="0.2">
      <c r="A7154" t="s">
        <v>8755</v>
      </c>
      <c r="B7154" t="s">
        <v>9</v>
      </c>
      <c r="C7154" t="s">
        <v>4825</v>
      </c>
      <c r="D7154" t="s">
        <v>8756</v>
      </c>
      <c r="E7154">
        <v>3.8</v>
      </c>
      <c r="F7154">
        <v>67</v>
      </c>
      <c r="G7154">
        <v>6.09</v>
      </c>
      <c r="H7154">
        <v>2018</v>
      </c>
    </row>
    <row r="7155" spans="1:8" x14ac:dyDescent="0.2">
      <c r="A7155" t="s">
        <v>8757</v>
      </c>
      <c r="B7155" t="s">
        <v>66</v>
      </c>
      <c r="C7155" t="s">
        <v>147</v>
      </c>
      <c r="D7155" t="s">
        <v>563</v>
      </c>
      <c r="E7155">
        <v>3.9</v>
      </c>
      <c r="F7155">
        <v>67</v>
      </c>
      <c r="G7155">
        <v>28.5</v>
      </c>
      <c r="H7155">
        <v>2013</v>
      </c>
    </row>
    <row r="7156" spans="1:8" x14ac:dyDescent="0.2">
      <c r="A7156" t="s">
        <v>1591</v>
      </c>
      <c r="B7156" t="s">
        <v>66</v>
      </c>
      <c r="C7156" t="s">
        <v>2425</v>
      </c>
      <c r="D7156" t="s">
        <v>2452</v>
      </c>
      <c r="E7156">
        <v>3.3</v>
      </c>
      <c r="F7156">
        <v>67</v>
      </c>
      <c r="G7156">
        <v>5.76</v>
      </c>
      <c r="H7156">
        <v>2018</v>
      </c>
    </row>
    <row r="7157" spans="1:8" x14ac:dyDescent="0.2">
      <c r="A7157" t="s">
        <v>8758</v>
      </c>
      <c r="B7157" t="s">
        <v>16</v>
      </c>
      <c r="C7157" t="s">
        <v>234</v>
      </c>
      <c r="D7157" t="s">
        <v>375</v>
      </c>
      <c r="E7157">
        <v>4.2</v>
      </c>
      <c r="F7157">
        <v>67</v>
      </c>
      <c r="G7157">
        <v>120</v>
      </c>
      <c r="H7157">
        <v>2016</v>
      </c>
    </row>
    <row r="7158" spans="1:8" x14ac:dyDescent="0.2">
      <c r="A7158" t="s">
        <v>243</v>
      </c>
      <c r="B7158" t="s">
        <v>34</v>
      </c>
      <c r="C7158" t="s">
        <v>150</v>
      </c>
      <c r="D7158" t="s">
        <v>790</v>
      </c>
      <c r="E7158">
        <v>3.6</v>
      </c>
      <c r="F7158">
        <v>67</v>
      </c>
      <c r="G7158">
        <v>6.75</v>
      </c>
      <c r="H7158">
        <v>2017</v>
      </c>
    </row>
    <row r="7159" spans="1:8" x14ac:dyDescent="0.2">
      <c r="A7159" t="s">
        <v>8759</v>
      </c>
      <c r="B7159" t="s">
        <v>34</v>
      </c>
      <c r="C7159" t="s">
        <v>718</v>
      </c>
      <c r="D7159" t="s">
        <v>2379</v>
      </c>
      <c r="E7159">
        <v>3.3</v>
      </c>
      <c r="F7159">
        <v>67</v>
      </c>
      <c r="G7159">
        <v>14.13</v>
      </c>
      <c r="H7159">
        <v>2016</v>
      </c>
    </row>
    <row r="7160" spans="1:8" x14ac:dyDescent="0.2">
      <c r="A7160" t="s">
        <v>8760</v>
      </c>
      <c r="B7160" t="s">
        <v>2324</v>
      </c>
      <c r="C7160" t="s">
        <v>8761</v>
      </c>
      <c r="D7160" t="s">
        <v>8762</v>
      </c>
      <c r="E7160">
        <v>4</v>
      </c>
      <c r="F7160">
        <v>67</v>
      </c>
      <c r="G7160">
        <v>13.6</v>
      </c>
      <c r="H7160">
        <v>2017</v>
      </c>
    </row>
    <row r="7161" spans="1:8" x14ac:dyDescent="0.2">
      <c r="A7161" t="s">
        <v>8763</v>
      </c>
      <c r="B7161" t="s">
        <v>16</v>
      </c>
      <c r="C7161" t="s">
        <v>5274</v>
      </c>
      <c r="D7161" t="s">
        <v>5840</v>
      </c>
      <c r="E7161">
        <v>3.9</v>
      </c>
      <c r="F7161">
        <v>67</v>
      </c>
      <c r="G7161">
        <v>22.99</v>
      </c>
      <c r="H7161">
        <v>2010</v>
      </c>
    </row>
    <row r="7162" spans="1:8" x14ac:dyDescent="0.2">
      <c r="A7162" t="s">
        <v>6249</v>
      </c>
      <c r="B7162" t="s">
        <v>16</v>
      </c>
      <c r="C7162" t="s">
        <v>586</v>
      </c>
      <c r="D7162" t="s">
        <v>182</v>
      </c>
      <c r="E7162">
        <v>3.5</v>
      </c>
      <c r="F7162">
        <v>67</v>
      </c>
      <c r="G7162">
        <v>9.6</v>
      </c>
      <c r="H7162">
        <v>2013</v>
      </c>
    </row>
    <row r="7163" spans="1:8" x14ac:dyDescent="0.2">
      <c r="A7163" t="s">
        <v>8764</v>
      </c>
      <c r="B7163" t="s">
        <v>9</v>
      </c>
      <c r="C7163" t="s">
        <v>125</v>
      </c>
      <c r="D7163" t="s">
        <v>3072</v>
      </c>
      <c r="E7163">
        <v>3.6</v>
      </c>
      <c r="F7163">
        <v>67</v>
      </c>
      <c r="G7163">
        <v>9.9</v>
      </c>
      <c r="H7163">
        <v>2016</v>
      </c>
    </row>
    <row r="7164" spans="1:8" x14ac:dyDescent="0.2">
      <c r="A7164" t="s">
        <v>8765</v>
      </c>
      <c r="B7164" t="s">
        <v>16</v>
      </c>
      <c r="C7164" t="s">
        <v>228</v>
      </c>
      <c r="D7164" t="s">
        <v>8766</v>
      </c>
      <c r="E7164">
        <v>3.5</v>
      </c>
      <c r="F7164">
        <v>67</v>
      </c>
      <c r="G7164">
        <v>5.5</v>
      </c>
      <c r="H7164">
        <v>2017</v>
      </c>
    </row>
    <row r="7165" spans="1:8" x14ac:dyDescent="0.2">
      <c r="A7165" t="s">
        <v>8767</v>
      </c>
      <c r="B7165" t="s">
        <v>277</v>
      </c>
      <c r="C7165" t="s">
        <v>1229</v>
      </c>
      <c r="D7165" t="s">
        <v>1230</v>
      </c>
      <c r="E7165">
        <v>3.9</v>
      </c>
      <c r="F7165">
        <v>67</v>
      </c>
      <c r="G7165">
        <v>29.95</v>
      </c>
      <c r="H7165">
        <v>2013</v>
      </c>
    </row>
    <row r="7166" spans="1:8" x14ac:dyDescent="0.2">
      <c r="A7166" t="s">
        <v>7516</v>
      </c>
      <c r="B7166" t="s">
        <v>277</v>
      </c>
      <c r="C7166" t="s">
        <v>852</v>
      </c>
      <c r="D7166" t="s">
        <v>4334</v>
      </c>
      <c r="E7166">
        <v>3.6</v>
      </c>
      <c r="F7166">
        <v>67</v>
      </c>
      <c r="G7166">
        <v>13.83</v>
      </c>
      <c r="H7166">
        <v>2018</v>
      </c>
    </row>
    <row r="7167" spans="1:8" x14ac:dyDescent="0.2">
      <c r="A7167" t="s">
        <v>2740</v>
      </c>
      <c r="B7167" t="s">
        <v>9</v>
      </c>
      <c r="C7167" t="s">
        <v>96</v>
      </c>
      <c r="D7167" t="s">
        <v>8768</v>
      </c>
      <c r="E7167">
        <v>4.0999999999999996</v>
      </c>
      <c r="F7167">
        <v>67</v>
      </c>
      <c r="G7167">
        <v>18.8</v>
      </c>
      <c r="H7167">
        <v>2012</v>
      </c>
    </row>
    <row r="7168" spans="1:8" x14ac:dyDescent="0.2">
      <c r="A7168" t="s">
        <v>8769</v>
      </c>
      <c r="B7168" t="s">
        <v>62</v>
      </c>
      <c r="C7168" t="s">
        <v>63</v>
      </c>
      <c r="D7168" t="s">
        <v>1176</v>
      </c>
      <c r="E7168">
        <v>4.2</v>
      </c>
      <c r="F7168">
        <v>67</v>
      </c>
      <c r="G7168">
        <v>18.420000000000002</v>
      </c>
      <c r="H7168">
        <v>2017</v>
      </c>
    </row>
    <row r="7169" spans="1:8" x14ac:dyDescent="0.2">
      <c r="A7169" t="s">
        <v>8770</v>
      </c>
      <c r="B7169" t="s">
        <v>16</v>
      </c>
      <c r="C7169" t="s">
        <v>1853</v>
      </c>
      <c r="D7169" t="s">
        <v>2501</v>
      </c>
      <c r="E7169">
        <v>3.6</v>
      </c>
      <c r="F7169">
        <v>67</v>
      </c>
      <c r="G7169">
        <v>7.58</v>
      </c>
      <c r="H7169">
        <v>2018</v>
      </c>
    </row>
    <row r="7170" spans="1:8" x14ac:dyDescent="0.2">
      <c r="A7170" t="s">
        <v>8771</v>
      </c>
      <c r="B7170" t="s">
        <v>62</v>
      </c>
      <c r="C7170" t="s">
        <v>63</v>
      </c>
      <c r="D7170" t="s">
        <v>1469</v>
      </c>
      <c r="E7170">
        <v>4.3</v>
      </c>
      <c r="F7170">
        <v>67</v>
      </c>
      <c r="G7170">
        <v>75</v>
      </c>
      <c r="H7170">
        <v>2012</v>
      </c>
    </row>
    <row r="7171" spans="1:8" x14ac:dyDescent="0.2">
      <c r="A7171" t="s">
        <v>8772</v>
      </c>
      <c r="B7171" t="s">
        <v>62</v>
      </c>
      <c r="C7171" t="s">
        <v>63</v>
      </c>
      <c r="D7171" t="s">
        <v>733</v>
      </c>
      <c r="E7171">
        <v>3.1</v>
      </c>
      <c r="F7171">
        <v>67</v>
      </c>
      <c r="G7171">
        <v>9.65</v>
      </c>
      <c r="H7171">
        <v>2017</v>
      </c>
    </row>
    <row r="7172" spans="1:8" x14ac:dyDescent="0.2">
      <c r="A7172" t="s">
        <v>8773</v>
      </c>
      <c r="B7172" t="s">
        <v>16</v>
      </c>
      <c r="C7172" t="s">
        <v>302</v>
      </c>
      <c r="D7172" t="s">
        <v>1779</v>
      </c>
      <c r="E7172">
        <v>4.0999999999999996</v>
      </c>
      <c r="F7172">
        <v>67</v>
      </c>
      <c r="G7172">
        <v>11.95</v>
      </c>
      <c r="H7172">
        <v>2018</v>
      </c>
    </row>
    <row r="7173" spans="1:8" x14ac:dyDescent="0.2">
      <c r="A7173" t="s">
        <v>8774</v>
      </c>
      <c r="B7173" t="s">
        <v>277</v>
      </c>
      <c r="C7173" t="s">
        <v>346</v>
      </c>
      <c r="D7173" t="s">
        <v>4769</v>
      </c>
      <c r="E7173">
        <v>3.7</v>
      </c>
      <c r="F7173">
        <v>67</v>
      </c>
      <c r="G7173">
        <v>14.95</v>
      </c>
      <c r="H7173">
        <v>2014</v>
      </c>
    </row>
    <row r="7174" spans="1:8" x14ac:dyDescent="0.2">
      <c r="A7174" t="s">
        <v>8775</v>
      </c>
      <c r="B7174" t="s">
        <v>16</v>
      </c>
      <c r="C7174" t="s">
        <v>17</v>
      </c>
      <c r="D7174" t="s">
        <v>2660</v>
      </c>
      <c r="E7174">
        <v>3.8</v>
      </c>
      <c r="F7174">
        <v>67</v>
      </c>
      <c r="G7174">
        <v>12.9</v>
      </c>
      <c r="H7174">
        <v>2018</v>
      </c>
    </row>
    <row r="7175" spans="1:8" x14ac:dyDescent="0.2">
      <c r="A7175" t="s">
        <v>467</v>
      </c>
      <c r="B7175" t="s">
        <v>9</v>
      </c>
      <c r="C7175" t="s">
        <v>10</v>
      </c>
      <c r="D7175" t="s">
        <v>8776</v>
      </c>
      <c r="E7175">
        <v>3.9</v>
      </c>
      <c r="F7175">
        <v>67</v>
      </c>
      <c r="G7175">
        <v>89.95</v>
      </c>
      <c r="H7175">
        <v>2015</v>
      </c>
    </row>
    <row r="7176" spans="1:8" x14ac:dyDescent="0.2">
      <c r="A7176" t="s">
        <v>8777</v>
      </c>
      <c r="B7176" t="s">
        <v>16</v>
      </c>
      <c r="C7176" t="s">
        <v>120</v>
      </c>
      <c r="D7176" t="s">
        <v>589</v>
      </c>
      <c r="E7176">
        <v>3.7</v>
      </c>
      <c r="F7176">
        <v>670</v>
      </c>
      <c r="G7176">
        <v>11.48</v>
      </c>
      <c r="H7176">
        <v>2018</v>
      </c>
    </row>
    <row r="7177" spans="1:8" x14ac:dyDescent="0.2">
      <c r="A7177" t="s">
        <v>8778</v>
      </c>
      <c r="B7177" t="s">
        <v>9</v>
      </c>
      <c r="C7177" t="s">
        <v>5948</v>
      </c>
      <c r="D7177" t="s">
        <v>457</v>
      </c>
      <c r="E7177">
        <v>3.7</v>
      </c>
      <c r="F7177">
        <v>670</v>
      </c>
      <c r="G7177">
        <v>11.9</v>
      </c>
      <c r="H7177">
        <v>2015</v>
      </c>
    </row>
    <row r="7178" spans="1:8" x14ac:dyDescent="0.2">
      <c r="A7178" t="s">
        <v>4555</v>
      </c>
      <c r="B7178" t="s">
        <v>196</v>
      </c>
      <c r="C7178" t="s">
        <v>197</v>
      </c>
      <c r="D7178" t="s">
        <v>1326</v>
      </c>
      <c r="E7178">
        <v>3.7</v>
      </c>
      <c r="F7178">
        <v>671</v>
      </c>
      <c r="G7178">
        <v>7.31</v>
      </c>
      <c r="H7178">
        <v>2019</v>
      </c>
    </row>
    <row r="7179" spans="1:8" x14ac:dyDescent="0.2">
      <c r="A7179" t="s">
        <v>8779</v>
      </c>
      <c r="B7179" t="s">
        <v>9</v>
      </c>
      <c r="C7179" t="s">
        <v>1603</v>
      </c>
      <c r="D7179" t="s">
        <v>6025</v>
      </c>
      <c r="E7179">
        <v>3.8</v>
      </c>
      <c r="F7179">
        <v>671</v>
      </c>
      <c r="G7179">
        <v>8.7100000000000009</v>
      </c>
      <c r="H7179">
        <v>2017</v>
      </c>
    </row>
    <row r="7180" spans="1:8" x14ac:dyDescent="0.2">
      <c r="A7180" t="s">
        <v>8780</v>
      </c>
      <c r="B7180" t="s">
        <v>77</v>
      </c>
      <c r="C7180" t="s">
        <v>153</v>
      </c>
      <c r="D7180" t="s">
        <v>8781</v>
      </c>
      <c r="E7180">
        <v>3.9</v>
      </c>
      <c r="F7180">
        <v>671</v>
      </c>
      <c r="G7180">
        <v>16.38</v>
      </c>
      <c r="H7180">
        <v>2014</v>
      </c>
    </row>
    <row r="7181" spans="1:8" x14ac:dyDescent="0.2">
      <c r="A7181" t="s">
        <v>8782</v>
      </c>
      <c r="B7181" t="s">
        <v>66</v>
      </c>
      <c r="C7181" t="s">
        <v>111</v>
      </c>
      <c r="D7181" t="s">
        <v>112</v>
      </c>
      <c r="E7181">
        <v>3.9</v>
      </c>
      <c r="F7181">
        <v>671</v>
      </c>
      <c r="G7181">
        <v>11.95</v>
      </c>
      <c r="H7181">
        <v>2015</v>
      </c>
    </row>
    <row r="7182" spans="1:8" x14ac:dyDescent="0.2">
      <c r="A7182" t="s">
        <v>8783</v>
      </c>
      <c r="B7182" t="s">
        <v>16</v>
      </c>
      <c r="C7182" t="s">
        <v>17</v>
      </c>
      <c r="D7182" t="s">
        <v>94</v>
      </c>
      <c r="E7182">
        <v>4.5999999999999996</v>
      </c>
      <c r="F7182">
        <v>6711</v>
      </c>
      <c r="G7182">
        <v>109</v>
      </c>
      <c r="H7182">
        <v>2016</v>
      </c>
    </row>
    <row r="7183" spans="1:8" x14ac:dyDescent="0.2">
      <c r="A7183" t="s">
        <v>8784</v>
      </c>
      <c r="B7183" t="s">
        <v>46</v>
      </c>
      <c r="C7183" t="s">
        <v>1181</v>
      </c>
      <c r="D7183" t="s">
        <v>1182</v>
      </c>
      <c r="E7183">
        <v>4.3</v>
      </c>
      <c r="F7183">
        <v>672</v>
      </c>
      <c r="G7183">
        <v>59.74</v>
      </c>
      <c r="H7183">
        <v>2014</v>
      </c>
    </row>
    <row r="7184" spans="1:8" x14ac:dyDescent="0.2">
      <c r="A7184" t="s">
        <v>8785</v>
      </c>
      <c r="B7184" t="s">
        <v>16</v>
      </c>
      <c r="C7184" t="s">
        <v>2893</v>
      </c>
      <c r="D7184" t="s">
        <v>3047</v>
      </c>
      <c r="E7184">
        <v>3.7</v>
      </c>
      <c r="F7184">
        <v>672</v>
      </c>
      <c r="G7184">
        <v>13.95</v>
      </c>
      <c r="H7184">
        <v>2017</v>
      </c>
    </row>
    <row r="7185" spans="1:8" x14ac:dyDescent="0.2">
      <c r="A7185" t="s">
        <v>8786</v>
      </c>
      <c r="B7185" t="s">
        <v>66</v>
      </c>
      <c r="C7185" t="s">
        <v>222</v>
      </c>
      <c r="D7185" t="s">
        <v>3031</v>
      </c>
      <c r="E7185">
        <v>4.0999999999999996</v>
      </c>
      <c r="F7185">
        <v>673</v>
      </c>
      <c r="G7185">
        <v>21.33</v>
      </c>
      <c r="H7185">
        <v>2017</v>
      </c>
    </row>
    <row r="7186" spans="1:8" x14ac:dyDescent="0.2">
      <c r="A7186" t="s">
        <v>8787</v>
      </c>
      <c r="B7186" t="s">
        <v>77</v>
      </c>
      <c r="C7186" t="s">
        <v>153</v>
      </c>
      <c r="D7186" t="s">
        <v>439</v>
      </c>
      <c r="E7186">
        <v>4.5</v>
      </c>
      <c r="F7186">
        <v>674</v>
      </c>
      <c r="G7186">
        <v>67.260000000000005</v>
      </c>
      <c r="H7186">
        <v>2014</v>
      </c>
    </row>
    <row r="7187" spans="1:8" x14ac:dyDescent="0.2">
      <c r="A7187" t="s">
        <v>8788</v>
      </c>
      <c r="B7187" t="s">
        <v>9</v>
      </c>
      <c r="C7187" t="s">
        <v>5316</v>
      </c>
      <c r="D7187" t="s">
        <v>5317</v>
      </c>
      <c r="E7187">
        <v>3.7</v>
      </c>
      <c r="F7187">
        <v>675</v>
      </c>
      <c r="G7187">
        <v>24.32</v>
      </c>
      <c r="H7187">
        <v>2014</v>
      </c>
    </row>
    <row r="7188" spans="1:8" x14ac:dyDescent="0.2">
      <c r="A7188" t="s">
        <v>8789</v>
      </c>
      <c r="B7188" t="s">
        <v>9</v>
      </c>
      <c r="C7188" t="s">
        <v>105</v>
      </c>
      <c r="D7188" t="s">
        <v>2401</v>
      </c>
      <c r="E7188">
        <v>4.5999999999999996</v>
      </c>
      <c r="F7188">
        <v>675</v>
      </c>
      <c r="G7188">
        <v>390</v>
      </c>
      <c r="H7188">
        <v>2009</v>
      </c>
    </row>
    <row r="7189" spans="1:8" x14ac:dyDescent="0.2">
      <c r="A7189" t="s">
        <v>8790</v>
      </c>
      <c r="B7189" t="s">
        <v>9</v>
      </c>
      <c r="C7189" t="s">
        <v>2283</v>
      </c>
      <c r="D7189" t="s">
        <v>5923</v>
      </c>
      <c r="E7189">
        <v>3.8</v>
      </c>
      <c r="F7189">
        <v>676</v>
      </c>
      <c r="G7189">
        <v>29.39</v>
      </c>
      <c r="H7189">
        <v>2011</v>
      </c>
    </row>
    <row r="7190" spans="1:8" x14ac:dyDescent="0.2">
      <c r="A7190" t="s">
        <v>8791</v>
      </c>
      <c r="B7190" t="s">
        <v>66</v>
      </c>
      <c r="C7190" t="s">
        <v>308</v>
      </c>
      <c r="D7190" t="s">
        <v>1325</v>
      </c>
      <c r="E7190">
        <v>3.8</v>
      </c>
      <c r="F7190">
        <v>676</v>
      </c>
      <c r="G7190">
        <v>13.57</v>
      </c>
      <c r="H7190">
        <v>2015</v>
      </c>
    </row>
    <row r="7191" spans="1:8" x14ac:dyDescent="0.2">
      <c r="A7191" t="s">
        <v>8792</v>
      </c>
      <c r="B7191" t="s">
        <v>16</v>
      </c>
      <c r="C7191" t="s">
        <v>558</v>
      </c>
      <c r="D7191" t="s">
        <v>1712</v>
      </c>
      <c r="E7191">
        <v>4.3</v>
      </c>
      <c r="F7191">
        <v>676</v>
      </c>
      <c r="G7191">
        <v>41.43</v>
      </c>
      <c r="H7191">
        <v>2015</v>
      </c>
    </row>
    <row r="7192" spans="1:8" x14ac:dyDescent="0.2">
      <c r="A7192" t="s">
        <v>8793</v>
      </c>
      <c r="B7192" t="s">
        <v>16</v>
      </c>
      <c r="C7192" t="s">
        <v>299</v>
      </c>
      <c r="D7192" t="s">
        <v>3767</v>
      </c>
      <c r="E7192">
        <v>3.8</v>
      </c>
      <c r="F7192">
        <v>676</v>
      </c>
      <c r="G7192">
        <v>8.1</v>
      </c>
      <c r="H7192">
        <v>2017</v>
      </c>
    </row>
    <row r="7193" spans="1:8" x14ac:dyDescent="0.2">
      <c r="A7193" t="s">
        <v>8794</v>
      </c>
      <c r="B7193" t="s">
        <v>16</v>
      </c>
      <c r="C7193" t="s">
        <v>234</v>
      </c>
      <c r="D7193" t="s">
        <v>94</v>
      </c>
      <c r="E7193">
        <v>4.3</v>
      </c>
      <c r="F7193">
        <v>677</v>
      </c>
      <c r="G7193">
        <v>37.85</v>
      </c>
      <c r="H7193">
        <v>2016</v>
      </c>
    </row>
    <row r="7194" spans="1:8" x14ac:dyDescent="0.2">
      <c r="A7194" t="s">
        <v>8795</v>
      </c>
      <c r="B7194" t="s">
        <v>66</v>
      </c>
      <c r="C7194" t="s">
        <v>776</v>
      </c>
      <c r="D7194" t="s">
        <v>2874</v>
      </c>
      <c r="E7194">
        <v>3.3</v>
      </c>
      <c r="F7194">
        <v>677</v>
      </c>
      <c r="G7194">
        <v>5.75</v>
      </c>
      <c r="H7194">
        <v>2016</v>
      </c>
    </row>
    <row r="7195" spans="1:8" x14ac:dyDescent="0.2">
      <c r="A7195" t="s">
        <v>8796</v>
      </c>
      <c r="B7195" t="s">
        <v>9</v>
      </c>
      <c r="C7195" t="s">
        <v>184</v>
      </c>
      <c r="D7195" t="s">
        <v>3467</v>
      </c>
      <c r="E7195">
        <v>4.2</v>
      </c>
      <c r="F7195">
        <v>678</v>
      </c>
      <c r="G7195">
        <v>118.9</v>
      </c>
      <c r="H7195">
        <v>2006</v>
      </c>
    </row>
    <row r="7196" spans="1:8" x14ac:dyDescent="0.2">
      <c r="A7196" t="s">
        <v>8797</v>
      </c>
      <c r="B7196" t="s">
        <v>66</v>
      </c>
      <c r="C7196" t="s">
        <v>308</v>
      </c>
      <c r="D7196" t="s">
        <v>2078</v>
      </c>
      <c r="E7196">
        <v>3.9</v>
      </c>
      <c r="F7196">
        <v>678</v>
      </c>
      <c r="G7196">
        <v>17.25</v>
      </c>
      <c r="H7196">
        <v>2016</v>
      </c>
    </row>
    <row r="7197" spans="1:8" x14ac:dyDescent="0.2">
      <c r="A7197" t="s">
        <v>8798</v>
      </c>
      <c r="B7197" t="s">
        <v>9</v>
      </c>
      <c r="C7197" t="s">
        <v>105</v>
      </c>
      <c r="D7197" t="s">
        <v>620</v>
      </c>
      <c r="E7197">
        <v>3.8</v>
      </c>
      <c r="F7197">
        <v>678</v>
      </c>
      <c r="G7197">
        <v>54.7</v>
      </c>
      <c r="H7197">
        <v>2011</v>
      </c>
    </row>
    <row r="7198" spans="1:8" x14ac:dyDescent="0.2">
      <c r="A7198" t="s">
        <v>8799</v>
      </c>
      <c r="B7198" t="s">
        <v>16</v>
      </c>
      <c r="C7198" t="s">
        <v>53</v>
      </c>
      <c r="D7198" t="s">
        <v>3205</v>
      </c>
      <c r="E7198">
        <v>4</v>
      </c>
      <c r="F7198">
        <v>6780</v>
      </c>
      <c r="G7198">
        <v>6.57</v>
      </c>
      <c r="H7198">
        <v>2015</v>
      </c>
    </row>
    <row r="7199" spans="1:8" x14ac:dyDescent="0.2">
      <c r="A7199" t="s">
        <v>2302</v>
      </c>
      <c r="B7199" t="s">
        <v>62</v>
      </c>
      <c r="C7199" t="s">
        <v>63</v>
      </c>
      <c r="D7199" t="s">
        <v>1386</v>
      </c>
      <c r="E7199">
        <v>4.0999999999999996</v>
      </c>
      <c r="F7199">
        <v>679</v>
      </c>
      <c r="G7199">
        <v>28.9</v>
      </c>
      <c r="H7199">
        <v>2017</v>
      </c>
    </row>
    <row r="7200" spans="1:8" x14ac:dyDescent="0.2">
      <c r="A7200" t="s">
        <v>8800</v>
      </c>
      <c r="B7200" t="s">
        <v>16</v>
      </c>
      <c r="C7200" t="s">
        <v>1844</v>
      </c>
      <c r="D7200" t="s">
        <v>506</v>
      </c>
      <c r="E7200">
        <v>3.8</v>
      </c>
      <c r="F7200">
        <v>679</v>
      </c>
      <c r="G7200">
        <v>8.68</v>
      </c>
      <c r="H7200">
        <v>2015</v>
      </c>
    </row>
    <row r="7201" spans="1:8" x14ac:dyDescent="0.2">
      <c r="A7201" t="s">
        <v>8801</v>
      </c>
      <c r="B7201" t="s">
        <v>9</v>
      </c>
      <c r="C7201" t="s">
        <v>217</v>
      </c>
      <c r="D7201" t="s">
        <v>1570</v>
      </c>
      <c r="E7201">
        <v>4.0999999999999996</v>
      </c>
      <c r="F7201">
        <v>679</v>
      </c>
      <c r="G7201">
        <v>35</v>
      </c>
      <c r="H7201">
        <v>2015</v>
      </c>
    </row>
    <row r="7202" spans="1:8" x14ac:dyDescent="0.2">
      <c r="A7202" t="s">
        <v>8802</v>
      </c>
      <c r="B7202" t="s">
        <v>34</v>
      </c>
      <c r="C7202" t="s">
        <v>1191</v>
      </c>
      <c r="D7202" t="s">
        <v>3893</v>
      </c>
      <c r="E7202">
        <v>3.6</v>
      </c>
      <c r="F7202">
        <v>679</v>
      </c>
      <c r="G7202">
        <v>8.4499999999999993</v>
      </c>
      <c r="H7202">
        <v>2017</v>
      </c>
    </row>
    <row r="7203" spans="1:8" x14ac:dyDescent="0.2">
      <c r="A7203" t="s">
        <v>8803</v>
      </c>
      <c r="B7203" t="s">
        <v>16</v>
      </c>
      <c r="C7203" t="s">
        <v>1463</v>
      </c>
      <c r="D7203" t="s">
        <v>8804</v>
      </c>
      <c r="E7203">
        <v>4.2</v>
      </c>
      <c r="F7203">
        <v>68</v>
      </c>
      <c r="G7203">
        <v>8.9499999999999993</v>
      </c>
      <c r="H7203">
        <v>2016</v>
      </c>
    </row>
    <row r="7204" spans="1:8" x14ac:dyDescent="0.2">
      <c r="A7204" t="s">
        <v>2931</v>
      </c>
      <c r="B7204" t="s">
        <v>66</v>
      </c>
      <c r="C7204" t="s">
        <v>940</v>
      </c>
      <c r="D7204" t="s">
        <v>8805</v>
      </c>
      <c r="E7204">
        <v>3.4</v>
      </c>
      <c r="F7204">
        <v>68</v>
      </c>
      <c r="G7204">
        <v>5.95</v>
      </c>
      <c r="H7204">
        <v>2019</v>
      </c>
    </row>
    <row r="7205" spans="1:8" x14ac:dyDescent="0.2">
      <c r="A7205" t="s">
        <v>1066</v>
      </c>
      <c r="B7205" t="s">
        <v>16</v>
      </c>
      <c r="C7205" t="s">
        <v>358</v>
      </c>
      <c r="D7205" t="s">
        <v>2486</v>
      </c>
      <c r="E7205">
        <v>4.0999999999999996</v>
      </c>
      <c r="F7205">
        <v>68</v>
      </c>
      <c r="G7205">
        <v>43.65</v>
      </c>
      <c r="H7205">
        <v>2012</v>
      </c>
    </row>
    <row r="7206" spans="1:8" x14ac:dyDescent="0.2">
      <c r="A7206" t="s">
        <v>8806</v>
      </c>
      <c r="B7206" t="s">
        <v>62</v>
      </c>
      <c r="C7206" t="s">
        <v>63</v>
      </c>
      <c r="D7206" t="s">
        <v>3571</v>
      </c>
      <c r="E7206">
        <v>3.5</v>
      </c>
      <c r="F7206">
        <v>68</v>
      </c>
      <c r="G7206">
        <v>12.2</v>
      </c>
      <c r="H7206">
        <v>2017</v>
      </c>
    </row>
    <row r="7207" spans="1:8" x14ac:dyDescent="0.2">
      <c r="A7207" t="s">
        <v>8807</v>
      </c>
      <c r="B7207" t="s">
        <v>9</v>
      </c>
      <c r="C7207" t="s">
        <v>724</v>
      </c>
      <c r="D7207" t="s">
        <v>5419</v>
      </c>
      <c r="E7207">
        <v>4.3</v>
      </c>
      <c r="F7207">
        <v>68</v>
      </c>
      <c r="G7207">
        <v>57.51</v>
      </c>
      <c r="H7207">
        <v>2014</v>
      </c>
    </row>
    <row r="7208" spans="1:8" x14ac:dyDescent="0.2">
      <c r="A7208" t="s">
        <v>8808</v>
      </c>
      <c r="B7208" t="s">
        <v>9</v>
      </c>
      <c r="C7208" t="s">
        <v>27</v>
      </c>
      <c r="D7208" t="s">
        <v>729</v>
      </c>
      <c r="E7208">
        <v>4.3</v>
      </c>
      <c r="F7208">
        <v>68</v>
      </c>
      <c r="G7208">
        <v>46</v>
      </c>
      <c r="H7208">
        <v>2011</v>
      </c>
    </row>
    <row r="7209" spans="1:8" x14ac:dyDescent="0.2">
      <c r="A7209" t="s">
        <v>8809</v>
      </c>
      <c r="B7209" t="s">
        <v>16</v>
      </c>
      <c r="C7209" t="s">
        <v>299</v>
      </c>
      <c r="D7209" t="s">
        <v>300</v>
      </c>
      <c r="E7209">
        <v>3.8</v>
      </c>
      <c r="F7209">
        <v>68</v>
      </c>
      <c r="G7209">
        <v>13.57</v>
      </c>
      <c r="H7209">
        <v>2016</v>
      </c>
    </row>
    <row r="7210" spans="1:8" x14ac:dyDescent="0.2">
      <c r="A7210" t="s">
        <v>3437</v>
      </c>
      <c r="B7210" t="s">
        <v>9</v>
      </c>
      <c r="C7210" t="s">
        <v>10</v>
      </c>
      <c r="D7210" t="s">
        <v>8810</v>
      </c>
      <c r="E7210">
        <v>3.9</v>
      </c>
      <c r="F7210">
        <v>68</v>
      </c>
      <c r="G7210">
        <v>49</v>
      </c>
      <c r="H7210">
        <v>2007</v>
      </c>
    </row>
    <row r="7211" spans="1:8" x14ac:dyDescent="0.2">
      <c r="A7211" t="s">
        <v>8811</v>
      </c>
      <c r="B7211" t="s">
        <v>16</v>
      </c>
      <c r="C7211" t="s">
        <v>17</v>
      </c>
      <c r="D7211" t="s">
        <v>8812</v>
      </c>
      <c r="E7211">
        <v>3.9</v>
      </c>
      <c r="F7211">
        <v>68</v>
      </c>
      <c r="G7211">
        <v>21.51</v>
      </c>
      <c r="H7211">
        <v>2010</v>
      </c>
    </row>
    <row r="7212" spans="1:8" x14ac:dyDescent="0.2">
      <c r="A7212" t="s">
        <v>8813</v>
      </c>
      <c r="B7212" t="s">
        <v>16</v>
      </c>
      <c r="C7212" t="s">
        <v>505</v>
      </c>
      <c r="D7212" t="s">
        <v>580</v>
      </c>
      <c r="E7212">
        <v>4.5999999999999996</v>
      </c>
      <c r="F7212">
        <v>68</v>
      </c>
      <c r="G7212">
        <v>95.53</v>
      </c>
      <c r="H7212">
        <v>2012</v>
      </c>
    </row>
    <row r="7213" spans="1:8" x14ac:dyDescent="0.2">
      <c r="A7213" t="s">
        <v>4439</v>
      </c>
      <c r="B7213" t="s">
        <v>9</v>
      </c>
      <c r="C7213" t="s">
        <v>96</v>
      </c>
      <c r="D7213" t="s">
        <v>352</v>
      </c>
      <c r="E7213">
        <v>4.2</v>
      </c>
      <c r="F7213">
        <v>68</v>
      </c>
      <c r="G7213">
        <v>170.59</v>
      </c>
      <c r="H7213">
        <v>2017</v>
      </c>
    </row>
    <row r="7214" spans="1:8" x14ac:dyDescent="0.2">
      <c r="A7214" t="s">
        <v>2597</v>
      </c>
      <c r="B7214" t="s">
        <v>16</v>
      </c>
      <c r="C7214" t="s">
        <v>181</v>
      </c>
      <c r="D7214" t="s">
        <v>8814</v>
      </c>
      <c r="E7214">
        <v>4.0999999999999996</v>
      </c>
      <c r="F7214">
        <v>68</v>
      </c>
      <c r="G7214">
        <v>28.27</v>
      </c>
      <c r="H7214">
        <v>2016</v>
      </c>
    </row>
    <row r="7215" spans="1:8" x14ac:dyDescent="0.2">
      <c r="A7215" t="s">
        <v>8815</v>
      </c>
      <c r="B7215" t="s">
        <v>16</v>
      </c>
      <c r="C7215" t="s">
        <v>53</v>
      </c>
      <c r="D7215" t="s">
        <v>712</v>
      </c>
      <c r="E7215">
        <v>3.6</v>
      </c>
      <c r="F7215">
        <v>68</v>
      </c>
      <c r="G7215">
        <v>8.4</v>
      </c>
      <c r="H7215">
        <v>2017</v>
      </c>
    </row>
    <row r="7216" spans="1:8" x14ac:dyDescent="0.2">
      <c r="A7216" t="s">
        <v>8816</v>
      </c>
      <c r="B7216" t="s">
        <v>66</v>
      </c>
      <c r="C7216" t="s">
        <v>669</v>
      </c>
      <c r="D7216" t="s">
        <v>670</v>
      </c>
      <c r="E7216">
        <v>3.9</v>
      </c>
      <c r="F7216">
        <v>68</v>
      </c>
      <c r="G7216">
        <v>18.84</v>
      </c>
      <c r="H7216">
        <v>2016</v>
      </c>
    </row>
    <row r="7217" spans="1:8" x14ac:dyDescent="0.2">
      <c r="A7217" t="s">
        <v>8817</v>
      </c>
      <c r="B7217" t="s">
        <v>16</v>
      </c>
      <c r="C7217" t="s">
        <v>8486</v>
      </c>
      <c r="D7217" t="s">
        <v>2749</v>
      </c>
      <c r="E7217">
        <v>3</v>
      </c>
      <c r="F7217">
        <v>68</v>
      </c>
      <c r="G7217">
        <v>6.75</v>
      </c>
      <c r="H7217">
        <v>2018</v>
      </c>
    </row>
    <row r="7218" spans="1:8" x14ac:dyDescent="0.2">
      <c r="A7218" t="s">
        <v>8818</v>
      </c>
      <c r="B7218" t="s">
        <v>16</v>
      </c>
      <c r="C7218" t="s">
        <v>1446</v>
      </c>
      <c r="D7218" t="s">
        <v>3336</v>
      </c>
      <c r="E7218">
        <v>4.0999999999999996</v>
      </c>
      <c r="F7218">
        <v>68</v>
      </c>
      <c r="G7218">
        <v>12.03</v>
      </c>
      <c r="H7218">
        <v>2016</v>
      </c>
    </row>
    <row r="7219" spans="1:8" x14ac:dyDescent="0.2">
      <c r="A7219" t="s">
        <v>8819</v>
      </c>
      <c r="B7219" t="s">
        <v>46</v>
      </c>
      <c r="C7219" t="s">
        <v>8820</v>
      </c>
      <c r="D7219" t="s">
        <v>1299</v>
      </c>
      <c r="E7219">
        <v>3.8</v>
      </c>
      <c r="F7219">
        <v>68</v>
      </c>
      <c r="G7219">
        <v>19.3</v>
      </c>
      <c r="H7219">
        <v>2018</v>
      </c>
    </row>
    <row r="7220" spans="1:8" x14ac:dyDescent="0.2">
      <c r="A7220" t="s">
        <v>8821</v>
      </c>
      <c r="B7220" t="s">
        <v>16</v>
      </c>
      <c r="C7220" t="s">
        <v>1024</v>
      </c>
      <c r="D7220" t="s">
        <v>1826</v>
      </c>
      <c r="E7220">
        <v>4.0999999999999996</v>
      </c>
      <c r="F7220">
        <v>68</v>
      </c>
      <c r="G7220">
        <v>60.63</v>
      </c>
      <c r="H7220">
        <v>2008</v>
      </c>
    </row>
    <row r="7221" spans="1:8" x14ac:dyDescent="0.2">
      <c r="A7221" t="s">
        <v>8822</v>
      </c>
      <c r="B7221" t="s">
        <v>9</v>
      </c>
      <c r="C7221" t="s">
        <v>1585</v>
      </c>
      <c r="D7221" t="s">
        <v>1489</v>
      </c>
      <c r="E7221">
        <v>3.9</v>
      </c>
      <c r="F7221">
        <v>68</v>
      </c>
      <c r="G7221">
        <v>10.9</v>
      </c>
      <c r="H7221">
        <v>2017</v>
      </c>
    </row>
    <row r="7222" spans="1:8" x14ac:dyDescent="0.2">
      <c r="A7222" t="s">
        <v>8823</v>
      </c>
      <c r="B7222" t="s">
        <v>9</v>
      </c>
      <c r="C7222" t="s">
        <v>1929</v>
      </c>
      <c r="D7222" t="s">
        <v>1102</v>
      </c>
      <c r="E7222">
        <v>3.8</v>
      </c>
      <c r="F7222">
        <v>68</v>
      </c>
      <c r="G7222">
        <v>22.9</v>
      </c>
      <c r="H7222">
        <v>2017</v>
      </c>
    </row>
    <row r="7223" spans="1:8" x14ac:dyDescent="0.2">
      <c r="A7223" t="s">
        <v>8824</v>
      </c>
      <c r="B7223" t="s">
        <v>9</v>
      </c>
      <c r="C7223" t="s">
        <v>5453</v>
      </c>
      <c r="D7223" t="s">
        <v>5510</v>
      </c>
      <c r="E7223">
        <v>3.5</v>
      </c>
      <c r="F7223">
        <v>68</v>
      </c>
      <c r="G7223">
        <v>6.9</v>
      </c>
      <c r="H7223">
        <v>2017</v>
      </c>
    </row>
    <row r="7224" spans="1:8" x14ac:dyDescent="0.2">
      <c r="A7224" t="s">
        <v>6946</v>
      </c>
      <c r="B7224" t="s">
        <v>9</v>
      </c>
      <c r="C7224" t="s">
        <v>56</v>
      </c>
      <c r="D7224" t="s">
        <v>2571</v>
      </c>
      <c r="E7224">
        <v>3.9</v>
      </c>
      <c r="F7224">
        <v>68</v>
      </c>
      <c r="G7224">
        <v>12.9</v>
      </c>
      <c r="H7224">
        <v>2018</v>
      </c>
    </row>
    <row r="7225" spans="1:8" x14ac:dyDescent="0.2">
      <c r="A7225" t="s">
        <v>8825</v>
      </c>
      <c r="B7225" t="s">
        <v>277</v>
      </c>
      <c r="C7225" t="s">
        <v>278</v>
      </c>
      <c r="D7225" t="s">
        <v>3608</v>
      </c>
      <c r="E7225">
        <v>3.9</v>
      </c>
      <c r="F7225">
        <v>68</v>
      </c>
      <c r="G7225">
        <v>41.49</v>
      </c>
      <c r="H7225">
        <v>2014</v>
      </c>
    </row>
    <row r="7226" spans="1:8" x14ac:dyDescent="0.2">
      <c r="A7226" t="s">
        <v>1910</v>
      </c>
      <c r="B7226" t="s">
        <v>16</v>
      </c>
      <c r="C7226" t="s">
        <v>358</v>
      </c>
      <c r="D7226" t="s">
        <v>3995</v>
      </c>
      <c r="E7226">
        <v>4.5</v>
      </c>
      <c r="F7226">
        <v>68</v>
      </c>
      <c r="G7226">
        <v>144.53</v>
      </c>
      <c r="H7226">
        <v>2015</v>
      </c>
    </row>
    <row r="7227" spans="1:8" x14ac:dyDescent="0.2">
      <c r="A7227" t="s">
        <v>535</v>
      </c>
      <c r="B7227" t="s">
        <v>9</v>
      </c>
      <c r="C7227" t="s">
        <v>114</v>
      </c>
      <c r="D7227" t="s">
        <v>377</v>
      </c>
      <c r="E7227">
        <v>3.8</v>
      </c>
      <c r="F7227">
        <v>68</v>
      </c>
      <c r="G7227">
        <v>84.38</v>
      </c>
      <c r="H7227">
        <v>2017</v>
      </c>
    </row>
    <row r="7228" spans="1:8" x14ac:dyDescent="0.2">
      <c r="A7228" t="s">
        <v>8826</v>
      </c>
      <c r="B7228" t="s">
        <v>16</v>
      </c>
      <c r="C7228" t="s">
        <v>888</v>
      </c>
      <c r="D7228" t="s">
        <v>2681</v>
      </c>
      <c r="E7228">
        <v>3.4</v>
      </c>
      <c r="F7228">
        <v>68</v>
      </c>
      <c r="G7228">
        <v>13.9</v>
      </c>
      <c r="H7228">
        <v>2017</v>
      </c>
    </row>
    <row r="7229" spans="1:8" x14ac:dyDescent="0.2">
      <c r="A7229" t="s">
        <v>8827</v>
      </c>
      <c r="B7229" t="s">
        <v>16</v>
      </c>
      <c r="C7229" t="s">
        <v>178</v>
      </c>
      <c r="D7229" t="s">
        <v>179</v>
      </c>
      <c r="E7229">
        <v>4</v>
      </c>
      <c r="F7229">
        <v>68</v>
      </c>
      <c r="G7229">
        <v>26.9</v>
      </c>
      <c r="H7229">
        <v>2016</v>
      </c>
    </row>
    <row r="7230" spans="1:8" x14ac:dyDescent="0.2">
      <c r="A7230" t="s">
        <v>8828</v>
      </c>
      <c r="B7230" t="s">
        <v>9</v>
      </c>
      <c r="C7230" t="s">
        <v>125</v>
      </c>
      <c r="D7230" t="s">
        <v>2240</v>
      </c>
      <c r="E7230">
        <v>3.3</v>
      </c>
      <c r="F7230">
        <v>68</v>
      </c>
      <c r="G7230">
        <v>7.45</v>
      </c>
      <c r="H7230">
        <v>2017</v>
      </c>
    </row>
    <row r="7231" spans="1:8" x14ac:dyDescent="0.2">
      <c r="A7231" t="s">
        <v>8829</v>
      </c>
      <c r="B7231" t="s">
        <v>9</v>
      </c>
      <c r="C7231" t="s">
        <v>573</v>
      </c>
      <c r="D7231" t="s">
        <v>574</v>
      </c>
      <c r="E7231">
        <v>3.9</v>
      </c>
      <c r="F7231">
        <v>68</v>
      </c>
      <c r="G7231">
        <v>191.5</v>
      </c>
      <c r="H7231">
        <v>2014</v>
      </c>
    </row>
    <row r="7232" spans="1:8" x14ac:dyDescent="0.2">
      <c r="A7232" t="s">
        <v>8830</v>
      </c>
      <c r="B7232" t="s">
        <v>62</v>
      </c>
      <c r="C7232" t="s">
        <v>63</v>
      </c>
      <c r="D7232" t="s">
        <v>1392</v>
      </c>
      <c r="E7232">
        <v>3.6</v>
      </c>
      <c r="F7232">
        <v>68</v>
      </c>
      <c r="G7232">
        <v>18.47</v>
      </c>
      <c r="H7232">
        <v>2015</v>
      </c>
    </row>
    <row r="7233" spans="1:8" x14ac:dyDescent="0.2">
      <c r="A7233" t="s">
        <v>8831</v>
      </c>
      <c r="B7233" t="s">
        <v>9</v>
      </c>
      <c r="C7233" t="s">
        <v>336</v>
      </c>
      <c r="D7233" t="s">
        <v>811</v>
      </c>
      <c r="E7233">
        <v>3.6</v>
      </c>
      <c r="F7233">
        <v>68</v>
      </c>
      <c r="G7233">
        <v>7.75</v>
      </c>
      <c r="H7233">
        <v>2017</v>
      </c>
    </row>
    <row r="7234" spans="1:8" x14ac:dyDescent="0.2">
      <c r="A7234" t="s">
        <v>8832</v>
      </c>
      <c r="B7234" t="s">
        <v>66</v>
      </c>
      <c r="C7234" t="s">
        <v>313</v>
      </c>
      <c r="D7234" t="s">
        <v>3727</v>
      </c>
      <c r="E7234">
        <v>4.3</v>
      </c>
      <c r="F7234">
        <v>68</v>
      </c>
      <c r="G7234">
        <v>77.88</v>
      </c>
      <c r="H7234">
        <v>2015</v>
      </c>
    </row>
    <row r="7235" spans="1:8" x14ac:dyDescent="0.2">
      <c r="A7235" t="s">
        <v>8833</v>
      </c>
      <c r="B7235" t="s">
        <v>16</v>
      </c>
      <c r="C7235" t="s">
        <v>93</v>
      </c>
      <c r="D7235" t="s">
        <v>1480</v>
      </c>
      <c r="E7235">
        <v>4</v>
      </c>
      <c r="F7235">
        <v>68</v>
      </c>
      <c r="G7235">
        <v>37.97</v>
      </c>
      <c r="H7235">
        <v>2012</v>
      </c>
    </row>
    <row r="7236" spans="1:8" x14ac:dyDescent="0.2">
      <c r="A7236" t="s">
        <v>2915</v>
      </c>
      <c r="B7236" t="s">
        <v>16</v>
      </c>
      <c r="C7236" t="s">
        <v>374</v>
      </c>
      <c r="D7236" t="s">
        <v>3306</v>
      </c>
      <c r="E7236">
        <v>4.0999999999999996</v>
      </c>
      <c r="F7236">
        <v>68</v>
      </c>
      <c r="G7236">
        <v>22.64</v>
      </c>
      <c r="H7236">
        <v>2016</v>
      </c>
    </row>
    <row r="7237" spans="1:8" x14ac:dyDescent="0.2">
      <c r="A7237" t="s">
        <v>8834</v>
      </c>
      <c r="B7237" t="s">
        <v>9</v>
      </c>
      <c r="C7237" t="s">
        <v>793</v>
      </c>
      <c r="D7237" t="s">
        <v>8835</v>
      </c>
      <c r="E7237">
        <v>3.7</v>
      </c>
      <c r="F7237">
        <v>68</v>
      </c>
      <c r="G7237">
        <v>9.65</v>
      </c>
      <c r="H7237">
        <v>2011</v>
      </c>
    </row>
    <row r="7238" spans="1:8" x14ac:dyDescent="0.2">
      <c r="A7238" t="s">
        <v>8836</v>
      </c>
      <c r="B7238" t="s">
        <v>9</v>
      </c>
      <c r="C7238" t="s">
        <v>96</v>
      </c>
      <c r="D7238" t="s">
        <v>5409</v>
      </c>
      <c r="E7238">
        <v>4.2</v>
      </c>
      <c r="F7238">
        <v>68</v>
      </c>
      <c r="G7238">
        <v>164.74</v>
      </c>
      <c r="H7238">
        <v>2012</v>
      </c>
    </row>
    <row r="7239" spans="1:8" x14ac:dyDescent="0.2">
      <c r="A7239" t="s">
        <v>8837</v>
      </c>
      <c r="B7239" t="s">
        <v>9</v>
      </c>
      <c r="C7239" t="s">
        <v>2456</v>
      </c>
      <c r="D7239" t="s">
        <v>4624</v>
      </c>
      <c r="E7239">
        <v>4.3</v>
      </c>
      <c r="F7239">
        <v>68</v>
      </c>
      <c r="G7239">
        <v>96.5</v>
      </c>
      <c r="H7239">
        <v>2014</v>
      </c>
    </row>
    <row r="7240" spans="1:8" x14ac:dyDescent="0.2">
      <c r="A7240" t="s">
        <v>8838</v>
      </c>
      <c r="B7240" t="s">
        <v>9</v>
      </c>
      <c r="C7240" t="s">
        <v>56</v>
      </c>
      <c r="D7240" t="s">
        <v>417</v>
      </c>
      <c r="E7240">
        <v>3.7</v>
      </c>
      <c r="F7240">
        <v>68</v>
      </c>
      <c r="G7240">
        <v>10.62</v>
      </c>
      <c r="H7240">
        <v>2016</v>
      </c>
    </row>
    <row r="7241" spans="1:8" x14ac:dyDescent="0.2">
      <c r="A7241" t="s">
        <v>4240</v>
      </c>
      <c r="B7241" t="s">
        <v>9</v>
      </c>
      <c r="C7241" t="s">
        <v>125</v>
      </c>
      <c r="D7241" t="s">
        <v>8839</v>
      </c>
      <c r="E7241">
        <v>3.5</v>
      </c>
      <c r="F7241">
        <v>68</v>
      </c>
      <c r="G7241">
        <v>7.99</v>
      </c>
      <c r="H7241">
        <v>2016</v>
      </c>
    </row>
    <row r="7242" spans="1:8" x14ac:dyDescent="0.2">
      <c r="A7242" t="s">
        <v>8840</v>
      </c>
      <c r="B7242" t="s">
        <v>34</v>
      </c>
      <c r="C7242" t="s">
        <v>718</v>
      </c>
      <c r="D7242" t="s">
        <v>531</v>
      </c>
      <c r="E7242">
        <v>4</v>
      </c>
      <c r="F7242">
        <v>68</v>
      </c>
      <c r="G7242">
        <v>53.5</v>
      </c>
      <c r="H7242">
        <v>2015</v>
      </c>
    </row>
    <row r="7243" spans="1:8" x14ac:dyDescent="0.2">
      <c r="A7243" t="s">
        <v>8841</v>
      </c>
      <c r="B7243" t="s">
        <v>66</v>
      </c>
      <c r="C7243" t="s">
        <v>5233</v>
      </c>
      <c r="D7243" t="s">
        <v>8842</v>
      </c>
      <c r="E7243">
        <v>3.8</v>
      </c>
      <c r="F7243">
        <v>68</v>
      </c>
      <c r="G7243">
        <v>13.45</v>
      </c>
      <c r="H7243">
        <v>2016</v>
      </c>
    </row>
    <row r="7244" spans="1:8" x14ac:dyDescent="0.2">
      <c r="A7244" t="s">
        <v>8843</v>
      </c>
      <c r="B7244" t="s">
        <v>9</v>
      </c>
      <c r="C7244" t="s">
        <v>873</v>
      </c>
      <c r="D7244" t="s">
        <v>8844</v>
      </c>
      <c r="E7244">
        <v>4</v>
      </c>
      <c r="F7244">
        <v>68</v>
      </c>
      <c r="G7244">
        <v>22.5</v>
      </c>
      <c r="H7244">
        <v>2012</v>
      </c>
    </row>
    <row r="7245" spans="1:8" x14ac:dyDescent="0.2">
      <c r="A7245" t="s">
        <v>8845</v>
      </c>
      <c r="B7245" t="s">
        <v>16</v>
      </c>
      <c r="C7245" t="s">
        <v>53</v>
      </c>
      <c r="D7245" t="s">
        <v>2979</v>
      </c>
      <c r="E7245">
        <v>3.9</v>
      </c>
      <c r="F7245">
        <v>68</v>
      </c>
      <c r="G7245">
        <v>8.7200000000000006</v>
      </c>
      <c r="H7245">
        <v>2018</v>
      </c>
    </row>
    <row r="7246" spans="1:8" x14ac:dyDescent="0.2">
      <c r="A7246" t="s">
        <v>8846</v>
      </c>
      <c r="B7246" t="s">
        <v>16</v>
      </c>
      <c r="C7246" t="s">
        <v>358</v>
      </c>
      <c r="D7246" t="s">
        <v>490</v>
      </c>
      <c r="E7246">
        <v>4.2</v>
      </c>
      <c r="F7246">
        <v>68</v>
      </c>
      <c r="G7246">
        <v>77.5</v>
      </c>
      <c r="H7246">
        <v>2010</v>
      </c>
    </row>
    <row r="7247" spans="1:8" x14ac:dyDescent="0.2">
      <c r="A7247" t="s">
        <v>8847</v>
      </c>
      <c r="B7247" t="s">
        <v>70</v>
      </c>
      <c r="C7247" t="s">
        <v>161</v>
      </c>
      <c r="D7247" t="s">
        <v>3763</v>
      </c>
      <c r="E7247">
        <v>4.4000000000000004</v>
      </c>
      <c r="F7247">
        <v>680</v>
      </c>
      <c r="G7247">
        <v>53.61</v>
      </c>
      <c r="H7247">
        <v>2017</v>
      </c>
    </row>
    <row r="7248" spans="1:8" x14ac:dyDescent="0.2">
      <c r="A7248" t="s">
        <v>8848</v>
      </c>
      <c r="B7248" t="s">
        <v>66</v>
      </c>
      <c r="C7248" t="s">
        <v>169</v>
      </c>
      <c r="D7248" t="s">
        <v>170</v>
      </c>
      <c r="E7248">
        <v>4</v>
      </c>
      <c r="F7248">
        <v>6802</v>
      </c>
      <c r="G7248">
        <v>7.36</v>
      </c>
      <c r="H7248">
        <v>2018</v>
      </c>
    </row>
    <row r="7249" spans="1:8" x14ac:dyDescent="0.2">
      <c r="A7249" t="s">
        <v>8849</v>
      </c>
      <c r="B7249" t="s">
        <v>16</v>
      </c>
      <c r="C7249" t="s">
        <v>53</v>
      </c>
      <c r="D7249" t="s">
        <v>2242</v>
      </c>
      <c r="E7249">
        <v>3.9</v>
      </c>
      <c r="F7249">
        <v>681</v>
      </c>
      <c r="G7249">
        <v>4.95</v>
      </c>
      <c r="H7249">
        <v>2018</v>
      </c>
    </row>
    <row r="7250" spans="1:8" x14ac:dyDescent="0.2">
      <c r="A7250" t="s">
        <v>1597</v>
      </c>
      <c r="B7250" t="s">
        <v>16</v>
      </c>
      <c r="C7250" t="s">
        <v>93</v>
      </c>
      <c r="D7250" t="s">
        <v>1131</v>
      </c>
      <c r="E7250">
        <v>3.7</v>
      </c>
      <c r="F7250">
        <v>682</v>
      </c>
      <c r="G7250">
        <v>11.9</v>
      </c>
      <c r="H7250">
        <v>2017</v>
      </c>
    </row>
    <row r="7251" spans="1:8" x14ac:dyDescent="0.2">
      <c r="A7251" t="s">
        <v>8850</v>
      </c>
      <c r="B7251" t="s">
        <v>70</v>
      </c>
      <c r="C7251" t="s">
        <v>1079</v>
      </c>
      <c r="D7251" t="s">
        <v>1080</v>
      </c>
      <c r="E7251">
        <v>4.2</v>
      </c>
      <c r="F7251">
        <v>682</v>
      </c>
      <c r="G7251">
        <v>43.9</v>
      </c>
      <c r="H7251">
        <v>2014</v>
      </c>
    </row>
    <row r="7252" spans="1:8" x14ac:dyDescent="0.2">
      <c r="A7252" t="s">
        <v>8851</v>
      </c>
      <c r="B7252" t="s">
        <v>16</v>
      </c>
      <c r="C7252" t="s">
        <v>17</v>
      </c>
      <c r="D7252" t="s">
        <v>8852</v>
      </c>
      <c r="E7252">
        <v>4</v>
      </c>
      <c r="F7252">
        <v>682</v>
      </c>
      <c r="G7252">
        <v>18.88</v>
      </c>
      <c r="H7252">
        <v>2015</v>
      </c>
    </row>
    <row r="7253" spans="1:8" x14ac:dyDescent="0.2">
      <c r="A7253" t="s">
        <v>8853</v>
      </c>
      <c r="B7253" t="s">
        <v>77</v>
      </c>
      <c r="C7253" t="s">
        <v>78</v>
      </c>
      <c r="D7253" t="s">
        <v>3641</v>
      </c>
      <c r="E7253">
        <v>4.2</v>
      </c>
      <c r="F7253">
        <v>682</v>
      </c>
      <c r="G7253">
        <v>29.9</v>
      </c>
      <c r="H7253">
        <v>2015</v>
      </c>
    </row>
    <row r="7254" spans="1:8" x14ac:dyDescent="0.2">
      <c r="A7254" t="s">
        <v>8854</v>
      </c>
      <c r="B7254" t="s">
        <v>77</v>
      </c>
      <c r="C7254" t="s">
        <v>1685</v>
      </c>
      <c r="D7254" t="s">
        <v>2754</v>
      </c>
      <c r="E7254">
        <v>3.6</v>
      </c>
      <c r="F7254">
        <v>682</v>
      </c>
      <c r="G7254">
        <v>10.51</v>
      </c>
      <c r="H7254">
        <v>2016</v>
      </c>
    </row>
    <row r="7255" spans="1:8" x14ac:dyDescent="0.2">
      <c r="A7255" t="s">
        <v>2856</v>
      </c>
      <c r="B7255" t="s">
        <v>9</v>
      </c>
      <c r="C7255" t="s">
        <v>96</v>
      </c>
      <c r="D7255" t="s">
        <v>5340</v>
      </c>
      <c r="E7255">
        <v>4.3</v>
      </c>
      <c r="F7255">
        <v>682</v>
      </c>
      <c r="G7255">
        <v>48.95</v>
      </c>
      <c r="H7255">
        <v>2015</v>
      </c>
    </row>
    <row r="7256" spans="1:8" x14ac:dyDescent="0.2">
      <c r="A7256" t="s">
        <v>8855</v>
      </c>
      <c r="B7256" t="s">
        <v>16</v>
      </c>
      <c r="C7256" t="s">
        <v>358</v>
      </c>
      <c r="D7256" t="s">
        <v>3670</v>
      </c>
      <c r="E7256">
        <v>4.0999999999999996</v>
      </c>
      <c r="F7256">
        <v>683</v>
      </c>
      <c r="G7256">
        <v>36.74</v>
      </c>
      <c r="H7256">
        <v>2014</v>
      </c>
    </row>
    <row r="7257" spans="1:8" x14ac:dyDescent="0.2">
      <c r="A7257" t="s">
        <v>2532</v>
      </c>
      <c r="B7257" t="s">
        <v>9</v>
      </c>
      <c r="C7257" t="s">
        <v>217</v>
      </c>
      <c r="D7257" t="s">
        <v>625</v>
      </c>
      <c r="E7257">
        <v>3.9</v>
      </c>
      <c r="F7257">
        <v>683</v>
      </c>
      <c r="G7257">
        <v>64</v>
      </c>
      <c r="H7257">
        <v>2008</v>
      </c>
    </row>
    <row r="7258" spans="1:8" x14ac:dyDescent="0.2">
      <c r="A7258" t="s">
        <v>8856</v>
      </c>
      <c r="B7258" t="s">
        <v>34</v>
      </c>
      <c r="C7258" t="s">
        <v>2066</v>
      </c>
      <c r="D7258" t="s">
        <v>2067</v>
      </c>
      <c r="E7258">
        <v>4.2</v>
      </c>
      <c r="F7258">
        <v>684</v>
      </c>
      <c r="G7258">
        <v>43.99</v>
      </c>
      <c r="H7258">
        <v>2013</v>
      </c>
    </row>
    <row r="7259" spans="1:8" x14ac:dyDescent="0.2">
      <c r="A7259" t="s">
        <v>8857</v>
      </c>
      <c r="B7259" t="s">
        <v>9</v>
      </c>
      <c r="C7259" t="s">
        <v>172</v>
      </c>
      <c r="D7259" t="s">
        <v>6104</v>
      </c>
      <c r="E7259">
        <v>3.5</v>
      </c>
      <c r="F7259">
        <v>684</v>
      </c>
      <c r="G7259">
        <v>6.86</v>
      </c>
      <c r="H7259">
        <v>2017</v>
      </c>
    </row>
    <row r="7260" spans="1:8" x14ac:dyDescent="0.2">
      <c r="A7260" t="s">
        <v>8858</v>
      </c>
      <c r="B7260" t="s">
        <v>9</v>
      </c>
      <c r="C7260" t="s">
        <v>1340</v>
      </c>
      <c r="D7260" t="s">
        <v>1341</v>
      </c>
      <c r="E7260">
        <v>4.0999999999999996</v>
      </c>
      <c r="F7260">
        <v>684</v>
      </c>
      <c r="G7260">
        <v>17</v>
      </c>
      <c r="H7260">
        <v>2017</v>
      </c>
    </row>
    <row r="7261" spans="1:8" x14ac:dyDescent="0.2">
      <c r="A7261" t="s">
        <v>186</v>
      </c>
      <c r="B7261" t="s">
        <v>70</v>
      </c>
      <c r="C7261" t="s">
        <v>1810</v>
      </c>
      <c r="D7261" t="s">
        <v>8859</v>
      </c>
      <c r="E7261">
        <v>3.8</v>
      </c>
      <c r="F7261">
        <v>685</v>
      </c>
      <c r="G7261">
        <v>21.9</v>
      </c>
      <c r="H7261">
        <v>2014</v>
      </c>
    </row>
    <row r="7262" spans="1:8" x14ac:dyDescent="0.2">
      <c r="A7262" t="s">
        <v>69</v>
      </c>
      <c r="B7262" t="s">
        <v>9</v>
      </c>
      <c r="C7262" t="s">
        <v>175</v>
      </c>
      <c r="D7262" t="s">
        <v>8860</v>
      </c>
      <c r="E7262">
        <v>3.2</v>
      </c>
      <c r="F7262">
        <v>685</v>
      </c>
      <c r="G7262">
        <v>7.26</v>
      </c>
      <c r="H7262">
        <v>2015</v>
      </c>
    </row>
    <row r="7263" spans="1:8" x14ac:dyDescent="0.2">
      <c r="A7263" t="s">
        <v>8861</v>
      </c>
      <c r="B7263" t="s">
        <v>46</v>
      </c>
      <c r="C7263" t="s">
        <v>131</v>
      </c>
      <c r="D7263" t="s">
        <v>1159</v>
      </c>
      <c r="E7263">
        <v>3.9</v>
      </c>
      <c r="F7263">
        <v>685</v>
      </c>
      <c r="G7263">
        <v>19.5</v>
      </c>
      <c r="H7263">
        <v>2016</v>
      </c>
    </row>
    <row r="7264" spans="1:8" x14ac:dyDescent="0.2">
      <c r="A7264" t="s">
        <v>174</v>
      </c>
      <c r="B7264" t="s">
        <v>70</v>
      </c>
      <c r="C7264" t="s">
        <v>71</v>
      </c>
      <c r="D7264" t="s">
        <v>2982</v>
      </c>
      <c r="E7264">
        <v>3.7</v>
      </c>
      <c r="F7264">
        <v>685</v>
      </c>
      <c r="G7264">
        <v>6.05</v>
      </c>
      <c r="H7264">
        <v>2018</v>
      </c>
    </row>
    <row r="7265" spans="1:8" x14ac:dyDescent="0.2">
      <c r="A7265" t="s">
        <v>4555</v>
      </c>
      <c r="B7265" t="s">
        <v>196</v>
      </c>
      <c r="C7265" t="s">
        <v>701</v>
      </c>
      <c r="D7265" t="s">
        <v>2160</v>
      </c>
      <c r="E7265">
        <v>3.7</v>
      </c>
      <c r="F7265">
        <v>688</v>
      </c>
      <c r="G7265">
        <v>6.73</v>
      </c>
      <c r="H7265">
        <v>2019</v>
      </c>
    </row>
    <row r="7266" spans="1:8" x14ac:dyDescent="0.2">
      <c r="A7266" t="s">
        <v>8862</v>
      </c>
      <c r="B7266" t="s">
        <v>34</v>
      </c>
      <c r="C7266" t="s">
        <v>150</v>
      </c>
      <c r="D7266" t="s">
        <v>1833</v>
      </c>
      <c r="E7266">
        <v>3.6</v>
      </c>
      <c r="F7266">
        <v>688</v>
      </c>
      <c r="G7266">
        <v>6</v>
      </c>
      <c r="H7266">
        <v>2018</v>
      </c>
    </row>
    <row r="7267" spans="1:8" x14ac:dyDescent="0.2">
      <c r="A7267" t="s">
        <v>1500</v>
      </c>
      <c r="B7267" t="s">
        <v>66</v>
      </c>
      <c r="C7267" t="s">
        <v>308</v>
      </c>
      <c r="D7267" t="s">
        <v>4546</v>
      </c>
      <c r="E7267">
        <v>3.5</v>
      </c>
      <c r="F7267">
        <v>6880</v>
      </c>
      <c r="G7267">
        <v>5.7</v>
      </c>
      <c r="H7267">
        <v>2014</v>
      </c>
    </row>
    <row r="7268" spans="1:8" x14ac:dyDescent="0.2">
      <c r="A7268" t="s">
        <v>8863</v>
      </c>
      <c r="B7268" t="s">
        <v>16</v>
      </c>
      <c r="C7268" t="s">
        <v>17</v>
      </c>
      <c r="D7268" t="s">
        <v>1255</v>
      </c>
      <c r="E7268">
        <v>4.3</v>
      </c>
      <c r="F7268">
        <v>689</v>
      </c>
      <c r="G7268">
        <v>45.9</v>
      </c>
      <c r="H7268">
        <v>2014</v>
      </c>
    </row>
    <row r="7269" spans="1:8" x14ac:dyDescent="0.2">
      <c r="A7269" t="s">
        <v>8864</v>
      </c>
      <c r="B7269" t="s">
        <v>34</v>
      </c>
      <c r="C7269" t="s">
        <v>8865</v>
      </c>
      <c r="D7269" t="s">
        <v>531</v>
      </c>
      <c r="E7269">
        <v>3.5</v>
      </c>
      <c r="F7269">
        <v>689</v>
      </c>
      <c r="G7269">
        <v>10.5</v>
      </c>
      <c r="H7269">
        <v>2018</v>
      </c>
    </row>
    <row r="7270" spans="1:8" x14ac:dyDescent="0.2">
      <c r="A7270" t="s">
        <v>8866</v>
      </c>
      <c r="B7270" t="s">
        <v>66</v>
      </c>
      <c r="C7270" t="s">
        <v>308</v>
      </c>
      <c r="D7270" t="s">
        <v>503</v>
      </c>
      <c r="E7270">
        <v>3.8</v>
      </c>
      <c r="F7270">
        <v>69</v>
      </c>
      <c r="G7270">
        <v>14.09</v>
      </c>
      <c r="H7270">
        <v>2014</v>
      </c>
    </row>
    <row r="7271" spans="1:8" x14ac:dyDescent="0.2">
      <c r="A7271" t="s">
        <v>8867</v>
      </c>
      <c r="B7271" t="s">
        <v>16</v>
      </c>
      <c r="C7271" t="s">
        <v>17</v>
      </c>
      <c r="D7271" t="s">
        <v>1569</v>
      </c>
      <c r="E7271">
        <v>4</v>
      </c>
      <c r="F7271">
        <v>69</v>
      </c>
      <c r="G7271">
        <v>25</v>
      </c>
      <c r="H7271">
        <v>2011</v>
      </c>
    </row>
    <row r="7272" spans="1:8" x14ac:dyDescent="0.2">
      <c r="A7272" t="s">
        <v>3004</v>
      </c>
      <c r="B7272" t="s">
        <v>9</v>
      </c>
      <c r="C7272" t="s">
        <v>742</v>
      </c>
      <c r="D7272" t="s">
        <v>8868</v>
      </c>
      <c r="E7272">
        <v>3.6</v>
      </c>
      <c r="F7272">
        <v>69</v>
      </c>
      <c r="G7272">
        <v>6.55</v>
      </c>
      <c r="H7272">
        <v>2016</v>
      </c>
    </row>
    <row r="7273" spans="1:8" x14ac:dyDescent="0.2">
      <c r="A7273" t="s">
        <v>8869</v>
      </c>
      <c r="B7273" t="s">
        <v>77</v>
      </c>
      <c r="C7273" t="s">
        <v>4342</v>
      </c>
      <c r="D7273" t="s">
        <v>4951</v>
      </c>
      <c r="E7273">
        <v>3.8</v>
      </c>
      <c r="F7273">
        <v>69</v>
      </c>
      <c r="G7273">
        <v>5.82</v>
      </c>
      <c r="H7273">
        <v>2018</v>
      </c>
    </row>
    <row r="7274" spans="1:8" x14ac:dyDescent="0.2">
      <c r="A7274" t="s">
        <v>8870</v>
      </c>
      <c r="B7274" t="s">
        <v>9</v>
      </c>
      <c r="C7274" t="s">
        <v>596</v>
      </c>
      <c r="D7274" t="s">
        <v>6419</v>
      </c>
      <c r="E7274">
        <v>3.7</v>
      </c>
      <c r="F7274">
        <v>69</v>
      </c>
      <c r="G7274">
        <v>11.5</v>
      </c>
      <c r="H7274">
        <v>2016</v>
      </c>
    </row>
    <row r="7275" spans="1:8" x14ac:dyDescent="0.2">
      <c r="A7275" t="s">
        <v>8871</v>
      </c>
      <c r="B7275" t="s">
        <v>9</v>
      </c>
      <c r="C7275" t="s">
        <v>2139</v>
      </c>
      <c r="D7275" t="s">
        <v>5882</v>
      </c>
      <c r="E7275">
        <v>4.2</v>
      </c>
      <c r="F7275">
        <v>69</v>
      </c>
      <c r="G7275">
        <v>42.95</v>
      </c>
      <c r="H7275">
        <v>2017</v>
      </c>
    </row>
    <row r="7276" spans="1:8" x14ac:dyDescent="0.2">
      <c r="A7276" t="s">
        <v>1910</v>
      </c>
      <c r="B7276" t="s">
        <v>16</v>
      </c>
      <c r="C7276" t="s">
        <v>358</v>
      </c>
      <c r="D7276" t="s">
        <v>397</v>
      </c>
      <c r="E7276">
        <v>4.2</v>
      </c>
      <c r="F7276">
        <v>69</v>
      </c>
      <c r="G7276">
        <v>35</v>
      </c>
      <c r="H7276">
        <v>2015</v>
      </c>
    </row>
    <row r="7277" spans="1:8" x14ac:dyDescent="0.2">
      <c r="A7277" t="s">
        <v>5049</v>
      </c>
      <c r="B7277" t="s">
        <v>277</v>
      </c>
      <c r="C7277" t="s">
        <v>278</v>
      </c>
      <c r="D7277" t="s">
        <v>8872</v>
      </c>
      <c r="E7277">
        <v>3.4</v>
      </c>
      <c r="F7277">
        <v>69</v>
      </c>
      <c r="G7277">
        <v>11.02</v>
      </c>
      <c r="H7277">
        <v>2016</v>
      </c>
    </row>
    <row r="7278" spans="1:8" x14ac:dyDescent="0.2">
      <c r="A7278" t="s">
        <v>1076</v>
      </c>
      <c r="B7278" t="s">
        <v>9</v>
      </c>
      <c r="C7278" t="s">
        <v>10</v>
      </c>
      <c r="D7278" t="s">
        <v>468</v>
      </c>
      <c r="E7278">
        <v>4.0999999999999996</v>
      </c>
      <c r="F7278">
        <v>69</v>
      </c>
      <c r="G7278">
        <v>35.9</v>
      </c>
      <c r="H7278">
        <v>2016</v>
      </c>
    </row>
    <row r="7279" spans="1:8" x14ac:dyDescent="0.2">
      <c r="A7279" t="s">
        <v>8873</v>
      </c>
      <c r="B7279" t="s">
        <v>9</v>
      </c>
      <c r="C7279" t="s">
        <v>414</v>
      </c>
      <c r="D7279" t="s">
        <v>5377</v>
      </c>
      <c r="E7279">
        <v>3.8</v>
      </c>
      <c r="F7279">
        <v>69</v>
      </c>
      <c r="G7279">
        <v>46.79</v>
      </c>
      <c r="H7279">
        <v>2016</v>
      </c>
    </row>
    <row r="7280" spans="1:8" x14ac:dyDescent="0.2">
      <c r="A7280" t="s">
        <v>8874</v>
      </c>
      <c r="B7280" t="s">
        <v>16</v>
      </c>
      <c r="C7280" t="s">
        <v>38</v>
      </c>
      <c r="D7280" t="s">
        <v>1550</v>
      </c>
      <c r="E7280">
        <v>3.5</v>
      </c>
      <c r="F7280">
        <v>69</v>
      </c>
      <c r="G7280">
        <v>10</v>
      </c>
      <c r="H7280">
        <v>2017</v>
      </c>
    </row>
    <row r="7281" spans="1:8" x14ac:dyDescent="0.2">
      <c r="A7281" t="s">
        <v>249</v>
      </c>
      <c r="B7281" t="s">
        <v>9</v>
      </c>
      <c r="C7281" t="s">
        <v>96</v>
      </c>
      <c r="D7281" t="s">
        <v>8875</v>
      </c>
      <c r="E7281">
        <v>4.0999999999999996</v>
      </c>
      <c r="F7281">
        <v>69</v>
      </c>
      <c r="G7281">
        <v>20.9</v>
      </c>
      <c r="H7281">
        <v>2015</v>
      </c>
    </row>
    <row r="7282" spans="1:8" x14ac:dyDescent="0.2">
      <c r="A7282" t="s">
        <v>8876</v>
      </c>
      <c r="B7282" t="s">
        <v>16</v>
      </c>
      <c r="C7282" t="s">
        <v>663</v>
      </c>
      <c r="D7282" t="s">
        <v>901</v>
      </c>
      <c r="E7282">
        <v>4.0999999999999996</v>
      </c>
      <c r="F7282">
        <v>69</v>
      </c>
      <c r="G7282">
        <v>17.899999999999999</v>
      </c>
      <c r="H7282">
        <v>2016</v>
      </c>
    </row>
    <row r="7283" spans="1:8" x14ac:dyDescent="0.2">
      <c r="A7283" t="s">
        <v>8877</v>
      </c>
      <c r="B7283" t="s">
        <v>66</v>
      </c>
      <c r="C7283" t="s">
        <v>313</v>
      </c>
      <c r="D7283" t="s">
        <v>1002</v>
      </c>
      <c r="E7283">
        <v>3.9</v>
      </c>
      <c r="F7283">
        <v>69</v>
      </c>
      <c r="G7283">
        <v>36.950000000000003</v>
      </c>
      <c r="H7283">
        <v>2014</v>
      </c>
    </row>
    <row r="7284" spans="1:8" x14ac:dyDescent="0.2">
      <c r="A7284" t="s">
        <v>8878</v>
      </c>
      <c r="B7284" t="s">
        <v>9</v>
      </c>
      <c r="C7284" t="s">
        <v>96</v>
      </c>
      <c r="D7284" t="s">
        <v>3464</v>
      </c>
      <c r="E7284">
        <v>4.0999999999999996</v>
      </c>
      <c r="F7284">
        <v>69</v>
      </c>
      <c r="G7284">
        <v>52.15</v>
      </c>
      <c r="H7284">
        <v>1999</v>
      </c>
    </row>
    <row r="7285" spans="1:8" x14ac:dyDescent="0.2">
      <c r="A7285" t="s">
        <v>8879</v>
      </c>
      <c r="B7285" t="s">
        <v>16</v>
      </c>
      <c r="C7285" t="s">
        <v>404</v>
      </c>
      <c r="D7285" t="s">
        <v>1263</v>
      </c>
      <c r="E7285">
        <v>4.0999999999999996</v>
      </c>
      <c r="F7285">
        <v>69</v>
      </c>
      <c r="G7285">
        <v>29.9</v>
      </c>
      <c r="H7285">
        <v>2016</v>
      </c>
    </row>
    <row r="7286" spans="1:8" x14ac:dyDescent="0.2">
      <c r="A7286" t="s">
        <v>762</v>
      </c>
      <c r="B7286" t="s">
        <v>46</v>
      </c>
      <c r="C7286" t="s">
        <v>3125</v>
      </c>
      <c r="D7286" t="s">
        <v>3126</v>
      </c>
      <c r="E7286">
        <v>3.2</v>
      </c>
      <c r="F7286">
        <v>69</v>
      </c>
      <c r="G7286">
        <v>5.95</v>
      </c>
      <c r="H7286">
        <v>2017</v>
      </c>
    </row>
    <row r="7287" spans="1:8" x14ac:dyDescent="0.2">
      <c r="A7287" t="s">
        <v>8880</v>
      </c>
      <c r="B7287" t="s">
        <v>9</v>
      </c>
      <c r="C7287" t="s">
        <v>573</v>
      </c>
      <c r="D7287" t="s">
        <v>651</v>
      </c>
      <c r="E7287">
        <v>4.4000000000000004</v>
      </c>
      <c r="F7287">
        <v>69</v>
      </c>
      <c r="G7287">
        <v>104.95</v>
      </c>
      <c r="H7287">
        <v>2004</v>
      </c>
    </row>
    <row r="7288" spans="1:8" x14ac:dyDescent="0.2">
      <c r="A7288" t="s">
        <v>8881</v>
      </c>
      <c r="B7288" t="s">
        <v>16</v>
      </c>
      <c r="C7288" t="s">
        <v>17</v>
      </c>
      <c r="D7288" t="s">
        <v>605</v>
      </c>
      <c r="E7288">
        <v>4.4000000000000004</v>
      </c>
      <c r="F7288">
        <v>69</v>
      </c>
      <c r="G7288">
        <v>67.8</v>
      </c>
      <c r="H7288">
        <v>2011</v>
      </c>
    </row>
    <row r="7289" spans="1:8" x14ac:dyDescent="0.2">
      <c r="A7289" t="s">
        <v>8882</v>
      </c>
      <c r="B7289" t="s">
        <v>16</v>
      </c>
      <c r="C7289" t="s">
        <v>8635</v>
      </c>
      <c r="D7289" t="s">
        <v>2747</v>
      </c>
      <c r="E7289">
        <v>4.4000000000000004</v>
      </c>
      <c r="F7289">
        <v>69</v>
      </c>
      <c r="G7289">
        <v>15.38</v>
      </c>
      <c r="H7289">
        <v>2016</v>
      </c>
    </row>
    <row r="7290" spans="1:8" x14ac:dyDescent="0.2">
      <c r="A7290" t="s">
        <v>8883</v>
      </c>
      <c r="B7290" t="s">
        <v>16</v>
      </c>
      <c r="C7290" t="s">
        <v>178</v>
      </c>
      <c r="D7290" t="s">
        <v>8884</v>
      </c>
      <c r="E7290">
        <v>4.3</v>
      </c>
      <c r="F7290">
        <v>69</v>
      </c>
      <c r="G7290">
        <v>24.2</v>
      </c>
      <c r="H7290">
        <v>2016</v>
      </c>
    </row>
    <row r="7291" spans="1:8" x14ac:dyDescent="0.2">
      <c r="A7291" t="s">
        <v>4230</v>
      </c>
      <c r="B7291" t="s">
        <v>16</v>
      </c>
      <c r="C7291" t="s">
        <v>638</v>
      </c>
      <c r="D7291" t="s">
        <v>8885</v>
      </c>
      <c r="E7291">
        <v>3.9</v>
      </c>
      <c r="F7291">
        <v>69</v>
      </c>
      <c r="G7291">
        <v>7.45</v>
      </c>
      <c r="H7291">
        <v>2016</v>
      </c>
    </row>
    <row r="7292" spans="1:8" x14ac:dyDescent="0.2">
      <c r="A7292" t="s">
        <v>8886</v>
      </c>
      <c r="B7292" t="s">
        <v>9</v>
      </c>
      <c r="C7292" t="s">
        <v>596</v>
      </c>
      <c r="D7292" t="s">
        <v>6419</v>
      </c>
      <c r="E7292">
        <v>3.6</v>
      </c>
      <c r="F7292">
        <v>69</v>
      </c>
      <c r="G7292">
        <v>9.9499999999999993</v>
      </c>
      <c r="H7292">
        <v>2015</v>
      </c>
    </row>
    <row r="7293" spans="1:8" x14ac:dyDescent="0.2">
      <c r="A7293" t="s">
        <v>8887</v>
      </c>
      <c r="B7293" t="s">
        <v>196</v>
      </c>
      <c r="C7293" t="s">
        <v>856</v>
      </c>
      <c r="D7293" t="s">
        <v>949</v>
      </c>
      <c r="E7293">
        <v>4.2</v>
      </c>
      <c r="F7293">
        <v>69</v>
      </c>
      <c r="G7293">
        <v>12.9</v>
      </c>
      <c r="H7293">
        <v>2018</v>
      </c>
    </row>
    <row r="7294" spans="1:8" x14ac:dyDescent="0.2">
      <c r="A7294" t="s">
        <v>8888</v>
      </c>
      <c r="B7294" t="s">
        <v>16</v>
      </c>
      <c r="C7294" t="s">
        <v>17</v>
      </c>
      <c r="D7294" t="s">
        <v>508</v>
      </c>
      <c r="E7294">
        <v>4</v>
      </c>
      <c r="F7294">
        <v>69</v>
      </c>
      <c r="G7294">
        <v>33.9</v>
      </c>
      <c r="H7294">
        <v>2016</v>
      </c>
    </row>
    <row r="7295" spans="1:8" x14ac:dyDescent="0.2">
      <c r="A7295" t="s">
        <v>553</v>
      </c>
      <c r="B7295" t="s">
        <v>9</v>
      </c>
      <c r="C7295" t="s">
        <v>1578</v>
      </c>
      <c r="D7295" t="s">
        <v>1579</v>
      </c>
      <c r="E7295">
        <v>3.9</v>
      </c>
      <c r="F7295">
        <v>69</v>
      </c>
      <c r="G7295">
        <v>38.409999999999997</v>
      </c>
      <c r="H7295">
        <v>2016</v>
      </c>
    </row>
    <row r="7296" spans="1:8" x14ac:dyDescent="0.2">
      <c r="A7296" t="s">
        <v>8889</v>
      </c>
      <c r="B7296" t="s">
        <v>982</v>
      </c>
      <c r="C7296" t="s">
        <v>5242</v>
      </c>
      <c r="D7296" t="s">
        <v>8890</v>
      </c>
      <c r="E7296">
        <v>3.4</v>
      </c>
      <c r="F7296">
        <v>69</v>
      </c>
      <c r="G7296">
        <v>26.81</v>
      </c>
      <c r="H7296">
        <v>2016</v>
      </c>
    </row>
    <row r="7297" spans="1:8" x14ac:dyDescent="0.2">
      <c r="A7297" t="s">
        <v>8891</v>
      </c>
      <c r="B7297" t="s">
        <v>66</v>
      </c>
      <c r="C7297" t="s">
        <v>222</v>
      </c>
      <c r="D7297" t="s">
        <v>8565</v>
      </c>
      <c r="E7297">
        <v>3.9</v>
      </c>
      <c r="F7297">
        <v>69</v>
      </c>
      <c r="G7297">
        <v>24.17</v>
      </c>
      <c r="H7297">
        <v>2007</v>
      </c>
    </row>
    <row r="7298" spans="1:8" x14ac:dyDescent="0.2">
      <c r="A7298" t="s">
        <v>8892</v>
      </c>
      <c r="B7298" t="s">
        <v>9</v>
      </c>
      <c r="C7298" t="s">
        <v>172</v>
      </c>
      <c r="D7298" t="s">
        <v>1530</v>
      </c>
      <c r="E7298">
        <v>3.8</v>
      </c>
      <c r="F7298">
        <v>69</v>
      </c>
      <c r="G7298">
        <v>18.84</v>
      </c>
      <c r="H7298">
        <v>2017</v>
      </c>
    </row>
    <row r="7299" spans="1:8" x14ac:dyDescent="0.2">
      <c r="A7299" t="s">
        <v>7759</v>
      </c>
      <c r="B7299" t="s">
        <v>16</v>
      </c>
      <c r="C7299" t="s">
        <v>2638</v>
      </c>
      <c r="D7299" t="s">
        <v>8893</v>
      </c>
      <c r="E7299">
        <v>3.4</v>
      </c>
      <c r="F7299">
        <v>69</v>
      </c>
      <c r="G7299">
        <v>8.9499999999999993</v>
      </c>
      <c r="H7299">
        <v>2018</v>
      </c>
    </row>
    <row r="7300" spans="1:8" x14ac:dyDescent="0.2">
      <c r="A7300" t="s">
        <v>8894</v>
      </c>
      <c r="B7300" t="s">
        <v>23</v>
      </c>
      <c r="C7300" t="s">
        <v>247</v>
      </c>
      <c r="D7300" t="s">
        <v>5848</v>
      </c>
      <c r="E7300">
        <v>3.8</v>
      </c>
      <c r="F7300">
        <v>69</v>
      </c>
      <c r="G7300">
        <v>37.92</v>
      </c>
      <c r="H7300">
        <v>2013</v>
      </c>
    </row>
    <row r="7301" spans="1:8" x14ac:dyDescent="0.2">
      <c r="A7301" t="s">
        <v>8895</v>
      </c>
      <c r="B7301" t="s">
        <v>9</v>
      </c>
      <c r="C7301" t="s">
        <v>96</v>
      </c>
      <c r="D7301" t="s">
        <v>8896</v>
      </c>
      <c r="E7301">
        <v>3.7</v>
      </c>
      <c r="F7301">
        <v>69</v>
      </c>
      <c r="G7301">
        <v>45.9</v>
      </c>
      <c r="H7301">
        <v>2001</v>
      </c>
    </row>
    <row r="7302" spans="1:8" x14ac:dyDescent="0.2">
      <c r="A7302" t="s">
        <v>8897</v>
      </c>
      <c r="B7302" t="s">
        <v>16</v>
      </c>
      <c r="C7302" t="s">
        <v>120</v>
      </c>
      <c r="D7302" t="s">
        <v>8898</v>
      </c>
      <c r="E7302">
        <v>3.9</v>
      </c>
      <c r="F7302">
        <v>69</v>
      </c>
      <c r="G7302">
        <v>10.23</v>
      </c>
      <c r="H7302">
        <v>2016</v>
      </c>
    </row>
    <row r="7303" spans="1:8" x14ac:dyDescent="0.2">
      <c r="A7303" t="s">
        <v>8899</v>
      </c>
      <c r="B7303" t="s">
        <v>66</v>
      </c>
      <c r="C7303" t="s">
        <v>308</v>
      </c>
      <c r="D7303" t="s">
        <v>446</v>
      </c>
      <c r="E7303">
        <v>3.8</v>
      </c>
      <c r="F7303">
        <v>690</v>
      </c>
      <c r="G7303">
        <v>13.8</v>
      </c>
      <c r="H7303">
        <v>2009</v>
      </c>
    </row>
    <row r="7304" spans="1:8" x14ac:dyDescent="0.2">
      <c r="A7304" t="s">
        <v>5757</v>
      </c>
      <c r="B7304" t="s">
        <v>30</v>
      </c>
      <c r="C7304" t="s">
        <v>2109</v>
      </c>
      <c r="D7304" t="s">
        <v>8900</v>
      </c>
      <c r="E7304">
        <v>3.3</v>
      </c>
      <c r="F7304">
        <v>690</v>
      </c>
      <c r="G7304">
        <v>12.42</v>
      </c>
      <c r="H7304">
        <v>2018</v>
      </c>
    </row>
    <row r="7305" spans="1:8" x14ac:dyDescent="0.2">
      <c r="A7305" t="s">
        <v>8901</v>
      </c>
      <c r="B7305" t="s">
        <v>9</v>
      </c>
      <c r="C7305" t="s">
        <v>2604</v>
      </c>
      <c r="D7305" t="s">
        <v>519</v>
      </c>
      <c r="E7305">
        <v>3.7</v>
      </c>
      <c r="F7305">
        <v>691</v>
      </c>
      <c r="G7305">
        <v>16.45</v>
      </c>
      <c r="H7305">
        <v>2015</v>
      </c>
    </row>
    <row r="7306" spans="1:8" x14ac:dyDescent="0.2">
      <c r="A7306" t="s">
        <v>1906</v>
      </c>
      <c r="B7306" t="s">
        <v>66</v>
      </c>
      <c r="C7306" t="s">
        <v>222</v>
      </c>
      <c r="D7306" t="s">
        <v>1162</v>
      </c>
      <c r="E7306">
        <v>4.2</v>
      </c>
      <c r="F7306">
        <v>691</v>
      </c>
      <c r="G7306">
        <v>29.9</v>
      </c>
      <c r="H7306">
        <v>2015</v>
      </c>
    </row>
    <row r="7307" spans="1:8" x14ac:dyDescent="0.2">
      <c r="A7307" t="s">
        <v>8902</v>
      </c>
      <c r="B7307" t="s">
        <v>66</v>
      </c>
      <c r="C7307" t="s">
        <v>222</v>
      </c>
      <c r="D7307" t="s">
        <v>8903</v>
      </c>
      <c r="E7307">
        <v>3.8</v>
      </c>
      <c r="F7307">
        <v>692</v>
      </c>
      <c r="G7307">
        <v>19.98</v>
      </c>
      <c r="H7307">
        <v>2013</v>
      </c>
    </row>
    <row r="7308" spans="1:8" x14ac:dyDescent="0.2">
      <c r="A7308" t="s">
        <v>2014</v>
      </c>
      <c r="B7308" t="s">
        <v>16</v>
      </c>
      <c r="C7308" t="s">
        <v>374</v>
      </c>
      <c r="D7308" t="s">
        <v>375</v>
      </c>
      <c r="E7308">
        <v>4.4000000000000004</v>
      </c>
      <c r="F7308">
        <v>694</v>
      </c>
      <c r="G7308">
        <v>195</v>
      </c>
      <c r="H7308">
        <v>2014</v>
      </c>
    </row>
    <row r="7309" spans="1:8" x14ac:dyDescent="0.2">
      <c r="A7309" t="s">
        <v>8904</v>
      </c>
      <c r="B7309" t="s">
        <v>9</v>
      </c>
      <c r="C7309" t="s">
        <v>117</v>
      </c>
      <c r="D7309" t="s">
        <v>667</v>
      </c>
      <c r="E7309">
        <v>3.6</v>
      </c>
      <c r="F7309">
        <v>694</v>
      </c>
      <c r="G7309">
        <v>18.079999999999998</v>
      </c>
      <c r="H7309">
        <v>2015</v>
      </c>
    </row>
    <row r="7310" spans="1:8" x14ac:dyDescent="0.2">
      <c r="A7310" t="s">
        <v>8905</v>
      </c>
      <c r="B7310" t="s">
        <v>16</v>
      </c>
      <c r="C7310" t="s">
        <v>1724</v>
      </c>
      <c r="D7310" t="s">
        <v>1725</v>
      </c>
      <c r="E7310">
        <v>3.8</v>
      </c>
      <c r="F7310">
        <v>694</v>
      </c>
      <c r="G7310">
        <v>13.15</v>
      </c>
      <c r="H7310">
        <v>2016</v>
      </c>
    </row>
    <row r="7311" spans="1:8" x14ac:dyDescent="0.2">
      <c r="A7311" t="s">
        <v>8906</v>
      </c>
      <c r="B7311" t="s">
        <v>196</v>
      </c>
      <c r="C7311" t="s">
        <v>197</v>
      </c>
      <c r="D7311" t="s">
        <v>198</v>
      </c>
      <c r="E7311">
        <v>3.6</v>
      </c>
      <c r="F7311">
        <v>695</v>
      </c>
      <c r="G7311">
        <v>5.25</v>
      </c>
      <c r="H7311">
        <v>2019</v>
      </c>
    </row>
    <row r="7312" spans="1:8" x14ac:dyDescent="0.2">
      <c r="A7312" t="s">
        <v>8907</v>
      </c>
      <c r="B7312" t="s">
        <v>77</v>
      </c>
      <c r="C7312" t="s">
        <v>1685</v>
      </c>
      <c r="D7312" t="s">
        <v>2754</v>
      </c>
      <c r="E7312">
        <v>3.4</v>
      </c>
      <c r="F7312">
        <v>695</v>
      </c>
      <c r="G7312">
        <v>23.15</v>
      </c>
      <c r="H7312">
        <v>2013</v>
      </c>
    </row>
    <row r="7313" spans="1:8" x14ac:dyDescent="0.2">
      <c r="A7313" t="s">
        <v>553</v>
      </c>
      <c r="B7313" t="s">
        <v>62</v>
      </c>
      <c r="C7313" t="s">
        <v>63</v>
      </c>
      <c r="D7313" t="s">
        <v>2693</v>
      </c>
      <c r="E7313">
        <v>3.7</v>
      </c>
      <c r="F7313">
        <v>696</v>
      </c>
      <c r="G7313">
        <v>9.5</v>
      </c>
      <c r="H7313">
        <v>2016</v>
      </c>
    </row>
    <row r="7314" spans="1:8" x14ac:dyDescent="0.2">
      <c r="A7314" t="s">
        <v>4545</v>
      </c>
      <c r="B7314" t="s">
        <v>66</v>
      </c>
      <c r="C7314" t="s">
        <v>222</v>
      </c>
      <c r="D7314" t="s">
        <v>5043</v>
      </c>
      <c r="E7314">
        <v>3.5</v>
      </c>
      <c r="F7314">
        <v>696</v>
      </c>
      <c r="G7314">
        <v>10.99</v>
      </c>
      <c r="H7314">
        <v>2018</v>
      </c>
    </row>
    <row r="7315" spans="1:8" x14ac:dyDescent="0.2">
      <c r="A7315" t="s">
        <v>610</v>
      </c>
      <c r="B7315" t="s">
        <v>9</v>
      </c>
      <c r="C7315" t="s">
        <v>114</v>
      </c>
      <c r="D7315" t="s">
        <v>2261</v>
      </c>
      <c r="E7315">
        <v>4.7</v>
      </c>
      <c r="F7315">
        <v>699</v>
      </c>
      <c r="G7315">
        <v>339</v>
      </c>
      <c r="H7315">
        <v>2009</v>
      </c>
    </row>
    <row r="7316" spans="1:8" x14ac:dyDescent="0.2">
      <c r="A7316" t="s">
        <v>8908</v>
      </c>
      <c r="B7316" t="s">
        <v>16</v>
      </c>
      <c r="C7316" t="s">
        <v>205</v>
      </c>
      <c r="D7316" t="s">
        <v>7590</v>
      </c>
      <c r="E7316">
        <v>3.9</v>
      </c>
      <c r="F7316">
        <v>70</v>
      </c>
      <c r="G7316">
        <v>24.91</v>
      </c>
      <c r="H7316">
        <v>2013</v>
      </c>
    </row>
    <row r="7317" spans="1:8" x14ac:dyDescent="0.2">
      <c r="A7317" t="s">
        <v>8909</v>
      </c>
      <c r="B7317" t="s">
        <v>66</v>
      </c>
      <c r="C7317" t="s">
        <v>313</v>
      </c>
      <c r="D7317" t="s">
        <v>834</v>
      </c>
      <c r="E7317">
        <v>4.2</v>
      </c>
      <c r="F7317">
        <v>70</v>
      </c>
      <c r="G7317">
        <v>57.28</v>
      </c>
      <c r="H7317">
        <v>2011</v>
      </c>
    </row>
    <row r="7318" spans="1:8" x14ac:dyDescent="0.2">
      <c r="A7318" t="s">
        <v>8910</v>
      </c>
      <c r="B7318" t="s">
        <v>9</v>
      </c>
      <c r="C7318" t="s">
        <v>336</v>
      </c>
      <c r="D7318" t="s">
        <v>4474</v>
      </c>
      <c r="E7318">
        <v>4</v>
      </c>
      <c r="F7318">
        <v>70</v>
      </c>
      <c r="G7318">
        <v>14.95</v>
      </c>
      <c r="H7318">
        <v>2017</v>
      </c>
    </row>
    <row r="7319" spans="1:8" x14ac:dyDescent="0.2">
      <c r="A7319" t="s">
        <v>640</v>
      </c>
      <c r="B7319" t="s">
        <v>16</v>
      </c>
      <c r="C7319" t="s">
        <v>178</v>
      </c>
      <c r="D7319" t="s">
        <v>5695</v>
      </c>
      <c r="E7319">
        <v>3.9</v>
      </c>
      <c r="F7319">
        <v>70</v>
      </c>
      <c r="G7319">
        <v>15.47</v>
      </c>
      <c r="H7319">
        <v>2018</v>
      </c>
    </row>
    <row r="7320" spans="1:8" x14ac:dyDescent="0.2">
      <c r="A7320" t="s">
        <v>8911</v>
      </c>
      <c r="B7320" t="s">
        <v>16</v>
      </c>
      <c r="C7320" t="s">
        <v>228</v>
      </c>
      <c r="D7320" t="s">
        <v>8912</v>
      </c>
      <c r="E7320">
        <v>3.8</v>
      </c>
      <c r="F7320">
        <v>70</v>
      </c>
      <c r="G7320">
        <v>6.33</v>
      </c>
      <c r="H7320">
        <v>2018</v>
      </c>
    </row>
    <row r="7321" spans="1:8" x14ac:dyDescent="0.2">
      <c r="A7321" t="s">
        <v>8913</v>
      </c>
      <c r="B7321" t="s">
        <v>46</v>
      </c>
      <c r="C7321" t="s">
        <v>262</v>
      </c>
      <c r="D7321" t="s">
        <v>515</v>
      </c>
      <c r="E7321">
        <v>3.5</v>
      </c>
      <c r="F7321">
        <v>70</v>
      </c>
      <c r="G7321">
        <v>7.23</v>
      </c>
      <c r="H7321">
        <v>2018</v>
      </c>
    </row>
    <row r="7322" spans="1:8" x14ac:dyDescent="0.2">
      <c r="A7322" t="s">
        <v>8914</v>
      </c>
      <c r="B7322" t="s">
        <v>9</v>
      </c>
      <c r="C7322" t="s">
        <v>3819</v>
      </c>
      <c r="D7322" t="s">
        <v>8915</v>
      </c>
      <c r="E7322">
        <v>4.0999999999999996</v>
      </c>
      <c r="F7322">
        <v>70</v>
      </c>
      <c r="G7322">
        <v>29.95</v>
      </c>
      <c r="H7322">
        <v>2005</v>
      </c>
    </row>
    <row r="7323" spans="1:8" x14ac:dyDescent="0.2">
      <c r="A7323" t="s">
        <v>8916</v>
      </c>
      <c r="B7323" t="s">
        <v>16</v>
      </c>
      <c r="C7323" t="s">
        <v>1024</v>
      </c>
      <c r="D7323" t="s">
        <v>2472</v>
      </c>
      <c r="E7323">
        <v>3.7</v>
      </c>
      <c r="F7323">
        <v>70</v>
      </c>
      <c r="G7323">
        <v>19.95</v>
      </c>
      <c r="H7323">
        <v>2012</v>
      </c>
    </row>
    <row r="7324" spans="1:8" x14ac:dyDescent="0.2">
      <c r="A7324" t="s">
        <v>8917</v>
      </c>
      <c r="B7324" t="s">
        <v>16</v>
      </c>
      <c r="C7324" t="s">
        <v>404</v>
      </c>
      <c r="D7324" t="s">
        <v>5183</v>
      </c>
      <c r="E7324">
        <v>4</v>
      </c>
      <c r="F7324">
        <v>70</v>
      </c>
      <c r="G7324">
        <v>28.24</v>
      </c>
      <c r="H7324">
        <v>2013</v>
      </c>
    </row>
    <row r="7325" spans="1:8" x14ac:dyDescent="0.2">
      <c r="A7325" t="s">
        <v>2233</v>
      </c>
      <c r="B7325" t="s">
        <v>9</v>
      </c>
      <c r="C7325" t="s">
        <v>96</v>
      </c>
      <c r="D7325" t="s">
        <v>8918</v>
      </c>
      <c r="E7325">
        <v>3.7</v>
      </c>
      <c r="F7325">
        <v>70</v>
      </c>
      <c r="G7325">
        <v>22.62</v>
      </c>
      <c r="H7325">
        <v>2016</v>
      </c>
    </row>
    <row r="7326" spans="1:8" x14ac:dyDescent="0.2">
      <c r="A7326" t="s">
        <v>8919</v>
      </c>
      <c r="B7326" t="s">
        <v>9</v>
      </c>
      <c r="C7326" t="s">
        <v>217</v>
      </c>
      <c r="D7326" t="s">
        <v>3731</v>
      </c>
      <c r="E7326">
        <v>4.2</v>
      </c>
      <c r="F7326">
        <v>70</v>
      </c>
      <c r="G7326">
        <v>60.19</v>
      </c>
      <c r="H7326">
        <v>2015</v>
      </c>
    </row>
    <row r="7327" spans="1:8" x14ac:dyDescent="0.2">
      <c r="A7327" t="s">
        <v>8920</v>
      </c>
      <c r="B7327" t="s">
        <v>16</v>
      </c>
      <c r="C7327" t="s">
        <v>53</v>
      </c>
      <c r="D7327" t="s">
        <v>383</v>
      </c>
      <c r="E7327">
        <v>3.7</v>
      </c>
      <c r="F7327">
        <v>70</v>
      </c>
      <c r="G7327">
        <v>4.83</v>
      </c>
      <c r="H7327">
        <v>2017</v>
      </c>
    </row>
    <row r="7328" spans="1:8" x14ac:dyDescent="0.2">
      <c r="A7328" t="s">
        <v>8921</v>
      </c>
      <c r="B7328" t="s">
        <v>62</v>
      </c>
      <c r="C7328" t="s">
        <v>1798</v>
      </c>
      <c r="D7328" t="s">
        <v>245</v>
      </c>
      <c r="E7328">
        <v>3.7</v>
      </c>
      <c r="F7328">
        <v>70</v>
      </c>
      <c r="G7328">
        <v>7.9</v>
      </c>
      <c r="H7328">
        <v>2018</v>
      </c>
    </row>
    <row r="7329" spans="1:8" x14ac:dyDescent="0.2">
      <c r="A7329" t="s">
        <v>8922</v>
      </c>
      <c r="B7329" t="s">
        <v>16</v>
      </c>
      <c r="C7329" t="s">
        <v>17</v>
      </c>
      <c r="D7329" t="s">
        <v>2259</v>
      </c>
      <c r="E7329">
        <v>4.2</v>
      </c>
      <c r="F7329">
        <v>70</v>
      </c>
      <c r="G7329">
        <v>58</v>
      </c>
      <c r="H7329">
        <v>2015</v>
      </c>
    </row>
    <row r="7330" spans="1:8" x14ac:dyDescent="0.2">
      <c r="A7330" t="s">
        <v>8923</v>
      </c>
      <c r="B7330" t="s">
        <v>9</v>
      </c>
      <c r="C7330" t="s">
        <v>56</v>
      </c>
      <c r="D7330" t="s">
        <v>8924</v>
      </c>
      <c r="E7330">
        <v>3.8</v>
      </c>
      <c r="F7330">
        <v>70</v>
      </c>
      <c r="G7330">
        <v>8.9</v>
      </c>
      <c r="H7330">
        <v>2017</v>
      </c>
    </row>
    <row r="7331" spans="1:8" x14ac:dyDescent="0.2">
      <c r="A7331" t="s">
        <v>8925</v>
      </c>
      <c r="B7331" t="s">
        <v>16</v>
      </c>
      <c r="C7331" t="s">
        <v>178</v>
      </c>
      <c r="D7331" t="s">
        <v>7503</v>
      </c>
      <c r="E7331">
        <v>3.5</v>
      </c>
      <c r="F7331">
        <v>70</v>
      </c>
      <c r="G7331">
        <v>8.76</v>
      </c>
      <c r="H7331">
        <v>2017</v>
      </c>
    </row>
    <row r="7332" spans="1:8" x14ac:dyDescent="0.2">
      <c r="A7332" t="s">
        <v>8926</v>
      </c>
      <c r="B7332" t="s">
        <v>9</v>
      </c>
      <c r="C7332" t="s">
        <v>414</v>
      </c>
      <c r="D7332" t="s">
        <v>3094</v>
      </c>
      <c r="E7332">
        <v>4.5</v>
      </c>
      <c r="F7332">
        <v>70</v>
      </c>
      <c r="G7332">
        <v>68.14</v>
      </c>
      <c r="H7332">
        <v>2016</v>
      </c>
    </row>
    <row r="7333" spans="1:8" x14ac:dyDescent="0.2">
      <c r="A7333" t="s">
        <v>8927</v>
      </c>
      <c r="B7333" t="s">
        <v>16</v>
      </c>
      <c r="C7333" t="s">
        <v>492</v>
      </c>
      <c r="D7333" t="s">
        <v>2719</v>
      </c>
      <c r="E7333">
        <v>4.5999999999999996</v>
      </c>
      <c r="F7333">
        <v>70</v>
      </c>
      <c r="G7333">
        <v>192</v>
      </c>
      <c r="H7333">
        <v>2017</v>
      </c>
    </row>
    <row r="7334" spans="1:8" x14ac:dyDescent="0.2">
      <c r="A7334" t="s">
        <v>8928</v>
      </c>
      <c r="B7334" t="s">
        <v>16</v>
      </c>
      <c r="C7334" t="s">
        <v>93</v>
      </c>
      <c r="D7334" t="s">
        <v>1174</v>
      </c>
      <c r="E7334">
        <v>4.3</v>
      </c>
      <c r="F7334">
        <v>70</v>
      </c>
      <c r="G7334">
        <v>100.95</v>
      </c>
      <c r="H7334">
        <v>2013</v>
      </c>
    </row>
    <row r="7335" spans="1:8" x14ac:dyDescent="0.2">
      <c r="A7335" t="s">
        <v>8929</v>
      </c>
      <c r="B7335" t="s">
        <v>9</v>
      </c>
      <c r="C7335" t="s">
        <v>134</v>
      </c>
      <c r="D7335" t="s">
        <v>729</v>
      </c>
      <c r="E7335">
        <v>3.8</v>
      </c>
      <c r="F7335">
        <v>70</v>
      </c>
      <c r="G7335">
        <v>22</v>
      </c>
      <c r="H7335">
        <v>2014</v>
      </c>
    </row>
    <row r="7336" spans="1:8" x14ac:dyDescent="0.2">
      <c r="A7336" t="s">
        <v>8930</v>
      </c>
      <c r="B7336" t="s">
        <v>9</v>
      </c>
      <c r="C7336" t="s">
        <v>573</v>
      </c>
      <c r="D7336" t="s">
        <v>5377</v>
      </c>
      <c r="E7336">
        <v>4.3</v>
      </c>
      <c r="F7336">
        <v>70</v>
      </c>
      <c r="G7336">
        <v>99.95</v>
      </c>
      <c r="H7336">
        <v>2005</v>
      </c>
    </row>
    <row r="7337" spans="1:8" x14ac:dyDescent="0.2">
      <c r="A7337" t="s">
        <v>6807</v>
      </c>
      <c r="B7337" t="s">
        <v>16</v>
      </c>
      <c r="C7337" t="s">
        <v>404</v>
      </c>
      <c r="D7337" t="s">
        <v>5375</v>
      </c>
      <c r="E7337">
        <v>4.0999999999999996</v>
      </c>
      <c r="F7337">
        <v>70</v>
      </c>
      <c r="G7337">
        <v>9.5</v>
      </c>
      <c r="H7337">
        <v>2019</v>
      </c>
    </row>
    <row r="7338" spans="1:8" x14ac:dyDescent="0.2">
      <c r="A7338" t="s">
        <v>8931</v>
      </c>
      <c r="B7338" t="s">
        <v>16</v>
      </c>
      <c r="C7338" t="s">
        <v>404</v>
      </c>
      <c r="D7338" t="s">
        <v>405</v>
      </c>
      <c r="E7338">
        <v>3.8</v>
      </c>
      <c r="F7338">
        <v>70</v>
      </c>
      <c r="G7338">
        <v>27.09</v>
      </c>
      <c r="H7338">
        <v>2017</v>
      </c>
    </row>
    <row r="7339" spans="1:8" x14ac:dyDescent="0.2">
      <c r="A7339" t="s">
        <v>8932</v>
      </c>
      <c r="B7339" t="s">
        <v>9</v>
      </c>
      <c r="C7339" t="s">
        <v>336</v>
      </c>
      <c r="D7339" t="s">
        <v>8933</v>
      </c>
      <c r="E7339">
        <v>3.5</v>
      </c>
      <c r="F7339">
        <v>70</v>
      </c>
      <c r="G7339">
        <v>10.65</v>
      </c>
      <c r="H7339">
        <v>2019</v>
      </c>
    </row>
    <row r="7340" spans="1:8" x14ac:dyDescent="0.2">
      <c r="A7340" t="s">
        <v>130</v>
      </c>
      <c r="B7340" t="s">
        <v>62</v>
      </c>
      <c r="C7340" t="s">
        <v>63</v>
      </c>
      <c r="D7340" t="s">
        <v>3049</v>
      </c>
      <c r="E7340">
        <v>3.7</v>
      </c>
      <c r="F7340">
        <v>70</v>
      </c>
      <c r="G7340">
        <v>10.72</v>
      </c>
      <c r="H7340">
        <v>2016</v>
      </c>
    </row>
    <row r="7341" spans="1:8" x14ac:dyDescent="0.2">
      <c r="A7341" t="s">
        <v>8934</v>
      </c>
      <c r="B7341" t="s">
        <v>23</v>
      </c>
      <c r="C7341" t="s">
        <v>1104</v>
      </c>
      <c r="D7341" t="s">
        <v>1105</v>
      </c>
      <c r="E7341">
        <v>4</v>
      </c>
      <c r="F7341">
        <v>70</v>
      </c>
      <c r="G7341">
        <v>36.950000000000003</v>
      </c>
      <c r="H7341">
        <v>2015</v>
      </c>
    </row>
    <row r="7342" spans="1:8" x14ac:dyDescent="0.2">
      <c r="A7342" t="s">
        <v>8935</v>
      </c>
      <c r="B7342" t="s">
        <v>277</v>
      </c>
      <c r="C7342" t="s">
        <v>1021</v>
      </c>
      <c r="D7342" t="s">
        <v>1022</v>
      </c>
      <c r="E7342">
        <v>3.7</v>
      </c>
      <c r="F7342">
        <v>70</v>
      </c>
      <c r="G7342">
        <v>19.420000000000002</v>
      </c>
      <c r="H7342">
        <v>2016</v>
      </c>
    </row>
    <row r="7343" spans="1:8" x14ac:dyDescent="0.2">
      <c r="A7343" t="s">
        <v>8936</v>
      </c>
      <c r="B7343" t="s">
        <v>23</v>
      </c>
      <c r="C7343" t="s">
        <v>2059</v>
      </c>
      <c r="D7343" t="s">
        <v>3124</v>
      </c>
      <c r="E7343">
        <v>3.4</v>
      </c>
      <c r="F7343">
        <v>70</v>
      </c>
      <c r="G7343">
        <v>11.76</v>
      </c>
      <c r="H7343">
        <v>2017</v>
      </c>
    </row>
    <row r="7344" spans="1:8" x14ac:dyDescent="0.2">
      <c r="A7344" t="s">
        <v>8937</v>
      </c>
      <c r="B7344" t="s">
        <v>23</v>
      </c>
      <c r="C7344" t="s">
        <v>247</v>
      </c>
      <c r="D7344" t="s">
        <v>5922</v>
      </c>
      <c r="E7344">
        <v>3.6</v>
      </c>
      <c r="F7344">
        <v>70</v>
      </c>
      <c r="G7344">
        <v>13.24</v>
      </c>
      <c r="H7344">
        <v>2017</v>
      </c>
    </row>
    <row r="7345" spans="1:8" x14ac:dyDescent="0.2">
      <c r="A7345" t="s">
        <v>8938</v>
      </c>
      <c r="B7345" t="s">
        <v>16</v>
      </c>
      <c r="C7345" t="s">
        <v>299</v>
      </c>
      <c r="D7345" t="s">
        <v>8939</v>
      </c>
      <c r="E7345">
        <v>4</v>
      </c>
      <c r="F7345">
        <v>70</v>
      </c>
      <c r="G7345">
        <v>10.24</v>
      </c>
      <c r="H7345">
        <v>2016</v>
      </c>
    </row>
    <row r="7346" spans="1:8" x14ac:dyDescent="0.2">
      <c r="A7346" t="s">
        <v>8940</v>
      </c>
      <c r="B7346" t="s">
        <v>277</v>
      </c>
      <c r="C7346" t="s">
        <v>346</v>
      </c>
      <c r="D7346" t="s">
        <v>2584</v>
      </c>
      <c r="E7346">
        <v>3.6</v>
      </c>
      <c r="F7346">
        <v>70</v>
      </c>
      <c r="G7346">
        <v>11.5</v>
      </c>
      <c r="H7346">
        <v>2015</v>
      </c>
    </row>
    <row r="7347" spans="1:8" x14ac:dyDescent="0.2">
      <c r="A7347" t="s">
        <v>8941</v>
      </c>
      <c r="B7347" t="s">
        <v>16</v>
      </c>
      <c r="C7347" t="s">
        <v>178</v>
      </c>
      <c r="D7347" t="s">
        <v>7424</v>
      </c>
      <c r="E7347">
        <v>4.2</v>
      </c>
      <c r="F7347">
        <v>70</v>
      </c>
      <c r="G7347">
        <v>24.5</v>
      </c>
      <c r="H7347">
        <v>2007</v>
      </c>
    </row>
    <row r="7348" spans="1:8" x14ac:dyDescent="0.2">
      <c r="A7348" t="s">
        <v>8942</v>
      </c>
      <c r="B7348" t="s">
        <v>9</v>
      </c>
      <c r="C7348" t="s">
        <v>1319</v>
      </c>
      <c r="D7348" t="s">
        <v>8943</v>
      </c>
      <c r="E7348">
        <v>4</v>
      </c>
      <c r="F7348">
        <v>70</v>
      </c>
      <c r="G7348">
        <v>24.27</v>
      </c>
      <c r="H7348">
        <v>2015</v>
      </c>
    </row>
    <row r="7349" spans="1:8" x14ac:dyDescent="0.2">
      <c r="A7349" t="s">
        <v>8944</v>
      </c>
      <c r="B7349" t="s">
        <v>23</v>
      </c>
      <c r="C7349" t="s">
        <v>247</v>
      </c>
      <c r="D7349" t="s">
        <v>4403</v>
      </c>
      <c r="E7349">
        <v>2.8</v>
      </c>
      <c r="F7349">
        <v>70</v>
      </c>
      <c r="G7349">
        <v>11.45</v>
      </c>
      <c r="H7349">
        <v>2017</v>
      </c>
    </row>
    <row r="7350" spans="1:8" x14ac:dyDescent="0.2">
      <c r="A7350" t="s">
        <v>8945</v>
      </c>
      <c r="B7350" t="s">
        <v>16</v>
      </c>
      <c r="C7350" t="s">
        <v>888</v>
      </c>
      <c r="D7350" t="s">
        <v>4081</v>
      </c>
      <c r="E7350">
        <v>3.5</v>
      </c>
      <c r="F7350">
        <v>70</v>
      </c>
      <c r="G7350">
        <v>10.4</v>
      </c>
      <c r="H7350">
        <v>2018</v>
      </c>
    </row>
    <row r="7351" spans="1:8" x14ac:dyDescent="0.2">
      <c r="A7351" t="s">
        <v>8946</v>
      </c>
      <c r="B7351" t="s">
        <v>16</v>
      </c>
      <c r="C7351" t="s">
        <v>302</v>
      </c>
      <c r="D7351" t="s">
        <v>8626</v>
      </c>
      <c r="E7351">
        <v>3.8</v>
      </c>
      <c r="F7351">
        <v>70</v>
      </c>
      <c r="G7351">
        <v>12.9</v>
      </c>
      <c r="H7351">
        <v>2017</v>
      </c>
    </row>
    <row r="7352" spans="1:8" x14ac:dyDescent="0.2">
      <c r="A7352" t="s">
        <v>8947</v>
      </c>
      <c r="B7352" t="s">
        <v>16</v>
      </c>
      <c r="C7352" t="s">
        <v>8948</v>
      </c>
      <c r="D7352" t="s">
        <v>1841</v>
      </c>
      <c r="E7352">
        <v>4</v>
      </c>
      <c r="F7352">
        <v>70</v>
      </c>
      <c r="G7352">
        <v>19.899999999999999</v>
      </c>
      <c r="H7352">
        <v>2013</v>
      </c>
    </row>
    <row r="7353" spans="1:8" x14ac:dyDescent="0.2">
      <c r="A7353" t="s">
        <v>8949</v>
      </c>
      <c r="B7353" t="s">
        <v>9</v>
      </c>
      <c r="C7353" t="s">
        <v>935</v>
      </c>
      <c r="D7353" t="s">
        <v>936</v>
      </c>
      <c r="E7353">
        <v>3.8</v>
      </c>
      <c r="F7353">
        <v>70</v>
      </c>
      <c r="G7353">
        <v>10.67</v>
      </c>
      <c r="H7353">
        <v>2010</v>
      </c>
    </row>
    <row r="7354" spans="1:8" x14ac:dyDescent="0.2">
      <c r="A7354" t="s">
        <v>8950</v>
      </c>
      <c r="B7354" t="s">
        <v>9</v>
      </c>
      <c r="C7354" t="s">
        <v>5201</v>
      </c>
      <c r="D7354" t="s">
        <v>5202</v>
      </c>
      <c r="E7354">
        <v>3.6</v>
      </c>
      <c r="F7354">
        <v>70</v>
      </c>
      <c r="G7354">
        <v>10.79</v>
      </c>
      <c r="H7354">
        <v>2017</v>
      </c>
    </row>
    <row r="7355" spans="1:8" x14ac:dyDescent="0.2">
      <c r="A7355" t="s">
        <v>8951</v>
      </c>
      <c r="B7355" t="s">
        <v>62</v>
      </c>
      <c r="C7355" t="s">
        <v>63</v>
      </c>
      <c r="D7355" t="s">
        <v>859</v>
      </c>
      <c r="E7355">
        <v>3.8</v>
      </c>
      <c r="F7355">
        <v>70</v>
      </c>
      <c r="G7355">
        <v>35.04</v>
      </c>
      <c r="H7355">
        <v>2011</v>
      </c>
    </row>
    <row r="7356" spans="1:8" x14ac:dyDescent="0.2">
      <c r="A7356" t="s">
        <v>8952</v>
      </c>
      <c r="B7356" t="s">
        <v>16</v>
      </c>
      <c r="C7356" t="s">
        <v>74</v>
      </c>
      <c r="D7356" t="s">
        <v>164</v>
      </c>
      <c r="E7356">
        <v>3.8</v>
      </c>
      <c r="F7356">
        <v>700</v>
      </c>
      <c r="G7356">
        <v>7.25</v>
      </c>
      <c r="H7356">
        <v>2016</v>
      </c>
    </row>
    <row r="7357" spans="1:8" x14ac:dyDescent="0.2">
      <c r="A7357" t="s">
        <v>8953</v>
      </c>
      <c r="B7357" t="s">
        <v>9</v>
      </c>
      <c r="C7357" t="s">
        <v>1110</v>
      </c>
      <c r="D7357" t="s">
        <v>574</v>
      </c>
      <c r="E7357">
        <v>3.9</v>
      </c>
      <c r="F7357">
        <v>700</v>
      </c>
      <c r="G7357">
        <v>29.5</v>
      </c>
      <c r="H7357">
        <v>2012</v>
      </c>
    </row>
    <row r="7358" spans="1:8" x14ac:dyDescent="0.2">
      <c r="A7358" t="s">
        <v>8954</v>
      </c>
      <c r="B7358" t="s">
        <v>77</v>
      </c>
      <c r="C7358" t="s">
        <v>3251</v>
      </c>
      <c r="D7358" t="s">
        <v>3252</v>
      </c>
      <c r="E7358">
        <v>4.0999999999999996</v>
      </c>
      <c r="F7358">
        <v>700</v>
      </c>
      <c r="G7358">
        <v>21.4</v>
      </c>
      <c r="H7358">
        <v>2013</v>
      </c>
    </row>
    <row r="7359" spans="1:8" x14ac:dyDescent="0.2">
      <c r="A7359" t="s">
        <v>8955</v>
      </c>
      <c r="B7359" t="s">
        <v>66</v>
      </c>
      <c r="C7359" t="s">
        <v>3219</v>
      </c>
      <c r="D7359" t="s">
        <v>3220</v>
      </c>
      <c r="E7359">
        <v>3.6</v>
      </c>
      <c r="F7359">
        <v>701</v>
      </c>
      <c r="G7359">
        <v>7.31</v>
      </c>
      <c r="H7359">
        <v>2016</v>
      </c>
    </row>
    <row r="7360" spans="1:8" x14ac:dyDescent="0.2">
      <c r="A7360" t="s">
        <v>8956</v>
      </c>
      <c r="B7360" t="s">
        <v>1903</v>
      </c>
      <c r="C7360" t="s">
        <v>1904</v>
      </c>
      <c r="D7360" t="s">
        <v>1905</v>
      </c>
      <c r="E7360">
        <v>4.2</v>
      </c>
      <c r="F7360">
        <v>701</v>
      </c>
      <c r="G7360">
        <v>47.67</v>
      </c>
      <c r="H7360">
        <v>1997</v>
      </c>
    </row>
    <row r="7361" spans="1:8" x14ac:dyDescent="0.2">
      <c r="A7361" t="s">
        <v>8957</v>
      </c>
      <c r="B7361" t="s">
        <v>87</v>
      </c>
      <c r="C7361" t="s">
        <v>2406</v>
      </c>
      <c r="D7361" t="s">
        <v>2407</v>
      </c>
      <c r="E7361">
        <v>3.6</v>
      </c>
      <c r="F7361">
        <v>701</v>
      </c>
      <c r="G7361">
        <v>16.52</v>
      </c>
      <c r="H7361">
        <v>2016</v>
      </c>
    </row>
    <row r="7362" spans="1:8" x14ac:dyDescent="0.2">
      <c r="A7362" t="s">
        <v>892</v>
      </c>
      <c r="B7362" t="s">
        <v>9</v>
      </c>
      <c r="C7362" t="s">
        <v>114</v>
      </c>
      <c r="D7362" t="s">
        <v>462</v>
      </c>
      <c r="E7362">
        <v>4.5999999999999996</v>
      </c>
      <c r="F7362">
        <v>702</v>
      </c>
      <c r="G7362">
        <v>336.3</v>
      </c>
      <c r="H7362">
        <v>2005</v>
      </c>
    </row>
    <row r="7363" spans="1:8" x14ac:dyDescent="0.2">
      <c r="A7363" t="s">
        <v>8958</v>
      </c>
      <c r="B7363" t="s">
        <v>70</v>
      </c>
      <c r="C7363" t="s">
        <v>71</v>
      </c>
      <c r="D7363" t="s">
        <v>3611</v>
      </c>
      <c r="E7363">
        <v>3.6</v>
      </c>
      <c r="F7363">
        <v>702</v>
      </c>
      <c r="G7363">
        <v>11.6</v>
      </c>
      <c r="H7363">
        <v>2017</v>
      </c>
    </row>
    <row r="7364" spans="1:8" x14ac:dyDescent="0.2">
      <c r="A7364" t="s">
        <v>2748</v>
      </c>
      <c r="B7364" t="s">
        <v>16</v>
      </c>
      <c r="C7364" t="s">
        <v>394</v>
      </c>
      <c r="D7364" t="s">
        <v>5825</v>
      </c>
      <c r="E7364">
        <v>4.0999999999999996</v>
      </c>
      <c r="F7364">
        <v>702</v>
      </c>
      <c r="G7364">
        <v>25.5</v>
      </c>
      <c r="H7364">
        <v>2015</v>
      </c>
    </row>
    <row r="7365" spans="1:8" x14ac:dyDescent="0.2">
      <c r="A7365" t="s">
        <v>5126</v>
      </c>
      <c r="B7365" t="s">
        <v>34</v>
      </c>
      <c r="C7365" t="s">
        <v>718</v>
      </c>
      <c r="D7365" t="s">
        <v>3057</v>
      </c>
      <c r="E7365">
        <v>4.0999999999999996</v>
      </c>
      <c r="F7365">
        <v>702</v>
      </c>
      <c r="G7365">
        <v>13.89</v>
      </c>
      <c r="H7365">
        <v>2018</v>
      </c>
    </row>
    <row r="7366" spans="1:8" x14ac:dyDescent="0.2">
      <c r="A7366" t="s">
        <v>8959</v>
      </c>
      <c r="B7366" t="s">
        <v>66</v>
      </c>
      <c r="C7366" t="s">
        <v>308</v>
      </c>
      <c r="D7366" t="s">
        <v>446</v>
      </c>
      <c r="E7366">
        <v>3.6</v>
      </c>
      <c r="F7366">
        <v>702</v>
      </c>
      <c r="G7366">
        <v>7.26</v>
      </c>
      <c r="H7366">
        <v>2016</v>
      </c>
    </row>
    <row r="7367" spans="1:8" x14ac:dyDescent="0.2">
      <c r="A7367" t="s">
        <v>8960</v>
      </c>
      <c r="B7367" t="s">
        <v>66</v>
      </c>
      <c r="C7367" t="s">
        <v>308</v>
      </c>
      <c r="D7367" t="s">
        <v>1794</v>
      </c>
      <c r="E7367">
        <v>4</v>
      </c>
      <c r="F7367">
        <v>703</v>
      </c>
      <c r="G7367">
        <v>16.47</v>
      </c>
      <c r="H7367">
        <v>2009</v>
      </c>
    </row>
    <row r="7368" spans="1:8" x14ac:dyDescent="0.2">
      <c r="A7368" t="s">
        <v>8961</v>
      </c>
      <c r="B7368" t="s">
        <v>66</v>
      </c>
      <c r="C7368" t="s">
        <v>487</v>
      </c>
      <c r="D7368" t="s">
        <v>488</v>
      </c>
      <c r="E7368">
        <v>3.8</v>
      </c>
      <c r="F7368">
        <v>703</v>
      </c>
      <c r="G7368">
        <v>13.36</v>
      </c>
      <c r="H7368">
        <v>2017</v>
      </c>
    </row>
    <row r="7369" spans="1:8" x14ac:dyDescent="0.2">
      <c r="A7369" t="s">
        <v>8962</v>
      </c>
      <c r="B7369" t="s">
        <v>34</v>
      </c>
      <c r="C7369" t="s">
        <v>718</v>
      </c>
      <c r="D7369" t="s">
        <v>5145</v>
      </c>
      <c r="E7369">
        <v>3.8</v>
      </c>
      <c r="F7369">
        <v>703</v>
      </c>
      <c r="G7369">
        <v>16.170000000000002</v>
      </c>
      <c r="H7369">
        <v>2015</v>
      </c>
    </row>
    <row r="7370" spans="1:8" x14ac:dyDescent="0.2">
      <c r="A7370" t="s">
        <v>8963</v>
      </c>
      <c r="B7370" t="s">
        <v>70</v>
      </c>
      <c r="C7370" t="s">
        <v>71</v>
      </c>
      <c r="D7370" t="s">
        <v>387</v>
      </c>
      <c r="E7370">
        <v>3.7</v>
      </c>
      <c r="F7370">
        <v>704</v>
      </c>
      <c r="G7370">
        <v>8.18</v>
      </c>
      <c r="H7370">
        <v>2017</v>
      </c>
    </row>
    <row r="7371" spans="1:8" x14ac:dyDescent="0.2">
      <c r="A7371" t="s">
        <v>8964</v>
      </c>
      <c r="B7371" t="s">
        <v>16</v>
      </c>
      <c r="C7371" t="s">
        <v>1724</v>
      </c>
      <c r="D7371" t="s">
        <v>1725</v>
      </c>
      <c r="E7371">
        <v>3.8</v>
      </c>
      <c r="F7371">
        <v>704</v>
      </c>
      <c r="G7371">
        <v>17.79</v>
      </c>
      <c r="H7371">
        <v>2015</v>
      </c>
    </row>
    <row r="7372" spans="1:8" x14ac:dyDescent="0.2">
      <c r="A7372" t="s">
        <v>8965</v>
      </c>
      <c r="B7372" t="s">
        <v>77</v>
      </c>
      <c r="C7372" t="s">
        <v>78</v>
      </c>
      <c r="D7372" t="s">
        <v>2754</v>
      </c>
      <c r="E7372">
        <v>4.3</v>
      </c>
      <c r="F7372">
        <v>705</v>
      </c>
      <c r="G7372">
        <v>56</v>
      </c>
      <c r="H7372">
        <v>2013</v>
      </c>
    </row>
    <row r="7373" spans="1:8" x14ac:dyDescent="0.2">
      <c r="A7373" t="s">
        <v>8966</v>
      </c>
      <c r="B7373" t="s">
        <v>196</v>
      </c>
      <c r="C7373" t="s">
        <v>197</v>
      </c>
      <c r="D7373" t="s">
        <v>1484</v>
      </c>
      <c r="E7373">
        <v>4.4000000000000004</v>
      </c>
      <c r="F7373">
        <v>706</v>
      </c>
      <c r="G7373">
        <v>61.05</v>
      </c>
      <c r="H7373">
        <v>2016</v>
      </c>
    </row>
    <row r="7374" spans="1:8" x14ac:dyDescent="0.2">
      <c r="A7374" t="s">
        <v>8967</v>
      </c>
      <c r="B7374" t="s">
        <v>70</v>
      </c>
      <c r="C7374" t="s">
        <v>459</v>
      </c>
      <c r="D7374" t="s">
        <v>460</v>
      </c>
      <c r="E7374">
        <v>4.0999999999999996</v>
      </c>
      <c r="F7374">
        <v>706</v>
      </c>
      <c r="G7374">
        <v>35.99</v>
      </c>
      <c r="H7374">
        <v>2015</v>
      </c>
    </row>
    <row r="7375" spans="1:8" x14ac:dyDescent="0.2">
      <c r="A7375" t="s">
        <v>8968</v>
      </c>
      <c r="B7375" t="s">
        <v>70</v>
      </c>
      <c r="C7375" t="s">
        <v>71</v>
      </c>
      <c r="D7375" t="s">
        <v>891</v>
      </c>
      <c r="E7375">
        <v>3.6</v>
      </c>
      <c r="F7375">
        <v>707</v>
      </c>
      <c r="G7375">
        <v>8.8000000000000007</v>
      </c>
      <c r="H7375">
        <v>2017</v>
      </c>
    </row>
    <row r="7376" spans="1:8" x14ac:dyDescent="0.2">
      <c r="A7376" t="s">
        <v>3615</v>
      </c>
      <c r="B7376" t="s">
        <v>77</v>
      </c>
      <c r="C7376" t="s">
        <v>8969</v>
      </c>
      <c r="D7376" t="s">
        <v>8970</v>
      </c>
      <c r="E7376">
        <v>3.9</v>
      </c>
      <c r="F7376">
        <v>707</v>
      </c>
      <c r="G7376">
        <v>7.2</v>
      </c>
      <c r="H7376">
        <v>2016</v>
      </c>
    </row>
    <row r="7377" spans="1:8" x14ac:dyDescent="0.2">
      <c r="A7377" t="s">
        <v>4302</v>
      </c>
      <c r="B7377" t="s">
        <v>34</v>
      </c>
      <c r="C7377" t="s">
        <v>150</v>
      </c>
      <c r="D7377" t="s">
        <v>3267</v>
      </c>
      <c r="E7377">
        <v>3.4</v>
      </c>
      <c r="F7377">
        <v>708</v>
      </c>
      <c r="G7377">
        <v>7.27</v>
      </c>
      <c r="H7377">
        <v>2017</v>
      </c>
    </row>
    <row r="7378" spans="1:8" x14ac:dyDescent="0.2">
      <c r="A7378" t="s">
        <v>4240</v>
      </c>
      <c r="B7378" t="s">
        <v>9</v>
      </c>
      <c r="C7378" t="s">
        <v>125</v>
      </c>
      <c r="D7378" t="s">
        <v>8971</v>
      </c>
      <c r="E7378">
        <v>3.5</v>
      </c>
      <c r="F7378">
        <v>709</v>
      </c>
      <c r="G7378">
        <v>8.33</v>
      </c>
      <c r="H7378">
        <v>2016</v>
      </c>
    </row>
    <row r="7379" spans="1:8" x14ac:dyDescent="0.2">
      <c r="A7379" t="s">
        <v>8972</v>
      </c>
      <c r="B7379" t="s">
        <v>16</v>
      </c>
      <c r="C7379" t="s">
        <v>302</v>
      </c>
      <c r="D7379" t="s">
        <v>2242</v>
      </c>
      <c r="E7379">
        <v>4.4000000000000004</v>
      </c>
      <c r="F7379">
        <v>709</v>
      </c>
      <c r="G7379">
        <v>39.9</v>
      </c>
      <c r="H7379">
        <v>2015</v>
      </c>
    </row>
    <row r="7380" spans="1:8" x14ac:dyDescent="0.2">
      <c r="A7380" t="s">
        <v>8973</v>
      </c>
      <c r="B7380" t="s">
        <v>34</v>
      </c>
      <c r="C7380" t="s">
        <v>6659</v>
      </c>
      <c r="D7380" t="s">
        <v>6660</v>
      </c>
      <c r="E7380">
        <v>4.5</v>
      </c>
      <c r="F7380">
        <v>709</v>
      </c>
      <c r="G7380">
        <v>46.34</v>
      </c>
      <c r="H7380">
        <v>2016</v>
      </c>
    </row>
    <row r="7381" spans="1:8" x14ac:dyDescent="0.2">
      <c r="A7381" t="s">
        <v>149</v>
      </c>
      <c r="B7381" t="s">
        <v>34</v>
      </c>
      <c r="C7381" t="s">
        <v>150</v>
      </c>
      <c r="D7381" t="s">
        <v>5903</v>
      </c>
      <c r="E7381">
        <v>3.3</v>
      </c>
      <c r="F7381">
        <v>709</v>
      </c>
      <c r="G7381">
        <v>4.76</v>
      </c>
      <c r="H7381">
        <v>2018</v>
      </c>
    </row>
    <row r="7382" spans="1:8" x14ac:dyDescent="0.2">
      <c r="A7382" t="s">
        <v>8974</v>
      </c>
      <c r="B7382" t="s">
        <v>9</v>
      </c>
      <c r="C7382" t="s">
        <v>1784</v>
      </c>
      <c r="D7382" t="s">
        <v>4836</v>
      </c>
      <c r="E7382">
        <v>3.4</v>
      </c>
      <c r="F7382">
        <v>71</v>
      </c>
      <c r="G7382">
        <v>9.26</v>
      </c>
      <c r="H7382">
        <v>2018</v>
      </c>
    </row>
    <row r="7383" spans="1:8" x14ac:dyDescent="0.2">
      <c r="A7383" t="s">
        <v>8975</v>
      </c>
      <c r="B7383" t="s">
        <v>9</v>
      </c>
      <c r="C7383" t="s">
        <v>573</v>
      </c>
      <c r="D7383" t="s">
        <v>679</v>
      </c>
      <c r="E7383">
        <v>4.3</v>
      </c>
      <c r="F7383">
        <v>71</v>
      </c>
      <c r="G7383">
        <v>86.62</v>
      </c>
      <c r="H7383">
        <v>2009</v>
      </c>
    </row>
    <row r="7384" spans="1:8" x14ac:dyDescent="0.2">
      <c r="A7384" t="s">
        <v>8976</v>
      </c>
      <c r="B7384" t="s">
        <v>9</v>
      </c>
      <c r="C7384" t="s">
        <v>125</v>
      </c>
      <c r="D7384" t="s">
        <v>2008</v>
      </c>
      <c r="E7384">
        <v>3.7</v>
      </c>
      <c r="F7384">
        <v>71</v>
      </c>
      <c r="G7384">
        <v>29.15</v>
      </c>
      <c r="H7384">
        <v>2016</v>
      </c>
    </row>
    <row r="7385" spans="1:8" x14ac:dyDescent="0.2">
      <c r="A7385" t="s">
        <v>8977</v>
      </c>
      <c r="B7385" t="s">
        <v>277</v>
      </c>
      <c r="C7385" t="s">
        <v>278</v>
      </c>
      <c r="D7385" t="s">
        <v>1997</v>
      </c>
      <c r="E7385">
        <v>4.0999999999999996</v>
      </c>
      <c r="F7385">
        <v>71</v>
      </c>
      <c r="G7385">
        <v>29.5</v>
      </c>
      <c r="H7385">
        <v>2015</v>
      </c>
    </row>
    <row r="7386" spans="1:8" x14ac:dyDescent="0.2">
      <c r="A7386" t="s">
        <v>8978</v>
      </c>
      <c r="B7386" t="s">
        <v>9</v>
      </c>
      <c r="C7386" t="s">
        <v>96</v>
      </c>
      <c r="D7386" t="s">
        <v>6288</v>
      </c>
      <c r="E7386">
        <v>4.0999999999999996</v>
      </c>
      <c r="F7386">
        <v>71</v>
      </c>
      <c r="G7386">
        <v>36</v>
      </c>
      <c r="H7386">
        <v>2014</v>
      </c>
    </row>
    <row r="7387" spans="1:8" x14ac:dyDescent="0.2">
      <c r="A7387" t="s">
        <v>8979</v>
      </c>
      <c r="B7387" t="s">
        <v>16</v>
      </c>
      <c r="C7387" t="s">
        <v>1510</v>
      </c>
      <c r="D7387" t="s">
        <v>2219</v>
      </c>
      <c r="E7387">
        <v>4.0999999999999996</v>
      </c>
      <c r="F7387">
        <v>71</v>
      </c>
      <c r="G7387">
        <v>11.6</v>
      </c>
      <c r="H7387">
        <v>2017</v>
      </c>
    </row>
    <row r="7388" spans="1:8" x14ac:dyDescent="0.2">
      <c r="A7388" t="s">
        <v>186</v>
      </c>
      <c r="B7388" t="s">
        <v>62</v>
      </c>
      <c r="C7388" t="s">
        <v>5675</v>
      </c>
      <c r="D7388" t="s">
        <v>5676</v>
      </c>
      <c r="E7388">
        <v>3.6</v>
      </c>
      <c r="F7388">
        <v>71</v>
      </c>
      <c r="G7388">
        <v>9.85</v>
      </c>
      <c r="H7388">
        <v>2014</v>
      </c>
    </row>
    <row r="7389" spans="1:8" x14ac:dyDescent="0.2">
      <c r="A7389" t="s">
        <v>8980</v>
      </c>
      <c r="B7389" t="s">
        <v>66</v>
      </c>
      <c r="C7389" t="s">
        <v>222</v>
      </c>
      <c r="D7389" t="s">
        <v>8981</v>
      </c>
      <c r="E7389">
        <v>3.8</v>
      </c>
      <c r="F7389">
        <v>71</v>
      </c>
      <c r="G7389">
        <v>14.99</v>
      </c>
      <c r="H7389">
        <v>2015</v>
      </c>
    </row>
    <row r="7390" spans="1:8" x14ac:dyDescent="0.2">
      <c r="A7390" t="s">
        <v>8982</v>
      </c>
      <c r="B7390" t="s">
        <v>16</v>
      </c>
      <c r="C7390" t="s">
        <v>181</v>
      </c>
      <c r="D7390" t="s">
        <v>1622</v>
      </c>
      <c r="E7390">
        <v>4.2</v>
      </c>
      <c r="F7390">
        <v>71</v>
      </c>
      <c r="G7390">
        <v>61.11</v>
      </c>
      <c r="H7390">
        <v>2011</v>
      </c>
    </row>
    <row r="7391" spans="1:8" x14ac:dyDescent="0.2">
      <c r="A7391" t="s">
        <v>8983</v>
      </c>
      <c r="B7391" t="s">
        <v>9</v>
      </c>
      <c r="C7391" t="s">
        <v>8984</v>
      </c>
      <c r="D7391" t="s">
        <v>8205</v>
      </c>
      <c r="E7391">
        <v>3.8</v>
      </c>
      <c r="F7391">
        <v>71</v>
      </c>
      <c r="G7391">
        <v>57.5</v>
      </c>
      <c r="H7391">
        <v>2011</v>
      </c>
    </row>
    <row r="7392" spans="1:8" x14ac:dyDescent="0.2">
      <c r="A7392" t="s">
        <v>3668</v>
      </c>
      <c r="B7392" t="s">
        <v>16</v>
      </c>
      <c r="C7392" t="s">
        <v>1024</v>
      </c>
      <c r="D7392" t="s">
        <v>4584</v>
      </c>
      <c r="E7392">
        <v>4</v>
      </c>
      <c r="F7392">
        <v>71</v>
      </c>
      <c r="G7392">
        <v>10.43</v>
      </c>
      <c r="H7392">
        <v>2016</v>
      </c>
    </row>
    <row r="7393" spans="1:8" x14ac:dyDescent="0.2">
      <c r="A7393" t="s">
        <v>8985</v>
      </c>
      <c r="B7393" t="s">
        <v>9</v>
      </c>
      <c r="C7393" t="s">
        <v>128</v>
      </c>
      <c r="D7393" t="s">
        <v>8986</v>
      </c>
      <c r="E7393">
        <v>3.4</v>
      </c>
      <c r="F7393">
        <v>71</v>
      </c>
      <c r="G7393">
        <v>14.03</v>
      </c>
      <c r="H7393">
        <v>2014</v>
      </c>
    </row>
    <row r="7394" spans="1:8" x14ac:dyDescent="0.2">
      <c r="A7394" t="s">
        <v>8658</v>
      </c>
      <c r="B7394" t="s">
        <v>16</v>
      </c>
      <c r="C7394" t="s">
        <v>181</v>
      </c>
      <c r="D7394" t="s">
        <v>441</v>
      </c>
      <c r="E7394">
        <v>4.4000000000000004</v>
      </c>
      <c r="F7394">
        <v>71</v>
      </c>
      <c r="G7394">
        <v>173.63</v>
      </c>
      <c r="H7394">
        <v>2015</v>
      </c>
    </row>
    <row r="7395" spans="1:8" x14ac:dyDescent="0.2">
      <c r="A7395" t="s">
        <v>4657</v>
      </c>
      <c r="B7395" t="s">
        <v>62</v>
      </c>
      <c r="C7395" t="s">
        <v>349</v>
      </c>
      <c r="D7395" t="s">
        <v>986</v>
      </c>
      <c r="E7395">
        <v>4.5</v>
      </c>
      <c r="F7395">
        <v>71</v>
      </c>
      <c r="G7395">
        <v>59</v>
      </c>
      <c r="H7395">
        <v>2016</v>
      </c>
    </row>
    <row r="7396" spans="1:8" x14ac:dyDescent="0.2">
      <c r="A7396" t="s">
        <v>8987</v>
      </c>
      <c r="B7396" t="s">
        <v>16</v>
      </c>
      <c r="C7396" t="s">
        <v>404</v>
      </c>
      <c r="D7396" t="s">
        <v>1932</v>
      </c>
      <c r="E7396">
        <v>3.9</v>
      </c>
      <c r="F7396">
        <v>71</v>
      </c>
      <c r="G7396">
        <v>11.21</v>
      </c>
      <c r="H7396">
        <v>2018</v>
      </c>
    </row>
    <row r="7397" spans="1:8" x14ac:dyDescent="0.2">
      <c r="A7397" t="s">
        <v>535</v>
      </c>
      <c r="B7397" t="s">
        <v>9</v>
      </c>
      <c r="C7397" t="s">
        <v>114</v>
      </c>
      <c r="D7397" t="s">
        <v>1879</v>
      </c>
      <c r="E7397">
        <v>3.9</v>
      </c>
      <c r="F7397">
        <v>71</v>
      </c>
      <c r="G7397">
        <v>86.76</v>
      </c>
      <c r="H7397">
        <v>2017</v>
      </c>
    </row>
    <row r="7398" spans="1:8" x14ac:dyDescent="0.2">
      <c r="A7398" t="s">
        <v>8988</v>
      </c>
      <c r="B7398" t="s">
        <v>16</v>
      </c>
      <c r="C7398" t="s">
        <v>302</v>
      </c>
      <c r="D7398" t="s">
        <v>2760</v>
      </c>
      <c r="E7398">
        <v>4.2</v>
      </c>
      <c r="F7398">
        <v>71</v>
      </c>
      <c r="G7398">
        <v>28.27</v>
      </c>
      <c r="H7398">
        <v>2016</v>
      </c>
    </row>
    <row r="7399" spans="1:8" x14ac:dyDescent="0.2">
      <c r="A7399" t="s">
        <v>8989</v>
      </c>
      <c r="B7399" t="s">
        <v>16</v>
      </c>
      <c r="C7399" t="s">
        <v>120</v>
      </c>
      <c r="D7399" t="s">
        <v>3014</v>
      </c>
      <c r="E7399">
        <v>3.8</v>
      </c>
      <c r="F7399">
        <v>71</v>
      </c>
      <c r="G7399">
        <v>16.899999999999999</v>
      </c>
      <c r="H7399">
        <v>2017</v>
      </c>
    </row>
    <row r="7400" spans="1:8" x14ac:dyDescent="0.2">
      <c r="A7400" t="s">
        <v>8990</v>
      </c>
      <c r="B7400" t="s">
        <v>34</v>
      </c>
      <c r="C7400" t="s">
        <v>898</v>
      </c>
      <c r="D7400" t="s">
        <v>899</v>
      </c>
      <c r="E7400">
        <v>3.8</v>
      </c>
      <c r="F7400">
        <v>71</v>
      </c>
      <c r="G7400">
        <v>38.020000000000003</v>
      </c>
      <c r="H7400">
        <v>2016</v>
      </c>
    </row>
    <row r="7401" spans="1:8" x14ac:dyDescent="0.2">
      <c r="A7401" t="s">
        <v>8991</v>
      </c>
      <c r="B7401" t="s">
        <v>16</v>
      </c>
      <c r="C7401" t="s">
        <v>454</v>
      </c>
      <c r="D7401" t="s">
        <v>270</v>
      </c>
      <c r="E7401">
        <v>3.7</v>
      </c>
      <c r="F7401">
        <v>71</v>
      </c>
      <c r="G7401">
        <v>6.58</v>
      </c>
      <c r="H7401">
        <v>2017</v>
      </c>
    </row>
    <row r="7402" spans="1:8" x14ac:dyDescent="0.2">
      <c r="A7402" t="s">
        <v>2331</v>
      </c>
      <c r="B7402" t="s">
        <v>34</v>
      </c>
      <c r="C7402" t="s">
        <v>599</v>
      </c>
      <c r="D7402" t="s">
        <v>4479</v>
      </c>
      <c r="E7402">
        <v>4.4000000000000004</v>
      </c>
      <c r="F7402">
        <v>71</v>
      </c>
      <c r="G7402">
        <v>46.65</v>
      </c>
      <c r="H7402">
        <v>2015</v>
      </c>
    </row>
    <row r="7403" spans="1:8" x14ac:dyDescent="0.2">
      <c r="A7403" t="s">
        <v>8992</v>
      </c>
      <c r="B7403" t="s">
        <v>9</v>
      </c>
      <c r="C7403" t="s">
        <v>742</v>
      </c>
      <c r="D7403" t="s">
        <v>3970</v>
      </c>
      <c r="E7403">
        <v>3.6</v>
      </c>
      <c r="F7403">
        <v>71</v>
      </c>
      <c r="G7403">
        <v>8.9</v>
      </c>
      <c r="H7403">
        <v>2016</v>
      </c>
    </row>
    <row r="7404" spans="1:8" x14ac:dyDescent="0.2">
      <c r="A7404" t="s">
        <v>8993</v>
      </c>
      <c r="B7404" t="s">
        <v>9</v>
      </c>
      <c r="C7404" t="s">
        <v>6270</v>
      </c>
      <c r="D7404" t="s">
        <v>6271</v>
      </c>
      <c r="E7404">
        <v>3.7</v>
      </c>
      <c r="F7404">
        <v>71</v>
      </c>
      <c r="G7404">
        <v>8.68</v>
      </c>
      <c r="H7404">
        <v>2016</v>
      </c>
    </row>
    <row r="7405" spans="1:8" x14ac:dyDescent="0.2">
      <c r="A7405" t="s">
        <v>8994</v>
      </c>
      <c r="B7405" t="s">
        <v>9</v>
      </c>
      <c r="C7405" t="s">
        <v>184</v>
      </c>
      <c r="D7405" t="s">
        <v>1010</v>
      </c>
      <c r="E7405">
        <v>3.7</v>
      </c>
      <c r="F7405">
        <v>71</v>
      </c>
      <c r="G7405">
        <v>33.950000000000003</v>
      </c>
      <c r="H7405">
        <v>2016</v>
      </c>
    </row>
    <row r="7406" spans="1:8" x14ac:dyDescent="0.2">
      <c r="A7406" t="s">
        <v>5563</v>
      </c>
      <c r="B7406" t="s">
        <v>9</v>
      </c>
      <c r="C7406" t="s">
        <v>2185</v>
      </c>
      <c r="D7406" t="s">
        <v>2795</v>
      </c>
      <c r="E7406">
        <v>4.2</v>
      </c>
      <c r="F7406">
        <v>71</v>
      </c>
      <c r="G7406">
        <v>64.8</v>
      </c>
      <c r="H7406">
        <v>2016</v>
      </c>
    </row>
    <row r="7407" spans="1:8" x14ac:dyDescent="0.2">
      <c r="A7407" t="s">
        <v>8995</v>
      </c>
      <c r="B7407" t="s">
        <v>66</v>
      </c>
      <c r="C7407" t="s">
        <v>8996</v>
      </c>
      <c r="D7407" t="s">
        <v>8997</v>
      </c>
      <c r="E7407">
        <v>3.9</v>
      </c>
      <c r="F7407">
        <v>71</v>
      </c>
      <c r="G7407">
        <v>22.09</v>
      </c>
      <c r="H7407">
        <v>2009</v>
      </c>
    </row>
    <row r="7408" spans="1:8" x14ac:dyDescent="0.2">
      <c r="A7408" t="s">
        <v>8998</v>
      </c>
      <c r="B7408" t="s">
        <v>16</v>
      </c>
      <c r="C7408" t="s">
        <v>93</v>
      </c>
      <c r="D7408" t="s">
        <v>5323</v>
      </c>
      <c r="E7408">
        <v>4.0999999999999996</v>
      </c>
      <c r="F7408">
        <v>71</v>
      </c>
      <c r="G7408">
        <v>29.89</v>
      </c>
      <c r="H7408">
        <v>2009</v>
      </c>
    </row>
    <row r="7409" spans="1:8" x14ac:dyDescent="0.2">
      <c r="A7409" t="s">
        <v>8999</v>
      </c>
      <c r="B7409" t="s">
        <v>9</v>
      </c>
      <c r="C7409" t="s">
        <v>27</v>
      </c>
      <c r="D7409" t="s">
        <v>729</v>
      </c>
      <c r="E7409">
        <v>4.3</v>
      </c>
      <c r="F7409">
        <v>71</v>
      </c>
      <c r="G7409">
        <v>72</v>
      </c>
      <c r="H7409">
        <v>2014</v>
      </c>
    </row>
    <row r="7410" spans="1:8" x14ac:dyDescent="0.2">
      <c r="A7410" t="s">
        <v>9000</v>
      </c>
      <c r="B7410" t="s">
        <v>16</v>
      </c>
      <c r="C7410" t="s">
        <v>4297</v>
      </c>
      <c r="D7410" t="s">
        <v>9001</v>
      </c>
      <c r="E7410">
        <v>3.6</v>
      </c>
      <c r="F7410">
        <v>71</v>
      </c>
      <c r="G7410">
        <v>9.5</v>
      </c>
      <c r="H7410">
        <v>2012</v>
      </c>
    </row>
    <row r="7411" spans="1:8" x14ac:dyDescent="0.2">
      <c r="A7411" t="s">
        <v>9002</v>
      </c>
      <c r="B7411" t="s">
        <v>66</v>
      </c>
      <c r="C7411" t="s">
        <v>169</v>
      </c>
      <c r="D7411" t="s">
        <v>9003</v>
      </c>
      <c r="E7411">
        <v>3.8</v>
      </c>
      <c r="F7411">
        <v>71</v>
      </c>
      <c r="G7411">
        <v>15.7</v>
      </c>
      <c r="H7411">
        <v>2016</v>
      </c>
    </row>
    <row r="7412" spans="1:8" x14ac:dyDescent="0.2">
      <c r="A7412" t="s">
        <v>1063</v>
      </c>
      <c r="B7412" t="s">
        <v>16</v>
      </c>
      <c r="C7412" t="s">
        <v>2902</v>
      </c>
      <c r="D7412" t="s">
        <v>9004</v>
      </c>
      <c r="E7412">
        <v>3.6</v>
      </c>
      <c r="F7412">
        <v>71</v>
      </c>
      <c r="G7412">
        <v>10.66</v>
      </c>
      <c r="H7412">
        <v>2016</v>
      </c>
    </row>
    <row r="7413" spans="1:8" x14ac:dyDescent="0.2">
      <c r="A7413" t="s">
        <v>2014</v>
      </c>
      <c r="B7413" t="s">
        <v>16</v>
      </c>
      <c r="C7413" t="s">
        <v>374</v>
      </c>
      <c r="D7413" t="s">
        <v>7308</v>
      </c>
      <c r="E7413">
        <v>3.6</v>
      </c>
      <c r="F7413">
        <v>71</v>
      </c>
      <c r="G7413">
        <v>23.19</v>
      </c>
      <c r="H7413">
        <v>2014</v>
      </c>
    </row>
    <row r="7414" spans="1:8" x14ac:dyDescent="0.2">
      <c r="A7414" t="s">
        <v>9005</v>
      </c>
      <c r="B7414" t="s">
        <v>16</v>
      </c>
      <c r="C7414" t="s">
        <v>2266</v>
      </c>
      <c r="D7414" t="s">
        <v>5733</v>
      </c>
      <c r="E7414">
        <v>3.8</v>
      </c>
      <c r="F7414">
        <v>71</v>
      </c>
      <c r="G7414">
        <v>13.5</v>
      </c>
      <c r="H7414">
        <v>2014</v>
      </c>
    </row>
    <row r="7415" spans="1:8" x14ac:dyDescent="0.2">
      <c r="A7415" t="s">
        <v>9006</v>
      </c>
      <c r="B7415" t="s">
        <v>66</v>
      </c>
      <c r="C7415" t="s">
        <v>308</v>
      </c>
      <c r="D7415" t="s">
        <v>4014</v>
      </c>
      <c r="E7415">
        <v>3.8</v>
      </c>
      <c r="F7415">
        <v>71</v>
      </c>
      <c r="G7415">
        <v>41.28</v>
      </c>
      <c r="H7415">
        <v>2016</v>
      </c>
    </row>
    <row r="7416" spans="1:8" x14ac:dyDescent="0.2">
      <c r="A7416" t="s">
        <v>9007</v>
      </c>
      <c r="B7416" t="s">
        <v>66</v>
      </c>
      <c r="C7416" t="s">
        <v>1236</v>
      </c>
      <c r="D7416" t="s">
        <v>1237</v>
      </c>
      <c r="E7416">
        <v>3.3</v>
      </c>
      <c r="F7416">
        <v>71</v>
      </c>
      <c r="G7416">
        <v>6.75</v>
      </c>
      <c r="H7416">
        <v>2014</v>
      </c>
    </row>
    <row r="7417" spans="1:8" x14ac:dyDescent="0.2">
      <c r="A7417" t="s">
        <v>9008</v>
      </c>
      <c r="B7417" t="s">
        <v>23</v>
      </c>
      <c r="C7417" t="s">
        <v>1104</v>
      </c>
      <c r="D7417" t="s">
        <v>9009</v>
      </c>
      <c r="E7417">
        <v>3.6</v>
      </c>
      <c r="F7417">
        <v>71</v>
      </c>
      <c r="G7417">
        <v>17.899999999999999</v>
      </c>
      <c r="H7417">
        <v>2015</v>
      </c>
    </row>
    <row r="7418" spans="1:8" x14ac:dyDescent="0.2">
      <c r="A7418" t="s">
        <v>9010</v>
      </c>
      <c r="B7418" t="s">
        <v>16</v>
      </c>
      <c r="C7418" t="s">
        <v>8948</v>
      </c>
      <c r="D7418" t="s">
        <v>1550</v>
      </c>
      <c r="E7418">
        <v>4</v>
      </c>
      <c r="F7418">
        <v>71</v>
      </c>
      <c r="G7418">
        <v>37.630000000000003</v>
      </c>
      <c r="H7418">
        <v>2014</v>
      </c>
    </row>
    <row r="7419" spans="1:8" x14ac:dyDescent="0.2">
      <c r="A7419" t="s">
        <v>9011</v>
      </c>
      <c r="B7419" t="s">
        <v>16</v>
      </c>
      <c r="C7419" t="s">
        <v>358</v>
      </c>
      <c r="D7419" t="s">
        <v>1403</v>
      </c>
      <c r="E7419">
        <v>4.2</v>
      </c>
      <c r="F7419">
        <v>710</v>
      </c>
      <c r="G7419">
        <v>50.67</v>
      </c>
      <c r="H7419">
        <v>2013</v>
      </c>
    </row>
    <row r="7420" spans="1:8" x14ac:dyDescent="0.2">
      <c r="A7420" t="s">
        <v>9012</v>
      </c>
      <c r="B7420" t="s">
        <v>196</v>
      </c>
      <c r="C7420" t="s">
        <v>197</v>
      </c>
      <c r="D7420" t="s">
        <v>1306</v>
      </c>
      <c r="E7420">
        <v>3.4</v>
      </c>
      <c r="F7420">
        <v>710</v>
      </c>
      <c r="G7420">
        <v>8.67</v>
      </c>
      <c r="H7420">
        <v>2018</v>
      </c>
    </row>
    <row r="7421" spans="1:8" x14ac:dyDescent="0.2">
      <c r="A7421" t="s">
        <v>9013</v>
      </c>
      <c r="B7421" t="s">
        <v>77</v>
      </c>
      <c r="C7421" t="s">
        <v>153</v>
      </c>
      <c r="D7421" t="s">
        <v>439</v>
      </c>
      <c r="E7421">
        <v>4.3</v>
      </c>
      <c r="F7421">
        <v>712</v>
      </c>
      <c r="G7421">
        <v>31.19</v>
      </c>
      <c r="H7421">
        <v>2013</v>
      </c>
    </row>
    <row r="7422" spans="1:8" x14ac:dyDescent="0.2">
      <c r="A7422" t="s">
        <v>619</v>
      </c>
      <c r="B7422" t="s">
        <v>9</v>
      </c>
      <c r="C7422" t="s">
        <v>105</v>
      </c>
      <c r="D7422" t="s">
        <v>1384</v>
      </c>
      <c r="E7422">
        <v>4.5</v>
      </c>
      <c r="F7422">
        <v>712</v>
      </c>
      <c r="G7422">
        <v>369</v>
      </c>
      <c r="H7422">
        <v>2009</v>
      </c>
    </row>
    <row r="7423" spans="1:8" x14ac:dyDescent="0.2">
      <c r="A7423" t="s">
        <v>2945</v>
      </c>
      <c r="B7423" t="s">
        <v>66</v>
      </c>
      <c r="C7423" t="s">
        <v>222</v>
      </c>
      <c r="D7423" t="s">
        <v>3164</v>
      </c>
      <c r="E7423">
        <v>4.4000000000000004</v>
      </c>
      <c r="F7423">
        <v>712</v>
      </c>
      <c r="G7423">
        <v>33.89</v>
      </c>
      <c r="H7423">
        <v>2017</v>
      </c>
    </row>
    <row r="7424" spans="1:8" x14ac:dyDescent="0.2">
      <c r="A7424" t="s">
        <v>3560</v>
      </c>
      <c r="B7424" t="s">
        <v>9</v>
      </c>
      <c r="C7424" t="s">
        <v>175</v>
      </c>
      <c r="D7424" t="s">
        <v>176</v>
      </c>
      <c r="E7424">
        <v>3.8</v>
      </c>
      <c r="F7424">
        <v>713</v>
      </c>
      <c r="G7424">
        <v>5.36</v>
      </c>
      <c r="H7424">
        <v>2018</v>
      </c>
    </row>
    <row r="7425" spans="1:8" x14ac:dyDescent="0.2">
      <c r="A7425" t="s">
        <v>9014</v>
      </c>
      <c r="B7425" t="s">
        <v>16</v>
      </c>
      <c r="C7425" t="s">
        <v>9015</v>
      </c>
      <c r="D7425" t="s">
        <v>3592</v>
      </c>
      <c r="E7425">
        <v>3.7</v>
      </c>
      <c r="F7425">
        <v>713</v>
      </c>
      <c r="G7425">
        <v>11.9</v>
      </c>
      <c r="H7425">
        <v>2013</v>
      </c>
    </row>
    <row r="7426" spans="1:8" x14ac:dyDescent="0.2">
      <c r="A7426" t="s">
        <v>9016</v>
      </c>
      <c r="B7426" t="s">
        <v>62</v>
      </c>
      <c r="C7426" t="s">
        <v>63</v>
      </c>
      <c r="D7426" t="s">
        <v>525</v>
      </c>
      <c r="E7426">
        <v>4.2</v>
      </c>
      <c r="F7426">
        <v>713</v>
      </c>
      <c r="G7426">
        <v>32.97</v>
      </c>
      <c r="H7426">
        <v>2014</v>
      </c>
    </row>
    <row r="7427" spans="1:8" x14ac:dyDescent="0.2">
      <c r="A7427" t="s">
        <v>9017</v>
      </c>
      <c r="B7427" t="s">
        <v>16</v>
      </c>
      <c r="C7427" t="s">
        <v>178</v>
      </c>
      <c r="D7427" t="s">
        <v>1434</v>
      </c>
      <c r="E7427">
        <v>3.5</v>
      </c>
      <c r="F7427">
        <v>714</v>
      </c>
      <c r="G7427">
        <v>11.37</v>
      </c>
      <c r="H7427">
        <v>2016</v>
      </c>
    </row>
    <row r="7428" spans="1:8" x14ac:dyDescent="0.2">
      <c r="A7428" t="s">
        <v>69</v>
      </c>
      <c r="B7428" t="s">
        <v>62</v>
      </c>
      <c r="C7428" t="s">
        <v>349</v>
      </c>
      <c r="D7428" t="s">
        <v>3230</v>
      </c>
      <c r="E7428">
        <v>4.3</v>
      </c>
      <c r="F7428">
        <v>714</v>
      </c>
      <c r="G7428">
        <v>61.05</v>
      </c>
      <c r="H7428">
        <v>2015</v>
      </c>
    </row>
    <row r="7429" spans="1:8" x14ac:dyDescent="0.2">
      <c r="A7429" t="s">
        <v>9018</v>
      </c>
      <c r="B7429" t="s">
        <v>9</v>
      </c>
      <c r="C7429" t="s">
        <v>2630</v>
      </c>
      <c r="D7429" t="s">
        <v>5868</v>
      </c>
      <c r="E7429">
        <v>3.7</v>
      </c>
      <c r="F7429">
        <v>715</v>
      </c>
      <c r="G7429">
        <v>17.739999999999998</v>
      </c>
      <c r="H7429">
        <v>2017</v>
      </c>
    </row>
    <row r="7430" spans="1:8" x14ac:dyDescent="0.2">
      <c r="A7430" t="s">
        <v>5143</v>
      </c>
      <c r="B7430" t="s">
        <v>66</v>
      </c>
      <c r="C7430" t="s">
        <v>308</v>
      </c>
      <c r="D7430" t="s">
        <v>3857</v>
      </c>
      <c r="E7430">
        <v>3.6</v>
      </c>
      <c r="F7430">
        <v>715</v>
      </c>
      <c r="G7430">
        <v>7.75</v>
      </c>
      <c r="H7430">
        <v>2016</v>
      </c>
    </row>
    <row r="7431" spans="1:8" x14ac:dyDescent="0.2">
      <c r="A7431" t="s">
        <v>1740</v>
      </c>
      <c r="B7431" t="s">
        <v>16</v>
      </c>
      <c r="C7431" t="s">
        <v>404</v>
      </c>
      <c r="D7431" t="s">
        <v>1263</v>
      </c>
      <c r="E7431">
        <v>3.9</v>
      </c>
      <c r="F7431">
        <v>716</v>
      </c>
      <c r="G7431">
        <v>23.5</v>
      </c>
      <c r="H7431">
        <v>2017</v>
      </c>
    </row>
    <row r="7432" spans="1:8" x14ac:dyDescent="0.2">
      <c r="A7432" t="s">
        <v>864</v>
      </c>
      <c r="B7432" t="s">
        <v>16</v>
      </c>
      <c r="C7432" t="s">
        <v>228</v>
      </c>
      <c r="D7432" t="s">
        <v>455</v>
      </c>
      <c r="E7432">
        <v>3.6</v>
      </c>
      <c r="F7432">
        <v>717</v>
      </c>
      <c r="G7432">
        <v>5.0999999999999996</v>
      </c>
      <c r="H7432">
        <v>2018</v>
      </c>
    </row>
    <row r="7433" spans="1:8" x14ac:dyDescent="0.2">
      <c r="A7433" t="s">
        <v>1870</v>
      </c>
      <c r="B7433" t="s">
        <v>9</v>
      </c>
      <c r="C7433" t="s">
        <v>414</v>
      </c>
      <c r="D7433" t="s">
        <v>14</v>
      </c>
      <c r="E7433">
        <v>4.0999999999999996</v>
      </c>
      <c r="F7433">
        <v>718</v>
      </c>
      <c r="G7433">
        <v>34.9</v>
      </c>
      <c r="H7433">
        <v>2014</v>
      </c>
    </row>
    <row r="7434" spans="1:8" x14ac:dyDescent="0.2">
      <c r="A7434" t="s">
        <v>9019</v>
      </c>
      <c r="B7434" t="s">
        <v>77</v>
      </c>
      <c r="C7434" t="s">
        <v>153</v>
      </c>
      <c r="D7434" t="s">
        <v>4006</v>
      </c>
      <c r="E7434">
        <v>3.9</v>
      </c>
      <c r="F7434">
        <v>718</v>
      </c>
      <c r="G7434">
        <v>21.1</v>
      </c>
      <c r="H7434">
        <v>2015</v>
      </c>
    </row>
    <row r="7435" spans="1:8" x14ac:dyDescent="0.2">
      <c r="A7435" t="s">
        <v>964</v>
      </c>
      <c r="B7435" t="s">
        <v>16</v>
      </c>
      <c r="C7435" t="s">
        <v>505</v>
      </c>
      <c r="D7435" t="s">
        <v>1291</v>
      </c>
      <c r="E7435">
        <v>4.0999999999999996</v>
      </c>
      <c r="F7435">
        <v>718</v>
      </c>
      <c r="G7435">
        <v>28.5</v>
      </c>
      <c r="H7435">
        <v>2015</v>
      </c>
    </row>
    <row r="7436" spans="1:8" x14ac:dyDescent="0.2">
      <c r="A7436" t="s">
        <v>3268</v>
      </c>
      <c r="B7436" t="s">
        <v>9</v>
      </c>
      <c r="C7436" t="s">
        <v>873</v>
      </c>
      <c r="D7436" t="s">
        <v>9020</v>
      </c>
      <c r="E7436">
        <v>3.7</v>
      </c>
      <c r="F7436">
        <v>719</v>
      </c>
      <c r="G7436">
        <v>21.88</v>
      </c>
      <c r="H7436">
        <v>2015</v>
      </c>
    </row>
    <row r="7437" spans="1:8" x14ac:dyDescent="0.2">
      <c r="A7437" t="s">
        <v>9021</v>
      </c>
      <c r="B7437" t="s">
        <v>62</v>
      </c>
      <c r="C7437" t="s">
        <v>686</v>
      </c>
      <c r="D7437" t="s">
        <v>2086</v>
      </c>
      <c r="E7437">
        <v>3.7</v>
      </c>
      <c r="F7437">
        <v>719</v>
      </c>
      <c r="G7437">
        <v>9.9</v>
      </c>
      <c r="H7437">
        <v>2015</v>
      </c>
    </row>
    <row r="7438" spans="1:8" x14ac:dyDescent="0.2">
      <c r="A7438" t="s">
        <v>9022</v>
      </c>
      <c r="B7438" t="s">
        <v>196</v>
      </c>
      <c r="C7438" t="s">
        <v>197</v>
      </c>
      <c r="D7438" t="s">
        <v>3042</v>
      </c>
      <c r="E7438">
        <v>3.8</v>
      </c>
      <c r="F7438">
        <v>719</v>
      </c>
      <c r="G7438">
        <v>13.71</v>
      </c>
      <c r="H7438">
        <v>2017</v>
      </c>
    </row>
    <row r="7439" spans="1:8" x14ac:dyDescent="0.2">
      <c r="A7439" t="s">
        <v>9023</v>
      </c>
      <c r="B7439" t="s">
        <v>16</v>
      </c>
      <c r="C7439" t="s">
        <v>120</v>
      </c>
      <c r="D7439" t="s">
        <v>1743</v>
      </c>
      <c r="E7439">
        <v>3.9</v>
      </c>
      <c r="F7439">
        <v>719</v>
      </c>
      <c r="G7439">
        <v>15.6</v>
      </c>
      <c r="H7439">
        <v>2016</v>
      </c>
    </row>
    <row r="7440" spans="1:8" x14ac:dyDescent="0.2">
      <c r="A7440" t="s">
        <v>9024</v>
      </c>
      <c r="B7440" t="s">
        <v>9</v>
      </c>
      <c r="C7440" t="s">
        <v>742</v>
      </c>
      <c r="D7440" t="s">
        <v>1637</v>
      </c>
      <c r="E7440">
        <v>3.5</v>
      </c>
      <c r="F7440">
        <v>719</v>
      </c>
      <c r="G7440">
        <v>22.95</v>
      </c>
      <c r="H7440">
        <v>2010</v>
      </c>
    </row>
    <row r="7441" spans="1:8" x14ac:dyDescent="0.2">
      <c r="A7441" t="s">
        <v>1076</v>
      </c>
      <c r="B7441" t="s">
        <v>9</v>
      </c>
      <c r="C7441" t="s">
        <v>10</v>
      </c>
      <c r="D7441" t="s">
        <v>3689</v>
      </c>
      <c r="E7441">
        <v>4</v>
      </c>
      <c r="F7441">
        <v>72</v>
      </c>
      <c r="G7441">
        <v>48.64</v>
      </c>
      <c r="H7441">
        <v>2016</v>
      </c>
    </row>
    <row r="7442" spans="1:8" x14ac:dyDescent="0.2">
      <c r="A7442" t="s">
        <v>9025</v>
      </c>
      <c r="B7442" t="s">
        <v>9</v>
      </c>
      <c r="C7442" t="s">
        <v>27</v>
      </c>
      <c r="D7442" t="s">
        <v>729</v>
      </c>
      <c r="E7442">
        <v>3.9</v>
      </c>
      <c r="F7442">
        <v>72</v>
      </c>
      <c r="G7442">
        <v>39</v>
      </c>
      <c r="H7442">
        <v>2009</v>
      </c>
    </row>
    <row r="7443" spans="1:8" x14ac:dyDescent="0.2">
      <c r="A7443" t="s">
        <v>9026</v>
      </c>
      <c r="B7443" t="s">
        <v>277</v>
      </c>
      <c r="C7443" t="s">
        <v>278</v>
      </c>
      <c r="D7443" t="s">
        <v>5661</v>
      </c>
      <c r="E7443">
        <v>3.9</v>
      </c>
      <c r="F7443">
        <v>72</v>
      </c>
      <c r="G7443">
        <v>16.45</v>
      </c>
      <c r="H7443">
        <v>2016</v>
      </c>
    </row>
    <row r="7444" spans="1:8" x14ac:dyDescent="0.2">
      <c r="A7444" t="s">
        <v>9027</v>
      </c>
      <c r="B7444" t="s">
        <v>9</v>
      </c>
      <c r="C7444" t="s">
        <v>9028</v>
      </c>
      <c r="D7444" t="s">
        <v>5879</v>
      </c>
      <c r="E7444">
        <v>3.7</v>
      </c>
      <c r="F7444">
        <v>72</v>
      </c>
      <c r="G7444">
        <v>13</v>
      </c>
      <c r="H7444">
        <v>2016</v>
      </c>
    </row>
    <row r="7445" spans="1:8" x14ac:dyDescent="0.2">
      <c r="A7445" t="s">
        <v>9029</v>
      </c>
      <c r="B7445" t="s">
        <v>23</v>
      </c>
      <c r="C7445" t="s">
        <v>247</v>
      </c>
      <c r="D7445" t="s">
        <v>2554</v>
      </c>
      <c r="E7445">
        <v>4.3</v>
      </c>
      <c r="F7445">
        <v>72</v>
      </c>
      <c r="G7445">
        <v>82.5</v>
      </c>
      <c r="H7445">
        <v>2015</v>
      </c>
    </row>
    <row r="7446" spans="1:8" x14ac:dyDescent="0.2">
      <c r="A7446" t="s">
        <v>9030</v>
      </c>
      <c r="B7446" t="s">
        <v>66</v>
      </c>
      <c r="C7446" t="s">
        <v>401</v>
      </c>
      <c r="D7446" t="s">
        <v>402</v>
      </c>
      <c r="E7446">
        <v>3.9</v>
      </c>
      <c r="F7446">
        <v>72</v>
      </c>
      <c r="G7446">
        <v>6.99</v>
      </c>
      <c r="H7446">
        <v>2016</v>
      </c>
    </row>
    <row r="7447" spans="1:8" x14ac:dyDescent="0.2">
      <c r="A7447" t="s">
        <v>9031</v>
      </c>
      <c r="B7447" t="s">
        <v>9</v>
      </c>
      <c r="C7447" t="s">
        <v>2185</v>
      </c>
      <c r="D7447" t="s">
        <v>5021</v>
      </c>
      <c r="E7447">
        <v>4.0999999999999996</v>
      </c>
      <c r="F7447">
        <v>72</v>
      </c>
      <c r="G7447">
        <v>86.62</v>
      </c>
      <c r="H7447">
        <v>2013</v>
      </c>
    </row>
    <row r="7448" spans="1:8" x14ac:dyDescent="0.2">
      <c r="A7448" t="s">
        <v>9032</v>
      </c>
      <c r="B7448" t="s">
        <v>277</v>
      </c>
      <c r="C7448" t="s">
        <v>346</v>
      </c>
      <c r="D7448" t="s">
        <v>824</v>
      </c>
      <c r="E7448">
        <v>3.6</v>
      </c>
      <c r="F7448">
        <v>72</v>
      </c>
      <c r="G7448">
        <v>13.5</v>
      </c>
      <c r="H7448">
        <v>2015</v>
      </c>
    </row>
    <row r="7449" spans="1:8" x14ac:dyDescent="0.2">
      <c r="A7449" t="s">
        <v>9033</v>
      </c>
      <c r="B7449" t="s">
        <v>66</v>
      </c>
      <c r="C7449" t="s">
        <v>2256</v>
      </c>
      <c r="D7449" t="s">
        <v>576</v>
      </c>
      <c r="E7449">
        <v>3.9</v>
      </c>
      <c r="F7449">
        <v>72</v>
      </c>
      <c r="G7449">
        <v>14.52</v>
      </c>
      <c r="H7449">
        <v>2018</v>
      </c>
    </row>
    <row r="7450" spans="1:8" x14ac:dyDescent="0.2">
      <c r="A7450" t="s">
        <v>9034</v>
      </c>
      <c r="B7450" t="s">
        <v>46</v>
      </c>
      <c r="C7450" t="s">
        <v>131</v>
      </c>
      <c r="D7450" t="s">
        <v>1252</v>
      </c>
      <c r="E7450">
        <v>3.7</v>
      </c>
      <c r="F7450">
        <v>72</v>
      </c>
      <c r="G7450">
        <v>14.63</v>
      </c>
      <c r="H7450">
        <v>2017</v>
      </c>
    </row>
    <row r="7451" spans="1:8" x14ac:dyDescent="0.2">
      <c r="A7451" t="s">
        <v>174</v>
      </c>
      <c r="B7451" t="s">
        <v>62</v>
      </c>
      <c r="C7451" t="s">
        <v>244</v>
      </c>
      <c r="D7451" t="s">
        <v>3145</v>
      </c>
      <c r="E7451">
        <v>3.7</v>
      </c>
      <c r="F7451">
        <v>72</v>
      </c>
      <c r="G7451">
        <v>12.25</v>
      </c>
      <c r="H7451">
        <v>2018</v>
      </c>
    </row>
    <row r="7452" spans="1:8" x14ac:dyDescent="0.2">
      <c r="A7452" t="s">
        <v>9035</v>
      </c>
      <c r="B7452" t="s">
        <v>16</v>
      </c>
      <c r="C7452" t="s">
        <v>404</v>
      </c>
      <c r="D7452" t="s">
        <v>1029</v>
      </c>
      <c r="E7452">
        <v>3.8</v>
      </c>
      <c r="F7452">
        <v>72</v>
      </c>
      <c r="G7452">
        <v>26.8</v>
      </c>
      <c r="H7452">
        <v>2014</v>
      </c>
    </row>
    <row r="7453" spans="1:8" x14ac:dyDescent="0.2">
      <c r="A7453" t="s">
        <v>489</v>
      </c>
      <c r="B7453" t="s">
        <v>16</v>
      </c>
      <c r="C7453" t="s">
        <v>358</v>
      </c>
      <c r="D7453" t="s">
        <v>9036</v>
      </c>
      <c r="E7453">
        <v>3.9</v>
      </c>
      <c r="F7453">
        <v>72</v>
      </c>
      <c r="G7453">
        <v>17.45</v>
      </c>
      <c r="H7453">
        <v>2014</v>
      </c>
    </row>
    <row r="7454" spans="1:8" x14ac:dyDescent="0.2">
      <c r="A7454" t="s">
        <v>9037</v>
      </c>
      <c r="B7454" t="s">
        <v>16</v>
      </c>
      <c r="C7454" t="s">
        <v>299</v>
      </c>
      <c r="D7454" t="s">
        <v>9038</v>
      </c>
      <c r="E7454">
        <v>3.6</v>
      </c>
      <c r="F7454">
        <v>72</v>
      </c>
      <c r="G7454">
        <v>13.5</v>
      </c>
      <c r="H7454">
        <v>2015</v>
      </c>
    </row>
    <row r="7455" spans="1:8" x14ac:dyDescent="0.2">
      <c r="A7455" t="s">
        <v>9039</v>
      </c>
      <c r="B7455" t="s">
        <v>66</v>
      </c>
      <c r="C7455" t="s">
        <v>669</v>
      </c>
      <c r="D7455" t="s">
        <v>7650</v>
      </c>
      <c r="E7455">
        <v>3.5</v>
      </c>
      <c r="F7455">
        <v>72</v>
      </c>
      <c r="G7455">
        <v>5.9</v>
      </c>
      <c r="H7455">
        <v>2017</v>
      </c>
    </row>
    <row r="7456" spans="1:8" x14ac:dyDescent="0.2">
      <c r="A7456" t="s">
        <v>9040</v>
      </c>
      <c r="B7456" t="s">
        <v>66</v>
      </c>
      <c r="C7456" t="s">
        <v>308</v>
      </c>
      <c r="D7456" t="s">
        <v>886</v>
      </c>
      <c r="E7456">
        <v>3.8</v>
      </c>
      <c r="F7456">
        <v>72</v>
      </c>
      <c r="G7456">
        <v>9.75</v>
      </c>
      <c r="H7456">
        <v>2017</v>
      </c>
    </row>
    <row r="7457" spans="1:8" x14ac:dyDescent="0.2">
      <c r="A7457" t="s">
        <v>9041</v>
      </c>
      <c r="B7457" t="s">
        <v>16</v>
      </c>
      <c r="C7457" t="s">
        <v>1024</v>
      </c>
      <c r="D7457" t="s">
        <v>1566</v>
      </c>
      <c r="E7457">
        <v>3.9</v>
      </c>
      <c r="F7457">
        <v>72</v>
      </c>
      <c r="G7457">
        <v>27.06</v>
      </c>
      <c r="H7457">
        <v>2012</v>
      </c>
    </row>
    <row r="7458" spans="1:8" x14ac:dyDescent="0.2">
      <c r="A7458" t="s">
        <v>9042</v>
      </c>
      <c r="B7458" t="s">
        <v>196</v>
      </c>
      <c r="C7458" t="s">
        <v>701</v>
      </c>
      <c r="D7458" t="s">
        <v>1019</v>
      </c>
      <c r="E7458">
        <v>3.4</v>
      </c>
      <c r="F7458">
        <v>72</v>
      </c>
      <c r="G7458">
        <v>9.9</v>
      </c>
      <c r="H7458">
        <v>2018</v>
      </c>
    </row>
    <row r="7459" spans="1:8" x14ac:dyDescent="0.2">
      <c r="A7459" t="s">
        <v>9043</v>
      </c>
      <c r="B7459" t="s">
        <v>16</v>
      </c>
      <c r="C7459" t="s">
        <v>99</v>
      </c>
      <c r="D7459" t="s">
        <v>1225</v>
      </c>
      <c r="E7459">
        <v>3.9</v>
      </c>
      <c r="F7459">
        <v>72</v>
      </c>
      <c r="G7459">
        <v>6.29</v>
      </c>
      <c r="H7459">
        <v>2018</v>
      </c>
    </row>
    <row r="7460" spans="1:8" x14ac:dyDescent="0.2">
      <c r="A7460" t="s">
        <v>9044</v>
      </c>
      <c r="B7460" t="s">
        <v>66</v>
      </c>
      <c r="C7460" t="s">
        <v>308</v>
      </c>
      <c r="D7460" t="s">
        <v>9045</v>
      </c>
      <c r="E7460">
        <v>3.8</v>
      </c>
      <c r="F7460">
        <v>72</v>
      </c>
      <c r="G7460">
        <v>18.420000000000002</v>
      </c>
      <c r="H7460">
        <v>2015</v>
      </c>
    </row>
    <row r="7461" spans="1:8" x14ac:dyDescent="0.2">
      <c r="A7461" t="s">
        <v>9046</v>
      </c>
      <c r="B7461" t="s">
        <v>16</v>
      </c>
      <c r="C7461" t="s">
        <v>228</v>
      </c>
      <c r="D7461" t="s">
        <v>9047</v>
      </c>
      <c r="E7461">
        <v>3.3</v>
      </c>
      <c r="F7461">
        <v>72</v>
      </c>
      <c r="G7461">
        <v>7.25</v>
      </c>
      <c r="H7461">
        <v>2019</v>
      </c>
    </row>
    <row r="7462" spans="1:8" x14ac:dyDescent="0.2">
      <c r="A7462" t="s">
        <v>9048</v>
      </c>
      <c r="B7462" t="s">
        <v>196</v>
      </c>
      <c r="C7462" t="s">
        <v>197</v>
      </c>
      <c r="D7462" t="s">
        <v>3493</v>
      </c>
      <c r="E7462">
        <v>3.1</v>
      </c>
      <c r="F7462">
        <v>72</v>
      </c>
      <c r="G7462">
        <v>8.41</v>
      </c>
      <c r="H7462">
        <v>2018</v>
      </c>
    </row>
    <row r="7463" spans="1:8" x14ac:dyDescent="0.2">
      <c r="A7463" t="s">
        <v>9049</v>
      </c>
      <c r="B7463" t="s">
        <v>62</v>
      </c>
      <c r="C7463" t="s">
        <v>349</v>
      </c>
      <c r="D7463" t="s">
        <v>986</v>
      </c>
      <c r="E7463">
        <v>3.8</v>
      </c>
      <c r="F7463">
        <v>72</v>
      </c>
      <c r="G7463">
        <v>14.5</v>
      </c>
      <c r="H7463">
        <v>2014</v>
      </c>
    </row>
    <row r="7464" spans="1:8" x14ac:dyDescent="0.2">
      <c r="A7464" t="s">
        <v>9050</v>
      </c>
      <c r="B7464" t="s">
        <v>16</v>
      </c>
      <c r="C7464" t="s">
        <v>181</v>
      </c>
      <c r="D7464" t="s">
        <v>1566</v>
      </c>
      <c r="E7464">
        <v>4.2</v>
      </c>
      <c r="F7464">
        <v>72</v>
      </c>
      <c r="G7464">
        <v>96.95</v>
      </c>
      <c r="H7464">
        <v>2011</v>
      </c>
    </row>
    <row r="7465" spans="1:8" x14ac:dyDescent="0.2">
      <c r="A7465" t="s">
        <v>9051</v>
      </c>
      <c r="B7465" t="s">
        <v>16</v>
      </c>
      <c r="C7465" t="s">
        <v>3754</v>
      </c>
      <c r="D7465" t="s">
        <v>1247</v>
      </c>
      <c r="E7465">
        <v>4.2</v>
      </c>
      <c r="F7465">
        <v>72</v>
      </c>
      <c r="G7465">
        <v>55.77</v>
      </c>
      <c r="H7465">
        <v>2014</v>
      </c>
    </row>
    <row r="7466" spans="1:8" x14ac:dyDescent="0.2">
      <c r="A7466" t="s">
        <v>604</v>
      </c>
      <c r="B7466" t="s">
        <v>16</v>
      </c>
      <c r="C7466" t="s">
        <v>93</v>
      </c>
      <c r="D7466" t="s">
        <v>2749</v>
      </c>
      <c r="E7466">
        <v>3.7</v>
      </c>
      <c r="F7466">
        <v>72</v>
      </c>
      <c r="G7466">
        <v>9.06</v>
      </c>
      <c r="H7466">
        <v>2016</v>
      </c>
    </row>
    <row r="7467" spans="1:8" x14ac:dyDescent="0.2">
      <c r="A7467" t="s">
        <v>9052</v>
      </c>
      <c r="B7467" t="s">
        <v>16</v>
      </c>
      <c r="C7467" t="s">
        <v>358</v>
      </c>
      <c r="D7467" t="s">
        <v>375</v>
      </c>
      <c r="E7467">
        <v>4.5</v>
      </c>
      <c r="F7467">
        <v>72</v>
      </c>
      <c r="G7467">
        <v>59.9</v>
      </c>
      <c r="H7467">
        <v>2015</v>
      </c>
    </row>
    <row r="7468" spans="1:8" x14ac:dyDescent="0.2">
      <c r="A7468" t="s">
        <v>4144</v>
      </c>
      <c r="B7468" t="s">
        <v>9</v>
      </c>
      <c r="C7468" t="s">
        <v>96</v>
      </c>
      <c r="D7468" t="s">
        <v>6509</v>
      </c>
      <c r="E7468">
        <v>4.5</v>
      </c>
      <c r="F7468">
        <v>72</v>
      </c>
      <c r="G7468">
        <v>1599.95</v>
      </c>
      <c r="H7468">
        <v>2010</v>
      </c>
    </row>
    <row r="7469" spans="1:8" x14ac:dyDescent="0.2">
      <c r="A7469" t="s">
        <v>9053</v>
      </c>
      <c r="B7469" t="s">
        <v>16</v>
      </c>
      <c r="C7469" t="s">
        <v>374</v>
      </c>
      <c r="D7469" t="s">
        <v>426</v>
      </c>
      <c r="E7469">
        <v>4.0999999999999996</v>
      </c>
      <c r="F7469">
        <v>72</v>
      </c>
      <c r="G7469">
        <v>29.5</v>
      </c>
      <c r="H7469">
        <v>2016</v>
      </c>
    </row>
    <row r="7470" spans="1:8" x14ac:dyDescent="0.2">
      <c r="A7470" t="s">
        <v>9054</v>
      </c>
      <c r="B7470" t="s">
        <v>16</v>
      </c>
      <c r="C7470" t="s">
        <v>53</v>
      </c>
      <c r="D7470" t="s">
        <v>4389</v>
      </c>
      <c r="E7470">
        <v>3.8</v>
      </c>
      <c r="F7470">
        <v>720</v>
      </c>
      <c r="G7470">
        <v>10.9</v>
      </c>
      <c r="H7470">
        <v>2016</v>
      </c>
    </row>
    <row r="7471" spans="1:8" x14ac:dyDescent="0.2">
      <c r="A7471" t="s">
        <v>9055</v>
      </c>
      <c r="B7471" t="s">
        <v>16</v>
      </c>
      <c r="C7471" t="s">
        <v>2893</v>
      </c>
      <c r="D7471" t="s">
        <v>395</v>
      </c>
      <c r="E7471">
        <v>3.7</v>
      </c>
      <c r="F7471">
        <v>720</v>
      </c>
      <c r="G7471">
        <v>19.95</v>
      </c>
      <c r="H7471">
        <v>2010</v>
      </c>
    </row>
    <row r="7472" spans="1:8" x14ac:dyDescent="0.2">
      <c r="A7472" t="s">
        <v>2981</v>
      </c>
      <c r="B7472" t="s">
        <v>16</v>
      </c>
      <c r="C7472" t="s">
        <v>53</v>
      </c>
      <c r="D7472" t="s">
        <v>661</v>
      </c>
      <c r="E7472">
        <v>3.7</v>
      </c>
      <c r="F7472">
        <v>720</v>
      </c>
      <c r="G7472">
        <v>10.68</v>
      </c>
      <c r="H7472">
        <v>2018</v>
      </c>
    </row>
    <row r="7473" spans="1:8" x14ac:dyDescent="0.2">
      <c r="A7473" t="s">
        <v>9056</v>
      </c>
      <c r="B7473" t="s">
        <v>87</v>
      </c>
      <c r="C7473" t="s">
        <v>2406</v>
      </c>
      <c r="D7473" t="s">
        <v>2407</v>
      </c>
      <c r="E7473">
        <v>3.3</v>
      </c>
      <c r="F7473">
        <v>720</v>
      </c>
      <c r="G7473">
        <v>14.57</v>
      </c>
      <c r="H7473">
        <v>2012</v>
      </c>
    </row>
    <row r="7474" spans="1:8" x14ac:dyDescent="0.2">
      <c r="A7474" t="s">
        <v>9057</v>
      </c>
      <c r="B7474" t="s">
        <v>196</v>
      </c>
      <c r="C7474" t="s">
        <v>701</v>
      </c>
      <c r="D7474" t="s">
        <v>2160</v>
      </c>
      <c r="E7474">
        <v>3.9</v>
      </c>
      <c r="F7474">
        <v>720</v>
      </c>
      <c r="G7474">
        <v>11.46</v>
      </c>
      <c r="H7474">
        <v>2018</v>
      </c>
    </row>
    <row r="7475" spans="1:8" x14ac:dyDescent="0.2">
      <c r="A7475" t="s">
        <v>327</v>
      </c>
      <c r="B7475" t="s">
        <v>66</v>
      </c>
      <c r="C7475" t="s">
        <v>308</v>
      </c>
      <c r="D7475" t="s">
        <v>5089</v>
      </c>
      <c r="E7475">
        <v>3.7</v>
      </c>
      <c r="F7475">
        <v>721</v>
      </c>
      <c r="G7475">
        <v>11.45</v>
      </c>
      <c r="H7475">
        <v>2016</v>
      </c>
    </row>
    <row r="7476" spans="1:8" x14ac:dyDescent="0.2">
      <c r="A7476" t="s">
        <v>327</v>
      </c>
      <c r="B7476" t="s">
        <v>66</v>
      </c>
      <c r="C7476" t="s">
        <v>222</v>
      </c>
      <c r="D7476" t="s">
        <v>2063</v>
      </c>
      <c r="E7476">
        <v>4.0999999999999996</v>
      </c>
      <c r="F7476">
        <v>721</v>
      </c>
      <c r="G7476">
        <v>16.95</v>
      </c>
      <c r="H7476">
        <v>2016</v>
      </c>
    </row>
    <row r="7477" spans="1:8" x14ac:dyDescent="0.2">
      <c r="A7477" t="s">
        <v>9058</v>
      </c>
      <c r="B7477" t="s">
        <v>87</v>
      </c>
      <c r="C7477" t="s">
        <v>2406</v>
      </c>
      <c r="D7477" t="s">
        <v>2407</v>
      </c>
      <c r="E7477">
        <v>3.2</v>
      </c>
      <c r="F7477">
        <v>722</v>
      </c>
      <c r="G7477">
        <v>11.65</v>
      </c>
      <c r="H7477">
        <v>2011</v>
      </c>
    </row>
    <row r="7478" spans="1:8" x14ac:dyDescent="0.2">
      <c r="A7478" t="s">
        <v>9059</v>
      </c>
      <c r="B7478" t="s">
        <v>70</v>
      </c>
      <c r="C7478" t="s">
        <v>71</v>
      </c>
      <c r="D7478" t="s">
        <v>387</v>
      </c>
      <c r="E7478">
        <v>3.8</v>
      </c>
      <c r="F7478">
        <v>722</v>
      </c>
      <c r="G7478">
        <v>8.48</v>
      </c>
      <c r="H7478">
        <v>2018</v>
      </c>
    </row>
    <row r="7479" spans="1:8" x14ac:dyDescent="0.2">
      <c r="A7479" t="s">
        <v>9060</v>
      </c>
      <c r="B7479" t="s">
        <v>66</v>
      </c>
      <c r="C7479" t="s">
        <v>570</v>
      </c>
      <c r="D7479" t="s">
        <v>9061</v>
      </c>
      <c r="E7479">
        <v>3.3</v>
      </c>
      <c r="F7479">
        <v>722</v>
      </c>
      <c r="G7479">
        <v>5.29</v>
      </c>
      <c r="H7479">
        <v>2012</v>
      </c>
    </row>
    <row r="7480" spans="1:8" x14ac:dyDescent="0.2">
      <c r="A7480" t="s">
        <v>3719</v>
      </c>
      <c r="B7480" t="s">
        <v>66</v>
      </c>
      <c r="C7480" t="s">
        <v>308</v>
      </c>
      <c r="D7480" t="s">
        <v>4360</v>
      </c>
      <c r="E7480">
        <v>3.8</v>
      </c>
      <c r="F7480">
        <v>722</v>
      </c>
      <c r="G7480">
        <v>11.9</v>
      </c>
      <c r="H7480">
        <v>2014</v>
      </c>
    </row>
    <row r="7481" spans="1:8" x14ac:dyDescent="0.2">
      <c r="A7481" t="s">
        <v>9062</v>
      </c>
      <c r="B7481" t="s">
        <v>62</v>
      </c>
      <c r="C7481" t="s">
        <v>63</v>
      </c>
      <c r="D7481" t="s">
        <v>733</v>
      </c>
      <c r="E7481">
        <v>3.7</v>
      </c>
      <c r="F7481">
        <v>723</v>
      </c>
      <c r="G7481">
        <v>6.33</v>
      </c>
      <c r="H7481">
        <v>2018</v>
      </c>
    </row>
    <row r="7482" spans="1:8" x14ac:dyDescent="0.2">
      <c r="A7482" t="s">
        <v>9063</v>
      </c>
      <c r="B7482" t="s">
        <v>16</v>
      </c>
      <c r="C7482" t="s">
        <v>17</v>
      </c>
      <c r="D7482" t="s">
        <v>1702</v>
      </c>
      <c r="E7482">
        <v>4.3</v>
      </c>
      <c r="F7482">
        <v>725</v>
      </c>
      <c r="G7482">
        <v>122.82</v>
      </c>
      <c r="H7482">
        <v>2015</v>
      </c>
    </row>
    <row r="7483" spans="1:8" x14ac:dyDescent="0.2">
      <c r="A7483" t="s">
        <v>9064</v>
      </c>
      <c r="B7483" t="s">
        <v>196</v>
      </c>
      <c r="C7483" t="s">
        <v>3997</v>
      </c>
      <c r="D7483" t="s">
        <v>949</v>
      </c>
      <c r="E7483">
        <v>4.3</v>
      </c>
      <c r="F7483">
        <v>726</v>
      </c>
      <c r="G7483">
        <v>42</v>
      </c>
      <c r="H7483">
        <v>2016</v>
      </c>
    </row>
    <row r="7484" spans="1:8" x14ac:dyDescent="0.2">
      <c r="A7484" t="s">
        <v>9065</v>
      </c>
      <c r="B7484" t="s">
        <v>34</v>
      </c>
      <c r="C7484" t="s">
        <v>718</v>
      </c>
      <c r="D7484" t="s">
        <v>2354</v>
      </c>
      <c r="E7484">
        <v>3.8</v>
      </c>
      <c r="F7484">
        <v>726</v>
      </c>
      <c r="G7484">
        <v>12.25</v>
      </c>
      <c r="H7484">
        <v>2017</v>
      </c>
    </row>
    <row r="7485" spans="1:8" x14ac:dyDescent="0.2">
      <c r="A7485" t="s">
        <v>9066</v>
      </c>
      <c r="B7485" t="s">
        <v>16</v>
      </c>
      <c r="C7485" t="s">
        <v>888</v>
      </c>
      <c r="D7485" t="s">
        <v>2725</v>
      </c>
      <c r="E7485">
        <v>3.5</v>
      </c>
      <c r="F7485">
        <v>728</v>
      </c>
      <c r="G7485">
        <v>14.29</v>
      </c>
      <c r="H7485">
        <v>2014</v>
      </c>
    </row>
    <row r="7486" spans="1:8" x14ac:dyDescent="0.2">
      <c r="A7486" t="s">
        <v>9067</v>
      </c>
      <c r="B7486" t="s">
        <v>34</v>
      </c>
      <c r="C7486" t="s">
        <v>599</v>
      </c>
      <c r="D7486" t="s">
        <v>1833</v>
      </c>
      <c r="E7486">
        <v>4</v>
      </c>
      <c r="F7486">
        <v>728</v>
      </c>
      <c r="G7486">
        <v>22.9</v>
      </c>
      <c r="H7486">
        <v>2016</v>
      </c>
    </row>
    <row r="7487" spans="1:8" x14ac:dyDescent="0.2">
      <c r="A7487" t="s">
        <v>2399</v>
      </c>
      <c r="B7487" t="s">
        <v>9</v>
      </c>
      <c r="C7487" t="s">
        <v>114</v>
      </c>
      <c r="D7487" t="s">
        <v>2000</v>
      </c>
      <c r="E7487">
        <v>3.9</v>
      </c>
      <c r="F7487">
        <v>729</v>
      </c>
      <c r="G7487">
        <v>69.260000000000005</v>
      </c>
      <c r="H7487">
        <v>2015</v>
      </c>
    </row>
    <row r="7488" spans="1:8" x14ac:dyDescent="0.2">
      <c r="A7488" t="s">
        <v>9068</v>
      </c>
      <c r="B7488" t="s">
        <v>9</v>
      </c>
      <c r="C7488" t="s">
        <v>9069</v>
      </c>
      <c r="D7488" t="s">
        <v>9070</v>
      </c>
      <c r="E7488">
        <v>3.8</v>
      </c>
      <c r="F7488">
        <v>73</v>
      </c>
      <c r="G7488">
        <v>7.24</v>
      </c>
      <c r="H7488">
        <v>2018</v>
      </c>
    </row>
    <row r="7489" spans="1:8" x14ac:dyDescent="0.2">
      <c r="A7489" t="s">
        <v>3338</v>
      </c>
      <c r="B7489" t="s">
        <v>9</v>
      </c>
      <c r="C7489" t="s">
        <v>1929</v>
      </c>
      <c r="D7489" t="s">
        <v>9071</v>
      </c>
      <c r="E7489">
        <v>3.6</v>
      </c>
      <c r="F7489">
        <v>73</v>
      </c>
      <c r="G7489">
        <v>14.32</v>
      </c>
      <c r="H7489">
        <v>2017</v>
      </c>
    </row>
    <row r="7490" spans="1:8" x14ac:dyDescent="0.2">
      <c r="A7490" t="s">
        <v>9072</v>
      </c>
      <c r="B7490" t="s">
        <v>16</v>
      </c>
      <c r="C7490" t="s">
        <v>74</v>
      </c>
      <c r="D7490" t="s">
        <v>9073</v>
      </c>
      <c r="E7490">
        <v>3.6</v>
      </c>
      <c r="F7490">
        <v>73</v>
      </c>
      <c r="G7490">
        <v>7.28</v>
      </c>
      <c r="H7490">
        <v>2017</v>
      </c>
    </row>
    <row r="7491" spans="1:8" x14ac:dyDescent="0.2">
      <c r="A7491" t="s">
        <v>9074</v>
      </c>
      <c r="B7491" t="s">
        <v>62</v>
      </c>
      <c r="C7491" t="s">
        <v>63</v>
      </c>
      <c r="D7491" t="s">
        <v>1242</v>
      </c>
      <c r="E7491">
        <v>3.9</v>
      </c>
      <c r="F7491">
        <v>73</v>
      </c>
      <c r="G7491">
        <v>16</v>
      </c>
      <c r="H7491">
        <v>2016</v>
      </c>
    </row>
    <row r="7492" spans="1:8" x14ac:dyDescent="0.2">
      <c r="A7492" t="s">
        <v>9075</v>
      </c>
      <c r="B7492" t="s">
        <v>9</v>
      </c>
      <c r="C7492" t="s">
        <v>125</v>
      </c>
      <c r="D7492" t="s">
        <v>9076</v>
      </c>
      <c r="E7492">
        <v>3.7</v>
      </c>
      <c r="F7492">
        <v>73</v>
      </c>
      <c r="G7492">
        <v>10.85</v>
      </c>
      <c r="H7492">
        <v>2017</v>
      </c>
    </row>
    <row r="7493" spans="1:8" x14ac:dyDescent="0.2">
      <c r="A7493" t="s">
        <v>9077</v>
      </c>
      <c r="B7493" t="s">
        <v>9</v>
      </c>
      <c r="C7493" t="s">
        <v>9078</v>
      </c>
      <c r="D7493" t="s">
        <v>1533</v>
      </c>
      <c r="E7493">
        <v>4.2</v>
      </c>
      <c r="F7493">
        <v>73</v>
      </c>
      <c r="G7493">
        <v>59.9</v>
      </c>
      <c r="H7493">
        <v>2015</v>
      </c>
    </row>
    <row r="7494" spans="1:8" x14ac:dyDescent="0.2">
      <c r="A7494" t="s">
        <v>9079</v>
      </c>
      <c r="B7494" t="s">
        <v>277</v>
      </c>
      <c r="C7494" t="s">
        <v>1021</v>
      </c>
      <c r="D7494" t="s">
        <v>9080</v>
      </c>
      <c r="E7494">
        <v>4</v>
      </c>
      <c r="F7494">
        <v>73</v>
      </c>
      <c r="G7494">
        <v>18.5</v>
      </c>
      <c r="H7494">
        <v>2016</v>
      </c>
    </row>
    <row r="7495" spans="1:8" x14ac:dyDescent="0.2">
      <c r="A7495" t="s">
        <v>9081</v>
      </c>
      <c r="B7495" t="s">
        <v>66</v>
      </c>
      <c r="C7495" t="s">
        <v>308</v>
      </c>
      <c r="D7495" t="s">
        <v>848</v>
      </c>
      <c r="E7495">
        <v>4.0999999999999996</v>
      </c>
      <c r="F7495">
        <v>73</v>
      </c>
      <c r="G7495">
        <v>23.27</v>
      </c>
      <c r="H7495">
        <v>2015</v>
      </c>
    </row>
    <row r="7496" spans="1:8" x14ac:dyDescent="0.2">
      <c r="A7496" t="s">
        <v>9082</v>
      </c>
      <c r="B7496" t="s">
        <v>16</v>
      </c>
      <c r="C7496" t="s">
        <v>926</v>
      </c>
      <c r="D7496" t="s">
        <v>927</v>
      </c>
      <c r="E7496">
        <v>4.4000000000000004</v>
      </c>
      <c r="F7496">
        <v>73</v>
      </c>
      <c r="G7496">
        <v>67.42</v>
      </c>
      <c r="H7496">
        <v>2017</v>
      </c>
    </row>
    <row r="7497" spans="1:8" x14ac:dyDescent="0.2">
      <c r="A7497" t="s">
        <v>1389</v>
      </c>
      <c r="B7497" t="s">
        <v>9</v>
      </c>
      <c r="C7497" t="s">
        <v>217</v>
      </c>
      <c r="D7497" t="s">
        <v>3955</v>
      </c>
      <c r="E7497">
        <v>4.7</v>
      </c>
      <c r="F7497">
        <v>73</v>
      </c>
      <c r="G7497">
        <v>437.68</v>
      </c>
      <c r="H7497">
        <v>2016</v>
      </c>
    </row>
    <row r="7498" spans="1:8" x14ac:dyDescent="0.2">
      <c r="A7498" t="s">
        <v>9083</v>
      </c>
      <c r="B7498" t="s">
        <v>70</v>
      </c>
      <c r="C7498" t="s">
        <v>3901</v>
      </c>
      <c r="D7498" t="s">
        <v>2201</v>
      </c>
      <c r="E7498">
        <v>4.5999999999999996</v>
      </c>
      <c r="F7498">
        <v>73</v>
      </c>
      <c r="G7498">
        <v>359</v>
      </c>
      <c r="H7498">
        <v>2014</v>
      </c>
    </row>
    <row r="7499" spans="1:8" x14ac:dyDescent="0.2">
      <c r="A7499" t="s">
        <v>9084</v>
      </c>
      <c r="B7499" t="s">
        <v>62</v>
      </c>
      <c r="C7499" t="s">
        <v>1798</v>
      </c>
      <c r="D7499" t="s">
        <v>9085</v>
      </c>
      <c r="E7499">
        <v>4.0999999999999996</v>
      </c>
      <c r="F7499">
        <v>73</v>
      </c>
      <c r="G7499">
        <v>26.25</v>
      </c>
      <c r="H7499">
        <v>2016</v>
      </c>
    </row>
    <row r="7500" spans="1:8" x14ac:dyDescent="0.2">
      <c r="A7500" t="s">
        <v>9086</v>
      </c>
      <c r="B7500" t="s">
        <v>66</v>
      </c>
      <c r="C7500" t="s">
        <v>2256</v>
      </c>
      <c r="D7500" t="s">
        <v>2482</v>
      </c>
      <c r="E7500">
        <v>4.2</v>
      </c>
      <c r="F7500">
        <v>73</v>
      </c>
      <c r="G7500">
        <v>42.5</v>
      </c>
      <c r="H7500">
        <v>2013</v>
      </c>
    </row>
    <row r="7501" spans="1:8" x14ac:dyDescent="0.2">
      <c r="A7501" t="s">
        <v>9087</v>
      </c>
      <c r="B7501" t="s">
        <v>9</v>
      </c>
      <c r="C7501" t="s">
        <v>134</v>
      </c>
      <c r="D7501" t="s">
        <v>966</v>
      </c>
      <c r="E7501">
        <v>4.2</v>
      </c>
      <c r="F7501">
        <v>73</v>
      </c>
      <c r="G7501">
        <v>69.900000000000006</v>
      </c>
      <c r="H7501">
        <v>2016</v>
      </c>
    </row>
    <row r="7502" spans="1:8" x14ac:dyDescent="0.2">
      <c r="A7502" t="s">
        <v>9088</v>
      </c>
      <c r="B7502" t="s">
        <v>77</v>
      </c>
      <c r="C7502" t="s">
        <v>153</v>
      </c>
      <c r="D7502" t="s">
        <v>6663</v>
      </c>
      <c r="E7502">
        <v>3.9</v>
      </c>
      <c r="F7502">
        <v>73</v>
      </c>
      <c r="G7502">
        <v>9.6999999999999993</v>
      </c>
      <c r="H7502">
        <v>2014</v>
      </c>
    </row>
    <row r="7503" spans="1:8" x14ac:dyDescent="0.2">
      <c r="A7503" t="s">
        <v>9089</v>
      </c>
      <c r="B7503" t="s">
        <v>16</v>
      </c>
      <c r="C7503" t="s">
        <v>404</v>
      </c>
      <c r="D7503" t="s">
        <v>405</v>
      </c>
      <c r="E7503">
        <v>4.0999999999999996</v>
      </c>
      <c r="F7503">
        <v>73</v>
      </c>
      <c r="G7503">
        <v>14.84</v>
      </c>
      <c r="H7503">
        <v>2016</v>
      </c>
    </row>
    <row r="7504" spans="1:8" x14ac:dyDescent="0.2">
      <c r="A7504" t="s">
        <v>9090</v>
      </c>
      <c r="B7504" t="s">
        <v>16</v>
      </c>
      <c r="C7504" t="s">
        <v>178</v>
      </c>
      <c r="D7504" t="s">
        <v>326</v>
      </c>
      <c r="E7504">
        <v>4</v>
      </c>
      <c r="F7504">
        <v>73</v>
      </c>
      <c r="G7504">
        <v>12.38</v>
      </c>
      <c r="H7504">
        <v>2018</v>
      </c>
    </row>
    <row r="7505" spans="1:8" x14ac:dyDescent="0.2">
      <c r="A7505" t="s">
        <v>1910</v>
      </c>
      <c r="B7505" t="s">
        <v>16</v>
      </c>
      <c r="C7505" t="s">
        <v>358</v>
      </c>
      <c r="D7505" t="s">
        <v>1841</v>
      </c>
      <c r="E7505">
        <v>4.0999999999999996</v>
      </c>
      <c r="F7505">
        <v>73</v>
      </c>
      <c r="G7505">
        <v>26.9</v>
      </c>
      <c r="H7505">
        <v>2015</v>
      </c>
    </row>
    <row r="7506" spans="1:8" x14ac:dyDescent="0.2">
      <c r="A7506" t="s">
        <v>2705</v>
      </c>
      <c r="B7506" t="s">
        <v>9</v>
      </c>
      <c r="C7506" t="s">
        <v>96</v>
      </c>
      <c r="D7506" t="s">
        <v>1239</v>
      </c>
      <c r="E7506">
        <v>3.9</v>
      </c>
      <c r="F7506">
        <v>73</v>
      </c>
      <c r="G7506">
        <v>58.39</v>
      </c>
      <c r="H7506">
        <v>2016</v>
      </c>
    </row>
    <row r="7507" spans="1:8" x14ac:dyDescent="0.2">
      <c r="A7507" t="s">
        <v>9091</v>
      </c>
      <c r="B7507" t="s">
        <v>16</v>
      </c>
      <c r="C7507" t="s">
        <v>404</v>
      </c>
      <c r="D7507" t="s">
        <v>1932</v>
      </c>
      <c r="E7507">
        <v>4</v>
      </c>
      <c r="F7507">
        <v>73</v>
      </c>
      <c r="G7507">
        <v>22.32</v>
      </c>
      <c r="H7507">
        <v>2016</v>
      </c>
    </row>
    <row r="7508" spans="1:8" x14ac:dyDescent="0.2">
      <c r="A7508" t="s">
        <v>9092</v>
      </c>
      <c r="B7508" t="s">
        <v>66</v>
      </c>
      <c r="C7508" t="s">
        <v>4894</v>
      </c>
      <c r="D7508" t="s">
        <v>4895</v>
      </c>
      <c r="E7508">
        <v>3.5</v>
      </c>
      <c r="F7508">
        <v>73</v>
      </c>
      <c r="G7508">
        <v>13.68</v>
      </c>
      <c r="H7508">
        <v>2015</v>
      </c>
    </row>
    <row r="7509" spans="1:8" x14ac:dyDescent="0.2">
      <c r="A7509" t="s">
        <v>9093</v>
      </c>
      <c r="B7509" t="s">
        <v>62</v>
      </c>
      <c r="C7509" t="s">
        <v>1798</v>
      </c>
      <c r="D7509" t="s">
        <v>4567</v>
      </c>
      <c r="E7509">
        <v>3.9</v>
      </c>
      <c r="F7509">
        <v>73</v>
      </c>
      <c r="G7509">
        <v>16.95</v>
      </c>
      <c r="H7509">
        <v>2016</v>
      </c>
    </row>
    <row r="7510" spans="1:8" x14ac:dyDescent="0.2">
      <c r="A7510" t="s">
        <v>9094</v>
      </c>
      <c r="B7510" t="s">
        <v>16</v>
      </c>
      <c r="C7510" t="s">
        <v>74</v>
      </c>
      <c r="D7510" t="s">
        <v>2747</v>
      </c>
      <c r="E7510">
        <v>4</v>
      </c>
      <c r="F7510">
        <v>73</v>
      </c>
      <c r="G7510">
        <v>9.73</v>
      </c>
      <c r="H7510">
        <v>2018</v>
      </c>
    </row>
    <row r="7511" spans="1:8" x14ac:dyDescent="0.2">
      <c r="A7511" t="s">
        <v>9095</v>
      </c>
      <c r="B7511" t="s">
        <v>16</v>
      </c>
      <c r="C7511" t="s">
        <v>17</v>
      </c>
      <c r="D7511" t="s">
        <v>508</v>
      </c>
      <c r="E7511">
        <v>4.0999999999999996</v>
      </c>
      <c r="F7511">
        <v>73</v>
      </c>
      <c r="G7511">
        <v>39.58</v>
      </c>
      <c r="H7511">
        <v>2016</v>
      </c>
    </row>
    <row r="7512" spans="1:8" x14ac:dyDescent="0.2">
      <c r="A7512" t="s">
        <v>9096</v>
      </c>
      <c r="B7512" t="s">
        <v>16</v>
      </c>
      <c r="C7512" t="s">
        <v>404</v>
      </c>
      <c r="D7512" t="s">
        <v>761</v>
      </c>
      <c r="E7512">
        <v>3.8</v>
      </c>
      <c r="F7512">
        <v>73</v>
      </c>
      <c r="G7512">
        <v>28.22</v>
      </c>
      <c r="H7512">
        <v>2015</v>
      </c>
    </row>
    <row r="7513" spans="1:8" x14ac:dyDescent="0.2">
      <c r="A7513" t="s">
        <v>9097</v>
      </c>
      <c r="B7513" t="s">
        <v>16</v>
      </c>
      <c r="C7513" t="s">
        <v>748</v>
      </c>
      <c r="D7513" t="s">
        <v>1336</v>
      </c>
      <c r="E7513">
        <v>4.4000000000000004</v>
      </c>
      <c r="F7513">
        <v>73</v>
      </c>
      <c r="G7513">
        <v>77.5</v>
      </c>
      <c r="H7513">
        <v>2017</v>
      </c>
    </row>
    <row r="7514" spans="1:8" x14ac:dyDescent="0.2">
      <c r="A7514" t="s">
        <v>1591</v>
      </c>
      <c r="B7514" t="s">
        <v>66</v>
      </c>
      <c r="C7514" t="s">
        <v>669</v>
      </c>
      <c r="D7514" t="s">
        <v>9098</v>
      </c>
      <c r="E7514">
        <v>4</v>
      </c>
      <c r="F7514">
        <v>73</v>
      </c>
      <c r="G7514">
        <v>15.4</v>
      </c>
      <c r="H7514">
        <v>2018</v>
      </c>
    </row>
    <row r="7515" spans="1:8" x14ac:dyDescent="0.2">
      <c r="A7515" t="s">
        <v>9099</v>
      </c>
      <c r="B7515" t="s">
        <v>16</v>
      </c>
      <c r="C7515" t="s">
        <v>3718</v>
      </c>
      <c r="D7515" t="s">
        <v>6491</v>
      </c>
      <c r="E7515">
        <v>3.7</v>
      </c>
      <c r="F7515">
        <v>73</v>
      </c>
      <c r="G7515">
        <v>18.899999999999999</v>
      </c>
      <c r="H7515">
        <v>2015</v>
      </c>
    </row>
    <row r="7516" spans="1:8" x14ac:dyDescent="0.2">
      <c r="A7516" t="s">
        <v>9100</v>
      </c>
      <c r="B7516" t="s">
        <v>9</v>
      </c>
      <c r="C7516" t="s">
        <v>1784</v>
      </c>
      <c r="D7516" t="s">
        <v>3678</v>
      </c>
      <c r="E7516">
        <v>3.8</v>
      </c>
      <c r="F7516">
        <v>73</v>
      </c>
      <c r="G7516">
        <v>37.04</v>
      </c>
      <c r="H7516">
        <v>2016</v>
      </c>
    </row>
    <row r="7517" spans="1:8" x14ac:dyDescent="0.2">
      <c r="A7517" t="s">
        <v>9101</v>
      </c>
      <c r="B7517" t="s">
        <v>16</v>
      </c>
      <c r="C7517" t="s">
        <v>234</v>
      </c>
      <c r="D7517" t="s">
        <v>1131</v>
      </c>
      <c r="E7517">
        <v>3.8</v>
      </c>
      <c r="F7517">
        <v>73</v>
      </c>
      <c r="G7517">
        <v>19.5</v>
      </c>
      <c r="H7517">
        <v>2017</v>
      </c>
    </row>
    <row r="7518" spans="1:8" x14ac:dyDescent="0.2">
      <c r="A7518" t="s">
        <v>9102</v>
      </c>
      <c r="B7518" t="s">
        <v>9</v>
      </c>
      <c r="C7518" t="s">
        <v>1547</v>
      </c>
      <c r="D7518" t="s">
        <v>8542</v>
      </c>
      <c r="E7518">
        <v>3.8</v>
      </c>
      <c r="F7518">
        <v>73</v>
      </c>
      <c r="G7518">
        <v>16.899999999999999</v>
      </c>
      <c r="H7518">
        <v>2014</v>
      </c>
    </row>
    <row r="7519" spans="1:8" x14ac:dyDescent="0.2">
      <c r="A7519" t="s">
        <v>8</v>
      </c>
      <c r="B7519" t="s">
        <v>9</v>
      </c>
      <c r="C7519" t="s">
        <v>10</v>
      </c>
      <c r="D7519" t="s">
        <v>832</v>
      </c>
      <c r="E7519">
        <v>4.0999999999999996</v>
      </c>
      <c r="F7519">
        <v>73</v>
      </c>
      <c r="G7519">
        <v>55.1</v>
      </c>
      <c r="H7519">
        <v>2011</v>
      </c>
    </row>
    <row r="7520" spans="1:8" x14ac:dyDescent="0.2">
      <c r="A7520" t="s">
        <v>1076</v>
      </c>
      <c r="B7520" t="s">
        <v>9</v>
      </c>
      <c r="C7520" t="s">
        <v>10</v>
      </c>
      <c r="D7520" t="s">
        <v>2569</v>
      </c>
      <c r="E7520">
        <v>4.3</v>
      </c>
      <c r="F7520">
        <v>73</v>
      </c>
      <c r="G7520">
        <v>44.84</v>
      </c>
      <c r="H7520">
        <v>2016</v>
      </c>
    </row>
    <row r="7521" spans="1:8" x14ac:dyDescent="0.2">
      <c r="A7521" t="s">
        <v>9103</v>
      </c>
      <c r="B7521" t="s">
        <v>9</v>
      </c>
      <c r="C7521" t="s">
        <v>96</v>
      </c>
      <c r="D7521" t="s">
        <v>3347</v>
      </c>
      <c r="E7521">
        <v>3.9</v>
      </c>
      <c r="F7521">
        <v>73</v>
      </c>
      <c r="G7521">
        <v>149</v>
      </c>
      <c r="H7521">
        <v>1998</v>
      </c>
    </row>
    <row r="7522" spans="1:8" x14ac:dyDescent="0.2">
      <c r="A7522" t="s">
        <v>7934</v>
      </c>
      <c r="B7522" t="s">
        <v>9</v>
      </c>
      <c r="C7522" t="s">
        <v>2456</v>
      </c>
      <c r="D7522" t="s">
        <v>2795</v>
      </c>
      <c r="E7522">
        <v>4.2</v>
      </c>
      <c r="F7522">
        <v>73</v>
      </c>
      <c r="G7522">
        <v>75.66</v>
      </c>
      <c r="H7522">
        <v>2016</v>
      </c>
    </row>
    <row r="7523" spans="1:8" x14ac:dyDescent="0.2">
      <c r="A7523" t="s">
        <v>685</v>
      </c>
      <c r="B7523" t="s">
        <v>46</v>
      </c>
      <c r="C7523" t="s">
        <v>2949</v>
      </c>
      <c r="D7523" t="s">
        <v>9104</v>
      </c>
      <c r="E7523">
        <v>3.8</v>
      </c>
      <c r="F7523">
        <v>73</v>
      </c>
      <c r="G7523">
        <v>27.95</v>
      </c>
      <c r="H7523">
        <v>2017</v>
      </c>
    </row>
    <row r="7524" spans="1:8" x14ac:dyDescent="0.2">
      <c r="A7524" t="s">
        <v>7597</v>
      </c>
      <c r="B7524" t="s">
        <v>9</v>
      </c>
      <c r="C7524" t="s">
        <v>56</v>
      </c>
      <c r="D7524" t="s">
        <v>1489</v>
      </c>
      <c r="E7524">
        <v>3.7</v>
      </c>
      <c r="F7524">
        <v>730</v>
      </c>
      <c r="G7524">
        <v>11.5</v>
      </c>
      <c r="H7524">
        <v>2018</v>
      </c>
    </row>
    <row r="7525" spans="1:8" x14ac:dyDescent="0.2">
      <c r="A7525" t="s">
        <v>4154</v>
      </c>
      <c r="B7525" t="s">
        <v>9</v>
      </c>
      <c r="C7525" t="s">
        <v>2630</v>
      </c>
      <c r="D7525" t="s">
        <v>2631</v>
      </c>
      <c r="E7525">
        <v>3.9</v>
      </c>
      <c r="F7525">
        <v>730</v>
      </c>
      <c r="G7525">
        <v>15.9</v>
      </c>
      <c r="H7525">
        <v>2014</v>
      </c>
    </row>
    <row r="7526" spans="1:8" x14ac:dyDescent="0.2">
      <c r="A7526" t="s">
        <v>860</v>
      </c>
      <c r="B7526" t="s">
        <v>70</v>
      </c>
      <c r="C7526" t="s">
        <v>6581</v>
      </c>
      <c r="D7526" t="s">
        <v>5536</v>
      </c>
      <c r="E7526">
        <v>3.8</v>
      </c>
      <c r="F7526">
        <v>731</v>
      </c>
      <c r="G7526">
        <v>12.57</v>
      </c>
      <c r="H7526">
        <v>2016</v>
      </c>
    </row>
    <row r="7527" spans="1:8" x14ac:dyDescent="0.2">
      <c r="A7527" t="s">
        <v>971</v>
      </c>
      <c r="B7527" t="s">
        <v>9</v>
      </c>
      <c r="C7527" t="s">
        <v>972</v>
      </c>
      <c r="D7527" t="s">
        <v>1503</v>
      </c>
      <c r="E7527">
        <v>3.8</v>
      </c>
      <c r="F7527">
        <v>731</v>
      </c>
      <c r="G7527">
        <v>39</v>
      </c>
      <c r="H7527">
        <v>2014</v>
      </c>
    </row>
    <row r="7528" spans="1:8" x14ac:dyDescent="0.2">
      <c r="A7528" t="s">
        <v>435</v>
      </c>
      <c r="B7528" t="s">
        <v>66</v>
      </c>
      <c r="C7528" t="s">
        <v>308</v>
      </c>
      <c r="D7528" t="s">
        <v>4546</v>
      </c>
      <c r="E7528">
        <v>3.6</v>
      </c>
      <c r="F7528">
        <v>7318</v>
      </c>
      <c r="G7528">
        <v>8.1999999999999993</v>
      </c>
      <c r="H7528">
        <v>2015</v>
      </c>
    </row>
    <row r="7529" spans="1:8" x14ac:dyDescent="0.2">
      <c r="A7529" t="s">
        <v>3560</v>
      </c>
      <c r="B7529" t="s">
        <v>16</v>
      </c>
      <c r="C7529" t="s">
        <v>228</v>
      </c>
      <c r="D7529" t="s">
        <v>270</v>
      </c>
      <c r="E7529">
        <v>3.9</v>
      </c>
      <c r="F7529">
        <v>732</v>
      </c>
      <c r="G7529">
        <v>7.5</v>
      </c>
      <c r="H7529">
        <v>2018</v>
      </c>
    </row>
    <row r="7530" spans="1:8" x14ac:dyDescent="0.2">
      <c r="A7530" t="s">
        <v>1046</v>
      </c>
      <c r="B7530" t="s">
        <v>9</v>
      </c>
      <c r="C7530" t="s">
        <v>96</v>
      </c>
      <c r="D7530" t="s">
        <v>9105</v>
      </c>
      <c r="E7530">
        <v>3.7</v>
      </c>
      <c r="F7530">
        <v>733</v>
      </c>
      <c r="G7530">
        <v>23.34</v>
      </c>
      <c r="H7530">
        <v>2011</v>
      </c>
    </row>
    <row r="7531" spans="1:8" x14ac:dyDescent="0.2">
      <c r="A7531" t="s">
        <v>9106</v>
      </c>
      <c r="B7531" t="s">
        <v>70</v>
      </c>
      <c r="C7531" t="s">
        <v>161</v>
      </c>
      <c r="D7531" t="s">
        <v>3899</v>
      </c>
      <c r="E7531">
        <v>4.2</v>
      </c>
      <c r="F7531">
        <v>733</v>
      </c>
      <c r="G7531">
        <v>95.53</v>
      </c>
      <c r="H7531">
        <v>2015</v>
      </c>
    </row>
    <row r="7532" spans="1:8" x14ac:dyDescent="0.2">
      <c r="A7532" t="s">
        <v>9107</v>
      </c>
      <c r="B7532" t="s">
        <v>16</v>
      </c>
      <c r="C7532" t="s">
        <v>228</v>
      </c>
      <c r="D7532" t="s">
        <v>2203</v>
      </c>
      <c r="E7532">
        <v>4.2</v>
      </c>
      <c r="F7532">
        <v>733</v>
      </c>
      <c r="G7532">
        <v>9.66</v>
      </c>
      <c r="H7532">
        <v>2018</v>
      </c>
    </row>
    <row r="7533" spans="1:8" x14ac:dyDescent="0.2">
      <c r="A7533" t="s">
        <v>3058</v>
      </c>
      <c r="B7533" t="s">
        <v>9</v>
      </c>
      <c r="C7533" t="s">
        <v>217</v>
      </c>
      <c r="D7533" t="s">
        <v>5162</v>
      </c>
      <c r="E7533">
        <v>3.8</v>
      </c>
      <c r="F7533">
        <v>734</v>
      </c>
      <c r="G7533">
        <v>24.57</v>
      </c>
      <c r="H7533">
        <v>2012</v>
      </c>
    </row>
    <row r="7534" spans="1:8" x14ac:dyDescent="0.2">
      <c r="A7534" t="s">
        <v>4274</v>
      </c>
      <c r="B7534" t="s">
        <v>9</v>
      </c>
      <c r="C7534" t="s">
        <v>114</v>
      </c>
      <c r="D7534" t="s">
        <v>3159</v>
      </c>
      <c r="E7534">
        <v>3.9</v>
      </c>
      <c r="F7534">
        <v>735</v>
      </c>
      <c r="G7534">
        <v>57.51</v>
      </c>
      <c r="H7534">
        <v>2013</v>
      </c>
    </row>
    <row r="7535" spans="1:8" x14ac:dyDescent="0.2">
      <c r="A7535" t="s">
        <v>9108</v>
      </c>
      <c r="B7535" t="s">
        <v>16</v>
      </c>
      <c r="C7535" t="s">
        <v>234</v>
      </c>
      <c r="D7535" t="s">
        <v>1506</v>
      </c>
      <c r="E7535">
        <v>4.2</v>
      </c>
      <c r="F7535">
        <v>735</v>
      </c>
      <c r="G7535">
        <v>20.54</v>
      </c>
      <c r="H7535">
        <v>2017</v>
      </c>
    </row>
    <row r="7536" spans="1:8" x14ac:dyDescent="0.2">
      <c r="A7536" t="s">
        <v>9109</v>
      </c>
      <c r="B7536" t="s">
        <v>62</v>
      </c>
      <c r="C7536" t="s">
        <v>1171</v>
      </c>
      <c r="D7536" t="s">
        <v>1286</v>
      </c>
      <c r="E7536">
        <v>3.7</v>
      </c>
      <c r="F7536">
        <v>735</v>
      </c>
      <c r="G7536">
        <v>5.5</v>
      </c>
      <c r="H7536">
        <v>2018</v>
      </c>
    </row>
    <row r="7537" spans="1:8" x14ac:dyDescent="0.2">
      <c r="A7537" t="s">
        <v>9110</v>
      </c>
      <c r="B7537" t="s">
        <v>46</v>
      </c>
      <c r="C7537" t="s">
        <v>131</v>
      </c>
      <c r="D7537" t="s">
        <v>1252</v>
      </c>
      <c r="E7537">
        <v>4</v>
      </c>
      <c r="F7537">
        <v>736</v>
      </c>
      <c r="G7537">
        <v>39</v>
      </c>
      <c r="H7537">
        <v>2016</v>
      </c>
    </row>
    <row r="7538" spans="1:8" x14ac:dyDescent="0.2">
      <c r="A7538" t="s">
        <v>805</v>
      </c>
      <c r="B7538" t="s">
        <v>34</v>
      </c>
      <c r="C7538" t="s">
        <v>2120</v>
      </c>
      <c r="D7538" t="s">
        <v>1964</v>
      </c>
      <c r="E7538">
        <v>3.5</v>
      </c>
      <c r="F7538">
        <v>736</v>
      </c>
      <c r="G7538">
        <v>9.4600000000000009</v>
      </c>
      <c r="H7538">
        <v>2015</v>
      </c>
    </row>
    <row r="7539" spans="1:8" x14ac:dyDescent="0.2">
      <c r="A7539" t="s">
        <v>9111</v>
      </c>
      <c r="B7539" t="s">
        <v>77</v>
      </c>
      <c r="C7539" t="s">
        <v>78</v>
      </c>
      <c r="D7539" t="s">
        <v>2754</v>
      </c>
      <c r="E7539">
        <v>3.8</v>
      </c>
      <c r="F7539">
        <v>737</v>
      </c>
      <c r="G7539">
        <v>17.5</v>
      </c>
      <c r="H7539">
        <v>2016</v>
      </c>
    </row>
    <row r="7540" spans="1:8" x14ac:dyDescent="0.2">
      <c r="A7540" t="s">
        <v>9112</v>
      </c>
      <c r="B7540" t="s">
        <v>9</v>
      </c>
      <c r="C7540" t="s">
        <v>96</v>
      </c>
      <c r="D7540" t="s">
        <v>2898</v>
      </c>
      <c r="E7540">
        <v>4.2</v>
      </c>
      <c r="F7540">
        <v>738</v>
      </c>
      <c r="G7540">
        <v>99.95</v>
      </c>
      <c r="H7540">
        <v>2008</v>
      </c>
    </row>
    <row r="7541" spans="1:8" x14ac:dyDescent="0.2">
      <c r="A7541" t="s">
        <v>9113</v>
      </c>
      <c r="B7541" t="s">
        <v>16</v>
      </c>
      <c r="C7541" t="s">
        <v>433</v>
      </c>
      <c r="D7541" t="s">
        <v>2757</v>
      </c>
      <c r="E7541">
        <v>4</v>
      </c>
      <c r="F7541">
        <v>738</v>
      </c>
      <c r="G7541">
        <v>13.1</v>
      </c>
      <c r="H7541">
        <v>2017</v>
      </c>
    </row>
    <row r="7542" spans="1:8" x14ac:dyDescent="0.2">
      <c r="A7542" t="s">
        <v>892</v>
      </c>
      <c r="B7542" t="s">
        <v>9</v>
      </c>
      <c r="C7542" t="s">
        <v>114</v>
      </c>
      <c r="D7542" t="s">
        <v>2261</v>
      </c>
      <c r="E7542">
        <v>4.5</v>
      </c>
      <c r="F7542">
        <v>739</v>
      </c>
      <c r="G7542">
        <v>249.95</v>
      </c>
      <c r="H7542">
        <v>2005</v>
      </c>
    </row>
    <row r="7543" spans="1:8" x14ac:dyDescent="0.2">
      <c r="A7543" t="s">
        <v>8798</v>
      </c>
      <c r="B7543" t="s">
        <v>9</v>
      </c>
      <c r="C7543" t="s">
        <v>105</v>
      </c>
      <c r="D7543" t="s">
        <v>1384</v>
      </c>
      <c r="E7543">
        <v>4.0999999999999996</v>
      </c>
      <c r="F7543">
        <v>739</v>
      </c>
      <c r="G7543">
        <v>109</v>
      </c>
      <c r="H7543">
        <v>2011</v>
      </c>
    </row>
    <row r="7544" spans="1:8" x14ac:dyDescent="0.2">
      <c r="A7544" t="s">
        <v>9114</v>
      </c>
      <c r="B7544" t="s">
        <v>62</v>
      </c>
      <c r="C7544" t="s">
        <v>1468</v>
      </c>
      <c r="D7544" t="s">
        <v>8645</v>
      </c>
      <c r="E7544">
        <v>4.2</v>
      </c>
      <c r="F7544">
        <v>74</v>
      </c>
      <c r="G7544">
        <v>19.95</v>
      </c>
      <c r="H7544">
        <v>2015</v>
      </c>
    </row>
    <row r="7545" spans="1:8" x14ac:dyDescent="0.2">
      <c r="A7545" t="s">
        <v>9115</v>
      </c>
      <c r="B7545" t="s">
        <v>34</v>
      </c>
      <c r="C7545" t="s">
        <v>150</v>
      </c>
      <c r="D7545" t="s">
        <v>2069</v>
      </c>
      <c r="E7545">
        <v>3.4</v>
      </c>
      <c r="F7545">
        <v>74</v>
      </c>
      <c r="G7545">
        <v>9.39</v>
      </c>
      <c r="H7545">
        <v>2014</v>
      </c>
    </row>
    <row r="7546" spans="1:8" x14ac:dyDescent="0.2">
      <c r="A7546" t="s">
        <v>9116</v>
      </c>
      <c r="B7546" t="s">
        <v>9</v>
      </c>
      <c r="C7546" t="s">
        <v>414</v>
      </c>
      <c r="D7546" t="s">
        <v>5377</v>
      </c>
      <c r="E7546">
        <v>4.0999999999999996</v>
      </c>
      <c r="F7546">
        <v>74</v>
      </c>
      <c r="G7546">
        <v>37.53</v>
      </c>
      <c r="H7546">
        <v>2016</v>
      </c>
    </row>
    <row r="7547" spans="1:8" x14ac:dyDescent="0.2">
      <c r="A7547" t="s">
        <v>130</v>
      </c>
      <c r="B7547" t="s">
        <v>62</v>
      </c>
      <c r="C7547" t="s">
        <v>1171</v>
      </c>
      <c r="D7547" t="s">
        <v>9117</v>
      </c>
      <c r="E7547">
        <v>4</v>
      </c>
      <c r="F7547">
        <v>74</v>
      </c>
      <c r="G7547">
        <v>10.42</v>
      </c>
      <c r="H7547">
        <v>2016</v>
      </c>
    </row>
    <row r="7548" spans="1:8" x14ac:dyDescent="0.2">
      <c r="A7548" t="s">
        <v>4804</v>
      </c>
      <c r="B7548" t="s">
        <v>277</v>
      </c>
      <c r="C7548" t="s">
        <v>4574</v>
      </c>
      <c r="D7548" t="s">
        <v>6291</v>
      </c>
      <c r="E7548">
        <v>3.2</v>
      </c>
      <c r="F7548">
        <v>74</v>
      </c>
      <c r="G7548">
        <v>12.6</v>
      </c>
      <c r="H7548">
        <v>2018</v>
      </c>
    </row>
    <row r="7549" spans="1:8" x14ac:dyDescent="0.2">
      <c r="A7549" t="s">
        <v>9118</v>
      </c>
      <c r="B7549" t="s">
        <v>66</v>
      </c>
      <c r="C7549" t="s">
        <v>308</v>
      </c>
      <c r="D7549" t="s">
        <v>1555</v>
      </c>
      <c r="E7549">
        <v>4.2</v>
      </c>
      <c r="F7549">
        <v>74</v>
      </c>
      <c r="G7549">
        <v>16.75</v>
      </c>
      <c r="H7549">
        <v>2015</v>
      </c>
    </row>
    <row r="7550" spans="1:8" x14ac:dyDescent="0.2">
      <c r="A7550" t="s">
        <v>762</v>
      </c>
      <c r="B7550" t="s">
        <v>62</v>
      </c>
      <c r="C7550" t="s">
        <v>1343</v>
      </c>
      <c r="D7550" t="s">
        <v>9119</v>
      </c>
      <c r="E7550">
        <v>3.9</v>
      </c>
      <c r="F7550">
        <v>74</v>
      </c>
      <c r="G7550">
        <v>13.6</v>
      </c>
      <c r="H7550">
        <v>2017</v>
      </c>
    </row>
    <row r="7551" spans="1:8" x14ac:dyDescent="0.2">
      <c r="A7551" t="s">
        <v>9120</v>
      </c>
      <c r="B7551" t="s">
        <v>16</v>
      </c>
      <c r="C7551" t="s">
        <v>358</v>
      </c>
      <c r="D7551" t="s">
        <v>2864</v>
      </c>
      <c r="E7551">
        <v>4.4000000000000004</v>
      </c>
      <c r="F7551">
        <v>74</v>
      </c>
      <c r="G7551">
        <v>159.08000000000001</v>
      </c>
      <c r="H7551">
        <v>2012</v>
      </c>
    </row>
    <row r="7552" spans="1:8" x14ac:dyDescent="0.2">
      <c r="A7552" t="s">
        <v>9121</v>
      </c>
      <c r="B7552" t="s">
        <v>66</v>
      </c>
      <c r="C7552" t="s">
        <v>241</v>
      </c>
      <c r="D7552" t="s">
        <v>2613</v>
      </c>
      <c r="E7552">
        <v>3.7</v>
      </c>
      <c r="F7552">
        <v>74</v>
      </c>
      <c r="G7552">
        <v>27.78</v>
      </c>
      <c r="H7552">
        <v>2014</v>
      </c>
    </row>
    <row r="7553" spans="1:8" x14ac:dyDescent="0.2">
      <c r="A7553" t="s">
        <v>9122</v>
      </c>
      <c r="B7553" t="s">
        <v>70</v>
      </c>
      <c r="C7553" t="s">
        <v>533</v>
      </c>
      <c r="D7553" t="s">
        <v>534</v>
      </c>
      <c r="E7553">
        <v>4</v>
      </c>
      <c r="F7553">
        <v>74</v>
      </c>
      <c r="G7553">
        <v>34.99</v>
      </c>
      <c r="H7553">
        <v>2015</v>
      </c>
    </row>
    <row r="7554" spans="1:8" x14ac:dyDescent="0.2">
      <c r="A7554" t="s">
        <v>130</v>
      </c>
      <c r="B7554" t="s">
        <v>62</v>
      </c>
      <c r="C7554" t="s">
        <v>63</v>
      </c>
      <c r="D7554" t="s">
        <v>8299</v>
      </c>
      <c r="E7554">
        <v>3.8</v>
      </c>
      <c r="F7554">
        <v>74</v>
      </c>
      <c r="G7554">
        <v>14.95</v>
      </c>
      <c r="H7554">
        <v>2016</v>
      </c>
    </row>
    <row r="7555" spans="1:8" x14ac:dyDescent="0.2">
      <c r="A7555" t="s">
        <v>2159</v>
      </c>
      <c r="B7555" t="s">
        <v>62</v>
      </c>
      <c r="C7555" t="s">
        <v>1171</v>
      </c>
      <c r="D7555" t="s">
        <v>2097</v>
      </c>
      <c r="E7555">
        <v>3.3</v>
      </c>
      <c r="F7555">
        <v>74</v>
      </c>
      <c r="G7555">
        <v>5.79</v>
      </c>
      <c r="H7555">
        <v>2019</v>
      </c>
    </row>
    <row r="7556" spans="1:8" x14ac:dyDescent="0.2">
      <c r="A7556" t="s">
        <v>9123</v>
      </c>
      <c r="B7556" t="s">
        <v>34</v>
      </c>
      <c r="C7556" t="s">
        <v>599</v>
      </c>
      <c r="D7556" t="s">
        <v>7549</v>
      </c>
      <c r="E7556">
        <v>3.6</v>
      </c>
      <c r="F7556">
        <v>74</v>
      </c>
      <c r="G7556">
        <v>10.15</v>
      </c>
      <c r="H7556">
        <v>2018</v>
      </c>
    </row>
    <row r="7557" spans="1:8" x14ac:dyDescent="0.2">
      <c r="A7557" t="s">
        <v>9124</v>
      </c>
      <c r="B7557" t="s">
        <v>277</v>
      </c>
      <c r="C7557" t="s">
        <v>346</v>
      </c>
      <c r="D7557" t="s">
        <v>4769</v>
      </c>
      <c r="E7557">
        <v>3.5</v>
      </c>
      <c r="F7557">
        <v>74</v>
      </c>
      <c r="G7557">
        <v>17.59</v>
      </c>
      <c r="H7557">
        <v>2013</v>
      </c>
    </row>
    <row r="7558" spans="1:8" x14ac:dyDescent="0.2">
      <c r="A7558" t="s">
        <v>174</v>
      </c>
      <c r="B7558" t="s">
        <v>9</v>
      </c>
      <c r="C7558" t="s">
        <v>9125</v>
      </c>
      <c r="D7558" t="s">
        <v>9126</v>
      </c>
      <c r="E7558">
        <v>3.5</v>
      </c>
      <c r="F7558">
        <v>74</v>
      </c>
      <c r="G7558">
        <v>5.68</v>
      </c>
      <c r="H7558">
        <v>2018</v>
      </c>
    </row>
    <row r="7559" spans="1:8" x14ac:dyDescent="0.2">
      <c r="A7559" t="s">
        <v>9127</v>
      </c>
      <c r="B7559" t="s">
        <v>16</v>
      </c>
      <c r="C7559" t="s">
        <v>358</v>
      </c>
      <c r="D7559" t="s">
        <v>1841</v>
      </c>
      <c r="E7559">
        <v>4.3</v>
      </c>
      <c r="F7559">
        <v>74</v>
      </c>
      <c r="G7559">
        <v>57.72</v>
      </c>
      <c r="H7559">
        <v>2012</v>
      </c>
    </row>
    <row r="7560" spans="1:8" x14ac:dyDescent="0.2">
      <c r="A7560" t="s">
        <v>9128</v>
      </c>
      <c r="B7560" t="s">
        <v>16</v>
      </c>
      <c r="C7560" t="s">
        <v>374</v>
      </c>
      <c r="D7560" t="s">
        <v>5870</v>
      </c>
      <c r="E7560">
        <v>4.0999999999999996</v>
      </c>
      <c r="F7560">
        <v>74</v>
      </c>
      <c r="G7560">
        <v>35.58</v>
      </c>
      <c r="H7560">
        <v>2012</v>
      </c>
    </row>
    <row r="7561" spans="1:8" x14ac:dyDescent="0.2">
      <c r="A7561" t="s">
        <v>9129</v>
      </c>
      <c r="B7561" t="s">
        <v>16</v>
      </c>
      <c r="C7561" t="s">
        <v>1844</v>
      </c>
      <c r="D7561" t="s">
        <v>5938</v>
      </c>
      <c r="E7561">
        <v>3.8</v>
      </c>
      <c r="F7561">
        <v>74</v>
      </c>
      <c r="G7561">
        <v>9.9499999999999993</v>
      </c>
      <c r="H7561">
        <v>2015</v>
      </c>
    </row>
    <row r="7562" spans="1:8" x14ac:dyDescent="0.2">
      <c r="A7562" t="s">
        <v>4331</v>
      </c>
      <c r="B7562" t="s">
        <v>66</v>
      </c>
      <c r="C7562" t="s">
        <v>316</v>
      </c>
      <c r="D7562" t="s">
        <v>3472</v>
      </c>
      <c r="E7562">
        <v>3.5</v>
      </c>
      <c r="F7562">
        <v>74</v>
      </c>
      <c r="G7562">
        <v>12.7</v>
      </c>
      <c r="H7562">
        <v>2011</v>
      </c>
    </row>
    <row r="7563" spans="1:8" x14ac:dyDescent="0.2">
      <c r="A7563" t="s">
        <v>9130</v>
      </c>
      <c r="B7563" t="s">
        <v>16</v>
      </c>
      <c r="C7563" t="s">
        <v>492</v>
      </c>
      <c r="D7563" t="s">
        <v>9131</v>
      </c>
      <c r="E7563">
        <v>3.8</v>
      </c>
      <c r="F7563">
        <v>74</v>
      </c>
      <c r="G7563">
        <v>29.05</v>
      </c>
      <c r="H7563">
        <v>2012</v>
      </c>
    </row>
    <row r="7564" spans="1:8" x14ac:dyDescent="0.2">
      <c r="A7564" t="s">
        <v>1372</v>
      </c>
      <c r="B7564" t="s">
        <v>9</v>
      </c>
      <c r="C7564" t="s">
        <v>379</v>
      </c>
      <c r="D7564" t="s">
        <v>9132</v>
      </c>
      <c r="E7564">
        <v>3.8</v>
      </c>
      <c r="F7564">
        <v>74</v>
      </c>
      <c r="G7564">
        <v>28.95</v>
      </c>
      <c r="H7564">
        <v>2005</v>
      </c>
    </row>
    <row r="7565" spans="1:8" x14ac:dyDescent="0.2">
      <c r="A7565" t="s">
        <v>9133</v>
      </c>
      <c r="B7565" t="s">
        <v>277</v>
      </c>
      <c r="C7565" t="s">
        <v>346</v>
      </c>
      <c r="D7565" t="s">
        <v>4429</v>
      </c>
      <c r="E7565">
        <v>4</v>
      </c>
      <c r="F7565">
        <v>74</v>
      </c>
      <c r="G7565">
        <v>38.94</v>
      </c>
      <c r="H7565">
        <v>2011</v>
      </c>
    </row>
    <row r="7566" spans="1:8" x14ac:dyDescent="0.2">
      <c r="A7566" t="s">
        <v>3797</v>
      </c>
      <c r="B7566" t="s">
        <v>16</v>
      </c>
      <c r="C7566" t="s">
        <v>17</v>
      </c>
      <c r="D7566" t="s">
        <v>3455</v>
      </c>
      <c r="E7566">
        <v>4.2</v>
      </c>
      <c r="F7566">
        <v>74</v>
      </c>
      <c r="G7566">
        <v>68</v>
      </c>
      <c r="H7566">
        <v>2017</v>
      </c>
    </row>
    <row r="7567" spans="1:8" x14ac:dyDescent="0.2">
      <c r="A7567" t="s">
        <v>9134</v>
      </c>
      <c r="B7567" t="s">
        <v>66</v>
      </c>
      <c r="C7567" t="s">
        <v>316</v>
      </c>
      <c r="D7567" t="s">
        <v>6386</v>
      </c>
      <c r="E7567">
        <v>3.8</v>
      </c>
      <c r="F7567">
        <v>74</v>
      </c>
      <c r="G7567">
        <v>7.25</v>
      </c>
      <c r="H7567">
        <v>2016</v>
      </c>
    </row>
    <row r="7568" spans="1:8" x14ac:dyDescent="0.2">
      <c r="A7568" t="s">
        <v>513</v>
      </c>
      <c r="B7568" t="s">
        <v>16</v>
      </c>
      <c r="C7568" t="s">
        <v>17</v>
      </c>
      <c r="D7568" t="s">
        <v>9135</v>
      </c>
      <c r="E7568">
        <v>3.9</v>
      </c>
      <c r="F7568">
        <v>74</v>
      </c>
      <c r="G7568">
        <v>41.71</v>
      </c>
      <c r="H7568">
        <v>2013</v>
      </c>
    </row>
    <row r="7569" spans="1:8" x14ac:dyDescent="0.2">
      <c r="A7569" t="s">
        <v>9136</v>
      </c>
      <c r="B7569" t="s">
        <v>62</v>
      </c>
      <c r="C7569" t="s">
        <v>780</v>
      </c>
      <c r="D7569" t="s">
        <v>9137</v>
      </c>
      <c r="E7569">
        <v>4</v>
      </c>
      <c r="F7569">
        <v>74</v>
      </c>
      <c r="G7569">
        <v>12.95</v>
      </c>
      <c r="H7569">
        <v>2013</v>
      </c>
    </row>
    <row r="7570" spans="1:8" x14ac:dyDescent="0.2">
      <c r="A7570" t="s">
        <v>9138</v>
      </c>
      <c r="B7570" t="s">
        <v>62</v>
      </c>
      <c r="C7570" t="s">
        <v>63</v>
      </c>
      <c r="D7570" t="s">
        <v>859</v>
      </c>
      <c r="E7570">
        <v>4.0999999999999996</v>
      </c>
      <c r="F7570">
        <v>74</v>
      </c>
      <c r="G7570">
        <v>36.5</v>
      </c>
      <c r="H7570">
        <v>2014</v>
      </c>
    </row>
    <row r="7571" spans="1:8" x14ac:dyDescent="0.2">
      <c r="A7571" t="s">
        <v>9139</v>
      </c>
      <c r="B7571" t="s">
        <v>70</v>
      </c>
      <c r="C7571" t="s">
        <v>161</v>
      </c>
      <c r="D7571" t="s">
        <v>708</v>
      </c>
      <c r="E7571">
        <v>4</v>
      </c>
      <c r="F7571">
        <v>74</v>
      </c>
      <c r="G7571">
        <v>19.95</v>
      </c>
      <c r="H7571">
        <v>2017</v>
      </c>
    </row>
    <row r="7572" spans="1:8" x14ac:dyDescent="0.2">
      <c r="A7572" t="s">
        <v>9140</v>
      </c>
      <c r="B7572" t="s">
        <v>16</v>
      </c>
      <c r="C7572" t="s">
        <v>558</v>
      </c>
      <c r="D7572" t="s">
        <v>2221</v>
      </c>
      <c r="E7572">
        <v>4.0999999999999996</v>
      </c>
      <c r="F7572">
        <v>74</v>
      </c>
      <c r="G7572">
        <v>29.15</v>
      </c>
      <c r="H7572">
        <v>2013</v>
      </c>
    </row>
    <row r="7573" spans="1:8" x14ac:dyDescent="0.2">
      <c r="A7573" t="s">
        <v>9141</v>
      </c>
      <c r="B7573" t="s">
        <v>9</v>
      </c>
      <c r="C7573" t="s">
        <v>56</v>
      </c>
      <c r="D7573" t="s">
        <v>417</v>
      </c>
      <c r="E7573">
        <v>3.7</v>
      </c>
      <c r="F7573">
        <v>74</v>
      </c>
      <c r="G7573">
        <v>7.6</v>
      </c>
      <c r="H7573">
        <v>2018</v>
      </c>
    </row>
    <row r="7574" spans="1:8" x14ac:dyDescent="0.2">
      <c r="A7574" t="s">
        <v>9142</v>
      </c>
      <c r="B7574" t="s">
        <v>16</v>
      </c>
      <c r="C7574" t="s">
        <v>1024</v>
      </c>
      <c r="D7574" t="s">
        <v>375</v>
      </c>
      <c r="E7574">
        <v>4.5</v>
      </c>
      <c r="F7574">
        <v>74</v>
      </c>
      <c r="G7574">
        <v>480</v>
      </c>
      <c r="H7574">
        <v>2014</v>
      </c>
    </row>
    <row r="7575" spans="1:8" x14ac:dyDescent="0.2">
      <c r="A7575" t="s">
        <v>9143</v>
      </c>
      <c r="B7575" t="s">
        <v>9</v>
      </c>
      <c r="C7575" t="s">
        <v>2630</v>
      </c>
      <c r="D7575" t="s">
        <v>3700</v>
      </c>
      <c r="E7575">
        <v>3.9</v>
      </c>
      <c r="F7575">
        <v>74</v>
      </c>
      <c r="G7575">
        <v>8.7200000000000006</v>
      </c>
      <c r="H7575">
        <v>2016</v>
      </c>
    </row>
    <row r="7576" spans="1:8" x14ac:dyDescent="0.2">
      <c r="A7576" t="s">
        <v>9144</v>
      </c>
      <c r="B7576" t="s">
        <v>16</v>
      </c>
      <c r="C7576" t="s">
        <v>1463</v>
      </c>
      <c r="D7576" t="s">
        <v>529</v>
      </c>
      <c r="E7576">
        <v>4.0999999999999996</v>
      </c>
      <c r="F7576">
        <v>74</v>
      </c>
      <c r="G7576">
        <v>96.86</v>
      </c>
      <c r="H7576">
        <v>2015</v>
      </c>
    </row>
    <row r="7577" spans="1:8" x14ac:dyDescent="0.2">
      <c r="A7577" t="s">
        <v>942</v>
      </c>
      <c r="B7577" t="s">
        <v>16</v>
      </c>
      <c r="C7577" t="s">
        <v>294</v>
      </c>
      <c r="D7577" t="s">
        <v>8696</v>
      </c>
      <c r="E7577">
        <v>3.7</v>
      </c>
      <c r="F7577">
        <v>74</v>
      </c>
      <c r="G7577">
        <v>15.9</v>
      </c>
      <c r="H7577">
        <v>2017</v>
      </c>
    </row>
    <row r="7578" spans="1:8" x14ac:dyDescent="0.2">
      <c r="A7578" t="s">
        <v>9145</v>
      </c>
      <c r="B7578" t="s">
        <v>9</v>
      </c>
      <c r="C7578" t="s">
        <v>428</v>
      </c>
      <c r="D7578" t="s">
        <v>5551</v>
      </c>
      <c r="E7578">
        <v>3.8</v>
      </c>
      <c r="F7578">
        <v>74</v>
      </c>
      <c r="G7578">
        <v>9.9</v>
      </c>
      <c r="H7578">
        <v>2018</v>
      </c>
    </row>
    <row r="7579" spans="1:8" x14ac:dyDescent="0.2">
      <c r="A7579" t="s">
        <v>9146</v>
      </c>
      <c r="B7579" t="s">
        <v>9</v>
      </c>
      <c r="C7579" t="s">
        <v>7976</v>
      </c>
      <c r="D7579" t="s">
        <v>7977</v>
      </c>
      <c r="E7579">
        <v>3.9</v>
      </c>
      <c r="F7579">
        <v>740</v>
      </c>
      <c r="G7579">
        <v>15.9</v>
      </c>
      <c r="H7579">
        <v>2018</v>
      </c>
    </row>
    <row r="7580" spans="1:8" x14ac:dyDescent="0.2">
      <c r="A7580" t="s">
        <v>9147</v>
      </c>
      <c r="B7580" t="s">
        <v>16</v>
      </c>
      <c r="C7580" t="s">
        <v>358</v>
      </c>
      <c r="D7580" t="s">
        <v>608</v>
      </c>
      <c r="E7580">
        <v>4.3</v>
      </c>
      <c r="F7580">
        <v>740</v>
      </c>
      <c r="G7580">
        <v>63.16</v>
      </c>
      <c r="H7580">
        <v>2012</v>
      </c>
    </row>
    <row r="7581" spans="1:8" x14ac:dyDescent="0.2">
      <c r="A7581" t="s">
        <v>1371</v>
      </c>
      <c r="B7581" t="s">
        <v>16</v>
      </c>
      <c r="C7581" t="s">
        <v>586</v>
      </c>
      <c r="D7581" t="s">
        <v>2472</v>
      </c>
      <c r="E7581">
        <v>3.8</v>
      </c>
      <c r="F7581">
        <v>740</v>
      </c>
      <c r="G7581">
        <v>12.62</v>
      </c>
      <c r="H7581">
        <v>2017</v>
      </c>
    </row>
    <row r="7582" spans="1:8" x14ac:dyDescent="0.2">
      <c r="A7582" t="s">
        <v>9148</v>
      </c>
      <c r="B7582" t="s">
        <v>62</v>
      </c>
      <c r="C7582" t="s">
        <v>63</v>
      </c>
      <c r="D7582" t="s">
        <v>5101</v>
      </c>
      <c r="E7582">
        <v>3.6</v>
      </c>
      <c r="F7582">
        <v>740</v>
      </c>
      <c r="G7582">
        <v>8.4499999999999993</v>
      </c>
      <c r="H7582">
        <v>2017</v>
      </c>
    </row>
    <row r="7583" spans="1:8" x14ac:dyDescent="0.2">
      <c r="A7583" t="s">
        <v>1009</v>
      </c>
      <c r="B7583" t="s">
        <v>9</v>
      </c>
      <c r="C7583" t="s">
        <v>184</v>
      </c>
      <c r="D7583" t="s">
        <v>7544</v>
      </c>
      <c r="E7583">
        <v>4</v>
      </c>
      <c r="F7583">
        <v>741</v>
      </c>
      <c r="G7583">
        <v>46</v>
      </c>
      <c r="H7583">
        <v>2011</v>
      </c>
    </row>
    <row r="7584" spans="1:8" x14ac:dyDescent="0.2">
      <c r="A7584" t="s">
        <v>9149</v>
      </c>
      <c r="B7584" t="s">
        <v>66</v>
      </c>
      <c r="C7584" t="s">
        <v>316</v>
      </c>
      <c r="D7584" t="s">
        <v>1754</v>
      </c>
      <c r="E7584">
        <v>3.6</v>
      </c>
      <c r="F7584">
        <v>741</v>
      </c>
      <c r="G7584">
        <v>7.42</v>
      </c>
      <c r="H7584">
        <v>2017</v>
      </c>
    </row>
    <row r="7585" spans="1:8" x14ac:dyDescent="0.2">
      <c r="A7585" t="s">
        <v>9150</v>
      </c>
      <c r="B7585" t="s">
        <v>9</v>
      </c>
      <c r="C7585" t="s">
        <v>125</v>
      </c>
      <c r="D7585" t="s">
        <v>1083</v>
      </c>
      <c r="E7585">
        <v>3.5</v>
      </c>
      <c r="F7585">
        <v>741</v>
      </c>
      <c r="G7585">
        <v>21.65</v>
      </c>
      <c r="H7585">
        <v>2015</v>
      </c>
    </row>
    <row r="7586" spans="1:8" x14ac:dyDescent="0.2">
      <c r="A7586" t="s">
        <v>9151</v>
      </c>
      <c r="B7586" t="s">
        <v>16</v>
      </c>
      <c r="C7586" t="s">
        <v>53</v>
      </c>
      <c r="D7586" t="s">
        <v>2469</v>
      </c>
      <c r="E7586">
        <v>4.0999999999999996</v>
      </c>
      <c r="F7586">
        <v>742</v>
      </c>
      <c r="G7586">
        <v>9.5</v>
      </c>
      <c r="H7586">
        <v>2018</v>
      </c>
    </row>
    <row r="7587" spans="1:8" x14ac:dyDescent="0.2">
      <c r="A7587" t="s">
        <v>9152</v>
      </c>
      <c r="B7587" t="s">
        <v>46</v>
      </c>
      <c r="C7587" t="s">
        <v>47</v>
      </c>
      <c r="D7587" t="s">
        <v>1182</v>
      </c>
      <c r="E7587">
        <v>3.8</v>
      </c>
      <c r="F7587">
        <v>742</v>
      </c>
      <c r="G7587">
        <v>34.9</v>
      </c>
      <c r="H7587">
        <v>2015</v>
      </c>
    </row>
    <row r="7588" spans="1:8" x14ac:dyDescent="0.2">
      <c r="A7588" t="s">
        <v>9153</v>
      </c>
      <c r="B7588" t="s">
        <v>196</v>
      </c>
      <c r="C7588" t="s">
        <v>197</v>
      </c>
      <c r="D7588" t="s">
        <v>1484</v>
      </c>
      <c r="E7588">
        <v>4.4000000000000004</v>
      </c>
      <c r="F7588">
        <v>743</v>
      </c>
      <c r="G7588">
        <v>59.99</v>
      </c>
      <c r="H7588">
        <v>2014</v>
      </c>
    </row>
    <row r="7589" spans="1:8" x14ac:dyDescent="0.2">
      <c r="A7589" t="s">
        <v>9154</v>
      </c>
      <c r="B7589" t="s">
        <v>196</v>
      </c>
      <c r="C7589" t="s">
        <v>197</v>
      </c>
      <c r="D7589" t="s">
        <v>354</v>
      </c>
      <c r="E7589">
        <v>4.4000000000000004</v>
      </c>
      <c r="F7589">
        <v>743</v>
      </c>
      <c r="G7589">
        <v>74.989999999999995</v>
      </c>
      <c r="H7589">
        <v>2014</v>
      </c>
    </row>
    <row r="7590" spans="1:8" x14ac:dyDescent="0.2">
      <c r="A7590" t="s">
        <v>9155</v>
      </c>
      <c r="B7590" t="s">
        <v>16</v>
      </c>
      <c r="C7590" t="s">
        <v>3132</v>
      </c>
      <c r="D7590" t="s">
        <v>589</v>
      </c>
      <c r="E7590">
        <v>3.7</v>
      </c>
      <c r="F7590">
        <v>744</v>
      </c>
      <c r="G7590">
        <v>12.65</v>
      </c>
      <c r="H7590">
        <v>2014</v>
      </c>
    </row>
    <row r="7591" spans="1:8" x14ac:dyDescent="0.2">
      <c r="A7591" t="s">
        <v>2687</v>
      </c>
      <c r="B7591" t="s">
        <v>9</v>
      </c>
      <c r="C7591" t="s">
        <v>972</v>
      </c>
      <c r="D7591" t="s">
        <v>973</v>
      </c>
      <c r="E7591">
        <v>3.9</v>
      </c>
      <c r="F7591">
        <v>745</v>
      </c>
      <c r="G7591">
        <v>36.549999999999997</v>
      </c>
      <c r="H7591">
        <v>2015</v>
      </c>
    </row>
    <row r="7592" spans="1:8" x14ac:dyDescent="0.2">
      <c r="A7592" t="s">
        <v>3288</v>
      </c>
      <c r="B7592" t="s">
        <v>16</v>
      </c>
      <c r="C7592" t="s">
        <v>663</v>
      </c>
      <c r="D7592" t="s">
        <v>2749</v>
      </c>
      <c r="E7592">
        <v>3.4</v>
      </c>
      <c r="F7592">
        <v>746</v>
      </c>
      <c r="G7592">
        <v>6.64</v>
      </c>
      <c r="H7592">
        <v>2018</v>
      </c>
    </row>
    <row r="7593" spans="1:8" x14ac:dyDescent="0.2">
      <c r="A7593" t="s">
        <v>7282</v>
      </c>
      <c r="B7593" t="s">
        <v>9</v>
      </c>
      <c r="C7593" t="s">
        <v>217</v>
      </c>
      <c r="D7593" t="s">
        <v>3731</v>
      </c>
      <c r="E7593">
        <v>4.2</v>
      </c>
      <c r="F7593">
        <v>746</v>
      </c>
      <c r="G7593">
        <v>85</v>
      </c>
      <c r="H7593">
        <v>2007</v>
      </c>
    </row>
    <row r="7594" spans="1:8" x14ac:dyDescent="0.2">
      <c r="A7594" t="s">
        <v>9156</v>
      </c>
      <c r="B7594" t="s">
        <v>9</v>
      </c>
      <c r="C7594" t="s">
        <v>184</v>
      </c>
      <c r="D7594" t="s">
        <v>9157</v>
      </c>
      <c r="E7594">
        <v>4</v>
      </c>
      <c r="F7594">
        <v>746</v>
      </c>
      <c r="G7594">
        <v>25.99</v>
      </c>
      <c r="H7594">
        <v>2012</v>
      </c>
    </row>
    <row r="7595" spans="1:8" x14ac:dyDescent="0.2">
      <c r="A7595" t="s">
        <v>9158</v>
      </c>
      <c r="B7595" t="s">
        <v>9</v>
      </c>
      <c r="C7595" t="s">
        <v>184</v>
      </c>
      <c r="D7595" t="s">
        <v>185</v>
      </c>
      <c r="E7595">
        <v>4.5</v>
      </c>
      <c r="F7595">
        <v>746</v>
      </c>
      <c r="G7595">
        <v>457.96</v>
      </c>
      <c r="H7595">
        <v>2012</v>
      </c>
    </row>
    <row r="7596" spans="1:8" x14ac:dyDescent="0.2">
      <c r="A7596" t="s">
        <v>9159</v>
      </c>
      <c r="B7596" t="s">
        <v>34</v>
      </c>
      <c r="C7596" t="s">
        <v>718</v>
      </c>
      <c r="D7596" t="s">
        <v>2356</v>
      </c>
      <c r="E7596">
        <v>3.9</v>
      </c>
      <c r="F7596">
        <v>747</v>
      </c>
      <c r="G7596">
        <v>6.89</v>
      </c>
      <c r="H7596">
        <v>2018</v>
      </c>
    </row>
    <row r="7597" spans="1:8" x14ac:dyDescent="0.2">
      <c r="A7597" t="s">
        <v>2905</v>
      </c>
      <c r="B7597" t="s">
        <v>16</v>
      </c>
      <c r="C7597" t="s">
        <v>93</v>
      </c>
      <c r="D7597" t="s">
        <v>431</v>
      </c>
      <c r="E7597">
        <v>3.8</v>
      </c>
      <c r="F7597">
        <v>747</v>
      </c>
      <c r="G7597">
        <v>18.5</v>
      </c>
      <c r="H7597">
        <v>2014</v>
      </c>
    </row>
    <row r="7598" spans="1:8" x14ac:dyDescent="0.2">
      <c r="A7598" t="s">
        <v>1009</v>
      </c>
      <c r="B7598" t="s">
        <v>9</v>
      </c>
      <c r="C7598" t="s">
        <v>184</v>
      </c>
      <c r="D7598" t="s">
        <v>3467</v>
      </c>
      <c r="E7598">
        <v>4.0999999999999996</v>
      </c>
      <c r="F7598">
        <v>748</v>
      </c>
      <c r="G7598">
        <v>137.58000000000001</v>
      </c>
      <c r="H7598">
        <v>2011</v>
      </c>
    </row>
    <row r="7599" spans="1:8" x14ac:dyDescent="0.2">
      <c r="A7599" t="s">
        <v>9160</v>
      </c>
      <c r="B7599" t="s">
        <v>9</v>
      </c>
      <c r="C7599" t="s">
        <v>117</v>
      </c>
      <c r="D7599" t="s">
        <v>9161</v>
      </c>
      <c r="E7599">
        <v>3.7</v>
      </c>
      <c r="F7599">
        <v>748</v>
      </c>
      <c r="G7599">
        <v>22.9</v>
      </c>
      <c r="H7599">
        <v>2015</v>
      </c>
    </row>
    <row r="7600" spans="1:8" x14ac:dyDescent="0.2">
      <c r="A7600" t="s">
        <v>3560</v>
      </c>
      <c r="B7600" t="s">
        <v>16</v>
      </c>
      <c r="C7600" t="s">
        <v>228</v>
      </c>
      <c r="D7600" t="s">
        <v>455</v>
      </c>
      <c r="E7600">
        <v>3.7</v>
      </c>
      <c r="F7600">
        <v>748</v>
      </c>
      <c r="G7600">
        <v>5.32</v>
      </c>
      <c r="H7600">
        <v>2018</v>
      </c>
    </row>
    <row r="7601" spans="1:8" x14ac:dyDescent="0.2">
      <c r="A7601" t="s">
        <v>9162</v>
      </c>
      <c r="B7601" t="s">
        <v>9</v>
      </c>
      <c r="C7601" t="s">
        <v>596</v>
      </c>
      <c r="D7601" t="s">
        <v>9163</v>
      </c>
      <c r="E7601">
        <v>3.4</v>
      </c>
      <c r="F7601">
        <v>75</v>
      </c>
      <c r="G7601">
        <v>5.48</v>
      </c>
      <c r="H7601">
        <v>2015</v>
      </c>
    </row>
    <row r="7602" spans="1:8" x14ac:dyDescent="0.2">
      <c r="A7602" t="s">
        <v>9164</v>
      </c>
      <c r="B7602" t="s">
        <v>66</v>
      </c>
      <c r="C7602" t="s">
        <v>111</v>
      </c>
      <c r="D7602" t="s">
        <v>1071</v>
      </c>
      <c r="E7602">
        <v>4.0999999999999996</v>
      </c>
      <c r="F7602">
        <v>75</v>
      </c>
      <c r="G7602">
        <v>41.82</v>
      </c>
      <c r="H7602">
        <v>2015</v>
      </c>
    </row>
    <row r="7603" spans="1:8" x14ac:dyDescent="0.2">
      <c r="A7603" t="s">
        <v>9165</v>
      </c>
      <c r="B7603" t="s">
        <v>9</v>
      </c>
      <c r="C7603" t="s">
        <v>414</v>
      </c>
      <c r="D7603" t="s">
        <v>8283</v>
      </c>
      <c r="E7603">
        <v>4.4000000000000004</v>
      </c>
      <c r="F7603">
        <v>75</v>
      </c>
      <c r="G7603">
        <v>69</v>
      </c>
      <c r="H7603">
        <v>2000</v>
      </c>
    </row>
    <row r="7604" spans="1:8" x14ac:dyDescent="0.2">
      <c r="A7604" t="s">
        <v>9166</v>
      </c>
      <c r="B7604" t="s">
        <v>9</v>
      </c>
      <c r="C7604" t="s">
        <v>96</v>
      </c>
      <c r="D7604" t="s">
        <v>9167</v>
      </c>
      <c r="E7604">
        <v>4.2</v>
      </c>
      <c r="F7604">
        <v>75</v>
      </c>
      <c r="G7604">
        <v>69.95</v>
      </c>
      <c r="H7604">
        <v>2005</v>
      </c>
    </row>
    <row r="7605" spans="1:8" x14ac:dyDescent="0.2">
      <c r="A7605" t="s">
        <v>9168</v>
      </c>
      <c r="B7605" t="s">
        <v>70</v>
      </c>
      <c r="C7605" t="s">
        <v>3901</v>
      </c>
      <c r="D7605" t="s">
        <v>2201</v>
      </c>
      <c r="E7605">
        <v>4.7</v>
      </c>
      <c r="F7605">
        <v>75</v>
      </c>
      <c r="G7605">
        <v>367</v>
      </c>
      <c r="H7605">
        <v>2015</v>
      </c>
    </row>
    <row r="7606" spans="1:8" x14ac:dyDescent="0.2">
      <c r="A7606" t="s">
        <v>9169</v>
      </c>
      <c r="B7606" t="s">
        <v>46</v>
      </c>
      <c r="C7606" t="s">
        <v>131</v>
      </c>
      <c r="D7606" t="s">
        <v>311</v>
      </c>
      <c r="E7606">
        <v>4.0999999999999996</v>
      </c>
      <c r="F7606">
        <v>75</v>
      </c>
      <c r="G7606">
        <v>12.95</v>
      </c>
      <c r="H7606">
        <v>2012</v>
      </c>
    </row>
    <row r="7607" spans="1:8" x14ac:dyDescent="0.2">
      <c r="A7607" t="s">
        <v>9170</v>
      </c>
      <c r="B7607" t="s">
        <v>23</v>
      </c>
      <c r="C7607" t="s">
        <v>2059</v>
      </c>
      <c r="D7607" t="s">
        <v>83</v>
      </c>
      <c r="E7607">
        <v>3.7</v>
      </c>
      <c r="F7607">
        <v>75</v>
      </c>
      <c r="G7607">
        <v>11.95</v>
      </c>
      <c r="H7607">
        <v>2017</v>
      </c>
    </row>
    <row r="7608" spans="1:8" x14ac:dyDescent="0.2">
      <c r="A7608" t="s">
        <v>9171</v>
      </c>
      <c r="B7608" t="s">
        <v>46</v>
      </c>
      <c r="C7608" t="s">
        <v>262</v>
      </c>
      <c r="D7608" t="s">
        <v>842</v>
      </c>
      <c r="E7608">
        <v>4</v>
      </c>
      <c r="F7608">
        <v>75</v>
      </c>
      <c r="G7608">
        <v>96</v>
      </c>
      <c r="H7608">
        <v>2014</v>
      </c>
    </row>
    <row r="7609" spans="1:8" x14ac:dyDescent="0.2">
      <c r="A7609" t="s">
        <v>2172</v>
      </c>
      <c r="B7609" t="s">
        <v>9</v>
      </c>
      <c r="C7609" t="s">
        <v>2173</v>
      </c>
      <c r="D7609" t="s">
        <v>1102</v>
      </c>
      <c r="E7609">
        <v>3.7</v>
      </c>
      <c r="F7609">
        <v>75</v>
      </c>
      <c r="G7609">
        <v>15.9</v>
      </c>
      <c r="H7609">
        <v>2018</v>
      </c>
    </row>
    <row r="7610" spans="1:8" x14ac:dyDescent="0.2">
      <c r="A7610" t="s">
        <v>101</v>
      </c>
      <c r="B7610" t="s">
        <v>277</v>
      </c>
      <c r="C7610" t="s">
        <v>852</v>
      </c>
      <c r="D7610" t="s">
        <v>4395</v>
      </c>
      <c r="E7610">
        <v>3.4</v>
      </c>
      <c r="F7610">
        <v>75</v>
      </c>
      <c r="G7610">
        <v>15.9</v>
      </c>
      <c r="H7610">
        <v>2016</v>
      </c>
    </row>
    <row r="7611" spans="1:8" x14ac:dyDescent="0.2">
      <c r="A7611" t="s">
        <v>9172</v>
      </c>
      <c r="B7611" t="s">
        <v>9</v>
      </c>
      <c r="C7611" t="s">
        <v>96</v>
      </c>
      <c r="D7611" t="s">
        <v>9173</v>
      </c>
      <c r="E7611">
        <v>3.7</v>
      </c>
      <c r="F7611">
        <v>75</v>
      </c>
      <c r="G7611">
        <v>38.020000000000003</v>
      </c>
      <c r="H7611">
        <v>2014</v>
      </c>
    </row>
    <row r="7612" spans="1:8" x14ac:dyDescent="0.2">
      <c r="A7612" t="s">
        <v>9174</v>
      </c>
      <c r="B7612" t="s">
        <v>23</v>
      </c>
      <c r="C7612" t="s">
        <v>24</v>
      </c>
      <c r="D7612" t="s">
        <v>25</v>
      </c>
      <c r="E7612">
        <v>3.5</v>
      </c>
      <c r="F7612">
        <v>75</v>
      </c>
      <c r="G7612">
        <v>11.02</v>
      </c>
      <c r="H7612">
        <v>2018</v>
      </c>
    </row>
    <row r="7613" spans="1:8" x14ac:dyDescent="0.2">
      <c r="A7613" t="s">
        <v>9175</v>
      </c>
      <c r="B7613" t="s">
        <v>9</v>
      </c>
      <c r="C7613" t="s">
        <v>1529</v>
      </c>
      <c r="D7613" t="s">
        <v>1530</v>
      </c>
      <c r="E7613">
        <v>3.8</v>
      </c>
      <c r="F7613">
        <v>75</v>
      </c>
      <c r="G7613">
        <v>16.47</v>
      </c>
      <c r="H7613">
        <v>2016</v>
      </c>
    </row>
    <row r="7614" spans="1:8" x14ac:dyDescent="0.2">
      <c r="A7614" t="s">
        <v>9176</v>
      </c>
      <c r="B7614" t="s">
        <v>9</v>
      </c>
      <c r="C7614" t="s">
        <v>1110</v>
      </c>
      <c r="D7614" t="s">
        <v>2845</v>
      </c>
      <c r="E7614">
        <v>3.6</v>
      </c>
      <c r="F7614">
        <v>75</v>
      </c>
      <c r="G7614">
        <v>25</v>
      </c>
      <c r="H7614">
        <v>2014</v>
      </c>
    </row>
    <row r="7615" spans="1:8" x14ac:dyDescent="0.2">
      <c r="A7615" t="s">
        <v>9177</v>
      </c>
      <c r="B7615" t="s">
        <v>66</v>
      </c>
      <c r="C7615" t="s">
        <v>308</v>
      </c>
      <c r="D7615" t="s">
        <v>1555</v>
      </c>
      <c r="E7615">
        <v>3.9</v>
      </c>
      <c r="F7615">
        <v>75</v>
      </c>
      <c r="G7615">
        <v>114.8</v>
      </c>
      <c r="H7615">
        <v>2010</v>
      </c>
    </row>
    <row r="7616" spans="1:8" x14ac:dyDescent="0.2">
      <c r="A7616" t="s">
        <v>9178</v>
      </c>
      <c r="B7616" t="s">
        <v>16</v>
      </c>
      <c r="C7616" t="s">
        <v>1925</v>
      </c>
      <c r="D7616" t="s">
        <v>9179</v>
      </c>
      <c r="E7616">
        <v>3.5</v>
      </c>
      <c r="F7616">
        <v>75</v>
      </c>
      <c r="G7616">
        <v>6.81</v>
      </c>
      <c r="H7616">
        <v>2017</v>
      </c>
    </row>
    <row r="7617" spans="1:8" x14ac:dyDescent="0.2">
      <c r="A7617" t="s">
        <v>9180</v>
      </c>
      <c r="B7617" t="s">
        <v>16</v>
      </c>
      <c r="C7617" t="s">
        <v>404</v>
      </c>
      <c r="D7617" t="s">
        <v>4175</v>
      </c>
      <c r="E7617">
        <v>3.8</v>
      </c>
      <c r="F7617">
        <v>75</v>
      </c>
      <c r="G7617">
        <v>16.52</v>
      </c>
      <c r="H7617">
        <v>2013</v>
      </c>
    </row>
    <row r="7618" spans="1:8" x14ac:dyDescent="0.2">
      <c r="A7618" t="s">
        <v>9181</v>
      </c>
      <c r="B7618" t="s">
        <v>9</v>
      </c>
      <c r="C7618" t="s">
        <v>27</v>
      </c>
      <c r="D7618" t="s">
        <v>9182</v>
      </c>
      <c r="E7618">
        <v>4.0999999999999996</v>
      </c>
      <c r="F7618">
        <v>75</v>
      </c>
      <c r="G7618">
        <v>28.18</v>
      </c>
      <c r="H7618">
        <v>2014</v>
      </c>
    </row>
    <row r="7619" spans="1:8" x14ac:dyDescent="0.2">
      <c r="A7619" t="s">
        <v>9183</v>
      </c>
      <c r="B7619" t="s">
        <v>277</v>
      </c>
      <c r="C7619" t="s">
        <v>346</v>
      </c>
      <c r="D7619" t="s">
        <v>9184</v>
      </c>
      <c r="E7619">
        <v>3.8</v>
      </c>
      <c r="F7619">
        <v>75</v>
      </c>
      <c r="G7619">
        <v>22</v>
      </c>
      <c r="H7619">
        <v>2014</v>
      </c>
    </row>
    <row r="7620" spans="1:8" x14ac:dyDescent="0.2">
      <c r="A7620" t="s">
        <v>9185</v>
      </c>
      <c r="B7620" t="s">
        <v>196</v>
      </c>
      <c r="C7620" t="s">
        <v>856</v>
      </c>
      <c r="D7620" t="s">
        <v>7268</v>
      </c>
      <c r="E7620">
        <v>3.6</v>
      </c>
      <c r="F7620">
        <v>75</v>
      </c>
      <c r="G7620">
        <v>12.55</v>
      </c>
      <c r="H7620">
        <v>2016</v>
      </c>
    </row>
    <row r="7621" spans="1:8" x14ac:dyDescent="0.2">
      <c r="A7621" t="s">
        <v>521</v>
      </c>
      <c r="B7621" t="s">
        <v>77</v>
      </c>
      <c r="C7621" t="s">
        <v>153</v>
      </c>
      <c r="D7621" t="s">
        <v>9186</v>
      </c>
      <c r="E7621">
        <v>3.6</v>
      </c>
      <c r="F7621">
        <v>75</v>
      </c>
      <c r="G7621">
        <v>5.9</v>
      </c>
      <c r="H7621">
        <v>2018</v>
      </c>
    </row>
    <row r="7622" spans="1:8" x14ac:dyDescent="0.2">
      <c r="A7622" t="s">
        <v>9187</v>
      </c>
      <c r="B7622" t="s">
        <v>9</v>
      </c>
      <c r="C7622" t="s">
        <v>721</v>
      </c>
      <c r="D7622" t="s">
        <v>1354</v>
      </c>
      <c r="E7622">
        <v>4.0999999999999996</v>
      </c>
      <c r="F7622">
        <v>75</v>
      </c>
      <c r="G7622">
        <v>39.950000000000003</v>
      </c>
      <c r="H7622">
        <v>2010</v>
      </c>
    </row>
    <row r="7623" spans="1:8" x14ac:dyDescent="0.2">
      <c r="A7623" t="s">
        <v>9188</v>
      </c>
      <c r="B7623" t="s">
        <v>46</v>
      </c>
      <c r="C7623" t="s">
        <v>262</v>
      </c>
      <c r="D7623" t="s">
        <v>2644</v>
      </c>
      <c r="E7623">
        <v>4.2</v>
      </c>
      <c r="F7623">
        <v>75</v>
      </c>
      <c r="G7623">
        <v>24.9</v>
      </c>
      <c r="H7623">
        <v>2014</v>
      </c>
    </row>
    <row r="7624" spans="1:8" x14ac:dyDescent="0.2">
      <c r="A7624" t="s">
        <v>9189</v>
      </c>
      <c r="B7624" t="s">
        <v>70</v>
      </c>
      <c r="C7624" t="s">
        <v>533</v>
      </c>
      <c r="D7624" t="s">
        <v>1495</v>
      </c>
      <c r="E7624">
        <v>4</v>
      </c>
      <c r="F7624">
        <v>75</v>
      </c>
      <c r="G7624">
        <v>73.680000000000007</v>
      </c>
      <c r="H7624">
        <v>2013</v>
      </c>
    </row>
    <row r="7625" spans="1:8" x14ac:dyDescent="0.2">
      <c r="A7625" t="s">
        <v>9190</v>
      </c>
      <c r="B7625" t="s">
        <v>16</v>
      </c>
      <c r="C7625" t="s">
        <v>404</v>
      </c>
      <c r="D7625" t="s">
        <v>4336</v>
      </c>
      <c r="E7625">
        <v>4.0999999999999996</v>
      </c>
      <c r="F7625">
        <v>75</v>
      </c>
      <c r="G7625">
        <v>23.45</v>
      </c>
      <c r="H7625">
        <v>2017</v>
      </c>
    </row>
    <row r="7626" spans="1:8" x14ac:dyDescent="0.2">
      <c r="A7626" t="s">
        <v>9191</v>
      </c>
      <c r="B7626" t="s">
        <v>66</v>
      </c>
      <c r="C7626" t="s">
        <v>308</v>
      </c>
      <c r="D7626" t="s">
        <v>6017</v>
      </c>
      <c r="E7626">
        <v>3.5</v>
      </c>
      <c r="F7626">
        <v>75</v>
      </c>
      <c r="G7626">
        <v>8.57</v>
      </c>
      <c r="H7626">
        <v>2012</v>
      </c>
    </row>
    <row r="7627" spans="1:8" x14ac:dyDescent="0.2">
      <c r="A7627" t="s">
        <v>8733</v>
      </c>
      <c r="B7627" t="s">
        <v>66</v>
      </c>
      <c r="C7627" t="s">
        <v>147</v>
      </c>
      <c r="D7627" t="s">
        <v>6417</v>
      </c>
      <c r="E7627">
        <v>4</v>
      </c>
      <c r="F7627">
        <v>75</v>
      </c>
      <c r="G7627">
        <v>14.9</v>
      </c>
      <c r="H7627">
        <v>2012</v>
      </c>
    </row>
    <row r="7628" spans="1:8" x14ac:dyDescent="0.2">
      <c r="A7628" t="s">
        <v>9192</v>
      </c>
      <c r="B7628" t="s">
        <v>66</v>
      </c>
      <c r="C7628" t="s">
        <v>313</v>
      </c>
      <c r="D7628" t="s">
        <v>5302</v>
      </c>
      <c r="E7628">
        <v>4.3</v>
      </c>
      <c r="F7628">
        <v>75</v>
      </c>
      <c r="G7628">
        <v>57</v>
      </c>
      <c r="H7628">
        <v>2011</v>
      </c>
    </row>
    <row r="7629" spans="1:8" x14ac:dyDescent="0.2">
      <c r="A7629" t="s">
        <v>9193</v>
      </c>
      <c r="B7629" t="s">
        <v>9</v>
      </c>
      <c r="C7629" t="s">
        <v>721</v>
      </c>
      <c r="D7629" t="s">
        <v>9194</v>
      </c>
      <c r="E7629">
        <v>4</v>
      </c>
      <c r="F7629">
        <v>75</v>
      </c>
      <c r="G7629">
        <v>25.13</v>
      </c>
      <c r="H7629">
        <v>2012</v>
      </c>
    </row>
    <row r="7630" spans="1:8" x14ac:dyDescent="0.2">
      <c r="A7630" t="s">
        <v>516</v>
      </c>
      <c r="B7630" t="s">
        <v>16</v>
      </c>
      <c r="C7630" t="s">
        <v>454</v>
      </c>
      <c r="D7630" t="s">
        <v>9195</v>
      </c>
      <c r="E7630">
        <v>3.6</v>
      </c>
      <c r="F7630">
        <v>75</v>
      </c>
      <c r="G7630">
        <v>9.4</v>
      </c>
      <c r="H7630">
        <v>2017</v>
      </c>
    </row>
    <row r="7631" spans="1:8" x14ac:dyDescent="0.2">
      <c r="A7631" t="s">
        <v>4445</v>
      </c>
      <c r="B7631" t="s">
        <v>16</v>
      </c>
      <c r="C7631" t="s">
        <v>2349</v>
      </c>
      <c r="D7631" t="s">
        <v>3986</v>
      </c>
      <c r="E7631">
        <v>3.8</v>
      </c>
      <c r="F7631">
        <v>75</v>
      </c>
      <c r="G7631">
        <v>8.9499999999999993</v>
      </c>
      <c r="H7631">
        <v>2018</v>
      </c>
    </row>
    <row r="7632" spans="1:8" x14ac:dyDescent="0.2">
      <c r="A7632" t="s">
        <v>9196</v>
      </c>
      <c r="B7632" t="s">
        <v>66</v>
      </c>
      <c r="C7632" t="s">
        <v>313</v>
      </c>
      <c r="D7632" t="s">
        <v>834</v>
      </c>
      <c r="E7632">
        <v>3.8</v>
      </c>
      <c r="F7632">
        <v>75</v>
      </c>
      <c r="G7632">
        <v>13.95</v>
      </c>
      <c r="H7632">
        <v>2019</v>
      </c>
    </row>
    <row r="7633" spans="1:8" x14ac:dyDescent="0.2">
      <c r="A7633" t="s">
        <v>9197</v>
      </c>
      <c r="B7633" t="s">
        <v>77</v>
      </c>
      <c r="C7633" t="s">
        <v>78</v>
      </c>
      <c r="D7633" t="s">
        <v>523</v>
      </c>
      <c r="E7633">
        <v>3.9</v>
      </c>
      <c r="F7633">
        <v>750</v>
      </c>
      <c r="G7633">
        <v>10.8</v>
      </c>
      <c r="H7633">
        <v>2017</v>
      </c>
    </row>
    <row r="7634" spans="1:8" x14ac:dyDescent="0.2">
      <c r="A7634" t="s">
        <v>9198</v>
      </c>
      <c r="B7634" t="s">
        <v>16</v>
      </c>
      <c r="C7634" t="s">
        <v>1844</v>
      </c>
      <c r="D7634" t="s">
        <v>506</v>
      </c>
      <c r="E7634">
        <v>3.8</v>
      </c>
      <c r="F7634">
        <v>750</v>
      </c>
      <c r="G7634">
        <v>9.1</v>
      </c>
      <c r="H7634">
        <v>2016</v>
      </c>
    </row>
    <row r="7635" spans="1:8" x14ac:dyDescent="0.2">
      <c r="A7635" t="s">
        <v>243</v>
      </c>
      <c r="B7635" t="s">
        <v>34</v>
      </c>
      <c r="C7635" t="s">
        <v>718</v>
      </c>
      <c r="D7635" t="s">
        <v>3057</v>
      </c>
      <c r="E7635">
        <v>3.9</v>
      </c>
      <c r="F7635">
        <v>750</v>
      </c>
      <c r="G7635">
        <v>13.49</v>
      </c>
      <c r="H7635">
        <v>2017</v>
      </c>
    </row>
    <row r="7636" spans="1:8" x14ac:dyDescent="0.2">
      <c r="A7636" t="s">
        <v>9199</v>
      </c>
      <c r="B7636" t="s">
        <v>16</v>
      </c>
      <c r="C7636" t="s">
        <v>17</v>
      </c>
      <c r="D7636" t="s">
        <v>2725</v>
      </c>
      <c r="E7636">
        <v>3.8</v>
      </c>
      <c r="F7636">
        <v>751</v>
      </c>
      <c r="G7636">
        <v>12.79</v>
      </c>
      <c r="H7636">
        <v>2014</v>
      </c>
    </row>
    <row r="7637" spans="1:8" x14ac:dyDescent="0.2">
      <c r="A7637" t="s">
        <v>9200</v>
      </c>
      <c r="B7637" t="s">
        <v>16</v>
      </c>
      <c r="C7637" t="s">
        <v>996</v>
      </c>
      <c r="D7637" t="s">
        <v>7291</v>
      </c>
      <c r="E7637">
        <v>4.0999999999999996</v>
      </c>
      <c r="F7637">
        <v>751</v>
      </c>
      <c r="G7637">
        <v>28.99</v>
      </c>
      <c r="H7637">
        <v>2015</v>
      </c>
    </row>
    <row r="7638" spans="1:8" x14ac:dyDescent="0.2">
      <c r="A7638" t="s">
        <v>9201</v>
      </c>
      <c r="B7638" t="s">
        <v>66</v>
      </c>
      <c r="C7638" t="s">
        <v>169</v>
      </c>
      <c r="D7638" t="s">
        <v>170</v>
      </c>
      <c r="E7638">
        <v>4.2</v>
      </c>
      <c r="F7638">
        <v>751</v>
      </c>
      <c r="G7638">
        <v>6.3</v>
      </c>
      <c r="H7638">
        <v>2019</v>
      </c>
    </row>
    <row r="7639" spans="1:8" x14ac:dyDescent="0.2">
      <c r="A7639" t="s">
        <v>1160</v>
      </c>
      <c r="B7639" t="s">
        <v>16</v>
      </c>
      <c r="C7639" t="s">
        <v>38</v>
      </c>
      <c r="D7639" t="s">
        <v>881</v>
      </c>
      <c r="E7639">
        <v>3.5</v>
      </c>
      <c r="F7639">
        <v>751</v>
      </c>
      <c r="G7639">
        <v>7.21</v>
      </c>
      <c r="H7639">
        <v>2018</v>
      </c>
    </row>
    <row r="7640" spans="1:8" x14ac:dyDescent="0.2">
      <c r="A7640" t="s">
        <v>9202</v>
      </c>
      <c r="B7640" t="s">
        <v>16</v>
      </c>
      <c r="C7640" t="s">
        <v>716</v>
      </c>
      <c r="D7640" t="s">
        <v>529</v>
      </c>
      <c r="E7640">
        <v>3.9</v>
      </c>
      <c r="F7640">
        <v>752</v>
      </c>
      <c r="G7640">
        <v>21.82</v>
      </c>
      <c r="H7640">
        <v>2014</v>
      </c>
    </row>
    <row r="7641" spans="1:8" x14ac:dyDescent="0.2">
      <c r="A7641" t="s">
        <v>9203</v>
      </c>
      <c r="B7641" t="s">
        <v>70</v>
      </c>
      <c r="C7641" t="s">
        <v>533</v>
      </c>
      <c r="D7641" t="s">
        <v>844</v>
      </c>
      <c r="E7641">
        <v>3.5</v>
      </c>
      <c r="F7641">
        <v>752</v>
      </c>
      <c r="G7641">
        <v>18.420000000000002</v>
      </c>
      <c r="H7641">
        <v>2017</v>
      </c>
    </row>
    <row r="7642" spans="1:8" x14ac:dyDescent="0.2">
      <c r="A7642" t="s">
        <v>9204</v>
      </c>
      <c r="B7642" t="s">
        <v>34</v>
      </c>
      <c r="C7642" t="s">
        <v>3011</v>
      </c>
      <c r="D7642" t="s">
        <v>3063</v>
      </c>
      <c r="E7642">
        <v>4.0999999999999996</v>
      </c>
      <c r="F7642">
        <v>753</v>
      </c>
      <c r="G7642">
        <v>20.5</v>
      </c>
      <c r="H7642">
        <v>2016</v>
      </c>
    </row>
    <row r="7643" spans="1:8" x14ac:dyDescent="0.2">
      <c r="A7643" t="s">
        <v>9205</v>
      </c>
      <c r="B7643" t="s">
        <v>34</v>
      </c>
      <c r="C7643" t="s">
        <v>150</v>
      </c>
      <c r="D7643" t="s">
        <v>2067</v>
      </c>
      <c r="E7643">
        <v>3.7</v>
      </c>
      <c r="F7643">
        <v>754</v>
      </c>
      <c r="G7643">
        <v>7.94</v>
      </c>
      <c r="H7643">
        <v>2018</v>
      </c>
    </row>
    <row r="7644" spans="1:8" x14ac:dyDescent="0.2">
      <c r="A7644" t="s">
        <v>9206</v>
      </c>
      <c r="B7644" t="s">
        <v>16</v>
      </c>
      <c r="C7644" t="s">
        <v>1770</v>
      </c>
      <c r="D7644" t="s">
        <v>1771</v>
      </c>
      <c r="E7644">
        <v>3.8</v>
      </c>
      <c r="F7644">
        <v>754</v>
      </c>
      <c r="G7644">
        <v>23.9</v>
      </c>
      <c r="H7644">
        <v>2013</v>
      </c>
    </row>
    <row r="7645" spans="1:8" x14ac:dyDescent="0.2">
      <c r="A7645" t="s">
        <v>9207</v>
      </c>
      <c r="B7645" t="s">
        <v>62</v>
      </c>
      <c r="C7645" t="s">
        <v>63</v>
      </c>
      <c r="D7645" t="s">
        <v>727</v>
      </c>
      <c r="E7645">
        <v>4.2</v>
      </c>
      <c r="F7645">
        <v>755</v>
      </c>
      <c r="G7645">
        <v>43.82</v>
      </c>
      <c r="H7645">
        <v>2015</v>
      </c>
    </row>
    <row r="7646" spans="1:8" x14ac:dyDescent="0.2">
      <c r="A7646" t="s">
        <v>2945</v>
      </c>
      <c r="B7646" t="s">
        <v>66</v>
      </c>
      <c r="C7646" t="s">
        <v>308</v>
      </c>
      <c r="D7646" t="s">
        <v>591</v>
      </c>
      <c r="E7646">
        <v>3.5</v>
      </c>
      <c r="F7646">
        <v>755</v>
      </c>
      <c r="G7646">
        <v>7.44</v>
      </c>
      <c r="H7646">
        <v>2017</v>
      </c>
    </row>
    <row r="7647" spans="1:8" x14ac:dyDescent="0.2">
      <c r="A7647" t="s">
        <v>9208</v>
      </c>
      <c r="B7647" t="s">
        <v>46</v>
      </c>
      <c r="C7647" t="s">
        <v>341</v>
      </c>
      <c r="D7647" t="s">
        <v>263</v>
      </c>
      <c r="E7647">
        <v>4.2</v>
      </c>
      <c r="F7647">
        <v>756</v>
      </c>
      <c r="G7647">
        <v>69.150000000000006</v>
      </c>
      <c r="H7647">
        <v>2017</v>
      </c>
    </row>
    <row r="7648" spans="1:8" x14ac:dyDescent="0.2">
      <c r="A7648" t="s">
        <v>9209</v>
      </c>
      <c r="B7648" t="s">
        <v>16</v>
      </c>
      <c r="C7648" t="s">
        <v>302</v>
      </c>
      <c r="D7648" t="s">
        <v>749</v>
      </c>
      <c r="E7648">
        <v>3.8</v>
      </c>
      <c r="F7648">
        <v>757</v>
      </c>
      <c r="G7648">
        <v>8.9</v>
      </c>
      <c r="H7648">
        <v>2018</v>
      </c>
    </row>
    <row r="7649" spans="1:8" x14ac:dyDescent="0.2">
      <c r="A7649" t="s">
        <v>4302</v>
      </c>
      <c r="B7649" t="s">
        <v>34</v>
      </c>
      <c r="C7649" t="s">
        <v>150</v>
      </c>
      <c r="D7649" t="s">
        <v>790</v>
      </c>
      <c r="E7649">
        <v>3.8</v>
      </c>
      <c r="F7649">
        <v>757</v>
      </c>
      <c r="G7649">
        <v>6.75</v>
      </c>
      <c r="H7649">
        <v>2017</v>
      </c>
    </row>
    <row r="7650" spans="1:8" x14ac:dyDescent="0.2">
      <c r="A7650" t="s">
        <v>1066</v>
      </c>
      <c r="B7650" t="s">
        <v>16</v>
      </c>
      <c r="C7650" t="s">
        <v>358</v>
      </c>
      <c r="D7650" t="s">
        <v>1045</v>
      </c>
      <c r="E7650">
        <v>4.2</v>
      </c>
      <c r="F7650">
        <v>758</v>
      </c>
      <c r="G7650">
        <v>35.840000000000003</v>
      </c>
      <c r="H7650">
        <v>2012</v>
      </c>
    </row>
    <row r="7651" spans="1:8" x14ac:dyDescent="0.2">
      <c r="A7651" t="s">
        <v>9210</v>
      </c>
      <c r="B7651" t="s">
        <v>62</v>
      </c>
      <c r="C7651" t="s">
        <v>63</v>
      </c>
      <c r="D7651" t="s">
        <v>1476</v>
      </c>
      <c r="E7651">
        <v>3.9</v>
      </c>
      <c r="F7651">
        <v>76</v>
      </c>
      <c r="G7651">
        <v>14.21</v>
      </c>
      <c r="H7651">
        <v>2016</v>
      </c>
    </row>
    <row r="7652" spans="1:8" x14ac:dyDescent="0.2">
      <c r="A7652" t="s">
        <v>9211</v>
      </c>
      <c r="B7652" t="s">
        <v>9</v>
      </c>
      <c r="C7652" t="s">
        <v>1319</v>
      </c>
      <c r="D7652" t="s">
        <v>9212</v>
      </c>
      <c r="E7652">
        <v>3.9</v>
      </c>
      <c r="F7652">
        <v>76</v>
      </c>
      <c r="G7652">
        <v>10.9</v>
      </c>
      <c r="H7652">
        <v>2018</v>
      </c>
    </row>
    <row r="7653" spans="1:8" x14ac:dyDescent="0.2">
      <c r="A7653" t="s">
        <v>9213</v>
      </c>
      <c r="B7653" t="s">
        <v>16</v>
      </c>
      <c r="C7653" t="s">
        <v>358</v>
      </c>
      <c r="D7653" t="s">
        <v>1791</v>
      </c>
      <c r="E7653">
        <v>4.5</v>
      </c>
      <c r="F7653">
        <v>76</v>
      </c>
      <c r="G7653">
        <v>67.260000000000005</v>
      </c>
      <c r="H7653">
        <v>2011</v>
      </c>
    </row>
    <row r="7654" spans="1:8" x14ac:dyDescent="0.2">
      <c r="A7654" t="s">
        <v>9214</v>
      </c>
      <c r="B7654" t="s">
        <v>277</v>
      </c>
      <c r="C7654" t="s">
        <v>4574</v>
      </c>
      <c r="D7654" t="s">
        <v>9215</v>
      </c>
      <c r="E7654">
        <v>3.9</v>
      </c>
      <c r="F7654">
        <v>76</v>
      </c>
      <c r="G7654">
        <v>16.39</v>
      </c>
      <c r="H7654">
        <v>2013</v>
      </c>
    </row>
    <row r="7655" spans="1:8" x14ac:dyDescent="0.2">
      <c r="A7655" t="s">
        <v>9216</v>
      </c>
      <c r="B7655" t="s">
        <v>34</v>
      </c>
      <c r="C7655" t="s">
        <v>718</v>
      </c>
      <c r="D7655" t="s">
        <v>5145</v>
      </c>
      <c r="E7655">
        <v>3.9</v>
      </c>
      <c r="F7655">
        <v>76</v>
      </c>
      <c r="G7655">
        <v>46.6</v>
      </c>
      <c r="H7655">
        <v>2016</v>
      </c>
    </row>
    <row r="7656" spans="1:8" x14ac:dyDescent="0.2">
      <c r="A7656" t="s">
        <v>9217</v>
      </c>
      <c r="B7656" t="s">
        <v>9</v>
      </c>
      <c r="C7656" t="s">
        <v>7976</v>
      </c>
      <c r="D7656" t="s">
        <v>7977</v>
      </c>
      <c r="E7656">
        <v>3.9</v>
      </c>
      <c r="F7656">
        <v>76</v>
      </c>
      <c r="G7656">
        <v>15.9</v>
      </c>
      <c r="H7656">
        <v>2017</v>
      </c>
    </row>
    <row r="7657" spans="1:8" x14ac:dyDescent="0.2">
      <c r="A7657" t="s">
        <v>467</v>
      </c>
      <c r="B7657" t="s">
        <v>9</v>
      </c>
      <c r="C7657" t="s">
        <v>10</v>
      </c>
      <c r="D7657" t="s">
        <v>2149</v>
      </c>
      <c r="E7657">
        <v>4.0999999999999996</v>
      </c>
      <c r="F7657">
        <v>76</v>
      </c>
      <c r="G7657">
        <v>109.95</v>
      </c>
      <c r="H7657">
        <v>2015</v>
      </c>
    </row>
    <row r="7658" spans="1:8" x14ac:dyDescent="0.2">
      <c r="A7658" t="s">
        <v>9218</v>
      </c>
      <c r="B7658" t="s">
        <v>9</v>
      </c>
      <c r="C7658" t="s">
        <v>56</v>
      </c>
      <c r="D7658" t="s">
        <v>2834</v>
      </c>
      <c r="E7658">
        <v>3.9</v>
      </c>
      <c r="F7658">
        <v>76</v>
      </c>
      <c r="G7658">
        <v>21.39</v>
      </c>
      <c r="H7658">
        <v>2017</v>
      </c>
    </row>
    <row r="7659" spans="1:8" x14ac:dyDescent="0.2">
      <c r="A7659" t="s">
        <v>9219</v>
      </c>
      <c r="B7659" t="s">
        <v>23</v>
      </c>
      <c r="C7659" t="s">
        <v>4402</v>
      </c>
      <c r="D7659" t="s">
        <v>2554</v>
      </c>
      <c r="E7659">
        <v>3.5</v>
      </c>
      <c r="F7659">
        <v>76</v>
      </c>
      <c r="G7659">
        <v>20.28</v>
      </c>
      <c r="H7659">
        <v>2016</v>
      </c>
    </row>
    <row r="7660" spans="1:8" x14ac:dyDescent="0.2">
      <c r="A7660" t="s">
        <v>9220</v>
      </c>
      <c r="B7660" t="s">
        <v>23</v>
      </c>
      <c r="C7660" t="s">
        <v>247</v>
      </c>
      <c r="D7660" t="s">
        <v>5922</v>
      </c>
      <c r="E7660">
        <v>4</v>
      </c>
      <c r="F7660">
        <v>76</v>
      </c>
      <c r="G7660">
        <v>29.9</v>
      </c>
      <c r="H7660">
        <v>2015</v>
      </c>
    </row>
    <row r="7661" spans="1:8" x14ac:dyDescent="0.2">
      <c r="A7661" t="s">
        <v>9221</v>
      </c>
      <c r="B7661" t="s">
        <v>66</v>
      </c>
      <c r="C7661" t="s">
        <v>308</v>
      </c>
      <c r="D7661" t="s">
        <v>563</v>
      </c>
      <c r="E7661">
        <v>3.8</v>
      </c>
      <c r="F7661">
        <v>76</v>
      </c>
      <c r="G7661">
        <v>10.75</v>
      </c>
      <c r="H7661">
        <v>2017</v>
      </c>
    </row>
    <row r="7662" spans="1:8" x14ac:dyDescent="0.2">
      <c r="A7662" t="s">
        <v>9222</v>
      </c>
      <c r="B7662" t="s">
        <v>66</v>
      </c>
      <c r="C7662" t="s">
        <v>487</v>
      </c>
      <c r="D7662" t="s">
        <v>170</v>
      </c>
      <c r="E7662">
        <v>4.3</v>
      </c>
      <c r="F7662">
        <v>76</v>
      </c>
      <c r="G7662">
        <v>125.65</v>
      </c>
      <c r="H7662">
        <v>2000</v>
      </c>
    </row>
    <row r="7663" spans="1:8" x14ac:dyDescent="0.2">
      <c r="A7663" t="s">
        <v>9223</v>
      </c>
      <c r="B7663" t="s">
        <v>9</v>
      </c>
      <c r="C7663" t="s">
        <v>10</v>
      </c>
      <c r="D7663" t="s">
        <v>832</v>
      </c>
      <c r="E7663">
        <v>4.0999999999999996</v>
      </c>
      <c r="F7663">
        <v>76</v>
      </c>
      <c r="G7663">
        <v>36.840000000000003</v>
      </c>
      <c r="H7663">
        <v>2015</v>
      </c>
    </row>
    <row r="7664" spans="1:8" x14ac:dyDescent="0.2">
      <c r="A7664" t="s">
        <v>640</v>
      </c>
      <c r="B7664" t="s">
        <v>16</v>
      </c>
      <c r="C7664" t="s">
        <v>178</v>
      </c>
      <c r="D7664" t="s">
        <v>2472</v>
      </c>
      <c r="E7664">
        <v>4</v>
      </c>
      <c r="F7664">
        <v>76</v>
      </c>
      <c r="G7664">
        <v>16.52</v>
      </c>
      <c r="H7664">
        <v>2018</v>
      </c>
    </row>
    <row r="7665" spans="1:8" x14ac:dyDescent="0.2">
      <c r="A7665" t="s">
        <v>1076</v>
      </c>
      <c r="B7665" t="s">
        <v>9</v>
      </c>
      <c r="C7665" t="s">
        <v>10</v>
      </c>
      <c r="D7665" t="s">
        <v>2149</v>
      </c>
      <c r="E7665">
        <v>4.2</v>
      </c>
      <c r="F7665">
        <v>76</v>
      </c>
      <c r="G7665">
        <v>89.95</v>
      </c>
      <c r="H7665">
        <v>2016</v>
      </c>
    </row>
    <row r="7666" spans="1:8" x14ac:dyDescent="0.2">
      <c r="A7666" t="s">
        <v>9224</v>
      </c>
      <c r="B7666" t="s">
        <v>9</v>
      </c>
      <c r="C7666" t="s">
        <v>4825</v>
      </c>
      <c r="D7666" t="s">
        <v>4826</v>
      </c>
      <c r="E7666">
        <v>3.3</v>
      </c>
      <c r="F7666">
        <v>76</v>
      </c>
      <c r="G7666">
        <v>8.85</v>
      </c>
      <c r="H7666">
        <v>2017</v>
      </c>
    </row>
    <row r="7667" spans="1:8" x14ac:dyDescent="0.2">
      <c r="A7667" t="s">
        <v>5006</v>
      </c>
      <c r="B7667" t="s">
        <v>277</v>
      </c>
      <c r="C7667" t="s">
        <v>852</v>
      </c>
      <c r="D7667" t="s">
        <v>6605</v>
      </c>
      <c r="E7667">
        <v>3.8</v>
      </c>
      <c r="F7667">
        <v>76</v>
      </c>
      <c r="G7667">
        <v>9.5</v>
      </c>
      <c r="H7667">
        <v>2017</v>
      </c>
    </row>
    <row r="7668" spans="1:8" x14ac:dyDescent="0.2">
      <c r="A7668" t="s">
        <v>3004</v>
      </c>
      <c r="B7668" t="s">
        <v>9</v>
      </c>
      <c r="C7668" t="s">
        <v>742</v>
      </c>
      <c r="D7668" t="s">
        <v>5099</v>
      </c>
      <c r="E7668">
        <v>3.4</v>
      </c>
      <c r="F7668">
        <v>76</v>
      </c>
      <c r="G7668">
        <v>7.49</v>
      </c>
      <c r="H7668">
        <v>2016</v>
      </c>
    </row>
    <row r="7669" spans="1:8" x14ac:dyDescent="0.2">
      <c r="A7669" t="s">
        <v>467</v>
      </c>
      <c r="B7669" t="s">
        <v>9</v>
      </c>
      <c r="C7669" t="s">
        <v>10</v>
      </c>
      <c r="D7669" t="s">
        <v>9225</v>
      </c>
      <c r="E7669">
        <v>4.2</v>
      </c>
      <c r="F7669">
        <v>76</v>
      </c>
      <c r="G7669">
        <v>43.95</v>
      </c>
      <c r="H7669">
        <v>2015</v>
      </c>
    </row>
    <row r="7670" spans="1:8" x14ac:dyDescent="0.2">
      <c r="A7670" t="s">
        <v>9226</v>
      </c>
      <c r="B7670" t="s">
        <v>9</v>
      </c>
      <c r="C7670" t="s">
        <v>27</v>
      </c>
      <c r="D7670" t="s">
        <v>729</v>
      </c>
      <c r="E7670">
        <v>4.3</v>
      </c>
      <c r="F7670">
        <v>76</v>
      </c>
      <c r="G7670">
        <v>75</v>
      </c>
      <c r="H7670">
        <v>2012</v>
      </c>
    </row>
    <row r="7671" spans="1:8" x14ac:dyDescent="0.2">
      <c r="A7671" t="s">
        <v>9227</v>
      </c>
      <c r="B7671" t="s">
        <v>16</v>
      </c>
      <c r="C7671" t="s">
        <v>404</v>
      </c>
      <c r="D7671" t="s">
        <v>4336</v>
      </c>
      <c r="E7671">
        <v>4.0999999999999996</v>
      </c>
      <c r="F7671">
        <v>76</v>
      </c>
      <c r="G7671">
        <v>19.850000000000001</v>
      </c>
      <c r="H7671">
        <v>2017</v>
      </c>
    </row>
    <row r="7672" spans="1:8" x14ac:dyDescent="0.2">
      <c r="A7672" t="s">
        <v>9228</v>
      </c>
      <c r="B7672" t="s">
        <v>66</v>
      </c>
      <c r="C7672" t="s">
        <v>308</v>
      </c>
      <c r="D7672" t="s">
        <v>5089</v>
      </c>
      <c r="E7672">
        <v>3.8</v>
      </c>
      <c r="F7672">
        <v>76</v>
      </c>
      <c r="G7672">
        <v>25.95</v>
      </c>
      <c r="H7672">
        <v>2009</v>
      </c>
    </row>
    <row r="7673" spans="1:8" x14ac:dyDescent="0.2">
      <c r="A7673" t="s">
        <v>9229</v>
      </c>
      <c r="B7673" t="s">
        <v>16</v>
      </c>
      <c r="C7673" t="s">
        <v>1024</v>
      </c>
      <c r="D7673" t="s">
        <v>375</v>
      </c>
      <c r="E7673">
        <v>4.5999999999999996</v>
      </c>
      <c r="F7673">
        <v>76</v>
      </c>
      <c r="G7673">
        <v>520</v>
      </c>
      <c r="H7673">
        <v>2011</v>
      </c>
    </row>
    <row r="7674" spans="1:8" x14ac:dyDescent="0.2">
      <c r="A7674" t="s">
        <v>9230</v>
      </c>
      <c r="B7674" t="s">
        <v>16</v>
      </c>
      <c r="C7674" t="s">
        <v>638</v>
      </c>
      <c r="D7674" t="s">
        <v>9231</v>
      </c>
      <c r="E7674">
        <v>3.5</v>
      </c>
      <c r="F7674">
        <v>76</v>
      </c>
      <c r="G7674">
        <v>4.95</v>
      </c>
      <c r="H7674">
        <v>2015</v>
      </c>
    </row>
    <row r="7675" spans="1:8" x14ac:dyDescent="0.2">
      <c r="A7675" t="s">
        <v>9232</v>
      </c>
      <c r="B7675" t="s">
        <v>16</v>
      </c>
      <c r="C7675" t="s">
        <v>181</v>
      </c>
      <c r="D7675" t="s">
        <v>9233</v>
      </c>
      <c r="E7675">
        <v>4.3</v>
      </c>
      <c r="F7675">
        <v>76</v>
      </c>
      <c r="G7675">
        <v>76.63</v>
      </c>
      <c r="H7675">
        <v>2011</v>
      </c>
    </row>
    <row r="7676" spans="1:8" x14ac:dyDescent="0.2">
      <c r="A7676" t="s">
        <v>9234</v>
      </c>
      <c r="B7676" t="s">
        <v>16</v>
      </c>
      <c r="C7676" t="s">
        <v>93</v>
      </c>
      <c r="D7676" t="s">
        <v>881</v>
      </c>
      <c r="E7676">
        <v>4.2</v>
      </c>
      <c r="F7676">
        <v>76</v>
      </c>
      <c r="G7676">
        <v>42.11</v>
      </c>
      <c r="H7676">
        <v>2016</v>
      </c>
    </row>
    <row r="7677" spans="1:8" x14ac:dyDescent="0.2">
      <c r="A7677" t="s">
        <v>588</v>
      </c>
      <c r="B7677" t="s">
        <v>16</v>
      </c>
      <c r="C7677" t="s">
        <v>181</v>
      </c>
      <c r="D7677" t="s">
        <v>3254</v>
      </c>
      <c r="E7677">
        <v>4</v>
      </c>
      <c r="F7677">
        <v>76</v>
      </c>
      <c r="G7677">
        <v>65.86</v>
      </c>
      <c r="H7677">
        <v>2015</v>
      </c>
    </row>
    <row r="7678" spans="1:8" x14ac:dyDescent="0.2">
      <c r="A7678" t="s">
        <v>9235</v>
      </c>
      <c r="B7678" t="s">
        <v>9</v>
      </c>
      <c r="C7678" t="s">
        <v>114</v>
      </c>
      <c r="D7678" t="s">
        <v>1965</v>
      </c>
      <c r="E7678">
        <v>4.2</v>
      </c>
      <c r="F7678">
        <v>76</v>
      </c>
      <c r="G7678">
        <v>270</v>
      </c>
      <c r="H7678">
        <v>1995</v>
      </c>
    </row>
    <row r="7679" spans="1:8" x14ac:dyDescent="0.2">
      <c r="A7679" t="s">
        <v>9236</v>
      </c>
      <c r="B7679" t="s">
        <v>16</v>
      </c>
      <c r="C7679" t="s">
        <v>9237</v>
      </c>
      <c r="D7679" t="s">
        <v>3016</v>
      </c>
      <c r="E7679">
        <v>4</v>
      </c>
      <c r="F7679">
        <v>76</v>
      </c>
      <c r="G7679">
        <v>35.450000000000003</v>
      </c>
      <c r="H7679">
        <v>2014</v>
      </c>
    </row>
    <row r="7680" spans="1:8" x14ac:dyDescent="0.2">
      <c r="A7680" t="s">
        <v>9238</v>
      </c>
      <c r="B7680" t="s">
        <v>16</v>
      </c>
      <c r="C7680" t="s">
        <v>53</v>
      </c>
      <c r="D7680" t="s">
        <v>164</v>
      </c>
      <c r="E7680">
        <v>3.5</v>
      </c>
      <c r="F7680">
        <v>76</v>
      </c>
      <c r="G7680">
        <v>5.9</v>
      </c>
      <c r="H7680">
        <v>2018</v>
      </c>
    </row>
    <row r="7681" spans="1:8" x14ac:dyDescent="0.2">
      <c r="A7681" t="s">
        <v>2705</v>
      </c>
      <c r="B7681" t="s">
        <v>9</v>
      </c>
      <c r="C7681" t="s">
        <v>96</v>
      </c>
      <c r="D7681" t="s">
        <v>3675</v>
      </c>
      <c r="E7681">
        <v>3.9</v>
      </c>
      <c r="F7681">
        <v>76</v>
      </c>
      <c r="G7681">
        <v>57.72</v>
      </c>
      <c r="H7681">
        <v>2016</v>
      </c>
    </row>
    <row r="7682" spans="1:8" x14ac:dyDescent="0.2">
      <c r="A7682" t="s">
        <v>9239</v>
      </c>
      <c r="B7682" t="s">
        <v>16</v>
      </c>
      <c r="C7682" t="s">
        <v>586</v>
      </c>
      <c r="D7682" t="s">
        <v>2273</v>
      </c>
      <c r="E7682">
        <v>3.3</v>
      </c>
      <c r="F7682">
        <v>76</v>
      </c>
      <c r="G7682">
        <v>16.95</v>
      </c>
      <c r="H7682">
        <v>2018</v>
      </c>
    </row>
    <row r="7683" spans="1:8" x14ac:dyDescent="0.2">
      <c r="A7683" t="s">
        <v>7664</v>
      </c>
      <c r="B7683" t="s">
        <v>23</v>
      </c>
      <c r="C7683" t="s">
        <v>247</v>
      </c>
      <c r="D7683" t="s">
        <v>578</v>
      </c>
      <c r="E7683">
        <v>3.9</v>
      </c>
      <c r="F7683">
        <v>76</v>
      </c>
      <c r="G7683">
        <v>58.75</v>
      </c>
      <c r="H7683">
        <v>2014</v>
      </c>
    </row>
    <row r="7684" spans="1:8" x14ac:dyDescent="0.2">
      <c r="A7684" t="s">
        <v>9240</v>
      </c>
      <c r="B7684" t="s">
        <v>16</v>
      </c>
      <c r="C7684" t="s">
        <v>374</v>
      </c>
      <c r="D7684" t="s">
        <v>4584</v>
      </c>
      <c r="E7684">
        <v>3.6</v>
      </c>
      <c r="F7684">
        <v>76</v>
      </c>
      <c r="G7684">
        <v>24.24</v>
      </c>
      <c r="H7684">
        <v>2013</v>
      </c>
    </row>
    <row r="7685" spans="1:8" x14ac:dyDescent="0.2">
      <c r="A7685" t="s">
        <v>9241</v>
      </c>
      <c r="B7685" t="s">
        <v>9</v>
      </c>
      <c r="C7685" t="s">
        <v>873</v>
      </c>
      <c r="D7685" t="s">
        <v>2607</v>
      </c>
      <c r="E7685">
        <v>4</v>
      </c>
      <c r="F7685">
        <v>76</v>
      </c>
      <c r="G7685">
        <v>39.950000000000003</v>
      </c>
      <c r="H7685">
        <v>2001</v>
      </c>
    </row>
    <row r="7686" spans="1:8" x14ac:dyDescent="0.2">
      <c r="A7686" t="s">
        <v>9242</v>
      </c>
      <c r="B7686" t="s">
        <v>16</v>
      </c>
      <c r="C7686" t="s">
        <v>181</v>
      </c>
      <c r="D7686" t="s">
        <v>8884</v>
      </c>
      <c r="E7686">
        <v>4</v>
      </c>
      <c r="F7686">
        <v>76</v>
      </c>
      <c r="G7686">
        <v>43.7</v>
      </c>
      <c r="H7686">
        <v>2014</v>
      </c>
    </row>
    <row r="7687" spans="1:8" x14ac:dyDescent="0.2">
      <c r="A7687" t="s">
        <v>9243</v>
      </c>
      <c r="B7687" t="s">
        <v>62</v>
      </c>
      <c r="C7687" t="s">
        <v>63</v>
      </c>
      <c r="D7687" t="s">
        <v>2020</v>
      </c>
      <c r="E7687">
        <v>3.8</v>
      </c>
      <c r="F7687">
        <v>760</v>
      </c>
      <c r="G7687">
        <v>11.9</v>
      </c>
      <c r="H7687">
        <v>2017</v>
      </c>
    </row>
    <row r="7688" spans="1:8" x14ac:dyDescent="0.2">
      <c r="A7688" t="s">
        <v>9244</v>
      </c>
      <c r="B7688" t="s">
        <v>196</v>
      </c>
      <c r="C7688" t="s">
        <v>701</v>
      </c>
      <c r="D7688" t="s">
        <v>1019</v>
      </c>
      <c r="E7688">
        <v>3.8</v>
      </c>
      <c r="F7688">
        <v>760</v>
      </c>
      <c r="G7688">
        <v>13.26</v>
      </c>
      <c r="H7688">
        <v>2014</v>
      </c>
    </row>
    <row r="7689" spans="1:8" x14ac:dyDescent="0.2">
      <c r="A7689" t="s">
        <v>9245</v>
      </c>
      <c r="B7689" t="s">
        <v>70</v>
      </c>
      <c r="C7689" t="s">
        <v>2669</v>
      </c>
      <c r="D7689" t="s">
        <v>2676</v>
      </c>
      <c r="E7689">
        <v>4.0999999999999996</v>
      </c>
      <c r="F7689">
        <v>760</v>
      </c>
      <c r="G7689">
        <v>45.95</v>
      </c>
      <c r="H7689">
        <v>2017</v>
      </c>
    </row>
    <row r="7690" spans="1:8" x14ac:dyDescent="0.2">
      <c r="A7690" t="s">
        <v>69</v>
      </c>
      <c r="B7690" t="s">
        <v>70</v>
      </c>
      <c r="C7690" t="s">
        <v>161</v>
      </c>
      <c r="D7690" t="s">
        <v>9246</v>
      </c>
      <c r="E7690">
        <v>4</v>
      </c>
      <c r="F7690">
        <v>761</v>
      </c>
      <c r="G7690">
        <v>20.36</v>
      </c>
      <c r="H7690">
        <v>2015</v>
      </c>
    </row>
    <row r="7691" spans="1:8" x14ac:dyDescent="0.2">
      <c r="A7691" t="s">
        <v>9247</v>
      </c>
      <c r="B7691" t="s">
        <v>34</v>
      </c>
      <c r="C7691" t="s">
        <v>898</v>
      </c>
      <c r="D7691" t="s">
        <v>899</v>
      </c>
      <c r="E7691">
        <v>3.4</v>
      </c>
      <c r="F7691">
        <v>761</v>
      </c>
      <c r="G7691">
        <v>8.5</v>
      </c>
      <c r="H7691">
        <v>2015</v>
      </c>
    </row>
    <row r="7692" spans="1:8" x14ac:dyDescent="0.2">
      <c r="A7692" t="s">
        <v>9248</v>
      </c>
      <c r="B7692" t="s">
        <v>66</v>
      </c>
      <c r="C7692" t="s">
        <v>1236</v>
      </c>
      <c r="D7692" t="s">
        <v>4213</v>
      </c>
      <c r="E7692">
        <v>3.5</v>
      </c>
      <c r="F7692">
        <v>762</v>
      </c>
      <c r="G7692">
        <v>6.29</v>
      </c>
      <c r="H7692">
        <v>2012</v>
      </c>
    </row>
    <row r="7693" spans="1:8" x14ac:dyDescent="0.2">
      <c r="A7693" t="s">
        <v>9249</v>
      </c>
      <c r="B7693" t="s">
        <v>9</v>
      </c>
      <c r="C7693" t="s">
        <v>184</v>
      </c>
      <c r="D7693" t="s">
        <v>6098</v>
      </c>
      <c r="E7693">
        <v>4.5999999999999996</v>
      </c>
      <c r="F7693">
        <v>763</v>
      </c>
      <c r="G7693">
        <v>799.95</v>
      </c>
      <c r="H7693">
        <v>2004</v>
      </c>
    </row>
    <row r="7694" spans="1:8" x14ac:dyDescent="0.2">
      <c r="A7694" t="s">
        <v>5404</v>
      </c>
      <c r="B7694" t="s">
        <v>16</v>
      </c>
      <c r="C7694" t="s">
        <v>93</v>
      </c>
      <c r="D7694" t="s">
        <v>2635</v>
      </c>
      <c r="E7694">
        <v>4</v>
      </c>
      <c r="F7694">
        <v>763</v>
      </c>
      <c r="G7694">
        <v>21.9</v>
      </c>
      <c r="H7694">
        <v>2016</v>
      </c>
    </row>
    <row r="7695" spans="1:8" x14ac:dyDescent="0.2">
      <c r="A7695" t="s">
        <v>9250</v>
      </c>
      <c r="B7695" t="s">
        <v>16</v>
      </c>
      <c r="C7695" t="s">
        <v>302</v>
      </c>
      <c r="D7695" t="s">
        <v>123</v>
      </c>
      <c r="E7695">
        <v>4.3</v>
      </c>
      <c r="F7695">
        <v>763</v>
      </c>
      <c r="G7695">
        <v>17.45</v>
      </c>
      <c r="H7695">
        <v>2016</v>
      </c>
    </row>
    <row r="7696" spans="1:8" x14ac:dyDescent="0.2">
      <c r="A7696" t="s">
        <v>9251</v>
      </c>
      <c r="B7696" t="s">
        <v>9</v>
      </c>
      <c r="C7696" t="s">
        <v>184</v>
      </c>
      <c r="D7696" t="s">
        <v>1051</v>
      </c>
      <c r="E7696">
        <v>4.0999999999999996</v>
      </c>
      <c r="F7696">
        <v>763</v>
      </c>
      <c r="G7696">
        <v>56.94</v>
      </c>
      <c r="H7696">
        <v>2015</v>
      </c>
    </row>
    <row r="7697" spans="1:8" x14ac:dyDescent="0.2">
      <c r="A7697" t="s">
        <v>186</v>
      </c>
      <c r="B7697" t="s">
        <v>70</v>
      </c>
      <c r="C7697" t="s">
        <v>161</v>
      </c>
      <c r="D7697" t="s">
        <v>4276</v>
      </c>
      <c r="E7697">
        <v>4.0999999999999996</v>
      </c>
      <c r="F7697">
        <v>763</v>
      </c>
      <c r="G7697">
        <v>45.59</v>
      </c>
      <c r="H7697">
        <v>2014</v>
      </c>
    </row>
    <row r="7698" spans="1:8" x14ac:dyDescent="0.2">
      <c r="A7698" t="s">
        <v>9252</v>
      </c>
      <c r="B7698" t="s">
        <v>9</v>
      </c>
      <c r="C7698" t="s">
        <v>56</v>
      </c>
      <c r="D7698" t="s">
        <v>574</v>
      </c>
      <c r="E7698">
        <v>3.6</v>
      </c>
      <c r="F7698">
        <v>764</v>
      </c>
      <c r="G7698">
        <v>11.47</v>
      </c>
      <c r="H7698">
        <v>2016</v>
      </c>
    </row>
    <row r="7699" spans="1:8" x14ac:dyDescent="0.2">
      <c r="A7699" t="s">
        <v>9253</v>
      </c>
      <c r="B7699" t="s">
        <v>16</v>
      </c>
      <c r="C7699" t="s">
        <v>181</v>
      </c>
      <c r="D7699" t="s">
        <v>182</v>
      </c>
      <c r="E7699">
        <v>4.2</v>
      </c>
      <c r="F7699">
        <v>764</v>
      </c>
      <c r="G7699">
        <v>67.900000000000006</v>
      </c>
      <c r="H7699">
        <v>2012</v>
      </c>
    </row>
    <row r="7700" spans="1:8" x14ac:dyDescent="0.2">
      <c r="A7700" t="s">
        <v>9254</v>
      </c>
      <c r="B7700" t="s">
        <v>66</v>
      </c>
      <c r="C7700" t="s">
        <v>241</v>
      </c>
      <c r="D7700" t="s">
        <v>2556</v>
      </c>
      <c r="E7700">
        <v>3.6</v>
      </c>
      <c r="F7700">
        <v>765</v>
      </c>
      <c r="G7700">
        <v>6.21</v>
      </c>
      <c r="H7700">
        <v>2018</v>
      </c>
    </row>
    <row r="7701" spans="1:8" x14ac:dyDescent="0.2">
      <c r="A7701" t="s">
        <v>9255</v>
      </c>
      <c r="B7701" t="s">
        <v>70</v>
      </c>
      <c r="C7701" t="s">
        <v>2697</v>
      </c>
      <c r="D7701" t="s">
        <v>2698</v>
      </c>
      <c r="E7701">
        <v>3.9</v>
      </c>
      <c r="F7701">
        <v>766</v>
      </c>
      <c r="G7701">
        <v>14.52</v>
      </c>
      <c r="H7701">
        <v>2017</v>
      </c>
    </row>
    <row r="7702" spans="1:8" x14ac:dyDescent="0.2">
      <c r="A7702" t="s">
        <v>8724</v>
      </c>
      <c r="B7702" t="s">
        <v>70</v>
      </c>
      <c r="C7702" t="s">
        <v>3785</v>
      </c>
      <c r="D7702" t="s">
        <v>9256</v>
      </c>
      <c r="E7702">
        <v>3.9</v>
      </c>
      <c r="F7702">
        <v>766</v>
      </c>
      <c r="G7702">
        <v>23.5</v>
      </c>
      <c r="H7702">
        <v>2014</v>
      </c>
    </row>
    <row r="7703" spans="1:8" x14ac:dyDescent="0.2">
      <c r="A7703" t="s">
        <v>9257</v>
      </c>
      <c r="B7703" t="s">
        <v>16</v>
      </c>
      <c r="C7703" t="s">
        <v>99</v>
      </c>
      <c r="D7703" t="s">
        <v>1493</v>
      </c>
      <c r="E7703">
        <v>3.9</v>
      </c>
      <c r="F7703">
        <v>766</v>
      </c>
      <c r="G7703">
        <v>7.9</v>
      </c>
      <c r="H7703">
        <v>2017</v>
      </c>
    </row>
    <row r="7704" spans="1:8" x14ac:dyDescent="0.2">
      <c r="A7704" t="s">
        <v>9258</v>
      </c>
      <c r="B7704" t="s">
        <v>16</v>
      </c>
      <c r="C7704" t="s">
        <v>3204</v>
      </c>
      <c r="D7704" t="s">
        <v>1134</v>
      </c>
      <c r="E7704">
        <v>3.6</v>
      </c>
      <c r="F7704">
        <v>767</v>
      </c>
      <c r="G7704">
        <v>5.76</v>
      </c>
      <c r="H7704">
        <v>2017</v>
      </c>
    </row>
    <row r="7705" spans="1:8" x14ac:dyDescent="0.2">
      <c r="A7705" t="s">
        <v>9259</v>
      </c>
      <c r="B7705" t="s">
        <v>16</v>
      </c>
      <c r="C7705" t="s">
        <v>433</v>
      </c>
      <c r="D7705" t="s">
        <v>434</v>
      </c>
      <c r="E7705">
        <v>3.6</v>
      </c>
      <c r="F7705">
        <v>768</v>
      </c>
      <c r="G7705">
        <v>16.59</v>
      </c>
      <c r="H7705">
        <v>2013</v>
      </c>
    </row>
    <row r="7706" spans="1:8" x14ac:dyDescent="0.2">
      <c r="A7706" t="s">
        <v>831</v>
      </c>
      <c r="B7706" t="s">
        <v>9</v>
      </c>
      <c r="C7706" t="s">
        <v>10</v>
      </c>
      <c r="D7706" t="s">
        <v>3198</v>
      </c>
      <c r="E7706">
        <v>3.9</v>
      </c>
      <c r="F7706">
        <v>769</v>
      </c>
      <c r="G7706">
        <v>36.11</v>
      </c>
      <c r="H7706">
        <v>2012</v>
      </c>
    </row>
    <row r="7707" spans="1:8" x14ac:dyDescent="0.2">
      <c r="A7707" t="s">
        <v>9260</v>
      </c>
      <c r="B7707" t="s">
        <v>16</v>
      </c>
      <c r="C7707" t="s">
        <v>294</v>
      </c>
      <c r="D7707" t="s">
        <v>4046</v>
      </c>
      <c r="E7707">
        <v>3.7</v>
      </c>
      <c r="F7707">
        <v>77</v>
      </c>
      <c r="G7707">
        <v>31.85</v>
      </c>
      <c r="H7707">
        <v>2011</v>
      </c>
    </row>
    <row r="7708" spans="1:8" x14ac:dyDescent="0.2">
      <c r="A7708" t="s">
        <v>9261</v>
      </c>
      <c r="B7708" t="s">
        <v>70</v>
      </c>
      <c r="C7708" t="s">
        <v>533</v>
      </c>
      <c r="D7708" t="s">
        <v>2398</v>
      </c>
      <c r="E7708">
        <v>4.0999999999999996</v>
      </c>
      <c r="F7708">
        <v>77</v>
      </c>
      <c r="G7708">
        <v>66.31</v>
      </c>
      <c r="H7708">
        <v>2015</v>
      </c>
    </row>
    <row r="7709" spans="1:8" x14ac:dyDescent="0.2">
      <c r="A7709" t="s">
        <v>9262</v>
      </c>
      <c r="B7709" t="s">
        <v>16</v>
      </c>
      <c r="C7709" t="s">
        <v>3102</v>
      </c>
      <c r="D7709" t="s">
        <v>543</v>
      </c>
      <c r="E7709">
        <v>3.6</v>
      </c>
      <c r="F7709">
        <v>77</v>
      </c>
      <c r="G7709">
        <v>8.9499999999999993</v>
      </c>
      <c r="H7709">
        <v>2017</v>
      </c>
    </row>
    <row r="7710" spans="1:8" x14ac:dyDescent="0.2">
      <c r="A7710" t="s">
        <v>4408</v>
      </c>
      <c r="B7710" t="s">
        <v>9</v>
      </c>
      <c r="C7710" t="s">
        <v>742</v>
      </c>
      <c r="D7710" t="s">
        <v>6109</v>
      </c>
      <c r="E7710">
        <v>3.5</v>
      </c>
      <c r="F7710">
        <v>77</v>
      </c>
      <c r="G7710">
        <v>12.95</v>
      </c>
      <c r="H7710">
        <v>2005</v>
      </c>
    </row>
    <row r="7711" spans="1:8" x14ac:dyDescent="0.2">
      <c r="A7711" t="s">
        <v>9263</v>
      </c>
      <c r="B7711" t="s">
        <v>23</v>
      </c>
      <c r="C7711" t="s">
        <v>2059</v>
      </c>
      <c r="D7711" t="s">
        <v>9264</v>
      </c>
      <c r="E7711">
        <v>4.2</v>
      </c>
      <c r="F7711">
        <v>77</v>
      </c>
      <c r="G7711">
        <v>29.36</v>
      </c>
      <c r="H7711">
        <v>2017</v>
      </c>
    </row>
    <row r="7712" spans="1:8" x14ac:dyDescent="0.2">
      <c r="A7712" t="s">
        <v>9265</v>
      </c>
      <c r="B7712" t="s">
        <v>16</v>
      </c>
      <c r="C7712" t="s">
        <v>17</v>
      </c>
      <c r="D7712" t="s">
        <v>917</v>
      </c>
      <c r="E7712">
        <v>4.0999999999999996</v>
      </c>
      <c r="F7712">
        <v>77</v>
      </c>
      <c r="G7712">
        <v>53.35</v>
      </c>
      <c r="H7712">
        <v>2016</v>
      </c>
    </row>
    <row r="7713" spans="1:8" x14ac:dyDescent="0.2">
      <c r="A7713" t="s">
        <v>69</v>
      </c>
      <c r="B7713" t="s">
        <v>62</v>
      </c>
      <c r="C7713" t="s">
        <v>780</v>
      </c>
      <c r="D7713" t="s">
        <v>3150</v>
      </c>
      <c r="E7713">
        <v>3.8</v>
      </c>
      <c r="F7713">
        <v>77</v>
      </c>
      <c r="G7713">
        <v>7.69</v>
      </c>
      <c r="H7713">
        <v>2015</v>
      </c>
    </row>
    <row r="7714" spans="1:8" x14ac:dyDescent="0.2">
      <c r="A7714" t="s">
        <v>9266</v>
      </c>
      <c r="B7714" t="s">
        <v>9</v>
      </c>
      <c r="C7714" t="s">
        <v>9267</v>
      </c>
      <c r="D7714" t="s">
        <v>9268</v>
      </c>
      <c r="E7714">
        <v>3.6</v>
      </c>
      <c r="F7714">
        <v>77</v>
      </c>
      <c r="G7714">
        <v>9.1</v>
      </c>
      <c r="H7714">
        <v>2016</v>
      </c>
    </row>
    <row r="7715" spans="1:8" x14ac:dyDescent="0.2">
      <c r="A7715" t="s">
        <v>9269</v>
      </c>
      <c r="B7715" t="s">
        <v>23</v>
      </c>
      <c r="C7715" t="s">
        <v>247</v>
      </c>
      <c r="D7715" t="s">
        <v>9270</v>
      </c>
      <c r="E7715">
        <v>3.8</v>
      </c>
      <c r="F7715">
        <v>77</v>
      </c>
      <c r="G7715">
        <v>16.52</v>
      </c>
      <c r="H7715">
        <v>2017</v>
      </c>
    </row>
    <row r="7716" spans="1:8" x14ac:dyDescent="0.2">
      <c r="A7716" t="s">
        <v>9271</v>
      </c>
      <c r="B7716" t="s">
        <v>9</v>
      </c>
      <c r="C7716" t="s">
        <v>414</v>
      </c>
      <c r="D7716" t="s">
        <v>5377</v>
      </c>
      <c r="E7716">
        <v>4.0999999999999996</v>
      </c>
      <c r="F7716">
        <v>77</v>
      </c>
      <c r="G7716">
        <v>46.79</v>
      </c>
      <c r="H7716">
        <v>2015</v>
      </c>
    </row>
    <row r="7717" spans="1:8" x14ac:dyDescent="0.2">
      <c r="A7717" t="s">
        <v>9272</v>
      </c>
      <c r="B7717" t="s">
        <v>62</v>
      </c>
      <c r="C7717" t="s">
        <v>63</v>
      </c>
      <c r="D7717" t="s">
        <v>9273</v>
      </c>
      <c r="E7717">
        <v>3.9</v>
      </c>
      <c r="F7717">
        <v>77</v>
      </c>
      <c r="G7717">
        <v>25.95</v>
      </c>
      <c r="H7717">
        <v>2016</v>
      </c>
    </row>
    <row r="7718" spans="1:8" x14ac:dyDescent="0.2">
      <c r="A7718" t="s">
        <v>9274</v>
      </c>
      <c r="B7718" t="s">
        <v>16</v>
      </c>
      <c r="C7718" t="s">
        <v>4919</v>
      </c>
      <c r="D7718" t="s">
        <v>4920</v>
      </c>
      <c r="E7718">
        <v>3.9</v>
      </c>
      <c r="F7718">
        <v>77</v>
      </c>
      <c r="G7718">
        <v>33.4</v>
      </c>
      <c r="H7718">
        <v>2015</v>
      </c>
    </row>
    <row r="7719" spans="1:8" x14ac:dyDescent="0.2">
      <c r="A7719" t="s">
        <v>9275</v>
      </c>
      <c r="B7719" t="s">
        <v>9</v>
      </c>
      <c r="C7719" t="s">
        <v>175</v>
      </c>
      <c r="D7719" t="s">
        <v>9276</v>
      </c>
      <c r="E7719">
        <v>3.6</v>
      </c>
      <c r="F7719">
        <v>77</v>
      </c>
      <c r="G7719">
        <v>4.95</v>
      </c>
      <c r="H7719">
        <v>2013</v>
      </c>
    </row>
    <row r="7720" spans="1:8" x14ac:dyDescent="0.2">
      <c r="A7720" t="s">
        <v>2705</v>
      </c>
      <c r="B7720" t="s">
        <v>9</v>
      </c>
      <c r="C7720" t="s">
        <v>96</v>
      </c>
      <c r="D7720" t="s">
        <v>4121</v>
      </c>
      <c r="E7720">
        <v>4.3</v>
      </c>
      <c r="F7720">
        <v>77</v>
      </c>
      <c r="G7720">
        <v>52.64</v>
      </c>
      <c r="H7720">
        <v>2016</v>
      </c>
    </row>
    <row r="7721" spans="1:8" x14ac:dyDescent="0.2">
      <c r="A7721" t="s">
        <v>9277</v>
      </c>
      <c r="B7721" t="s">
        <v>277</v>
      </c>
      <c r="C7721" t="s">
        <v>278</v>
      </c>
      <c r="D7721" t="s">
        <v>546</v>
      </c>
      <c r="E7721">
        <v>4.2</v>
      </c>
      <c r="F7721">
        <v>77</v>
      </c>
      <c r="G7721">
        <v>43.5</v>
      </c>
      <c r="H7721">
        <v>2014</v>
      </c>
    </row>
    <row r="7722" spans="1:8" x14ac:dyDescent="0.2">
      <c r="A7722" t="s">
        <v>9278</v>
      </c>
      <c r="B7722" t="s">
        <v>66</v>
      </c>
      <c r="C7722" t="s">
        <v>487</v>
      </c>
      <c r="D7722" t="s">
        <v>488</v>
      </c>
      <c r="E7722">
        <v>3.7</v>
      </c>
      <c r="F7722">
        <v>77</v>
      </c>
      <c r="G7722">
        <v>25.5</v>
      </c>
      <c r="H7722">
        <v>2014</v>
      </c>
    </row>
    <row r="7723" spans="1:8" x14ac:dyDescent="0.2">
      <c r="A7723" t="s">
        <v>685</v>
      </c>
      <c r="B7723" t="s">
        <v>46</v>
      </c>
      <c r="C7723" t="s">
        <v>1669</v>
      </c>
      <c r="D7723" t="s">
        <v>1670</v>
      </c>
      <c r="E7723">
        <v>3.3</v>
      </c>
      <c r="F7723">
        <v>77</v>
      </c>
      <c r="G7723">
        <v>9.7799999999999994</v>
      </c>
      <c r="H7723">
        <v>2017</v>
      </c>
    </row>
    <row r="7724" spans="1:8" x14ac:dyDescent="0.2">
      <c r="A7724" t="s">
        <v>9279</v>
      </c>
      <c r="B7724" t="s">
        <v>9</v>
      </c>
      <c r="C7724" t="s">
        <v>3925</v>
      </c>
      <c r="D7724" t="s">
        <v>9280</v>
      </c>
      <c r="E7724">
        <v>3.3</v>
      </c>
      <c r="F7724">
        <v>77</v>
      </c>
      <c r="G7724">
        <v>9.7899999999999991</v>
      </c>
      <c r="H7724">
        <v>2014</v>
      </c>
    </row>
    <row r="7725" spans="1:8" x14ac:dyDescent="0.2">
      <c r="A7725" t="s">
        <v>9281</v>
      </c>
      <c r="B7725" t="s">
        <v>66</v>
      </c>
      <c r="C7725" t="s">
        <v>436</v>
      </c>
      <c r="D7725" t="s">
        <v>495</v>
      </c>
      <c r="E7725">
        <v>3.4</v>
      </c>
      <c r="F7725">
        <v>77</v>
      </c>
      <c r="G7725">
        <v>9.49</v>
      </c>
      <c r="H7725">
        <v>2017</v>
      </c>
    </row>
    <row r="7726" spans="1:8" x14ac:dyDescent="0.2">
      <c r="A7726" t="s">
        <v>9282</v>
      </c>
      <c r="B7726" t="s">
        <v>16</v>
      </c>
      <c r="C7726" t="s">
        <v>492</v>
      </c>
      <c r="D7726" t="s">
        <v>9283</v>
      </c>
      <c r="E7726">
        <v>4.3</v>
      </c>
      <c r="F7726">
        <v>77</v>
      </c>
      <c r="G7726">
        <v>46.79</v>
      </c>
      <c r="H7726">
        <v>2016</v>
      </c>
    </row>
    <row r="7727" spans="1:8" x14ac:dyDescent="0.2">
      <c r="A7727" t="s">
        <v>9284</v>
      </c>
      <c r="B7727" t="s">
        <v>277</v>
      </c>
      <c r="C7727" t="s">
        <v>4574</v>
      </c>
      <c r="D7727" t="s">
        <v>7306</v>
      </c>
      <c r="E7727">
        <v>3.9</v>
      </c>
      <c r="F7727">
        <v>77</v>
      </c>
      <c r="G7727">
        <v>10</v>
      </c>
      <c r="H7727">
        <v>2017</v>
      </c>
    </row>
    <row r="7728" spans="1:8" x14ac:dyDescent="0.2">
      <c r="A7728" t="s">
        <v>9285</v>
      </c>
      <c r="B7728" t="s">
        <v>9</v>
      </c>
      <c r="C7728" t="s">
        <v>414</v>
      </c>
      <c r="D7728" t="s">
        <v>1489</v>
      </c>
      <c r="E7728">
        <v>4</v>
      </c>
      <c r="F7728">
        <v>77</v>
      </c>
      <c r="G7728">
        <v>39</v>
      </c>
      <c r="H7728">
        <v>2017</v>
      </c>
    </row>
    <row r="7729" spans="1:8" x14ac:dyDescent="0.2">
      <c r="A7729" t="s">
        <v>9286</v>
      </c>
      <c r="B7729" t="s">
        <v>66</v>
      </c>
      <c r="C7729" t="s">
        <v>333</v>
      </c>
      <c r="D7729" t="s">
        <v>1558</v>
      </c>
      <c r="E7729">
        <v>3.5</v>
      </c>
      <c r="F7729">
        <v>77</v>
      </c>
      <c r="G7729">
        <v>6.54</v>
      </c>
      <c r="H7729">
        <v>2016</v>
      </c>
    </row>
    <row r="7730" spans="1:8" x14ac:dyDescent="0.2">
      <c r="A7730" t="s">
        <v>9287</v>
      </c>
      <c r="B7730" t="s">
        <v>982</v>
      </c>
      <c r="C7730" t="s">
        <v>9288</v>
      </c>
      <c r="D7730" t="s">
        <v>9289</v>
      </c>
      <c r="E7730">
        <v>3.8</v>
      </c>
      <c r="F7730">
        <v>77</v>
      </c>
      <c r="G7730">
        <v>35.770000000000003</v>
      </c>
      <c r="H7730">
        <v>2016</v>
      </c>
    </row>
    <row r="7731" spans="1:8" x14ac:dyDescent="0.2">
      <c r="A7731" t="s">
        <v>9290</v>
      </c>
      <c r="B7731" t="s">
        <v>9</v>
      </c>
      <c r="C7731" t="s">
        <v>414</v>
      </c>
      <c r="D7731" t="s">
        <v>5377</v>
      </c>
      <c r="E7731">
        <v>4.0999999999999996</v>
      </c>
      <c r="F7731">
        <v>77</v>
      </c>
      <c r="G7731">
        <v>62.95</v>
      </c>
      <c r="H7731">
        <v>2004</v>
      </c>
    </row>
    <row r="7732" spans="1:8" x14ac:dyDescent="0.2">
      <c r="A7732" t="s">
        <v>9291</v>
      </c>
      <c r="B7732" t="s">
        <v>9</v>
      </c>
      <c r="C7732" t="s">
        <v>9292</v>
      </c>
      <c r="D7732" t="s">
        <v>9293</v>
      </c>
      <c r="E7732">
        <v>4.0999999999999996</v>
      </c>
      <c r="F7732">
        <v>77</v>
      </c>
      <c r="G7732">
        <v>119</v>
      </c>
      <c r="H7732">
        <v>2012</v>
      </c>
    </row>
    <row r="7733" spans="1:8" x14ac:dyDescent="0.2">
      <c r="A7733" t="s">
        <v>9294</v>
      </c>
      <c r="B7733" t="s">
        <v>62</v>
      </c>
      <c r="C7733" t="s">
        <v>63</v>
      </c>
      <c r="D7733" t="s">
        <v>763</v>
      </c>
      <c r="E7733">
        <v>4.2</v>
      </c>
      <c r="F7733">
        <v>77</v>
      </c>
      <c r="G7733">
        <v>38.99</v>
      </c>
      <c r="H7733">
        <v>2016</v>
      </c>
    </row>
    <row r="7734" spans="1:8" x14ac:dyDescent="0.2">
      <c r="A7734" t="s">
        <v>9295</v>
      </c>
      <c r="B7734" t="s">
        <v>66</v>
      </c>
      <c r="C7734" t="s">
        <v>67</v>
      </c>
      <c r="D7734" t="s">
        <v>68</v>
      </c>
      <c r="E7734">
        <v>4.3</v>
      </c>
      <c r="F7734">
        <v>77</v>
      </c>
      <c r="G7734">
        <v>45</v>
      </c>
      <c r="H7734">
        <v>2015</v>
      </c>
    </row>
    <row r="7735" spans="1:8" x14ac:dyDescent="0.2">
      <c r="A7735" t="s">
        <v>9296</v>
      </c>
      <c r="B7735" t="s">
        <v>34</v>
      </c>
      <c r="C7735" t="s">
        <v>1876</v>
      </c>
      <c r="D7735" t="s">
        <v>7549</v>
      </c>
      <c r="E7735">
        <v>3.9</v>
      </c>
      <c r="F7735">
        <v>77</v>
      </c>
      <c r="G7735">
        <v>16.5</v>
      </c>
      <c r="H7735">
        <v>2018</v>
      </c>
    </row>
    <row r="7736" spans="1:8" x14ac:dyDescent="0.2">
      <c r="A7736" t="s">
        <v>9297</v>
      </c>
      <c r="B7736" t="s">
        <v>66</v>
      </c>
      <c r="C7736" t="s">
        <v>241</v>
      </c>
      <c r="D7736" t="s">
        <v>941</v>
      </c>
      <c r="E7736">
        <v>3.7</v>
      </c>
      <c r="F7736">
        <v>77</v>
      </c>
      <c r="G7736">
        <v>11.02</v>
      </c>
      <c r="H7736">
        <v>2013</v>
      </c>
    </row>
    <row r="7737" spans="1:8" x14ac:dyDescent="0.2">
      <c r="A7737" t="s">
        <v>950</v>
      </c>
      <c r="B7737" t="s">
        <v>16</v>
      </c>
      <c r="C7737" t="s">
        <v>228</v>
      </c>
      <c r="D7737" t="s">
        <v>4802</v>
      </c>
      <c r="E7737">
        <v>3.8</v>
      </c>
      <c r="F7737">
        <v>77</v>
      </c>
      <c r="G7737">
        <v>6.9</v>
      </c>
      <c r="H7737">
        <v>2016</v>
      </c>
    </row>
    <row r="7738" spans="1:8" x14ac:dyDescent="0.2">
      <c r="A7738" t="s">
        <v>4420</v>
      </c>
      <c r="B7738" t="s">
        <v>66</v>
      </c>
      <c r="C7738" t="s">
        <v>222</v>
      </c>
      <c r="D7738" t="s">
        <v>1162</v>
      </c>
      <c r="E7738">
        <v>4.2</v>
      </c>
      <c r="F7738">
        <v>770</v>
      </c>
      <c r="G7738">
        <v>17.89</v>
      </c>
      <c r="H7738">
        <v>2017</v>
      </c>
    </row>
    <row r="7739" spans="1:8" x14ac:dyDescent="0.2">
      <c r="A7739" t="s">
        <v>9298</v>
      </c>
      <c r="B7739" t="s">
        <v>9</v>
      </c>
      <c r="C7739" t="s">
        <v>999</v>
      </c>
      <c r="D7739" t="s">
        <v>9299</v>
      </c>
      <c r="E7739">
        <v>3.9</v>
      </c>
      <c r="F7739">
        <v>770</v>
      </c>
      <c r="G7739">
        <v>23.7</v>
      </c>
      <c r="H7739">
        <v>2015</v>
      </c>
    </row>
    <row r="7740" spans="1:8" x14ac:dyDescent="0.2">
      <c r="A7740" t="s">
        <v>9300</v>
      </c>
      <c r="B7740" t="s">
        <v>62</v>
      </c>
      <c r="C7740" t="s">
        <v>4022</v>
      </c>
      <c r="D7740" t="s">
        <v>4023</v>
      </c>
      <c r="E7740">
        <v>3.9</v>
      </c>
      <c r="F7740">
        <v>770</v>
      </c>
      <c r="G7740">
        <v>14.1</v>
      </c>
      <c r="H7740">
        <v>2017</v>
      </c>
    </row>
    <row r="7741" spans="1:8" x14ac:dyDescent="0.2">
      <c r="A7741" t="s">
        <v>516</v>
      </c>
      <c r="B7741" t="s">
        <v>16</v>
      </c>
      <c r="C7741" t="s">
        <v>454</v>
      </c>
      <c r="D7741" t="s">
        <v>1454</v>
      </c>
      <c r="E7741">
        <v>3.7</v>
      </c>
      <c r="F7741">
        <v>771</v>
      </c>
      <c r="G7741">
        <v>5.2</v>
      </c>
      <c r="H7741">
        <v>2017</v>
      </c>
    </row>
    <row r="7742" spans="1:8" x14ac:dyDescent="0.2">
      <c r="A7742" t="s">
        <v>9301</v>
      </c>
      <c r="B7742" t="s">
        <v>70</v>
      </c>
      <c r="C7742" t="s">
        <v>787</v>
      </c>
      <c r="D7742" t="s">
        <v>501</v>
      </c>
      <c r="E7742">
        <v>4</v>
      </c>
      <c r="F7742">
        <v>771</v>
      </c>
      <c r="G7742">
        <v>14.29</v>
      </c>
      <c r="H7742">
        <v>2014</v>
      </c>
    </row>
    <row r="7743" spans="1:8" x14ac:dyDescent="0.2">
      <c r="A7743" t="s">
        <v>9302</v>
      </c>
      <c r="B7743" t="s">
        <v>77</v>
      </c>
      <c r="C7743" t="s">
        <v>1405</v>
      </c>
      <c r="D7743" t="s">
        <v>1641</v>
      </c>
      <c r="E7743">
        <v>4.2</v>
      </c>
      <c r="F7743">
        <v>773</v>
      </c>
      <c r="G7743">
        <v>81.88</v>
      </c>
      <c r="H7743">
        <v>2009</v>
      </c>
    </row>
    <row r="7744" spans="1:8" x14ac:dyDescent="0.2">
      <c r="A7744" t="s">
        <v>9303</v>
      </c>
      <c r="B7744" t="s">
        <v>9</v>
      </c>
      <c r="C7744" t="s">
        <v>114</v>
      </c>
      <c r="D7744" t="s">
        <v>377</v>
      </c>
      <c r="E7744">
        <v>3.9</v>
      </c>
      <c r="F7744">
        <v>773</v>
      </c>
      <c r="G7744">
        <v>41.26</v>
      </c>
      <c r="H7744">
        <v>2011</v>
      </c>
    </row>
    <row r="7745" spans="1:8" x14ac:dyDescent="0.2">
      <c r="A7745" t="s">
        <v>805</v>
      </c>
      <c r="B7745" t="s">
        <v>62</v>
      </c>
      <c r="C7745" t="s">
        <v>63</v>
      </c>
      <c r="D7745" t="s">
        <v>861</v>
      </c>
      <c r="E7745">
        <v>4.0999999999999996</v>
      </c>
      <c r="F7745">
        <v>773</v>
      </c>
      <c r="G7745">
        <v>19.899999999999999</v>
      </c>
      <c r="H7745">
        <v>2015</v>
      </c>
    </row>
    <row r="7746" spans="1:8" x14ac:dyDescent="0.2">
      <c r="A7746" t="s">
        <v>9304</v>
      </c>
      <c r="B7746" t="s">
        <v>70</v>
      </c>
      <c r="C7746" t="s">
        <v>1166</v>
      </c>
      <c r="D7746" t="s">
        <v>3865</v>
      </c>
      <c r="E7746">
        <v>4.5999999999999996</v>
      </c>
      <c r="F7746">
        <v>775</v>
      </c>
      <c r="G7746">
        <v>463.03</v>
      </c>
      <c r="H7746">
        <v>2014</v>
      </c>
    </row>
    <row r="7747" spans="1:8" x14ac:dyDescent="0.2">
      <c r="A7747" t="s">
        <v>1597</v>
      </c>
      <c r="B7747" t="s">
        <v>16</v>
      </c>
      <c r="C7747" t="s">
        <v>93</v>
      </c>
      <c r="D7747" t="s">
        <v>6013</v>
      </c>
      <c r="E7747">
        <v>3.6</v>
      </c>
      <c r="F7747">
        <v>775</v>
      </c>
      <c r="G7747">
        <v>14.9</v>
      </c>
      <c r="H7747">
        <v>2017</v>
      </c>
    </row>
    <row r="7748" spans="1:8" x14ac:dyDescent="0.2">
      <c r="A7748" t="s">
        <v>9305</v>
      </c>
      <c r="B7748" t="s">
        <v>66</v>
      </c>
      <c r="C7748" t="s">
        <v>669</v>
      </c>
      <c r="D7748" t="s">
        <v>3223</v>
      </c>
      <c r="E7748">
        <v>3.9</v>
      </c>
      <c r="F7748">
        <v>775</v>
      </c>
      <c r="G7748">
        <v>7.55</v>
      </c>
      <c r="H7748">
        <v>2015</v>
      </c>
    </row>
    <row r="7749" spans="1:8" x14ac:dyDescent="0.2">
      <c r="A7749" t="s">
        <v>9306</v>
      </c>
      <c r="B7749" t="s">
        <v>9</v>
      </c>
      <c r="C7749" t="s">
        <v>1088</v>
      </c>
      <c r="D7749" t="s">
        <v>9307</v>
      </c>
      <c r="E7749">
        <v>3.8</v>
      </c>
      <c r="F7749">
        <v>778</v>
      </c>
      <c r="G7749">
        <v>14.5</v>
      </c>
      <c r="H7749">
        <v>2014</v>
      </c>
    </row>
    <row r="7750" spans="1:8" x14ac:dyDescent="0.2">
      <c r="A7750" t="s">
        <v>378</v>
      </c>
      <c r="B7750" t="s">
        <v>9</v>
      </c>
      <c r="C7750" t="s">
        <v>379</v>
      </c>
      <c r="D7750" t="s">
        <v>8269</v>
      </c>
      <c r="E7750">
        <v>3.7</v>
      </c>
      <c r="F7750">
        <v>778</v>
      </c>
      <c r="G7750">
        <v>20.09</v>
      </c>
      <c r="H7750">
        <v>2012</v>
      </c>
    </row>
    <row r="7751" spans="1:8" x14ac:dyDescent="0.2">
      <c r="A7751" t="s">
        <v>3885</v>
      </c>
      <c r="B7751" t="s">
        <v>9</v>
      </c>
      <c r="C7751" t="s">
        <v>2283</v>
      </c>
      <c r="D7751" t="s">
        <v>9308</v>
      </c>
      <c r="E7751">
        <v>3.7</v>
      </c>
      <c r="F7751">
        <v>778</v>
      </c>
      <c r="G7751">
        <v>8.83</v>
      </c>
      <c r="H7751">
        <v>2016</v>
      </c>
    </row>
    <row r="7752" spans="1:8" x14ac:dyDescent="0.2">
      <c r="A7752" t="s">
        <v>9309</v>
      </c>
      <c r="B7752" t="s">
        <v>46</v>
      </c>
      <c r="C7752" t="s">
        <v>5167</v>
      </c>
      <c r="D7752" t="s">
        <v>1710</v>
      </c>
      <c r="E7752">
        <v>3.9</v>
      </c>
      <c r="F7752">
        <v>7785</v>
      </c>
      <c r="G7752">
        <v>9.49</v>
      </c>
      <c r="H7752">
        <v>2018</v>
      </c>
    </row>
    <row r="7753" spans="1:8" x14ac:dyDescent="0.2">
      <c r="A7753" t="s">
        <v>9310</v>
      </c>
      <c r="B7753" t="s">
        <v>196</v>
      </c>
      <c r="C7753" t="s">
        <v>3225</v>
      </c>
      <c r="D7753" t="s">
        <v>2679</v>
      </c>
      <c r="E7753">
        <v>4</v>
      </c>
      <c r="F7753">
        <v>779</v>
      </c>
      <c r="G7753">
        <v>29.39</v>
      </c>
      <c r="H7753">
        <v>2016</v>
      </c>
    </row>
    <row r="7754" spans="1:8" x14ac:dyDescent="0.2">
      <c r="A7754" t="s">
        <v>9311</v>
      </c>
      <c r="B7754" t="s">
        <v>34</v>
      </c>
      <c r="C7754" t="s">
        <v>150</v>
      </c>
      <c r="D7754" t="s">
        <v>2067</v>
      </c>
      <c r="E7754">
        <v>3.7</v>
      </c>
      <c r="F7754">
        <v>779</v>
      </c>
      <c r="G7754">
        <v>8.9</v>
      </c>
      <c r="H7754">
        <v>2018</v>
      </c>
    </row>
    <row r="7755" spans="1:8" x14ac:dyDescent="0.2">
      <c r="A7755" t="s">
        <v>9312</v>
      </c>
      <c r="B7755" t="s">
        <v>16</v>
      </c>
      <c r="C7755" t="s">
        <v>302</v>
      </c>
      <c r="D7755" t="s">
        <v>3286</v>
      </c>
      <c r="E7755">
        <v>4</v>
      </c>
      <c r="F7755">
        <v>779</v>
      </c>
      <c r="G7755">
        <v>18.25</v>
      </c>
      <c r="H7755">
        <v>2013</v>
      </c>
    </row>
    <row r="7756" spans="1:8" x14ac:dyDescent="0.2">
      <c r="A7756" t="s">
        <v>9313</v>
      </c>
      <c r="B7756" t="s">
        <v>62</v>
      </c>
      <c r="C7756" t="s">
        <v>780</v>
      </c>
      <c r="D7756" t="s">
        <v>4756</v>
      </c>
      <c r="E7756">
        <v>3.6</v>
      </c>
      <c r="F7756">
        <v>78</v>
      </c>
      <c r="G7756">
        <v>8.7200000000000006</v>
      </c>
      <c r="H7756">
        <v>2016</v>
      </c>
    </row>
    <row r="7757" spans="1:8" x14ac:dyDescent="0.2">
      <c r="A7757" t="s">
        <v>9314</v>
      </c>
      <c r="B7757" t="s">
        <v>16</v>
      </c>
      <c r="C7757" t="s">
        <v>9315</v>
      </c>
      <c r="D7757" t="s">
        <v>9316</v>
      </c>
      <c r="E7757">
        <v>3.9</v>
      </c>
      <c r="F7757">
        <v>78</v>
      </c>
      <c r="G7757">
        <v>19.45</v>
      </c>
      <c r="H7757">
        <v>2016</v>
      </c>
    </row>
    <row r="7758" spans="1:8" x14ac:dyDescent="0.2">
      <c r="A7758" t="s">
        <v>838</v>
      </c>
      <c r="B7758" t="s">
        <v>9</v>
      </c>
      <c r="C7758" t="s">
        <v>105</v>
      </c>
      <c r="D7758" t="s">
        <v>9317</v>
      </c>
      <c r="E7758">
        <v>3.8</v>
      </c>
      <c r="F7758">
        <v>78</v>
      </c>
      <c r="G7758">
        <v>29.95</v>
      </c>
      <c r="H7758">
        <v>2016</v>
      </c>
    </row>
    <row r="7759" spans="1:8" x14ac:dyDescent="0.2">
      <c r="A7759" t="s">
        <v>9318</v>
      </c>
      <c r="B7759" t="s">
        <v>66</v>
      </c>
      <c r="C7759" t="s">
        <v>3657</v>
      </c>
      <c r="D7759" t="s">
        <v>3658</v>
      </c>
      <c r="E7759">
        <v>3.6</v>
      </c>
      <c r="F7759">
        <v>78</v>
      </c>
      <c r="G7759">
        <v>10.63</v>
      </c>
      <c r="H7759">
        <v>2014</v>
      </c>
    </row>
    <row r="7760" spans="1:8" x14ac:dyDescent="0.2">
      <c r="A7760" t="s">
        <v>9319</v>
      </c>
      <c r="B7760" t="s">
        <v>16</v>
      </c>
      <c r="C7760" t="s">
        <v>181</v>
      </c>
      <c r="D7760" t="s">
        <v>441</v>
      </c>
      <c r="E7760">
        <v>4.3</v>
      </c>
      <c r="F7760">
        <v>78</v>
      </c>
      <c r="G7760">
        <v>169</v>
      </c>
      <c r="H7760">
        <v>2015</v>
      </c>
    </row>
    <row r="7761" spans="1:8" x14ac:dyDescent="0.2">
      <c r="A7761" t="s">
        <v>9320</v>
      </c>
      <c r="B7761" t="s">
        <v>66</v>
      </c>
      <c r="C7761" t="s">
        <v>308</v>
      </c>
      <c r="D7761" t="s">
        <v>1508</v>
      </c>
      <c r="E7761">
        <v>4.4000000000000004</v>
      </c>
      <c r="F7761">
        <v>78</v>
      </c>
      <c r="G7761">
        <v>76.319999999999993</v>
      </c>
      <c r="H7761">
        <v>2016</v>
      </c>
    </row>
    <row r="7762" spans="1:8" x14ac:dyDescent="0.2">
      <c r="A7762" t="s">
        <v>9321</v>
      </c>
      <c r="B7762" t="s">
        <v>66</v>
      </c>
      <c r="C7762" t="s">
        <v>241</v>
      </c>
      <c r="D7762" t="s">
        <v>2556</v>
      </c>
      <c r="E7762">
        <v>3.6</v>
      </c>
      <c r="F7762">
        <v>78</v>
      </c>
      <c r="G7762">
        <v>6.21</v>
      </c>
      <c r="H7762">
        <v>2019</v>
      </c>
    </row>
    <row r="7763" spans="1:8" x14ac:dyDescent="0.2">
      <c r="A7763" t="s">
        <v>9322</v>
      </c>
      <c r="B7763" t="s">
        <v>464</v>
      </c>
      <c r="C7763" t="s">
        <v>9323</v>
      </c>
      <c r="D7763" t="s">
        <v>466</v>
      </c>
      <c r="E7763">
        <v>4</v>
      </c>
      <c r="F7763">
        <v>78</v>
      </c>
      <c r="G7763">
        <v>17.29</v>
      </c>
      <c r="H7763">
        <v>2012</v>
      </c>
    </row>
    <row r="7764" spans="1:8" x14ac:dyDescent="0.2">
      <c r="A7764" t="s">
        <v>9324</v>
      </c>
      <c r="B7764" t="s">
        <v>16</v>
      </c>
      <c r="C7764" t="s">
        <v>404</v>
      </c>
      <c r="D7764" t="s">
        <v>2858</v>
      </c>
      <c r="E7764">
        <v>4.2</v>
      </c>
      <c r="F7764">
        <v>78</v>
      </c>
      <c r="G7764">
        <v>43.7</v>
      </c>
      <c r="H7764">
        <v>2017</v>
      </c>
    </row>
    <row r="7765" spans="1:8" x14ac:dyDescent="0.2">
      <c r="A7765" t="s">
        <v>9325</v>
      </c>
      <c r="B7765" t="s">
        <v>16</v>
      </c>
      <c r="C7765" t="s">
        <v>205</v>
      </c>
      <c r="D7765" t="s">
        <v>7884</v>
      </c>
      <c r="E7765">
        <v>3.8</v>
      </c>
      <c r="F7765">
        <v>78</v>
      </c>
      <c r="G7765">
        <v>14.29</v>
      </c>
      <c r="H7765">
        <v>2016</v>
      </c>
    </row>
    <row r="7766" spans="1:8" x14ac:dyDescent="0.2">
      <c r="A7766" t="s">
        <v>9326</v>
      </c>
      <c r="B7766" t="s">
        <v>16</v>
      </c>
      <c r="C7766" t="s">
        <v>586</v>
      </c>
      <c r="D7766" t="s">
        <v>9327</v>
      </c>
      <c r="E7766">
        <v>3.5</v>
      </c>
      <c r="F7766">
        <v>78</v>
      </c>
      <c r="G7766">
        <v>13.76</v>
      </c>
      <c r="H7766">
        <v>2018</v>
      </c>
    </row>
    <row r="7767" spans="1:8" x14ac:dyDescent="0.2">
      <c r="A7767" t="s">
        <v>9328</v>
      </c>
      <c r="B7767" t="s">
        <v>16</v>
      </c>
      <c r="C7767" t="s">
        <v>8166</v>
      </c>
      <c r="D7767" t="s">
        <v>8167</v>
      </c>
      <c r="E7767">
        <v>3.9</v>
      </c>
      <c r="F7767">
        <v>78</v>
      </c>
      <c r="G7767">
        <v>10.96</v>
      </c>
      <c r="H7767">
        <v>2015</v>
      </c>
    </row>
    <row r="7768" spans="1:8" x14ac:dyDescent="0.2">
      <c r="A7768" t="s">
        <v>9329</v>
      </c>
      <c r="B7768" t="s">
        <v>16</v>
      </c>
      <c r="C7768" t="s">
        <v>926</v>
      </c>
      <c r="D7768" t="s">
        <v>1443</v>
      </c>
      <c r="E7768">
        <v>4</v>
      </c>
      <c r="F7768">
        <v>78</v>
      </c>
      <c r="G7768">
        <v>26.99</v>
      </c>
      <c r="H7768">
        <v>2014</v>
      </c>
    </row>
    <row r="7769" spans="1:8" x14ac:dyDescent="0.2">
      <c r="A7769" t="s">
        <v>9330</v>
      </c>
      <c r="B7769" t="s">
        <v>16</v>
      </c>
      <c r="C7769" t="s">
        <v>181</v>
      </c>
      <c r="D7769" t="s">
        <v>6654</v>
      </c>
      <c r="E7769">
        <v>4.2</v>
      </c>
      <c r="F7769">
        <v>78</v>
      </c>
      <c r="G7769">
        <v>50.43</v>
      </c>
      <c r="H7769">
        <v>2015</v>
      </c>
    </row>
    <row r="7770" spans="1:8" x14ac:dyDescent="0.2">
      <c r="A7770" t="s">
        <v>243</v>
      </c>
      <c r="B7770" t="s">
        <v>1562</v>
      </c>
      <c r="C7770" t="s">
        <v>1563</v>
      </c>
      <c r="D7770" t="s">
        <v>1564</v>
      </c>
      <c r="E7770">
        <v>3.9</v>
      </c>
      <c r="F7770">
        <v>78</v>
      </c>
      <c r="G7770">
        <v>15.05</v>
      </c>
      <c r="H7770">
        <v>2017</v>
      </c>
    </row>
    <row r="7771" spans="1:8" x14ac:dyDescent="0.2">
      <c r="A7771" t="s">
        <v>9331</v>
      </c>
      <c r="B7771" t="s">
        <v>9</v>
      </c>
      <c r="C7771" t="s">
        <v>5013</v>
      </c>
      <c r="D7771" t="s">
        <v>8029</v>
      </c>
      <c r="E7771">
        <v>3.9</v>
      </c>
      <c r="F7771">
        <v>78</v>
      </c>
      <c r="G7771">
        <v>18.899999999999999</v>
      </c>
      <c r="H7771">
        <v>2012</v>
      </c>
    </row>
    <row r="7772" spans="1:8" x14ac:dyDescent="0.2">
      <c r="A7772" t="s">
        <v>5066</v>
      </c>
      <c r="B7772" t="s">
        <v>16</v>
      </c>
      <c r="C7772" t="s">
        <v>93</v>
      </c>
      <c r="D7772" t="s">
        <v>1639</v>
      </c>
      <c r="E7772">
        <v>3.8</v>
      </c>
      <c r="F7772">
        <v>78</v>
      </c>
      <c r="G7772">
        <v>29.05</v>
      </c>
      <c r="H7772">
        <v>2015</v>
      </c>
    </row>
    <row r="7773" spans="1:8" x14ac:dyDescent="0.2">
      <c r="A7773" t="s">
        <v>9332</v>
      </c>
      <c r="B7773" t="s">
        <v>464</v>
      </c>
      <c r="C7773" t="s">
        <v>9333</v>
      </c>
      <c r="D7773" t="s">
        <v>466</v>
      </c>
      <c r="E7773">
        <v>3.5</v>
      </c>
      <c r="F7773">
        <v>78</v>
      </c>
      <c r="G7773">
        <v>12.25</v>
      </c>
      <c r="H7773">
        <v>2011</v>
      </c>
    </row>
    <row r="7774" spans="1:8" x14ac:dyDescent="0.2">
      <c r="A7774" t="s">
        <v>9334</v>
      </c>
      <c r="B7774" t="s">
        <v>9</v>
      </c>
      <c r="C7774" t="s">
        <v>389</v>
      </c>
      <c r="D7774" t="s">
        <v>5342</v>
      </c>
      <c r="E7774">
        <v>4.5999999999999996</v>
      </c>
      <c r="F7774">
        <v>78</v>
      </c>
      <c r="G7774">
        <v>677.48</v>
      </c>
      <c r="H7774">
        <v>2016</v>
      </c>
    </row>
    <row r="7775" spans="1:8" x14ac:dyDescent="0.2">
      <c r="A7775" t="s">
        <v>9335</v>
      </c>
      <c r="B7775" t="s">
        <v>16</v>
      </c>
      <c r="C7775" t="s">
        <v>99</v>
      </c>
      <c r="D7775" t="s">
        <v>506</v>
      </c>
      <c r="E7775">
        <v>4.2</v>
      </c>
      <c r="F7775">
        <v>78</v>
      </c>
      <c r="G7775">
        <v>27.1</v>
      </c>
      <c r="H7775">
        <v>2013</v>
      </c>
    </row>
    <row r="7776" spans="1:8" x14ac:dyDescent="0.2">
      <c r="A7776" t="s">
        <v>9336</v>
      </c>
      <c r="B7776" t="s">
        <v>23</v>
      </c>
      <c r="C7776" t="s">
        <v>2059</v>
      </c>
      <c r="D7776" t="s">
        <v>3124</v>
      </c>
      <c r="E7776">
        <v>4.3</v>
      </c>
      <c r="F7776">
        <v>78</v>
      </c>
      <c r="G7776">
        <v>39.869999999999997</v>
      </c>
      <c r="H7776">
        <v>2015</v>
      </c>
    </row>
    <row r="7777" spans="1:8" x14ac:dyDescent="0.2">
      <c r="A7777" t="s">
        <v>9337</v>
      </c>
      <c r="B7777" t="s">
        <v>16</v>
      </c>
      <c r="C7777" t="s">
        <v>323</v>
      </c>
      <c r="D7777" t="s">
        <v>2501</v>
      </c>
      <c r="E7777">
        <v>4</v>
      </c>
      <c r="F7777">
        <v>78</v>
      </c>
      <c r="G7777">
        <v>7.58</v>
      </c>
      <c r="H7777">
        <v>2018</v>
      </c>
    </row>
    <row r="7778" spans="1:8" x14ac:dyDescent="0.2">
      <c r="A7778" t="s">
        <v>9338</v>
      </c>
      <c r="B7778" t="s">
        <v>46</v>
      </c>
      <c r="C7778" t="s">
        <v>1057</v>
      </c>
      <c r="D7778" t="s">
        <v>3206</v>
      </c>
      <c r="E7778">
        <v>3.8</v>
      </c>
      <c r="F7778">
        <v>78</v>
      </c>
      <c r="G7778">
        <v>11.23</v>
      </c>
      <c r="H7778">
        <v>2015</v>
      </c>
    </row>
    <row r="7779" spans="1:8" x14ac:dyDescent="0.2">
      <c r="A7779" t="s">
        <v>9339</v>
      </c>
      <c r="B7779" t="s">
        <v>16</v>
      </c>
      <c r="C7779" t="s">
        <v>1856</v>
      </c>
      <c r="D7779" t="s">
        <v>9340</v>
      </c>
      <c r="E7779">
        <v>4.0999999999999996</v>
      </c>
      <c r="F7779">
        <v>78</v>
      </c>
      <c r="G7779">
        <v>16.59</v>
      </c>
      <c r="H7779">
        <v>2013</v>
      </c>
    </row>
    <row r="7780" spans="1:8" x14ac:dyDescent="0.2">
      <c r="A7780" t="s">
        <v>9341</v>
      </c>
      <c r="B7780" t="s">
        <v>66</v>
      </c>
      <c r="C7780" t="s">
        <v>436</v>
      </c>
      <c r="D7780" t="s">
        <v>1474</v>
      </c>
      <c r="E7780">
        <v>3.9</v>
      </c>
      <c r="F7780">
        <v>78</v>
      </c>
      <c r="G7780">
        <v>37.04</v>
      </c>
      <c r="H7780">
        <v>2014</v>
      </c>
    </row>
    <row r="7781" spans="1:8" x14ac:dyDescent="0.2">
      <c r="A7781" t="s">
        <v>9342</v>
      </c>
      <c r="B7781" t="s">
        <v>62</v>
      </c>
      <c r="C7781" t="s">
        <v>1171</v>
      </c>
      <c r="D7781" t="s">
        <v>9343</v>
      </c>
      <c r="E7781">
        <v>3.7</v>
      </c>
      <c r="F7781">
        <v>78</v>
      </c>
      <c r="G7781">
        <v>14.35</v>
      </c>
      <c r="H7781">
        <v>2018</v>
      </c>
    </row>
    <row r="7782" spans="1:8" x14ac:dyDescent="0.2">
      <c r="A7782" t="s">
        <v>9344</v>
      </c>
      <c r="B7782" t="s">
        <v>16</v>
      </c>
      <c r="C7782" t="s">
        <v>99</v>
      </c>
      <c r="D7782" t="s">
        <v>100</v>
      </c>
      <c r="E7782">
        <v>3.9</v>
      </c>
      <c r="F7782">
        <v>78</v>
      </c>
      <c r="G7782">
        <v>15.9</v>
      </c>
      <c r="H7782">
        <v>2015</v>
      </c>
    </row>
    <row r="7783" spans="1:8" x14ac:dyDescent="0.2">
      <c r="A7783" t="s">
        <v>285</v>
      </c>
      <c r="B7783" t="s">
        <v>30</v>
      </c>
      <c r="C7783" t="s">
        <v>236</v>
      </c>
      <c r="D7783" t="s">
        <v>9345</v>
      </c>
      <c r="E7783">
        <v>3.4</v>
      </c>
      <c r="F7783">
        <v>78</v>
      </c>
      <c r="G7783">
        <v>14.99</v>
      </c>
      <c r="H7783">
        <v>2017</v>
      </c>
    </row>
    <row r="7784" spans="1:8" x14ac:dyDescent="0.2">
      <c r="A7784" t="s">
        <v>9346</v>
      </c>
      <c r="B7784" t="s">
        <v>66</v>
      </c>
      <c r="C7784" t="s">
        <v>308</v>
      </c>
      <c r="D7784" t="s">
        <v>446</v>
      </c>
      <c r="E7784">
        <v>3.6</v>
      </c>
      <c r="F7784">
        <v>78</v>
      </c>
      <c r="G7784">
        <v>10.8</v>
      </c>
      <c r="H7784">
        <v>2014</v>
      </c>
    </row>
    <row r="7785" spans="1:8" x14ac:dyDescent="0.2">
      <c r="A7785" t="s">
        <v>9347</v>
      </c>
      <c r="B7785" t="s">
        <v>9</v>
      </c>
      <c r="C7785" t="s">
        <v>2016</v>
      </c>
      <c r="D7785" t="s">
        <v>423</v>
      </c>
      <c r="E7785">
        <v>4</v>
      </c>
      <c r="F7785">
        <v>78</v>
      </c>
      <c r="G7785">
        <v>31.96</v>
      </c>
      <c r="H7785">
        <v>2015</v>
      </c>
    </row>
    <row r="7786" spans="1:8" x14ac:dyDescent="0.2">
      <c r="A7786" t="s">
        <v>9348</v>
      </c>
      <c r="B7786" t="s">
        <v>9</v>
      </c>
      <c r="C7786" t="s">
        <v>3039</v>
      </c>
      <c r="D7786" t="s">
        <v>9349</v>
      </c>
      <c r="E7786">
        <v>3.2</v>
      </c>
      <c r="F7786">
        <v>78</v>
      </c>
      <c r="G7786">
        <v>9.9</v>
      </c>
      <c r="H7786">
        <v>2017</v>
      </c>
    </row>
    <row r="7787" spans="1:8" x14ac:dyDescent="0.2">
      <c r="A7787" t="s">
        <v>9350</v>
      </c>
      <c r="B7787" t="s">
        <v>46</v>
      </c>
      <c r="C7787" t="s">
        <v>131</v>
      </c>
      <c r="D7787" t="s">
        <v>1159</v>
      </c>
      <c r="E7787">
        <v>4.2</v>
      </c>
      <c r="F7787">
        <v>78</v>
      </c>
      <c r="G7787">
        <v>38.950000000000003</v>
      </c>
      <c r="H7787">
        <v>2015</v>
      </c>
    </row>
    <row r="7788" spans="1:8" x14ac:dyDescent="0.2">
      <c r="A7788" t="s">
        <v>4439</v>
      </c>
      <c r="B7788" t="s">
        <v>9</v>
      </c>
      <c r="C7788" t="s">
        <v>96</v>
      </c>
      <c r="D7788" t="s">
        <v>9351</v>
      </c>
      <c r="E7788">
        <v>4.2</v>
      </c>
      <c r="F7788">
        <v>78</v>
      </c>
      <c r="G7788">
        <v>62.29</v>
      </c>
      <c r="H7788">
        <v>2017</v>
      </c>
    </row>
    <row r="7789" spans="1:8" x14ac:dyDescent="0.2">
      <c r="A7789" t="s">
        <v>9352</v>
      </c>
      <c r="B7789" t="s">
        <v>9</v>
      </c>
      <c r="C7789" t="s">
        <v>3925</v>
      </c>
      <c r="D7789" t="s">
        <v>9353</v>
      </c>
      <c r="E7789">
        <v>3.6</v>
      </c>
      <c r="F7789">
        <v>78</v>
      </c>
      <c r="G7789">
        <v>15.95</v>
      </c>
      <c r="H7789">
        <v>2008</v>
      </c>
    </row>
    <row r="7790" spans="1:8" x14ac:dyDescent="0.2">
      <c r="A7790" t="s">
        <v>9354</v>
      </c>
      <c r="B7790" t="s">
        <v>77</v>
      </c>
      <c r="C7790" t="s">
        <v>1685</v>
      </c>
      <c r="D7790" t="s">
        <v>9355</v>
      </c>
      <c r="E7790">
        <v>4</v>
      </c>
      <c r="F7790">
        <v>781</v>
      </c>
      <c r="G7790">
        <v>6.78</v>
      </c>
      <c r="H7790">
        <v>2017</v>
      </c>
    </row>
    <row r="7791" spans="1:8" x14ac:dyDescent="0.2">
      <c r="A7791" t="s">
        <v>9356</v>
      </c>
      <c r="B7791" t="s">
        <v>16</v>
      </c>
      <c r="C7791" t="s">
        <v>689</v>
      </c>
      <c r="D7791" t="s">
        <v>690</v>
      </c>
      <c r="E7791">
        <v>3.5</v>
      </c>
      <c r="F7791">
        <v>781</v>
      </c>
      <c r="G7791">
        <v>9.6999999999999993</v>
      </c>
      <c r="H7791">
        <v>2017</v>
      </c>
    </row>
    <row r="7792" spans="1:8" x14ac:dyDescent="0.2">
      <c r="A7792" t="s">
        <v>9357</v>
      </c>
      <c r="B7792" t="s">
        <v>16</v>
      </c>
      <c r="C7792" t="s">
        <v>74</v>
      </c>
      <c r="D7792" t="s">
        <v>2747</v>
      </c>
      <c r="E7792">
        <v>4</v>
      </c>
      <c r="F7792">
        <v>783</v>
      </c>
      <c r="G7792">
        <v>9.76</v>
      </c>
      <c r="H7792">
        <v>2017</v>
      </c>
    </row>
    <row r="7793" spans="1:8" x14ac:dyDescent="0.2">
      <c r="A7793" t="s">
        <v>9358</v>
      </c>
      <c r="B7793" t="s">
        <v>9</v>
      </c>
      <c r="C7793" t="s">
        <v>114</v>
      </c>
      <c r="D7793" t="s">
        <v>462</v>
      </c>
      <c r="E7793">
        <v>4.2</v>
      </c>
      <c r="F7793">
        <v>784</v>
      </c>
      <c r="G7793">
        <v>67.75</v>
      </c>
      <c r="H7793">
        <v>2010</v>
      </c>
    </row>
    <row r="7794" spans="1:8" x14ac:dyDescent="0.2">
      <c r="A7794" t="s">
        <v>9359</v>
      </c>
      <c r="B7794" t="s">
        <v>62</v>
      </c>
      <c r="C7794" t="s">
        <v>63</v>
      </c>
      <c r="D7794" t="s">
        <v>525</v>
      </c>
      <c r="E7794">
        <v>4.4000000000000004</v>
      </c>
      <c r="F7794">
        <v>785</v>
      </c>
      <c r="G7794">
        <v>34.99</v>
      </c>
      <c r="H7794">
        <v>2016</v>
      </c>
    </row>
    <row r="7795" spans="1:8" x14ac:dyDescent="0.2">
      <c r="A7795" t="s">
        <v>630</v>
      </c>
      <c r="B7795" t="s">
        <v>16</v>
      </c>
      <c r="C7795" t="s">
        <v>404</v>
      </c>
      <c r="D7795" t="s">
        <v>405</v>
      </c>
      <c r="E7795">
        <v>3.8</v>
      </c>
      <c r="F7795">
        <v>786</v>
      </c>
      <c r="G7795">
        <v>13.95</v>
      </c>
      <c r="H7795">
        <v>2018</v>
      </c>
    </row>
    <row r="7796" spans="1:8" x14ac:dyDescent="0.2">
      <c r="A7796" t="s">
        <v>9360</v>
      </c>
      <c r="B7796" t="s">
        <v>16</v>
      </c>
      <c r="C7796" t="s">
        <v>228</v>
      </c>
      <c r="D7796" t="s">
        <v>6323</v>
      </c>
      <c r="E7796">
        <v>3.8</v>
      </c>
      <c r="F7796">
        <v>786</v>
      </c>
      <c r="G7796">
        <v>8.9499999999999993</v>
      </c>
      <c r="H7796">
        <v>2018</v>
      </c>
    </row>
    <row r="7797" spans="1:8" x14ac:dyDescent="0.2">
      <c r="A7797" t="s">
        <v>9361</v>
      </c>
      <c r="B7797" t="s">
        <v>16</v>
      </c>
      <c r="C7797" t="s">
        <v>181</v>
      </c>
      <c r="D7797" t="s">
        <v>375</v>
      </c>
      <c r="E7797">
        <v>4.3</v>
      </c>
      <c r="F7797">
        <v>786</v>
      </c>
      <c r="G7797">
        <v>100.51</v>
      </c>
      <c r="H7797">
        <v>2015</v>
      </c>
    </row>
    <row r="7798" spans="1:8" x14ac:dyDescent="0.2">
      <c r="A7798" t="s">
        <v>9362</v>
      </c>
      <c r="B7798" t="s">
        <v>46</v>
      </c>
      <c r="C7798" t="s">
        <v>131</v>
      </c>
      <c r="D7798" t="s">
        <v>1252</v>
      </c>
      <c r="E7798">
        <v>4.0999999999999996</v>
      </c>
      <c r="F7798">
        <v>788</v>
      </c>
      <c r="G7798">
        <v>43.82</v>
      </c>
      <c r="H7798">
        <v>2014</v>
      </c>
    </row>
    <row r="7799" spans="1:8" x14ac:dyDescent="0.2">
      <c r="A7799" t="s">
        <v>9363</v>
      </c>
      <c r="B7799" t="s">
        <v>66</v>
      </c>
      <c r="C7799" t="s">
        <v>222</v>
      </c>
      <c r="D7799" t="s">
        <v>1760</v>
      </c>
      <c r="E7799">
        <v>4.7</v>
      </c>
      <c r="F7799">
        <v>788</v>
      </c>
      <c r="G7799">
        <v>388.94</v>
      </c>
      <c r="H7799">
        <v>2003</v>
      </c>
    </row>
    <row r="7800" spans="1:8" x14ac:dyDescent="0.2">
      <c r="A7800" t="s">
        <v>9364</v>
      </c>
      <c r="B7800" t="s">
        <v>9</v>
      </c>
      <c r="C7800" t="s">
        <v>336</v>
      </c>
      <c r="D7800" t="s">
        <v>1179</v>
      </c>
      <c r="E7800">
        <v>3.8</v>
      </c>
      <c r="F7800">
        <v>788</v>
      </c>
      <c r="G7800">
        <v>24.9</v>
      </c>
      <c r="H7800">
        <v>2015</v>
      </c>
    </row>
    <row r="7801" spans="1:8" x14ac:dyDescent="0.2">
      <c r="A7801" t="s">
        <v>9365</v>
      </c>
      <c r="B7801" t="s">
        <v>77</v>
      </c>
      <c r="C7801" t="s">
        <v>1685</v>
      </c>
      <c r="D7801" t="s">
        <v>9366</v>
      </c>
      <c r="E7801">
        <v>3.3</v>
      </c>
      <c r="F7801">
        <v>788</v>
      </c>
      <c r="G7801">
        <v>5.81</v>
      </c>
      <c r="H7801">
        <v>2018</v>
      </c>
    </row>
    <row r="7802" spans="1:8" x14ac:dyDescent="0.2">
      <c r="A7802" t="s">
        <v>9367</v>
      </c>
      <c r="B7802" t="s">
        <v>9</v>
      </c>
      <c r="C7802" t="s">
        <v>573</v>
      </c>
      <c r="D7802" t="s">
        <v>651</v>
      </c>
      <c r="E7802">
        <v>4.4000000000000004</v>
      </c>
      <c r="F7802">
        <v>79</v>
      </c>
      <c r="G7802">
        <v>329.95</v>
      </c>
      <c r="H7802">
        <v>2000</v>
      </c>
    </row>
    <row r="7803" spans="1:8" x14ac:dyDescent="0.2">
      <c r="A7803" t="s">
        <v>9368</v>
      </c>
      <c r="B7803" t="s">
        <v>9</v>
      </c>
      <c r="C7803" t="s">
        <v>2604</v>
      </c>
      <c r="D7803" t="s">
        <v>9369</v>
      </c>
      <c r="E7803">
        <v>3.7</v>
      </c>
      <c r="F7803">
        <v>79</v>
      </c>
      <c r="G7803">
        <v>14.59</v>
      </c>
      <c r="H7803">
        <v>2016</v>
      </c>
    </row>
    <row r="7804" spans="1:8" x14ac:dyDescent="0.2">
      <c r="A7804" t="s">
        <v>9370</v>
      </c>
      <c r="B7804" t="s">
        <v>9</v>
      </c>
      <c r="C7804" t="s">
        <v>836</v>
      </c>
      <c r="D7804" t="s">
        <v>1930</v>
      </c>
      <c r="E7804">
        <v>4</v>
      </c>
      <c r="F7804">
        <v>79</v>
      </c>
      <c r="G7804">
        <v>16.47</v>
      </c>
      <c r="H7804">
        <v>2017</v>
      </c>
    </row>
    <row r="7805" spans="1:8" x14ac:dyDescent="0.2">
      <c r="A7805" t="s">
        <v>9371</v>
      </c>
      <c r="B7805" t="s">
        <v>9</v>
      </c>
      <c r="C7805" t="s">
        <v>2185</v>
      </c>
      <c r="D7805" t="s">
        <v>5021</v>
      </c>
      <c r="E7805">
        <v>3.9</v>
      </c>
      <c r="F7805">
        <v>79</v>
      </c>
      <c r="G7805">
        <v>69.260000000000005</v>
      </c>
      <c r="H7805">
        <v>2015</v>
      </c>
    </row>
    <row r="7806" spans="1:8" x14ac:dyDescent="0.2">
      <c r="A7806" t="s">
        <v>461</v>
      </c>
      <c r="B7806" t="s">
        <v>9</v>
      </c>
      <c r="C7806" t="s">
        <v>114</v>
      </c>
      <c r="D7806" t="s">
        <v>2261</v>
      </c>
      <c r="E7806">
        <v>4.5</v>
      </c>
      <c r="F7806">
        <v>79</v>
      </c>
      <c r="G7806">
        <v>239</v>
      </c>
      <c r="H7806">
        <v>2016</v>
      </c>
    </row>
    <row r="7807" spans="1:8" x14ac:dyDescent="0.2">
      <c r="A7807" t="s">
        <v>9372</v>
      </c>
      <c r="B7807" t="s">
        <v>66</v>
      </c>
      <c r="C7807" t="s">
        <v>1977</v>
      </c>
      <c r="D7807" t="s">
        <v>670</v>
      </c>
      <c r="E7807">
        <v>4.0999999999999996</v>
      </c>
      <c r="F7807">
        <v>79</v>
      </c>
      <c r="G7807">
        <v>17.45</v>
      </c>
      <c r="H7807">
        <v>2017</v>
      </c>
    </row>
    <row r="7808" spans="1:8" x14ac:dyDescent="0.2">
      <c r="A7808" t="s">
        <v>9373</v>
      </c>
      <c r="B7808" t="s">
        <v>9</v>
      </c>
      <c r="C7808" t="s">
        <v>1110</v>
      </c>
      <c r="D7808" t="s">
        <v>361</v>
      </c>
      <c r="E7808">
        <v>4</v>
      </c>
      <c r="F7808">
        <v>79</v>
      </c>
      <c r="G7808">
        <v>48.32</v>
      </c>
      <c r="H7808">
        <v>2010</v>
      </c>
    </row>
    <row r="7809" spans="1:8" x14ac:dyDescent="0.2">
      <c r="A7809" t="s">
        <v>9374</v>
      </c>
      <c r="B7809" t="s">
        <v>16</v>
      </c>
      <c r="C7809" t="s">
        <v>404</v>
      </c>
      <c r="D7809" t="s">
        <v>4035</v>
      </c>
      <c r="E7809">
        <v>4.0999999999999996</v>
      </c>
      <c r="F7809">
        <v>79</v>
      </c>
      <c r="G7809">
        <v>29</v>
      </c>
      <c r="H7809">
        <v>2016</v>
      </c>
    </row>
    <row r="7810" spans="1:8" x14ac:dyDescent="0.2">
      <c r="A7810" t="s">
        <v>8878</v>
      </c>
      <c r="B7810" t="s">
        <v>9</v>
      </c>
      <c r="C7810" t="s">
        <v>96</v>
      </c>
      <c r="D7810" t="s">
        <v>4150</v>
      </c>
      <c r="E7810">
        <v>4.3</v>
      </c>
      <c r="F7810">
        <v>79</v>
      </c>
      <c r="G7810">
        <v>59</v>
      </c>
      <c r="H7810">
        <v>1999</v>
      </c>
    </row>
    <row r="7811" spans="1:8" x14ac:dyDescent="0.2">
      <c r="A7811" t="s">
        <v>9375</v>
      </c>
      <c r="B7811" t="s">
        <v>16</v>
      </c>
      <c r="C7811" t="s">
        <v>374</v>
      </c>
      <c r="D7811" t="s">
        <v>5870</v>
      </c>
      <c r="E7811">
        <v>4.2</v>
      </c>
      <c r="F7811">
        <v>79</v>
      </c>
      <c r="G7811">
        <v>38.01</v>
      </c>
      <c r="H7811">
        <v>2014</v>
      </c>
    </row>
    <row r="7812" spans="1:8" x14ac:dyDescent="0.2">
      <c r="A7812" t="s">
        <v>9376</v>
      </c>
      <c r="B7812" t="s">
        <v>9</v>
      </c>
      <c r="C7812" t="s">
        <v>1547</v>
      </c>
      <c r="D7812" t="s">
        <v>9377</v>
      </c>
      <c r="E7812">
        <v>4.0999999999999996</v>
      </c>
      <c r="F7812">
        <v>79</v>
      </c>
      <c r="G7812">
        <v>135.9</v>
      </c>
      <c r="H7812">
        <v>2016</v>
      </c>
    </row>
    <row r="7813" spans="1:8" x14ac:dyDescent="0.2">
      <c r="A7813" t="s">
        <v>9378</v>
      </c>
      <c r="B7813" t="s">
        <v>16</v>
      </c>
      <c r="C7813" t="s">
        <v>181</v>
      </c>
      <c r="D7813" t="s">
        <v>444</v>
      </c>
      <c r="E7813">
        <v>4.0999999999999996</v>
      </c>
      <c r="F7813">
        <v>79</v>
      </c>
      <c r="G7813">
        <v>70.3</v>
      </c>
      <c r="H7813">
        <v>2014</v>
      </c>
    </row>
    <row r="7814" spans="1:8" x14ac:dyDescent="0.2">
      <c r="A7814" t="s">
        <v>9379</v>
      </c>
      <c r="B7814" t="s">
        <v>9</v>
      </c>
      <c r="C7814" t="s">
        <v>2630</v>
      </c>
      <c r="D7814" t="s">
        <v>5868</v>
      </c>
      <c r="E7814">
        <v>3.6</v>
      </c>
      <c r="F7814">
        <v>79</v>
      </c>
      <c r="G7814">
        <v>16.38</v>
      </c>
      <c r="H7814">
        <v>2017</v>
      </c>
    </row>
    <row r="7815" spans="1:8" x14ac:dyDescent="0.2">
      <c r="A7815" t="s">
        <v>9380</v>
      </c>
      <c r="B7815" t="s">
        <v>66</v>
      </c>
      <c r="C7815" t="s">
        <v>308</v>
      </c>
      <c r="D7815" t="s">
        <v>2078</v>
      </c>
      <c r="E7815">
        <v>3.8</v>
      </c>
      <c r="F7815">
        <v>79</v>
      </c>
      <c r="G7815">
        <v>19.5</v>
      </c>
      <c r="H7815">
        <v>2017</v>
      </c>
    </row>
    <row r="7816" spans="1:8" x14ac:dyDescent="0.2">
      <c r="A7816" t="s">
        <v>9381</v>
      </c>
      <c r="B7816" t="s">
        <v>9</v>
      </c>
      <c r="C7816" t="s">
        <v>9382</v>
      </c>
      <c r="D7816" t="s">
        <v>868</v>
      </c>
      <c r="E7816">
        <v>4.0999999999999996</v>
      </c>
      <c r="F7816">
        <v>79</v>
      </c>
      <c r="G7816">
        <v>86.06</v>
      </c>
      <c r="H7816">
        <v>2016</v>
      </c>
    </row>
    <row r="7817" spans="1:8" x14ac:dyDescent="0.2">
      <c r="A7817" t="s">
        <v>9383</v>
      </c>
      <c r="B7817" t="s">
        <v>16</v>
      </c>
      <c r="C7817" t="s">
        <v>558</v>
      </c>
      <c r="D7817" t="s">
        <v>889</v>
      </c>
      <c r="E7817">
        <v>4.3</v>
      </c>
      <c r="F7817">
        <v>79</v>
      </c>
      <c r="G7817">
        <v>69</v>
      </c>
      <c r="H7817">
        <v>2013</v>
      </c>
    </row>
    <row r="7818" spans="1:8" x14ac:dyDescent="0.2">
      <c r="A7818" t="s">
        <v>1490</v>
      </c>
      <c r="B7818" t="s">
        <v>16</v>
      </c>
      <c r="C7818" t="s">
        <v>888</v>
      </c>
      <c r="D7818" t="s">
        <v>559</v>
      </c>
      <c r="E7818">
        <v>3.6</v>
      </c>
      <c r="F7818">
        <v>79</v>
      </c>
      <c r="G7818">
        <v>8.68</v>
      </c>
      <c r="H7818">
        <v>2018</v>
      </c>
    </row>
    <row r="7819" spans="1:8" x14ac:dyDescent="0.2">
      <c r="A7819" t="s">
        <v>9384</v>
      </c>
      <c r="B7819" t="s">
        <v>196</v>
      </c>
      <c r="C7819" t="s">
        <v>1107</v>
      </c>
      <c r="D7819" t="s">
        <v>1329</v>
      </c>
      <c r="E7819">
        <v>3.4</v>
      </c>
      <c r="F7819">
        <v>79</v>
      </c>
      <c r="G7819">
        <v>6.73</v>
      </c>
      <c r="H7819">
        <v>2015</v>
      </c>
    </row>
    <row r="7820" spans="1:8" x14ac:dyDescent="0.2">
      <c r="A7820" t="s">
        <v>9385</v>
      </c>
      <c r="B7820" t="s">
        <v>70</v>
      </c>
      <c r="C7820" t="s">
        <v>459</v>
      </c>
      <c r="D7820" t="s">
        <v>2130</v>
      </c>
      <c r="E7820">
        <v>4.0999999999999996</v>
      </c>
      <c r="F7820">
        <v>79</v>
      </c>
      <c r="G7820">
        <v>54.5</v>
      </c>
      <c r="H7820">
        <v>2016</v>
      </c>
    </row>
    <row r="7821" spans="1:8" x14ac:dyDescent="0.2">
      <c r="A7821" t="s">
        <v>9386</v>
      </c>
      <c r="B7821" t="s">
        <v>16</v>
      </c>
      <c r="C7821" t="s">
        <v>404</v>
      </c>
      <c r="D7821" t="s">
        <v>6007</v>
      </c>
      <c r="E7821">
        <v>4.2</v>
      </c>
      <c r="F7821">
        <v>79</v>
      </c>
      <c r="G7821">
        <v>26.1</v>
      </c>
      <c r="H7821">
        <v>2017</v>
      </c>
    </row>
    <row r="7822" spans="1:8" x14ac:dyDescent="0.2">
      <c r="A7822" t="s">
        <v>9387</v>
      </c>
      <c r="B7822" t="s">
        <v>16</v>
      </c>
      <c r="C7822" t="s">
        <v>53</v>
      </c>
      <c r="D7822" t="s">
        <v>9388</v>
      </c>
      <c r="E7822">
        <v>4</v>
      </c>
      <c r="F7822">
        <v>79</v>
      </c>
      <c r="G7822">
        <v>12.9</v>
      </c>
      <c r="H7822">
        <v>2018</v>
      </c>
    </row>
    <row r="7823" spans="1:8" x14ac:dyDescent="0.2">
      <c r="A7823" t="s">
        <v>9389</v>
      </c>
      <c r="B7823" t="s">
        <v>66</v>
      </c>
      <c r="C7823" t="s">
        <v>570</v>
      </c>
      <c r="D7823" t="s">
        <v>9061</v>
      </c>
      <c r="E7823">
        <v>3.7</v>
      </c>
      <c r="F7823">
        <v>79</v>
      </c>
      <c r="G7823">
        <v>3.99</v>
      </c>
      <c r="H7823">
        <v>2018</v>
      </c>
    </row>
    <row r="7824" spans="1:8" x14ac:dyDescent="0.2">
      <c r="A7824" t="s">
        <v>9390</v>
      </c>
      <c r="B7824" t="s">
        <v>66</v>
      </c>
      <c r="C7824" t="s">
        <v>333</v>
      </c>
      <c r="D7824" t="s">
        <v>7744</v>
      </c>
      <c r="E7824">
        <v>3</v>
      </c>
      <c r="F7824">
        <v>79</v>
      </c>
      <c r="G7824">
        <v>4.9000000000000004</v>
      </c>
      <c r="H7824">
        <v>2018</v>
      </c>
    </row>
    <row r="7825" spans="1:8" x14ac:dyDescent="0.2">
      <c r="A7825" t="s">
        <v>8447</v>
      </c>
      <c r="B7825" t="s">
        <v>66</v>
      </c>
      <c r="C7825" t="s">
        <v>308</v>
      </c>
      <c r="D7825" t="s">
        <v>4421</v>
      </c>
      <c r="E7825">
        <v>3.6</v>
      </c>
      <c r="F7825">
        <v>79</v>
      </c>
      <c r="G7825">
        <v>9.2100000000000009</v>
      </c>
      <c r="H7825">
        <v>2012</v>
      </c>
    </row>
    <row r="7826" spans="1:8" x14ac:dyDescent="0.2">
      <c r="A7826" t="s">
        <v>9391</v>
      </c>
      <c r="B7826" t="s">
        <v>30</v>
      </c>
      <c r="C7826" t="s">
        <v>2109</v>
      </c>
      <c r="D7826" t="s">
        <v>9392</v>
      </c>
      <c r="E7826">
        <v>3.7</v>
      </c>
      <c r="F7826">
        <v>79</v>
      </c>
      <c r="G7826">
        <v>18</v>
      </c>
      <c r="H7826">
        <v>2016</v>
      </c>
    </row>
    <row r="7827" spans="1:8" x14ac:dyDescent="0.2">
      <c r="A7827" t="s">
        <v>9393</v>
      </c>
      <c r="B7827" t="s">
        <v>16</v>
      </c>
      <c r="C7827" t="s">
        <v>53</v>
      </c>
      <c r="D7827" t="s">
        <v>712</v>
      </c>
      <c r="E7827">
        <v>3.6</v>
      </c>
      <c r="F7827">
        <v>79</v>
      </c>
      <c r="G7827">
        <v>4.8</v>
      </c>
      <c r="H7827">
        <v>2017</v>
      </c>
    </row>
    <row r="7828" spans="1:8" x14ac:dyDescent="0.2">
      <c r="A7828" t="s">
        <v>9394</v>
      </c>
      <c r="B7828" t="s">
        <v>9</v>
      </c>
      <c r="C7828" t="s">
        <v>3521</v>
      </c>
      <c r="D7828" t="s">
        <v>2476</v>
      </c>
      <c r="E7828">
        <v>4.3</v>
      </c>
      <c r="F7828">
        <v>79</v>
      </c>
      <c r="G7828">
        <v>96.5</v>
      </c>
      <c r="H7828">
        <v>2015</v>
      </c>
    </row>
    <row r="7829" spans="1:8" x14ac:dyDescent="0.2">
      <c r="A7829" t="s">
        <v>9395</v>
      </c>
      <c r="B7829" t="s">
        <v>9</v>
      </c>
      <c r="C7829" t="s">
        <v>225</v>
      </c>
      <c r="D7829" t="s">
        <v>2422</v>
      </c>
      <c r="E7829">
        <v>3.8</v>
      </c>
      <c r="F7829">
        <v>79</v>
      </c>
      <c r="G7829">
        <v>14.95</v>
      </c>
      <c r="H7829">
        <v>2015</v>
      </c>
    </row>
    <row r="7830" spans="1:8" x14ac:dyDescent="0.2">
      <c r="A7830" t="s">
        <v>9396</v>
      </c>
      <c r="B7830" t="s">
        <v>9</v>
      </c>
      <c r="C7830" t="s">
        <v>873</v>
      </c>
      <c r="D7830" t="s">
        <v>5014</v>
      </c>
      <c r="E7830">
        <v>3.8</v>
      </c>
      <c r="F7830">
        <v>79</v>
      </c>
      <c r="G7830">
        <v>21.9</v>
      </c>
      <c r="H7830">
        <v>2013</v>
      </c>
    </row>
    <row r="7831" spans="1:8" x14ac:dyDescent="0.2">
      <c r="A7831" t="s">
        <v>9397</v>
      </c>
      <c r="B7831" t="s">
        <v>66</v>
      </c>
      <c r="C7831" t="s">
        <v>222</v>
      </c>
      <c r="D7831" t="s">
        <v>2872</v>
      </c>
      <c r="E7831">
        <v>3.9</v>
      </c>
      <c r="F7831">
        <v>79</v>
      </c>
      <c r="G7831">
        <v>18</v>
      </c>
      <c r="H7831">
        <v>2016</v>
      </c>
    </row>
    <row r="7832" spans="1:8" x14ac:dyDescent="0.2">
      <c r="A7832" t="s">
        <v>9398</v>
      </c>
      <c r="B7832" t="s">
        <v>23</v>
      </c>
      <c r="C7832" t="s">
        <v>1600</v>
      </c>
      <c r="D7832" t="s">
        <v>4265</v>
      </c>
      <c r="E7832">
        <v>3.6</v>
      </c>
      <c r="F7832">
        <v>79</v>
      </c>
      <c r="G7832">
        <v>10.93</v>
      </c>
      <c r="H7832">
        <v>2018</v>
      </c>
    </row>
    <row r="7833" spans="1:8" x14ac:dyDescent="0.2">
      <c r="A7833" t="s">
        <v>9399</v>
      </c>
      <c r="B7833" t="s">
        <v>16</v>
      </c>
      <c r="C7833" t="s">
        <v>2291</v>
      </c>
      <c r="D7833" t="s">
        <v>4081</v>
      </c>
      <c r="E7833">
        <v>3.8</v>
      </c>
      <c r="F7833">
        <v>79</v>
      </c>
      <c r="G7833">
        <v>14.99</v>
      </c>
      <c r="H7833">
        <v>2018</v>
      </c>
    </row>
    <row r="7834" spans="1:8" x14ac:dyDescent="0.2">
      <c r="A7834" t="s">
        <v>9400</v>
      </c>
      <c r="B7834" t="s">
        <v>46</v>
      </c>
      <c r="C7834" t="s">
        <v>47</v>
      </c>
      <c r="D7834" t="s">
        <v>515</v>
      </c>
      <c r="E7834">
        <v>3.7</v>
      </c>
      <c r="F7834">
        <v>790</v>
      </c>
      <c r="G7834">
        <v>12.7</v>
      </c>
      <c r="H7834">
        <v>2017</v>
      </c>
    </row>
    <row r="7835" spans="1:8" x14ac:dyDescent="0.2">
      <c r="A7835" t="s">
        <v>4240</v>
      </c>
      <c r="B7835" t="s">
        <v>9</v>
      </c>
      <c r="C7835" t="s">
        <v>125</v>
      </c>
      <c r="D7835" t="s">
        <v>9401</v>
      </c>
      <c r="E7835">
        <v>3.5</v>
      </c>
      <c r="F7835">
        <v>790</v>
      </c>
      <c r="G7835">
        <v>8.99</v>
      </c>
      <c r="H7835">
        <v>2016</v>
      </c>
    </row>
    <row r="7836" spans="1:8" x14ac:dyDescent="0.2">
      <c r="A7836" t="s">
        <v>9402</v>
      </c>
      <c r="B7836" t="s">
        <v>70</v>
      </c>
      <c r="C7836" t="s">
        <v>161</v>
      </c>
      <c r="D7836" t="s">
        <v>3611</v>
      </c>
      <c r="E7836">
        <v>4.4000000000000004</v>
      </c>
      <c r="F7836">
        <v>791</v>
      </c>
      <c r="G7836">
        <v>169</v>
      </c>
      <c r="H7836">
        <v>2013</v>
      </c>
    </row>
    <row r="7837" spans="1:8" x14ac:dyDescent="0.2">
      <c r="A7837" t="s">
        <v>9403</v>
      </c>
      <c r="B7837" t="s">
        <v>66</v>
      </c>
      <c r="C7837" t="s">
        <v>308</v>
      </c>
      <c r="D7837" t="s">
        <v>1151</v>
      </c>
      <c r="E7837">
        <v>4</v>
      </c>
      <c r="F7837">
        <v>791</v>
      </c>
      <c r="G7837">
        <v>16.95</v>
      </c>
      <c r="H7837">
        <v>2011</v>
      </c>
    </row>
    <row r="7838" spans="1:8" x14ac:dyDescent="0.2">
      <c r="A7838" t="s">
        <v>9404</v>
      </c>
      <c r="B7838" t="s">
        <v>66</v>
      </c>
      <c r="C7838" t="s">
        <v>308</v>
      </c>
      <c r="D7838" t="s">
        <v>1730</v>
      </c>
      <c r="E7838">
        <v>4</v>
      </c>
      <c r="F7838">
        <v>791</v>
      </c>
      <c r="G7838">
        <v>20.95</v>
      </c>
      <c r="H7838">
        <v>2011</v>
      </c>
    </row>
    <row r="7839" spans="1:8" x14ac:dyDescent="0.2">
      <c r="A7839" t="s">
        <v>9405</v>
      </c>
      <c r="B7839" t="s">
        <v>46</v>
      </c>
      <c r="C7839" t="s">
        <v>131</v>
      </c>
      <c r="D7839" t="s">
        <v>1252</v>
      </c>
      <c r="E7839">
        <v>3.7</v>
      </c>
      <c r="F7839">
        <v>792</v>
      </c>
      <c r="G7839">
        <v>11.4</v>
      </c>
      <c r="H7839">
        <v>2017</v>
      </c>
    </row>
    <row r="7840" spans="1:8" x14ac:dyDescent="0.2">
      <c r="A7840" t="s">
        <v>9406</v>
      </c>
      <c r="B7840" t="s">
        <v>16</v>
      </c>
      <c r="C7840" t="s">
        <v>1925</v>
      </c>
      <c r="D7840" t="s">
        <v>2550</v>
      </c>
      <c r="E7840">
        <v>3.7</v>
      </c>
      <c r="F7840">
        <v>792</v>
      </c>
      <c r="G7840">
        <v>4.8</v>
      </c>
      <c r="H7840">
        <v>2018</v>
      </c>
    </row>
    <row r="7841" spans="1:8" x14ac:dyDescent="0.2">
      <c r="A7841" t="s">
        <v>398</v>
      </c>
      <c r="B7841" t="s">
        <v>16</v>
      </c>
      <c r="C7841" t="s">
        <v>38</v>
      </c>
      <c r="D7841" t="s">
        <v>431</v>
      </c>
      <c r="E7841">
        <v>3.5</v>
      </c>
      <c r="F7841">
        <v>792</v>
      </c>
      <c r="G7841">
        <v>8.33</v>
      </c>
      <c r="H7841">
        <v>2017</v>
      </c>
    </row>
    <row r="7842" spans="1:8" x14ac:dyDescent="0.2">
      <c r="A7842" t="s">
        <v>4359</v>
      </c>
      <c r="B7842" t="s">
        <v>66</v>
      </c>
      <c r="C7842" t="s">
        <v>308</v>
      </c>
      <c r="D7842" t="s">
        <v>4463</v>
      </c>
      <c r="E7842">
        <v>4.3</v>
      </c>
      <c r="F7842">
        <v>793</v>
      </c>
      <c r="G7842">
        <v>35.99</v>
      </c>
      <c r="H7842">
        <v>2012</v>
      </c>
    </row>
    <row r="7843" spans="1:8" x14ac:dyDescent="0.2">
      <c r="A7843" t="s">
        <v>9407</v>
      </c>
      <c r="B7843" t="s">
        <v>34</v>
      </c>
      <c r="C7843" t="s">
        <v>150</v>
      </c>
      <c r="D7843" t="s">
        <v>2067</v>
      </c>
      <c r="E7843">
        <v>3.3</v>
      </c>
      <c r="F7843">
        <v>793</v>
      </c>
      <c r="G7843">
        <v>8.89</v>
      </c>
      <c r="H7843">
        <v>2015</v>
      </c>
    </row>
    <row r="7844" spans="1:8" x14ac:dyDescent="0.2">
      <c r="A7844" t="s">
        <v>9408</v>
      </c>
      <c r="B7844" t="s">
        <v>16</v>
      </c>
      <c r="C7844" t="s">
        <v>38</v>
      </c>
      <c r="D7844" t="s">
        <v>1403</v>
      </c>
      <c r="E7844">
        <v>3.5</v>
      </c>
      <c r="F7844">
        <v>794</v>
      </c>
      <c r="G7844">
        <v>13.82</v>
      </c>
      <c r="H7844">
        <v>2015</v>
      </c>
    </row>
    <row r="7845" spans="1:8" x14ac:dyDescent="0.2">
      <c r="A7845" t="s">
        <v>9409</v>
      </c>
      <c r="B7845" t="s">
        <v>16</v>
      </c>
      <c r="C7845" t="s">
        <v>2349</v>
      </c>
      <c r="D7845" t="s">
        <v>840</v>
      </c>
      <c r="E7845">
        <v>4</v>
      </c>
      <c r="F7845">
        <v>794</v>
      </c>
      <c r="G7845">
        <v>16.079999999999998</v>
      </c>
      <c r="H7845">
        <v>2016</v>
      </c>
    </row>
    <row r="7846" spans="1:8" x14ac:dyDescent="0.2">
      <c r="A7846" t="s">
        <v>9410</v>
      </c>
      <c r="B7846" t="s">
        <v>16</v>
      </c>
      <c r="C7846" t="s">
        <v>2831</v>
      </c>
      <c r="D7846" t="s">
        <v>6346</v>
      </c>
      <c r="E7846">
        <v>4</v>
      </c>
      <c r="F7846">
        <v>794</v>
      </c>
      <c r="G7846">
        <v>7.9</v>
      </c>
      <c r="H7846">
        <v>2018</v>
      </c>
    </row>
    <row r="7847" spans="1:8" x14ac:dyDescent="0.2">
      <c r="A7847" t="s">
        <v>9411</v>
      </c>
      <c r="B7847" t="s">
        <v>66</v>
      </c>
      <c r="C7847" t="s">
        <v>222</v>
      </c>
      <c r="D7847" t="s">
        <v>3417</v>
      </c>
      <c r="E7847">
        <v>3.8</v>
      </c>
      <c r="F7847">
        <v>794</v>
      </c>
      <c r="G7847">
        <v>9.1</v>
      </c>
      <c r="H7847">
        <v>2018</v>
      </c>
    </row>
    <row r="7848" spans="1:8" x14ac:dyDescent="0.2">
      <c r="A7848" t="s">
        <v>1589</v>
      </c>
      <c r="B7848" t="s">
        <v>9</v>
      </c>
      <c r="C7848" t="s">
        <v>281</v>
      </c>
      <c r="D7848" t="s">
        <v>321</v>
      </c>
      <c r="E7848">
        <v>3.6</v>
      </c>
      <c r="F7848">
        <v>794</v>
      </c>
      <c r="G7848">
        <v>19.420000000000002</v>
      </c>
      <c r="H7848">
        <v>2012</v>
      </c>
    </row>
    <row r="7849" spans="1:8" x14ac:dyDescent="0.2">
      <c r="A7849" t="s">
        <v>9412</v>
      </c>
      <c r="B7849" t="s">
        <v>66</v>
      </c>
      <c r="C7849" t="s">
        <v>308</v>
      </c>
      <c r="D7849" t="s">
        <v>1794</v>
      </c>
      <c r="E7849">
        <v>4</v>
      </c>
      <c r="F7849">
        <v>7941</v>
      </c>
      <c r="G7849">
        <v>14.75</v>
      </c>
      <c r="H7849">
        <v>2008</v>
      </c>
    </row>
    <row r="7850" spans="1:8" x14ac:dyDescent="0.2">
      <c r="A7850" t="s">
        <v>9413</v>
      </c>
      <c r="B7850" t="s">
        <v>46</v>
      </c>
      <c r="C7850" t="s">
        <v>341</v>
      </c>
      <c r="D7850" t="s">
        <v>263</v>
      </c>
      <c r="E7850">
        <v>4.3</v>
      </c>
      <c r="F7850">
        <v>795</v>
      </c>
      <c r="G7850">
        <v>119</v>
      </c>
      <c r="H7850">
        <v>2015</v>
      </c>
    </row>
    <row r="7851" spans="1:8" x14ac:dyDescent="0.2">
      <c r="A7851" t="s">
        <v>3081</v>
      </c>
      <c r="B7851" t="s">
        <v>9</v>
      </c>
      <c r="C7851" t="s">
        <v>873</v>
      </c>
      <c r="D7851" t="s">
        <v>9020</v>
      </c>
      <c r="E7851">
        <v>3.9</v>
      </c>
      <c r="F7851">
        <v>795</v>
      </c>
      <c r="G7851">
        <v>19.899999999999999</v>
      </c>
      <c r="H7851">
        <v>2016</v>
      </c>
    </row>
    <row r="7852" spans="1:8" x14ac:dyDescent="0.2">
      <c r="A7852" t="s">
        <v>9414</v>
      </c>
      <c r="B7852" t="s">
        <v>70</v>
      </c>
      <c r="C7852" t="s">
        <v>161</v>
      </c>
      <c r="D7852" t="s">
        <v>5984</v>
      </c>
      <c r="E7852">
        <v>4.3</v>
      </c>
      <c r="F7852">
        <v>7956</v>
      </c>
      <c r="G7852">
        <v>61.41</v>
      </c>
      <c r="H7852">
        <v>2017</v>
      </c>
    </row>
    <row r="7853" spans="1:8" x14ac:dyDescent="0.2">
      <c r="A7853" t="s">
        <v>9415</v>
      </c>
      <c r="B7853" t="s">
        <v>196</v>
      </c>
      <c r="C7853" t="s">
        <v>197</v>
      </c>
      <c r="D7853" t="s">
        <v>949</v>
      </c>
      <c r="E7853">
        <v>4</v>
      </c>
      <c r="F7853">
        <v>796</v>
      </c>
      <c r="G7853">
        <v>26.27</v>
      </c>
      <c r="H7853">
        <v>2016</v>
      </c>
    </row>
    <row r="7854" spans="1:8" x14ac:dyDescent="0.2">
      <c r="A7854" t="s">
        <v>1084</v>
      </c>
      <c r="B7854" t="s">
        <v>9</v>
      </c>
      <c r="C7854" t="s">
        <v>281</v>
      </c>
      <c r="D7854" t="s">
        <v>1590</v>
      </c>
      <c r="E7854">
        <v>3.9</v>
      </c>
      <c r="F7854">
        <v>797</v>
      </c>
      <c r="G7854">
        <v>34</v>
      </c>
      <c r="H7854">
        <v>2014</v>
      </c>
    </row>
    <row r="7855" spans="1:8" x14ac:dyDescent="0.2">
      <c r="A7855" t="s">
        <v>2738</v>
      </c>
      <c r="B7855" t="s">
        <v>9</v>
      </c>
      <c r="C7855" t="s">
        <v>56</v>
      </c>
      <c r="D7855" t="s">
        <v>1489</v>
      </c>
      <c r="E7855">
        <v>3.6</v>
      </c>
      <c r="F7855">
        <v>798</v>
      </c>
      <c r="G7855">
        <v>9.6999999999999993</v>
      </c>
      <c r="H7855">
        <v>2017</v>
      </c>
    </row>
    <row r="7856" spans="1:8" x14ac:dyDescent="0.2">
      <c r="A7856" t="s">
        <v>617</v>
      </c>
      <c r="B7856" t="s">
        <v>196</v>
      </c>
      <c r="C7856" t="s">
        <v>197</v>
      </c>
      <c r="D7856" t="s">
        <v>3104</v>
      </c>
      <c r="E7856">
        <v>3.7</v>
      </c>
      <c r="F7856">
        <v>798</v>
      </c>
      <c r="G7856">
        <v>13.95</v>
      </c>
      <c r="H7856">
        <v>2017</v>
      </c>
    </row>
    <row r="7857" spans="1:8" x14ac:dyDescent="0.2">
      <c r="A7857" t="s">
        <v>1207</v>
      </c>
      <c r="B7857" t="s">
        <v>9</v>
      </c>
      <c r="C7857" t="s">
        <v>114</v>
      </c>
      <c r="D7857" t="s">
        <v>2261</v>
      </c>
      <c r="E7857">
        <v>4.4000000000000004</v>
      </c>
      <c r="F7857">
        <v>799</v>
      </c>
      <c r="G7857">
        <v>157.4</v>
      </c>
      <c r="H7857">
        <v>2001</v>
      </c>
    </row>
    <row r="7858" spans="1:8" x14ac:dyDescent="0.2">
      <c r="A7858" t="s">
        <v>9416</v>
      </c>
      <c r="B7858" t="s">
        <v>66</v>
      </c>
      <c r="C7858" t="s">
        <v>632</v>
      </c>
      <c r="D7858" t="s">
        <v>1806</v>
      </c>
      <c r="E7858">
        <v>3.9</v>
      </c>
      <c r="F7858">
        <v>799</v>
      </c>
      <c r="G7858">
        <v>14.7</v>
      </c>
      <c r="H7858">
        <v>2016</v>
      </c>
    </row>
    <row r="7859" spans="1:8" x14ac:dyDescent="0.2">
      <c r="A7859" t="s">
        <v>9417</v>
      </c>
      <c r="B7859" t="s">
        <v>9</v>
      </c>
      <c r="C7859" t="s">
        <v>2966</v>
      </c>
      <c r="D7859" t="s">
        <v>284</v>
      </c>
      <c r="E7859">
        <v>4.0999999999999996</v>
      </c>
      <c r="F7859">
        <v>799</v>
      </c>
      <c r="G7859">
        <v>36.85</v>
      </c>
      <c r="H7859">
        <v>2016</v>
      </c>
    </row>
    <row r="7860" spans="1:8" x14ac:dyDescent="0.2">
      <c r="A7860" t="s">
        <v>9418</v>
      </c>
      <c r="B7860" t="s">
        <v>9</v>
      </c>
      <c r="C7860" t="s">
        <v>7948</v>
      </c>
      <c r="D7860" t="s">
        <v>7949</v>
      </c>
      <c r="E7860">
        <v>4</v>
      </c>
      <c r="F7860">
        <v>80</v>
      </c>
      <c r="G7860">
        <v>20.67</v>
      </c>
      <c r="H7860">
        <v>2017</v>
      </c>
    </row>
    <row r="7861" spans="1:8" x14ac:dyDescent="0.2">
      <c r="A7861" t="s">
        <v>9419</v>
      </c>
      <c r="B7861" t="s">
        <v>16</v>
      </c>
      <c r="C7861" t="s">
        <v>17</v>
      </c>
      <c r="D7861" t="s">
        <v>235</v>
      </c>
      <c r="E7861">
        <v>3.8</v>
      </c>
      <c r="F7861">
        <v>80</v>
      </c>
      <c r="G7861">
        <v>14.5</v>
      </c>
      <c r="H7861">
        <v>2018</v>
      </c>
    </row>
    <row r="7862" spans="1:8" x14ac:dyDescent="0.2">
      <c r="A7862" t="s">
        <v>9420</v>
      </c>
      <c r="B7862" t="s">
        <v>87</v>
      </c>
      <c r="C7862" t="s">
        <v>9421</v>
      </c>
      <c r="D7862" t="s">
        <v>3389</v>
      </c>
      <c r="E7862">
        <v>3.6</v>
      </c>
      <c r="F7862">
        <v>80</v>
      </c>
      <c r="G7862">
        <v>11.5</v>
      </c>
      <c r="H7862">
        <v>2012</v>
      </c>
    </row>
    <row r="7863" spans="1:8" x14ac:dyDescent="0.2">
      <c r="A7863" t="s">
        <v>9422</v>
      </c>
      <c r="B7863" t="s">
        <v>66</v>
      </c>
      <c r="C7863" t="s">
        <v>308</v>
      </c>
      <c r="D7863" t="s">
        <v>1777</v>
      </c>
      <c r="E7863">
        <v>3.3</v>
      </c>
      <c r="F7863">
        <v>80</v>
      </c>
      <c r="G7863">
        <v>19.95</v>
      </c>
      <c r="H7863">
        <v>2014</v>
      </c>
    </row>
    <row r="7864" spans="1:8" x14ac:dyDescent="0.2">
      <c r="A7864" t="s">
        <v>2989</v>
      </c>
      <c r="B7864" t="s">
        <v>77</v>
      </c>
      <c r="C7864" t="s">
        <v>1685</v>
      </c>
      <c r="D7864" t="s">
        <v>6428</v>
      </c>
      <c r="E7864">
        <v>3.8</v>
      </c>
      <c r="F7864">
        <v>80</v>
      </c>
      <c r="G7864">
        <v>9.9</v>
      </c>
      <c r="H7864">
        <v>2015</v>
      </c>
    </row>
    <row r="7865" spans="1:8" x14ac:dyDescent="0.2">
      <c r="A7865" t="s">
        <v>9423</v>
      </c>
      <c r="B7865" t="s">
        <v>9</v>
      </c>
      <c r="C7865" t="s">
        <v>428</v>
      </c>
      <c r="D7865" t="s">
        <v>429</v>
      </c>
      <c r="E7865">
        <v>3.8</v>
      </c>
      <c r="F7865">
        <v>80</v>
      </c>
      <c r="G7865">
        <v>15.11</v>
      </c>
      <c r="H7865">
        <v>2017</v>
      </c>
    </row>
    <row r="7866" spans="1:8" x14ac:dyDescent="0.2">
      <c r="A7866" t="s">
        <v>8081</v>
      </c>
      <c r="B7866" t="s">
        <v>16</v>
      </c>
      <c r="C7866" t="s">
        <v>93</v>
      </c>
      <c r="D7866" t="s">
        <v>1791</v>
      </c>
      <c r="E7866">
        <v>3.6</v>
      </c>
      <c r="F7866">
        <v>80</v>
      </c>
      <c r="G7866">
        <v>9.65</v>
      </c>
      <c r="H7866">
        <v>2018</v>
      </c>
    </row>
    <row r="7867" spans="1:8" x14ac:dyDescent="0.2">
      <c r="A7867" t="s">
        <v>9424</v>
      </c>
      <c r="B7867" t="s">
        <v>16</v>
      </c>
      <c r="C7867" t="s">
        <v>181</v>
      </c>
      <c r="D7867" t="s">
        <v>6889</v>
      </c>
      <c r="E7867">
        <v>4.0999999999999996</v>
      </c>
      <c r="F7867">
        <v>80</v>
      </c>
      <c r="G7867">
        <v>75</v>
      </c>
      <c r="H7867">
        <v>2010</v>
      </c>
    </row>
    <row r="7868" spans="1:8" x14ac:dyDescent="0.2">
      <c r="A7868" t="s">
        <v>9425</v>
      </c>
      <c r="B7868" t="s">
        <v>16</v>
      </c>
      <c r="C7868" t="s">
        <v>1844</v>
      </c>
      <c r="D7868" t="s">
        <v>408</v>
      </c>
      <c r="E7868">
        <v>4</v>
      </c>
      <c r="F7868">
        <v>80</v>
      </c>
      <c r="G7868">
        <v>16.899999999999999</v>
      </c>
      <c r="H7868">
        <v>2016</v>
      </c>
    </row>
    <row r="7869" spans="1:8" x14ac:dyDescent="0.2">
      <c r="A7869" t="s">
        <v>9426</v>
      </c>
      <c r="B7869" t="s">
        <v>16</v>
      </c>
      <c r="C7869" t="s">
        <v>9427</v>
      </c>
      <c r="D7869" t="s">
        <v>1225</v>
      </c>
      <c r="E7869">
        <v>3.9</v>
      </c>
      <c r="F7869">
        <v>80</v>
      </c>
      <c r="G7869">
        <v>10.19</v>
      </c>
      <c r="H7869">
        <v>2017</v>
      </c>
    </row>
    <row r="7870" spans="1:8" x14ac:dyDescent="0.2">
      <c r="A7870" t="s">
        <v>8434</v>
      </c>
      <c r="B7870" t="s">
        <v>23</v>
      </c>
      <c r="C7870" t="s">
        <v>247</v>
      </c>
      <c r="D7870" t="s">
        <v>5584</v>
      </c>
      <c r="E7870">
        <v>3.5</v>
      </c>
      <c r="F7870">
        <v>80</v>
      </c>
      <c r="G7870">
        <v>19.350000000000001</v>
      </c>
      <c r="H7870">
        <v>2016</v>
      </c>
    </row>
    <row r="7871" spans="1:8" x14ac:dyDescent="0.2">
      <c r="A7871" t="s">
        <v>9428</v>
      </c>
      <c r="B7871" t="s">
        <v>277</v>
      </c>
      <c r="C7871" t="s">
        <v>278</v>
      </c>
      <c r="D7871" t="s">
        <v>5661</v>
      </c>
      <c r="E7871">
        <v>4</v>
      </c>
      <c r="F7871">
        <v>80</v>
      </c>
      <c r="G7871">
        <v>11.5</v>
      </c>
      <c r="H7871">
        <v>2016</v>
      </c>
    </row>
    <row r="7872" spans="1:8" x14ac:dyDescent="0.2">
      <c r="A7872" t="s">
        <v>3971</v>
      </c>
      <c r="B7872" t="s">
        <v>16</v>
      </c>
      <c r="C7872" t="s">
        <v>505</v>
      </c>
      <c r="D7872" t="s">
        <v>1845</v>
      </c>
      <c r="E7872">
        <v>4.2</v>
      </c>
      <c r="F7872">
        <v>80</v>
      </c>
      <c r="G7872">
        <v>27.32</v>
      </c>
      <c r="H7872">
        <v>2013</v>
      </c>
    </row>
    <row r="7873" spans="1:8" x14ac:dyDescent="0.2">
      <c r="A7873" t="s">
        <v>9429</v>
      </c>
      <c r="B7873" t="s">
        <v>9</v>
      </c>
      <c r="C7873" t="s">
        <v>184</v>
      </c>
      <c r="D7873" t="s">
        <v>2826</v>
      </c>
      <c r="E7873">
        <v>3.8</v>
      </c>
      <c r="F7873">
        <v>80</v>
      </c>
      <c r="G7873">
        <v>26.22</v>
      </c>
      <c r="H7873">
        <v>2013</v>
      </c>
    </row>
    <row r="7874" spans="1:8" x14ac:dyDescent="0.2">
      <c r="A7874" t="s">
        <v>9430</v>
      </c>
      <c r="B7874" t="s">
        <v>9</v>
      </c>
      <c r="C7874" t="s">
        <v>27</v>
      </c>
      <c r="D7874" t="s">
        <v>729</v>
      </c>
      <c r="E7874">
        <v>4.3</v>
      </c>
      <c r="F7874">
        <v>80</v>
      </c>
      <c r="G7874">
        <v>72</v>
      </c>
      <c r="H7874">
        <v>2013</v>
      </c>
    </row>
    <row r="7875" spans="1:8" x14ac:dyDescent="0.2">
      <c r="A7875" t="s">
        <v>6227</v>
      </c>
      <c r="B7875" t="s">
        <v>77</v>
      </c>
      <c r="C7875" t="s">
        <v>1405</v>
      </c>
      <c r="D7875" t="s">
        <v>9431</v>
      </c>
      <c r="E7875">
        <v>3.6</v>
      </c>
      <c r="F7875">
        <v>80</v>
      </c>
      <c r="G7875">
        <v>9.2100000000000009</v>
      </c>
      <c r="H7875">
        <v>2018</v>
      </c>
    </row>
    <row r="7876" spans="1:8" x14ac:dyDescent="0.2">
      <c r="A7876" t="s">
        <v>9432</v>
      </c>
      <c r="B7876" t="s">
        <v>16</v>
      </c>
      <c r="C7876" t="s">
        <v>181</v>
      </c>
      <c r="D7876" t="s">
        <v>1622</v>
      </c>
      <c r="E7876">
        <v>4.3</v>
      </c>
      <c r="F7876">
        <v>80</v>
      </c>
      <c r="G7876">
        <v>57.23</v>
      </c>
      <c r="H7876">
        <v>2011</v>
      </c>
    </row>
    <row r="7877" spans="1:8" x14ac:dyDescent="0.2">
      <c r="A7877" t="s">
        <v>9433</v>
      </c>
      <c r="B7877" t="s">
        <v>77</v>
      </c>
      <c r="C7877" t="s">
        <v>78</v>
      </c>
      <c r="D7877" t="s">
        <v>297</v>
      </c>
      <c r="E7877">
        <v>3.8</v>
      </c>
      <c r="F7877">
        <v>80</v>
      </c>
      <c r="G7877">
        <v>49.63</v>
      </c>
      <c r="H7877">
        <v>2015</v>
      </c>
    </row>
    <row r="7878" spans="1:8" x14ac:dyDescent="0.2">
      <c r="A7878" t="s">
        <v>9434</v>
      </c>
      <c r="B7878" t="s">
        <v>46</v>
      </c>
      <c r="C7878" t="s">
        <v>1057</v>
      </c>
      <c r="D7878" t="s">
        <v>1728</v>
      </c>
      <c r="E7878">
        <v>4.2</v>
      </c>
      <c r="F7878">
        <v>80</v>
      </c>
      <c r="G7878">
        <v>42.89</v>
      </c>
      <c r="H7878">
        <v>2015</v>
      </c>
    </row>
    <row r="7879" spans="1:8" x14ac:dyDescent="0.2">
      <c r="A7879" t="s">
        <v>9435</v>
      </c>
      <c r="B7879" t="s">
        <v>16</v>
      </c>
      <c r="C7879" t="s">
        <v>404</v>
      </c>
      <c r="D7879" t="s">
        <v>6007</v>
      </c>
      <c r="E7879">
        <v>4</v>
      </c>
      <c r="F7879">
        <v>80</v>
      </c>
      <c r="G7879">
        <v>12.48</v>
      </c>
      <c r="H7879">
        <v>2017</v>
      </c>
    </row>
    <row r="7880" spans="1:8" x14ac:dyDescent="0.2">
      <c r="A7880" t="s">
        <v>9436</v>
      </c>
      <c r="B7880" t="s">
        <v>9</v>
      </c>
      <c r="C7880" t="s">
        <v>13</v>
      </c>
      <c r="D7880" t="s">
        <v>1043</v>
      </c>
      <c r="E7880">
        <v>3.8</v>
      </c>
      <c r="F7880">
        <v>80</v>
      </c>
      <c r="G7880">
        <v>9.6999999999999993</v>
      </c>
      <c r="H7880">
        <v>2015</v>
      </c>
    </row>
    <row r="7881" spans="1:8" x14ac:dyDescent="0.2">
      <c r="A7881" t="s">
        <v>9437</v>
      </c>
      <c r="B7881" t="s">
        <v>23</v>
      </c>
      <c r="C7881" t="s">
        <v>24</v>
      </c>
      <c r="D7881" t="s">
        <v>9438</v>
      </c>
      <c r="E7881">
        <v>3.7</v>
      </c>
      <c r="F7881">
        <v>80</v>
      </c>
      <c r="G7881">
        <v>12.87</v>
      </c>
      <c r="H7881">
        <v>2017</v>
      </c>
    </row>
    <row r="7882" spans="1:8" x14ac:dyDescent="0.2">
      <c r="A7882" t="s">
        <v>3615</v>
      </c>
      <c r="B7882" t="s">
        <v>66</v>
      </c>
      <c r="C7882" t="s">
        <v>449</v>
      </c>
      <c r="D7882" t="s">
        <v>2248</v>
      </c>
      <c r="E7882">
        <v>4.3</v>
      </c>
      <c r="F7882">
        <v>800</v>
      </c>
      <c r="G7882">
        <v>25.9</v>
      </c>
      <c r="H7882">
        <v>2016</v>
      </c>
    </row>
    <row r="7883" spans="1:8" x14ac:dyDescent="0.2">
      <c r="A7883" t="s">
        <v>6540</v>
      </c>
      <c r="B7883" t="s">
        <v>9</v>
      </c>
      <c r="C7883" t="s">
        <v>389</v>
      </c>
      <c r="D7883" t="s">
        <v>612</v>
      </c>
      <c r="E7883">
        <v>4.2</v>
      </c>
      <c r="F7883">
        <v>804</v>
      </c>
      <c r="G7883">
        <v>83.25</v>
      </c>
      <c r="H7883">
        <v>2008</v>
      </c>
    </row>
    <row r="7884" spans="1:8" x14ac:dyDescent="0.2">
      <c r="A7884" t="s">
        <v>762</v>
      </c>
      <c r="B7884" t="s">
        <v>70</v>
      </c>
      <c r="C7884" t="s">
        <v>71</v>
      </c>
      <c r="D7884" t="s">
        <v>2982</v>
      </c>
      <c r="E7884">
        <v>3.5</v>
      </c>
      <c r="F7884">
        <v>804</v>
      </c>
      <c r="G7884">
        <v>6.31</v>
      </c>
      <c r="H7884">
        <v>2017</v>
      </c>
    </row>
    <row r="7885" spans="1:8" x14ac:dyDescent="0.2">
      <c r="A7885" t="s">
        <v>9439</v>
      </c>
      <c r="B7885" t="s">
        <v>9</v>
      </c>
      <c r="C7885" t="s">
        <v>389</v>
      </c>
      <c r="D7885" t="s">
        <v>1094</v>
      </c>
      <c r="E7885">
        <v>4.0999999999999996</v>
      </c>
      <c r="F7885">
        <v>805</v>
      </c>
      <c r="G7885">
        <v>63.36</v>
      </c>
      <c r="H7885">
        <v>2014</v>
      </c>
    </row>
    <row r="7886" spans="1:8" x14ac:dyDescent="0.2">
      <c r="A7886" t="s">
        <v>9440</v>
      </c>
      <c r="B7886" t="s">
        <v>46</v>
      </c>
      <c r="C7886" t="s">
        <v>341</v>
      </c>
      <c r="D7886" t="s">
        <v>263</v>
      </c>
      <c r="E7886">
        <v>4.0999999999999996</v>
      </c>
      <c r="F7886">
        <v>805</v>
      </c>
      <c r="G7886">
        <v>84.09</v>
      </c>
      <c r="H7886">
        <v>2010</v>
      </c>
    </row>
    <row r="7887" spans="1:8" x14ac:dyDescent="0.2">
      <c r="A7887" t="s">
        <v>3075</v>
      </c>
      <c r="B7887" t="s">
        <v>9</v>
      </c>
      <c r="C7887" t="s">
        <v>217</v>
      </c>
      <c r="D7887" t="s">
        <v>625</v>
      </c>
      <c r="E7887">
        <v>4.3</v>
      </c>
      <c r="F7887">
        <v>805</v>
      </c>
      <c r="G7887">
        <v>79</v>
      </c>
      <c r="H7887">
        <v>2006</v>
      </c>
    </row>
    <row r="7888" spans="1:8" x14ac:dyDescent="0.2">
      <c r="A7888" t="s">
        <v>8724</v>
      </c>
      <c r="B7888" t="s">
        <v>70</v>
      </c>
      <c r="C7888" t="s">
        <v>71</v>
      </c>
      <c r="D7888" t="s">
        <v>8073</v>
      </c>
      <c r="E7888">
        <v>3.6</v>
      </c>
      <c r="F7888">
        <v>805</v>
      </c>
      <c r="G7888">
        <v>14.29</v>
      </c>
      <c r="H7888">
        <v>2014</v>
      </c>
    </row>
    <row r="7889" spans="1:8" x14ac:dyDescent="0.2">
      <c r="A7889" t="s">
        <v>2941</v>
      </c>
      <c r="B7889" t="s">
        <v>9</v>
      </c>
      <c r="C7889" t="s">
        <v>379</v>
      </c>
      <c r="D7889" t="s">
        <v>9441</v>
      </c>
      <c r="E7889">
        <v>3.6</v>
      </c>
      <c r="F7889">
        <v>806</v>
      </c>
      <c r="G7889">
        <v>10.9</v>
      </c>
      <c r="H7889">
        <v>2016</v>
      </c>
    </row>
    <row r="7890" spans="1:8" x14ac:dyDescent="0.2">
      <c r="A7890" t="s">
        <v>9442</v>
      </c>
      <c r="B7890" t="s">
        <v>9</v>
      </c>
      <c r="C7890" t="s">
        <v>105</v>
      </c>
      <c r="D7890" t="s">
        <v>2401</v>
      </c>
      <c r="E7890">
        <v>4.0999999999999996</v>
      </c>
      <c r="F7890">
        <v>806</v>
      </c>
      <c r="G7890">
        <v>57.51</v>
      </c>
      <c r="H7890">
        <v>2012</v>
      </c>
    </row>
    <row r="7891" spans="1:8" x14ac:dyDescent="0.2">
      <c r="A7891" t="s">
        <v>69</v>
      </c>
      <c r="B7891" t="s">
        <v>34</v>
      </c>
      <c r="C7891" t="s">
        <v>6659</v>
      </c>
      <c r="D7891" t="s">
        <v>4304</v>
      </c>
      <c r="E7891">
        <v>3.9</v>
      </c>
      <c r="F7891">
        <v>8068</v>
      </c>
      <c r="G7891">
        <v>16.739999999999998</v>
      </c>
      <c r="H7891">
        <v>2015</v>
      </c>
    </row>
    <row r="7892" spans="1:8" x14ac:dyDescent="0.2">
      <c r="A7892" t="s">
        <v>9443</v>
      </c>
      <c r="B7892" t="s">
        <v>66</v>
      </c>
      <c r="C7892" t="s">
        <v>2876</v>
      </c>
      <c r="D7892" t="s">
        <v>4466</v>
      </c>
      <c r="E7892">
        <v>3.5</v>
      </c>
      <c r="F7892">
        <v>807</v>
      </c>
      <c r="G7892">
        <v>6.84</v>
      </c>
      <c r="H7892">
        <v>2017</v>
      </c>
    </row>
    <row r="7893" spans="1:8" x14ac:dyDescent="0.2">
      <c r="A7893" t="s">
        <v>604</v>
      </c>
      <c r="B7893" t="s">
        <v>16</v>
      </c>
      <c r="C7893" t="s">
        <v>93</v>
      </c>
      <c r="D7893" t="s">
        <v>431</v>
      </c>
      <c r="E7893">
        <v>3.5</v>
      </c>
      <c r="F7893">
        <v>807</v>
      </c>
      <c r="G7893">
        <v>11.95</v>
      </c>
      <c r="H7893">
        <v>2016</v>
      </c>
    </row>
    <row r="7894" spans="1:8" x14ac:dyDescent="0.2">
      <c r="A7894" t="s">
        <v>1244</v>
      </c>
      <c r="B7894" t="s">
        <v>9</v>
      </c>
      <c r="C7894" t="s">
        <v>217</v>
      </c>
      <c r="D7894" t="s">
        <v>3731</v>
      </c>
      <c r="E7894">
        <v>4.4000000000000004</v>
      </c>
      <c r="F7894">
        <v>808</v>
      </c>
      <c r="G7894">
        <v>139.94999999999999</v>
      </c>
      <c r="H7894">
        <v>2005</v>
      </c>
    </row>
    <row r="7895" spans="1:8" x14ac:dyDescent="0.2">
      <c r="A7895" t="s">
        <v>9444</v>
      </c>
      <c r="B7895" t="s">
        <v>66</v>
      </c>
      <c r="C7895" t="s">
        <v>308</v>
      </c>
      <c r="D7895" t="s">
        <v>1730</v>
      </c>
      <c r="E7895">
        <v>4.2</v>
      </c>
      <c r="F7895">
        <v>808</v>
      </c>
      <c r="G7895">
        <v>14.9</v>
      </c>
      <c r="H7895">
        <v>2015</v>
      </c>
    </row>
    <row r="7896" spans="1:8" x14ac:dyDescent="0.2">
      <c r="A7896" t="s">
        <v>1561</v>
      </c>
      <c r="B7896" t="s">
        <v>70</v>
      </c>
      <c r="C7896" t="s">
        <v>71</v>
      </c>
      <c r="D7896" t="s">
        <v>2565</v>
      </c>
      <c r="E7896">
        <v>3.7</v>
      </c>
      <c r="F7896">
        <v>808</v>
      </c>
      <c r="G7896">
        <v>6.63</v>
      </c>
      <c r="H7896">
        <v>2017</v>
      </c>
    </row>
    <row r="7897" spans="1:8" x14ac:dyDescent="0.2">
      <c r="A7897" t="s">
        <v>1066</v>
      </c>
      <c r="B7897" t="s">
        <v>16</v>
      </c>
      <c r="C7897" t="s">
        <v>358</v>
      </c>
      <c r="D7897" t="s">
        <v>485</v>
      </c>
      <c r="E7897">
        <v>4.0999999999999996</v>
      </c>
      <c r="F7897">
        <v>808</v>
      </c>
      <c r="G7897">
        <v>59</v>
      </c>
      <c r="H7897">
        <v>2012</v>
      </c>
    </row>
    <row r="7898" spans="1:8" x14ac:dyDescent="0.2">
      <c r="A7898" t="s">
        <v>9445</v>
      </c>
      <c r="B7898" t="s">
        <v>16</v>
      </c>
      <c r="C7898" t="s">
        <v>4032</v>
      </c>
      <c r="D7898" t="s">
        <v>975</v>
      </c>
      <c r="E7898">
        <v>3.9</v>
      </c>
      <c r="F7898">
        <v>809</v>
      </c>
      <c r="G7898">
        <v>18.920000000000002</v>
      </c>
      <c r="H7898">
        <v>2011</v>
      </c>
    </row>
    <row r="7899" spans="1:8" x14ac:dyDescent="0.2">
      <c r="A7899" t="s">
        <v>343</v>
      </c>
      <c r="B7899" t="s">
        <v>9</v>
      </c>
      <c r="C7899" t="s">
        <v>10</v>
      </c>
      <c r="D7899" t="s">
        <v>2510</v>
      </c>
      <c r="E7899">
        <v>4.2</v>
      </c>
      <c r="F7899">
        <v>81</v>
      </c>
      <c r="G7899">
        <v>89</v>
      </c>
      <c r="H7899">
        <v>1999</v>
      </c>
    </row>
    <row r="7900" spans="1:8" x14ac:dyDescent="0.2">
      <c r="A7900" t="s">
        <v>9446</v>
      </c>
      <c r="B7900" t="s">
        <v>16</v>
      </c>
      <c r="C7900" t="s">
        <v>181</v>
      </c>
      <c r="D7900" t="s">
        <v>182</v>
      </c>
      <c r="E7900">
        <v>4.0999999999999996</v>
      </c>
      <c r="F7900">
        <v>81</v>
      </c>
      <c r="G7900">
        <v>35.840000000000003</v>
      </c>
      <c r="H7900">
        <v>2011</v>
      </c>
    </row>
    <row r="7901" spans="1:8" x14ac:dyDescent="0.2">
      <c r="A7901" t="s">
        <v>9447</v>
      </c>
      <c r="B7901" t="s">
        <v>9</v>
      </c>
      <c r="C7901" t="s">
        <v>10</v>
      </c>
      <c r="D7901" t="s">
        <v>1122</v>
      </c>
      <c r="E7901">
        <v>3.7</v>
      </c>
      <c r="F7901">
        <v>81</v>
      </c>
      <c r="G7901">
        <v>38.01</v>
      </c>
      <c r="H7901">
        <v>2008</v>
      </c>
    </row>
    <row r="7902" spans="1:8" x14ac:dyDescent="0.2">
      <c r="A7902" t="s">
        <v>9448</v>
      </c>
      <c r="B7902" t="s">
        <v>16</v>
      </c>
      <c r="C7902" t="s">
        <v>454</v>
      </c>
      <c r="D7902" t="s">
        <v>6323</v>
      </c>
      <c r="E7902">
        <v>3.6</v>
      </c>
      <c r="F7902">
        <v>81</v>
      </c>
      <c r="G7902">
        <v>7.5</v>
      </c>
      <c r="H7902">
        <v>2018</v>
      </c>
    </row>
    <row r="7903" spans="1:8" x14ac:dyDescent="0.2">
      <c r="A7903" t="s">
        <v>1076</v>
      </c>
      <c r="B7903" t="s">
        <v>9</v>
      </c>
      <c r="C7903" t="s">
        <v>10</v>
      </c>
      <c r="D7903" t="s">
        <v>4345</v>
      </c>
      <c r="E7903">
        <v>3.9</v>
      </c>
      <c r="F7903">
        <v>81</v>
      </c>
      <c r="G7903">
        <v>44</v>
      </c>
      <c r="H7903">
        <v>2016</v>
      </c>
    </row>
    <row r="7904" spans="1:8" x14ac:dyDescent="0.2">
      <c r="A7904" t="s">
        <v>9449</v>
      </c>
      <c r="B7904" t="s">
        <v>16</v>
      </c>
      <c r="C7904" t="s">
        <v>17</v>
      </c>
      <c r="D7904" t="s">
        <v>94</v>
      </c>
      <c r="E7904">
        <v>4.5</v>
      </c>
      <c r="F7904">
        <v>81</v>
      </c>
      <c r="G7904">
        <v>925.08</v>
      </c>
      <c r="H7904">
        <v>1989</v>
      </c>
    </row>
    <row r="7905" spans="1:8" x14ac:dyDescent="0.2">
      <c r="A7905" t="s">
        <v>9450</v>
      </c>
      <c r="B7905" t="s">
        <v>9</v>
      </c>
      <c r="C7905" t="s">
        <v>414</v>
      </c>
      <c r="D7905" t="s">
        <v>7025</v>
      </c>
      <c r="E7905">
        <v>4.3</v>
      </c>
      <c r="F7905">
        <v>81</v>
      </c>
      <c r="G7905">
        <v>48</v>
      </c>
      <c r="H7905">
        <v>2014</v>
      </c>
    </row>
    <row r="7906" spans="1:8" x14ac:dyDescent="0.2">
      <c r="A7906" t="s">
        <v>9451</v>
      </c>
      <c r="B7906" t="s">
        <v>16</v>
      </c>
      <c r="C7906" t="s">
        <v>181</v>
      </c>
      <c r="D7906" t="s">
        <v>6654</v>
      </c>
      <c r="E7906">
        <v>4.2</v>
      </c>
      <c r="F7906">
        <v>81</v>
      </c>
      <c r="G7906">
        <v>48.64</v>
      </c>
      <c r="H7906">
        <v>2014</v>
      </c>
    </row>
    <row r="7907" spans="1:8" x14ac:dyDescent="0.2">
      <c r="A7907" t="s">
        <v>626</v>
      </c>
      <c r="B7907" t="s">
        <v>9</v>
      </c>
      <c r="C7907" t="s">
        <v>184</v>
      </c>
      <c r="D7907" t="s">
        <v>1874</v>
      </c>
      <c r="E7907">
        <v>4.2</v>
      </c>
      <c r="F7907">
        <v>81</v>
      </c>
      <c r="G7907">
        <v>131.6</v>
      </c>
      <c r="H7907">
        <v>2017</v>
      </c>
    </row>
    <row r="7908" spans="1:8" x14ac:dyDescent="0.2">
      <c r="A7908" t="s">
        <v>9452</v>
      </c>
      <c r="B7908" t="s">
        <v>16</v>
      </c>
      <c r="C7908" t="s">
        <v>1463</v>
      </c>
      <c r="D7908" t="s">
        <v>9453</v>
      </c>
      <c r="E7908">
        <v>3.5</v>
      </c>
      <c r="F7908">
        <v>81</v>
      </c>
      <c r="G7908">
        <v>10.99</v>
      </c>
      <c r="H7908">
        <v>2017</v>
      </c>
    </row>
    <row r="7909" spans="1:8" x14ac:dyDescent="0.2">
      <c r="A7909" t="s">
        <v>9454</v>
      </c>
      <c r="B7909" t="s">
        <v>16</v>
      </c>
      <c r="C7909" t="s">
        <v>53</v>
      </c>
      <c r="D7909" t="s">
        <v>3879</v>
      </c>
      <c r="E7909">
        <v>3.9</v>
      </c>
      <c r="F7909">
        <v>81</v>
      </c>
      <c r="G7909">
        <v>8.7799999999999994</v>
      </c>
      <c r="H7909">
        <v>2017</v>
      </c>
    </row>
    <row r="7910" spans="1:8" x14ac:dyDescent="0.2">
      <c r="A7910" t="s">
        <v>3234</v>
      </c>
      <c r="B7910" t="s">
        <v>9</v>
      </c>
      <c r="C7910" t="s">
        <v>96</v>
      </c>
      <c r="D7910" t="s">
        <v>9455</v>
      </c>
      <c r="E7910">
        <v>4</v>
      </c>
      <c r="F7910">
        <v>81</v>
      </c>
      <c r="G7910">
        <v>24.17</v>
      </c>
      <c r="H7910">
        <v>2008</v>
      </c>
    </row>
    <row r="7911" spans="1:8" x14ac:dyDescent="0.2">
      <c r="A7911" t="s">
        <v>9456</v>
      </c>
      <c r="B7911" t="s">
        <v>66</v>
      </c>
      <c r="C7911" t="s">
        <v>308</v>
      </c>
      <c r="D7911" t="s">
        <v>4014</v>
      </c>
      <c r="E7911">
        <v>3.9</v>
      </c>
      <c r="F7911">
        <v>81</v>
      </c>
      <c r="G7911">
        <v>17.739999999999998</v>
      </c>
      <c r="H7911">
        <v>2014</v>
      </c>
    </row>
    <row r="7912" spans="1:8" x14ac:dyDescent="0.2">
      <c r="A7912" t="s">
        <v>9457</v>
      </c>
      <c r="B7912" t="s">
        <v>9</v>
      </c>
      <c r="C7912" t="s">
        <v>3360</v>
      </c>
      <c r="D7912" t="s">
        <v>5377</v>
      </c>
      <c r="E7912">
        <v>3.7</v>
      </c>
      <c r="F7912">
        <v>81</v>
      </c>
      <c r="G7912">
        <v>20.47</v>
      </c>
      <c r="H7912">
        <v>2015</v>
      </c>
    </row>
    <row r="7913" spans="1:8" x14ac:dyDescent="0.2">
      <c r="A7913" t="s">
        <v>1076</v>
      </c>
      <c r="B7913" t="s">
        <v>9</v>
      </c>
      <c r="C7913" t="s">
        <v>10</v>
      </c>
      <c r="D7913" t="s">
        <v>3614</v>
      </c>
      <c r="E7913">
        <v>4</v>
      </c>
      <c r="F7913">
        <v>81</v>
      </c>
      <c r="G7913">
        <v>96.99</v>
      </c>
      <c r="H7913">
        <v>2016</v>
      </c>
    </row>
    <row r="7914" spans="1:8" x14ac:dyDescent="0.2">
      <c r="A7914" t="s">
        <v>9458</v>
      </c>
      <c r="B7914" t="s">
        <v>464</v>
      </c>
      <c r="C7914" t="s">
        <v>9333</v>
      </c>
      <c r="D7914" t="s">
        <v>466</v>
      </c>
      <c r="E7914">
        <v>3.5</v>
      </c>
      <c r="F7914">
        <v>81</v>
      </c>
      <c r="G7914">
        <v>19.3</v>
      </c>
      <c r="H7914">
        <v>2014</v>
      </c>
    </row>
    <row r="7915" spans="1:8" x14ac:dyDescent="0.2">
      <c r="A7915" t="s">
        <v>2007</v>
      </c>
      <c r="B7915" t="s">
        <v>9</v>
      </c>
      <c r="C7915" t="s">
        <v>281</v>
      </c>
      <c r="D7915" t="s">
        <v>5157</v>
      </c>
      <c r="E7915">
        <v>3.7</v>
      </c>
      <c r="F7915">
        <v>81</v>
      </c>
      <c r="G7915">
        <v>21.9</v>
      </c>
      <c r="H7915">
        <v>2016</v>
      </c>
    </row>
    <row r="7916" spans="1:8" x14ac:dyDescent="0.2">
      <c r="A7916" t="s">
        <v>9459</v>
      </c>
      <c r="B7916" t="s">
        <v>16</v>
      </c>
      <c r="C7916" t="s">
        <v>638</v>
      </c>
      <c r="D7916" t="s">
        <v>6861</v>
      </c>
      <c r="E7916">
        <v>3.6</v>
      </c>
      <c r="F7916">
        <v>81</v>
      </c>
      <c r="G7916">
        <v>8.09</v>
      </c>
      <c r="H7916">
        <v>2017</v>
      </c>
    </row>
    <row r="7917" spans="1:8" x14ac:dyDescent="0.2">
      <c r="A7917" t="s">
        <v>9460</v>
      </c>
      <c r="B7917" t="s">
        <v>16</v>
      </c>
      <c r="C7917" t="s">
        <v>38</v>
      </c>
      <c r="D7917" t="s">
        <v>9461</v>
      </c>
      <c r="E7917">
        <v>3.7</v>
      </c>
      <c r="F7917">
        <v>81</v>
      </c>
      <c r="G7917">
        <v>9.5</v>
      </c>
      <c r="H7917">
        <v>2017</v>
      </c>
    </row>
    <row r="7918" spans="1:8" x14ac:dyDescent="0.2">
      <c r="A7918" t="s">
        <v>9462</v>
      </c>
      <c r="B7918" t="s">
        <v>16</v>
      </c>
      <c r="C7918" t="s">
        <v>404</v>
      </c>
      <c r="D7918" t="s">
        <v>4035</v>
      </c>
      <c r="E7918">
        <v>3.7</v>
      </c>
      <c r="F7918">
        <v>81</v>
      </c>
      <c r="G7918">
        <v>12.9</v>
      </c>
      <c r="H7918">
        <v>2018</v>
      </c>
    </row>
    <row r="7919" spans="1:8" x14ac:dyDescent="0.2">
      <c r="A7919" t="s">
        <v>9463</v>
      </c>
      <c r="B7919" t="s">
        <v>66</v>
      </c>
      <c r="C7919" t="s">
        <v>313</v>
      </c>
      <c r="D7919" t="s">
        <v>813</v>
      </c>
      <c r="E7919">
        <v>4.5999999999999996</v>
      </c>
      <c r="F7919">
        <v>81</v>
      </c>
      <c r="G7919">
        <v>199</v>
      </c>
      <c r="H7919">
        <v>2016</v>
      </c>
    </row>
    <row r="7920" spans="1:8" x14ac:dyDescent="0.2">
      <c r="A7920" t="s">
        <v>9464</v>
      </c>
      <c r="B7920" t="s">
        <v>9</v>
      </c>
      <c r="C7920" t="s">
        <v>96</v>
      </c>
      <c r="D7920" t="s">
        <v>1239</v>
      </c>
      <c r="E7920">
        <v>3.7</v>
      </c>
      <c r="F7920">
        <v>81</v>
      </c>
      <c r="G7920">
        <v>46.79</v>
      </c>
      <c r="H7920">
        <v>2013</v>
      </c>
    </row>
    <row r="7921" spans="1:8" x14ac:dyDescent="0.2">
      <c r="A7921" t="s">
        <v>9465</v>
      </c>
      <c r="B7921" t="s">
        <v>23</v>
      </c>
      <c r="C7921" t="s">
        <v>247</v>
      </c>
      <c r="D7921" t="s">
        <v>272</v>
      </c>
      <c r="E7921">
        <v>3.4</v>
      </c>
      <c r="F7921">
        <v>81</v>
      </c>
      <c r="G7921">
        <v>11.6</v>
      </c>
      <c r="H7921">
        <v>2015</v>
      </c>
    </row>
    <row r="7922" spans="1:8" x14ac:dyDescent="0.2">
      <c r="A7922" t="s">
        <v>9466</v>
      </c>
      <c r="B7922" t="s">
        <v>62</v>
      </c>
      <c r="C7922" t="s">
        <v>63</v>
      </c>
      <c r="D7922" t="s">
        <v>763</v>
      </c>
      <c r="E7922">
        <v>3.7</v>
      </c>
      <c r="F7922">
        <v>81</v>
      </c>
      <c r="G7922">
        <v>13.09</v>
      </c>
      <c r="H7922">
        <v>2017</v>
      </c>
    </row>
    <row r="7923" spans="1:8" x14ac:dyDescent="0.2">
      <c r="A7923" t="s">
        <v>1076</v>
      </c>
      <c r="B7923" t="s">
        <v>9</v>
      </c>
      <c r="C7923" t="s">
        <v>10</v>
      </c>
      <c r="D7923" t="s">
        <v>6792</v>
      </c>
      <c r="E7923">
        <v>3.8</v>
      </c>
      <c r="F7923">
        <v>81</v>
      </c>
      <c r="G7923">
        <v>34.950000000000003</v>
      </c>
      <c r="H7923">
        <v>2016</v>
      </c>
    </row>
    <row r="7924" spans="1:8" x14ac:dyDescent="0.2">
      <c r="A7924" t="s">
        <v>9467</v>
      </c>
      <c r="B7924" t="s">
        <v>66</v>
      </c>
      <c r="C7924" t="s">
        <v>222</v>
      </c>
      <c r="D7924" t="s">
        <v>9468</v>
      </c>
      <c r="E7924">
        <v>3.9</v>
      </c>
      <c r="F7924">
        <v>810</v>
      </c>
      <c r="G7924">
        <v>21.5</v>
      </c>
      <c r="H7924">
        <v>2012</v>
      </c>
    </row>
    <row r="7925" spans="1:8" x14ac:dyDescent="0.2">
      <c r="A7925" t="s">
        <v>9469</v>
      </c>
      <c r="B7925" t="s">
        <v>16</v>
      </c>
      <c r="C7925" t="s">
        <v>93</v>
      </c>
      <c r="D7925" t="s">
        <v>1403</v>
      </c>
      <c r="E7925">
        <v>3.8</v>
      </c>
      <c r="F7925">
        <v>811</v>
      </c>
      <c r="G7925">
        <v>19.75</v>
      </c>
      <c r="H7925">
        <v>2016</v>
      </c>
    </row>
    <row r="7926" spans="1:8" x14ac:dyDescent="0.2">
      <c r="A7926" t="s">
        <v>9470</v>
      </c>
      <c r="B7926" t="s">
        <v>66</v>
      </c>
      <c r="C7926" t="s">
        <v>108</v>
      </c>
      <c r="D7926" t="s">
        <v>9471</v>
      </c>
      <c r="E7926">
        <v>3.9</v>
      </c>
      <c r="F7926">
        <v>811</v>
      </c>
      <c r="G7926">
        <v>7.75</v>
      </c>
      <c r="H7926">
        <v>2017</v>
      </c>
    </row>
    <row r="7927" spans="1:8" x14ac:dyDescent="0.2">
      <c r="A7927" t="s">
        <v>611</v>
      </c>
      <c r="B7927" t="s">
        <v>9</v>
      </c>
      <c r="C7927" t="s">
        <v>389</v>
      </c>
      <c r="D7927" t="s">
        <v>390</v>
      </c>
      <c r="E7927">
        <v>4.5</v>
      </c>
      <c r="F7927">
        <v>811</v>
      </c>
      <c r="G7927">
        <v>179</v>
      </c>
      <c r="H7927">
        <v>2005</v>
      </c>
    </row>
    <row r="7928" spans="1:8" x14ac:dyDescent="0.2">
      <c r="A7928" t="s">
        <v>2096</v>
      </c>
      <c r="B7928" t="s">
        <v>62</v>
      </c>
      <c r="C7928" t="s">
        <v>780</v>
      </c>
      <c r="D7928" t="s">
        <v>4080</v>
      </c>
      <c r="E7928">
        <v>3.8</v>
      </c>
      <c r="F7928">
        <v>811</v>
      </c>
      <c r="G7928">
        <v>5.95</v>
      </c>
      <c r="H7928">
        <v>2019</v>
      </c>
    </row>
    <row r="7929" spans="1:8" x14ac:dyDescent="0.2">
      <c r="A7929" t="s">
        <v>9472</v>
      </c>
      <c r="B7929" t="s">
        <v>9</v>
      </c>
      <c r="C7929" t="s">
        <v>184</v>
      </c>
      <c r="D7929" t="s">
        <v>6069</v>
      </c>
      <c r="E7929">
        <v>4.7</v>
      </c>
      <c r="F7929">
        <v>812</v>
      </c>
      <c r="G7929">
        <v>580</v>
      </c>
      <c r="H7929">
        <v>1999</v>
      </c>
    </row>
    <row r="7930" spans="1:8" x14ac:dyDescent="0.2">
      <c r="A7930" t="s">
        <v>6200</v>
      </c>
      <c r="B7930" t="s">
        <v>9</v>
      </c>
      <c r="C7930" t="s">
        <v>281</v>
      </c>
      <c r="D7930" t="s">
        <v>1999</v>
      </c>
      <c r="E7930">
        <v>3.9</v>
      </c>
      <c r="F7930">
        <v>815</v>
      </c>
      <c r="G7930">
        <v>42.5</v>
      </c>
      <c r="H7930">
        <v>2015</v>
      </c>
    </row>
    <row r="7931" spans="1:8" x14ac:dyDescent="0.2">
      <c r="A7931" t="s">
        <v>9473</v>
      </c>
      <c r="B7931" t="s">
        <v>66</v>
      </c>
      <c r="C7931" t="s">
        <v>222</v>
      </c>
      <c r="D7931" t="s">
        <v>3031</v>
      </c>
      <c r="E7931">
        <v>4.2</v>
      </c>
      <c r="F7931">
        <v>816</v>
      </c>
      <c r="G7931">
        <v>39.5</v>
      </c>
      <c r="H7931">
        <v>2012</v>
      </c>
    </row>
    <row r="7932" spans="1:8" x14ac:dyDescent="0.2">
      <c r="A7932" t="s">
        <v>9474</v>
      </c>
      <c r="B7932" t="s">
        <v>196</v>
      </c>
      <c r="C7932" t="s">
        <v>197</v>
      </c>
      <c r="D7932" t="s">
        <v>1484</v>
      </c>
      <c r="E7932">
        <v>3.8</v>
      </c>
      <c r="F7932">
        <v>816</v>
      </c>
      <c r="G7932">
        <v>13.44</v>
      </c>
      <c r="H7932">
        <v>2017</v>
      </c>
    </row>
    <row r="7933" spans="1:8" x14ac:dyDescent="0.2">
      <c r="A7933" t="s">
        <v>1197</v>
      </c>
      <c r="B7933" t="s">
        <v>9</v>
      </c>
      <c r="C7933" t="s">
        <v>184</v>
      </c>
      <c r="D7933" t="s">
        <v>2417</v>
      </c>
      <c r="E7933">
        <v>4.3</v>
      </c>
      <c r="F7933">
        <v>817</v>
      </c>
      <c r="G7933">
        <v>114.95</v>
      </c>
      <c r="H7933">
        <v>2014</v>
      </c>
    </row>
    <row r="7934" spans="1:8" x14ac:dyDescent="0.2">
      <c r="A7934" t="s">
        <v>9475</v>
      </c>
      <c r="B7934" t="s">
        <v>9</v>
      </c>
      <c r="C7934" t="s">
        <v>184</v>
      </c>
      <c r="D7934" t="s">
        <v>3467</v>
      </c>
      <c r="E7934">
        <v>4.0999999999999996</v>
      </c>
      <c r="F7934">
        <v>817</v>
      </c>
      <c r="G7934">
        <v>91.25</v>
      </c>
      <c r="H7934">
        <v>2008</v>
      </c>
    </row>
    <row r="7935" spans="1:8" x14ac:dyDescent="0.2">
      <c r="A7935" t="s">
        <v>9476</v>
      </c>
      <c r="B7935" t="s">
        <v>16</v>
      </c>
      <c r="C7935" t="s">
        <v>17</v>
      </c>
      <c r="D7935" t="s">
        <v>881</v>
      </c>
      <c r="E7935">
        <v>4</v>
      </c>
      <c r="F7935">
        <v>817</v>
      </c>
      <c r="G7935">
        <v>36.369999999999997</v>
      </c>
      <c r="H7935">
        <v>2013</v>
      </c>
    </row>
    <row r="7936" spans="1:8" x14ac:dyDescent="0.2">
      <c r="A7936" t="s">
        <v>9477</v>
      </c>
      <c r="B7936" t="s">
        <v>66</v>
      </c>
      <c r="C7936" t="s">
        <v>480</v>
      </c>
      <c r="D7936" t="s">
        <v>3284</v>
      </c>
      <c r="E7936">
        <v>3.8</v>
      </c>
      <c r="F7936">
        <v>819</v>
      </c>
      <c r="G7936">
        <v>9.2899999999999991</v>
      </c>
      <c r="H7936">
        <v>2014</v>
      </c>
    </row>
    <row r="7937" spans="1:8" x14ac:dyDescent="0.2">
      <c r="A7937" t="s">
        <v>9478</v>
      </c>
      <c r="B7937" t="s">
        <v>87</v>
      </c>
      <c r="C7937" t="s">
        <v>356</v>
      </c>
      <c r="D7937" t="s">
        <v>2407</v>
      </c>
      <c r="E7937">
        <v>3.9</v>
      </c>
      <c r="F7937">
        <v>819</v>
      </c>
      <c r="G7937">
        <v>45.77</v>
      </c>
      <c r="H7937">
        <v>2006</v>
      </c>
    </row>
    <row r="7938" spans="1:8" x14ac:dyDescent="0.2">
      <c r="A7938" t="s">
        <v>9479</v>
      </c>
      <c r="B7938" t="s">
        <v>9</v>
      </c>
      <c r="C7938" t="s">
        <v>336</v>
      </c>
      <c r="D7938" t="s">
        <v>3278</v>
      </c>
      <c r="E7938">
        <v>3.7</v>
      </c>
      <c r="F7938">
        <v>82</v>
      </c>
      <c r="G7938">
        <v>6.68</v>
      </c>
      <c r="H7938">
        <v>2018</v>
      </c>
    </row>
    <row r="7939" spans="1:8" x14ac:dyDescent="0.2">
      <c r="A7939" t="s">
        <v>149</v>
      </c>
      <c r="B7939" t="s">
        <v>34</v>
      </c>
      <c r="C7939" t="s">
        <v>150</v>
      </c>
      <c r="D7939" t="s">
        <v>790</v>
      </c>
      <c r="E7939">
        <v>3.6</v>
      </c>
      <c r="F7939">
        <v>82</v>
      </c>
      <c r="G7939">
        <v>6.75</v>
      </c>
      <c r="H7939">
        <v>2018</v>
      </c>
    </row>
    <row r="7940" spans="1:8" x14ac:dyDescent="0.2">
      <c r="A7940" t="s">
        <v>9480</v>
      </c>
      <c r="B7940" t="s">
        <v>16</v>
      </c>
      <c r="C7940" t="s">
        <v>638</v>
      </c>
      <c r="D7940" t="s">
        <v>1616</v>
      </c>
      <c r="E7940">
        <v>3.7</v>
      </c>
      <c r="F7940">
        <v>82</v>
      </c>
      <c r="G7940">
        <v>6.73</v>
      </c>
      <c r="H7940">
        <v>2017</v>
      </c>
    </row>
    <row r="7941" spans="1:8" x14ac:dyDescent="0.2">
      <c r="A7941" t="s">
        <v>9481</v>
      </c>
      <c r="B7941" t="s">
        <v>16</v>
      </c>
      <c r="C7941" t="s">
        <v>1463</v>
      </c>
      <c r="D7941" t="s">
        <v>1553</v>
      </c>
      <c r="E7941">
        <v>3.9</v>
      </c>
      <c r="F7941">
        <v>82</v>
      </c>
      <c r="G7941">
        <v>15.6</v>
      </c>
      <c r="H7941">
        <v>2016</v>
      </c>
    </row>
    <row r="7942" spans="1:8" x14ac:dyDescent="0.2">
      <c r="A7942" t="s">
        <v>9482</v>
      </c>
      <c r="B7942" t="s">
        <v>16</v>
      </c>
      <c r="C7942" t="s">
        <v>748</v>
      </c>
      <c r="D7942" t="s">
        <v>1027</v>
      </c>
      <c r="E7942">
        <v>3.9</v>
      </c>
      <c r="F7942">
        <v>82</v>
      </c>
      <c r="G7942">
        <v>75</v>
      </c>
      <c r="H7942">
        <v>2012</v>
      </c>
    </row>
    <row r="7943" spans="1:8" x14ac:dyDescent="0.2">
      <c r="A7943" t="s">
        <v>9483</v>
      </c>
      <c r="B7943" t="s">
        <v>16</v>
      </c>
      <c r="C7943" t="s">
        <v>404</v>
      </c>
      <c r="D7943" t="s">
        <v>9484</v>
      </c>
      <c r="E7943">
        <v>3.7</v>
      </c>
      <c r="F7943">
        <v>82</v>
      </c>
      <c r="G7943">
        <v>25.8</v>
      </c>
      <c r="H7943">
        <v>2014</v>
      </c>
    </row>
    <row r="7944" spans="1:8" x14ac:dyDescent="0.2">
      <c r="A7944" t="s">
        <v>9485</v>
      </c>
      <c r="B7944" t="s">
        <v>66</v>
      </c>
      <c r="C7944" t="s">
        <v>222</v>
      </c>
      <c r="D7944" t="s">
        <v>6342</v>
      </c>
      <c r="E7944">
        <v>4.0999999999999996</v>
      </c>
      <c r="F7944">
        <v>82</v>
      </c>
      <c r="G7944">
        <v>28.95</v>
      </c>
      <c r="H7944">
        <v>2015</v>
      </c>
    </row>
    <row r="7945" spans="1:8" x14ac:dyDescent="0.2">
      <c r="A7945" t="s">
        <v>626</v>
      </c>
      <c r="B7945" t="s">
        <v>9</v>
      </c>
      <c r="C7945" t="s">
        <v>184</v>
      </c>
      <c r="D7945" t="s">
        <v>2417</v>
      </c>
      <c r="E7945">
        <v>4.4000000000000004</v>
      </c>
      <c r="F7945">
        <v>82</v>
      </c>
      <c r="G7945">
        <v>131.6</v>
      </c>
      <c r="H7945">
        <v>2017</v>
      </c>
    </row>
    <row r="7946" spans="1:8" x14ac:dyDescent="0.2">
      <c r="A7946" t="s">
        <v>9486</v>
      </c>
      <c r="B7946" t="s">
        <v>16</v>
      </c>
      <c r="C7946" t="s">
        <v>1024</v>
      </c>
      <c r="D7946" t="s">
        <v>3254</v>
      </c>
      <c r="E7946">
        <v>4.2</v>
      </c>
      <c r="F7946">
        <v>82</v>
      </c>
      <c r="G7946">
        <v>41.61</v>
      </c>
      <c r="H7946">
        <v>2016</v>
      </c>
    </row>
    <row r="7947" spans="1:8" x14ac:dyDescent="0.2">
      <c r="A7947" t="s">
        <v>3743</v>
      </c>
      <c r="B7947" t="s">
        <v>9</v>
      </c>
      <c r="C7947" t="s">
        <v>10</v>
      </c>
      <c r="D7947" t="s">
        <v>5743</v>
      </c>
      <c r="E7947">
        <v>4.2</v>
      </c>
      <c r="F7947">
        <v>82</v>
      </c>
      <c r="G7947">
        <v>272.95</v>
      </c>
      <c r="H7947">
        <v>2006</v>
      </c>
    </row>
    <row r="7948" spans="1:8" x14ac:dyDescent="0.2">
      <c r="A7948" t="s">
        <v>9487</v>
      </c>
      <c r="B7948" t="s">
        <v>9</v>
      </c>
      <c r="C7948" t="s">
        <v>428</v>
      </c>
      <c r="D7948" t="s">
        <v>429</v>
      </c>
      <c r="E7948">
        <v>3.7</v>
      </c>
      <c r="F7948">
        <v>82</v>
      </c>
      <c r="G7948">
        <v>8.68</v>
      </c>
      <c r="H7948">
        <v>2018</v>
      </c>
    </row>
    <row r="7949" spans="1:8" x14ac:dyDescent="0.2">
      <c r="A7949" t="s">
        <v>9488</v>
      </c>
      <c r="B7949" t="s">
        <v>277</v>
      </c>
      <c r="C7949" t="s">
        <v>278</v>
      </c>
      <c r="D7949" t="s">
        <v>5661</v>
      </c>
      <c r="E7949">
        <v>4.3</v>
      </c>
      <c r="F7949">
        <v>82</v>
      </c>
      <c r="G7949">
        <v>16.45</v>
      </c>
      <c r="H7949">
        <v>2016</v>
      </c>
    </row>
    <row r="7950" spans="1:8" x14ac:dyDescent="0.2">
      <c r="A7950" t="s">
        <v>9489</v>
      </c>
      <c r="B7950" t="s">
        <v>16</v>
      </c>
      <c r="C7950" t="s">
        <v>181</v>
      </c>
      <c r="D7950" t="s">
        <v>220</v>
      </c>
      <c r="E7950">
        <v>3.9</v>
      </c>
      <c r="F7950">
        <v>82</v>
      </c>
      <c r="G7950">
        <v>26.9</v>
      </c>
      <c r="H7950">
        <v>2015</v>
      </c>
    </row>
    <row r="7951" spans="1:8" x14ac:dyDescent="0.2">
      <c r="A7951" t="s">
        <v>9490</v>
      </c>
      <c r="B7951" t="s">
        <v>9</v>
      </c>
      <c r="C7951" t="s">
        <v>336</v>
      </c>
      <c r="D7951" t="s">
        <v>3278</v>
      </c>
      <c r="E7951">
        <v>3.7</v>
      </c>
      <c r="F7951">
        <v>82</v>
      </c>
      <c r="G7951">
        <v>8.24</v>
      </c>
      <c r="H7951">
        <v>2015</v>
      </c>
    </row>
    <row r="7952" spans="1:8" x14ac:dyDescent="0.2">
      <c r="A7952" t="s">
        <v>516</v>
      </c>
      <c r="B7952" t="s">
        <v>16</v>
      </c>
      <c r="C7952" t="s">
        <v>228</v>
      </c>
      <c r="D7952" t="s">
        <v>865</v>
      </c>
      <c r="E7952">
        <v>3.5</v>
      </c>
      <c r="F7952">
        <v>82</v>
      </c>
      <c r="G7952">
        <v>7.55</v>
      </c>
      <c r="H7952">
        <v>2017</v>
      </c>
    </row>
    <row r="7953" spans="1:8" x14ac:dyDescent="0.2">
      <c r="A7953" t="s">
        <v>9491</v>
      </c>
      <c r="B7953" t="s">
        <v>77</v>
      </c>
      <c r="C7953" t="s">
        <v>78</v>
      </c>
      <c r="D7953" t="s">
        <v>2499</v>
      </c>
      <c r="E7953">
        <v>3.9</v>
      </c>
      <c r="F7953">
        <v>82</v>
      </c>
      <c r="G7953">
        <v>15.95</v>
      </c>
      <c r="H7953">
        <v>2016</v>
      </c>
    </row>
    <row r="7954" spans="1:8" x14ac:dyDescent="0.2">
      <c r="A7954" t="s">
        <v>9492</v>
      </c>
      <c r="B7954" t="s">
        <v>9</v>
      </c>
      <c r="C7954" t="s">
        <v>225</v>
      </c>
      <c r="D7954" t="s">
        <v>226</v>
      </c>
      <c r="E7954">
        <v>3.6</v>
      </c>
      <c r="F7954">
        <v>82</v>
      </c>
      <c r="G7954">
        <v>10.9</v>
      </c>
      <c r="H7954">
        <v>2017</v>
      </c>
    </row>
    <row r="7955" spans="1:8" x14ac:dyDescent="0.2">
      <c r="A7955" t="s">
        <v>9493</v>
      </c>
      <c r="B7955" t="s">
        <v>16</v>
      </c>
      <c r="C7955" t="s">
        <v>9494</v>
      </c>
      <c r="D7955" t="s">
        <v>9495</v>
      </c>
      <c r="E7955">
        <v>3.5</v>
      </c>
      <c r="F7955">
        <v>82</v>
      </c>
      <c r="G7955">
        <v>18.899999999999999</v>
      </c>
      <c r="H7955">
        <v>2013</v>
      </c>
    </row>
    <row r="7956" spans="1:8" x14ac:dyDescent="0.2">
      <c r="A7956" t="s">
        <v>9496</v>
      </c>
      <c r="B7956" t="s">
        <v>46</v>
      </c>
      <c r="C7956" t="s">
        <v>47</v>
      </c>
      <c r="D7956" t="s">
        <v>2578</v>
      </c>
      <c r="E7956">
        <v>3.3</v>
      </c>
      <c r="F7956">
        <v>82</v>
      </c>
      <c r="G7956">
        <v>9.68</v>
      </c>
      <c r="H7956">
        <v>2017</v>
      </c>
    </row>
    <row r="7957" spans="1:8" x14ac:dyDescent="0.2">
      <c r="A7957" t="s">
        <v>9497</v>
      </c>
      <c r="B7957" t="s">
        <v>9</v>
      </c>
      <c r="C7957" t="s">
        <v>172</v>
      </c>
      <c r="D7957" t="s">
        <v>5994</v>
      </c>
      <c r="E7957">
        <v>3.7</v>
      </c>
      <c r="F7957">
        <v>82</v>
      </c>
      <c r="G7957">
        <v>9.6999999999999993</v>
      </c>
      <c r="H7957">
        <v>2017</v>
      </c>
    </row>
    <row r="7958" spans="1:8" x14ac:dyDescent="0.2">
      <c r="A7958" t="s">
        <v>9498</v>
      </c>
      <c r="B7958" t="s">
        <v>9</v>
      </c>
      <c r="C7958" t="s">
        <v>3368</v>
      </c>
      <c r="D7958" t="s">
        <v>574</v>
      </c>
      <c r="E7958">
        <v>3.6</v>
      </c>
      <c r="F7958">
        <v>82</v>
      </c>
      <c r="G7958">
        <v>16.52</v>
      </c>
      <c r="H7958">
        <v>2015</v>
      </c>
    </row>
    <row r="7959" spans="1:8" x14ac:dyDescent="0.2">
      <c r="A7959" t="s">
        <v>9499</v>
      </c>
      <c r="B7959" t="s">
        <v>16</v>
      </c>
      <c r="C7959" t="s">
        <v>1925</v>
      </c>
      <c r="D7959" t="s">
        <v>9500</v>
      </c>
      <c r="E7959">
        <v>4.3</v>
      </c>
      <c r="F7959">
        <v>82</v>
      </c>
      <c r="G7959">
        <v>27.29</v>
      </c>
      <c r="H7959">
        <v>2011</v>
      </c>
    </row>
    <row r="7960" spans="1:8" x14ac:dyDescent="0.2">
      <c r="A7960" t="s">
        <v>9501</v>
      </c>
      <c r="B7960" t="s">
        <v>66</v>
      </c>
      <c r="C7960" t="s">
        <v>2514</v>
      </c>
      <c r="D7960" t="s">
        <v>170</v>
      </c>
      <c r="E7960">
        <v>4.4000000000000004</v>
      </c>
      <c r="F7960">
        <v>82</v>
      </c>
      <c r="G7960">
        <v>86.33</v>
      </c>
      <c r="H7960">
        <v>2015</v>
      </c>
    </row>
    <row r="7961" spans="1:8" x14ac:dyDescent="0.2">
      <c r="A7961" t="s">
        <v>2049</v>
      </c>
      <c r="B7961" t="s">
        <v>9</v>
      </c>
      <c r="C7961" t="s">
        <v>138</v>
      </c>
      <c r="D7961" t="s">
        <v>822</v>
      </c>
      <c r="E7961">
        <v>3.8</v>
      </c>
      <c r="F7961">
        <v>82</v>
      </c>
      <c r="G7961">
        <v>23.35</v>
      </c>
      <c r="H7961">
        <v>2016</v>
      </c>
    </row>
    <row r="7962" spans="1:8" x14ac:dyDescent="0.2">
      <c r="A7962" t="s">
        <v>2687</v>
      </c>
      <c r="B7962" t="s">
        <v>9</v>
      </c>
      <c r="C7962" t="s">
        <v>972</v>
      </c>
      <c r="D7962" t="s">
        <v>9502</v>
      </c>
      <c r="E7962">
        <v>3.6</v>
      </c>
      <c r="F7962">
        <v>82</v>
      </c>
      <c r="G7962">
        <v>24.15</v>
      </c>
      <c r="H7962">
        <v>2015</v>
      </c>
    </row>
    <row r="7963" spans="1:8" x14ac:dyDescent="0.2">
      <c r="A7963" t="s">
        <v>9503</v>
      </c>
      <c r="B7963" t="s">
        <v>62</v>
      </c>
      <c r="C7963" t="s">
        <v>1171</v>
      </c>
      <c r="D7963" t="s">
        <v>5018</v>
      </c>
      <c r="E7963">
        <v>4.5</v>
      </c>
      <c r="F7963">
        <v>82</v>
      </c>
      <c r="G7963">
        <v>128.66999999999999</v>
      </c>
      <c r="H7963">
        <v>2012</v>
      </c>
    </row>
    <row r="7964" spans="1:8" x14ac:dyDescent="0.2">
      <c r="A7964" t="s">
        <v>2686</v>
      </c>
      <c r="B7964" t="s">
        <v>34</v>
      </c>
      <c r="C7964" t="s">
        <v>718</v>
      </c>
      <c r="D7964" t="s">
        <v>2090</v>
      </c>
      <c r="E7964">
        <v>3.6</v>
      </c>
      <c r="F7964">
        <v>82</v>
      </c>
      <c r="G7964">
        <v>7.9</v>
      </c>
      <c r="H7964">
        <v>2018</v>
      </c>
    </row>
    <row r="7965" spans="1:8" x14ac:dyDescent="0.2">
      <c r="A7965" t="s">
        <v>1894</v>
      </c>
      <c r="B7965" t="s">
        <v>9</v>
      </c>
      <c r="C7965" t="s">
        <v>96</v>
      </c>
      <c r="D7965" t="s">
        <v>3688</v>
      </c>
      <c r="E7965">
        <v>3.9</v>
      </c>
      <c r="F7965">
        <v>82</v>
      </c>
      <c r="G7965">
        <v>43.9</v>
      </c>
      <c r="H7965">
        <v>2013</v>
      </c>
    </row>
    <row r="7966" spans="1:8" x14ac:dyDescent="0.2">
      <c r="A7966" t="s">
        <v>9504</v>
      </c>
      <c r="B7966" t="s">
        <v>16</v>
      </c>
      <c r="C7966" t="s">
        <v>17</v>
      </c>
      <c r="D7966" t="s">
        <v>1255</v>
      </c>
      <c r="E7966">
        <v>4.3</v>
      </c>
      <c r="F7966">
        <v>82</v>
      </c>
      <c r="G7966">
        <v>58.39</v>
      </c>
      <c r="H7966">
        <v>2016</v>
      </c>
    </row>
    <row r="7967" spans="1:8" x14ac:dyDescent="0.2">
      <c r="A7967" t="s">
        <v>9505</v>
      </c>
      <c r="B7967" t="s">
        <v>9</v>
      </c>
      <c r="C7967" t="s">
        <v>2173</v>
      </c>
      <c r="D7967" t="s">
        <v>1102</v>
      </c>
      <c r="E7967">
        <v>3.6</v>
      </c>
      <c r="F7967">
        <v>82</v>
      </c>
      <c r="G7967">
        <v>20.9</v>
      </c>
      <c r="H7967">
        <v>2018</v>
      </c>
    </row>
    <row r="7968" spans="1:8" x14ac:dyDescent="0.2">
      <c r="A7968" t="s">
        <v>9506</v>
      </c>
      <c r="B7968" t="s">
        <v>62</v>
      </c>
      <c r="C7968" t="s">
        <v>686</v>
      </c>
      <c r="D7968" t="s">
        <v>3230</v>
      </c>
      <c r="E7968">
        <v>3.5</v>
      </c>
      <c r="F7968">
        <v>820</v>
      </c>
      <c r="G7968">
        <v>10.35</v>
      </c>
      <c r="H7968">
        <v>2017</v>
      </c>
    </row>
    <row r="7969" spans="1:8" x14ac:dyDescent="0.2">
      <c r="A7969" t="s">
        <v>9507</v>
      </c>
      <c r="B7969" t="s">
        <v>16</v>
      </c>
      <c r="C7969" t="s">
        <v>1024</v>
      </c>
      <c r="D7969" t="s">
        <v>441</v>
      </c>
      <c r="E7969">
        <v>3.9</v>
      </c>
      <c r="F7969">
        <v>821</v>
      </c>
      <c r="G7969">
        <v>17.45</v>
      </c>
      <c r="H7969">
        <v>2017</v>
      </c>
    </row>
    <row r="7970" spans="1:8" x14ac:dyDescent="0.2">
      <c r="A7970" t="s">
        <v>9508</v>
      </c>
      <c r="B7970" t="s">
        <v>16</v>
      </c>
      <c r="C7970" t="s">
        <v>3595</v>
      </c>
      <c r="D7970" t="s">
        <v>3286</v>
      </c>
      <c r="E7970">
        <v>3.8</v>
      </c>
      <c r="F7970">
        <v>821</v>
      </c>
      <c r="G7970">
        <v>9.9</v>
      </c>
      <c r="H7970">
        <v>2014</v>
      </c>
    </row>
    <row r="7971" spans="1:8" x14ac:dyDescent="0.2">
      <c r="A7971" t="s">
        <v>9509</v>
      </c>
      <c r="B7971" t="s">
        <v>46</v>
      </c>
      <c r="C7971" t="s">
        <v>59</v>
      </c>
      <c r="D7971" t="s">
        <v>1710</v>
      </c>
      <c r="E7971">
        <v>4</v>
      </c>
      <c r="F7971">
        <v>822</v>
      </c>
      <c r="G7971">
        <v>11.89</v>
      </c>
      <c r="H7971">
        <v>2019</v>
      </c>
    </row>
    <row r="7972" spans="1:8" x14ac:dyDescent="0.2">
      <c r="A7972" t="s">
        <v>9510</v>
      </c>
      <c r="B7972" t="s">
        <v>16</v>
      </c>
      <c r="C7972" t="s">
        <v>74</v>
      </c>
      <c r="D7972" t="s">
        <v>1409</v>
      </c>
      <c r="E7972">
        <v>3.8</v>
      </c>
      <c r="F7972">
        <v>823</v>
      </c>
      <c r="G7972">
        <v>6.95</v>
      </c>
      <c r="H7972">
        <v>2018</v>
      </c>
    </row>
    <row r="7973" spans="1:8" x14ac:dyDescent="0.2">
      <c r="A7973" t="s">
        <v>9511</v>
      </c>
      <c r="B7973" t="s">
        <v>66</v>
      </c>
      <c r="C7973" t="s">
        <v>222</v>
      </c>
      <c r="D7973" t="s">
        <v>1760</v>
      </c>
      <c r="E7973">
        <v>4.7</v>
      </c>
      <c r="F7973">
        <v>824</v>
      </c>
      <c r="G7973">
        <v>320.70999999999998</v>
      </c>
      <c r="H7973">
        <v>2009</v>
      </c>
    </row>
    <row r="7974" spans="1:8" x14ac:dyDescent="0.2">
      <c r="A7974" t="s">
        <v>950</v>
      </c>
      <c r="B7974" t="s">
        <v>34</v>
      </c>
      <c r="C7974" t="s">
        <v>4303</v>
      </c>
      <c r="D7974" t="s">
        <v>4304</v>
      </c>
      <c r="E7974">
        <v>3.9</v>
      </c>
      <c r="F7974">
        <v>824</v>
      </c>
      <c r="G7974">
        <v>14.5</v>
      </c>
      <c r="H7974">
        <v>2016</v>
      </c>
    </row>
    <row r="7975" spans="1:8" x14ac:dyDescent="0.2">
      <c r="A7975" t="s">
        <v>9512</v>
      </c>
      <c r="B7975" t="s">
        <v>66</v>
      </c>
      <c r="C7975" t="s">
        <v>308</v>
      </c>
      <c r="D7975" t="s">
        <v>1216</v>
      </c>
      <c r="E7975">
        <v>4.2</v>
      </c>
      <c r="F7975">
        <v>825</v>
      </c>
      <c r="G7975">
        <v>37.950000000000003</v>
      </c>
      <c r="H7975">
        <v>2013</v>
      </c>
    </row>
    <row r="7976" spans="1:8" x14ac:dyDescent="0.2">
      <c r="A7976" t="s">
        <v>9513</v>
      </c>
      <c r="B7976" t="s">
        <v>196</v>
      </c>
      <c r="C7976" t="s">
        <v>9514</v>
      </c>
      <c r="D7976" t="s">
        <v>695</v>
      </c>
      <c r="E7976">
        <v>4.5</v>
      </c>
      <c r="F7976">
        <v>825</v>
      </c>
      <c r="G7976">
        <v>77.010000000000005</v>
      </c>
      <c r="H7976">
        <v>2014</v>
      </c>
    </row>
    <row r="7977" spans="1:8" x14ac:dyDescent="0.2">
      <c r="A7977" t="s">
        <v>9515</v>
      </c>
      <c r="B7977" t="s">
        <v>9</v>
      </c>
      <c r="C7977" t="s">
        <v>742</v>
      </c>
      <c r="D7977" t="s">
        <v>9516</v>
      </c>
      <c r="E7977">
        <v>3.8</v>
      </c>
      <c r="F7977">
        <v>826</v>
      </c>
      <c r="G7977">
        <v>12.3</v>
      </c>
      <c r="H7977">
        <v>2016</v>
      </c>
    </row>
    <row r="7978" spans="1:8" x14ac:dyDescent="0.2">
      <c r="A7978" t="s">
        <v>9517</v>
      </c>
      <c r="B7978" t="s">
        <v>16</v>
      </c>
      <c r="C7978" t="s">
        <v>294</v>
      </c>
      <c r="D7978" t="s">
        <v>2717</v>
      </c>
      <c r="E7978">
        <v>3.7</v>
      </c>
      <c r="F7978">
        <v>826</v>
      </c>
      <c r="G7978">
        <v>17.059999999999999</v>
      </c>
      <c r="H7978">
        <v>2016</v>
      </c>
    </row>
    <row r="7979" spans="1:8" x14ac:dyDescent="0.2">
      <c r="A7979" t="s">
        <v>9518</v>
      </c>
      <c r="B7979" t="s">
        <v>77</v>
      </c>
      <c r="C7979" t="s">
        <v>522</v>
      </c>
      <c r="D7979" t="s">
        <v>9519</v>
      </c>
      <c r="E7979">
        <v>3.8</v>
      </c>
      <c r="F7979">
        <v>826</v>
      </c>
      <c r="G7979">
        <v>5.53</v>
      </c>
      <c r="H7979">
        <v>2017</v>
      </c>
    </row>
    <row r="7980" spans="1:8" x14ac:dyDescent="0.2">
      <c r="A7980" t="s">
        <v>2813</v>
      </c>
      <c r="B7980" t="s">
        <v>16</v>
      </c>
      <c r="C7980" t="s">
        <v>638</v>
      </c>
      <c r="D7980" t="s">
        <v>2071</v>
      </c>
      <c r="E7980">
        <v>3.6</v>
      </c>
      <c r="F7980">
        <v>827</v>
      </c>
      <c r="G7980">
        <v>8.9</v>
      </c>
      <c r="H7980">
        <v>2017</v>
      </c>
    </row>
    <row r="7981" spans="1:8" x14ac:dyDescent="0.2">
      <c r="A7981" t="s">
        <v>5766</v>
      </c>
      <c r="B7981" t="s">
        <v>66</v>
      </c>
      <c r="C7981" t="s">
        <v>308</v>
      </c>
      <c r="D7981" t="s">
        <v>886</v>
      </c>
      <c r="E7981">
        <v>3.9</v>
      </c>
      <c r="F7981">
        <v>827</v>
      </c>
      <c r="G7981">
        <v>19.89</v>
      </c>
      <c r="H7981">
        <v>2012</v>
      </c>
    </row>
    <row r="7982" spans="1:8" x14ac:dyDescent="0.2">
      <c r="A7982" t="s">
        <v>9520</v>
      </c>
      <c r="B7982" t="s">
        <v>16</v>
      </c>
      <c r="C7982" t="s">
        <v>53</v>
      </c>
      <c r="D7982" t="s">
        <v>164</v>
      </c>
      <c r="E7982">
        <v>3.7</v>
      </c>
      <c r="F7982">
        <v>828</v>
      </c>
      <c r="G7982">
        <v>5.9</v>
      </c>
      <c r="H7982">
        <v>2017</v>
      </c>
    </row>
    <row r="7983" spans="1:8" x14ac:dyDescent="0.2">
      <c r="A7983" t="s">
        <v>9521</v>
      </c>
      <c r="B7983" t="s">
        <v>16</v>
      </c>
      <c r="C7983" t="s">
        <v>205</v>
      </c>
      <c r="D7983" t="s">
        <v>206</v>
      </c>
      <c r="E7983">
        <v>3.6</v>
      </c>
      <c r="F7983">
        <v>828</v>
      </c>
      <c r="G7983">
        <v>13.25</v>
      </c>
      <c r="H7983">
        <v>2015</v>
      </c>
    </row>
    <row r="7984" spans="1:8" x14ac:dyDescent="0.2">
      <c r="A7984" t="s">
        <v>9522</v>
      </c>
      <c r="B7984" t="s">
        <v>87</v>
      </c>
      <c r="C7984" t="s">
        <v>88</v>
      </c>
      <c r="D7984" t="s">
        <v>208</v>
      </c>
      <c r="E7984">
        <v>3.5</v>
      </c>
      <c r="F7984">
        <v>829</v>
      </c>
      <c r="G7984">
        <v>11.45</v>
      </c>
      <c r="H7984">
        <v>2016</v>
      </c>
    </row>
    <row r="7985" spans="1:8" x14ac:dyDescent="0.2">
      <c r="A7985" t="s">
        <v>3158</v>
      </c>
      <c r="B7985" t="s">
        <v>9</v>
      </c>
      <c r="C7985" t="s">
        <v>114</v>
      </c>
      <c r="D7985" t="s">
        <v>385</v>
      </c>
      <c r="E7985">
        <v>4.2</v>
      </c>
      <c r="F7985">
        <v>829</v>
      </c>
      <c r="G7985">
        <v>82.37</v>
      </c>
      <c r="H7985">
        <v>2012</v>
      </c>
    </row>
    <row r="7986" spans="1:8" x14ac:dyDescent="0.2">
      <c r="A7986" t="s">
        <v>1591</v>
      </c>
      <c r="B7986" t="s">
        <v>66</v>
      </c>
      <c r="C7986" t="s">
        <v>308</v>
      </c>
      <c r="D7986" t="s">
        <v>1907</v>
      </c>
      <c r="E7986">
        <v>3.5</v>
      </c>
      <c r="F7986">
        <v>83</v>
      </c>
      <c r="G7986">
        <v>6.84</v>
      </c>
      <c r="H7986">
        <v>2018</v>
      </c>
    </row>
    <row r="7987" spans="1:8" x14ac:dyDescent="0.2">
      <c r="A7987" t="s">
        <v>9523</v>
      </c>
      <c r="B7987" t="s">
        <v>9</v>
      </c>
      <c r="C7987" t="s">
        <v>5201</v>
      </c>
      <c r="D7987" t="s">
        <v>5202</v>
      </c>
      <c r="E7987">
        <v>3.5</v>
      </c>
      <c r="F7987">
        <v>83</v>
      </c>
      <c r="G7987">
        <v>11.19</v>
      </c>
      <c r="H7987">
        <v>2016</v>
      </c>
    </row>
    <row r="7988" spans="1:8" x14ac:dyDescent="0.2">
      <c r="A7988" t="s">
        <v>9524</v>
      </c>
      <c r="B7988" t="s">
        <v>62</v>
      </c>
      <c r="C7988" t="s">
        <v>63</v>
      </c>
      <c r="D7988" t="s">
        <v>1809</v>
      </c>
      <c r="E7988">
        <v>3.3</v>
      </c>
      <c r="F7988">
        <v>83</v>
      </c>
      <c r="G7988">
        <v>6.79</v>
      </c>
      <c r="H7988">
        <v>2018</v>
      </c>
    </row>
    <row r="7989" spans="1:8" x14ac:dyDescent="0.2">
      <c r="A7989" t="s">
        <v>9525</v>
      </c>
      <c r="B7989" t="s">
        <v>16</v>
      </c>
      <c r="C7989" t="s">
        <v>2638</v>
      </c>
      <c r="D7989" t="s">
        <v>8314</v>
      </c>
      <c r="E7989">
        <v>3.6</v>
      </c>
      <c r="F7989">
        <v>83</v>
      </c>
      <c r="G7989">
        <v>13.82</v>
      </c>
      <c r="H7989">
        <v>2015</v>
      </c>
    </row>
    <row r="7990" spans="1:8" x14ac:dyDescent="0.2">
      <c r="A7990" t="s">
        <v>271</v>
      </c>
      <c r="B7990" t="s">
        <v>9</v>
      </c>
      <c r="C7990" t="s">
        <v>3039</v>
      </c>
      <c r="D7990" t="s">
        <v>5456</v>
      </c>
      <c r="E7990">
        <v>3.5</v>
      </c>
      <c r="F7990">
        <v>83</v>
      </c>
      <c r="G7990">
        <v>17.52</v>
      </c>
      <c r="H7990">
        <v>2015</v>
      </c>
    </row>
    <row r="7991" spans="1:8" x14ac:dyDescent="0.2">
      <c r="A7991" t="s">
        <v>9526</v>
      </c>
      <c r="B7991" t="s">
        <v>34</v>
      </c>
      <c r="C7991" t="s">
        <v>898</v>
      </c>
      <c r="D7991" t="s">
        <v>899</v>
      </c>
      <c r="E7991">
        <v>4.3</v>
      </c>
      <c r="F7991">
        <v>83</v>
      </c>
      <c r="G7991">
        <v>84.09</v>
      </c>
      <c r="H7991">
        <v>1999</v>
      </c>
    </row>
    <row r="7992" spans="1:8" x14ac:dyDescent="0.2">
      <c r="A7992" t="s">
        <v>9527</v>
      </c>
      <c r="B7992" t="s">
        <v>62</v>
      </c>
      <c r="C7992" t="s">
        <v>9528</v>
      </c>
      <c r="D7992" t="s">
        <v>817</v>
      </c>
      <c r="E7992">
        <v>4.2</v>
      </c>
      <c r="F7992">
        <v>83</v>
      </c>
      <c r="G7992">
        <v>37.9</v>
      </c>
      <c r="H7992">
        <v>2016</v>
      </c>
    </row>
    <row r="7993" spans="1:8" x14ac:dyDescent="0.2">
      <c r="A7993" t="s">
        <v>567</v>
      </c>
      <c r="B7993" t="s">
        <v>277</v>
      </c>
      <c r="C7993" t="s">
        <v>278</v>
      </c>
      <c r="D7993" t="s">
        <v>7357</v>
      </c>
      <c r="E7993">
        <v>3.6</v>
      </c>
      <c r="F7993">
        <v>83</v>
      </c>
      <c r="G7993">
        <v>12.77</v>
      </c>
      <c r="H7993">
        <v>2015</v>
      </c>
    </row>
    <row r="7994" spans="1:8" x14ac:dyDescent="0.2">
      <c r="A7994" t="s">
        <v>9529</v>
      </c>
      <c r="B7994" t="s">
        <v>30</v>
      </c>
      <c r="C7994" t="s">
        <v>236</v>
      </c>
      <c r="D7994" t="s">
        <v>7895</v>
      </c>
      <c r="E7994">
        <v>3.5</v>
      </c>
      <c r="F7994">
        <v>83</v>
      </c>
      <c r="G7994">
        <v>23.9</v>
      </c>
      <c r="H7994">
        <v>2017</v>
      </c>
    </row>
    <row r="7995" spans="1:8" x14ac:dyDescent="0.2">
      <c r="A7995" t="s">
        <v>9530</v>
      </c>
      <c r="B7995" t="s">
        <v>16</v>
      </c>
      <c r="C7995" t="s">
        <v>17</v>
      </c>
      <c r="D7995" t="s">
        <v>1841</v>
      </c>
      <c r="E7995">
        <v>3.9</v>
      </c>
      <c r="F7995">
        <v>83</v>
      </c>
      <c r="G7995">
        <v>5.99</v>
      </c>
      <c r="H7995">
        <v>2019</v>
      </c>
    </row>
    <row r="7996" spans="1:8" x14ac:dyDescent="0.2">
      <c r="A7996" t="s">
        <v>9531</v>
      </c>
      <c r="B7996" t="s">
        <v>9</v>
      </c>
      <c r="C7996" t="s">
        <v>1547</v>
      </c>
      <c r="D7996" t="s">
        <v>9532</v>
      </c>
      <c r="E7996">
        <v>3.6</v>
      </c>
      <c r="F7996">
        <v>83</v>
      </c>
      <c r="G7996">
        <v>12.81</v>
      </c>
      <c r="H7996">
        <v>2016</v>
      </c>
    </row>
    <row r="7997" spans="1:8" x14ac:dyDescent="0.2">
      <c r="A7997" t="s">
        <v>9533</v>
      </c>
      <c r="B7997" t="s">
        <v>70</v>
      </c>
      <c r="C7997" t="s">
        <v>161</v>
      </c>
      <c r="D7997" t="s">
        <v>1282</v>
      </c>
      <c r="E7997">
        <v>4.4000000000000004</v>
      </c>
      <c r="F7997">
        <v>83</v>
      </c>
      <c r="G7997">
        <v>38.5</v>
      </c>
      <c r="H7997">
        <v>2017</v>
      </c>
    </row>
    <row r="7998" spans="1:8" x14ac:dyDescent="0.2">
      <c r="A7998" t="s">
        <v>9534</v>
      </c>
      <c r="B7998" t="s">
        <v>16</v>
      </c>
      <c r="C7998" t="s">
        <v>1724</v>
      </c>
      <c r="D7998" t="s">
        <v>2191</v>
      </c>
      <c r="E7998">
        <v>3.8</v>
      </c>
      <c r="F7998">
        <v>83</v>
      </c>
      <c r="G7998">
        <v>16.39</v>
      </c>
      <c r="H7998">
        <v>2015</v>
      </c>
    </row>
    <row r="7999" spans="1:8" x14ac:dyDescent="0.2">
      <c r="A7999" t="s">
        <v>9535</v>
      </c>
      <c r="B7999" t="s">
        <v>9</v>
      </c>
      <c r="C7999" t="s">
        <v>3545</v>
      </c>
      <c r="D7999" t="s">
        <v>3742</v>
      </c>
      <c r="E7999">
        <v>4.0999999999999996</v>
      </c>
      <c r="F7999">
        <v>83</v>
      </c>
      <c r="G7999">
        <v>16.95</v>
      </c>
      <c r="H7999">
        <v>2017</v>
      </c>
    </row>
    <row r="8000" spans="1:8" x14ac:dyDescent="0.2">
      <c r="A8000" t="s">
        <v>9536</v>
      </c>
      <c r="B8000" t="s">
        <v>9</v>
      </c>
      <c r="C8000" t="s">
        <v>190</v>
      </c>
      <c r="D8000" t="s">
        <v>729</v>
      </c>
      <c r="E8000">
        <v>3.9</v>
      </c>
      <c r="F8000">
        <v>83</v>
      </c>
      <c r="G8000">
        <v>49.95</v>
      </c>
      <c r="H8000">
        <v>2008</v>
      </c>
    </row>
    <row r="8001" spans="1:8" x14ac:dyDescent="0.2">
      <c r="A8001" t="s">
        <v>9537</v>
      </c>
      <c r="B8001" t="s">
        <v>46</v>
      </c>
      <c r="C8001" t="s">
        <v>47</v>
      </c>
      <c r="D8001" t="s">
        <v>1752</v>
      </c>
      <c r="E8001">
        <v>4.5</v>
      </c>
      <c r="F8001">
        <v>83</v>
      </c>
      <c r="G8001">
        <v>63.24</v>
      </c>
      <c r="H8001">
        <v>2016</v>
      </c>
    </row>
    <row r="8002" spans="1:8" x14ac:dyDescent="0.2">
      <c r="A8002" t="s">
        <v>9538</v>
      </c>
      <c r="B8002" t="s">
        <v>46</v>
      </c>
      <c r="C8002" t="s">
        <v>131</v>
      </c>
      <c r="D8002" t="s">
        <v>3463</v>
      </c>
      <c r="E8002">
        <v>3.8</v>
      </c>
      <c r="F8002">
        <v>83</v>
      </c>
      <c r="G8002">
        <v>16.899999999999999</v>
      </c>
      <c r="H8002">
        <v>2018</v>
      </c>
    </row>
    <row r="8003" spans="1:8" x14ac:dyDescent="0.2">
      <c r="A8003" t="s">
        <v>2818</v>
      </c>
      <c r="B8003" t="s">
        <v>16</v>
      </c>
      <c r="C8003" t="s">
        <v>181</v>
      </c>
      <c r="D8003" t="s">
        <v>2914</v>
      </c>
      <c r="E8003">
        <v>4.2</v>
      </c>
      <c r="F8003">
        <v>83</v>
      </c>
      <c r="G8003">
        <v>73.209999999999994</v>
      </c>
      <c r="H8003">
        <v>2014</v>
      </c>
    </row>
    <row r="8004" spans="1:8" x14ac:dyDescent="0.2">
      <c r="A8004" t="s">
        <v>9539</v>
      </c>
      <c r="B8004" t="s">
        <v>66</v>
      </c>
      <c r="C8004" t="s">
        <v>313</v>
      </c>
      <c r="D8004" t="s">
        <v>3240</v>
      </c>
      <c r="E8004">
        <v>3.6</v>
      </c>
      <c r="F8004">
        <v>83</v>
      </c>
      <c r="G8004">
        <v>14.99</v>
      </c>
      <c r="H8004">
        <v>2016</v>
      </c>
    </row>
    <row r="8005" spans="1:8" x14ac:dyDescent="0.2">
      <c r="A8005" t="s">
        <v>9540</v>
      </c>
      <c r="B8005" t="s">
        <v>66</v>
      </c>
      <c r="C8005" t="s">
        <v>313</v>
      </c>
      <c r="D8005" t="s">
        <v>813</v>
      </c>
      <c r="E8005">
        <v>3.8</v>
      </c>
      <c r="F8005">
        <v>83</v>
      </c>
      <c r="G8005">
        <v>18</v>
      </c>
      <c r="H8005">
        <v>2018</v>
      </c>
    </row>
    <row r="8006" spans="1:8" x14ac:dyDescent="0.2">
      <c r="A8006" t="s">
        <v>9541</v>
      </c>
      <c r="B8006" t="s">
        <v>9</v>
      </c>
      <c r="C8006" t="s">
        <v>56</v>
      </c>
      <c r="D8006" t="s">
        <v>574</v>
      </c>
      <c r="E8006">
        <v>3.5</v>
      </c>
      <c r="F8006">
        <v>83</v>
      </c>
      <c r="G8006">
        <v>9.25</v>
      </c>
      <c r="H8006">
        <v>2018</v>
      </c>
    </row>
    <row r="8007" spans="1:8" x14ac:dyDescent="0.2">
      <c r="A8007" t="s">
        <v>9542</v>
      </c>
      <c r="B8007" t="s">
        <v>9</v>
      </c>
      <c r="C8007" t="s">
        <v>225</v>
      </c>
      <c r="D8007" t="s">
        <v>811</v>
      </c>
      <c r="E8007">
        <v>3.5</v>
      </c>
      <c r="F8007">
        <v>83</v>
      </c>
      <c r="G8007">
        <v>7.75</v>
      </c>
      <c r="H8007">
        <v>2016</v>
      </c>
    </row>
    <row r="8008" spans="1:8" x14ac:dyDescent="0.2">
      <c r="A8008" t="s">
        <v>4750</v>
      </c>
      <c r="B8008" t="s">
        <v>66</v>
      </c>
      <c r="C8008" t="s">
        <v>669</v>
      </c>
      <c r="D8008" t="s">
        <v>9098</v>
      </c>
      <c r="E8008">
        <v>3.8</v>
      </c>
      <c r="F8008">
        <v>83</v>
      </c>
      <c r="G8008">
        <v>15.4</v>
      </c>
      <c r="H8008">
        <v>2018</v>
      </c>
    </row>
    <row r="8009" spans="1:8" x14ac:dyDescent="0.2">
      <c r="A8009" t="s">
        <v>9543</v>
      </c>
      <c r="B8009" t="s">
        <v>16</v>
      </c>
      <c r="C8009" t="s">
        <v>1925</v>
      </c>
      <c r="D8009" t="s">
        <v>9544</v>
      </c>
      <c r="E8009">
        <v>3.7</v>
      </c>
      <c r="F8009">
        <v>83</v>
      </c>
      <c r="G8009">
        <v>4.57</v>
      </c>
      <c r="H8009">
        <v>2018</v>
      </c>
    </row>
    <row r="8010" spans="1:8" x14ac:dyDescent="0.2">
      <c r="A8010" t="s">
        <v>9545</v>
      </c>
      <c r="B8010" t="s">
        <v>16</v>
      </c>
      <c r="C8010" t="s">
        <v>17</v>
      </c>
      <c r="D8010" t="s">
        <v>1676</v>
      </c>
      <c r="E8010">
        <v>4.3</v>
      </c>
      <c r="F8010">
        <v>83</v>
      </c>
      <c r="G8010">
        <v>245.53</v>
      </c>
      <c r="H8010">
        <v>2014</v>
      </c>
    </row>
    <row r="8011" spans="1:8" x14ac:dyDescent="0.2">
      <c r="A8011" t="s">
        <v>1524</v>
      </c>
      <c r="B8011" t="s">
        <v>9</v>
      </c>
      <c r="C8011" t="s">
        <v>217</v>
      </c>
      <c r="D8011" t="s">
        <v>9546</v>
      </c>
      <c r="E8011">
        <v>4.0999999999999996</v>
      </c>
      <c r="F8011">
        <v>83</v>
      </c>
      <c r="G8011">
        <v>17.45</v>
      </c>
      <c r="H8011">
        <v>2016</v>
      </c>
    </row>
    <row r="8012" spans="1:8" x14ac:dyDescent="0.2">
      <c r="A8012" t="s">
        <v>174</v>
      </c>
      <c r="B8012" t="s">
        <v>46</v>
      </c>
      <c r="C8012" t="s">
        <v>341</v>
      </c>
      <c r="D8012" t="s">
        <v>7984</v>
      </c>
      <c r="E8012">
        <v>3.3</v>
      </c>
      <c r="F8012">
        <v>83</v>
      </c>
      <c r="G8012">
        <v>7.95</v>
      </c>
      <c r="H8012">
        <v>2018</v>
      </c>
    </row>
    <row r="8013" spans="1:8" x14ac:dyDescent="0.2">
      <c r="A8013" t="s">
        <v>9547</v>
      </c>
      <c r="B8013" t="s">
        <v>9</v>
      </c>
      <c r="C8013" t="s">
        <v>175</v>
      </c>
      <c r="D8013" t="s">
        <v>924</v>
      </c>
      <c r="E8013">
        <v>3.7</v>
      </c>
      <c r="F8013">
        <v>83</v>
      </c>
      <c r="G8013">
        <v>7.02</v>
      </c>
      <c r="H8013">
        <v>2018</v>
      </c>
    </row>
    <row r="8014" spans="1:8" x14ac:dyDescent="0.2">
      <c r="A8014" t="s">
        <v>1968</v>
      </c>
      <c r="B8014" t="s">
        <v>196</v>
      </c>
      <c r="C8014" t="s">
        <v>1107</v>
      </c>
      <c r="D8014" t="s">
        <v>1329</v>
      </c>
      <c r="E8014">
        <v>3.6</v>
      </c>
      <c r="F8014">
        <v>831</v>
      </c>
      <c r="G8014">
        <v>9.65</v>
      </c>
      <c r="H8014">
        <v>2016</v>
      </c>
    </row>
    <row r="8015" spans="1:8" x14ac:dyDescent="0.2">
      <c r="A8015" t="s">
        <v>9548</v>
      </c>
      <c r="B8015" t="s">
        <v>16</v>
      </c>
      <c r="C8015" t="s">
        <v>228</v>
      </c>
      <c r="D8015" t="s">
        <v>270</v>
      </c>
      <c r="E8015">
        <v>3.7</v>
      </c>
      <c r="F8015">
        <v>831</v>
      </c>
      <c r="G8015">
        <v>9.65</v>
      </c>
      <c r="H8015">
        <v>2016</v>
      </c>
    </row>
    <row r="8016" spans="1:8" x14ac:dyDescent="0.2">
      <c r="A8016" t="s">
        <v>4560</v>
      </c>
      <c r="B8016" t="s">
        <v>9</v>
      </c>
      <c r="C8016" t="s">
        <v>742</v>
      </c>
      <c r="D8016" t="s">
        <v>1637</v>
      </c>
      <c r="E8016">
        <v>3.6</v>
      </c>
      <c r="F8016">
        <v>832</v>
      </c>
      <c r="G8016">
        <v>9.9</v>
      </c>
      <c r="H8016">
        <v>2014</v>
      </c>
    </row>
    <row r="8017" spans="1:8" x14ac:dyDescent="0.2">
      <c r="A8017" t="s">
        <v>9549</v>
      </c>
      <c r="B8017" t="s">
        <v>66</v>
      </c>
      <c r="C8017" t="s">
        <v>776</v>
      </c>
      <c r="D8017" t="s">
        <v>2874</v>
      </c>
      <c r="E8017">
        <v>3.4</v>
      </c>
      <c r="F8017">
        <v>836</v>
      </c>
      <c r="G8017">
        <v>6.63</v>
      </c>
      <c r="H8017">
        <v>2018</v>
      </c>
    </row>
    <row r="8018" spans="1:8" x14ac:dyDescent="0.2">
      <c r="A8018" t="s">
        <v>604</v>
      </c>
      <c r="B8018" t="s">
        <v>16</v>
      </c>
      <c r="C8018" t="s">
        <v>93</v>
      </c>
      <c r="D8018" t="s">
        <v>1255</v>
      </c>
      <c r="E8018">
        <v>3.7</v>
      </c>
      <c r="F8018">
        <v>836</v>
      </c>
      <c r="G8018">
        <v>15.5</v>
      </c>
      <c r="H8018">
        <v>2016</v>
      </c>
    </row>
    <row r="8019" spans="1:8" x14ac:dyDescent="0.2">
      <c r="A8019" t="s">
        <v>186</v>
      </c>
      <c r="B8019" t="s">
        <v>62</v>
      </c>
      <c r="C8019" t="s">
        <v>349</v>
      </c>
      <c r="D8019" t="s">
        <v>3230</v>
      </c>
      <c r="E8019">
        <v>4.3</v>
      </c>
      <c r="F8019">
        <v>836</v>
      </c>
      <c r="G8019">
        <v>54.9</v>
      </c>
      <c r="H8019">
        <v>2014</v>
      </c>
    </row>
    <row r="8020" spans="1:8" x14ac:dyDescent="0.2">
      <c r="A8020" t="s">
        <v>271</v>
      </c>
      <c r="B8020" t="s">
        <v>34</v>
      </c>
      <c r="C8020" t="s">
        <v>2120</v>
      </c>
      <c r="D8020" t="s">
        <v>1964</v>
      </c>
      <c r="E8020">
        <v>3.5</v>
      </c>
      <c r="F8020">
        <v>837</v>
      </c>
      <c r="G8020">
        <v>8.99</v>
      </c>
      <c r="H8020">
        <v>2015</v>
      </c>
    </row>
    <row r="8021" spans="1:8" x14ac:dyDescent="0.2">
      <c r="A8021" t="s">
        <v>805</v>
      </c>
      <c r="B8021" t="s">
        <v>34</v>
      </c>
      <c r="C8021" t="s">
        <v>718</v>
      </c>
      <c r="D8021" t="s">
        <v>3057</v>
      </c>
      <c r="E8021">
        <v>3.8</v>
      </c>
      <c r="F8021">
        <v>837</v>
      </c>
      <c r="G8021">
        <v>16.09</v>
      </c>
      <c r="H8021">
        <v>2015</v>
      </c>
    </row>
    <row r="8022" spans="1:8" x14ac:dyDescent="0.2">
      <c r="A8022" t="s">
        <v>9550</v>
      </c>
      <c r="B8022" t="s">
        <v>66</v>
      </c>
      <c r="C8022" t="s">
        <v>308</v>
      </c>
      <c r="D8022" t="s">
        <v>1907</v>
      </c>
      <c r="E8022">
        <v>3.9</v>
      </c>
      <c r="F8022">
        <v>838</v>
      </c>
      <c r="G8022">
        <v>9.9</v>
      </c>
      <c r="H8022">
        <v>2016</v>
      </c>
    </row>
    <row r="8023" spans="1:8" x14ac:dyDescent="0.2">
      <c r="A8023" t="s">
        <v>9551</v>
      </c>
      <c r="B8023" t="s">
        <v>66</v>
      </c>
      <c r="C8023" t="s">
        <v>316</v>
      </c>
      <c r="D8023" t="s">
        <v>2126</v>
      </c>
      <c r="E8023">
        <v>3.7</v>
      </c>
      <c r="F8023">
        <v>84</v>
      </c>
      <c r="G8023">
        <v>8.67</v>
      </c>
      <c r="H8023">
        <v>2018</v>
      </c>
    </row>
    <row r="8024" spans="1:8" x14ac:dyDescent="0.2">
      <c r="A8024" t="s">
        <v>9552</v>
      </c>
      <c r="B8024" t="s">
        <v>9</v>
      </c>
      <c r="C8024" t="s">
        <v>172</v>
      </c>
      <c r="D8024" t="s">
        <v>7406</v>
      </c>
      <c r="E8024">
        <v>3.5</v>
      </c>
      <c r="F8024">
        <v>84</v>
      </c>
      <c r="G8024">
        <v>14.9</v>
      </c>
      <c r="H8024">
        <v>2017</v>
      </c>
    </row>
    <row r="8025" spans="1:8" x14ac:dyDescent="0.2">
      <c r="A8025" t="s">
        <v>9553</v>
      </c>
      <c r="B8025" t="s">
        <v>16</v>
      </c>
      <c r="C8025" t="s">
        <v>93</v>
      </c>
      <c r="D8025" t="s">
        <v>1935</v>
      </c>
      <c r="E8025">
        <v>4.0999999999999996</v>
      </c>
      <c r="F8025">
        <v>84</v>
      </c>
      <c r="G8025">
        <v>63</v>
      </c>
      <c r="H8025">
        <v>2013</v>
      </c>
    </row>
    <row r="8026" spans="1:8" x14ac:dyDescent="0.2">
      <c r="A8026" t="s">
        <v>2740</v>
      </c>
      <c r="B8026" t="s">
        <v>9</v>
      </c>
      <c r="C8026" t="s">
        <v>96</v>
      </c>
      <c r="D8026" t="s">
        <v>9554</v>
      </c>
      <c r="E8026">
        <v>4.0999999999999996</v>
      </c>
      <c r="F8026">
        <v>84</v>
      </c>
      <c r="G8026">
        <v>29.1</v>
      </c>
      <c r="H8026">
        <v>2012</v>
      </c>
    </row>
    <row r="8027" spans="1:8" x14ac:dyDescent="0.2">
      <c r="A8027" t="s">
        <v>9555</v>
      </c>
      <c r="B8027" t="s">
        <v>9</v>
      </c>
      <c r="C8027" t="s">
        <v>125</v>
      </c>
      <c r="D8027" t="s">
        <v>9556</v>
      </c>
      <c r="E8027">
        <v>3.1</v>
      </c>
      <c r="F8027">
        <v>84</v>
      </c>
      <c r="G8027">
        <v>6.95</v>
      </c>
      <c r="H8027">
        <v>2016</v>
      </c>
    </row>
    <row r="8028" spans="1:8" x14ac:dyDescent="0.2">
      <c r="A8028" t="s">
        <v>9557</v>
      </c>
      <c r="B8028" t="s">
        <v>16</v>
      </c>
      <c r="C8028" t="s">
        <v>53</v>
      </c>
      <c r="D8028" t="s">
        <v>2203</v>
      </c>
      <c r="E8028">
        <v>4</v>
      </c>
      <c r="F8028">
        <v>84</v>
      </c>
      <c r="G8028">
        <v>7.52</v>
      </c>
      <c r="H8028">
        <v>2019</v>
      </c>
    </row>
    <row r="8029" spans="1:8" x14ac:dyDescent="0.2">
      <c r="A8029" t="s">
        <v>9558</v>
      </c>
      <c r="B8029" t="s">
        <v>16</v>
      </c>
      <c r="C8029" t="s">
        <v>1096</v>
      </c>
      <c r="D8029" t="s">
        <v>6167</v>
      </c>
      <c r="E8029">
        <v>3.6</v>
      </c>
      <c r="F8029">
        <v>84</v>
      </c>
      <c r="G8029">
        <v>10.63</v>
      </c>
      <c r="H8029">
        <v>2018</v>
      </c>
    </row>
    <row r="8030" spans="1:8" x14ac:dyDescent="0.2">
      <c r="A8030" t="s">
        <v>9559</v>
      </c>
      <c r="B8030" t="s">
        <v>277</v>
      </c>
      <c r="C8030" t="s">
        <v>955</v>
      </c>
      <c r="D8030" t="s">
        <v>8671</v>
      </c>
      <c r="E8030">
        <v>4</v>
      </c>
      <c r="F8030">
        <v>84</v>
      </c>
      <c r="G8030">
        <v>14.89</v>
      </c>
      <c r="H8030">
        <v>2012</v>
      </c>
    </row>
    <row r="8031" spans="1:8" x14ac:dyDescent="0.2">
      <c r="A8031" t="s">
        <v>9560</v>
      </c>
      <c r="B8031" t="s">
        <v>77</v>
      </c>
      <c r="C8031" t="s">
        <v>3563</v>
      </c>
      <c r="D8031" t="s">
        <v>9561</v>
      </c>
      <c r="E8031">
        <v>3.5</v>
      </c>
      <c r="F8031">
        <v>84</v>
      </c>
      <c r="G8031">
        <v>5.38</v>
      </c>
      <c r="H8031">
        <v>2015</v>
      </c>
    </row>
    <row r="8032" spans="1:8" x14ac:dyDescent="0.2">
      <c r="A8032" t="s">
        <v>9562</v>
      </c>
      <c r="B8032" t="s">
        <v>66</v>
      </c>
      <c r="C8032" t="s">
        <v>308</v>
      </c>
      <c r="D8032" t="s">
        <v>2529</v>
      </c>
      <c r="E8032">
        <v>3.6</v>
      </c>
      <c r="F8032">
        <v>84</v>
      </c>
      <c r="G8032">
        <v>11.63</v>
      </c>
      <c r="H8032">
        <v>2015</v>
      </c>
    </row>
    <row r="8033" spans="1:8" x14ac:dyDescent="0.2">
      <c r="A8033" t="s">
        <v>9563</v>
      </c>
      <c r="B8033" t="s">
        <v>62</v>
      </c>
      <c r="C8033" t="s">
        <v>244</v>
      </c>
      <c r="D8033" t="s">
        <v>9564</v>
      </c>
      <c r="E8033">
        <v>4</v>
      </c>
      <c r="F8033">
        <v>84</v>
      </c>
      <c r="G8033">
        <v>12.5</v>
      </c>
      <c r="H8033">
        <v>2017</v>
      </c>
    </row>
    <row r="8034" spans="1:8" x14ac:dyDescent="0.2">
      <c r="A8034" t="s">
        <v>9565</v>
      </c>
      <c r="B8034" t="s">
        <v>16</v>
      </c>
      <c r="C8034" t="s">
        <v>1024</v>
      </c>
      <c r="D8034" t="s">
        <v>6654</v>
      </c>
      <c r="E8034">
        <v>3.8</v>
      </c>
      <c r="F8034">
        <v>84</v>
      </c>
      <c r="G8034">
        <v>19.399999999999999</v>
      </c>
      <c r="H8034">
        <v>2016</v>
      </c>
    </row>
    <row r="8035" spans="1:8" x14ac:dyDescent="0.2">
      <c r="A8035" t="s">
        <v>9566</v>
      </c>
      <c r="B8035" t="s">
        <v>16</v>
      </c>
      <c r="C8035" t="s">
        <v>17</v>
      </c>
      <c r="D8035" t="s">
        <v>2868</v>
      </c>
      <c r="E8035">
        <v>4.0999999999999996</v>
      </c>
      <c r="F8035">
        <v>84</v>
      </c>
      <c r="G8035">
        <v>36.380000000000003</v>
      </c>
      <c r="H8035">
        <v>2018</v>
      </c>
    </row>
    <row r="8036" spans="1:8" x14ac:dyDescent="0.2">
      <c r="A8036" t="s">
        <v>9567</v>
      </c>
      <c r="B8036" t="s">
        <v>16</v>
      </c>
      <c r="C8036" t="s">
        <v>99</v>
      </c>
      <c r="D8036" t="s">
        <v>4731</v>
      </c>
      <c r="E8036">
        <v>3.9</v>
      </c>
      <c r="F8036">
        <v>84</v>
      </c>
      <c r="G8036">
        <v>12.99</v>
      </c>
      <c r="H8036">
        <v>2017</v>
      </c>
    </row>
    <row r="8037" spans="1:8" x14ac:dyDescent="0.2">
      <c r="A8037" t="s">
        <v>2302</v>
      </c>
      <c r="B8037" t="s">
        <v>62</v>
      </c>
      <c r="C8037" t="s">
        <v>63</v>
      </c>
      <c r="D8037" t="s">
        <v>91</v>
      </c>
      <c r="E8037">
        <v>3.6</v>
      </c>
      <c r="F8037">
        <v>84</v>
      </c>
      <c r="G8037">
        <v>11.5</v>
      </c>
      <c r="H8037">
        <v>2017</v>
      </c>
    </row>
    <row r="8038" spans="1:8" x14ac:dyDescent="0.2">
      <c r="A8038" t="s">
        <v>9568</v>
      </c>
      <c r="B8038" t="s">
        <v>62</v>
      </c>
      <c r="C8038" t="s">
        <v>63</v>
      </c>
      <c r="D8038" t="s">
        <v>1397</v>
      </c>
      <c r="E8038">
        <v>3.7</v>
      </c>
      <c r="F8038">
        <v>84</v>
      </c>
      <c r="G8038">
        <v>19.3</v>
      </c>
      <c r="H8038">
        <v>2012</v>
      </c>
    </row>
    <row r="8039" spans="1:8" x14ac:dyDescent="0.2">
      <c r="A8039" t="s">
        <v>9569</v>
      </c>
      <c r="B8039" t="s">
        <v>16</v>
      </c>
      <c r="C8039" t="s">
        <v>17</v>
      </c>
      <c r="D8039" t="s">
        <v>508</v>
      </c>
      <c r="E8039">
        <v>4</v>
      </c>
      <c r="F8039">
        <v>84</v>
      </c>
      <c r="G8039">
        <v>39.58</v>
      </c>
      <c r="H8039">
        <v>2012</v>
      </c>
    </row>
    <row r="8040" spans="1:8" x14ac:dyDescent="0.2">
      <c r="A8040" t="s">
        <v>101</v>
      </c>
      <c r="B8040" t="s">
        <v>70</v>
      </c>
      <c r="C8040" t="s">
        <v>800</v>
      </c>
      <c r="D8040" t="s">
        <v>801</v>
      </c>
      <c r="E8040">
        <v>3.4</v>
      </c>
      <c r="F8040">
        <v>84</v>
      </c>
      <c r="G8040">
        <v>15.9</v>
      </c>
      <c r="H8040">
        <v>2016</v>
      </c>
    </row>
    <row r="8041" spans="1:8" x14ac:dyDescent="0.2">
      <c r="A8041" t="s">
        <v>2192</v>
      </c>
      <c r="B8041" t="s">
        <v>66</v>
      </c>
      <c r="C8041" t="s">
        <v>1977</v>
      </c>
      <c r="D8041" t="s">
        <v>6239</v>
      </c>
      <c r="E8041">
        <v>3.5</v>
      </c>
      <c r="F8041">
        <v>84</v>
      </c>
      <c r="G8041">
        <v>6.5</v>
      </c>
      <c r="H8041">
        <v>2014</v>
      </c>
    </row>
    <row r="8042" spans="1:8" x14ac:dyDescent="0.2">
      <c r="A8042" t="s">
        <v>9570</v>
      </c>
      <c r="B8042" t="s">
        <v>16</v>
      </c>
      <c r="C8042" t="s">
        <v>302</v>
      </c>
      <c r="D8042" t="s">
        <v>4412</v>
      </c>
      <c r="E8042">
        <v>4.0999999999999996</v>
      </c>
      <c r="F8042">
        <v>84</v>
      </c>
      <c r="G8042">
        <v>13.15</v>
      </c>
      <c r="H8042">
        <v>2017</v>
      </c>
    </row>
    <row r="8043" spans="1:8" x14ac:dyDescent="0.2">
      <c r="A8043" t="s">
        <v>9571</v>
      </c>
      <c r="B8043" t="s">
        <v>255</v>
      </c>
      <c r="C8043" t="s">
        <v>3142</v>
      </c>
      <c r="D8043" t="s">
        <v>3143</v>
      </c>
      <c r="E8043">
        <v>4</v>
      </c>
      <c r="F8043">
        <v>84</v>
      </c>
      <c r="G8043">
        <v>11.9</v>
      </c>
      <c r="H8043">
        <v>2013</v>
      </c>
    </row>
    <row r="8044" spans="1:8" x14ac:dyDescent="0.2">
      <c r="A8044" t="s">
        <v>9572</v>
      </c>
      <c r="B8044" t="s">
        <v>66</v>
      </c>
      <c r="C8044" t="s">
        <v>222</v>
      </c>
      <c r="D8044" t="s">
        <v>1162</v>
      </c>
      <c r="E8044">
        <v>4.4000000000000004</v>
      </c>
      <c r="F8044">
        <v>84</v>
      </c>
      <c r="G8044">
        <v>389.43</v>
      </c>
      <c r="H8044">
        <v>1996</v>
      </c>
    </row>
    <row r="8045" spans="1:8" x14ac:dyDescent="0.2">
      <c r="A8045" t="s">
        <v>9573</v>
      </c>
      <c r="B8045" t="s">
        <v>16</v>
      </c>
      <c r="C8045" t="s">
        <v>205</v>
      </c>
      <c r="D8045" t="s">
        <v>9574</v>
      </c>
      <c r="E8045">
        <v>3.6</v>
      </c>
      <c r="F8045">
        <v>84</v>
      </c>
      <c r="G8045">
        <v>5.2</v>
      </c>
      <c r="H8045">
        <v>2018</v>
      </c>
    </row>
    <row r="8046" spans="1:8" x14ac:dyDescent="0.2">
      <c r="A8046" t="s">
        <v>9575</v>
      </c>
      <c r="B8046" t="s">
        <v>9</v>
      </c>
      <c r="C8046" t="s">
        <v>172</v>
      </c>
      <c r="D8046" t="s">
        <v>538</v>
      </c>
      <c r="E8046">
        <v>3.7</v>
      </c>
      <c r="F8046">
        <v>84</v>
      </c>
      <c r="G8046">
        <v>9</v>
      </c>
      <c r="H8046">
        <v>2018</v>
      </c>
    </row>
    <row r="8047" spans="1:8" x14ac:dyDescent="0.2">
      <c r="A8047" t="s">
        <v>9576</v>
      </c>
      <c r="B8047" t="s">
        <v>16</v>
      </c>
      <c r="C8047" t="s">
        <v>1024</v>
      </c>
      <c r="D8047" t="s">
        <v>375</v>
      </c>
      <c r="E8047">
        <v>4.4000000000000004</v>
      </c>
      <c r="F8047">
        <v>84</v>
      </c>
      <c r="G8047">
        <v>430</v>
      </c>
      <c r="H8047">
        <v>2013</v>
      </c>
    </row>
    <row r="8048" spans="1:8" x14ac:dyDescent="0.2">
      <c r="A8048" t="s">
        <v>3615</v>
      </c>
      <c r="B8048" t="s">
        <v>66</v>
      </c>
      <c r="C8048" t="s">
        <v>222</v>
      </c>
      <c r="D8048" t="s">
        <v>2721</v>
      </c>
      <c r="E8048">
        <v>4.5999999999999996</v>
      </c>
      <c r="F8048">
        <v>84</v>
      </c>
      <c r="G8048">
        <v>41.9</v>
      </c>
      <c r="H8048">
        <v>2016</v>
      </c>
    </row>
    <row r="8049" spans="1:8" x14ac:dyDescent="0.2">
      <c r="A8049" t="s">
        <v>9577</v>
      </c>
      <c r="B8049" t="s">
        <v>9</v>
      </c>
      <c r="C8049" t="s">
        <v>793</v>
      </c>
      <c r="D8049" t="s">
        <v>9105</v>
      </c>
      <c r="E8049">
        <v>3.8</v>
      </c>
      <c r="F8049">
        <v>84</v>
      </c>
      <c r="G8049">
        <v>15</v>
      </c>
      <c r="H8049">
        <v>2013</v>
      </c>
    </row>
    <row r="8050" spans="1:8" x14ac:dyDescent="0.2">
      <c r="A8050" t="s">
        <v>9578</v>
      </c>
      <c r="B8050" t="s">
        <v>16</v>
      </c>
      <c r="C8050" t="s">
        <v>404</v>
      </c>
      <c r="D8050" t="s">
        <v>6007</v>
      </c>
      <c r="E8050">
        <v>4.3</v>
      </c>
      <c r="F8050">
        <v>84</v>
      </c>
      <c r="G8050">
        <v>29.6</v>
      </c>
      <c r="H8050">
        <v>2017</v>
      </c>
    </row>
    <row r="8051" spans="1:8" x14ac:dyDescent="0.2">
      <c r="A8051" t="s">
        <v>149</v>
      </c>
      <c r="B8051" t="s">
        <v>62</v>
      </c>
      <c r="C8051" t="s">
        <v>63</v>
      </c>
      <c r="D8051" t="s">
        <v>1955</v>
      </c>
      <c r="E8051">
        <v>3.6</v>
      </c>
      <c r="F8051">
        <v>84</v>
      </c>
      <c r="G8051">
        <v>8.2899999999999991</v>
      </c>
      <c r="H8051">
        <v>2018</v>
      </c>
    </row>
    <row r="8052" spans="1:8" x14ac:dyDescent="0.2">
      <c r="A8052" t="s">
        <v>4109</v>
      </c>
      <c r="B8052" t="s">
        <v>16</v>
      </c>
      <c r="C8052" t="s">
        <v>2266</v>
      </c>
      <c r="D8052" t="s">
        <v>4035</v>
      </c>
      <c r="E8052">
        <v>3.6</v>
      </c>
      <c r="F8052">
        <v>84</v>
      </c>
      <c r="G8052">
        <v>10.23</v>
      </c>
      <c r="H8052">
        <v>2018</v>
      </c>
    </row>
    <row r="8053" spans="1:8" x14ac:dyDescent="0.2">
      <c r="A8053" t="s">
        <v>1561</v>
      </c>
      <c r="B8053" t="s">
        <v>70</v>
      </c>
      <c r="C8053" t="s">
        <v>187</v>
      </c>
      <c r="D8053" t="s">
        <v>3429</v>
      </c>
      <c r="E8053">
        <v>3.3</v>
      </c>
      <c r="F8053">
        <v>84</v>
      </c>
      <c r="G8053">
        <v>8.4</v>
      </c>
      <c r="H8053">
        <v>2017</v>
      </c>
    </row>
    <row r="8054" spans="1:8" x14ac:dyDescent="0.2">
      <c r="A8054" t="s">
        <v>9579</v>
      </c>
      <c r="B8054" t="s">
        <v>16</v>
      </c>
      <c r="C8054" t="s">
        <v>17</v>
      </c>
      <c r="D8054" t="s">
        <v>7495</v>
      </c>
      <c r="E8054">
        <v>3.8</v>
      </c>
      <c r="F8054">
        <v>84</v>
      </c>
      <c r="G8054">
        <v>25.9</v>
      </c>
      <c r="H8054">
        <v>2016</v>
      </c>
    </row>
    <row r="8055" spans="1:8" x14ac:dyDescent="0.2">
      <c r="A8055" t="s">
        <v>9580</v>
      </c>
      <c r="B8055" t="s">
        <v>16</v>
      </c>
      <c r="C8055" t="s">
        <v>181</v>
      </c>
      <c r="D8055" t="s">
        <v>587</v>
      </c>
      <c r="E8055">
        <v>4.0999999999999996</v>
      </c>
      <c r="F8055">
        <v>84</v>
      </c>
      <c r="G8055">
        <v>75</v>
      </c>
      <c r="H8055">
        <v>2013</v>
      </c>
    </row>
    <row r="8056" spans="1:8" x14ac:dyDescent="0.2">
      <c r="A8056" t="s">
        <v>9581</v>
      </c>
      <c r="B8056" t="s">
        <v>23</v>
      </c>
      <c r="C8056" t="s">
        <v>247</v>
      </c>
      <c r="D8056" t="s">
        <v>2554</v>
      </c>
      <c r="E8056">
        <v>4.0999999999999996</v>
      </c>
      <c r="F8056">
        <v>84</v>
      </c>
      <c r="G8056">
        <v>36.18</v>
      </c>
      <c r="H8056">
        <v>2016</v>
      </c>
    </row>
    <row r="8057" spans="1:8" x14ac:dyDescent="0.2">
      <c r="A8057" t="s">
        <v>9582</v>
      </c>
      <c r="B8057" t="s">
        <v>16</v>
      </c>
      <c r="C8057" t="s">
        <v>144</v>
      </c>
      <c r="D8057" t="s">
        <v>543</v>
      </c>
      <c r="E8057">
        <v>4.0999999999999996</v>
      </c>
      <c r="F8057">
        <v>840</v>
      </c>
      <c r="G8057">
        <v>37.5</v>
      </c>
      <c r="H8057">
        <v>2015</v>
      </c>
    </row>
    <row r="8058" spans="1:8" x14ac:dyDescent="0.2">
      <c r="A8058" t="s">
        <v>6097</v>
      </c>
      <c r="B8058" t="s">
        <v>9</v>
      </c>
      <c r="C8058" t="s">
        <v>184</v>
      </c>
      <c r="D8058" t="s">
        <v>185</v>
      </c>
      <c r="E8058">
        <v>4.4000000000000004</v>
      </c>
      <c r="F8058">
        <v>840</v>
      </c>
      <c r="G8058">
        <v>1071.29</v>
      </c>
      <c r="H8058">
        <v>1992</v>
      </c>
    </row>
    <row r="8059" spans="1:8" x14ac:dyDescent="0.2">
      <c r="A8059" t="s">
        <v>5066</v>
      </c>
      <c r="B8059" t="s">
        <v>16</v>
      </c>
      <c r="C8059" t="s">
        <v>93</v>
      </c>
      <c r="D8059" t="s">
        <v>431</v>
      </c>
      <c r="E8059">
        <v>3.8</v>
      </c>
      <c r="F8059">
        <v>841</v>
      </c>
      <c r="G8059">
        <v>17.63</v>
      </c>
      <c r="H8059">
        <v>2015</v>
      </c>
    </row>
    <row r="8060" spans="1:8" x14ac:dyDescent="0.2">
      <c r="A8060" t="s">
        <v>396</v>
      </c>
      <c r="B8060" t="s">
        <v>16</v>
      </c>
      <c r="C8060" t="s">
        <v>294</v>
      </c>
      <c r="D8060" t="s">
        <v>1131</v>
      </c>
      <c r="E8060">
        <v>3.6</v>
      </c>
      <c r="F8060">
        <v>841</v>
      </c>
      <c r="G8060">
        <v>14.9</v>
      </c>
      <c r="H8060">
        <v>2018</v>
      </c>
    </row>
    <row r="8061" spans="1:8" x14ac:dyDescent="0.2">
      <c r="A8061" t="s">
        <v>1504</v>
      </c>
      <c r="B8061" t="s">
        <v>9</v>
      </c>
      <c r="C8061" t="s">
        <v>114</v>
      </c>
      <c r="D8061" t="s">
        <v>2261</v>
      </c>
      <c r="E8061">
        <v>4.4000000000000004</v>
      </c>
      <c r="F8061">
        <v>843</v>
      </c>
      <c r="G8061">
        <v>136.80000000000001</v>
      </c>
      <c r="H8061">
        <v>2008</v>
      </c>
    </row>
    <row r="8062" spans="1:8" x14ac:dyDescent="0.2">
      <c r="A8062" t="s">
        <v>7798</v>
      </c>
      <c r="B8062" t="s">
        <v>16</v>
      </c>
      <c r="C8062" t="s">
        <v>302</v>
      </c>
      <c r="D8062" t="s">
        <v>3193</v>
      </c>
      <c r="E8062">
        <v>4.0999999999999996</v>
      </c>
      <c r="F8062">
        <v>844</v>
      </c>
      <c r="G8062">
        <v>11.21</v>
      </c>
      <c r="H8062">
        <v>2017</v>
      </c>
    </row>
    <row r="8063" spans="1:8" x14ac:dyDescent="0.2">
      <c r="A8063" t="s">
        <v>5191</v>
      </c>
      <c r="B8063" t="s">
        <v>16</v>
      </c>
      <c r="C8063" t="s">
        <v>663</v>
      </c>
      <c r="D8063" t="s">
        <v>506</v>
      </c>
      <c r="E8063">
        <v>3.8</v>
      </c>
      <c r="F8063">
        <v>844</v>
      </c>
      <c r="G8063">
        <v>7.71</v>
      </c>
      <c r="H8063">
        <v>2017</v>
      </c>
    </row>
    <row r="8064" spans="1:8" x14ac:dyDescent="0.2">
      <c r="A8064" t="s">
        <v>9583</v>
      </c>
      <c r="B8064" t="s">
        <v>77</v>
      </c>
      <c r="C8064" t="s">
        <v>78</v>
      </c>
      <c r="D8064" t="s">
        <v>3581</v>
      </c>
      <c r="E8064">
        <v>3.7</v>
      </c>
      <c r="F8064">
        <v>846</v>
      </c>
      <c r="G8064">
        <v>10.23</v>
      </c>
      <c r="H8064">
        <v>2015</v>
      </c>
    </row>
    <row r="8065" spans="1:8" x14ac:dyDescent="0.2">
      <c r="A8065" t="s">
        <v>1244</v>
      </c>
      <c r="B8065" t="s">
        <v>9</v>
      </c>
      <c r="C8065" t="s">
        <v>217</v>
      </c>
      <c r="D8065" t="s">
        <v>846</v>
      </c>
      <c r="E8065">
        <v>4.3</v>
      </c>
      <c r="F8065">
        <v>847</v>
      </c>
      <c r="G8065">
        <v>69.95</v>
      </c>
      <c r="H8065">
        <v>2005</v>
      </c>
    </row>
    <row r="8066" spans="1:8" x14ac:dyDescent="0.2">
      <c r="A8066" t="s">
        <v>9584</v>
      </c>
      <c r="B8066" t="s">
        <v>16</v>
      </c>
      <c r="C8066" t="s">
        <v>302</v>
      </c>
      <c r="D8066" t="s">
        <v>1012</v>
      </c>
      <c r="E8066">
        <v>3.9</v>
      </c>
      <c r="F8066">
        <v>848</v>
      </c>
      <c r="G8066">
        <v>8.5</v>
      </c>
      <c r="H8066">
        <v>2018</v>
      </c>
    </row>
    <row r="8067" spans="1:8" x14ac:dyDescent="0.2">
      <c r="A8067" t="s">
        <v>6200</v>
      </c>
      <c r="B8067" t="s">
        <v>9</v>
      </c>
      <c r="C8067" t="s">
        <v>281</v>
      </c>
      <c r="D8067" t="s">
        <v>2178</v>
      </c>
      <c r="E8067">
        <v>4</v>
      </c>
      <c r="F8067">
        <v>848</v>
      </c>
      <c r="G8067">
        <v>39.5</v>
      </c>
      <c r="H8067">
        <v>2015</v>
      </c>
    </row>
    <row r="8068" spans="1:8" x14ac:dyDescent="0.2">
      <c r="A8068" t="s">
        <v>9585</v>
      </c>
      <c r="B8068" t="s">
        <v>46</v>
      </c>
      <c r="C8068" t="s">
        <v>262</v>
      </c>
      <c r="D8068" t="s">
        <v>263</v>
      </c>
      <c r="E8068">
        <v>4</v>
      </c>
      <c r="F8068">
        <v>848</v>
      </c>
      <c r="G8068">
        <v>33.9</v>
      </c>
      <c r="H8068">
        <v>2017</v>
      </c>
    </row>
    <row r="8069" spans="1:8" x14ac:dyDescent="0.2">
      <c r="A8069" t="s">
        <v>9586</v>
      </c>
      <c r="B8069" t="s">
        <v>9</v>
      </c>
      <c r="C8069" t="s">
        <v>114</v>
      </c>
      <c r="D8069" t="s">
        <v>462</v>
      </c>
      <c r="E8069">
        <v>4.0999999999999996</v>
      </c>
      <c r="F8069">
        <v>848</v>
      </c>
      <c r="G8069">
        <v>92.61</v>
      </c>
      <c r="H8069">
        <v>2008</v>
      </c>
    </row>
    <row r="8070" spans="1:8" x14ac:dyDescent="0.2">
      <c r="A8070" t="s">
        <v>9587</v>
      </c>
      <c r="B8070" t="s">
        <v>16</v>
      </c>
      <c r="C8070" t="s">
        <v>181</v>
      </c>
      <c r="D8070" t="s">
        <v>6891</v>
      </c>
      <c r="E8070">
        <v>4.0999999999999996</v>
      </c>
      <c r="F8070">
        <v>849</v>
      </c>
      <c r="G8070">
        <v>23.9</v>
      </c>
      <c r="H8070">
        <v>2015</v>
      </c>
    </row>
    <row r="8071" spans="1:8" x14ac:dyDescent="0.2">
      <c r="A8071" t="s">
        <v>9588</v>
      </c>
      <c r="B8071" t="s">
        <v>16</v>
      </c>
      <c r="C8071" t="s">
        <v>17</v>
      </c>
      <c r="D8071" t="s">
        <v>917</v>
      </c>
      <c r="E8071">
        <v>4.2</v>
      </c>
      <c r="F8071">
        <v>849</v>
      </c>
      <c r="G8071">
        <v>55</v>
      </c>
      <c r="H8071">
        <v>2012</v>
      </c>
    </row>
    <row r="8072" spans="1:8" x14ac:dyDescent="0.2">
      <c r="A8072" t="s">
        <v>9589</v>
      </c>
      <c r="B8072" t="s">
        <v>46</v>
      </c>
      <c r="C8072" t="s">
        <v>47</v>
      </c>
      <c r="D8072" t="s">
        <v>515</v>
      </c>
      <c r="E8072">
        <v>3.6</v>
      </c>
      <c r="F8072">
        <v>849</v>
      </c>
      <c r="G8072">
        <v>12.5</v>
      </c>
      <c r="H8072">
        <v>2015</v>
      </c>
    </row>
    <row r="8073" spans="1:8" x14ac:dyDescent="0.2">
      <c r="A8073" t="s">
        <v>9590</v>
      </c>
      <c r="B8073" t="s">
        <v>16</v>
      </c>
      <c r="C8073" t="s">
        <v>120</v>
      </c>
      <c r="D8073" t="s">
        <v>1388</v>
      </c>
      <c r="E8073">
        <v>3.9</v>
      </c>
      <c r="F8073">
        <v>85</v>
      </c>
      <c r="G8073">
        <v>19.899999999999999</v>
      </c>
      <c r="H8073">
        <v>2011</v>
      </c>
    </row>
    <row r="8074" spans="1:8" x14ac:dyDescent="0.2">
      <c r="A8074" t="s">
        <v>1718</v>
      </c>
      <c r="B8074" t="s">
        <v>87</v>
      </c>
      <c r="C8074" t="s">
        <v>88</v>
      </c>
      <c r="D8074" t="s">
        <v>1227</v>
      </c>
      <c r="E8074">
        <v>3.7</v>
      </c>
      <c r="F8074">
        <v>85</v>
      </c>
      <c r="G8074">
        <v>12.62</v>
      </c>
      <c r="H8074">
        <v>2016</v>
      </c>
    </row>
    <row r="8075" spans="1:8" x14ac:dyDescent="0.2">
      <c r="A8075" t="s">
        <v>3209</v>
      </c>
      <c r="B8075" t="s">
        <v>16</v>
      </c>
      <c r="C8075" t="s">
        <v>17</v>
      </c>
      <c r="D8075" t="s">
        <v>7925</v>
      </c>
      <c r="E8075">
        <v>4.8</v>
      </c>
      <c r="F8075">
        <v>85</v>
      </c>
      <c r="G8075">
        <v>960.17</v>
      </c>
      <c r="H8075">
        <v>2016</v>
      </c>
    </row>
    <row r="8076" spans="1:8" x14ac:dyDescent="0.2">
      <c r="A8076" t="s">
        <v>9591</v>
      </c>
      <c r="B8076" t="s">
        <v>16</v>
      </c>
      <c r="C8076" t="s">
        <v>404</v>
      </c>
      <c r="D8076" t="s">
        <v>4175</v>
      </c>
      <c r="E8076">
        <v>3.6</v>
      </c>
      <c r="F8076">
        <v>85</v>
      </c>
      <c r="G8076">
        <v>19.45</v>
      </c>
      <c r="H8076">
        <v>2011</v>
      </c>
    </row>
    <row r="8077" spans="1:8" x14ac:dyDescent="0.2">
      <c r="A8077" t="s">
        <v>9592</v>
      </c>
      <c r="B8077" t="s">
        <v>9</v>
      </c>
      <c r="C8077" t="s">
        <v>2185</v>
      </c>
      <c r="D8077" t="s">
        <v>5021</v>
      </c>
      <c r="E8077">
        <v>4.3</v>
      </c>
      <c r="F8077">
        <v>85</v>
      </c>
      <c r="G8077">
        <v>98.72</v>
      </c>
      <c r="H8077">
        <v>2011</v>
      </c>
    </row>
    <row r="8078" spans="1:8" x14ac:dyDescent="0.2">
      <c r="A8078" t="s">
        <v>9593</v>
      </c>
      <c r="B8078" t="s">
        <v>9</v>
      </c>
      <c r="C8078" t="s">
        <v>128</v>
      </c>
      <c r="D8078" t="s">
        <v>5727</v>
      </c>
      <c r="E8078">
        <v>4</v>
      </c>
      <c r="F8078">
        <v>85</v>
      </c>
      <c r="G8078">
        <v>45.9</v>
      </c>
      <c r="H8078">
        <v>2014</v>
      </c>
    </row>
    <row r="8079" spans="1:8" x14ac:dyDescent="0.2">
      <c r="A8079" t="s">
        <v>9594</v>
      </c>
      <c r="B8079" t="s">
        <v>277</v>
      </c>
      <c r="C8079" t="s">
        <v>852</v>
      </c>
      <c r="D8079" t="s">
        <v>4334</v>
      </c>
      <c r="E8079">
        <v>3.8</v>
      </c>
      <c r="F8079">
        <v>85</v>
      </c>
      <c r="G8079">
        <v>23.16</v>
      </c>
      <c r="H8079">
        <v>2017</v>
      </c>
    </row>
    <row r="8080" spans="1:8" x14ac:dyDescent="0.2">
      <c r="A8080" t="s">
        <v>882</v>
      </c>
      <c r="B8080" t="s">
        <v>9</v>
      </c>
      <c r="C8080" t="s">
        <v>10</v>
      </c>
      <c r="D8080" t="s">
        <v>2149</v>
      </c>
      <c r="E8080">
        <v>4.2</v>
      </c>
      <c r="F8080">
        <v>85</v>
      </c>
      <c r="G8080">
        <v>101.74</v>
      </c>
      <c r="H8080">
        <v>2013</v>
      </c>
    </row>
    <row r="8081" spans="1:8" x14ac:dyDescent="0.2">
      <c r="A8081" t="s">
        <v>9595</v>
      </c>
      <c r="B8081" t="s">
        <v>9</v>
      </c>
      <c r="C8081" t="s">
        <v>414</v>
      </c>
      <c r="D8081" t="s">
        <v>1489</v>
      </c>
      <c r="E8081">
        <v>4.4000000000000004</v>
      </c>
      <c r="F8081">
        <v>85</v>
      </c>
      <c r="G8081">
        <v>58.39</v>
      </c>
      <c r="H8081">
        <v>2017</v>
      </c>
    </row>
    <row r="8082" spans="1:8" x14ac:dyDescent="0.2">
      <c r="A8082" t="s">
        <v>9596</v>
      </c>
      <c r="B8082" t="s">
        <v>46</v>
      </c>
      <c r="C8082" t="s">
        <v>47</v>
      </c>
      <c r="D8082" t="s">
        <v>515</v>
      </c>
      <c r="E8082">
        <v>3.6</v>
      </c>
      <c r="F8082">
        <v>85</v>
      </c>
      <c r="G8082">
        <v>12.7</v>
      </c>
      <c r="H8082">
        <v>2017</v>
      </c>
    </row>
    <row r="8083" spans="1:8" x14ac:dyDescent="0.2">
      <c r="A8083" t="s">
        <v>9597</v>
      </c>
      <c r="B8083" t="s">
        <v>66</v>
      </c>
      <c r="C8083" t="s">
        <v>829</v>
      </c>
      <c r="D8083" t="s">
        <v>5532</v>
      </c>
      <c r="E8083">
        <v>3.8</v>
      </c>
      <c r="F8083">
        <v>85</v>
      </c>
      <c r="G8083">
        <v>16.690000000000001</v>
      </c>
      <c r="H8083">
        <v>2016</v>
      </c>
    </row>
    <row r="8084" spans="1:8" x14ac:dyDescent="0.2">
      <c r="A8084" t="s">
        <v>9598</v>
      </c>
      <c r="B8084" t="s">
        <v>16</v>
      </c>
      <c r="C8084" t="s">
        <v>53</v>
      </c>
      <c r="D8084" t="s">
        <v>8033</v>
      </c>
      <c r="E8084">
        <v>3.4</v>
      </c>
      <c r="F8084">
        <v>85</v>
      </c>
      <c r="G8084">
        <v>5.28</v>
      </c>
      <c r="H8084">
        <v>2018</v>
      </c>
    </row>
    <row r="8085" spans="1:8" x14ac:dyDescent="0.2">
      <c r="A8085" t="s">
        <v>9599</v>
      </c>
      <c r="B8085" t="s">
        <v>16</v>
      </c>
      <c r="C8085" t="s">
        <v>38</v>
      </c>
      <c r="D8085" t="s">
        <v>9600</v>
      </c>
      <c r="E8085">
        <v>3.8</v>
      </c>
      <c r="F8085">
        <v>85</v>
      </c>
      <c r="G8085">
        <v>11.5</v>
      </c>
      <c r="H8085">
        <v>2017</v>
      </c>
    </row>
    <row r="8086" spans="1:8" x14ac:dyDescent="0.2">
      <c r="A8086" t="s">
        <v>9601</v>
      </c>
      <c r="B8086" t="s">
        <v>9</v>
      </c>
      <c r="C8086" t="s">
        <v>1110</v>
      </c>
      <c r="D8086" t="s">
        <v>651</v>
      </c>
      <c r="E8086">
        <v>4.3</v>
      </c>
      <c r="F8086">
        <v>85</v>
      </c>
      <c r="G8086">
        <v>55.48</v>
      </c>
      <c r="H8086">
        <v>2014</v>
      </c>
    </row>
    <row r="8087" spans="1:8" x14ac:dyDescent="0.2">
      <c r="A8087" t="s">
        <v>9602</v>
      </c>
      <c r="B8087" t="s">
        <v>62</v>
      </c>
      <c r="C8087" t="s">
        <v>1171</v>
      </c>
      <c r="D8087" t="s">
        <v>1277</v>
      </c>
      <c r="E8087">
        <v>3.4</v>
      </c>
      <c r="F8087">
        <v>85</v>
      </c>
      <c r="G8087">
        <v>6.93</v>
      </c>
      <c r="H8087">
        <v>2017</v>
      </c>
    </row>
    <row r="8088" spans="1:8" x14ac:dyDescent="0.2">
      <c r="A8088" t="s">
        <v>9603</v>
      </c>
      <c r="B8088" t="s">
        <v>16</v>
      </c>
      <c r="C8088" t="s">
        <v>99</v>
      </c>
      <c r="D8088" t="s">
        <v>714</v>
      </c>
      <c r="E8088">
        <v>4.8</v>
      </c>
      <c r="F8088">
        <v>85</v>
      </c>
      <c r="G8088">
        <v>324.95</v>
      </c>
      <c r="H8088">
        <v>2009</v>
      </c>
    </row>
    <row r="8089" spans="1:8" x14ac:dyDescent="0.2">
      <c r="A8089" t="s">
        <v>9604</v>
      </c>
      <c r="B8089" t="s">
        <v>16</v>
      </c>
      <c r="C8089" t="s">
        <v>1096</v>
      </c>
      <c r="D8089" t="s">
        <v>1266</v>
      </c>
      <c r="E8089">
        <v>3.4</v>
      </c>
      <c r="F8089">
        <v>85</v>
      </c>
      <c r="G8089">
        <v>11.89</v>
      </c>
      <c r="H8089">
        <v>2011</v>
      </c>
    </row>
    <row r="8090" spans="1:8" x14ac:dyDescent="0.2">
      <c r="A8090" t="s">
        <v>9605</v>
      </c>
      <c r="B8090" t="s">
        <v>16</v>
      </c>
      <c r="C8090" t="s">
        <v>1724</v>
      </c>
      <c r="D8090" t="s">
        <v>1189</v>
      </c>
      <c r="E8090">
        <v>3.9</v>
      </c>
      <c r="F8090">
        <v>85</v>
      </c>
      <c r="G8090">
        <v>16.5</v>
      </c>
      <c r="H8090">
        <v>2014</v>
      </c>
    </row>
    <row r="8091" spans="1:8" x14ac:dyDescent="0.2">
      <c r="A8091" t="s">
        <v>9606</v>
      </c>
      <c r="B8091" t="s">
        <v>16</v>
      </c>
      <c r="C8091" t="s">
        <v>74</v>
      </c>
      <c r="D8091" t="s">
        <v>3707</v>
      </c>
      <c r="E8091">
        <v>3.7</v>
      </c>
      <c r="F8091">
        <v>85</v>
      </c>
      <c r="G8091">
        <v>5.9</v>
      </c>
      <c r="H8091">
        <v>2018</v>
      </c>
    </row>
    <row r="8092" spans="1:8" x14ac:dyDescent="0.2">
      <c r="A8092" t="s">
        <v>9607</v>
      </c>
      <c r="B8092" t="s">
        <v>30</v>
      </c>
      <c r="C8092" t="s">
        <v>6150</v>
      </c>
      <c r="D8092" t="s">
        <v>6151</v>
      </c>
      <c r="E8092">
        <v>4.2</v>
      </c>
      <c r="F8092">
        <v>85</v>
      </c>
      <c r="G8092">
        <v>67.900000000000006</v>
      </c>
      <c r="H8092">
        <v>2017</v>
      </c>
    </row>
    <row r="8093" spans="1:8" x14ac:dyDescent="0.2">
      <c r="A8093" t="s">
        <v>3288</v>
      </c>
      <c r="B8093" t="s">
        <v>16</v>
      </c>
      <c r="C8093" t="s">
        <v>470</v>
      </c>
      <c r="D8093" t="s">
        <v>1291</v>
      </c>
      <c r="E8093">
        <v>3.5</v>
      </c>
      <c r="F8093">
        <v>85</v>
      </c>
      <c r="G8093">
        <v>7.6</v>
      </c>
      <c r="H8093">
        <v>2018</v>
      </c>
    </row>
    <row r="8094" spans="1:8" x14ac:dyDescent="0.2">
      <c r="A8094" t="s">
        <v>9608</v>
      </c>
      <c r="B8094" t="s">
        <v>9</v>
      </c>
      <c r="C8094" t="s">
        <v>56</v>
      </c>
      <c r="D8094" t="s">
        <v>729</v>
      </c>
      <c r="E8094">
        <v>3.8</v>
      </c>
      <c r="F8094">
        <v>85</v>
      </c>
      <c r="G8094">
        <v>15.9</v>
      </c>
      <c r="H8094">
        <v>2018</v>
      </c>
    </row>
    <row r="8095" spans="1:8" x14ac:dyDescent="0.2">
      <c r="A8095" t="s">
        <v>6994</v>
      </c>
      <c r="B8095" t="s">
        <v>9</v>
      </c>
      <c r="C8095" t="s">
        <v>721</v>
      </c>
      <c r="D8095" t="s">
        <v>722</v>
      </c>
      <c r="E8095">
        <v>3.9</v>
      </c>
      <c r="F8095">
        <v>85</v>
      </c>
      <c r="G8095">
        <v>22.63</v>
      </c>
      <c r="H8095">
        <v>2013</v>
      </c>
    </row>
    <row r="8096" spans="1:8" x14ac:dyDescent="0.2">
      <c r="A8096" t="s">
        <v>9609</v>
      </c>
      <c r="B8096" t="s">
        <v>62</v>
      </c>
      <c r="C8096" t="s">
        <v>686</v>
      </c>
      <c r="D8096" t="s">
        <v>4812</v>
      </c>
      <c r="E8096">
        <v>3.5</v>
      </c>
      <c r="F8096">
        <v>85</v>
      </c>
      <c r="G8096">
        <v>7.88</v>
      </c>
      <c r="H8096">
        <v>2018</v>
      </c>
    </row>
    <row r="8097" spans="1:8" x14ac:dyDescent="0.2">
      <c r="A8097" t="s">
        <v>9610</v>
      </c>
      <c r="B8097" t="s">
        <v>16</v>
      </c>
      <c r="C8097" t="s">
        <v>404</v>
      </c>
      <c r="D8097" t="s">
        <v>405</v>
      </c>
      <c r="E8097">
        <v>3.7</v>
      </c>
      <c r="F8097">
        <v>85</v>
      </c>
      <c r="G8097">
        <v>15.04</v>
      </c>
      <c r="H8097">
        <v>2016</v>
      </c>
    </row>
    <row r="8098" spans="1:8" x14ac:dyDescent="0.2">
      <c r="A8098" t="s">
        <v>9611</v>
      </c>
      <c r="B8098" t="s">
        <v>66</v>
      </c>
      <c r="C8098" t="s">
        <v>829</v>
      </c>
      <c r="D8098" t="s">
        <v>9612</v>
      </c>
      <c r="E8098">
        <v>3.8</v>
      </c>
      <c r="F8098">
        <v>85</v>
      </c>
      <c r="G8098">
        <v>10.56</v>
      </c>
      <c r="H8098">
        <v>2012</v>
      </c>
    </row>
    <row r="8099" spans="1:8" x14ac:dyDescent="0.2">
      <c r="A8099" t="s">
        <v>9613</v>
      </c>
      <c r="B8099" t="s">
        <v>34</v>
      </c>
      <c r="C8099" t="s">
        <v>718</v>
      </c>
      <c r="D8099" t="s">
        <v>719</v>
      </c>
      <c r="E8099">
        <v>4</v>
      </c>
      <c r="F8099">
        <v>85</v>
      </c>
      <c r="G8099">
        <v>15.78</v>
      </c>
      <c r="H8099">
        <v>2016</v>
      </c>
    </row>
    <row r="8100" spans="1:8" x14ac:dyDescent="0.2">
      <c r="A8100" t="s">
        <v>9614</v>
      </c>
      <c r="B8100" t="s">
        <v>34</v>
      </c>
      <c r="C8100" t="s">
        <v>150</v>
      </c>
      <c r="D8100" t="s">
        <v>2067</v>
      </c>
      <c r="E8100">
        <v>3.5</v>
      </c>
      <c r="F8100">
        <v>85</v>
      </c>
      <c r="G8100">
        <v>7.63</v>
      </c>
      <c r="H8100">
        <v>2018</v>
      </c>
    </row>
    <row r="8101" spans="1:8" x14ac:dyDescent="0.2">
      <c r="A8101" t="s">
        <v>69</v>
      </c>
      <c r="B8101" t="s">
        <v>62</v>
      </c>
      <c r="C8101" t="s">
        <v>63</v>
      </c>
      <c r="D8101" t="s">
        <v>4419</v>
      </c>
      <c r="E8101">
        <v>3.3</v>
      </c>
      <c r="F8101">
        <v>85</v>
      </c>
      <c r="G8101">
        <v>7.79</v>
      </c>
      <c r="H8101">
        <v>2015</v>
      </c>
    </row>
    <row r="8102" spans="1:8" x14ac:dyDescent="0.2">
      <c r="A8102" t="s">
        <v>9615</v>
      </c>
      <c r="B8102" t="s">
        <v>9</v>
      </c>
      <c r="C8102" t="s">
        <v>190</v>
      </c>
      <c r="D8102" t="s">
        <v>9616</v>
      </c>
      <c r="E8102">
        <v>3.9</v>
      </c>
      <c r="F8102">
        <v>85</v>
      </c>
      <c r="G8102">
        <v>64</v>
      </c>
      <c r="H8102">
        <v>2016</v>
      </c>
    </row>
    <row r="8103" spans="1:8" x14ac:dyDescent="0.2">
      <c r="A8103" t="s">
        <v>2553</v>
      </c>
      <c r="B8103" t="s">
        <v>23</v>
      </c>
      <c r="C8103" t="s">
        <v>247</v>
      </c>
      <c r="D8103" t="s">
        <v>3860</v>
      </c>
      <c r="E8103">
        <v>3.9</v>
      </c>
      <c r="F8103">
        <v>85</v>
      </c>
      <c r="G8103">
        <v>23.61</v>
      </c>
      <c r="H8103">
        <v>2016</v>
      </c>
    </row>
    <row r="8104" spans="1:8" x14ac:dyDescent="0.2">
      <c r="A8104" t="s">
        <v>6333</v>
      </c>
      <c r="B8104" t="s">
        <v>66</v>
      </c>
      <c r="C8104" t="s">
        <v>4383</v>
      </c>
      <c r="D8104" t="s">
        <v>9617</v>
      </c>
      <c r="E8104">
        <v>3.9</v>
      </c>
      <c r="F8104">
        <v>85</v>
      </c>
      <c r="G8104">
        <v>29.61</v>
      </c>
      <c r="H8104">
        <v>2014</v>
      </c>
    </row>
    <row r="8105" spans="1:8" x14ac:dyDescent="0.2">
      <c r="A8105" t="s">
        <v>9618</v>
      </c>
      <c r="B8105" t="s">
        <v>16</v>
      </c>
      <c r="C8105" t="s">
        <v>17</v>
      </c>
      <c r="D8105" t="s">
        <v>6003</v>
      </c>
      <c r="E8105">
        <v>3.7</v>
      </c>
      <c r="F8105">
        <v>85</v>
      </c>
      <c r="G8105">
        <v>8.2100000000000009</v>
      </c>
      <c r="H8105">
        <v>2018</v>
      </c>
    </row>
    <row r="8106" spans="1:8" x14ac:dyDescent="0.2">
      <c r="A8106" t="s">
        <v>5048</v>
      </c>
      <c r="B8106" t="s">
        <v>9</v>
      </c>
      <c r="C8106" t="s">
        <v>281</v>
      </c>
      <c r="D8106" t="s">
        <v>1999</v>
      </c>
      <c r="E8106">
        <v>3.8</v>
      </c>
      <c r="F8106">
        <v>85</v>
      </c>
      <c r="G8106">
        <v>49.88</v>
      </c>
      <c r="H8106">
        <v>2017</v>
      </c>
    </row>
    <row r="8107" spans="1:8" x14ac:dyDescent="0.2">
      <c r="A8107" t="s">
        <v>9619</v>
      </c>
      <c r="B8107" t="s">
        <v>9</v>
      </c>
      <c r="C8107" t="s">
        <v>56</v>
      </c>
      <c r="D8107" t="s">
        <v>361</v>
      </c>
      <c r="E8107">
        <v>3.9</v>
      </c>
      <c r="F8107">
        <v>850</v>
      </c>
      <c r="G8107">
        <v>7.7</v>
      </c>
      <c r="H8107">
        <v>2018</v>
      </c>
    </row>
    <row r="8108" spans="1:8" x14ac:dyDescent="0.2">
      <c r="A8108" t="s">
        <v>9620</v>
      </c>
      <c r="B8108" t="s">
        <v>46</v>
      </c>
      <c r="C8108" t="s">
        <v>341</v>
      </c>
      <c r="D8108" t="s">
        <v>263</v>
      </c>
      <c r="E8108">
        <v>3.8</v>
      </c>
      <c r="F8108">
        <v>851</v>
      </c>
      <c r="G8108">
        <v>31.5</v>
      </c>
      <c r="H8108">
        <v>2017</v>
      </c>
    </row>
    <row r="8109" spans="1:8" x14ac:dyDescent="0.2">
      <c r="A8109" t="s">
        <v>9621</v>
      </c>
      <c r="B8109" t="s">
        <v>9</v>
      </c>
      <c r="C8109" t="s">
        <v>389</v>
      </c>
      <c r="D8109" t="s">
        <v>2107</v>
      </c>
      <c r="E8109">
        <v>4.0999999999999996</v>
      </c>
      <c r="F8109">
        <v>852</v>
      </c>
      <c r="G8109">
        <v>63.66</v>
      </c>
      <c r="H8109">
        <v>2010</v>
      </c>
    </row>
    <row r="8110" spans="1:8" x14ac:dyDescent="0.2">
      <c r="A8110" t="s">
        <v>9622</v>
      </c>
      <c r="B8110" t="s">
        <v>16</v>
      </c>
      <c r="C8110" t="s">
        <v>53</v>
      </c>
      <c r="D8110" t="s">
        <v>2242</v>
      </c>
      <c r="E8110">
        <v>3.8</v>
      </c>
      <c r="F8110">
        <v>853</v>
      </c>
      <c r="G8110">
        <v>4.6100000000000003</v>
      </c>
      <c r="H8110">
        <v>2018</v>
      </c>
    </row>
    <row r="8111" spans="1:8" x14ac:dyDescent="0.2">
      <c r="A8111" t="s">
        <v>9623</v>
      </c>
      <c r="B8111" t="s">
        <v>16</v>
      </c>
      <c r="C8111" t="s">
        <v>358</v>
      </c>
      <c r="D8111" t="s">
        <v>1131</v>
      </c>
      <c r="E8111">
        <v>4.0999999999999996</v>
      </c>
      <c r="F8111">
        <v>853</v>
      </c>
      <c r="G8111">
        <v>39.9</v>
      </c>
      <c r="H8111">
        <v>2013</v>
      </c>
    </row>
    <row r="8112" spans="1:8" x14ac:dyDescent="0.2">
      <c r="A8112" t="s">
        <v>9624</v>
      </c>
      <c r="B8112" t="s">
        <v>16</v>
      </c>
      <c r="C8112" t="s">
        <v>748</v>
      </c>
      <c r="D8112" t="s">
        <v>749</v>
      </c>
      <c r="E8112">
        <v>3.9</v>
      </c>
      <c r="F8112">
        <v>854</v>
      </c>
      <c r="G8112">
        <v>15.05</v>
      </c>
      <c r="H8112">
        <v>2016</v>
      </c>
    </row>
    <row r="8113" spans="1:8" x14ac:dyDescent="0.2">
      <c r="A8113" t="s">
        <v>6540</v>
      </c>
      <c r="B8113" t="s">
        <v>9</v>
      </c>
      <c r="C8113" t="s">
        <v>389</v>
      </c>
      <c r="D8113" t="s">
        <v>390</v>
      </c>
      <c r="E8113">
        <v>4.3</v>
      </c>
      <c r="F8113">
        <v>854</v>
      </c>
      <c r="G8113">
        <v>115.95</v>
      </c>
      <c r="H8113">
        <v>2008</v>
      </c>
    </row>
    <row r="8114" spans="1:8" x14ac:dyDescent="0.2">
      <c r="A8114" t="s">
        <v>9625</v>
      </c>
      <c r="B8114" t="s">
        <v>16</v>
      </c>
      <c r="C8114" t="s">
        <v>17</v>
      </c>
      <c r="D8114" t="s">
        <v>431</v>
      </c>
      <c r="E8114">
        <v>3.9</v>
      </c>
      <c r="F8114">
        <v>855</v>
      </c>
      <c r="G8114">
        <v>13.93</v>
      </c>
      <c r="H8114">
        <v>2016</v>
      </c>
    </row>
    <row r="8115" spans="1:8" x14ac:dyDescent="0.2">
      <c r="A8115" t="s">
        <v>9626</v>
      </c>
      <c r="B8115" t="s">
        <v>9</v>
      </c>
      <c r="C8115" t="s">
        <v>2604</v>
      </c>
      <c r="D8115" t="s">
        <v>4050</v>
      </c>
      <c r="E8115">
        <v>3.7</v>
      </c>
      <c r="F8115">
        <v>855</v>
      </c>
      <c r="G8115">
        <v>20.89</v>
      </c>
      <c r="H8115">
        <v>2016</v>
      </c>
    </row>
    <row r="8116" spans="1:8" x14ac:dyDescent="0.2">
      <c r="A8116" t="s">
        <v>6566</v>
      </c>
      <c r="B8116" t="s">
        <v>66</v>
      </c>
      <c r="C8116" t="s">
        <v>776</v>
      </c>
      <c r="D8116" t="s">
        <v>777</v>
      </c>
      <c r="E8116">
        <v>3.6</v>
      </c>
      <c r="F8116">
        <v>856</v>
      </c>
      <c r="G8116">
        <v>9.5</v>
      </c>
      <c r="H8116">
        <v>2016</v>
      </c>
    </row>
    <row r="8117" spans="1:8" x14ac:dyDescent="0.2">
      <c r="A8117" t="s">
        <v>9627</v>
      </c>
      <c r="B8117" t="s">
        <v>16</v>
      </c>
      <c r="C8117" t="s">
        <v>17</v>
      </c>
      <c r="D8117" t="s">
        <v>8852</v>
      </c>
      <c r="E8117">
        <v>4</v>
      </c>
      <c r="F8117">
        <v>856</v>
      </c>
      <c r="G8117">
        <v>19.5</v>
      </c>
      <c r="H8117">
        <v>2014</v>
      </c>
    </row>
    <row r="8118" spans="1:8" x14ac:dyDescent="0.2">
      <c r="A8118" t="s">
        <v>3617</v>
      </c>
      <c r="B8118" t="s">
        <v>16</v>
      </c>
      <c r="C8118" t="s">
        <v>181</v>
      </c>
      <c r="D8118" t="s">
        <v>182</v>
      </c>
      <c r="E8118">
        <v>4.0999999999999996</v>
      </c>
      <c r="F8118">
        <v>858</v>
      </c>
      <c r="G8118">
        <v>42.95</v>
      </c>
      <c r="H8118">
        <v>2013</v>
      </c>
    </row>
    <row r="8119" spans="1:8" x14ac:dyDescent="0.2">
      <c r="A8119" t="s">
        <v>9628</v>
      </c>
      <c r="B8119" t="s">
        <v>16</v>
      </c>
      <c r="C8119" t="s">
        <v>433</v>
      </c>
      <c r="D8119" t="s">
        <v>6972</v>
      </c>
      <c r="E8119">
        <v>3.7</v>
      </c>
      <c r="F8119">
        <v>858</v>
      </c>
      <c r="G8119">
        <v>9.26</v>
      </c>
      <c r="H8119">
        <v>2016</v>
      </c>
    </row>
    <row r="8120" spans="1:8" x14ac:dyDescent="0.2">
      <c r="A8120" t="s">
        <v>9629</v>
      </c>
      <c r="B8120" t="s">
        <v>6702</v>
      </c>
      <c r="C8120" t="s">
        <v>6703</v>
      </c>
      <c r="D8120" t="s">
        <v>6704</v>
      </c>
      <c r="E8120">
        <v>3.9</v>
      </c>
      <c r="F8120">
        <v>858</v>
      </c>
      <c r="G8120">
        <v>11.43</v>
      </c>
      <c r="H8120">
        <v>2015</v>
      </c>
    </row>
    <row r="8121" spans="1:8" x14ac:dyDescent="0.2">
      <c r="A8121" t="s">
        <v>9630</v>
      </c>
      <c r="B8121" t="s">
        <v>34</v>
      </c>
      <c r="C8121" t="s">
        <v>718</v>
      </c>
      <c r="D8121" t="s">
        <v>2354</v>
      </c>
      <c r="E8121">
        <v>3.8</v>
      </c>
      <c r="F8121">
        <v>859</v>
      </c>
      <c r="G8121">
        <v>8.6300000000000008</v>
      </c>
      <c r="H8121">
        <v>2018</v>
      </c>
    </row>
    <row r="8122" spans="1:8" x14ac:dyDescent="0.2">
      <c r="A8122" t="s">
        <v>611</v>
      </c>
      <c r="B8122" t="s">
        <v>9</v>
      </c>
      <c r="C8122" t="s">
        <v>389</v>
      </c>
      <c r="D8122" t="s">
        <v>1094</v>
      </c>
      <c r="E8122">
        <v>4.2</v>
      </c>
      <c r="F8122">
        <v>859</v>
      </c>
      <c r="G8122">
        <v>99.95</v>
      </c>
      <c r="H8122">
        <v>2005</v>
      </c>
    </row>
    <row r="8123" spans="1:8" x14ac:dyDescent="0.2">
      <c r="A8123" t="s">
        <v>1772</v>
      </c>
      <c r="B8123" t="s">
        <v>9</v>
      </c>
      <c r="C8123" t="s">
        <v>389</v>
      </c>
      <c r="D8123" t="s">
        <v>390</v>
      </c>
      <c r="E8123">
        <v>4.2</v>
      </c>
      <c r="F8123">
        <v>859</v>
      </c>
      <c r="G8123">
        <v>95.53</v>
      </c>
      <c r="H8123">
        <v>2013</v>
      </c>
    </row>
    <row r="8124" spans="1:8" x14ac:dyDescent="0.2">
      <c r="A8124" t="s">
        <v>9631</v>
      </c>
      <c r="B8124" t="s">
        <v>62</v>
      </c>
      <c r="C8124" t="s">
        <v>63</v>
      </c>
      <c r="D8124" t="s">
        <v>733</v>
      </c>
      <c r="E8124">
        <v>3.8</v>
      </c>
      <c r="F8124">
        <v>86</v>
      </c>
      <c r="G8124">
        <v>12.3</v>
      </c>
      <c r="H8124">
        <v>2017</v>
      </c>
    </row>
    <row r="8125" spans="1:8" x14ac:dyDescent="0.2">
      <c r="A8125" t="s">
        <v>9632</v>
      </c>
      <c r="B8125" t="s">
        <v>62</v>
      </c>
      <c r="C8125" t="s">
        <v>2309</v>
      </c>
      <c r="D8125" t="s">
        <v>2310</v>
      </c>
      <c r="E8125">
        <v>4.2</v>
      </c>
      <c r="F8125">
        <v>86</v>
      </c>
      <c r="G8125">
        <v>17.899999999999999</v>
      </c>
      <c r="H8125">
        <v>2012</v>
      </c>
    </row>
    <row r="8126" spans="1:8" x14ac:dyDescent="0.2">
      <c r="A8126" t="s">
        <v>9633</v>
      </c>
      <c r="B8126" t="s">
        <v>16</v>
      </c>
      <c r="C8126" t="s">
        <v>74</v>
      </c>
      <c r="D8126" t="s">
        <v>3193</v>
      </c>
      <c r="E8126">
        <v>4.4000000000000004</v>
      </c>
      <c r="F8126">
        <v>86</v>
      </c>
      <c r="G8126">
        <v>27.78</v>
      </c>
      <c r="H8126">
        <v>2016</v>
      </c>
    </row>
    <row r="8127" spans="1:8" x14ac:dyDescent="0.2">
      <c r="A8127" t="s">
        <v>9634</v>
      </c>
      <c r="B8127" t="s">
        <v>66</v>
      </c>
      <c r="C8127" t="s">
        <v>1977</v>
      </c>
      <c r="D8127" t="s">
        <v>9635</v>
      </c>
      <c r="E8127">
        <v>4.2</v>
      </c>
      <c r="F8127">
        <v>86</v>
      </c>
      <c r="G8127">
        <v>18.52</v>
      </c>
      <c r="H8127">
        <v>2016</v>
      </c>
    </row>
    <row r="8128" spans="1:8" x14ac:dyDescent="0.2">
      <c r="A8128" t="s">
        <v>9636</v>
      </c>
      <c r="B8128" t="s">
        <v>62</v>
      </c>
      <c r="C8128" t="s">
        <v>63</v>
      </c>
      <c r="D8128" t="s">
        <v>64</v>
      </c>
      <c r="E8128">
        <v>4.0999999999999996</v>
      </c>
      <c r="F8128">
        <v>86</v>
      </c>
      <c r="G8128">
        <v>64.02</v>
      </c>
      <c r="H8128">
        <v>2014</v>
      </c>
    </row>
    <row r="8129" spans="1:8" x14ac:dyDescent="0.2">
      <c r="A8129" t="s">
        <v>9637</v>
      </c>
      <c r="B8129" t="s">
        <v>9</v>
      </c>
      <c r="C8129" t="s">
        <v>56</v>
      </c>
      <c r="D8129" t="s">
        <v>9638</v>
      </c>
      <c r="E8129">
        <v>3.7</v>
      </c>
      <c r="F8129">
        <v>86</v>
      </c>
      <c r="G8129">
        <v>7.59</v>
      </c>
      <c r="H8129">
        <v>2013</v>
      </c>
    </row>
    <row r="8130" spans="1:8" x14ac:dyDescent="0.2">
      <c r="A8130" t="s">
        <v>9639</v>
      </c>
      <c r="B8130" t="s">
        <v>16</v>
      </c>
      <c r="C8130" t="s">
        <v>178</v>
      </c>
      <c r="D8130" t="s">
        <v>4287</v>
      </c>
      <c r="E8130">
        <v>4</v>
      </c>
      <c r="F8130">
        <v>86</v>
      </c>
      <c r="G8130">
        <v>14.5</v>
      </c>
      <c r="H8130">
        <v>2015</v>
      </c>
    </row>
    <row r="8131" spans="1:8" x14ac:dyDescent="0.2">
      <c r="A8131" t="s">
        <v>9640</v>
      </c>
      <c r="B8131" t="s">
        <v>16</v>
      </c>
      <c r="C8131" t="s">
        <v>299</v>
      </c>
      <c r="D8131" t="s">
        <v>9641</v>
      </c>
      <c r="E8131">
        <v>3.3</v>
      </c>
      <c r="F8131">
        <v>86</v>
      </c>
      <c r="G8131">
        <v>6.5</v>
      </c>
      <c r="H8131">
        <v>2018</v>
      </c>
    </row>
    <row r="8132" spans="1:8" x14ac:dyDescent="0.2">
      <c r="A8132" t="s">
        <v>9642</v>
      </c>
      <c r="B8132" t="s">
        <v>66</v>
      </c>
      <c r="C8132" t="s">
        <v>436</v>
      </c>
      <c r="D8132" t="s">
        <v>7775</v>
      </c>
      <c r="E8132">
        <v>3.8</v>
      </c>
      <c r="F8132">
        <v>86</v>
      </c>
      <c r="G8132">
        <v>17.989999999999998</v>
      </c>
      <c r="H8132">
        <v>2018</v>
      </c>
    </row>
    <row r="8133" spans="1:8" x14ac:dyDescent="0.2">
      <c r="A8133" t="s">
        <v>9643</v>
      </c>
      <c r="B8133" t="s">
        <v>9</v>
      </c>
      <c r="C8133" t="s">
        <v>1766</v>
      </c>
      <c r="D8133" t="s">
        <v>9644</v>
      </c>
      <c r="E8133">
        <v>3.7</v>
      </c>
      <c r="F8133">
        <v>86</v>
      </c>
      <c r="G8133">
        <v>14.95</v>
      </c>
      <c r="H8133">
        <v>2012</v>
      </c>
    </row>
    <row r="8134" spans="1:8" x14ac:dyDescent="0.2">
      <c r="A8134" t="s">
        <v>9645</v>
      </c>
      <c r="B8134" t="s">
        <v>16</v>
      </c>
      <c r="C8134" t="s">
        <v>74</v>
      </c>
      <c r="D8134" t="s">
        <v>2747</v>
      </c>
      <c r="E8134">
        <v>4.5</v>
      </c>
      <c r="F8134">
        <v>86</v>
      </c>
      <c r="G8134">
        <v>42.27</v>
      </c>
      <c r="H8134">
        <v>2016</v>
      </c>
    </row>
    <row r="8135" spans="1:8" x14ac:dyDescent="0.2">
      <c r="A8135" t="s">
        <v>9646</v>
      </c>
      <c r="B8135" t="s">
        <v>16</v>
      </c>
      <c r="C8135" t="s">
        <v>17</v>
      </c>
      <c r="D8135" t="s">
        <v>1004</v>
      </c>
      <c r="E8135">
        <v>3.9</v>
      </c>
      <c r="F8135">
        <v>86</v>
      </c>
      <c r="G8135">
        <v>9.69</v>
      </c>
      <c r="H8135">
        <v>2016</v>
      </c>
    </row>
    <row r="8136" spans="1:8" x14ac:dyDescent="0.2">
      <c r="A8136" t="s">
        <v>9647</v>
      </c>
      <c r="B8136" t="s">
        <v>9</v>
      </c>
      <c r="C8136" t="s">
        <v>3172</v>
      </c>
      <c r="D8136" t="s">
        <v>9161</v>
      </c>
      <c r="E8136">
        <v>3.9</v>
      </c>
      <c r="F8136">
        <v>86</v>
      </c>
      <c r="G8136">
        <v>49.99</v>
      </c>
      <c r="H8136">
        <v>2014</v>
      </c>
    </row>
    <row r="8137" spans="1:8" x14ac:dyDescent="0.2">
      <c r="A8137" t="s">
        <v>726</v>
      </c>
      <c r="B8137" t="s">
        <v>62</v>
      </c>
      <c r="C8137" t="s">
        <v>63</v>
      </c>
      <c r="D8137" t="s">
        <v>3660</v>
      </c>
      <c r="E8137">
        <v>4.2</v>
      </c>
      <c r="F8137">
        <v>86</v>
      </c>
      <c r="G8137">
        <v>23.9</v>
      </c>
      <c r="H8137">
        <v>2015</v>
      </c>
    </row>
    <row r="8138" spans="1:8" x14ac:dyDescent="0.2">
      <c r="A8138" t="s">
        <v>9648</v>
      </c>
      <c r="B8138" t="s">
        <v>62</v>
      </c>
      <c r="C8138" t="s">
        <v>63</v>
      </c>
      <c r="D8138" t="s">
        <v>3593</v>
      </c>
      <c r="E8138">
        <v>4.0999999999999996</v>
      </c>
      <c r="F8138">
        <v>86</v>
      </c>
      <c r="G8138">
        <v>33.9</v>
      </c>
      <c r="H8138">
        <v>2017</v>
      </c>
    </row>
    <row r="8139" spans="1:8" x14ac:dyDescent="0.2">
      <c r="A8139" t="s">
        <v>9649</v>
      </c>
      <c r="B8139" t="s">
        <v>62</v>
      </c>
      <c r="C8139" t="s">
        <v>244</v>
      </c>
      <c r="D8139" t="s">
        <v>1799</v>
      </c>
      <c r="E8139">
        <v>3.7</v>
      </c>
      <c r="F8139">
        <v>86</v>
      </c>
      <c r="G8139">
        <v>9.7200000000000006</v>
      </c>
      <c r="H8139">
        <v>2016</v>
      </c>
    </row>
    <row r="8140" spans="1:8" x14ac:dyDescent="0.2">
      <c r="A8140" t="s">
        <v>1309</v>
      </c>
      <c r="B8140" t="s">
        <v>23</v>
      </c>
      <c r="C8140" t="s">
        <v>911</v>
      </c>
      <c r="D8140" t="s">
        <v>2043</v>
      </c>
      <c r="E8140">
        <v>3.4</v>
      </c>
      <c r="F8140">
        <v>86</v>
      </c>
      <c r="G8140">
        <v>8.5</v>
      </c>
      <c r="H8140">
        <v>2018</v>
      </c>
    </row>
    <row r="8141" spans="1:8" x14ac:dyDescent="0.2">
      <c r="A8141" t="s">
        <v>9650</v>
      </c>
      <c r="B8141" t="s">
        <v>9</v>
      </c>
      <c r="C8141" t="s">
        <v>125</v>
      </c>
      <c r="D8141" t="s">
        <v>8230</v>
      </c>
      <c r="E8141">
        <v>4.2</v>
      </c>
      <c r="F8141">
        <v>86</v>
      </c>
      <c r="G8141">
        <v>6.62</v>
      </c>
      <c r="H8141">
        <v>2018</v>
      </c>
    </row>
    <row r="8142" spans="1:8" x14ac:dyDescent="0.2">
      <c r="A8142" t="s">
        <v>3653</v>
      </c>
      <c r="B8142" t="s">
        <v>9</v>
      </c>
      <c r="C8142" t="s">
        <v>117</v>
      </c>
      <c r="D8142" t="s">
        <v>2795</v>
      </c>
      <c r="E8142">
        <v>3.9</v>
      </c>
      <c r="F8142">
        <v>86</v>
      </c>
      <c r="G8142">
        <v>33.94</v>
      </c>
      <c r="H8142">
        <v>2017</v>
      </c>
    </row>
    <row r="8143" spans="1:8" x14ac:dyDescent="0.2">
      <c r="A8143" t="s">
        <v>9651</v>
      </c>
      <c r="B8143" t="s">
        <v>16</v>
      </c>
      <c r="C8143" t="s">
        <v>93</v>
      </c>
      <c r="D8143" t="s">
        <v>1480</v>
      </c>
      <c r="E8143">
        <v>3.7</v>
      </c>
      <c r="F8143">
        <v>86</v>
      </c>
      <c r="G8143">
        <v>25.3</v>
      </c>
      <c r="H8143">
        <v>2013</v>
      </c>
    </row>
    <row r="8144" spans="1:8" x14ac:dyDescent="0.2">
      <c r="A8144" t="s">
        <v>2945</v>
      </c>
      <c r="B8144" t="s">
        <v>77</v>
      </c>
      <c r="C8144" t="s">
        <v>153</v>
      </c>
      <c r="D8144" t="s">
        <v>9652</v>
      </c>
      <c r="E8144">
        <v>3.2</v>
      </c>
      <c r="F8144">
        <v>86</v>
      </c>
      <c r="G8144">
        <v>21.45</v>
      </c>
      <c r="H8144">
        <v>2017</v>
      </c>
    </row>
    <row r="8145" spans="1:8" x14ac:dyDescent="0.2">
      <c r="A8145" t="s">
        <v>9653</v>
      </c>
      <c r="B8145" t="s">
        <v>70</v>
      </c>
      <c r="C8145" t="s">
        <v>2129</v>
      </c>
      <c r="D8145" t="s">
        <v>2353</v>
      </c>
      <c r="E8145">
        <v>4.3</v>
      </c>
      <c r="F8145">
        <v>86</v>
      </c>
      <c r="G8145">
        <v>89</v>
      </c>
      <c r="H8145">
        <v>2014</v>
      </c>
    </row>
    <row r="8146" spans="1:8" x14ac:dyDescent="0.2">
      <c r="A8146" t="s">
        <v>9654</v>
      </c>
      <c r="B8146" t="s">
        <v>277</v>
      </c>
      <c r="C8146" t="s">
        <v>346</v>
      </c>
      <c r="D8146" t="s">
        <v>824</v>
      </c>
      <c r="E8146">
        <v>3.7</v>
      </c>
      <c r="F8146">
        <v>86</v>
      </c>
      <c r="G8146">
        <v>12.95</v>
      </c>
      <c r="H8146">
        <v>2016</v>
      </c>
    </row>
    <row r="8147" spans="1:8" x14ac:dyDescent="0.2">
      <c r="A8147" t="s">
        <v>9655</v>
      </c>
      <c r="B8147" t="s">
        <v>16</v>
      </c>
      <c r="C8147" t="s">
        <v>358</v>
      </c>
      <c r="D8147" t="s">
        <v>397</v>
      </c>
      <c r="E8147">
        <v>4.3</v>
      </c>
      <c r="F8147">
        <v>86</v>
      </c>
      <c r="G8147">
        <v>125.75</v>
      </c>
      <c r="H8147">
        <v>2013</v>
      </c>
    </row>
    <row r="8148" spans="1:8" x14ac:dyDescent="0.2">
      <c r="A8148" t="s">
        <v>9656</v>
      </c>
      <c r="B8148" t="s">
        <v>16</v>
      </c>
      <c r="C8148" t="s">
        <v>931</v>
      </c>
      <c r="D8148" t="s">
        <v>7099</v>
      </c>
      <c r="E8148">
        <v>3.8</v>
      </c>
      <c r="F8148">
        <v>86</v>
      </c>
      <c r="G8148">
        <v>9.39</v>
      </c>
      <c r="H8148">
        <v>2014</v>
      </c>
    </row>
    <row r="8149" spans="1:8" x14ac:dyDescent="0.2">
      <c r="A8149" t="s">
        <v>9657</v>
      </c>
      <c r="B8149" t="s">
        <v>9</v>
      </c>
      <c r="C8149" t="s">
        <v>972</v>
      </c>
      <c r="D8149" t="s">
        <v>973</v>
      </c>
      <c r="E8149">
        <v>3.8</v>
      </c>
      <c r="F8149">
        <v>86</v>
      </c>
      <c r="G8149">
        <v>34</v>
      </c>
      <c r="H8149">
        <v>2017</v>
      </c>
    </row>
    <row r="8150" spans="1:8" x14ac:dyDescent="0.2">
      <c r="A8150" t="s">
        <v>9658</v>
      </c>
      <c r="B8150" t="s">
        <v>16</v>
      </c>
      <c r="C8150" t="s">
        <v>299</v>
      </c>
      <c r="D8150" t="s">
        <v>3887</v>
      </c>
      <c r="E8150">
        <v>3.4</v>
      </c>
      <c r="F8150">
        <v>86</v>
      </c>
      <c r="G8150">
        <v>8.49</v>
      </c>
      <c r="H8150">
        <v>2018</v>
      </c>
    </row>
    <row r="8151" spans="1:8" x14ac:dyDescent="0.2">
      <c r="A8151" t="s">
        <v>1516</v>
      </c>
      <c r="B8151" t="s">
        <v>9</v>
      </c>
      <c r="C8151" t="s">
        <v>96</v>
      </c>
      <c r="D8151" t="s">
        <v>97</v>
      </c>
      <c r="E8151">
        <v>4.4000000000000004</v>
      </c>
      <c r="F8151">
        <v>860</v>
      </c>
      <c r="G8151">
        <v>170.59</v>
      </c>
      <c r="H8151">
        <v>2011</v>
      </c>
    </row>
    <row r="8152" spans="1:8" x14ac:dyDescent="0.2">
      <c r="A8152" t="s">
        <v>3985</v>
      </c>
      <c r="B8152" t="s">
        <v>16</v>
      </c>
      <c r="C8152" t="s">
        <v>394</v>
      </c>
      <c r="D8152" t="s">
        <v>2749</v>
      </c>
      <c r="E8152">
        <v>4.2</v>
      </c>
      <c r="F8152">
        <v>862</v>
      </c>
      <c r="G8152">
        <v>30.07</v>
      </c>
      <c r="H8152">
        <v>2016</v>
      </c>
    </row>
    <row r="8153" spans="1:8" x14ac:dyDescent="0.2">
      <c r="A8153" t="s">
        <v>9659</v>
      </c>
      <c r="B8153" t="s">
        <v>9</v>
      </c>
      <c r="C8153" t="s">
        <v>114</v>
      </c>
      <c r="D8153" t="s">
        <v>462</v>
      </c>
      <c r="E8153">
        <v>4.4000000000000004</v>
      </c>
      <c r="F8153">
        <v>863</v>
      </c>
      <c r="G8153">
        <v>219.33</v>
      </c>
      <c r="H8153">
        <v>2003</v>
      </c>
    </row>
    <row r="8154" spans="1:8" x14ac:dyDescent="0.2">
      <c r="A8154" t="s">
        <v>9660</v>
      </c>
      <c r="B8154" t="s">
        <v>196</v>
      </c>
      <c r="C8154" t="s">
        <v>197</v>
      </c>
      <c r="D8154" t="s">
        <v>5892</v>
      </c>
      <c r="E8154">
        <v>3.5</v>
      </c>
      <c r="F8154">
        <v>863</v>
      </c>
      <c r="G8154">
        <v>16.39</v>
      </c>
      <c r="H8154">
        <v>2016</v>
      </c>
    </row>
    <row r="8155" spans="1:8" x14ac:dyDescent="0.2">
      <c r="A8155" t="s">
        <v>9661</v>
      </c>
      <c r="B8155" t="s">
        <v>16</v>
      </c>
      <c r="C8155" t="s">
        <v>638</v>
      </c>
      <c r="D8155" t="s">
        <v>4381</v>
      </c>
      <c r="E8155">
        <v>4.2</v>
      </c>
      <c r="F8155">
        <v>863</v>
      </c>
      <c r="G8155">
        <v>16.95</v>
      </c>
      <c r="H8155">
        <v>2016</v>
      </c>
    </row>
    <row r="8156" spans="1:8" x14ac:dyDescent="0.2">
      <c r="A8156" t="s">
        <v>1716</v>
      </c>
      <c r="B8156" t="s">
        <v>66</v>
      </c>
      <c r="C8156" t="s">
        <v>308</v>
      </c>
      <c r="D8156" t="s">
        <v>2860</v>
      </c>
      <c r="E8156">
        <v>3.6</v>
      </c>
      <c r="F8156">
        <v>864</v>
      </c>
      <c r="G8156">
        <v>6.99</v>
      </c>
      <c r="H8156">
        <v>2015</v>
      </c>
    </row>
    <row r="8157" spans="1:8" x14ac:dyDescent="0.2">
      <c r="A8157" t="s">
        <v>9662</v>
      </c>
      <c r="B8157" t="s">
        <v>9</v>
      </c>
      <c r="C8157" t="s">
        <v>2283</v>
      </c>
      <c r="D8157" t="s">
        <v>5923</v>
      </c>
      <c r="E8157">
        <v>3.9</v>
      </c>
      <c r="F8157">
        <v>864</v>
      </c>
      <c r="G8157">
        <v>36.950000000000003</v>
      </c>
      <c r="H8157">
        <v>2010</v>
      </c>
    </row>
    <row r="8158" spans="1:8" x14ac:dyDescent="0.2">
      <c r="A8158" t="s">
        <v>9663</v>
      </c>
      <c r="B8158" t="s">
        <v>9</v>
      </c>
      <c r="C8158" t="s">
        <v>184</v>
      </c>
      <c r="D8158" t="s">
        <v>185</v>
      </c>
      <c r="E8158">
        <v>4.5999999999999996</v>
      </c>
      <c r="F8158">
        <v>864</v>
      </c>
      <c r="G8158">
        <v>731.09</v>
      </c>
      <c r="H8158">
        <v>2006</v>
      </c>
    </row>
    <row r="8159" spans="1:8" x14ac:dyDescent="0.2">
      <c r="A8159" t="s">
        <v>9664</v>
      </c>
      <c r="B8159" t="s">
        <v>46</v>
      </c>
      <c r="C8159" t="s">
        <v>341</v>
      </c>
      <c r="D8159" t="s">
        <v>263</v>
      </c>
      <c r="E8159">
        <v>4.2</v>
      </c>
      <c r="F8159">
        <v>864</v>
      </c>
      <c r="G8159">
        <v>91.55</v>
      </c>
      <c r="H8159">
        <v>2016</v>
      </c>
    </row>
    <row r="8160" spans="1:8" x14ac:dyDescent="0.2">
      <c r="A8160" t="s">
        <v>2915</v>
      </c>
      <c r="B8160" t="s">
        <v>16</v>
      </c>
      <c r="C8160" t="s">
        <v>374</v>
      </c>
      <c r="D8160" t="s">
        <v>589</v>
      </c>
      <c r="E8160">
        <v>4</v>
      </c>
      <c r="F8160">
        <v>864</v>
      </c>
      <c r="G8160">
        <v>26.9</v>
      </c>
      <c r="H8160">
        <v>2016</v>
      </c>
    </row>
    <row r="8161" spans="1:8" x14ac:dyDescent="0.2">
      <c r="A8161" t="s">
        <v>9665</v>
      </c>
      <c r="B8161" t="s">
        <v>34</v>
      </c>
      <c r="C8161" t="s">
        <v>898</v>
      </c>
      <c r="D8161" t="s">
        <v>899</v>
      </c>
      <c r="E8161">
        <v>3.8</v>
      </c>
      <c r="F8161">
        <v>864</v>
      </c>
      <c r="G8161">
        <v>13.9</v>
      </c>
      <c r="H8161">
        <v>2017</v>
      </c>
    </row>
    <row r="8162" spans="1:8" x14ac:dyDescent="0.2">
      <c r="A8162" t="s">
        <v>1101</v>
      </c>
      <c r="B8162" t="s">
        <v>9</v>
      </c>
      <c r="C8162" t="s">
        <v>117</v>
      </c>
      <c r="D8162" t="s">
        <v>7013</v>
      </c>
      <c r="E8162">
        <v>3.4</v>
      </c>
      <c r="F8162">
        <v>865</v>
      </c>
      <c r="G8162">
        <v>14.79</v>
      </c>
      <c r="H8162">
        <v>2018</v>
      </c>
    </row>
    <row r="8163" spans="1:8" x14ac:dyDescent="0.2">
      <c r="A8163" t="s">
        <v>9666</v>
      </c>
      <c r="B8163" t="s">
        <v>16</v>
      </c>
      <c r="C8163" t="s">
        <v>470</v>
      </c>
      <c r="D8163" t="s">
        <v>580</v>
      </c>
      <c r="E8163">
        <v>4.0999999999999996</v>
      </c>
      <c r="F8163">
        <v>866</v>
      </c>
      <c r="G8163">
        <v>15.5</v>
      </c>
      <c r="H8163">
        <v>2017</v>
      </c>
    </row>
    <row r="8164" spans="1:8" x14ac:dyDescent="0.2">
      <c r="A8164" t="s">
        <v>9667</v>
      </c>
      <c r="B8164" t="s">
        <v>66</v>
      </c>
      <c r="C8164" t="s">
        <v>111</v>
      </c>
      <c r="D8164" t="s">
        <v>3427</v>
      </c>
      <c r="E8164">
        <v>4.3</v>
      </c>
      <c r="F8164">
        <v>868</v>
      </c>
      <c r="G8164">
        <v>34.950000000000003</v>
      </c>
      <c r="H8164">
        <v>2016</v>
      </c>
    </row>
    <row r="8165" spans="1:8" x14ac:dyDescent="0.2">
      <c r="A8165" t="s">
        <v>9668</v>
      </c>
      <c r="B8165" t="s">
        <v>16</v>
      </c>
      <c r="C8165" t="s">
        <v>234</v>
      </c>
      <c r="D8165" t="s">
        <v>1131</v>
      </c>
      <c r="E8165">
        <v>4</v>
      </c>
      <c r="F8165">
        <v>868</v>
      </c>
      <c r="G8165">
        <v>15.9</v>
      </c>
      <c r="H8165">
        <v>2016</v>
      </c>
    </row>
    <row r="8166" spans="1:8" x14ac:dyDescent="0.2">
      <c r="A8166" t="s">
        <v>3168</v>
      </c>
      <c r="B8166" t="s">
        <v>16</v>
      </c>
      <c r="C8166" t="s">
        <v>74</v>
      </c>
      <c r="D8166" t="s">
        <v>6778</v>
      </c>
      <c r="E8166">
        <v>3.9</v>
      </c>
      <c r="F8166">
        <v>868</v>
      </c>
      <c r="G8166">
        <v>6.95</v>
      </c>
      <c r="H8166">
        <v>2017</v>
      </c>
    </row>
    <row r="8167" spans="1:8" x14ac:dyDescent="0.2">
      <c r="A8167" t="s">
        <v>9669</v>
      </c>
      <c r="B8167" t="s">
        <v>16</v>
      </c>
      <c r="C8167" t="s">
        <v>3589</v>
      </c>
      <c r="D8167" t="s">
        <v>1611</v>
      </c>
      <c r="E8167">
        <v>4</v>
      </c>
      <c r="F8167">
        <v>868</v>
      </c>
      <c r="G8167">
        <v>13.95</v>
      </c>
      <c r="H8167">
        <v>2016</v>
      </c>
    </row>
    <row r="8168" spans="1:8" x14ac:dyDescent="0.2">
      <c r="A8168" t="s">
        <v>9670</v>
      </c>
      <c r="B8168" t="s">
        <v>16</v>
      </c>
      <c r="C8168" t="s">
        <v>3102</v>
      </c>
      <c r="D8168" t="s">
        <v>690</v>
      </c>
      <c r="E8168">
        <v>3.8</v>
      </c>
      <c r="F8168">
        <v>87</v>
      </c>
      <c r="G8168">
        <v>7.8</v>
      </c>
      <c r="H8168">
        <v>2018</v>
      </c>
    </row>
    <row r="8169" spans="1:8" x14ac:dyDescent="0.2">
      <c r="A8169" t="s">
        <v>9671</v>
      </c>
      <c r="B8169" t="s">
        <v>66</v>
      </c>
      <c r="C8169" t="s">
        <v>308</v>
      </c>
      <c r="D8169" t="s">
        <v>1508</v>
      </c>
      <c r="E8169">
        <v>4.0999999999999996</v>
      </c>
      <c r="F8169">
        <v>87</v>
      </c>
      <c r="G8169">
        <v>11.21</v>
      </c>
      <c r="H8169">
        <v>2016</v>
      </c>
    </row>
    <row r="8170" spans="1:8" x14ac:dyDescent="0.2">
      <c r="A8170" t="s">
        <v>9672</v>
      </c>
      <c r="B8170" t="s">
        <v>16</v>
      </c>
      <c r="C8170" t="s">
        <v>1510</v>
      </c>
      <c r="D8170" t="s">
        <v>7317</v>
      </c>
      <c r="E8170">
        <v>3.5</v>
      </c>
      <c r="F8170">
        <v>87</v>
      </c>
      <c r="G8170">
        <v>9.49</v>
      </c>
      <c r="H8170">
        <v>2017</v>
      </c>
    </row>
    <row r="8171" spans="1:8" x14ac:dyDescent="0.2">
      <c r="A8171" t="s">
        <v>5475</v>
      </c>
      <c r="B8171" t="s">
        <v>16</v>
      </c>
      <c r="C8171" t="s">
        <v>181</v>
      </c>
      <c r="D8171" t="s">
        <v>441</v>
      </c>
      <c r="E8171">
        <v>4.3</v>
      </c>
      <c r="F8171">
        <v>87</v>
      </c>
      <c r="G8171">
        <v>134.83000000000001</v>
      </c>
      <c r="H8171">
        <v>2011</v>
      </c>
    </row>
    <row r="8172" spans="1:8" x14ac:dyDescent="0.2">
      <c r="A8172" t="s">
        <v>9673</v>
      </c>
      <c r="B8172" t="s">
        <v>66</v>
      </c>
      <c r="C8172" t="s">
        <v>222</v>
      </c>
      <c r="D8172" t="s">
        <v>8565</v>
      </c>
      <c r="E8172">
        <v>4</v>
      </c>
      <c r="F8172">
        <v>87</v>
      </c>
      <c r="G8172">
        <v>69.989999999999995</v>
      </c>
      <c r="H8172">
        <v>2005</v>
      </c>
    </row>
    <row r="8173" spans="1:8" x14ac:dyDescent="0.2">
      <c r="A8173" t="s">
        <v>9674</v>
      </c>
      <c r="B8173" t="s">
        <v>62</v>
      </c>
      <c r="C8173" t="s">
        <v>63</v>
      </c>
      <c r="D8173" t="s">
        <v>859</v>
      </c>
      <c r="E8173">
        <v>4</v>
      </c>
      <c r="F8173">
        <v>87</v>
      </c>
      <c r="G8173">
        <v>12.62</v>
      </c>
      <c r="H8173">
        <v>2018</v>
      </c>
    </row>
    <row r="8174" spans="1:8" x14ac:dyDescent="0.2">
      <c r="A8174" t="s">
        <v>4240</v>
      </c>
      <c r="B8174" t="s">
        <v>9</v>
      </c>
      <c r="C8174" t="s">
        <v>125</v>
      </c>
      <c r="D8174" t="s">
        <v>9675</v>
      </c>
      <c r="E8174">
        <v>3.2</v>
      </c>
      <c r="F8174">
        <v>87</v>
      </c>
      <c r="G8174">
        <v>8.33</v>
      </c>
      <c r="H8174">
        <v>2016</v>
      </c>
    </row>
    <row r="8175" spans="1:8" x14ac:dyDescent="0.2">
      <c r="A8175" t="s">
        <v>9676</v>
      </c>
      <c r="B8175" t="s">
        <v>23</v>
      </c>
      <c r="C8175" t="s">
        <v>911</v>
      </c>
      <c r="D8175" t="s">
        <v>1332</v>
      </c>
      <c r="E8175">
        <v>3.7</v>
      </c>
      <c r="F8175">
        <v>87</v>
      </c>
      <c r="G8175">
        <v>10.5</v>
      </c>
      <c r="H8175">
        <v>2018</v>
      </c>
    </row>
    <row r="8176" spans="1:8" x14ac:dyDescent="0.2">
      <c r="A8176" t="s">
        <v>9677</v>
      </c>
      <c r="B8176" t="s">
        <v>9</v>
      </c>
      <c r="C8176" t="s">
        <v>117</v>
      </c>
      <c r="D8176" t="s">
        <v>423</v>
      </c>
      <c r="E8176">
        <v>3.7</v>
      </c>
      <c r="F8176">
        <v>87</v>
      </c>
      <c r="G8176">
        <v>16.48</v>
      </c>
      <c r="H8176">
        <v>2018</v>
      </c>
    </row>
    <row r="8177" spans="1:8" x14ac:dyDescent="0.2">
      <c r="A8177" t="s">
        <v>9678</v>
      </c>
      <c r="B8177" t="s">
        <v>9</v>
      </c>
      <c r="C8177" t="s">
        <v>3545</v>
      </c>
      <c r="D8177" t="s">
        <v>3742</v>
      </c>
      <c r="E8177">
        <v>3.6</v>
      </c>
      <c r="F8177">
        <v>87</v>
      </c>
      <c r="G8177">
        <v>6.5</v>
      </c>
      <c r="H8177">
        <v>2018</v>
      </c>
    </row>
    <row r="8178" spans="1:8" x14ac:dyDescent="0.2">
      <c r="A8178" t="s">
        <v>9679</v>
      </c>
      <c r="B8178" t="s">
        <v>66</v>
      </c>
      <c r="C8178" t="s">
        <v>313</v>
      </c>
      <c r="D8178" t="s">
        <v>813</v>
      </c>
      <c r="E8178">
        <v>4.2</v>
      </c>
      <c r="F8178">
        <v>87</v>
      </c>
      <c r="G8178">
        <v>60</v>
      </c>
      <c r="H8178">
        <v>2016</v>
      </c>
    </row>
    <row r="8179" spans="1:8" x14ac:dyDescent="0.2">
      <c r="A8179" t="s">
        <v>9680</v>
      </c>
      <c r="B8179" t="s">
        <v>66</v>
      </c>
      <c r="C8179" t="s">
        <v>166</v>
      </c>
      <c r="D8179" t="s">
        <v>3943</v>
      </c>
      <c r="E8179">
        <v>3.5</v>
      </c>
      <c r="F8179">
        <v>87</v>
      </c>
      <c r="G8179">
        <v>7</v>
      </c>
      <c r="H8179">
        <v>2015</v>
      </c>
    </row>
    <row r="8180" spans="1:8" x14ac:dyDescent="0.2">
      <c r="A8180" t="s">
        <v>4439</v>
      </c>
      <c r="B8180" t="s">
        <v>9</v>
      </c>
      <c r="C8180" t="s">
        <v>96</v>
      </c>
      <c r="D8180" t="s">
        <v>3722</v>
      </c>
      <c r="E8180">
        <v>4.0999999999999996</v>
      </c>
      <c r="F8180">
        <v>87</v>
      </c>
      <c r="G8180">
        <v>96.51</v>
      </c>
      <c r="H8180">
        <v>2017</v>
      </c>
    </row>
    <row r="8181" spans="1:8" x14ac:dyDescent="0.2">
      <c r="A8181" t="s">
        <v>9681</v>
      </c>
      <c r="B8181" t="s">
        <v>9</v>
      </c>
      <c r="C8181" t="s">
        <v>190</v>
      </c>
      <c r="D8181" t="s">
        <v>574</v>
      </c>
      <c r="E8181">
        <v>4.2</v>
      </c>
      <c r="F8181">
        <v>87</v>
      </c>
      <c r="G8181">
        <v>66.930000000000007</v>
      </c>
      <c r="H8181">
        <v>2015</v>
      </c>
    </row>
    <row r="8182" spans="1:8" x14ac:dyDescent="0.2">
      <c r="A8182" t="s">
        <v>9682</v>
      </c>
      <c r="B8182" t="s">
        <v>9</v>
      </c>
      <c r="C8182" t="s">
        <v>573</v>
      </c>
      <c r="D8182" t="s">
        <v>361</v>
      </c>
      <c r="E8182">
        <v>4.4000000000000004</v>
      </c>
      <c r="F8182">
        <v>87</v>
      </c>
      <c r="G8182">
        <v>63.36</v>
      </c>
      <c r="H8182">
        <v>2016</v>
      </c>
    </row>
    <row r="8183" spans="1:8" x14ac:dyDescent="0.2">
      <c r="A8183" t="s">
        <v>9683</v>
      </c>
      <c r="B8183" t="s">
        <v>66</v>
      </c>
      <c r="C8183" t="s">
        <v>3774</v>
      </c>
      <c r="D8183" t="s">
        <v>9684</v>
      </c>
      <c r="E8183">
        <v>4</v>
      </c>
      <c r="F8183">
        <v>87</v>
      </c>
      <c r="G8183">
        <v>7.45</v>
      </c>
      <c r="H8183">
        <v>2016</v>
      </c>
    </row>
    <row r="8184" spans="1:8" x14ac:dyDescent="0.2">
      <c r="A8184" t="s">
        <v>3560</v>
      </c>
      <c r="B8184" t="s">
        <v>16</v>
      </c>
      <c r="C8184" t="s">
        <v>228</v>
      </c>
      <c r="D8184" t="s">
        <v>865</v>
      </c>
      <c r="E8184">
        <v>3.7</v>
      </c>
      <c r="F8184">
        <v>87</v>
      </c>
      <c r="G8184">
        <v>7.53</v>
      </c>
      <c r="H8184">
        <v>2018</v>
      </c>
    </row>
    <row r="8185" spans="1:8" x14ac:dyDescent="0.2">
      <c r="A8185" t="s">
        <v>9685</v>
      </c>
      <c r="B8185" t="s">
        <v>16</v>
      </c>
      <c r="C8185" t="s">
        <v>99</v>
      </c>
      <c r="D8185" t="s">
        <v>9686</v>
      </c>
      <c r="E8185">
        <v>3.7</v>
      </c>
      <c r="F8185">
        <v>87</v>
      </c>
      <c r="G8185">
        <v>8.76</v>
      </c>
      <c r="H8185">
        <v>2017</v>
      </c>
    </row>
    <row r="8186" spans="1:8" x14ac:dyDescent="0.2">
      <c r="A8186" t="s">
        <v>9687</v>
      </c>
      <c r="B8186" t="s">
        <v>16</v>
      </c>
      <c r="C8186" t="s">
        <v>602</v>
      </c>
      <c r="D8186" t="s">
        <v>8728</v>
      </c>
      <c r="E8186">
        <v>3.6</v>
      </c>
      <c r="F8186">
        <v>87</v>
      </c>
      <c r="G8186">
        <v>6.21</v>
      </c>
      <c r="H8186">
        <v>2017</v>
      </c>
    </row>
    <row r="8187" spans="1:8" x14ac:dyDescent="0.2">
      <c r="A8187" t="s">
        <v>9688</v>
      </c>
      <c r="B8187" t="s">
        <v>16</v>
      </c>
      <c r="C8187" t="s">
        <v>748</v>
      </c>
      <c r="D8187" t="s">
        <v>1659</v>
      </c>
      <c r="E8187">
        <v>3.7</v>
      </c>
      <c r="F8187">
        <v>87</v>
      </c>
      <c r="G8187">
        <v>12.99</v>
      </c>
      <c r="H8187">
        <v>2017</v>
      </c>
    </row>
    <row r="8188" spans="1:8" x14ac:dyDescent="0.2">
      <c r="A8188" t="s">
        <v>762</v>
      </c>
      <c r="B8188" t="s">
        <v>62</v>
      </c>
      <c r="C8188" t="s">
        <v>244</v>
      </c>
      <c r="D8188" t="s">
        <v>7885</v>
      </c>
      <c r="E8188">
        <v>3.7</v>
      </c>
      <c r="F8188">
        <v>87</v>
      </c>
      <c r="G8188">
        <v>6.12</v>
      </c>
      <c r="H8188">
        <v>2017</v>
      </c>
    </row>
    <row r="8189" spans="1:8" x14ac:dyDescent="0.2">
      <c r="A8189" t="s">
        <v>9689</v>
      </c>
      <c r="B8189" t="s">
        <v>66</v>
      </c>
      <c r="C8189" t="s">
        <v>308</v>
      </c>
      <c r="D8189" t="s">
        <v>9690</v>
      </c>
      <c r="E8189">
        <v>3.7</v>
      </c>
      <c r="F8189">
        <v>87</v>
      </c>
      <c r="G8189">
        <v>7.45</v>
      </c>
      <c r="H8189">
        <v>2017</v>
      </c>
    </row>
    <row r="8190" spans="1:8" x14ac:dyDescent="0.2">
      <c r="A8190" t="s">
        <v>9691</v>
      </c>
      <c r="B8190" t="s">
        <v>23</v>
      </c>
      <c r="C8190" t="s">
        <v>247</v>
      </c>
      <c r="D8190" t="s">
        <v>2554</v>
      </c>
      <c r="E8190">
        <v>4.2</v>
      </c>
      <c r="F8190">
        <v>87</v>
      </c>
      <c r="G8190">
        <v>39.950000000000003</v>
      </c>
      <c r="H8190">
        <v>2010</v>
      </c>
    </row>
    <row r="8191" spans="1:8" x14ac:dyDescent="0.2">
      <c r="A8191" t="s">
        <v>8902</v>
      </c>
      <c r="B8191" t="s">
        <v>66</v>
      </c>
      <c r="C8191" t="s">
        <v>449</v>
      </c>
      <c r="D8191" t="s">
        <v>9692</v>
      </c>
      <c r="E8191">
        <v>3.5</v>
      </c>
      <c r="F8191">
        <v>87</v>
      </c>
      <c r="G8191">
        <v>7.95</v>
      </c>
      <c r="H8191">
        <v>2013</v>
      </c>
    </row>
    <row r="8192" spans="1:8" x14ac:dyDescent="0.2">
      <c r="A8192" t="s">
        <v>9693</v>
      </c>
      <c r="B8192" t="s">
        <v>66</v>
      </c>
      <c r="C8192" t="s">
        <v>480</v>
      </c>
      <c r="D8192" t="s">
        <v>3284</v>
      </c>
      <c r="E8192">
        <v>3.7</v>
      </c>
      <c r="F8192">
        <v>87</v>
      </c>
      <c r="G8192">
        <v>8.9</v>
      </c>
      <c r="H8192">
        <v>2016</v>
      </c>
    </row>
    <row r="8193" spans="1:8" x14ac:dyDescent="0.2">
      <c r="A8193" t="s">
        <v>9694</v>
      </c>
      <c r="B8193" t="s">
        <v>16</v>
      </c>
      <c r="C8193" t="s">
        <v>1844</v>
      </c>
      <c r="D8193" t="s">
        <v>395</v>
      </c>
      <c r="E8193">
        <v>3.8</v>
      </c>
      <c r="F8193">
        <v>870</v>
      </c>
      <c r="G8193">
        <v>14.99</v>
      </c>
      <c r="H8193">
        <v>2015</v>
      </c>
    </row>
    <row r="8194" spans="1:8" x14ac:dyDescent="0.2">
      <c r="A8194" t="s">
        <v>9695</v>
      </c>
      <c r="B8194" t="s">
        <v>70</v>
      </c>
      <c r="C8194" t="s">
        <v>161</v>
      </c>
      <c r="D8194" t="s">
        <v>710</v>
      </c>
      <c r="E8194">
        <v>4.5999999999999996</v>
      </c>
      <c r="F8194">
        <v>872</v>
      </c>
      <c r="G8194">
        <v>388.94</v>
      </c>
      <c r="H8194">
        <v>2016</v>
      </c>
    </row>
    <row r="8195" spans="1:8" x14ac:dyDescent="0.2">
      <c r="A8195" t="s">
        <v>9696</v>
      </c>
      <c r="B8195" t="s">
        <v>9</v>
      </c>
      <c r="C8195" t="s">
        <v>379</v>
      </c>
      <c r="D8195" t="s">
        <v>1284</v>
      </c>
      <c r="E8195">
        <v>3.5</v>
      </c>
      <c r="F8195">
        <v>872</v>
      </c>
      <c r="G8195">
        <v>23.34</v>
      </c>
      <c r="H8195">
        <v>2008</v>
      </c>
    </row>
    <row r="8196" spans="1:8" x14ac:dyDescent="0.2">
      <c r="A8196" t="s">
        <v>9697</v>
      </c>
      <c r="B8196" t="s">
        <v>16</v>
      </c>
      <c r="C8196" t="s">
        <v>302</v>
      </c>
      <c r="D8196" t="s">
        <v>9698</v>
      </c>
      <c r="E8196">
        <v>4.4000000000000004</v>
      </c>
      <c r="F8196">
        <v>873</v>
      </c>
      <c r="G8196">
        <v>46.46</v>
      </c>
      <c r="H8196">
        <v>2016</v>
      </c>
    </row>
    <row r="8197" spans="1:8" x14ac:dyDescent="0.2">
      <c r="A8197" t="s">
        <v>9699</v>
      </c>
      <c r="B8197" t="s">
        <v>34</v>
      </c>
      <c r="C8197" t="s">
        <v>150</v>
      </c>
      <c r="D8197" t="s">
        <v>6893</v>
      </c>
      <c r="E8197">
        <v>3.6</v>
      </c>
      <c r="F8197">
        <v>8739</v>
      </c>
      <c r="G8197">
        <v>7.89</v>
      </c>
      <c r="H8197">
        <v>2018</v>
      </c>
    </row>
    <row r="8198" spans="1:8" x14ac:dyDescent="0.2">
      <c r="A8198" t="s">
        <v>9700</v>
      </c>
      <c r="B8198" t="s">
        <v>16</v>
      </c>
      <c r="C8198" t="s">
        <v>1024</v>
      </c>
      <c r="D8198" t="s">
        <v>915</v>
      </c>
      <c r="E8198">
        <v>3.8</v>
      </c>
      <c r="F8198">
        <v>874</v>
      </c>
      <c r="G8198">
        <v>25.34</v>
      </c>
      <c r="H8198">
        <v>2012</v>
      </c>
    </row>
    <row r="8199" spans="1:8" x14ac:dyDescent="0.2">
      <c r="A8199" t="s">
        <v>4550</v>
      </c>
      <c r="B8199" t="s">
        <v>9</v>
      </c>
      <c r="C8199" t="s">
        <v>217</v>
      </c>
      <c r="D8199" t="s">
        <v>218</v>
      </c>
      <c r="E8199">
        <v>3.9</v>
      </c>
      <c r="F8199">
        <v>876</v>
      </c>
      <c r="G8199">
        <v>28.65</v>
      </c>
      <c r="H8199">
        <v>2014</v>
      </c>
    </row>
    <row r="8200" spans="1:8" x14ac:dyDescent="0.2">
      <c r="A8200" t="s">
        <v>1063</v>
      </c>
      <c r="B8200" t="s">
        <v>70</v>
      </c>
      <c r="C8200" t="s">
        <v>533</v>
      </c>
      <c r="D8200" t="s">
        <v>4563</v>
      </c>
      <c r="E8200">
        <v>3.8</v>
      </c>
      <c r="F8200">
        <v>876</v>
      </c>
      <c r="G8200">
        <v>13.5</v>
      </c>
      <c r="H8200">
        <v>2016</v>
      </c>
    </row>
    <row r="8201" spans="1:8" x14ac:dyDescent="0.2">
      <c r="A8201" t="s">
        <v>4049</v>
      </c>
      <c r="B8201" t="s">
        <v>9</v>
      </c>
      <c r="C8201" t="s">
        <v>125</v>
      </c>
      <c r="D8201" t="s">
        <v>796</v>
      </c>
      <c r="E8201">
        <v>3.5</v>
      </c>
      <c r="F8201">
        <v>877</v>
      </c>
      <c r="G8201">
        <v>12.92</v>
      </c>
      <c r="H8201">
        <v>2017</v>
      </c>
    </row>
    <row r="8202" spans="1:8" x14ac:dyDescent="0.2">
      <c r="A8202" t="s">
        <v>9701</v>
      </c>
      <c r="B8202" t="s">
        <v>46</v>
      </c>
      <c r="C8202" t="s">
        <v>47</v>
      </c>
      <c r="D8202" t="s">
        <v>842</v>
      </c>
      <c r="E8202">
        <v>4.0999999999999996</v>
      </c>
      <c r="F8202">
        <v>878</v>
      </c>
      <c r="G8202">
        <v>56.27</v>
      </c>
      <c r="H8202">
        <v>2013</v>
      </c>
    </row>
    <row r="8203" spans="1:8" x14ac:dyDescent="0.2">
      <c r="A8203" t="s">
        <v>9702</v>
      </c>
      <c r="B8203" t="s">
        <v>16</v>
      </c>
      <c r="C8203" t="s">
        <v>120</v>
      </c>
      <c r="D8203" t="s">
        <v>915</v>
      </c>
      <c r="E8203">
        <v>4</v>
      </c>
      <c r="F8203">
        <v>879</v>
      </c>
      <c r="G8203">
        <v>21.5</v>
      </c>
      <c r="H8203">
        <v>2016</v>
      </c>
    </row>
    <row r="8204" spans="1:8" x14ac:dyDescent="0.2">
      <c r="A8204" t="s">
        <v>9703</v>
      </c>
      <c r="B8204" t="s">
        <v>9</v>
      </c>
      <c r="C8204" t="s">
        <v>556</v>
      </c>
      <c r="D8204" t="s">
        <v>868</v>
      </c>
      <c r="E8204">
        <v>3.8</v>
      </c>
      <c r="F8204">
        <v>88</v>
      </c>
      <c r="G8204">
        <v>24.27</v>
      </c>
      <c r="H8204">
        <v>2016</v>
      </c>
    </row>
    <row r="8205" spans="1:8" x14ac:dyDescent="0.2">
      <c r="A8205" t="s">
        <v>9704</v>
      </c>
      <c r="B8205" t="s">
        <v>62</v>
      </c>
      <c r="C8205" t="s">
        <v>63</v>
      </c>
      <c r="D8205" t="s">
        <v>3280</v>
      </c>
      <c r="E8205">
        <v>3.8</v>
      </c>
      <c r="F8205">
        <v>88</v>
      </c>
      <c r="G8205">
        <v>23.68</v>
      </c>
      <c r="H8205">
        <v>2014</v>
      </c>
    </row>
    <row r="8206" spans="1:8" x14ac:dyDescent="0.2">
      <c r="A8206" t="s">
        <v>9705</v>
      </c>
      <c r="B8206" t="s">
        <v>9</v>
      </c>
      <c r="C8206" t="s">
        <v>1784</v>
      </c>
      <c r="D8206" t="s">
        <v>7530</v>
      </c>
      <c r="E8206">
        <v>3.8</v>
      </c>
      <c r="F8206">
        <v>88</v>
      </c>
      <c r="G8206">
        <v>12.9</v>
      </c>
      <c r="H8206">
        <v>2015</v>
      </c>
    </row>
    <row r="8207" spans="1:8" x14ac:dyDescent="0.2">
      <c r="A8207" t="s">
        <v>9706</v>
      </c>
      <c r="B8207" t="s">
        <v>66</v>
      </c>
      <c r="C8207" t="s">
        <v>308</v>
      </c>
      <c r="D8207" t="s">
        <v>593</v>
      </c>
      <c r="E8207">
        <v>4.0999999999999996</v>
      </c>
      <c r="F8207">
        <v>88</v>
      </c>
      <c r="G8207">
        <v>33.99</v>
      </c>
      <c r="H8207">
        <v>2012</v>
      </c>
    </row>
    <row r="8208" spans="1:8" x14ac:dyDescent="0.2">
      <c r="A8208" t="s">
        <v>9707</v>
      </c>
      <c r="B8208" t="s">
        <v>16</v>
      </c>
      <c r="C8208" t="s">
        <v>181</v>
      </c>
      <c r="D8208" t="s">
        <v>1566</v>
      </c>
      <c r="E8208">
        <v>4.2</v>
      </c>
      <c r="F8208">
        <v>88</v>
      </c>
      <c r="G8208">
        <v>67.42</v>
      </c>
      <c r="H8208">
        <v>2011</v>
      </c>
    </row>
    <row r="8209" spans="1:8" x14ac:dyDescent="0.2">
      <c r="A8209" t="s">
        <v>9708</v>
      </c>
      <c r="B8209" t="s">
        <v>66</v>
      </c>
      <c r="C8209" t="s">
        <v>308</v>
      </c>
      <c r="D8209" t="s">
        <v>697</v>
      </c>
      <c r="E8209">
        <v>4.5</v>
      </c>
      <c r="F8209">
        <v>88</v>
      </c>
      <c r="G8209">
        <v>66</v>
      </c>
      <c r="H8209">
        <v>2015</v>
      </c>
    </row>
    <row r="8210" spans="1:8" x14ac:dyDescent="0.2">
      <c r="A8210" t="s">
        <v>9709</v>
      </c>
      <c r="B8210" t="s">
        <v>9</v>
      </c>
      <c r="C8210" t="s">
        <v>9710</v>
      </c>
      <c r="D8210" t="s">
        <v>9711</v>
      </c>
      <c r="E8210">
        <v>3.5</v>
      </c>
      <c r="F8210">
        <v>88</v>
      </c>
      <c r="G8210">
        <v>14</v>
      </c>
      <c r="H8210">
        <v>2014</v>
      </c>
    </row>
    <row r="8211" spans="1:8" x14ac:dyDescent="0.2">
      <c r="A8211" t="s">
        <v>9712</v>
      </c>
      <c r="B8211" t="s">
        <v>16</v>
      </c>
      <c r="C8211" t="s">
        <v>1024</v>
      </c>
      <c r="D8211" t="s">
        <v>375</v>
      </c>
      <c r="E8211">
        <v>4.5</v>
      </c>
      <c r="F8211">
        <v>88</v>
      </c>
      <c r="G8211">
        <v>290.02999999999997</v>
      </c>
      <c r="H8211">
        <v>2010</v>
      </c>
    </row>
    <row r="8212" spans="1:8" x14ac:dyDescent="0.2">
      <c r="A8212" t="s">
        <v>9713</v>
      </c>
      <c r="B8212" t="s">
        <v>16</v>
      </c>
      <c r="C8212" t="s">
        <v>93</v>
      </c>
      <c r="D8212" t="s">
        <v>2047</v>
      </c>
      <c r="E8212">
        <v>3.9</v>
      </c>
      <c r="F8212">
        <v>88</v>
      </c>
      <c r="G8212">
        <v>30.73</v>
      </c>
      <c r="H8212">
        <v>2014</v>
      </c>
    </row>
    <row r="8213" spans="1:8" x14ac:dyDescent="0.2">
      <c r="A8213" t="s">
        <v>9714</v>
      </c>
      <c r="B8213" t="s">
        <v>34</v>
      </c>
      <c r="C8213" t="s">
        <v>3954</v>
      </c>
      <c r="D8213" t="s">
        <v>899</v>
      </c>
      <c r="E8213">
        <v>4.0999999999999996</v>
      </c>
      <c r="F8213">
        <v>88</v>
      </c>
      <c r="G8213">
        <v>87.64</v>
      </c>
      <c r="H8213">
        <v>2015</v>
      </c>
    </row>
    <row r="8214" spans="1:8" x14ac:dyDescent="0.2">
      <c r="A8214" t="s">
        <v>9715</v>
      </c>
      <c r="B8214" t="s">
        <v>9</v>
      </c>
      <c r="C8214" t="s">
        <v>1157</v>
      </c>
      <c r="D8214" t="s">
        <v>5004</v>
      </c>
      <c r="E8214">
        <v>3.9</v>
      </c>
      <c r="F8214">
        <v>88</v>
      </c>
      <c r="G8214">
        <v>12.48</v>
      </c>
      <c r="H8214">
        <v>2017</v>
      </c>
    </row>
    <row r="8215" spans="1:8" x14ac:dyDescent="0.2">
      <c r="A8215" t="s">
        <v>9716</v>
      </c>
      <c r="B8215" t="s">
        <v>16</v>
      </c>
      <c r="C8215" t="s">
        <v>181</v>
      </c>
      <c r="D8215" t="s">
        <v>3254</v>
      </c>
      <c r="E8215">
        <v>4.4000000000000004</v>
      </c>
      <c r="F8215">
        <v>88</v>
      </c>
      <c r="G8215">
        <v>130.94999999999999</v>
      </c>
      <c r="H8215">
        <v>2013</v>
      </c>
    </row>
    <row r="8216" spans="1:8" x14ac:dyDescent="0.2">
      <c r="A8216" t="s">
        <v>9717</v>
      </c>
      <c r="B8216" t="s">
        <v>9</v>
      </c>
      <c r="C8216" t="s">
        <v>5058</v>
      </c>
      <c r="D8216" t="s">
        <v>3654</v>
      </c>
      <c r="E8216">
        <v>4.0999999999999996</v>
      </c>
      <c r="F8216">
        <v>88</v>
      </c>
      <c r="G8216">
        <v>31.1</v>
      </c>
      <c r="H8216">
        <v>2017</v>
      </c>
    </row>
    <row r="8217" spans="1:8" x14ac:dyDescent="0.2">
      <c r="A8217" t="s">
        <v>9718</v>
      </c>
      <c r="B8217" t="s">
        <v>66</v>
      </c>
      <c r="C8217" t="s">
        <v>776</v>
      </c>
      <c r="D8217" t="s">
        <v>777</v>
      </c>
      <c r="E8217">
        <v>3.3</v>
      </c>
      <c r="F8217">
        <v>88</v>
      </c>
      <c r="G8217">
        <v>5.95</v>
      </c>
      <c r="H8217">
        <v>2018</v>
      </c>
    </row>
    <row r="8218" spans="1:8" x14ac:dyDescent="0.2">
      <c r="A8218" t="s">
        <v>9719</v>
      </c>
      <c r="B8218" t="s">
        <v>16</v>
      </c>
      <c r="C8218" t="s">
        <v>492</v>
      </c>
      <c r="D8218" t="s">
        <v>1506</v>
      </c>
      <c r="E8218">
        <v>4.5</v>
      </c>
      <c r="F8218">
        <v>88</v>
      </c>
      <c r="G8218">
        <v>100.8</v>
      </c>
      <c r="H8218">
        <v>2008</v>
      </c>
    </row>
    <row r="8219" spans="1:8" x14ac:dyDescent="0.2">
      <c r="A8219" t="s">
        <v>9720</v>
      </c>
      <c r="B8219" t="s">
        <v>46</v>
      </c>
      <c r="C8219" t="s">
        <v>341</v>
      </c>
      <c r="D8219" t="s">
        <v>342</v>
      </c>
      <c r="E8219">
        <v>3.6</v>
      </c>
      <c r="F8219">
        <v>88</v>
      </c>
      <c r="G8219">
        <v>7.9</v>
      </c>
      <c r="H8219">
        <v>2018</v>
      </c>
    </row>
    <row r="8220" spans="1:8" x14ac:dyDescent="0.2">
      <c r="A8220" t="s">
        <v>9721</v>
      </c>
      <c r="B8220" t="s">
        <v>16</v>
      </c>
      <c r="C8220" t="s">
        <v>926</v>
      </c>
      <c r="D8220" t="s">
        <v>5181</v>
      </c>
      <c r="E8220">
        <v>3.9</v>
      </c>
      <c r="F8220">
        <v>88</v>
      </c>
      <c r="G8220">
        <v>19.440000000000001</v>
      </c>
      <c r="H8220">
        <v>2014</v>
      </c>
    </row>
    <row r="8221" spans="1:8" x14ac:dyDescent="0.2">
      <c r="A8221" t="s">
        <v>9722</v>
      </c>
      <c r="B8221" t="s">
        <v>9</v>
      </c>
      <c r="C8221" t="s">
        <v>96</v>
      </c>
      <c r="D8221" t="s">
        <v>9723</v>
      </c>
      <c r="E8221">
        <v>3.9</v>
      </c>
      <c r="F8221">
        <v>88</v>
      </c>
      <c r="G8221">
        <v>15.13</v>
      </c>
      <c r="H8221">
        <v>2016</v>
      </c>
    </row>
    <row r="8222" spans="1:8" x14ac:dyDescent="0.2">
      <c r="A8222" t="s">
        <v>9724</v>
      </c>
      <c r="B8222" t="s">
        <v>66</v>
      </c>
      <c r="C8222" t="s">
        <v>1815</v>
      </c>
      <c r="D8222" t="s">
        <v>4843</v>
      </c>
      <c r="E8222">
        <v>3.9</v>
      </c>
      <c r="F8222">
        <v>88</v>
      </c>
      <c r="G8222">
        <v>10.9</v>
      </c>
      <c r="H8222">
        <v>2017</v>
      </c>
    </row>
    <row r="8223" spans="1:8" x14ac:dyDescent="0.2">
      <c r="A8223" t="s">
        <v>2037</v>
      </c>
      <c r="B8223" t="s">
        <v>9</v>
      </c>
      <c r="C8223" t="s">
        <v>389</v>
      </c>
      <c r="D8223" t="s">
        <v>4064</v>
      </c>
      <c r="E8223">
        <v>3.9</v>
      </c>
      <c r="F8223">
        <v>88</v>
      </c>
      <c r="G8223">
        <v>102.35</v>
      </c>
      <c r="H8223">
        <v>2017</v>
      </c>
    </row>
    <row r="8224" spans="1:8" x14ac:dyDescent="0.2">
      <c r="A8224" t="s">
        <v>9725</v>
      </c>
      <c r="B8224" t="s">
        <v>16</v>
      </c>
      <c r="C8224" t="s">
        <v>99</v>
      </c>
      <c r="D8224" t="s">
        <v>1225</v>
      </c>
      <c r="E8224">
        <v>3.8</v>
      </c>
      <c r="F8224">
        <v>88</v>
      </c>
      <c r="G8224">
        <v>4.8</v>
      </c>
      <c r="H8224">
        <v>2018</v>
      </c>
    </row>
    <row r="8225" spans="1:8" x14ac:dyDescent="0.2">
      <c r="A8225" t="s">
        <v>9726</v>
      </c>
      <c r="B8225" t="s">
        <v>34</v>
      </c>
      <c r="C8225" t="s">
        <v>718</v>
      </c>
      <c r="D8225" t="s">
        <v>4501</v>
      </c>
      <c r="E8225">
        <v>4.3</v>
      </c>
      <c r="F8225">
        <v>88</v>
      </c>
      <c r="G8225">
        <v>53.61</v>
      </c>
      <c r="H8225">
        <v>2017</v>
      </c>
    </row>
    <row r="8226" spans="1:8" x14ac:dyDescent="0.2">
      <c r="A8226" t="s">
        <v>9727</v>
      </c>
      <c r="B8226" t="s">
        <v>16</v>
      </c>
      <c r="C8226" t="s">
        <v>1359</v>
      </c>
      <c r="D8226" t="s">
        <v>5203</v>
      </c>
      <c r="E8226">
        <v>3.5</v>
      </c>
      <c r="F8226">
        <v>88</v>
      </c>
      <c r="G8226">
        <v>9.49</v>
      </c>
      <c r="H8226">
        <v>2017</v>
      </c>
    </row>
    <row r="8227" spans="1:8" x14ac:dyDescent="0.2">
      <c r="A8227" t="s">
        <v>9728</v>
      </c>
      <c r="B8227" t="s">
        <v>16</v>
      </c>
      <c r="C8227" t="s">
        <v>558</v>
      </c>
      <c r="D8227" t="s">
        <v>1403</v>
      </c>
      <c r="E8227">
        <v>3.6</v>
      </c>
      <c r="F8227">
        <v>88</v>
      </c>
      <c r="G8227">
        <v>19.649999999999999</v>
      </c>
      <c r="H8227">
        <v>2016</v>
      </c>
    </row>
    <row r="8228" spans="1:8" x14ac:dyDescent="0.2">
      <c r="A8228" t="s">
        <v>9729</v>
      </c>
      <c r="B8228" t="s">
        <v>9</v>
      </c>
      <c r="C8228" t="s">
        <v>2496</v>
      </c>
      <c r="D8228" t="s">
        <v>2497</v>
      </c>
      <c r="E8228">
        <v>4</v>
      </c>
      <c r="F8228">
        <v>88</v>
      </c>
      <c r="G8228">
        <v>27.6</v>
      </c>
      <c r="H8228">
        <v>2015</v>
      </c>
    </row>
    <row r="8229" spans="1:8" x14ac:dyDescent="0.2">
      <c r="A8229" t="s">
        <v>9730</v>
      </c>
      <c r="B8229" t="s">
        <v>16</v>
      </c>
      <c r="C8229" t="s">
        <v>4919</v>
      </c>
      <c r="D8229" t="s">
        <v>4920</v>
      </c>
      <c r="E8229">
        <v>3.7</v>
      </c>
      <c r="F8229">
        <v>88</v>
      </c>
      <c r="G8229">
        <v>12.5</v>
      </c>
      <c r="H8229">
        <v>2017</v>
      </c>
    </row>
    <row r="8230" spans="1:8" x14ac:dyDescent="0.2">
      <c r="A8230" t="s">
        <v>9731</v>
      </c>
      <c r="B8230" t="s">
        <v>70</v>
      </c>
      <c r="C8230" t="s">
        <v>71</v>
      </c>
      <c r="D8230" t="s">
        <v>6266</v>
      </c>
      <c r="E8230">
        <v>3.6</v>
      </c>
      <c r="F8230">
        <v>88</v>
      </c>
      <c r="G8230">
        <v>21.45</v>
      </c>
      <c r="H8230">
        <v>2017</v>
      </c>
    </row>
    <row r="8231" spans="1:8" x14ac:dyDescent="0.2">
      <c r="A8231" t="s">
        <v>9732</v>
      </c>
      <c r="B8231" t="s">
        <v>9</v>
      </c>
      <c r="C8231" t="s">
        <v>175</v>
      </c>
      <c r="D8231" t="s">
        <v>725</v>
      </c>
      <c r="E8231">
        <v>3.3</v>
      </c>
      <c r="F8231">
        <v>88</v>
      </c>
      <c r="G8231">
        <v>10.8</v>
      </c>
      <c r="H8231">
        <v>2018</v>
      </c>
    </row>
    <row r="8232" spans="1:8" x14ac:dyDescent="0.2">
      <c r="A8232" t="s">
        <v>1076</v>
      </c>
      <c r="B8232" t="s">
        <v>9</v>
      </c>
      <c r="C8232" t="s">
        <v>10</v>
      </c>
      <c r="D8232" t="s">
        <v>2000</v>
      </c>
      <c r="E8232">
        <v>4.0999999999999996</v>
      </c>
      <c r="F8232">
        <v>88</v>
      </c>
      <c r="G8232">
        <v>38.5</v>
      </c>
      <c r="H8232">
        <v>2016</v>
      </c>
    </row>
    <row r="8233" spans="1:8" x14ac:dyDescent="0.2">
      <c r="A8233" t="s">
        <v>9733</v>
      </c>
      <c r="B8233" t="s">
        <v>16</v>
      </c>
      <c r="C8233" t="s">
        <v>234</v>
      </c>
      <c r="D8233" t="s">
        <v>2719</v>
      </c>
      <c r="E8233">
        <v>4.3</v>
      </c>
      <c r="F8233">
        <v>880</v>
      </c>
      <c r="G8233">
        <v>44.52</v>
      </c>
      <c r="H8233">
        <v>2017</v>
      </c>
    </row>
    <row r="8234" spans="1:8" x14ac:dyDescent="0.2">
      <c r="A8234" t="s">
        <v>9734</v>
      </c>
      <c r="B8234" t="s">
        <v>70</v>
      </c>
      <c r="C8234" t="s">
        <v>214</v>
      </c>
      <c r="D8234" t="s">
        <v>7263</v>
      </c>
      <c r="E8234">
        <v>3.7</v>
      </c>
      <c r="F8234">
        <v>881</v>
      </c>
      <c r="G8234">
        <v>13.55</v>
      </c>
      <c r="H8234">
        <v>2011</v>
      </c>
    </row>
    <row r="8235" spans="1:8" x14ac:dyDescent="0.2">
      <c r="A8235" t="s">
        <v>9735</v>
      </c>
      <c r="B8235" t="s">
        <v>9</v>
      </c>
      <c r="C8235" t="s">
        <v>114</v>
      </c>
      <c r="D8235" t="s">
        <v>2156</v>
      </c>
      <c r="E8235">
        <v>3.8</v>
      </c>
      <c r="F8235">
        <v>881</v>
      </c>
      <c r="G8235">
        <v>46.5</v>
      </c>
      <c r="H8235">
        <v>2013</v>
      </c>
    </row>
    <row r="8236" spans="1:8" x14ac:dyDescent="0.2">
      <c r="A8236" t="s">
        <v>9736</v>
      </c>
      <c r="B8236" t="s">
        <v>66</v>
      </c>
      <c r="C8236" t="s">
        <v>776</v>
      </c>
      <c r="D8236" t="s">
        <v>2874</v>
      </c>
      <c r="E8236">
        <v>3.3</v>
      </c>
      <c r="F8236">
        <v>882</v>
      </c>
      <c r="G8236">
        <v>6.6</v>
      </c>
      <c r="H8236">
        <v>2017</v>
      </c>
    </row>
    <row r="8237" spans="1:8" x14ac:dyDescent="0.2">
      <c r="A8237" t="s">
        <v>613</v>
      </c>
      <c r="B8237" t="s">
        <v>70</v>
      </c>
      <c r="C8237" t="s">
        <v>187</v>
      </c>
      <c r="D8237" t="s">
        <v>9737</v>
      </c>
      <c r="E8237">
        <v>3.5</v>
      </c>
      <c r="F8237">
        <v>882</v>
      </c>
      <c r="G8237">
        <v>14.13</v>
      </c>
      <c r="H8237">
        <v>2013</v>
      </c>
    </row>
    <row r="8238" spans="1:8" x14ac:dyDescent="0.2">
      <c r="A8238" t="s">
        <v>9738</v>
      </c>
      <c r="B8238" t="s">
        <v>9</v>
      </c>
      <c r="C8238" t="s">
        <v>4825</v>
      </c>
      <c r="D8238" t="s">
        <v>9739</v>
      </c>
      <c r="E8238">
        <v>3.8</v>
      </c>
      <c r="F8238">
        <v>883</v>
      </c>
      <c r="G8238">
        <v>6.29</v>
      </c>
      <c r="H8238">
        <v>2018</v>
      </c>
    </row>
    <row r="8239" spans="1:8" x14ac:dyDescent="0.2">
      <c r="A8239" t="s">
        <v>9740</v>
      </c>
      <c r="B8239" t="s">
        <v>16</v>
      </c>
      <c r="C8239" t="s">
        <v>17</v>
      </c>
      <c r="D8239" t="s">
        <v>1131</v>
      </c>
      <c r="E8239">
        <v>3.8</v>
      </c>
      <c r="F8239">
        <v>883</v>
      </c>
      <c r="G8239">
        <v>12.6</v>
      </c>
      <c r="H8239">
        <v>2015</v>
      </c>
    </row>
    <row r="8240" spans="1:8" x14ac:dyDescent="0.2">
      <c r="A8240" t="s">
        <v>9741</v>
      </c>
      <c r="B8240" t="s">
        <v>16</v>
      </c>
      <c r="C8240" t="s">
        <v>17</v>
      </c>
      <c r="D8240" t="s">
        <v>493</v>
      </c>
      <c r="E8240">
        <v>3.7</v>
      </c>
      <c r="F8240">
        <v>884</v>
      </c>
      <c r="G8240">
        <v>10.62</v>
      </c>
      <c r="H8240">
        <v>2017</v>
      </c>
    </row>
    <row r="8241" spans="1:8" x14ac:dyDescent="0.2">
      <c r="A8241" t="s">
        <v>9742</v>
      </c>
      <c r="B8241" t="s">
        <v>16</v>
      </c>
      <c r="C8241" t="s">
        <v>93</v>
      </c>
      <c r="D8241" t="s">
        <v>1027</v>
      </c>
      <c r="E8241">
        <v>4.2</v>
      </c>
      <c r="F8241">
        <v>885</v>
      </c>
      <c r="G8241">
        <v>38</v>
      </c>
      <c r="H8241">
        <v>2015</v>
      </c>
    </row>
    <row r="8242" spans="1:8" x14ac:dyDescent="0.2">
      <c r="A8242" t="s">
        <v>9743</v>
      </c>
      <c r="B8242" t="s">
        <v>16</v>
      </c>
      <c r="C8242" t="s">
        <v>558</v>
      </c>
      <c r="D8242" t="s">
        <v>1403</v>
      </c>
      <c r="E8242">
        <v>3.6</v>
      </c>
      <c r="F8242">
        <v>885</v>
      </c>
      <c r="G8242">
        <v>18.86</v>
      </c>
      <c r="H8242">
        <v>2014</v>
      </c>
    </row>
    <row r="8243" spans="1:8" x14ac:dyDescent="0.2">
      <c r="A8243" t="s">
        <v>9744</v>
      </c>
      <c r="B8243" t="s">
        <v>66</v>
      </c>
      <c r="C8243" t="s">
        <v>67</v>
      </c>
      <c r="D8243" t="s">
        <v>2689</v>
      </c>
      <c r="E8243">
        <v>4.0999999999999996</v>
      </c>
      <c r="F8243">
        <v>885</v>
      </c>
      <c r="G8243">
        <v>55.9</v>
      </c>
      <c r="H8243">
        <v>2016</v>
      </c>
    </row>
    <row r="8244" spans="1:8" x14ac:dyDescent="0.2">
      <c r="A8244" t="s">
        <v>9745</v>
      </c>
      <c r="B8244" t="s">
        <v>16</v>
      </c>
      <c r="C8244" t="s">
        <v>17</v>
      </c>
      <c r="D8244" t="s">
        <v>3036</v>
      </c>
      <c r="E8244">
        <v>4.3</v>
      </c>
      <c r="F8244">
        <v>887</v>
      </c>
      <c r="G8244">
        <v>86.76</v>
      </c>
      <c r="H8244">
        <v>2014</v>
      </c>
    </row>
    <row r="8245" spans="1:8" x14ac:dyDescent="0.2">
      <c r="A8245" t="s">
        <v>9746</v>
      </c>
      <c r="B8245" t="s">
        <v>34</v>
      </c>
      <c r="C8245" t="s">
        <v>898</v>
      </c>
      <c r="D8245" t="s">
        <v>899</v>
      </c>
      <c r="E8245">
        <v>4.4000000000000004</v>
      </c>
      <c r="F8245">
        <v>887</v>
      </c>
      <c r="G8245">
        <v>77.010000000000005</v>
      </c>
      <c r="H8245">
        <v>2011</v>
      </c>
    </row>
    <row r="8246" spans="1:8" x14ac:dyDescent="0.2">
      <c r="A8246" t="s">
        <v>845</v>
      </c>
      <c r="B8246" t="s">
        <v>9</v>
      </c>
      <c r="C8246" t="s">
        <v>217</v>
      </c>
      <c r="D8246" t="s">
        <v>2842</v>
      </c>
      <c r="E8246">
        <v>4.3</v>
      </c>
      <c r="F8246">
        <v>888</v>
      </c>
      <c r="G8246">
        <v>117.95</v>
      </c>
      <c r="H8246">
        <v>2010</v>
      </c>
    </row>
    <row r="8247" spans="1:8" x14ac:dyDescent="0.2">
      <c r="A8247" t="s">
        <v>9747</v>
      </c>
      <c r="B8247" t="s">
        <v>9</v>
      </c>
      <c r="C8247" t="s">
        <v>175</v>
      </c>
      <c r="D8247" t="s">
        <v>651</v>
      </c>
      <c r="E8247">
        <v>3.5</v>
      </c>
      <c r="F8247">
        <v>888</v>
      </c>
      <c r="G8247">
        <v>6.5</v>
      </c>
      <c r="H8247">
        <v>2018</v>
      </c>
    </row>
    <row r="8248" spans="1:8" x14ac:dyDescent="0.2">
      <c r="A8248" t="s">
        <v>9748</v>
      </c>
      <c r="B8248" t="s">
        <v>34</v>
      </c>
      <c r="C8248" t="s">
        <v>599</v>
      </c>
      <c r="D8248" t="s">
        <v>2121</v>
      </c>
      <c r="E8248">
        <v>4.0999999999999996</v>
      </c>
      <c r="F8248">
        <v>888</v>
      </c>
      <c r="G8248">
        <v>13.95</v>
      </c>
      <c r="H8248">
        <v>2017</v>
      </c>
    </row>
    <row r="8249" spans="1:8" x14ac:dyDescent="0.2">
      <c r="A8249" t="s">
        <v>1500</v>
      </c>
      <c r="B8249" t="s">
        <v>66</v>
      </c>
      <c r="C8249" t="s">
        <v>222</v>
      </c>
      <c r="D8249" t="s">
        <v>8903</v>
      </c>
      <c r="E8249">
        <v>3.8</v>
      </c>
      <c r="F8249">
        <v>889</v>
      </c>
      <c r="G8249">
        <v>18.84</v>
      </c>
      <c r="H8249">
        <v>2014</v>
      </c>
    </row>
    <row r="8250" spans="1:8" x14ac:dyDescent="0.2">
      <c r="A8250" t="s">
        <v>186</v>
      </c>
      <c r="B8250" t="s">
        <v>70</v>
      </c>
      <c r="C8250" t="s">
        <v>161</v>
      </c>
      <c r="D8250" t="s">
        <v>2201</v>
      </c>
      <c r="E8250">
        <v>4.5</v>
      </c>
      <c r="F8250">
        <v>889</v>
      </c>
      <c r="G8250">
        <v>129</v>
      </c>
      <c r="H8250">
        <v>2014</v>
      </c>
    </row>
    <row r="8251" spans="1:8" x14ac:dyDescent="0.2">
      <c r="A8251" t="s">
        <v>9749</v>
      </c>
      <c r="B8251" t="s">
        <v>9</v>
      </c>
      <c r="C8251" t="s">
        <v>134</v>
      </c>
      <c r="D8251" t="s">
        <v>361</v>
      </c>
      <c r="E8251">
        <v>4.3</v>
      </c>
      <c r="F8251">
        <v>89</v>
      </c>
      <c r="G8251">
        <v>48.64</v>
      </c>
      <c r="H8251">
        <v>2011</v>
      </c>
    </row>
    <row r="8252" spans="1:8" x14ac:dyDescent="0.2">
      <c r="A8252" t="s">
        <v>9750</v>
      </c>
      <c r="B8252" t="s">
        <v>2324</v>
      </c>
      <c r="C8252" t="s">
        <v>2325</v>
      </c>
      <c r="D8252" t="s">
        <v>2326</v>
      </c>
      <c r="E8252">
        <v>3.7</v>
      </c>
      <c r="F8252">
        <v>89</v>
      </c>
      <c r="G8252">
        <v>11.5</v>
      </c>
      <c r="H8252">
        <v>2018</v>
      </c>
    </row>
    <row r="8253" spans="1:8" x14ac:dyDescent="0.2">
      <c r="A8253" t="s">
        <v>9751</v>
      </c>
      <c r="B8253" t="s">
        <v>9</v>
      </c>
      <c r="C8253" t="s">
        <v>9292</v>
      </c>
      <c r="D8253" t="s">
        <v>9293</v>
      </c>
      <c r="E8253">
        <v>4.4000000000000004</v>
      </c>
      <c r="F8253">
        <v>89</v>
      </c>
      <c r="G8253">
        <v>139</v>
      </c>
      <c r="H8253">
        <v>2015</v>
      </c>
    </row>
    <row r="8254" spans="1:8" x14ac:dyDescent="0.2">
      <c r="A8254" t="s">
        <v>685</v>
      </c>
      <c r="B8254" t="s">
        <v>196</v>
      </c>
      <c r="C8254" t="s">
        <v>197</v>
      </c>
      <c r="D8254" t="s">
        <v>968</v>
      </c>
      <c r="E8254">
        <v>3.4</v>
      </c>
      <c r="F8254">
        <v>89</v>
      </c>
      <c r="G8254">
        <v>9.99</v>
      </c>
      <c r="H8254">
        <v>2017</v>
      </c>
    </row>
    <row r="8255" spans="1:8" x14ac:dyDescent="0.2">
      <c r="A8255" t="s">
        <v>9752</v>
      </c>
      <c r="B8255" t="s">
        <v>16</v>
      </c>
      <c r="C8255" t="s">
        <v>9315</v>
      </c>
      <c r="D8255" t="s">
        <v>2204</v>
      </c>
      <c r="E8255">
        <v>3.9</v>
      </c>
      <c r="F8255">
        <v>89</v>
      </c>
      <c r="G8255">
        <v>37.04</v>
      </c>
      <c r="H8255">
        <v>2013</v>
      </c>
    </row>
    <row r="8256" spans="1:8" x14ac:dyDescent="0.2">
      <c r="A8256" t="s">
        <v>9753</v>
      </c>
      <c r="B8256" t="s">
        <v>2324</v>
      </c>
      <c r="C8256" t="s">
        <v>2325</v>
      </c>
      <c r="D8256" t="s">
        <v>2326</v>
      </c>
      <c r="E8256">
        <v>4.2</v>
      </c>
      <c r="F8256">
        <v>89</v>
      </c>
      <c r="G8256">
        <v>35</v>
      </c>
      <c r="H8256">
        <v>2013</v>
      </c>
    </row>
    <row r="8257" spans="1:8" x14ac:dyDescent="0.2">
      <c r="A8257" t="s">
        <v>9754</v>
      </c>
      <c r="B8257" t="s">
        <v>9</v>
      </c>
      <c r="C8257" t="s">
        <v>5003</v>
      </c>
      <c r="D8257" t="s">
        <v>868</v>
      </c>
      <c r="E8257">
        <v>3.6</v>
      </c>
      <c r="F8257">
        <v>89</v>
      </c>
      <c r="G8257">
        <v>15.39</v>
      </c>
      <c r="H8257">
        <v>2016</v>
      </c>
    </row>
    <row r="8258" spans="1:8" x14ac:dyDescent="0.2">
      <c r="A8258" t="s">
        <v>9755</v>
      </c>
      <c r="B8258" t="s">
        <v>16</v>
      </c>
      <c r="C8258" t="s">
        <v>748</v>
      </c>
      <c r="D8258" t="s">
        <v>2749</v>
      </c>
      <c r="E8258">
        <v>3.4</v>
      </c>
      <c r="F8258">
        <v>89</v>
      </c>
      <c r="G8258">
        <v>6.58</v>
      </c>
      <c r="H8258">
        <v>2018</v>
      </c>
    </row>
    <row r="8259" spans="1:8" x14ac:dyDescent="0.2">
      <c r="A8259" t="s">
        <v>9756</v>
      </c>
      <c r="B8259" t="s">
        <v>9</v>
      </c>
      <c r="C8259" t="s">
        <v>225</v>
      </c>
      <c r="D8259" t="s">
        <v>811</v>
      </c>
      <c r="E8259">
        <v>3.6</v>
      </c>
      <c r="F8259">
        <v>89</v>
      </c>
      <c r="G8259">
        <v>8.6999999999999993</v>
      </c>
      <c r="H8259">
        <v>2017</v>
      </c>
    </row>
    <row r="8260" spans="1:8" x14ac:dyDescent="0.2">
      <c r="A8260" t="s">
        <v>2592</v>
      </c>
      <c r="B8260" t="s">
        <v>9</v>
      </c>
      <c r="C8260" t="s">
        <v>379</v>
      </c>
      <c r="D8260" t="s">
        <v>6100</v>
      </c>
      <c r="E8260">
        <v>3.5</v>
      </c>
      <c r="F8260">
        <v>89</v>
      </c>
      <c r="G8260">
        <v>13.9</v>
      </c>
      <c r="H8260">
        <v>2015</v>
      </c>
    </row>
    <row r="8261" spans="1:8" x14ac:dyDescent="0.2">
      <c r="A8261" t="s">
        <v>9757</v>
      </c>
      <c r="B8261" t="s">
        <v>9</v>
      </c>
      <c r="C8261" t="s">
        <v>27</v>
      </c>
      <c r="D8261" t="s">
        <v>936</v>
      </c>
      <c r="E8261">
        <v>3.8</v>
      </c>
      <c r="F8261">
        <v>89</v>
      </c>
      <c r="G8261">
        <v>22.79</v>
      </c>
      <c r="H8261">
        <v>2015</v>
      </c>
    </row>
    <row r="8262" spans="1:8" x14ac:dyDescent="0.2">
      <c r="A8262" t="s">
        <v>5416</v>
      </c>
      <c r="B8262" t="s">
        <v>16</v>
      </c>
      <c r="C8262" t="s">
        <v>181</v>
      </c>
      <c r="D8262" t="s">
        <v>476</v>
      </c>
      <c r="E8262">
        <v>3.3</v>
      </c>
      <c r="F8262">
        <v>89</v>
      </c>
      <c r="G8262">
        <v>21.5</v>
      </c>
      <c r="H8262">
        <v>2012</v>
      </c>
    </row>
    <row r="8263" spans="1:8" x14ac:dyDescent="0.2">
      <c r="A8263" t="s">
        <v>9758</v>
      </c>
      <c r="B8263" t="s">
        <v>9</v>
      </c>
      <c r="C8263" t="s">
        <v>1547</v>
      </c>
      <c r="D8263" t="s">
        <v>9759</v>
      </c>
      <c r="E8263">
        <v>3.8</v>
      </c>
      <c r="F8263">
        <v>89</v>
      </c>
      <c r="G8263">
        <v>12.34</v>
      </c>
      <c r="H8263">
        <v>2018</v>
      </c>
    </row>
    <row r="8264" spans="1:8" x14ac:dyDescent="0.2">
      <c r="A8264" t="s">
        <v>9760</v>
      </c>
      <c r="B8264" t="s">
        <v>9</v>
      </c>
      <c r="C8264" t="s">
        <v>175</v>
      </c>
      <c r="D8264" t="s">
        <v>725</v>
      </c>
      <c r="E8264">
        <v>3.6</v>
      </c>
      <c r="F8264">
        <v>89</v>
      </c>
      <c r="G8264">
        <v>8.32</v>
      </c>
      <c r="H8264">
        <v>2018</v>
      </c>
    </row>
    <row r="8265" spans="1:8" x14ac:dyDescent="0.2">
      <c r="A8265" t="s">
        <v>9761</v>
      </c>
      <c r="B8265" t="s">
        <v>9</v>
      </c>
      <c r="C8265" t="s">
        <v>9762</v>
      </c>
      <c r="D8265" t="s">
        <v>868</v>
      </c>
      <c r="E8265">
        <v>4.3</v>
      </c>
      <c r="F8265">
        <v>89</v>
      </c>
      <c r="G8265">
        <v>105</v>
      </c>
      <c r="H8265">
        <v>2017</v>
      </c>
    </row>
    <row r="8266" spans="1:8" x14ac:dyDescent="0.2">
      <c r="A8266" t="s">
        <v>9763</v>
      </c>
      <c r="B8266" t="s">
        <v>16</v>
      </c>
      <c r="C8266" t="s">
        <v>17</v>
      </c>
      <c r="D8266" t="s">
        <v>193</v>
      </c>
      <c r="E8266">
        <v>3.5</v>
      </c>
      <c r="F8266">
        <v>89</v>
      </c>
      <c r="G8266">
        <v>8.67</v>
      </c>
      <c r="H8266">
        <v>2016</v>
      </c>
    </row>
    <row r="8267" spans="1:8" x14ac:dyDescent="0.2">
      <c r="A8267" t="s">
        <v>9764</v>
      </c>
      <c r="B8267" t="s">
        <v>196</v>
      </c>
      <c r="C8267" t="s">
        <v>3919</v>
      </c>
      <c r="D8267" t="s">
        <v>3003</v>
      </c>
      <c r="E8267">
        <v>3.6</v>
      </c>
      <c r="F8267">
        <v>89</v>
      </c>
      <c r="G8267">
        <v>9.3699999999999992</v>
      </c>
      <c r="H8267">
        <v>2018</v>
      </c>
    </row>
    <row r="8268" spans="1:8" x14ac:dyDescent="0.2">
      <c r="A8268" t="s">
        <v>9765</v>
      </c>
      <c r="B8268" t="s">
        <v>9</v>
      </c>
      <c r="C8268" t="s">
        <v>175</v>
      </c>
      <c r="D8268" t="s">
        <v>796</v>
      </c>
      <c r="E8268">
        <v>3.4</v>
      </c>
      <c r="F8268">
        <v>89</v>
      </c>
      <c r="G8268">
        <v>8.69</v>
      </c>
      <c r="H8268">
        <v>2017</v>
      </c>
    </row>
    <row r="8269" spans="1:8" x14ac:dyDescent="0.2">
      <c r="A8269" t="s">
        <v>9766</v>
      </c>
      <c r="B8269" t="s">
        <v>66</v>
      </c>
      <c r="C8269" t="s">
        <v>829</v>
      </c>
      <c r="D8269" t="s">
        <v>4635</v>
      </c>
      <c r="E8269">
        <v>3.8</v>
      </c>
      <c r="F8269">
        <v>89</v>
      </c>
      <c r="G8269">
        <v>18.03</v>
      </c>
      <c r="H8269">
        <v>2016</v>
      </c>
    </row>
    <row r="8270" spans="1:8" x14ac:dyDescent="0.2">
      <c r="A8270" t="s">
        <v>9767</v>
      </c>
      <c r="B8270" t="s">
        <v>9</v>
      </c>
      <c r="C8270" t="s">
        <v>972</v>
      </c>
      <c r="D8270" t="s">
        <v>2648</v>
      </c>
      <c r="E8270">
        <v>4.0999999999999996</v>
      </c>
      <c r="F8270">
        <v>89</v>
      </c>
      <c r="G8270">
        <v>40.94</v>
      </c>
      <c r="H8270">
        <v>2015</v>
      </c>
    </row>
    <row r="8271" spans="1:8" x14ac:dyDescent="0.2">
      <c r="A8271" t="s">
        <v>9768</v>
      </c>
      <c r="B8271" t="s">
        <v>9</v>
      </c>
      <c r="C8271" t="s">
        <v>1319</v>
      </c>
      <c r="D8271" t="s">
        <v>1320</v>
      </c>
      <c r="E8271">
        <v>3.7</v>
      </c>
      <c r="F8271">
        <v>89</v>
      </c>
      <c r="G8271">
        <v>12.48</v>
      </c>
      <c r="H8271">
        <v>2014</v>
      </c>
    </row>
    <row r="8272" spans="1:8" x14ac:dyDescent="0.2">
      <c r="A8272" t="s">
        <v>9769</v>
      </c>
      <c r="B8272" t="s">
        <v>16</v>
      </c>
      <c r="C8272" t="s">
        <v>53</v>
      </c>
      <c r="D8272" t="s">
        <v>1779</v>
      </c>
      <c r="E8272">
        <v>3.8</v>
      </c>
      <c r="F8272">
        <v>89</v>
      </c>
      <c r="G8272">
        <v>8.9</v>
      </c>
      <c r="H8272">
        <v>2017</v>
      </c>
    </row>
    <row r="8273" spans="1:8" x14ac:dyDescent="0.2">
      <c r="A8273" t="s">
        <v>9770</v>
      </c>
      <c r="B8273" t="s">
        <v>9</v>
      </c>
      <c r="C8273" t="s">
        <v>724</v>
      </c>
      <c r="D8273" t="s">
        <v>9771</v>
      </c>
      <c r="E8273">
        <v>3.8</v>
      </c>
      <c r="F8273">
        <v>89</v>
      </c>
      <c r="G8273">
        <v>23.2</v>
      </c>
      <c r="H8273">
        <v>2017</v>
      </c>
    </row>
    <row r="8274" spans="1:8" x14ac:dyDescent="0.2">
      <c r="A8274" t="s">
        <v>9772</v>
      </c>
      <c r="B8274" t="s">
        <v>62</v>
      </c>
      <c r="C8274" t="s">
        <v>686</v>
      </c>
      <c r="D8274" t="s">
        <v>8474</v>
      </c>
      <c r="E8274">
        <v>4</v>
      </c>
      <c r="F8274">
        <v>89</v>
      </c>
      <c r="G8274">
        <v>34.15</v>
      </c>
      <c r="H8274">
        <v>2018</v>
      </c>
    </row>
    <row r="8275" spans="1:8" x14ac:dyDescent="0.2">
      <c r="A8275" t="s">
        <v>9773</v>
      </c>
      <c r="B8275" t="s">
        <v>9</v>
      </c>
      <c r="C8275" t="s">
        <v>573</v>
      </c>
      <c r="D8275" t="s">
        <v>966</v>
      </c>
      <c r="E8275">
        <v>4.4000000000000004</v>
      </c>
      <c r="F8275">
        <v>89</v>
      </c>
      <c r="G8275">
        <v>299</v>
      </c>
      <c r="H8275">
        <v>2012</v>
      </c>
    </row>
    <row r="8276" spans="1:8" x14ac:dyDescent="0.2">
      <c r="A8276" t="s">
        <v>9774</v>
      </c>
      <c r="B8276" t="s">
        <v>255</v>
      </c>
      <c r="C8276" t="s">
        <v>256</v>
      </c>
      <c r="D8276" t="s">
        <v>1796</v>
      </c>
      <c r="E8276">
        <v>4.0999999999999996</v>
      </c>
      <c r="F8276">
        <v>89</v>
      </c>
      <c r="G8276">
        <v>26.9</v>
      </c>
      <c r="H8276">
        <v>2013</v>
      </c>
    </row>
    <row r="8277" spans="1:8" x14ac:dyDescent="0.2">
      <c r="A8277" t="s">
        <v>9775</v>
      </c>
      <c r="B8277" t="s">
        <v>66</v>
      </c>
      <c r="C8277" t="s">
        <v>308</v>
      </c>
      <c r="D8277" t="s">
        <v>1016</v>
      </c>
      <c r="E8277">
        <v>3.9</v>
      </c>
      <c r="F8277">
        <v>89</v>
      </c>
      <c r="G8277">
        <v>14.19</v>
      </c>
      <c r="H8277">
        <v>2015</v>
      </c>
    </row>
    <row r="8278" spans="1:8" x14ac:dyDescent="0.2">
      <c r="A8278" t="s">
        <v>9776</v>
      </c>
      <c r="B8278" t="s">
        <v>34</v>
      </c>
      <c r="C8278" t="s">
        <v>718</v>
      </c>
      <c r="D8278" t="s">
        <v>2356</v>
      </c>
      <c r="E8278">
        <v>4.4000000000000004</v>
      </c>
      <c r="F8278">
        <v>89</v>
      </c>
      <c r="G8278">
        <v>56.95</v>
      </c>
      <c r="H8278">
        <v>2017</v>
      </c>
    </row>
    <row r="8279" spans="1:8" x14ac:dyDescent="0.2">
      <c r="A8279" t="s">
        <v>9777</v>
      </c>
      <c r="B8279" t="s">
        <v>16</v>
      </c>
      <c r="C8279" t="s">
        <v>93</v>
      </c>
      <c r="D8279" t="s">
        <v>1027</v>
      </c>
      <c r="E8279">
        <v>3.8</v>
      </c>
      <c r="F8279">
        <v>890</v>
      </c>
      <c r="G8279">
        <v>38.700000000000003</v>
      </c>
      <c r="H8279">
        <v>2010</v>
      </c>
    </row>
    <row r="8280" spans="1:8" x14ac:dyDescent="0.2">
      <c r="A8280" t="s">
        <v>9778</v>
      </c>
      <c r="B8280" t="s">
        <v>16</v>
      </c>
      <c r="C8280" t="s">
        <v>17</v>
      </c>
      <c r="D8280" t="s">
        <v>508</v>
      </c>
      <c r="E8280">
        <v>3.8</v>
      </c>
      <c r="F8280">
        <v>890</v>
      </c>
      <c r="G8280">
        <v>13.95</v>
      </c>
      <c r="H8280">
        <v>2017</v>
      </c>
    </row>
    <row r="8281" spans="1:8" x14ac:dyDescent="0.2">
      <c r="A8281" t="s">
        <v>9779</v>
      </c>
      <c r="B8281" t="s">
        <v>16</v>
      </c>
      <c r="C8281" t="s">
        <v>5412</v>
      </c>
      <c r="D8281" t="s">
        <v>3592</v>
      </c>
      <c r="E8281">
        <v>3.7</v>
      </c>
      <c r="F8281">
        <v>891</v>
      </c>
      <c r="G8281">
        <v>11.4</v>
      </c>
      <c r="H8281">
        <v>2013</v>
      </c>
    </row>
    <row r="8282" spans="1:8" x14ac:dyDescent="0.2">
      <c r="A8282" t="s">
        <v>9780</v>
      </c>
      <c r="B8282" t="s">
        <v>66</v>
      </c>
      <c r="C8282" t="s">
        <v>308</v>
      </c>
      <c r="D8282" t="s">
        <v>9781</v>
      </c>
      <c r="E8282">
        <v>3.7</v>
      </c>
      <c r="F8282">
        <v>892</v>
      </c>
      <c r="G8282">
        <v>6.9</v>
      </c>
      <c r="H8282">
        <v>2017</v>
      </c>
    </row>
    <row r="8283" spans="1:8" x14ac:dyDescent="0.2">
      <c r="A8283" t="s">
        <v>9782</v>
      </c>
      <c r="B8283" t="s">
        <v>16</v>
      </c>
      <c r="C8283" t="s">
        <v>302</v>
      </c>
      <c r="D8283" t="s">
        <v>2469</v>
      </c>
      <c r="E8283">
        <v>4.2</v>
      </c>
      <c r="F8283">
        <v>892</v>
      </c>
      <c r="G8283">
        <v>15.95</v>
      </c>
      <c r="H8283">
        <v>2015</v>
      </c>
    </row>
    <row r="8284" spans="1:8" x14ac:dyDescent="0.2">
      <c r="A8284" t="s">
        <v>9783</v>
      </c>
      <c r="B8284" t="s">
        <v>9</v>
      </c>
      <c r="C8284" t="s">
        <v>2283</v>
      </c>
      <c r="D8284" t="s">
        <v>9784</v>
      </c>
      <c r="E8284">
        <v>3.7</v>
      </c>
      <c r="F8284">
        <v>892</v>
      </c>
      <c r="G8284">
        <v>12.5</v>
      </c>
      <c r="H8284">
        <v>2015</v>
      </c>
    </row>
    <row r="8285" spans="1:8" x14ac:dyDescent="0.2">
      <c r="A8285" t="s">
        <v>8179</v>
      </c>
      <c r="B8285" t="s">
        <v>9</v>
      </c>
      <c r="C8285" t="s">
        <v>114</v>
      </c>
      <c r="D8285" t="s">
        <v>9785</v>
      </c>
      <c r="E8285">
        <v>4</v>
      </c>
      <c r="F8285">
        <v>892</v>
      </c>
      <c r="G8285">
        <v>36.11</v>
      </c>
      <c r="H8285">
        <v>2012</v>
      </c>
    </row>
    <row r="8286" spans="1:8" x14ac:dyDescent="0.2">
      <c r="A8286" t="s">
        <v>2848</v>
      </c>
      <c r="B8286" t="s">
        <v>9</v>
      </c>
      <c r="C8286" t="s">
        <v>114</v>
      </c>
      <c r="D8286" t="s">
        <v>385</v>
      </c>
      <c r="E8286">
        <v>4.2</v>
      </c>
      <c r="F8286">
        <v>893</v>
      </c>
      <c r="G8286">
        <v>89.95</v>
      </c>
      <c r="H8286">
        <v>2002</v>
      </c>
    </row>
    <row r="8287" spans="1:8" x14ac:dyDescent="0.2">
      <c r="A8287" t="s">
        <v>9786</v>
      </c>
      <c r="B8287" t="s">
        <v>16</v>
      </c>
      <c r="C8287" t="s">
        <v>17</v>
      </c>
      <c r="D8287" t="s">
        <v>2660</v>
      </c>
      <c r="E8287">
        <v>4</v>
      </c>
      <c r="F8287">
        <v>894</v>
      </c>
      <c r="G8287">
        <v>12.48</v>
      </c>
      <c r="H8287">
        <v>2016</v>
      </c>
    </row>
    <row r="8288" spans="1:8" x14ac:dyDescent="0.2">
      <c r="A8288" t="s">
        <v>8639</v>
      </c>
      <c r="B8288" t="s">
        <v>9</v>
      </c>
      <c r="C8288" t="s">
        <v>281</v>
      </c>
      <c r="D8288" t="s">
        <v>1999</v>
      </c>
      <c r="E8288">
        <v>3.8</v>
      </c>
      <c r="F8288">
        <v>896</v>
      </c>
      <c r="G8288">
        <v>34.020000000000003</v>
      </c>
      <c r="H8288">
        <v>2014</v>
      </c>
    </row>
    <row r="8289" spans="1:8" x14ac:dyDescent="0.2">
      <c r="A8289" t="s">
        <v>9787</v>
      </c>
      <c r="B8289" t="s">
        <v>9</v>
      </c>
      <c r="C8289" t="s">
        <v>596</v>
      </c>
      <c r="D8289" t="s">
        <v>1631</v>
      </c>
      <c r="E8289">
        <v>3.8</v>
      </c>
      <c r="F8289">
        <v>896</v>
      </c>
      <c r="G8289">
        <v>9.5</v>
      </c>
      <c r="H8289">
        <v>2017</v>
      </c>
    </row>
    <row r="8290" spans="1:8" x14ac:dyDescent="0.2">
      <c r="A8290" t="s">
        <v>9439</v>
      </c>
      <c r="B8290" t="s">
        <v>9</v>
      </c>
      <c r="C8290" t="s">
        <v>389</v>
      </c>
      <c r="D8290" t="s">
        <v>390</v>
      </c>
      <c r="E8290">
        <v>4.3</v>
      </c>
      <c r="F8290">
        <v>898</v>
      </c>
      <c r="G8290">
        <v>89</v>
      </c>
      <c r="H8290">
        <v>2014</v>
      </c>
    </row>
    <row r="8291" spans="1:8" x14ac:dyDescent="0.2">
      <c r="A8291" t="s">
        <v>9788</v>
      </c>
      <c r="B8291" t="s">
        <v>9</v>
      </c>
      <c r="C8291" t="s">
        <v>114</v>
      </c>
      <c r="D8291" t="s">
        <v>2156</v>
      </c>
      <c r="E8291">
        <v>4.0999999999999996</v>
      </c>
      <c r="F8291">
        <v>899</v>
      </c>
      <c r="G8291">
        <v>65.95</v>
      </c>
      <c r="H8291">
        <v>2005</v>
      </c>
    </row>
    <row r="8292" spans="1:8" x14ac:dyDescent="0.2">
      <c r="A8292" t="s">
        <v>130</v>
      </c>
      <c r="B8292" t="s">
        <v>70</v>
      </c>
      <c r="C8292" t="s">
        <v>71</v>
      </c>
      <c r="D8292" t="s">
        <v>2982</v>
      </c>
      <c r="E8292">
        <v>3.5</v>
      </c>
      <c r="F8292">
        <v>90</v>
      </c>
      <c r="G8292">
        <v>6.31</v>
      </c>
      <c r="H8292">
        <v>2016</v>
      </c>
    </row>
    <row r="8293" spans="1:8" x14ac:dyDescent="0.2">
      <c r="A8293" t="s">
        <v>9789</v>
      </c>
      <c r="B8293" t="s">
        <v>16</v>
      </c>
      <c r="C8293" t="s">
        <v>302</v>
      </c>
      <c r="D8293" t="s">
        <v>2208</v>
      </c>
      <c r="E8293">
        <v>4</v>
      </c>
      <c r="F8293">
        <v>90</v>
      </c>
      <c r="G8293">
        <v>7.63</v>
      </c>
      <c r="H8293">
        <v>2018</v>
      </c>
    </row>
    <row r="8294" spans="1:8" x14ac:dyDescent="0.2">
      <c r="A8294" t="s">
        <v>7095</v>
      </c>
      <c r="B8294" t="s">
        <v>9</v>
      </c>
      <c r="C8294" t="s">
        <v>281</v>
      </c>
      <c r="D8294" t="s">
        <v>1590</v>
      </c>
      <c r="E8294">
        <v>4</v>
      </c>
      <c r="F8294">
        <v>90</v>
      </c>
      <c r="G8294">
        <v>54.36</v>
      </c>
      <c r="H8294">
        <v>2017</v>
      </c>
    </row>
    <row r="8295" spans="1:8" x14ac:dyDescent="0.2">
      <c r="A8295" t="s">
        <v>9790</v>
      </c>
      <c r="B8295" t="s">
        <v>62</v>
      </c>
      <c r="C8295" t="s">
        <v>63</v>
      </c>
      <c r="D8295" t="s">
        <v>5101</v>
      </c>
      <c r="E8295">
        <v>3.9</v>
      </c>
      <c r="F8295">
        <v>90</v>
      </c>
      <c r="G8295">
        <v>23.79</v>
      </c>
      <c r="H8295">
        <v>2016</v>
      </c>
    </row>
    <row r="8296" spans="1:8" x14ac:dyDescent="0.2">
      <c r="A8296" t="s">
        <v>942</v>
      </c>
      <c r="B8296" t="s">
        <v>16</v>
      </c>
      <c r="C8296" t="s">
        <v>294</v>
      </c>
      <c r="D8296" t="s">
        <v>4468</v>
      </c>
      <c r="E8296">
        <v>3.7</v>
      </c>
      <c r="F8296">
        <v>90</v>
      </c>
      <c r="G8296">
        <v>16.899999999999999</v>
      </c>
      <c r="H8296">
        <v>2017</v>
      </c>
    </row>
    <row r="8297" spans="1:8" x14ac:dyDescent="0.2">
      <c r="A8297" t="s">
        <v>3801</v>
      </c>
      <c r="B8297" t="s">
        <v>62</v>
      </c>
      <c r="C8297" t="s">
        <v>63</v>
      </c>
      <c r="D8297" t="s">
        <v>861</v>
      </c>
      <c r="E8297">
        <v>3.9</v>
      </c>
      <c r="F8297">
        <v>90</v>
      </c>
      <c r="G8297">
        <v>13.9</v>
      </c>
      <c r="H8297">
        <v>2017</v>
      </c>
    </row>
    <row r="8298" spans="1:8" x14ac:dyDescent="0.2">
      <c r="A8298" t="s">
        <v>4208</v>
      </c>
      <c r="B8298" t="s">
        <v>277</v>
      </c>
      <c r="C8298" t="s">
        <v>278</v>
      </c>
      <c r="D8298" t="s">
        <v>1734</v>
      </c>
      <c r="E8298">
        <v>3.6</v>
      </c>
      <c r="F8298">
        <v>90</v>
      </c>
      <c r="G8298">
        <v>29.41</v>
      </c>
      <c r="H8298">
        <v>2016</v>
      </c>
    </row>
    <row r="8299" spans="1:8" x14ac:dyDescent="0.2">
      <c r="A8299" t="s">
        <v>9791</v>
      </c>
      <c r="B8299" t="s">
        <v>62</v>
      </c>
      <c r="C8299" t="s">
        <v>63</v>
      </c>
      <c r="D8299" t="s">
        <v>733</v>
      </c>
      <c r="E8299">
        <v>4.5</v>
      </c>
      <c r="F8299">
        <v>90</v>
      </c>
      <c r="G8299">
        <v>63.15</v>
      </c>
      <c r="H8299">
        <v>2011</v>
      </c>
    </row>
    <row r="8300" spans="1:8" x14ac:dyDescent="0.2">
      <c r="A8300" t="s">
        <v>8976</v>
      </c>
      <c r="B8300" t="s">
        <v>66</v>
      </c>
      <c r="C8300" t="s">
        <v>2518</v>
      </c>
      <c r="D8300" t="s">
        <v>2642</v>
      </c>
      <c r="E8300">
        <v>4</v>
      </c>
      <c r="F8300">
        <v>90</v>
      </c>
      <c r="G8300">
        <v>27.36</v>
      </c>
      <c r="H8300">
        <v>2016</v>
      </c>
    </row>
    <row r="8301" spans="1:8" x14ac:dyDescent="0.2">
      <c r="A8301" t="s">
        <v>9792</v>
      </c>
      <c r="B8301" t="s">
        <v>9</v>
      </c>
      <c r="C8301" t="s">
        <v>9793</v>
      </c>
      <c r="D8301" t="s">
        <v>2458</v>
      </c>
      <c r="E8301">
        <v>3.6</v>
      </c>
      <c r="F8301">
        <v>90</v>
      </c>
      <c r="G8301">
        <v>29.15</v>
      </c>
      <c r="H8301">
        <v>2016</v>
      </c>
    </row>
    <row r="8302" spans="1:8" x14ac:dyDescent="0.2">
      <c r="A8302" t="s">
        <v>9794</v>
      </c>
      <c r="B8302" t="s">
        <v>77</v>
      </c>
      <c r="C8302" t="s">
        <v>153</v>
      </c>
      <c r="D8302" t="s">
        <v>1006</v>
      </c>
      <c r="E8302">
        <v>4</v>
      </c>
      <c r="F8302">
        <v>90</v>
      </c>
      <c r="G8302">
        <v>21.45</v>
      </c>
      <c r="H8302">
        <v>2014</v>
      </c>
    </row>
    <row r="8303" spans="1:8" x14ac:dyDescent="0.2">
      <c r="A8303" t="s">
        <v>9795</v>
      </c>
      <c r="B8303" t="s">
        <v>23</v>
      </c>
      <c r="C8303" t="s">
        <v>247</v>
      </c>
      <c r="D8303" t="s">
        <v>3860</v>
      </c>
      <c r="E8303">
        <v>4.0999999999999996</v>
      </c>
      <c r="F8303">
        <v>90</v>
      </c>
      <c r="G8303">
        <v>12.69</v>
      </c>
      <c r="H8303">
        <v>2018</v>
      </c>
    </row>
    <row r="8304" spans="1:8" x14ac:dyDescent="0.2">
      <c r="A8304" t="s">
        <v>9796</v>
      </c>
      <c r="B8304" t="s">
        <v>16</v>
      </c>
      <c r="C8304" t="s">
        <v>1246</v>
      </c>
      <c r="D8304" t="s">
        <v>7471</v>
      </c>
      <c r="E8304">
        <v>4.2</v>
      </c>
      <c r="F8304">
        <v>90</v>
      </c>
      <c r="G8304">
        <v>44</v>
      </c>
      <c r="H8304">
        <v>2011</v>
      </c>
    </row>
    <row r="8305" spans="1:8" x14ac:dyDescent="0.2">
      <c r="A8305" t="s">
        <v>9797</v>
      </c>
      <c r="B8305" t="s">
        <v>66</v>
      </c>
      <c r="C8305" t="s">
        <v>169</v>
      </c>
      <c r="D8305" t="s">
        <v>9003</v>
      </c>
      <c r="E8305">
        <v>3.7</v>
      </c>
      <c r="F8305">
        <v>90</v>
      </c>
      <c r="G8305">
        <v>30.99</v>
      </c>
      <c r="H8305">
        <v>2015</v>
      </c>
    </row>
    <row r="8306" spans="1:8" x14ac:dyDescent="0.2">
      <c r="A8306" t="s">
        <v>9798</v>
      </c>
      <c r="B8306" t="s">
        <v>9</v>
      </c>
      <c r="C8306" t="s">
        <v>1929</v>
      </c>
      <c r="D8306" t="s">
        <v>1102</v>
      </c>
      <c r="E8306">
        <v>3.8</v>
      </c>
      <c r="F8306">
        <v>90</v>
      </c>
      <c r="G8306">
        <v>18.899999999999999</v>
      </c>
      <c r="H8306">
        <v>2018</v>
      </c>
    </row>
    <row r="8307" spans="1:8" x14ac:dyDescent="0.2">
      <c r="A8307" t="s">
        <v>9799</v>
      </c>
      <c r="B8307" t="s">
        <v>9</v>
      </c>
      <c r="C8307" t="s">
        <v>368</v>
      </c>
      <c r="D8307" t="s">
        <v>9800</v>
      </c>
      <c r="E8307">
        <v>3.4</v>
      </c>
      <c r="F8307">
        <v>90</v>
      </c>
      <c r="G8307">
        <v>6.83</v>
      </c>
      <c r="H8307">
        <v>2016</v>
      </c>
    </row>
    <row r="8308" spans="1:8" x14ac:dyDescent="0.2">
      <c r="A8308" t="s">
        <v>9801</v>
      </c>
      <c r="B8308" t="s">
        <v>16</v>
      </c>
      <c r="C8308" t="s">
        <v>663</v>
      </c>
      <c r="D8308" t="s">
        <v>9802</v>
      </c>
      <c r="E8308">
        <v>3.9</v>
      </c>
      <c r="F8308">
        <v>90</v>
      </c>
      <c r="G8308">
        <v>27.9</v>
      </c>
      <c r="H8308">
        <v>2013</v>
      </c>
    </row>
    <row r="8309" spans="1:8" x14ac:dyDescent="0.2">
      <c r="A8309" t="s">
        <v>9803</v>
      </c>
      <c r="B8309" t="s">
        <v>87</v>
      </c>
      <c r="C8309" t="s">
        <v>9421</v>
      </c>
      <c r="D8309" t="s">
        <v>3782</v>
      </c>
      <c r="E8309">
        <v>3.3</v>
      </c>
      <c r="F8309">
        <v>90</v>
      </c>
      <c r="G8309">
        <v>9.9499999999999993</v>
      </c>
      <c r="H8309">
        <v>2013</v>
      </c>
    </row>
    <row r="8310" spans="1:8" x14ac:dyDescent="0.2">
      <c r="A8310" t="s">
        <v>2007</v>
      </c>
      <c r="B8310" t="s">
        <v>9</v>
      </c>
      <c r="C8310" t="s">
        <v>281</v>
      </c>
      <c r="D8310" t="s">
        <v>4066</v>
      </c>
      <c r="E8310">
        <v>3.6</v>
      </c>
      <c r="F8310">
        <v>90</v>
      </c>
      <c r="G8310">
        <v>24.18</v>
      </c>
      <c r="H8310">
        <v>2016</v>
      </c>
    </row>
    <row r="8311" spans="1:8" x14ac:dyDescent="0.2">
      <c r="A8311" t="s">
        <v>9804</v>
      </c>
      <c r="B8311" t="s">
        <v>66</v>
      </c>
      <c r="C8311" t="s">
        <v>308</v>
      </c>
      <c r="D8311" t="s">
        <v>751</v>
      </c>
      <c r="E8311">
        <v>3.8</v>
      </c>
      <c r="F8311">
        <v>90</v>
      </c>
      <c r="G8311">
        <v>36.99</v>
      </c>
      <c r="H8311">
        <v>2015</v>
      </c>
    </row>
    <row r="8312" spans="1:8" x14ac:dyDescent="0.2">
      <c r="A8312" t="s">
        <v>9805</v>
      </c>
      <c r="B8312" t="s">
        <v>16</v>
      </c>
      <c r="C8312" t="s">
        <v>374</v>
      </c>
      <c r="D8312" t="s">
        <v>587</v>
      </c>
      <c r="E8312">
        <v>3.9</v>
      </c>
      <c r="F8312">
        <v>90</v>
      </c>
      <c r="G8312">
        <v>26.5</v>
      </c>
      <c r="H8312">
        <v>2016</v>
      </c>
    </row>
    <row r="8313" spans="1:8" x14ac:dyDescent="0.2">
      <c r="A8313" t="s">
        <v>9806</v>
      </c>
      <c r="B8313" t="s">
        <v>62</v>
      </c>
      <c r="C8313" t="s">
        <v>635</v>
      </c>
      <c r="D8313" t="s">
        <v>3317</v>
      </c>
      <c r="E8313">
        <v>3.9</v>
      </c>
      <c r="F8313">
        <v>90</v>
      </c>
      <c r="G8313">
        <v>8.5</v>
      </c>
      <c r="H8313">
        <v>2017</v>
      </c>
    </row>
    <row r="8314" spans="1:8" x14ac:dyDescent="0.2">
      <c r="A8314" t="s">
        <v>9807</v>
      </c>
      <c r="B8314" t="s">
        <v>9</v>
      </c>
      <c r="C8314" t="s">
        <v>1319</v>
      </c>
      <c r="D8314" t="s">
        <v>811</v>
      </c>
      <c r="E8314">
        <v>3.6</v>
      </c>
      <c r="F8314">
        <v>90</v>
      </c>
      <c r="G8314">
        <v>8.6999999999999993</v>
      </c>
      <c r="H8314">
        <v>2016</v>
      </c>
    </row>
    <row r="8315" spans="1:8" x14ac:dyDescent="0.2">
      <c r="A8315" t="s">
        <v>1076</v>
      </c>
      <c r="B8315" t="s">
        <v>9</v>
      </c>
      <c r="C8315" t="s">
        <v>10</v>
      </c>
      <c r="D8315" t="s">
        <v>2194</v>
      </c>
      <c r="E8315">
        <v>4</v>
      </c>
      <c r="F8315">
        <v>90</v>
      </c>
      <c r="G8315">
        <v>51.6</v>
      </c>
      <c r="H8315">
        <v>2016</v>
      </c>
    </row>
    <row r="8316" spans="1:8" x14ac:dyDescent="0.2">
      <c r="A8316" t="s">
        <v>9808</v>
      </c>
      <c r="B8316" t="s">
        <v>66</v>
      </c>
      <c r="C8316" t="s">
        <v>308</v>
      </c>
      <c r="D8316" t="s">
        <v>848</v>
      </c>
      <c r="E8316">
        <v>4</v>
      </c>
      <c r="F8316">
        <v>901</v>
      </c>
      <c r="G8316">
        <v>56.54</v>
      </c>
      <c r="H8316">
        <v>2009</v>
      </c>
    </row>
    <row r="8317" spans="1:8" x14ac:dyDescent="0.2">
      <c r="A8317" t="s">
        <v>9809</v>
      </c>
      <c r="B8317" t="s">
        <v>9</v>
      </c>
      <c r="C8317" t="s">
        <v>9810</v>
      </c>
      <c r="D8317" t="s">
        <v>284</v>
      </c>
      <c r="E8317">
        <v>3.8</v>
      </c>
      <c r="F8317">
        <v>901</v>
      </c>
      <c r="G8317">
        <v>17.21</v>
      </c>
      <c r="H8317">
        <v>2016</v>
      </c>
    </row>
    <row r="8318" spans="1:8" x14ac:dyDescent="0.2">
      <c r="A8318" t="s">
        <v>9811</v>
      </c>
      <c r="B8318" t="s">
        <v>87</v>
      </c>
      <c r="C8318" t="s">
        <v>2406</v>
      </c>
      <c r="D8318" t="s">
        <v>2407</v>
      </c>
      <c r="E8318">
        <v>3.9</v>
      </c>
      <c r="F8318">
        <v>902</v>
      </c>
      <c r="G8318">
        <v>45.77</v>
      </c>
      <c r="H8318">
        <v>2008</v>
      </c>
    </row>
    <row r="8319" spans="1:8" x14ac:dyDescent="0.2">
      <c r="A8319" t="s">
        <v>8401</v>
      </c>
      <c r="B8319" t="s">
        <v>9</v>
      </c>
      <c r="C8319" t="s">
        <v>114</v>
      </c>
      <c r="D8319" t="s">
        <v>385</v>
      </c>
      <c r="E8319">
        <v>4.2</v>
      </c>
      <c r="F8319">
        <v>902</v>
      </c>
      <c r="G8319">
        <v>89.95</v>
      </c>
      <c r="H8319">
        <v>1998</v>
      </c>
    </row>
    <row r="8320" spans="1:8" x14ac:dyDescent="0.2">
      <c r="A8320" t="s">
        <v>9812</v>
      </c>
      <c r="B8320" t="s">
        <v>62</v>
      </c>
      <c r="C8320" t="s">
        <v>63</v>
      </c>
      <c r="D8320" t="s">
        <v>1176</v>
      </c>
      <c r="E8320">
        <v>4</v>
      </c>
      <c r="F8320">
        <v>902</v>
      </c>
      <c r="G8320">
        <v>19.3</v>
      </c>
      <c r="H8320">
        <v>2016</v>
      </c>
    </row>
    <row r="8321" spans="1:8" x14ac:dyDescent="0.2">
      <c r="A8321" t="s">
        <v>789</v>
      </c>
      <c r="B8321" t="s">
        <v>34</v>
      </c>
      <c r="C8321" t="s">
        <v>599</v>
      </c>
      <c r="D8321" t="s">
        <v>3779</v>
      </c>
      <c r="E8321">
        <v>3.9</v>
      </c>
      <c r="F8321">
        <v>903</v>
      </c>
      <c r="G8321">
        <v>9.5</v>
      </c>
      <c r="H8321">
        <v>2017</v>
      </c>
    </row>
    <row r="8322" spans="1:8" x14ac:dyDescent="0.2">
      <c r="A8322" t="s">
        <v>9813</v>
      </c>
      <c r="B8322" t="s">
        <v>16</v>
      </c>
      <c r="C8322" t="s">
        <v>228</v>
      </c>
      <c r="D8322" t="s">
        <v>270</v>
      </c>
      <c r="E8322">
        <v>3.7</v>
      </c>
      <c r="F8322">
        <v>903</v>
      </c>
      <c r="G8322">
        <v>11.95</v>
      </c>
      <c r="H8322">
        <v>2015</v>
      </c>
    </row>
    <row r="8323" spans="1:8" x14ac:dyDescent="0.2">
      <c r="A8323" t="s">
        <v>9814</v>
      </c>
      <c r="B8323" t="s">
        <v>66</v>
      </c>
      <c r="C8323" t="s">
        <v>222</v>
      </c>
      <c r="D8323" t="s">
        <v>5128</v>
      </c>
      <c r="E8323">
        <v>4</v>
      </c>
      <c r="F8323">
        <v>904</v>
      </c>
      <c r="G8323">
        <v>22.95</v>
      </c>
      <c r="H8323">
        <v>2014</v>
      </c>
    </row>
    <row r="8324" spans="1:8" x14ac:dyDescent="0.2">
      <c r="A8324" t="s">
        <v>9815</v>
      </c>
      <c r="B8324" t="s">
        <v>196</v>
      </c>
      <c r="C8324" t="s">
        <v>197</v>
      </c>
      <c r="D8324" t="s">
        <v>198</v>
      </c>
      <c r="E8324">
        <v>3.5</v>
      </c>
      <c r="F8324">
        <v>906</v>
      </c>
      <c r="G8324">
        <v>7.36</v>
      </c>
      <c r="H8324">
        <v>2018</v>
      </c>
    </row>
    <row r="8325" spans="1:8" x14ac:dyDescent="0.2">
      <c r="A8325" t="s">
        <v>1066</v>
      </c>
      <c r="B8325" t="s">
        <v>16</v>
      </c>
      <c r="C8325" t="s">
        <v>358</v>
      </c>
      <c r="D8325" t="s">
        <v>359</v>
      </c>
      <c r="E8325">
        <v>4.3</v>
      </c>
      <c r="F8325">
        <v>908</v>
      </c>
      <c r="G8325">
        <v>41.61</v>
      </c>
      <c r="H8325">
        <v>2012</v>
      </c>
    </row>
    <row r="8326" spans="1:8" x14ac:dyDescent="0.2">
      <c r="A8326" t="s">
        <v>9816</v>
      </c>
      <c r="B8326" t="s">
        <v>16</v>
      </c>
      <c r="C8326" t="s">
        <v>302</v>
      </c>
      <c r="D8326" t="s">
        <v>164</v>
      </c>
      <c r="E8326">
        <v>4.3</v>
      </c>
      <c r="F8326">
        <v>909</v>
      </c>
      <c r="G8326">
        <v>18.84</v>
      </c>
      <c r="H8326">
        <v>2016</v>
      </c>
    </row>
    <row r="8327" spans="1:8" x14ac:dyDescent="0.2">
      <c r="A8327" t="s">
        <v>9817</v>
      </c>
      <c r="B8327" t="s">
        <v>34</v>
      </c>
      <c r="C8327" t="s">
        <v>599</v>
      </c>
      <c r="D8327" t="s">
        <v>1719</v>
      </c>
      <c r="E8327">
        <v>4</v>
      </c>
      <c r="F8327">
        <v>909</v>
      </c>
      <c r="G8327">
        <v>38.94</v>
      </c>
      <c r="H8327">
        <v>2012</v>
      </c>
    </row>
    <row r="8328" spans="1:8" x14ac:dyDescent="0.2">
      <c r="A8328" t="s">
        <v>9818</v>
      </c>
      <c r="B8328" t="s">
        <v>34</v>
      </c>
      <c r="C8328" t="s">
        <v>150</v>
      </c>
      <c r="D8328" t="s">
        <v>2067</v>
      </c>
      <c r="E8328">
        <v>3.8</v>
      </c>
      <c r="F8328">
        <v>909</v>
      </c>
      <c r="G8328">
        <v>8.9</v>
      </c>
      <c r="H8328">
        <v>2018</v>
      </c>
    </row>
    <row r="8329" spans="1:8" x14ac:dyDescent="0.2">
      <c r="A8329" t="s">
        <v>9819</v>
      </c>
      <c r="B8329" t="s">
        <v>9</v>
      </c>
      <c r="C8329" t="s">
        <v>3729</v>
      </c>
      <c r="D8329" t="s">
        <v>361</v>
      </c>
      <c r="E8329">
        <v>4</v>
      </c>
      <c r="F8329">
        <v>91</v>
      </c>
      <c r="G8329">
        <v>38.89</v>
      </c>
      <c r="H8329">
        <v>2016</v>
      </c>
    </row>
    <row r="8330" spans="1:8" x14ac:dyDescent="0.2">
      <c r="A8330" t="s">
        <v>9820</v>
      </c>
      <c r="B8330" t="s">
        <v>62</v>
      </c>
      <c r="C8330" t="s">
        <v>5675</v>
      </c>
      <c r="D8330" t="s">
        <v>5676</v>
      </c>
      <c r="E8330">
        <v>4.2</v>
      </c>
      <c r="F8330">
        <v>91</v>
      </c>
      <c r="G8330">
        <v>30.31</v>
      </c>
      <c r="H8330">
        <v>2014</v>
      </c>
    </row>
    <row r="8331" spans="1:8" x14ac:dyDescent="0.2">
      <c r="A8331" t="s">
        <v>9821</v>
      </c>
      <c r="B8331" t="s">
        <v>70</v>
      </c>
      <c r="C8331" t="s">
        <v>3789</v>
      </c>
      <c r="D8331" t="s">
        <v>5096</v>
      </c>
      <c r="E8331">
        <v>4.4000000000000004</v>
      </c>
      <c r="F8331">
        <v>91</v>
      </c>
      <c r="G8331">
        <v>109</v>
      </c>
      <c r="H8331">
        <v>2013</v>
      </c>
    </row>
    <row r="8332" spans="1:8" x14ac:dyDescent="0.2">
      <c r="A8332" t="s">
        <v>9822</v>
      </c>
      <c r="B8332" t="s">
        <v>70</v>
      </c>
      <c r="C8332" t="s">
        <v>800</v>
      </c>
      <c r="D8332" t="s">
        <v>460</v>
      </c>
      <c r="E8332">
        <v>3.7</v>
      </c>
      <c r="F8332">
        <v>91</v>
      </c>
      <c r="G8332">
        <v>19.989999999999998</v>
      </c>
      <c r="H8332">
        <v>2015</v>
      </c>
    </row>
    <row r="8333" spans="1:8" x14ac:dyDescent="0.2">
      <c r="A8333" t="s">
        <v>9823</v>
      </c>
      <c r="B8333" t="s">
        <v>16</v>
      </c>
      <c r="C8333" t="s">
        <v>17</v>
      </c>
      <c r="D8333" t="s">
        <v>5282</v>
      </c>
      <c r="E8333">
        <v>3.7</v>
      </c>
      <c r="F8333">
        <v>91</v>
      </c>
      <c r="G8333">
        <v>9.9499999999999993</v>
      </c>
      <c r="H8333">
        <v>2017</v>
      </c>
    </row>
    <row r="8334" spans="1:8" x14ac:dyDescent="0.2">
      <c r="A8334" t="s">
        <v>9824</v>
      </c>
      <c r="B8334" t="s">
        <v>16</v>
      </c>
      <c r="C8334" t="s">
        <v>443</v>
      </c>
      <c r="D8334" t="s">
        <v>9825</v>
      </c>
      <c r="E8334">
        <v>3.8</v>
      </c>
      <c r="F8334">
        <v>91</v>
      </c>
      <c r="G8334">
        <v>5.25</v>
      </c>
      <c r="H8334">
        <v>2017</v>
      </c>
    </row>
    <row r="8335" spans="1:8" x14ac:dyDescent="0.2">
      <c r="A8335" t="s">
        <v>626</v>
      </c>
      <c r="B8335" t="s">
        <v>9</v>
      </c>
      <c r="C8335" t="s">
        <v>184</v>
      </c>
      <c r="D8335" t="s">
        <v>210</v>
      </c>
      <c r="E8335">
        <v>4.3</v>
      </c>
      <c r="F8335">
        <v>91</v>
      </c>
      <c r="G8335">
        <v>160.84</v>
      </c>
      <c r="H8335">
        <v>2017</v>
      </c>
    </row>
    <row r="8336" spans="1:8" x14ac:dyDescent="0.2">
      <c r="A8336" t="s">
        <v>9826</v>
      </c>
      <c r="B8336" t="s">
        <v>46</v>
      </c>
      <c r="C8336" t="s">
        <v>47</v>
      </c>
      <c r="D8336" t="s">
        <v>515</v>
      </c>
      <c r="E8336">
        <v>4.0999999999999996</v>
      </c>
      <c r="F8336">
        <v>91</v>
      </c>
      <c r="G8336">
        <v>28.42</v>
      </c>
      <c r="H8336">
        <v>2015</v>
      </c>
    </row>
    <row r="8337" spans="1:8" x14ac:dyDescent="0.2">
      <c r="A8337" t="s">
        <v>8099</v>
      </c>
      <c r="B8337" t="s">
        <v>23</v>
      </c>
      <c r="C8337" t="s">
        <v>247</v>
      </c>
      <c r="D8337" t="s">
        <v>4988</v>
      </c>
      <c r="E8337">
        <v>3.9</v>
      </c>
      <c r="F8337">
        <v>91</v>
      </c>
      <c r="G8337">
        <v>14.35</v>
      </c>
      <c r="H8337">
        <v>2017</v>
      </c>
    </row>
    <row r="8338" spans="1:8" x14ac:dyDescent="0.2">
      <c r="A8338" t="s">
        <v>9827</v>
      </c>
      <c r="B8338" t="s">
        <v>66</v>
      </c>
      <c r="C8338" t="s">
        <v>436</v>
      </c>
      <c r="D8338" t="s">
        <v>1474</v>
      </c>
      <c r="E8338">
        <v>3.8</v>
      </c>
      <c r="F8338">
        <v>91</v>
      </c>
      <c r="G8338">
        <v>19.3</v>
      </c>
      <c r="H8338">
        <v>2014</v>
      </c>
    </row>
    <row r="8339" spans="1:8" x14ac:dyDescent="0.2">
      <c r="A8339" t="s">
        <v>9828</v>
      </c>
      <c r="B8339" t="s">
        <v>16</v>
      </c>
      <c r="C8339" t="s">
        <v>9829</v>
      </c>
      <c r="D8339" t="s">
        <v>1721</v>
      </c>
      <c r="E8339">
        <v>3.9</v>
      </c>
      <c r="F8339">
        <v>91</v>
      </c>
      <c r="G8339">
        <v>12.5</v>
      </c>
      <c r="H8339">
        <v>2019</v>
      </c>
    </row>
    <row r="8340" spans="1:8" x14ac:dyDescent="0.2">
      <c r="A8340" t="s">
        <v>9830</v>
      </c>
      <c r="B8340" t="s">
        <v>16</v>
      </c>
      <c r="C8340" t="s">
        <v>181</v>
      </c>
      <c r="D8340" t="s">
        <v>444</v>
      </c>
      <c r="E8340">
        <v>4.3</v>
      </c>
      <c r="F8340">
        <v>91</v>
      </c>
      <c r="G8340">
        <v>94.65</v>
      </c>
      <c r="H8340">
        <v>2013</v>
      </c>
    </row>
    <row r="8341" spans="1:8" x14ac:dyDescent="0.2">
      <c r="A8341" t="s">
        <v>9831</v>
      </c>
      <c r="B8341" t="s">
        <v>277</v>
      </c>
      <c r="C8341" t="s">
        <v>346</v>
      </c>
      <c r="D8341" t="s">
        <v>9832</v>
      </c>
      <c r="E8341">
        <v>3.6</v>
      </c>
      <c r="F8341">
        <v>91</v>
      </c>
      <c r="G8341">
        <v>16.66</v>
      </c>
      <c r="H8341">
        <v>2017</v>
      </c>
    </row>
    <row r="8342" spans="1:8" x14ac:dyDescent="0.2">
      <c r="A8342" t="s">
        <v>9833</v>
      </c>
      <c r="B8342" t="s">
        <v>16</v>
      </c>
      <c r="C8342" t="s">
        <v>1024</v>
      </c>
      <c r="D8342" t="s">
        <v>587</v>
      </c>
      <c r="E8342">
        <v>3.4</v>
      </c>
      <c r="F8342">
        <v>91</v>
      </c>
      <c r="G8342">
        <v>15.95</v>
      </c>
      <c r="H8342">
        <v>2018</v>
      </c>
    </row>
    <row r="8343" spans="1:8" x14ac:dyDescent="0.2">
      <c r="A8343" t="s">
        <v>762</v>
      </c>
      <c r="B8343" t="s">
        <v>255</v>
      </c>
      <c r="C8343" t="s">
        <v>6224</v>
      </c>
      <c r="D8343" t="s">
        <v>2369</v>
      </c>
      <c r="E8343">
        <v>3.8</v>
      </c>
      <c r="F8343">
        <v>91</v>
      </c>
      <c r="G8343">
        <v>13.9</v>
      </c>
      <c r="H8343">
        <v>2017</v>
      </c>
    </row>
    <row r="8344" spans="1:8" x14ac:dyDescent="0.2">
      <c r="A8344" t="s">
        <v>9834</v>
      </c>
      <c r="B8344" t="s">
        <v>16</v>
      </c>
      <c r="C8344" t="s">
        <v>454</v>
      </c>
      <c r="D8344" t="s">
        <v>4587</v>
      </c>
      <c r="E8344">
        <v>3.9</v>
      </c>
      <c r="F8344">
        <v>91</v>
      </c>
      <c r="G8344">
        <v>8.7200000000000006</v>
      </c>
      <c r="H8344">
        <v>2018</v>
      </c>
    </row>
    <row r="8345" spans="1:8" x14ac:dyDescent="0.2">
      <c r="A8345" t="s">
        <v>726</v>
      </c>
      <c r="B8345" t="s">
        <v>62</v>
      </c>
      <c r="C8345" t="s">
        <v>244</v>
      </c>
      <c r="D8345" t="s">
        <v>7885</v>
      </c>
      <c r="E8345">
        <v>3.4</v>
      </c>
      <c r="F8345">
        <v>91</v>
      </c>
      <c r="G8345">
        <v>6.25</v>
      </c>
      <c r="H8345">
        <v>2015</v>
      </c>
    </row>
    <row r="8346" spans="1:8" x14ac:dyDescent="0.2">
      <c r="A8346" t="s">
        <v>9835</v>
      </c>
      <c r="B8346" t="s">
        <v>66</v>
      </c>
      <c r="C8346" t="s">
        <v>313</v>
      </c>
      <c r="D8346" t="s">
        <v>3727</v>
      </c>
      <c r="E8346">
        <v>4.4000000000000004</v>
      </c>
      <c r="F8346">
        <v>91</v>
      </c>
      <c r="G8346">
        <v>83.06</v>
      </c>
      <c r="H8346">
        <v>2014</v>
      </c>
    </row>
    <row r="8347" spans="1:8" x14ac:dyDescent="0.2">
      <c r="A8347" t="s">
        <v>590</v>
      </c>
      <c r="B8347" t="s">
        <v>66</v>
      </c>
      <c r="C8347" t="s">
        <v>2518</v>
      </c>
      <c r="D8347" t="s">
        <v>2519</v>
      </c>
      <c r="E8347">
        <v>3.7</v>
      </c>
      <c r="F8347">
        <v>91</v>
      </c>
      <c r="G8347">
        <v>11.89</v>
      </c>
      <c r="H8347">
        <v>2015</v>
      </c>
    </row>
    <row r="8348" spans="1:8" x14ac:dyDescent="0.2">
      <c r="A8348" t="s">
        <v>9836</v>
      </c>
      <c r="B8348" t="s">
        <v>16</v>
      </c>
      <c r="C8348" t="s">
        <v>931</v>
      </c>
      <c r="D8348" t="s">
        <v>3249</v>
      </c>
      <c r="E8348">
        <v>4.0999999999999996</v>
      </c>
      <c r="F8348">
        <v>91</v>
      </c>
      <c r="G8348">
        <v>19.899999999999999</v>
      </c>
      <c r="H8348">
        <v>2016</v>
      </c>
    </row>
    <row r="8349" spans="1:8" x14ac:dyDescent="0.2">
      <c r="A8349" t="s">
        <v>9837</v>
      </c>
      <c r="B8349" t="s">
        <v>16</v>
      </c>
      <c r="C8349" t="s">
        <v>181</v>
      </c>
      <c r="D8349" t="s">
        <v>441</v>
      </c>
      <c r="E8349">
        <v>4.2</v>
      </c>
      <c r="F8349">
        <v>91</v>
      </c>
      <c r="G8349">
        <v>154.22999999999999</v>
      </c>
      <c r="H8349">
        <v>2013</v>
      </c>
    </row>
    <row r="8350" spans="1:8" x14ac:dyDescent="0.2">
      <c r="A8350" t="s">
        <v>8099</v>
      </c>
      <c r="B8350" t="s">
        <v>23</v>
      </c>
      <c r="C8350" t="s">
        <v>247</v>
      </c>
      <c r="D8350" t="s">
        <v>4988</v>
      </c>
      <c r="E8350">
        <v>3.9</v>
      </c>
      <c r="F8350">
        <v>91</v>
      </c>
      <c r="G8350">
        <v>17.29</v>
      </c>
      <c r="H8350">
        <v>2017</v>
      </c>
    </row>
    <row r="8351" spans="1:8" x14ac:dyDescent="0.2">
      <c r="A8351" t="s">
        <v>9838</v>
      </c>
      <c r="B8351" t="s">
        <v>9</v>
      </c>
      <c r="C8351" t="s">
        <v>2185</v>
      </c>
      <c r="D8351" t="s">
        <v>2795</v>
      </c>
      <c r="E8351">
        <v>4.4000000000000004</v>
      </c>
      <c r="F8351">
        <v>91</v>
      </c>
      <c r="G8351">
        <v>115.7</v>
      </c>
      <c r="H8351">
        <v>2015</v>
      </c>
    </row>
    <row r="8352" spans="1:8" x14ac:dyDescent="0.2">
      <c r="A8352" t="s">
        <v>9839</v>
      </c>
      <c r="B8352" t="s">
        <v>66</v>
      </c>
      <c r="C8352" t="s">
        <v>313</v>
      </c>
      <c r="D8352" t="s">
        <v>735</v>
      </c>
      <c r="E8352">
        <v>4.5999999999999996</v>
      </c>
      <c r="F8352">
        <v>91</v>
      </c>
      <c r="G8352">
        <v>580</v>
      </c>
      <c r="H8352">
        <v>2006</v>
      </c>
    </row>
    <row r="8353" spans="1:8" x14ac:dyDescent="0.2">
      <c r="A8353" t="s">
        <v>9840</v>
      </c>
      <c r="B8353" t="s">
        <v>66</v>
      </c>
      <c r="C8353" t="s">
        <v>776</v>
      </c>
      <c r="D8353" t="s">
        <v>2874</v>
      </c>
      <c r="E8353">
        <v>3.4</v>
      </c>
      <c r="F8353">
        <v>91</v>
      </c>
      <c r="G8353">
        <v>6.63</v>
      </c>
      <c r="H8353">
        <v>2016</v>
      </c>
    </row>
    <row r="8354" spans="1:8" x14ac:dyDescent="0.2">
      <c r="A8354" t="s">
        <v>2193</v>
      </c>
      <c r="B8354" t="s">
        <v>9</v>
      </c>
      <c r="C8354" t="s">
        <v>10</v>
      </c>
      <c r="D8354" t="s">
        <v>2510</v>
      </c>
      <c r="E8354">
        <v>4.2</v>
      </c>
      <c r="F8354">
        <v>91</v>
      </c>
      <c r="G8354">
        <v>116</v>
      </c>
      <c r="H8354">
        <v>2014</v>
      </c>
    </row>
    <row r="8355" spans="1:8" x14ac:dyDescent="0.2">
      <c r="A8355" t="s">
        <v>9841</v>
      </c>
      <c r="B8355" t="s">
        <v>277</v>
      </c>
      <c r="C8355" t="s">
        <v>278</v>
      </c>
      <c r="D8355" t="s">
        <v>279</v>
      </c>
      <c r="E8355">
        <v>3.7</v>
      </c>
      <c r="F8355">
        <v>91</v>
      </c>
      <c r="G8355">
        <v>13.15</v>
      </c>
      <c r="H8355">
        <v>2016</v>
      </c>
    </row>
    <row r="8356" spans="1:8" x14ac:dyDescent="0.2">
      <c r="A8356" t="s">
        <v>9842</v>
      </c>
      <c r="B8356" t="s">
        <v>9</v>
      </c>
      <c r="C8356" t="s">
        <v>96</v>
      </c>
      <c r="D8356" t="s">
        <v>5409</v>
      </c>
      <c r="E8356">
        <v>4.4000000000000004</v>
      </c>
      <c r="F8356">
        <v>91</v>
      </c>
      <c r="G8356">
        <v>146.24</v>
      </c>
      <c r="H8356">
        <v>2004</v>
      </c>
    </row>
    <row r="8357" spans="1:8" x14ac:dyDescent="0.2">
      <c r="A8357" t="s">
        <v>9843</v>
      </c>
      <c r="B8357" t="s">
        <v>16</v>
      </c>
      <c r="C8357" t="s">
        <v>120</v>
      </c>
      <c r="D8357" t="s">
        <v>220</v>
      </c>
      <c r="E8357">
        <v>4</v>
      </c>
      <c r="F8357">
        <v>911</v>
      </c>
      <c r="G8357">
        <v>12.95</v>
      </c>
      <c r="H8357">
        <v>2016</v>
      </c>
    </row>
    <row r="8358" spans="1:8" x14ac:dyDescent="0.2">
      <c r="A8358" t="s">
        <v>9844</v>
      </c>
      <c r="B8358" t="s">
        <v>66</v>
      </c>
      <c r="C8358" t="s">
        <v>449</v>
      </c>
      <c r="D8358" t="s">
        <v>450</v>
      </c>
      <c r="E8358">
        <v>3.7</v>
      </c>
      <c r="F8358">
        <v>911</v>
      </c>
      <c r="G8358">
        <v>9.9499999999999993</v>
      </c>
      <c r="H8358">
        <v>2016</v>
      </c>
    </row>
    <row r="8359" spans="1:8" x14ac:dyDescent="0.2">
      <c r="A8359" t="s">
        <v>9845</v>
      </c>
      <c r="B8359" t="s">
        <v>16</v>
      </c>
      <c r="C8359" t="s">
        <v>302</v>
      </c>
      <c r="D8359" t="s">
        <v>164</v>
      </c>
      <c r="E8359">
        <v>4</v>
      </c>
      <c r="F8359">
        <v>913</v>
      </c>
      <c r="G8359">
        <v>9.6999999999999993</v>
      </c>
      <c r="H8359">
        <v>2017</v>
      </c>
    </row>
    <row r="8360" spans="1:8" x14ac:dyDescent="0.2">
      <c r="A8360" t="s">
        <v>9846</v>
      </c>
      <c r="B8360" t="s">
        <v>66</v>
      </c>
      <c r="C8360" t="s">
        <v>4383</v>
      </c>
      <c r="D8360" t="s">
        <v>7164</v>
      </c>
      <c r="E8360">
        <v>3.7</v>
      </c>
      <c r="F8360">
        <v>915</v>
      </c>
      <c r="G8360">
        <v>10.41</v>
      </c>
      <c r="H8360">
        <v>2016</v>
      </c>
    </row>
    <row r="8361" spans="1:8" x14ac:dyDescent="0.2">
      <c r="A8361" t="s">
        <v>3299</v>
      </c>
      <c r="B8361" t="s">
        <v>9</v>
      </c>
      <c r="C8361" t="s">
        <v>10</v>
      </c>
      <c r="D8361" t="s">
        <v>6792</v>
      </c>
      <c r="E8361">
        <v>3.9</v>
      </c>
      <c r="F8361">
        <v>916</v>
      </c>
      <c r="G8361">
        <v>48.8</v>
      </c>
      <c r="H8361">
        <v>2010</v>
      </c>
    </row>
    <row r="8362" spans="1:8" x14ac:dyDescent="0.2">
      <c r="A8362" t="s">
        <v>9847</v>
      </c>
      <c r="B8362" t="s">
        <v>66</v>
      </c>
      <c r="C8362" t="s">
        <v>2876</v>
      </c>
      <c r="D8362" t="s">
        <v>4466</v>
      </c>
      <c r="E8362">
        <v>3.4</v>
      </c>
      <c r="F8362">
        <v>916</v>
      </c>
      <c r="G8362">
        <v>7.89</v>
      </c>
      <c r="H8362">
        <v>2016</v>
      </c>
    </row>
    <row r="8363" spans="1:8" x14ac:dyDescent="0.2">
      <c r="A8363" t="s">
        <v>9848</v>
      </c>
      <c r="B8363" t="s">
        <v>23</v>
      </c>
      <c r="C8363" t="s">
        <v>247</v>
      </c>
      <c r="D8363" t="s">
        <v>1601</v>
      </c>
      <c r="E8363">
        <v>4.0999999999999996</v>
      </c>
      <c r="F8363">
        <v>916</v>
      </c>
      <c r="G8363">
        <v>18.2</v>
      </c>
      <c r="H8363">
        <v>2016</v>
      </c>
    </row>
    <row r="8364" spans="1:8" x14ac:dyDescent="0.2">
      <c r="A8364" t="s">
        <v>4385</v>
      </c>
      <c r="B8364" t="s">
        <v>16</v>
      </c>
      <c r="C8364" t="s">
        <v>492</v>
      </c>
      <c r="D8364" t="s">
        <v>2719</v>
      </c>
      <c r="E8364">
        <v>4.5999999999999996</v>
      </c>
      <c r="F8364">
        <v>919</v>
      </c>
      <c r="G8364">
        <v>189.15</v>
      </c>
      <c r="H8364">
        <v>2016</v>
      </c>
    </row>
    <row r="8365" spans="1:8" x14ac:dyDescent="0.2">
      <c r="A8365" t="s">
        <v>9849</v>
      </c>
      <c r="B8365" t="s">
        <v>70</v>
      </c>
      <c r="C8365" t="s">
        <v>2129</v>
      </c>
      <c r="D8365" t="s">
        <v>2353</v>
      </c>
      <c r="E8365">
        <v>4.2</v>
      </c>
      <c r="F8365">
        <v>919</v>
      </c>
      <c r="G8365">
        <v>54</v>
      </c>
      <c r="H8365">
        <v>2016</v>
      </c>
    </row>
    <row r="8366" spans="1:8" x14ac:dyDescent="0.2">
      <c r="A8366" t="s">
        <v>9850</v>
      </c>
      <c r="B8366" t="s">
        <v>62</v>
      </c>
      <c r="C8366" t="s">
        <v>259</v>
      </c>
      <c r="D8366" t="s">
        <v>9851</v>
      </c>
      <c r="E8366">
        <v>4.0999999999999996</v>
      </c>
      <c r="F8366">
        <v>92</v>
      </c>
      <c r="G8366">
        <v>13.95</v>
      </c>
      <c r="H8366">
        <v>2015</v>
      </c>
    </row>
    <row r="8367" spans="1:8" x14ac:dyDescent="0.2">
      <c r="A8367" t="s">
        <v>285</v>
      </c>
      <c r="B8367" t="s">
        <v>70</v>
      </c>
      <c r="C8367" t="s">
        <v>2129</v>
      </c>
      <c r="D8367" t="s">
        <v>1811</v>
      </c>
      <c r="E8367">
        <v>3.8</v>
      </c>
      <c r="F8367">
        <v>92</v>
      </c>
      <c r="G8367">
        <v>29.47</v>
      </c>
      <c r="H8367">
        <v>2017</v>
      </c>
    </row>
    <row r="8368" spans="1:8" x14ac:dyDescent="0.2">
      <c r="A8368" t="s">
        <v>9852</v>
      </c>
      <c r="B8368" t="s">
        <v>9</v>
      </c>
      <c r="C8368" t="s">
        <v>2283</v>
      </c>
      <c r="D8368" t="s">
        <v>9853</v>
      </c>
      <c r="E8368">
        <v>4.0999999999999996</v>
      </c>
      <c r="F8368">
        <v>92</v>
      </c>
      <c r="G8368">
        <v>46.95</v>
      </c>
      <c r="H8368">
        <v>2005</v>
      </c>
    </row>
    <row r="8369" spans="1:8" x14ac:dyDescent="0.2">
      <c r="A8369" t="s">
        <v>9854</v>
      </c>
      <c r="B8369" t="s">
        <v>16</v>
      </c>
      <c r="C8369" t="s">
        <v>374</v>
      </c>
      <c r="D8369" t="s">
        <v>1269</v>
      </c>
      <c r="E8369">
        <v>4</v>
      </c>
      <c r="F8369">
        <v>92</v>
      </c>
      <c r="G8369">
        <v>85</v>
      </c>
      <c r="H8369">
        <v>2013</v>
      </c>
    </row>
    <row r="8370" spans="1:8" x14ac:dyDescent="0.2">
      <c r="A8370" t="s">
        <v>9855</v>
      </c>
      <c r="B8370" t="s">
        <v>66</v>
      </c>
      <c r="C8370" t="s">
        <v>222</v>
      </c>
      <c r="D8370" t="s">
        <v>5108</v>
      </c>
      <c r="E8370">
        <v>3.7</v>
      </c>
      <c r="F8370">
        <v>92</v>
      </c>
      <c r="G8370">
        <v>12.19</v>
      </c>
      <c r="H8370">
        <v>2017</v>
      </c>
    </row>
    <row r="8371" spans="1:8" x14ac:dyDescent="0.2">
      <c r="A8371" t="s">
        <v>9856</v>
      </c>
      <c r="B8371" t="s">
        <v>196</v>
      </c>
      <c r="C8371" t="s">
        <v>2345</v>
      </c>
      <c r="D8371" t="s">
        <v>2346</v>
      </c>
      <c r="E8371">
        <v>3.2</v>
      </c>
      <c r="F8371">
        <v>92</v>
      </c>
      <c r="G8371">
        <v>6.5</v>
      </c>
      <c r="H8371">
        <v>2017</v>
      </c>
    </row>
    <row r="8372" spans="1:8" x14ac:dyDescent="0.2">
      <c r="A8372" t="s">
        <v>9857</v>
      </c>
      <c r="B8372" t="s">
        <v>9</v>
      </c>
      <c r="C8372" t="s">
        <v>6071</v>
      </c>
      <c r="D8372" t="s">
        <v>4458</v>
      </c>
      <c r="E8372">
        <v>4</v>
      </c>
      <c r="F8372">
        <v>92</v>
      </c>
      <c r="G8372">
        <v>13.44</v>
      </c>
      <c r="H8372">
        <v>2016</v>
      </c>
    </row>
    <row r="8373" spans="1:8" x14ac:dyDescent="0.2">
      <c r="A8373" t="s">
        <v>9858</v>
      </c>
      <c r="B8373" t="s">
        <v>16</v>
      </c>
      <c r="C8373" t="s">
        <v>394</v>
      </c>
      <c r="D8373" t="s">
        <v>3760</v>
      </c>
      <c r="E8373">
        <v>3.8</v>
      </c>
      <c r="F8373">
        <v>92</v>
      </c>
      <c r="G8373">
        <v>38.46</v>
      </c>
      <c r="H8373">
        <v>2016</v>
      </c>
    </row>
    <row r="8374" spans="1:8" x14ac:dyDescent="0.2">
      <c r="A8374" t="s">
        <v>9859</v>
      </c>
      <c r="B8374" t="s">
        <v>16</v>
      </c>
      <c r="C8374" t="s">
        <v>302</v>
      </c>
      <c r="D8374" t="s">
        <v>9860</v>
      </c>
      <c r="E8374">
        <v>4.3</v>
      </c>
      <c r="F8374">
        <v>92</v>
      </c>
      <c r="G8374">
        <v>13.9</v>
      </c>
      <c r="H8374">
        <v>2018</v>
      </c>
    </row>
    <row r="8375" spans="1:8" x14ac:dyDescent="0.2">
      <c r="A8375" t="s">
        <v>9861</v>
      </c>
      <c r="B8375" t="s">
        <v>1681</v>
      </c>
      <c r="C8375" t="s">
        <v>1682</v>
      </c>
      <c r="D8375" t="s">
        <v>1683</v>
      </c>
      <c r="E8375">
        <v>3.9</v>
      </c>
      <c r="F8375">
        <v>92</v>
      </c>
      <c r="G8375">
        <v>26.03</v>
      </c>
      <c r="H8375">
        <v>2015</v>
      </c>
    </row>
    <row r="8376" spans="1:8" x14ac:dyDescent="0.2">
      <c r="A8376" t="s">
        <v>9862</v>
      </c>
      <c r="B8376" t="s">
        <v>46</v>
      </c>
      <c r="C8376" t="s">
        <v>47</v>
      </c>
      <c r="D8376" t="s">
        <v>3463</v>
      </c>
      <c r="E8376">
        <v>3.9</v>
      </c>
      <c r="F8376">
        <v>92</v>
      </c>
      <c r="G8376">
        <v>18.899999999999999</v>
      </c>
      <c r="H8376">
        <v>2016</v>
      </c>
    </row>
    <row r="8377" spans="1:8" x14ac:dyDescent="0.2">
      <c r="A8377" t="s">
        <v>860</v>
      </c>
      <c r="B8377" t="s">
        <v>62</v>
      </c>
      <c r="C8377" t="s">
        <v>63</v>
      </c>
      <c r="D8377" t="s">
        <v>3049</v>
      </c>
      <c r="E8377">
        <v>3.7</v>
      </c>
      <c r="F8377">
        <v>92</v>
      </c>
      <c r="G8377">
        <v>10.23</v>
      </c>
      <c r="H8377">
        <v>2016</v>
      </c>
    </row>
    <row r="8378" spans="1:8" x14ac:dyDescent="0.2">
      <c r="A8378" t="s">
        <v>9863</v>
      </c>
      <c r="B8378" t="s">
        <v>16</v>
      </c>
      <c r="C8378" t="s">
        <v>93</v>
      </c>
      <c r="D8378" t="s">
        <v>1222</v>
      </c>
      <c r="E8378">
        <v>4</v>
      </c>
      <c r="F8378">
        <v>92</v>
      </c>
      <c r="G8378">
        <v>23</v>
      </c>
      <c r="H8378">
        <v>2016</v>
      </c>
    </row>
    <row r="8379" spans="1:8" x14ac:dyDescent="0.2">
      <c r="A8379" t="s">
        <v>9864</v>
      </c>
      <c r="B8379" t="s">
        <v>196</v>
      </c>
      <c r="C8379" t="s">
        <v>656</v>
      </c>
      <c r="D8379" t="s">
        <v>3003</v>
      </c>
      <c r="E8379">
        <v>3.4</v>
      </c>
      <c r="F8379">
        <v>92</v>
      </c>
      <c r="G8379">
        <v>6.21</v>
      </c>
      <c r="H8379">
        <v>2018</v>
      </c>
    </row>
    <row r="8380" spans="1:8" x14ac:dyDescent="0.2">
      <c r="A8380" t="s">
        <v>9865</v>
      </c>
      <c r="B8380" t="s">
        <v>16</v>
      </c>
      <c r="C8380" t="s">
        <v>443</v>
      </c>
      <c r="D8380" t="s">
        <v>9866</v>
      </c>
      <c r="E8380">
        <v>3.5</v>
      </c>
      <c r="F8380">
        <v>92</v>
      </c>
      <c r="G8380">
        <v>6.3</v>
      </c>
      <c r="H8380">
        <v>2018</v>
      </c>
    </row>
    <row r="8381" spans="1:8" x14ac:dyDescent="0.2">
      <c r="A8381" t="s">
        <v>6946</v>
      </c>
      <c r="B8381" t="s">
        <v>9</v>
      </c>
      <c r="C8381" t="s">
        <v>56</v>
      </c>
      <c r="D8381" t="s">
        <v>7025</v>
      </c>
      <c r="E8381">
        <v>3.8</v>
      </c>
      <c r="F8381">
        <v>92</v>
      </c>
      <c r="G8381">
        <v>9</v>
      </c>
      <c r="H8381">
        <v>2018</v>
      </c>
    </row>
    <row r="8382" spans="1:8" x14ac:dyDescent="0.2">
      <c r="A8382" t="s">
        <v>9867</v>
      </c>
      <c r="B8382" t="s">
        <v>9</v>
      </c>
      <c r="C8382" t="s">
        <v>56</v>
      </c>
      <c r="D8382" t="s">
        <v>3939</v>
      </c>
      <c r="E8382">
        <v>3.9</v>
      </c>
      <c r="F8382">
        <v>92</v>
      </c>
      <c r="G8382">
        <v>17</v>
      </c>
      <c r="H8382">
        <v>2016</v>
      </c>
    </row>
    <row r="8383" spans="1:8" x14ac:dyDescent="0.2">
      <c r="A8383" t="s">
        <v>9868</v>
      </c>
      <c r="B8383" t="s">
        <v>66</v>
      </c>
      <c r="C8383" t="s">
        <v>487</v>
      </c>
      <c r="D8383" t="s">
        <v>488</v>
      </c>
      <c r="E8383">
        <v>4.3</v>
      </c>
      <c r="F8383">
        <v>92</v>
      </c>
      <c r="G8383">
        <v>52.63</v>
      </c>
      <c r="H8383">
        <v>2012</v>
      </c>
    </row>
    <row r="8384" spans="1:8" x14ac:dyDescent="0.2">
      <c r="A8384" t="s">
        <v>1910</v>
      </c>
      <c r="B8384" t="s">
        <v>16</v>
      </c>
      <c r="C8384" t="s">
        <v>358</v>
      </c>
      <c r="D8384" t="s">
        <v>359</v>
      </c>
      <c r="E8384">
        <v>4.2</v>
      </c>
      <c r="F8384">
        <v>92</v>
      </c>
      <c r="G8384">
        <v>42.4</v>
      </c>
      <c r="H8384">
        <v>2015</v>
      </c>
    </row>
    <row r="8385" spans="1:8" x14ac:dyDescent="0.2">
      <c r="A8385" t="s">
        <v>9869</v>
      </c>
      <c r="B8385" t="s">
        <v>23</v>
      </c>
      <c r="C8385" t="s">
        <v>247</v>
      </c>
      <c r="D8385" t="s">
        <v>3928</v>
      </c>
      <c r="E8385">
        <v>4.4000000000000004</v>
      </c>
      <c r="F8385">
        <v>92</v>
      </c>
      <c r="G8385">
        <v>58.8</v>
      </c>
      <c r="H8385">
        <v>2015</v>
      </c>
    </row>
    <row r="8386" spans="1:8" x14ac:dyDescent="0.2">
      <c r="A8386" t="s">
        <v>9870</v>
      </c>
      <c r="B8386" t="s">
        <v>16</v>
      </c>
      <c r="C8386" t="s">
        <v>181</v>
      </c>
      <c r="D8386" t="s">
        <v>2273</v>
      </c>
      <c r="E8386">
        <v>4</v>
      </c>
      <c r="F8386">
        <v>92</v>
      </c>
      <c r="G8386">
        <v>75</v>
      </c>
      <c r="H8386">
        <v>2014</v>
      </c>
    </row>
    <row r="8387" spans="1:8" x14ac:dyDescent="0.2">
      <c r="A8387" t="s">
        <v>9871</v>
      </c>
      <c r="B8387" t="s">
        <v>16</v>
      </c>
      <c r="C8387" t="s">
        <v>181</v>
      </c>
      <c r="D8387" t="s">
        <v>8416</v>
      </c>
      <c r="E8387">
        <v>4.2</v>
      </c>
      <c r="F8387">
        <v>92</v>
      </c>
      <c r="G8387">
        <v>59</v>
      </c>
      <c r="H8387">
        <v>2012</v>
      </c>
    </row>
    <row r="8388" spans="1:8" x14ac:dyDescent="0.2">
      <c r="A8388" t="s">
        <v>9872</v>
      </c>
      <c r="B8388" t="s">
        <v>9</v>
      </c>
      <c r="C8388" t="s">
        <v>10</v>
      </c>
      <c r="D8388" t="s">
        <v>1017</v>
      </c>
      <c r="E8388">
        <v>4.3</v>
      </c>
      <c r="F8388">
        <v>92</v>
      </c>
      <c r="G8388">
        <v>49.5</v>
      </c>
      <c r="H8388">
        <v>2000</v>
      </c>
    </row>
    <row r="8389" spans="1:8" x14ac:dyDescent="0.2">
      <c r="A8389" t="s">
        <v>9873</v>
      </c>
      <c r="B8389" t="s">
        <v>16</v>
      </c>
      <c r="C8389" t="s">
        <v>1359</v>
      </c>
      <c r="D8389" t="s">
        <v>6654</v>
      </c>
      <c r="E8389">
        <v>3.9</v>
      </c>
      <c r="F8389">
        <v>92</v>
      </c>
      <c r="G8389">
        <v>19.399999999999999</v>
      </c>
      <c r="H8389">
        <v>2016</v>
      </c>
    </row>
    <row r="8390" spans="1:8" x14ac:dyDescent="0.2">
      <c r="A8390" t="s">
        <v>3149</v>
      </c>
      <c r="B8390" t="s">
        <v>62</v>
      </c>
      <c r="C8390" t="s">
        <v>63</v>
      </c>
      <c r="D8390" t="s">
        <v>2562</v>
      </c>
      <c r="E8390">
        <v>3.8</v>
      </c>
      <c r="F8390">
        <v>92</v>
      </c>
      <c r="G8390">
        <v>16.899999999999999</v>
      </c>
      <c r="H8390">
        <v>2015</v>
      </c>
    </row>
    <row r="8391" spans="1:8" x14ac:dyDescent="0.2">
      <c r="A8391" t="s">
        <v>2790</v>
      </c>
      <c r="B8391" t="s">
        <v>9</v>
      </c>
      <c r="C8391" t="s">
        <v>389</v>
      </c>
      <c r="D8391" t="s">
        <v>3516</v>
      </c>
      <c r="E8391">
        <v>4</v>
      </c>
      <c r="F8391">
        <v>920</v>
      </c>
      <c r="G8391">
        <v>49.55</v>
      </c>
      <c r="H8391">
        <v>2014</v>
      </c>
    </row>
    <row r="8392" spans="1:8" x14ac:dyDescent="0.2">
      <c r="A8392" t="s">
        <v>9874</v>
      </c>
      <c r="B8392" t="s">
        <v>70</v>
      </c>
      <c r="C8392" t="s">
        <v>533</v>
      </c>
      <c r="D8392" t="s">
        <v>844</v>
      </c>
      <c r="E8392">
        <v>3.7</v>
      </c>
      <c r="F8392">
        <v>920</v>
      </c>
      <c r="G8392">
        <v>21.93</v>
      </c>
      <c r="H8392">
        <v>2016</v>
      </c>
    </row>
    <row r="8393" spans="1:8" x14ac:dyDescent="0.2">
      <c r="A8393" t="s">
        <v>521</v>
      </c>
      <c r="B8393" t="s">
        <v>77</v>
      </c>
      <c r="C8393" t="s">
        <v>522</v>
      </c>
      <c r="D8393" t="s">
        <v>9875</v>
      </c>
      <c r="E8393">
        <v>3.8</v>
      </c>
      <c r="F8393">
        <v>922</v>
      </c>
      <c r="G8393">
        <v>4.99</v>
      </c>
      <c r="H8393">
        <v>2018</v>
      </c>
    </row>
    <row r="8394" spans="1:8" x14ac:dyDescent="0.2">
      <c r="A8394" t="s">
        <v>1084</v>
      </c>
      <c r="B8394" t="s">
        <v>9</v>
      </c>
      <c r="C8394" t="s">
        <v>281</v>
      </c>
      <c r="D8394" t="s">
        <v>5487</v>
      </c>
      <c r="E8394">
        <v>3.8</v>
      </c>
      <c r="F8394">
        <v>922</v>
      </c>
      <c r="G8394">
        <v>19.95</v>
      </c>
      <c r="H8394">
        <v>2014</v>
      </c>
    </row>
    <row r="8395" spans="1:8" x14ac:dyDescent="0.2">
      <c r="A8395" t="s">
        <v>2574</v>
      </c>
      <c r="B8395" t="s">
        <v>9</v>
      </c>
      <c r="C8395" t="s">
        <v>972</v>
      </c>
      <c r="D8395" t="s">
        <v>973</v>
      </c>
      <c r="E8395">
        <v>3.6</v>
      </c>
      <c r="F8395">
        <v>922</v>
      </c>
      <c r="G8395">
        <v>35.9</v>
      </c>
      <c r="H8395">
        <v>2013</v>
      </c>
    </row>
    <row r="8396" spans="1:8" x14ac:dyDescent="0.2">
      <c r="A8396" t="s">
        <v>9876</v>
      </c>
      <c r="B8396" t="s">
        <v>62</v>
      </c>
      <c r="C8396" t="s">
        <v>1171</v>
      </c>
      <c r="D8396" t="s">
        <v>1184</v>
      </c>
      <c r="E8396">
        <v>3.6</v>
      </c>
      <c r="F8396">
        <v>923</v>
      </c>
      <c r="G8396">
        <v>7.2</v>
      </c>
      <c r="H8396">
        <v>2018</v>
      </c>
    </row>
    <row r="8397" spans="1:8" x14ac:dyDescent="0.2">
      <c r="A8397" t="s">
        <v>1691</v>
      </c>
      <c r="B8397" t="s">
        <v>34</v>
      </c>
      <c r="C8397" t="s">
        <v>4303</v>
      </c>
      <c r="D8397" t="s">
        <v>4304</v>
      </c>
      <c r="E8397">
        <v>3.9</v>
      </c>
      <c r="F8397">
        <v>925</v>
      </c>
      <c r="G8397">
        <v>20.54</v>
      </c>
      <c r="H8397">
        <v>2015</v>
      </c>
    </row>
    <row r="8398" spans="1:8" x14ac:dyDescent="0.2">
      <c r="A8398" t="s">
        <v>9877</v>
      </c>
      <c r="B8398" t="s">
        <v>16</v>
      </c>
      <c r="C8398" t="s">
        <v>443</v>
      </c>
      <c r="D8398" t="s">
        <v>9878</v>
      </c>
      <c r="E8398">
        <v>3.8</v>
      </c>
      <c r="F8398">
        <v>925</v>
      </c>
      <c r="G8398">
        <v>11.6</v>
      </c>
      <c r="H8398">
        <v>2018</v>
      </c>
    </row>
    <row r="8399" spans="1:8" x14ac:dyDescent="0.2">
      <c r="A8399" t="s">
        <v>327</v>
      </c>
      <c r="B8399" t="s">
        <v>66</v>
      </c>
      <c r="C8399" t="s">
        <v>222</v>
      </c>
      <c r="D8399" t="s">
        <v>5043</v>
      </c>
      <c r="E8399">
        <v>3.8</v>
      </c>
      <c r="F8399">
        <v>927</v>
      </c>
      <c r="G8399">
        <v>12.99</v>
      </c>
      <c r="H8399">
        <v>2016</v>
      </c>
    </row>
    <row r="8400" spans="1:8" x14ac:dyDescent="0.2">
      <c r="A8400" t="s">
        <v>1066</v>
      </c>
      <c r="B8400" t="s">
        <v>16</v>
      </c>
      <c r="C8400" t="s">
        <v>358</v>
      </c>
      <c r="D8400" t="s">
        <v>339</v>
      </c>
      <c r="E8400">
        <v>4.4000000000000004</v>
      </c>
      <c r="F8400">
        <v>928</v>
      </c>
      <c r="G8400">
        <v>55.51</v>
      </c>
      <c r="H8400">
        <v>2012</v>
      </c>
    </row>
    <row r="8401" spans="1:8" x14ac:dyDescent="0.2">
      <c r="A8401" t="s">
        <v>9879</v>
      </c>
      <c r="B8401" t="s">
        <v>9</v>
      </c>
      <c r="C8401" t="s">
        <v>389</v>
      </c>
      <c r="D8401" t="s">
        <v>5954</v>
      </c>
      <c r="E8401">
        <v>4</v>
      </c>
      <c r="F8401">
        <v>93</v>
      </c>
      <c r="G8401">
        <v>34.99</v>
      </c>
      <c r="H8401">
        <v>1997</v>
      </c>
    </row>
    <row r="8402" spans="1:8" x14ac:dyDescent="0.2">
      <c r="A8402" t="s">
        <v>9880</v>
      </c>
      <c r="B8402" t="s">
        <v>16</v>
      </c>
      <c r="C8402" t="s">
        <v>454</v>
      </c>
      <c r="D8402" t="s">
        <v>232</v>
      </c>
      <c r="E8402">
        <v>3.8</v>
      </c>
      <c r="F8402">
        <v>93</v>
      </c>
      <c r="G8402">
        <v>6</v>
      </c>
      <c r="H8402">
        <v>2018</v>
      </c>
    </row>
    <row r="8403" spans="1:8" x14ac:dyDescent="0.2">
      <c r="A8403" t="s">
        <v>101</v>
      </c>
      <c r="B8403" t="s">
        <v>23</v>
      </c>
      <c r="C8403" t="s">
        <v>247</v>
      </c>
      <c r="D8403" t="s">
        <v>272</v>
      </c>
      <c r="E8403">
        <v>3.9</v>
      </c>
      <c r="F8403">
        <v>93</v>
      </c>
      <c r="G8403">
        <v>36.9</v>
      </c>
      <c r="H8403">
        <v>2016</v>
      </c>
    </row>
    <row r="8404" spans="1:8" x14ac:dyDescent="0.2">
      <c r="A8404" t="s">
        <v>9881</v>
      </c>
      <c r="B8404" t="s">
        <v>66</v>
      </c>
      <c r="C8404" t="s">
        <v>252</v>
      </c>
      <c r="D8404" t="s">
        <v>1209</v>
      </c>
      <c r="E8404">
        <v>3.9</v>
      </c>
      <c r="F8404">
        <v>93</v>
      </c>
      <c r="G8404">
        <v>19.989999999999998</v>
      </c>
      <c r="H8404">
        <v>2017</v>
      </c>
    </row>
    <row r="8405" spans="1:8" x14ac:dyDescent="0.2">
      <c r="A8405" t="s">
        <v>9882</v>
      </c>
      <c r="B8405" t="s">
        <v>982</v>
      </c>
      <c r="C8405" t="s">
        <v>5242</v>
      </c>
      <c r="D8405" t="s">
        <v>9883</v>
      </c>
      <c r="E8405">
        <v>4</v>
      </c>
      <c r="F8405">
        <v>93</v>
      </c>
      <c r="G8405">
        <v>43.87</v>
      </c>
      <c r="H8405">
        <v>2016</v>
      </c>
    </row>
    <row r="8406" spans="1:8" x14ac:dyDescent="0.2">
      <c r="A8406" t="s">
        <v>9884</v>
      </c>
      <c r="B8406" t="s">
        <v>66</v>
      </c>
      <c r="C8406" t="s">
        <v>308</v>
      </c>
      <c r="D8406" t="s">
        <v>751</v>
      </c>
      <c r="E8406">
        <v>4.0999999999999996</v>
      </c>
      <c r="F8406">
        <v>93</v>
      </c>
      <c r="G8406">
        <v>25.99</v>
      </c>
      <c r="H8406">
        <v>2016</v>
      </c>
    </row>
    <row r="8407" spans="1:8" x14ac:dyDescent="0.2">
      <c r="A8407" t="s">
        <v>9885</v>
      </c>
      <c r="B8407" t="s">
        <v>16</v>
      </c>
      <c r="C8407" t="s">
        <v>1096</v>
      </c>
      <c r="D8407" t="s">
        <v>3069</v>
      </c>
      <c r="E8407">
        <v>4</v>
      </c>
      <c r="F8407">
        <v>93</v>
      </c>
      <c r="G8407">
        <v>36.700000000000003</v>
      </c>
      <c r="H8407">
        <v>2013</v>
      </c>
    </row>
    <row r="8408" spans="1:8" x14ac:dyDescent="0.2">
      <c r="A8408" t="s">
        <v>9886</v>
      </c>
      <c r="B8408" t="s">
        <v>66</v>
      </c>
      <c r="C8408" t="s">
        <v>313</v>
      </c>
      <c r="D8408" t="s">
        <v>2628</v>
      </c>
      <c r="E8408">
        <v>4.0999999999999996</v>
      </c>
      <c r="F8408">
        <v>93</v>
      </c>
      <c r="G8408">
        <v>21.25</v>
      </c>
      <c r="H8408">
        <v>2017</v>
      </c>
    </row>
    <row r="8409" spans="1:8" x14ac:dyDescent="0.2">
      <c r="A8409" t="s">
        <v>9887</v>
      </c>
      <c r="B8409" t="s">
        <v>23</v>
      </c>
      <c r="C8409" t="s">
        <v>2059</v>
      </c>
      <c r="D8409" t="s">
        <v>2060</v>
      </c>
      <c r="E8409">
        <v>3.6</v>
      </c>
      <c r="F8409">
        <v>93</v>
      </c>
      <c r="G8409">
        <v>13.43</v>
      </c>
      <c r="H8409">
        <v>2012</v>
      </c>
    </row>
    <row r="8410" spans="1:8" x14ac:dyDescent="0.2">
      <c r="A8410" t="s">
        <v>9888</v>
      </c>
      <c r="B8410" t="s">
        <v>9</v>
      </c>
      <c r="C8410" t="s">
        <v>190</v>
      </c>
      <c r="D8410" t="s">
        <v>651</v>
      </c>
      <c r="E8410">
        <v>4.3</v>
      </c>
      <c r="F8410">
        <v>93</v>
      </c>
      <c r="G8410">
        <v>179.95</v>
      </c>
      <c r="H8410">
        <v>1999</v>
      </c>
    </row>
    <row r="8411" spans="1:8" x14ac:dyDescent="0.2">
      <c r="A8411" t="s">
        <v>9889</v>
      </c>
      <c r="B8411" t="s">
        <v>255</v>
      </c>
      <c r="C8411" t="s">
        <v>256</v>
      </c>
      <c r="D8411" t="s">
        <v>4926</v>
      </c>
      <c r="E8411">
        <v>3.6</v>
      </c>
      <c r="F8411">
        <v>93</v>
      </c>
      <c r="G8411">
        <v>10.5</v>
      </c>
      <c r="H8411">
        <v>2016</v>
      </c>
    </row>
    <row r="8412" spans="1:8" x14ac:dyDescent="0.2">
      <c r="A8412" t="s">
        <v>624</v>
      </c>
      <c r="B8412" t="s">
        <v>9</v>
      </c>
      <c r="C8412" t="s">
        <v>217</v>
      </c>
      <c r="D8412" t="s">
        <v>684</v>
      </c>
      <c r="E8412">
        <v>3.9</v>
      </c>
      <c r="F8412">
        <v>93</v>
      </c>
      <c r="G8412">
        <v>86.76</v>
      </c>
      <c r="H8412">
        <v>2017</v>
      </c>
    </row>
    <row r="8413" spans="1:8" x14ac:dyDescent="0.2">
      <c r="A8413" t="s">
        <v>1374</v>
      </c>
      <c r="B8413" t="s">
        <v>16</v>
      </c>
      <c r="C8413" t="s">
        <v>638</v>
      </c>
      <c r="D8413" t="s">
        <v>9544</v>
      </c>
      <c r="E8413">
        <v>3.6</v>
      </c>
      <c r="F8413">
        <v>93</v>
      </c>
      <c r="G8413">
        <v>4.63</v>
      </c>
      <c r="H8413">
        <v>2018</v>
      </c>
    </row>
    <row r="8414" spans="1:8" x14ac:dyDescent="0.2">
      <c r="A8414" t="s">
        <v>9890</v>
      </c>
      <c r="B8414" t="s">
        <v>9</v>
      </c>
      <c r="C8414" t="s">
        <v>989</v>
      </c>
      <c r="D8414" t="s">
        <v>3638</v>
      </c>
      <c r="E8414">
        <v>3.9</v>
      </c>
      <c r="F8414">
        <v>93</v>
      </c>
      <c r="G8414">
        <v>21.74</v>
      </c>
      <c r="H8414">
        <v>2017</v>
      </c>
    </row>
    <row r="8415" spans="1:8" x14ac:dyDescent="0.2">
      <c r="A8415" t="s">
        <v>9891</v>
      </c>
      <c r="B8415" t="s">
        <v>16</v>
      </c>
      <c r="C8415" t="s">
        <v>17</v>
      </c>
      <c r="D8415" t="s">
        <v>1266</v>
      </c>
      <c r="E8415">
        <v>4</v>
      </c>
      <c r="F8415">
        <v>93</v>
      </c>
      <c r="G8415">
        <v>27.79</v>
      </c>
      <c r="H8415">
        <v>2007</v>
      </c>
    </row>
    <row r="8416" spans="1:8" x14ac:dyDescent="0.2">
      <c r="A8416" t="s">
        <v>9892</v>
      </c>
      <c r="B8416" t="s">
        <v>9</v>
      </c>
      <c r="C8416" t="s">
        <v>556</v>
      </c>
      <c r="D8416" t="s">
        <v>423</v>
      </c>
      <c r="E8416">
        <v>3.7</v>
      </c>
      <c r="F8416">
        <v>93</v>
      </c>
      <c r="G8416">
        <v>31.95</v>
      </c>
      <c r="H8416">
        <v>2015</v>
      </c>
    </row>
    <row r="8417" spans="1:8" x14ac:dyDescent="0.2">
      <c r="A8417" t="s">
        <v>9893</v>
      </c>
      <c r="B8417" t="s">
        <v>23</v>
      </c>
      <c r="C8417" t="s">
        <v>5710</v>
      </c>
      <c r="D8417" t="s">
        <v>5711</v>
      </c>
      <c r="E8417">
        <v>3.9</v>
      </c>
      <c r="F8417">
        <v>93</v>
      </c>
      <c r="G8417">
        <v>14.9</v>
      </c>
      <c r="H8417">
        <v>2016</v>
      </c>
    </row>
    <row r="8418" spans="1:8" x14ac:dyDescent="0.2">
      <c r="A8418" t="s">
        <v>9894</v>
      </c>
      <c r="B8418" t="s">
        <v>62</v>
      </c>
      <c r="C8418" t="s">
        <v>244</v>
      </c>
      <c r="D8418" t="s">
        <v>3145</v>
      </c>
      <c r="E8418">
        <v>3.8</v>
      </c>
      <c r="F8418">
        <v>93</v>
      </c>
      <c r="G8418">
        <v>14.9</v>
      </c>
      <c r="H8418">
        <v>2017</v>
      </c>
    </row>
    <row r="8419" spans="1:8" x14ac:dyDescent="0.2">
      <c r="A8419" t="s">
        <v>9895</v>
      </c>
      <c r="B8419" t="s">
        <v>66</v>
      </c>
      <c r="C8419" t="s">
        <v>222</v>
      </c>
      <c r="D8419" t="s">
        <v>8609</v>
      </c>
      <c r="E8419">
        <v>4.3</v>
      </c>
      <c r="F8419">
        <v>93</v>
      </c>
      <c r="G8419">
        <v>24.99</v>
      </c>
      <c r="H8419">
        <v>2017</v>
      </c>
    </row>
    <row r="8420" spans="1:8" x14ac:dyDescent="0.2">
      <c r="A8420" t="s">
        <v>9896</v>
      </c>
      <c r="B8420" t="s">
        <v>9</v>
      </c>
      <c r="C8420" t="s">
        <v>9897</v>
      </c>
      <c r="D8420" t="s">
        <v>9898</v>
      </c>
      <c r="E8420">
        <v>3.7</v>
      </c>
      <c r="F8420">
        <v>93</v>
      </c>
      <c r="G8420">
        <v>38.75</v>
      </c>
      <c r="H8420">
        <v>2016</v>
      </c>
    </row>
    <row r="8421" spans="1:8" x14ac:dyDescent="0.2">
      <c r="A8421" t="s">
        <v>9899</v>
      </c>
      <c r="B8421" t="s">
        <v>9</v>
      </c>
      <c r="C8421" t="s">
        <v>1603</v>
      </c>
      <c r="D8421" t="s">
        <v>4474</v>
      </c>
      <c r="E8421">
        <v>3.9</v>
      </c>
      <c r="F8421">
        <v>93</v>
      </c>
      <c r="G8421">
        <v>28.1</v>
      </c>
      <c r="H8421">
        <v>2014</v>
      </c>
    </row>
    <row r="8422" spans="1:8" x14ac:dyDescent="0.2">
      <c r="A8422" t="s">
        <v>9900</v>
      </c>
      <c r="B8422" t="s">
        <v>9</v>
      </c>
      <c r="C8422" t="s">
        <v>836</v>
      </c>
      <c r="D8422" t="s">
        <v>1930</v>
      </c>
      <c r="E8422">
        <v>4.2</v>
      </c>
      <c r="F8422">
        <v>93</v>
      </c>
      <c r="G8422">
        <v>16.47</v>
      </c>
      <c r="H8422">
        <v>2018</v>
      </c>
    </row>
    <row r="8423" spans="1:8" x14ac:dyDescent="0.2">
      <c r="A8423" t="s">
        <v>9403</v>
      </c>
      <c r="B8423" t="s">
        <v>66</v>
      </c>
      <c r="C8423" t="s">
        <v>308</v>
      </c>
      <c r="D8423" t="s">
        <v>5045</v>
      </c>
      <c r="E8423">
        <v>4.0999999999999996</v>
      </c>
      <c r="F8423">
        <v>93</v>
      </c>
      <c r="G8423">
        <v>17.23</v>
      </c>
      <c r="H8423">
        <v>2011</v>
      </c>
    </row>
    <row r="8424" spans="1:8" x14ac:dyDescent="0.2">
      <c r="A8424" t="s">
        <v>9901</v>
      </c>
      <c r="B8424" t="s">
        <v>16</v>
      </c>
      <c r="C8424" t="s">
        <v>996</v>
      </c>
      <c r="D8424" t="s">
        <v>3091</v>
      </c>
      <c r="E8424">
        <v>4.4000000000000004</v>
      </c>
      <c r="F8424">
        <v>93</v>
      </c>
      <c r="G8424">
        <v>86.76</v>
      </c>
      <c r="H8424">
        <v>2015</v>
      </c>
    </row>
    <row r="8425" spans="1:8" x14ac:dyDescent="0.2">
      <c r="A8425" t="s">
        <v>9902</v>
      </c>
      <c r="B8425" t="s">
        <v>66</v>
      </c>
      <c r="C8425" t="s">
        <v>1815</v>
      </c>
      <c r="D8425" t="s">
        <v>4843</v>
      </c>
      <c r="E8425">
        <v>3.7</v>
      </c>
      <c r="F8425">
        <v>93</v>
      </c>
      <c r="G8425">
        <v>7.75</v>
      </c>
      <c r="H8425">
        <v>2017</v>
      </c>
    </row>
    <row r="8426" spans="1:8" x14ac:dyDescent="0.2">
      <c r="A8426" t="s">
        <v>2592</v>
      </c>
      <c r="B8426" t="s">
        <v>9</v>
      </c>
      <c r="C8426" t="s">
        <v>379</v>
      </c>
      <c r="D8426" t="s">
        <v>9903</v>
      </c>
      <c r="E8426">
        <v>3.7</v>
      </c>
      <c r="F8426">
        <v>93</v>
      </c>
      <c r="G8426">
        <v>12.99</v>
      </c>
      <c r="H8426">
        <v>2015</v>
      </c>
    </row>
    <row r="8427" spans="1:8" x14ac:dyDescent="0.2">
      <c r="A8427" t="s">
        <v>9904</v>
      </c>
      <c r="B8427" t="s">
        <v>9</v>
      </c>
      <c r="C8427" t="s">
        <v>1319</v>
      </c>
      <c r="D8427" t="s">
        <v>554</v>
      </c>
      <c r="E8427">
        <v>3.9</v>
      </c>
      <c r="F8427">
        <v>93</v>
      </c>
      <c r="G8427">
        <v>57.51</v>
      </c>
      <c r="H8427">
        <v>2009</v>
      </c>
    </row>
    <row r="8428" spans="1:8" x14ac:dyDescent="0.2">
      <c r="A8428" t="s">
        <v>9905</v>
      </c>
      <c r="B8428" t="s">
        <v>16</v>
      </c>
      <c r="C8428" t="s">
        <v>181</v>
      </c>
      <c r="D8428" t="s">
        <v>1566</v>
      </c>
      <c r="E8428">
        <v>4.2</v>
      </c>
      <c r="F8428">
        <v>93</v>
      </c>
      <c r="G8428">
        <v>110.74</v>
      </c>
      <c r="H8428">
        <v>2007</v>
      </c>
    </row>
    <row r="8429" spans="1:8" x14ac:dyDescent="0.2">
      <c r="A8429" t="s">
        <v>1063</v>
      </c>
      <c r="B8429" t="s">
        <v>34</v>
      </c>
      <c r="C8429" t="s">
        <v>4303</v>
      </c>
      <c r="D8429" t="s">
        <v>4304</v>
      </c>
      <c r="E8429">
        <v>3.9</v>
      </c>
      <c r="F8429">
        <v>931</v>
      </c>
      <c r="G8429">
        <v>14.5</v>
      </c>
      <c r="H8429">
        <v>2016</v>
      </c>
    </row>
    <row r="8430" spans="1:8" x14ac:dyDescent="0.2">
      <c r="A8430" t="s">
        <v>9906</v>
      </c>
      <c r="B8430" t="s">
        <v>16</v>
      </c>
      <c r="C8430" t="s">
        <v>1446</v>
      </c>
      <c r="D8430" t="s">
        <v>2118</v>
      </c>
      <c r="E8430">
        <v>4.2</v>
      </c>
      <c r="F8430">
        <v>935</v>
      </c>
      <c r="G8430">
        <v>15.42</v>
      </c>
      <c r="H8430">
        <v>2016</v>
      </c>
    </row>
    <row r="8431" spans="1:8" x14ac:dyDescent="0.2">
      <c r="A8431" t="s">
        <v>9907</v>
      </c>
      <c r="B8431" t="s">
        <v>66</v>
      </c>
      <c r="C8431" t="s">
        <v>449</v>
      </c>
      <c r="D8431" t="s">
        <v>1818</v>
      </c>
      <c r="E8431">
        <v>3.9</v>
      </c>
      <c r="F8431">
        <v>935</v>
      </c>
      <c r="G8431">
        <v>7.35</v>
      </c>
      <c r="H8431">
        <v>2019</v>
      </c>
    </row>
    <row r="8432" spans="1:8" x14ac:dyDescent="0.2">
      <c r="A8432" t="s">
        <v>9908</v>
      </c>
      <c r="B8432" t="s">
        <v>196</v>
      </c>
      <c r="C8432" t="s">
        <v>5769</v>
      </c>
      <c r="D8432" t="s">
        <v>1019</v>
      </c>
      <c r="E8432">
        <v>4.3</v>
      </c>
      <c r="F8432">
        <v>935</v>
      </c>
      <c r="G8432">
        <v>31.1</v>
      </c>
      <c r="H8432">
        <v>2014</v>
      </c>
    </row>
    <row r="8433" spans="1:8" x14ac:dyDescent="0.2">
      <c r="A8433" t="s">
        <v>9909</v>
      </c>
      <c r="B8433" t="s">
        <v>66</v>
      </c>
      <c r="C8433" t="s">
        <v>169</v>
      </c>
      <c r="D8433" t="s">
        <v>170</v>
      </c>
      <c r="E8433">
        <v>3.8</v>
      </c>
      <c r="F8433">
        <v>936</v>
      </c>
      <c r="G8433">
        <v>7.2</v>
      </c>
      <c r="H8433">
        <v>2017</v>
      </c>
    </row>
    <row r="8434" spans="1:8" x14ac:dyDescent="0.2">
      <c r="A8434" t="s">
        <v>845</v>
      </c>
      <c r="B8434" t="s">
        <v>9</v>
      </c>
      <c r="C8434" t="s">
        <v>217</v>
      </c>
      <c r="D8434" t="s">
        <v>625</v>
      </c>
      <c r="E8434">
        <v>4.3</v>
      </c>
      <c r="F8434">
        <v>936</v>
      </c>
      <c r="G8434">
        <v>129</v>
      </c>
      <c r="H8434">
        <v>2010</v>
      </c>
    </row>
    <row r="8435" spans="1:8" x14ac:dyDescent="0.2">
      <c r="A8435" t="s">
        <v>9910</v>
      </c>
      <c r="B8435" t="s">
        <v>16</v>
      </c>
      <c r="C8435" t="s">
        <v>17</v>
      </c>
      <c r="D8435" t="s">
        <v>3036</v>
      </c>
      <c r="E8435">
        <v>4</v>
      </c>
      <c r="F8435">
        <v>936</v>
      </c>
      <c r="G8435">
        <v>24.75</v>
      </c>
      <c r="H8435">
        <v>2017</v>
      </c>
    </row>
    <row r="8436" spans="1:8" x14ac:dyDescent="0.2">
      <c r="A8436" t="s">
        <v>9911</v>
      </c>
      <c r="B8436" t="s">
        <v>16</v>
      </c>
      <c r="C8436" t="s">
        <v>926</v>
      </c>
      <c r="D8436" t="s">
        <v>270</v>
      </c>
      <c r="E8436">
        <v>3.8</v>
      </c>
      <c r="F8436">
        <v>937</v>
      </c>
      <c r="G8436">
        <v>29.95</v>
      </c>
      <c r="H8436">
        <v>2014</v>
      </c>
    </row>
    <row r="8437" spans="1:8" x14ac:dyDescent="0.2">
      <c r="A8437" t="s">
        <v>9912</v>
      </c>
      <c r="B8437" t="s">
        <v>66</v>
      </c>
      <c r="C8437" t="s">
        <v>222</v>
      </c>
      <c r="D8437" t="s">
        <v>8903</v>
      </c>
      <c r="E8437">
        <v>4.2</v>
      </c>
      <c r="F8437">
        <v>937</v>
      </c>
      <c r="G8437">
        <v>36.520000000000003</v>
      </c>
      <c r="H8437">
        <v>2014</v>
      </c>
    </row>
    <row r="8438" spans="1:8" x14ac:dyDescent="0.2">
      <c r="A8438" t="s">
        <v>9913</v>
      </c>
      <c r="B8438" t="s">
        <v>77</v>
      </c>
      <c r="C8438" t="s">
        <v>4342</v>
      </c>
      <c r="D8438" t="s">
        <v>297</v>
      </c>
      <c r="E8438">
        <v>3.7</v>
      </c>
      <c r="F8438">
        <v>937</v>
      </c>
      <c r="G8438">
        <v>6.5</v>
      </c>
      <c r="H8438">
        <v>2018</v>
      </c>
    </row>
    <row r="8439" spans="1:8" x14ac:dyDescent="0.2">
      <c r="A8439" t="s">
        <v>9914</v>
      </c>
      <c r="B8439" t="s">
        <v>9</v>
      </c>
      <c r="C8439" t="s">
        <v>175</v>
      </c>
      <c r="D8439" t="s">
        <v>796</v>
      </c>
      <c r="E8439">
        <v>3.3</v>
      </c>
      <c r="F8439">
        <v>937</v>
      </c>
      <c r="G8439">
        <v>8.7799999999999994</v>
      </c>
      <c r="H8439">
        <v>2017</v>
      </c>
    </row>
    <row r="8440" spans="1:8" x14ac:dyDescent="0.2">
      <c r="A8440" t="s">
        <v>2442</v>
      </c>
      <c r="B8440" t="s">
        <v>9</v>
      </c>
      <c r="C8440" t="s">
        <v>105</v>
      </c>
      <c r="D8440" t="s">
        <v>1708</v>
      </c>
      <c r="E8440">
        <v>4.2</v>
      </c>
      <c r="F8440">
        <v>937</v>
      </c>
      <c r="G8440">
        <v>62.95</v>
      </c>
      <c r="H8440">
        <v>2005</v>
      </c>
    </row>
    <row r="8441" spans="1:8" x14ac:dyDescent="0.2">
      <c r="A8441" t="s">
        <v>9915</v>
      </c>
      <c r="B8441" t="s">
        <v>70</v>
      </c>
      <c r="C8441" t="s">
        <v>161</v>
      </c>
      <c r="D8441" t="s">
        <v>3763</v>
      </c>
      <c r="E8441">
        <v>4.5</v>
      </c>
      <c r="F8441">
        <v>937</v>
      </c>
      <c r="G8441">
        <v>86.76</v>
      </c>
      <c r="H8441">
        <v>2017</v>
      </c>
    </row>
    <row r="8442" spans="1:8" x14ac:dyDescent="0.2">
      <c r="A8442" t="s">
        <v>9916</v>
      </c>
      <c r="B8442" t="s">
        <v>9</v>
      </c>
      <c r="C8442" t="s">
        <v>114</v>
      </c>
      <c r="D8442" t="s">
        <v>2261</v>
      </c>
      <c r="E8442">
        <v>4.2</v>
      </c>
      <c r="F8442">
        <v>938</v>
      </c>
      <c r="G8442">
        <v>52.95</v>
      </c>
      <c r="H8442">
        <v>2010</v>
      </c>
    </row>
    <row r="8443" spans="1:8" x14ac:dyDescent="0.2">
      <c r="A8443" t="s">
        <v>9917</v>
      </c>
      <c r="B8443" t="s">
        <v>16</v>
      </c>
      <c r="C8443" t="s">
        <v>205</v>
      </c>
      <c r="D8443" t="s">
        <v>206</v>
      </c>
      <c r="E8443">
        <v>4.3</v>
      </c>
      <c r="F8443">
        <v>938</v>
      </c>
      <c r="G8443">
        <v>73.900000000000006</v>
      </c>
      <c r="H8443">
        <v>2010</v>
      </c>
    </row>
    <row r="8444" spans="1:8" x14ac:dyDescent="0.2">
      <c r="A8444" t="s">
        <v>9918</v>
      </c>
      <c r="B8444" t="s">
        <v>77</v>
      </c>
      <c r="C8444" t="s">
        <v>78</v>
      </c>
      <c r="D8444" t="s">
        <v>9919</v>
      </c>
      <c r="E8444">
        <v>3.8</v>
      </c>
      <c r="F8444">
        <v>94</v>
      </c>
      <c r="G8444">
        <v>16.09</v>
      </c>
      <c r="H8444">
        <v>2015</v>
      </c>
    </row>
    <row r="8445" spans="1:8" x14ac:dyDescent="0.2">
      <c r="A8445" t="s">
        <v>9920</v>
      </c>
      <c r="B8445" t="s">
        <v>16</v>
      </c>
      <c r="C8445" t="s">
        <v>120</v>
      </c>
      <c r="D8445" t="s">
        <v>1721</v>
      </c>
      <c r="E8445">
        <v>4</v>
      </c>
      <c r="F8445">
        <v>94</v>
      </c>
      <c r="G8445">
        <v>52</v>
      </c>
      <c r="H8445">
        <v>2014</v>
      </c>
    </row>
    <row r="8446" spans="1:8" x14ac:dyDescent="0.2">
      <c r="A8446" t="s">
        <v>9921</v>
      </c>
      <c r="B8446" t="s">
        <v>16</v>
      </c>
      <c r="C8446" t="s">
        <v>374</v>
      </c>
      <c r="D8446" t="s">
        <v>3306</v>
      </c>
      <c r="E8446">
        <v>3.8</v>
      </c>
      <c r="F8446">
        <v>94</v>
      </c>
      <c r="G8446">
        <v>24.1</v>
      </c>
      <c r="H8446">
        <v>2015</v>
      </c>
    </row>
    <row r="8447" spans="1:8" x14ac:dyDescent="0.2">
      <c r="A8447" t="s">
        <v>1561</v>
      </c>
      <c r="B8447" t="s">
        <v>34</v>
      </c>
      <c r="C8447" t="s">
        <v>2120</v>
      </c>
      <c r="D8447" t="s">
        <v>1964</v>
      </c>
      <c r="E8447">
        <v>3.5</v>
      </c>
      <c r="F8447">
        <v>94</v>
      </c>
      <c r="G8447">
        <v>8.7200000000000006</v>
      </c>
      <c r="H8447">
        <v>2017</v>
      </c>
    </row>
    <row r="8448" spans="1:8" x14ac:dyDescent="0.2">
      <c r="A8448" t="s">
        <v>1076</v>
      </c>
      <c r="B8448" t="s">
        <v>9</v>
      </c>
      <c r="C8448" t="s">
        <v>10</v>
      </c>
      <c r="D8448" t="s">
        <v>3244</v>
      </c>
      <c r="E8448">
        <v>4.5</v>
      </c>
      <c r="F8448">
        <v>94</v>
      </c>
      <c r="G8448">
        <v>279.95</v>
      </c>
      <c r="H8448">
        <v>2016</v>
      </c>
    </row>
    <row r="8449" spans="1:8" x14ac:dyDescent="0.2">
      <c r="A8449" t="s">
        <v>3448</v>
      </c>
      <c r="B8449" t="s">
        <v>9</v>
      </c>
      <c r="C8449" t="s">
        <v>281</v>
      </c>
      <c r="D8449" t="s">
        <v>9922</v>
      </c>
      <c r="E8449">
        <v>3.5</v>
      </c>
      <c r="F8449">
        <v>94</v>
      </c>
      <c r="G8449">
        <v>19.649999999999999</v>
      </c>
      <c r="H8449">
        <v>2008</v>
      </c>
    </row>
    <row r="8450" spans="1:8" x14ac:dyDescent="0.2">
      <c r="A8450" t="s">
        <v>9923</v>
      </c>
      <c r="B8450" t="s">
        <v>16</v>
      </c>
      <c r="C8450" t="s">
        <v>1096</v>
      </c>
      <c r="D8450" t="s">
        <v>1336</v>
      </c>
      <c r="E8450">
        <v>3.9</v>
      </c>
      <c r="F8450">
        <v>94</v>
      </c>
      <c r="G8450">
        <v>15.04</v>
      </c>
      <c r="H8450">
        <v>2016</v>
      </c>
    </row>
    <row r="8451" spans="1:8" x14ac:dyDescent="0.2">
      <c r="A8451" t="s">
        <v>9924</v>
      </c>
      <c r="B8451" t="s">
        <v>464</v>
      </c>
      <c r="C8451" t="s">
        <v>9925</v>
      </c>
      <c r="D8451" t="s">
        <v>9926</v>
      </c>
      <c r="E8451">
        <v>3.9</v>
      </c>
      <c r="F8451">
        <v>94</v>
      </c>
      <c r="G8451">
        <v>15.7</v>
      </c>
      <c r="H8451">
        <v>2016</v>
      </c>
    </row>
    <row r="8452" spans="1:8" x14ac:dyDescent="0.2">
      <c r="A8452" t="s">
        <v>9927</v>
      </c>
      <c r="B8452" t="s">
        <v>9</v>
      </c>
      <c r="C8452" t="s">
        <v>7510</v>
      </c>
      <c r="D8452" t="s">
        <v>7511</v>
      </c>
      <c r="E8452">
        <v>4.0999999999999996</v>
      </c>
      <c r="F8452">
        <v>94</v>
      </c>
      <c r="G8452">
        <v>37.9</v>
      </c>
      <c r="H8452">
        <v>2016</v>
      </c>
    </row>
    <row r="8453" spans="1:8" x14ac:dyDescent="0.2">
      <c r="A8453" t="s">
        <v>2941</v>
      </c>
      <c r="B8453" t="s">
        <v>9</v>
      </c>
      <c r="C8453" t="s">
        <v>379</v>
      </c>
      <c r="D8453" t="s">
        <v>2710</v>
      </c>
      <c r="E8453">
        <v>4</v>
      </c>
      <c r="F8453">
        <v>94</v>
      </c>
      <c r="G8453">
        <v>24.9</v>
      </c>
      <c r="H8453">
        <v>2016</v>
      </c>
    </row>
    <row r="8454" spans="1:8" x14ac:dyDescent="0.2">
      <c r="A8454" t="s">
        <v>9928</v>
      </c>
      <c r="B8454" t="s">
        <v>66</v>
      </c>
      <c r="C8454" t="s">
        <v>419</v>
      </c>
      <c r="D8454" t="s">
        <v>563</v>
      </c>
      <c r="E8454">
        <v>4.0999999999999996</v>
      </c>
      <c r="F8454">
        <v>94</v>
      </c>
      <c r="G8454">
        <v>35.950000000000003</v>
      </c>
      <c r="H8454">
        <v>2014</v>
      </c>
    </row>
    <row r="8455" spans="1:8" x14ac:dyDescent="0.2">
      <c r="A8455" t="s">
        <v>518</v>
      </c>
      <c r="B8455" t="s">
        <v>9</v>
      </c>
      <c r="C8455" t="s">
        <v>125</v>
      </c>
      <c r="D8455" t="s">
        <v>9929</v>
      </c>
      <c r="E8455">
        <v>4.3</v>
      </c>
      <c r="F8455">
        <v>94</v>
      </c>
      <c r="G8455">
        <v>60.45</v>
      </c>
      <c r="H8455">
        <v>2015</v>
      </c>
    </row>
    <row r="8456" spans="1:8" x14ac:dyDescent="0.2">
      <c r="A8456" t="s">
        <v>9930</v>
      </c>
      <c r="B8456" t="s">
        <v>16</v>
      </c>
      <c r="C8456" t="s">
        <v>99</v>
      </c>
      <c r="D8456" t="s">
        <v>1225</v>
      </c>
      <c r="E8456">
        <v>4</v>
      </c>
      <c r="F8456">
        <v>94</v>
      </c>
      <c r="G8456">
        <v>13.9</v>
      </c>
      <c r="H8456">
        <v>2015</v>
      </c>
    </row>
    <row r="8457" spans="1:8" x14ac:dyDescent="0.2">
      <c r="A8457" t="s">
        <v>9931</v>
      </c>
      <c r="B8457" t="s">
        <v>16</v>
      </c>
      <c r="C8457" t="s">
        <v>228</v>
      </c>
      <c r="D8457" t="s">
        <v>2035</v>
      </c>
      <c r="E8457">
        <v>3.8</v>
      </c>
      <c r="F8457">
        <v>94</v>
      </c>
      <c r="G8457">
        <v>28.5</v>
      </c>
      <c r="H8457">
        <v>2011</v>
      </c>
    </row>
    <row r="8458" spans="1:8" x14ac:dyDescent="0.2">
      <c r="A8458" t="s">
        <v>9932</v>
      </c>
      <c r="B8458" t="s">
        <v>9</v>
      </c>
      <c r="C8458" t="s">
        <v>414</v>
      </c>
      <c r="D8458" t="s">
        <v>5377</v>
      </c>
      <c r="E8458">
        <v>4.2</v>
      </c>
      <c r="F8458">
        <v>94</v>
      </c>
      <c r="G8458">
        <v>59.95</v>
      </c>
      <c r="H8458">
        <v>2005</v>
      </c>
    </row>
    <row r="8459" spans="1:8" x14ac:dyDescent="0.2">
      <c r="A8459" t="s">
        <v>3004</v>
      </c>
      <c r="B8459" t="s">
        <v>9</v>
      </c>
      <c r="C8459" t="s">
        <v>742</v>
      </c>
      <c r="D8459" t="s">
        <v>6109</v>
      </c>
      <c r="E8459">
        <v>3.7</v>
      </c>
      <c r="F8459">
        <v>94</v>
      </c>
      <c r="G8459">
        <v>12.95</v>
      </c>
      <c r="H8459">
        <v>2016</v>
      </c>
    </row>
    <row r="8460" spans="1:8" x14ac:dyDescent="0.2">
      <c r="A8460" t="s">
        <v>9933</v>
      </c>
      <c r="B8460" t="s">
        <v>16</v>
      </c>
      <c r="C8460" t="s">
        <v>1246</v>
      </c>
      <c r="D8460" t="s">
        <v>5352</v>
      </c>
      <c r="E8460">
        <v>4</v>
      </c>
      <c r="F8460">
        <v>94</v>
      </c>
      <c r="G8460">
        <v>15.5</v>
      </c>
      <c r="H8460">
        <v>2015</v>
      </c>
    </row>
    <row r="8461" spans="1:8" x14ac:dyDescent="0.2">
      <c r="A8461" t="s">
        <v>3234</v>
      </c>
      <c r="B8461" t="s">
        <v>9</v>
      </c>
      <c r="C8461" t="s">
        <v>96</v>
      </c>
      <c r="D8461" t="s">
        <v>9934</v>
      </c>
      <c r="E8461">
        <v>4.3</v>
      </c>
      <c r="F8461">
        <v>94</v>
      </c>
      <c r="G8461">
        <v>151.88</v>
      </c>
      <c r="H8461">
        <v>2008</v>
      </c>
    </row>
    <row r="8462" spans="1:8" x14ac:dyDescent="0.2">
      <c r="A8462" t="s">
        <v>4185</v>
      </c>
      <c r="B8462" t="s">
        <v>9</v>
      </c>
      <c r="C8462" t="s">
        <v>96</v>
      </c>
      <c r="D8462" t="s">
        <v>2824</v>
      </c>
      <c r="E8462">
        <v>4.5</v>
      </c>
      <c r="F8462">
        <v>94</v>
      </c>
      <c r="G8462">
        <v>109.95</v>
      </c>
      <c r="H8462">
        <v>2010</v>
      </c>
    </row>
    <row r="8463" spans="1:8" x14ac:dyDescent="0.2">
      <c r="A8463" t="s">
        <v>6184</v>
      </c>
      <c r="B8463" t="s">
        <v>9</v>
      </c>
      <c r="C8463" t="s">
        <v>2947</v>
      </c>
      <c r="D8463" t="s">
        <v>6910</v>
      </c>
      <c r="E8463">
        <v>3.7</v>
      </c>
      <c r="F8463">
        <v>94</v>
      </c>
      <c r="G8463">
        <v>38.020000000000003</v>
      </c>
      <c r="H8463">
        <v>2015</v>
      </c>
    </row>
    <row r="8464" spans="1:8" x14ac:dyDescent="0.2">
      <c r="A8464" t="s">
        <v>1030</v>
      </c>
      <c r="B8464" t="s">
        <v>9</v>
      </c>
      <c r="C8464" t="s">
        <v>414</v>
      </c>
      <c r="D8464" t="s">
        <v>4632</v>
      </c>
      <c r="E8464">
        <v>4.2</v>
      </c>
      <c r="F8464">
        <v>94</v>
      </c>
      <c r="G8464">
        <v>33.479999999999997</v>
      </c>
      <c r="H8464">
        <v>2017</v>
      </c>
    </row>
    <row r="8465" spans="1:8" x14ac:dyDescent="0.2">
      <c r="A8465" t="s">
        <v>9935</v>
      </c>
      <c r="B8465" t="s">
        <v>16</v>
      </c>
      <c r="C8465" t="s">
        <v>1844</v>
      </c>
      <c r="D8465" t="s">
        <v>395</v>
      </c>
      <c r="E8465">
        <v>3.7</v>
      </c>
      <c r="F8465">
        <v>94</v>
      </c>
      <c r="G8465">
        <v>10.35</v>
      </c>
      <c r="H8465">
        <v>2017</v>
      </c>
    </row>
    <row r="8466" spans="1:8" x14ac:dyDescent="0.2">
      <c r="A8466" t="s">
        <v>730</v>
      </c>
      <c r="B8466" t="s">
        <v>16</v>
      </c>
      <c r="C8466" t="s">
        <v>302</v>
      </c>
      <c r="D8466" t="s">
        <v>1409</v>
      </c>
      <c r="E8466">
        <v>4</v>
      </c>
      <c r="F8466">
        <v>94</v>
      </c>
      <c r="G8466">
        <v>7.58</v>
      </c>
      <c r="H8466">
        <v>2018</v>
      </c>
    </row>
    <row r="8467" spans="1:8" x14ac:dyDescent="0.2">
      <c r="A8467" t="s">
        <v>2253</v>
      </c>
      <c r="B8467" t="s">
        <v>9</v>
      </c>
      <c r="C8467" t="s">
        <v>125</v>
      </c>
      <c r="D8467" t="s">
        <v>1482</v>
      </c>
      <c r="E8467">
        <v>3.5</v>
      </c>
      <c r="F8467">
        <v>94</v>
      </c>
      <c r="G8467">
        <v>8.2100000000000009</v>
      </c>
      <c r="H8467">
        <v>2016</v>
      </c>
    </row>
    <row r="8468" spans="1:8" x14ac:dyDescent="0.2">
      <c r="A8468" t="s">
        <v>9936</v>
      </c>
      <c r="B8468" t="s">
        <v>66</v>
      </c>
      <c r="C8468" t="s">
        <v>169</v>
      </c>
      <c r="D8468" t="s">
        <v>4466</v>
      </c>
      <c r="E8468">
        <v>3.4</v>
      </c>
      <c r="F8468">
        <v>94</v>
      </c>
      <c r="G8468">
        <v>9.9</v>
      </c>
      <c r="H8468">
        <v>2017</v>
      </c>
    </row>
    <row r="8469" spans="1:8" x14ac:dyDescent="0.2">
      <c r="A8469" t="s">
        <v>9937</v>
      </c>
      <c r="B8469" t="s">
        <v>16</v>
      </c>
      <c r="C8469" t="s">
        <v>93</v>
      </c>
      <c r="D8469" t="s">
        <v>1266</v>
      </c>
      <c r="E8469">
        <v>4</v>
      </c>
      <c r="F8469">
        <v>94</v>
      </c>
      <c r="G8469">
        <v>13.55</v>
      </c>
      <c r="H8469">
        <v>2016</v>
      </c>
    </row>
    <row r="8470" spans="1:8" x14ac:dyDescent="0.2">
      <c r="A8470" t="s">
        <v>9938</v>
      </c>
      <c r="B8470" t="s">
        <v>81</v>
      </c>
      <c r="C8470" t="s">
        <v>82</v>
      </c>
      <c r="D8470" t="s">
        <v>83</v>
      </c>
      <c r="E8470">
        <v>3.6</v>
      </c>
      <c r="F8470">
        <v>94</v>
      </c>
      <c r="G8470">
        <v>7.22</v>
      </c>
      <c r="H8470">
        <v>2016</v>
      </c>
    </row>
    <row r="8471" spans="1:8" x14ac:dyDescent="0.2">
      <c r="A8471" t="s">
        <v>9939</v>
      </c>
      <c r="B8471" t="s">
        <v>16</v>
      </c>
      <c r="C8471" t="s">
        <v>4460</v>
      </c>
      <c r="D8471" t="s">
        <v>4656</v>
      </c>
      <c r="E8471">
        <v>4</v>
      </c>
      <c r="F8471">
        <v>94</v>
      </c>
      <c r="G8471">
        <v>12.9</v>
      </c>
      <c r="H8471">
        <v>2016</v>
      </c>
    </row>
    <row r="8472" spans="1:8" x14ac:dyDescent="0.2">
      <c r="A8472" t="s">
        <v>9940</v>
      </c>
      <c r="B8472" t="s">
        <v>9</v>
      </c>
      <c r="C8472" t="s">
        <v>2604</v>
      </c>
      <c r="D8472" t="s">
        <v>796</v>
      </c>
      <c r="E8472">
        <v>3.7</v>
      </c>
      <c r="F8472">
        <v>94</v>
      </c>
      <c r="G8472">
        <v>23.49</v>
      </c>
      <c r="H8472">
        <v>2014</v>
      </c>
    </row>
    <row r="8473" spans="1:8" x14ac:dyDescent="0.2">
      <c r="A8473" t="s">
        <v>9941</v>
      </c>
      <c r="B8473" t="s">
        <v>66</v>
      </c>
      <c r="C8473" t="s">
        <v>308</v>
      </c>
      <c r="D8473" t="s">
        <v>3804</v>
      </c>
      <c r="E8473">
        <v>3.7</v>
      </c>
      <c r="F8473">
        <v>94</v>
      </c>
      <c r="G8473">
        <v>10.5</v>
      </c>
      <c r="H8473">
        <v>2016</v>
      </c>
    </row>
    <row r="8474" spans="1:8" x14ac:dyDescent="0.2">
      <c r="A8474" t="s">
        <v>9942</v>
      </c>
      <c r="B8474" t="s">
        <v>9</v>
      </c>
      <c r="C8474" t="s">
        <v>10</v>
      </c>
      <c r="D8474" t="s">
        <v>5425</v>
      </c>
      <c r="E8474">
        <v>4.2</v>
      </c>
      <c r="F8474">
        <v>94</v>
      </c>
      <c r="G8474">
        <v>86.06</v>
      </c>
      <c r="H8474">
        <v>2014</v>
      </c>
    </row>
    <row r="8475" spans="1:8" x14ac:dyDescent="0.2">
      <c r="A8475" t="s">
        <v>376</v>
      </c>
      <c r="B8475" t="s">
        <v>9</v>
      </c>
      <c r="C8475" t="s">
        <v>114</v>
      </c>
      <c r="D8475" t="s">
        <v>2261</v>
      </c>
      <c r="E8475">
        <v>4.4000000000000004</v>
      </c>
      <c r="F8475">
        <v>940</v>
      </c>
      <c r="G8475">
        <v>165</v>
      </c>
      <c r="H8475">
        <v>2006</v>
      </c>
    </row>
    <row r="8476" spans="1:8" x14ac:dyDescent="0.2">
      <c r="A8476" t="s">
        <v>2302</v>
      </c>
      <c r="B8476" t="s">
        <v>62</v>
      </c>
      <c r="C8476" t="s">
        <v>1343</v>
      </c>
      <c r="D8476" t="s">
        <v>1344</v>
      </c>
      <c r="E8476">
        <v>4</v>
      </c>
      <c r="F8476">
        <v>940</v>
      </c>
      <c r="G8476">
        <v>12.57</v>
      </c>
      <c r="H8476">
        <v>2017</v>
      </c>
    </row>
    <row r="8477" spans="1:8" x14ac:dyDescent="0.2">
      <c r="A8477" t="s">
        <v>7077</v>
      </c>
      <c r="B8477" t="s">
        <v>9</v>
      </c>
      <c r="C8477" t="s">
        <v>389</v>
      </c>
      <c r="D8477" t="s">
        <v>3960</v>
      </c>
      <c r="E8477">
        <v>4.0999999999999996</v>
      </c>
      <c r="F8477">
        <v>940</v>
      </c>
      <c r="G8477">
        <v>39.9</v>
      </c>
      <c r="H8477">
        <v>2015</v>
      </c>
    </row>
    <row r="8478" spans="1:8" x14ac:dyDescent="0.2">
      <c r="A8478" t="s">
        <v>9943</v>
      </c>
      <c r="B8478" t="s">
        <v>70</v>
      </c>
      <c r="C8478" t="s">
        <v>692</v>
      </c>
      <c r="D8478" t="s">
        <v>693</v>
      </c>
      <c r="E8478">
        <v>4.2</v>
      </c>
      <c r="F8478">
        <v>940</v>
      </c>
      <c r="G8478">
        <v>69.260000000000005</v>
      </c>
      <c r="H8478">
        <v>2013</v>
      </c>
    </row>
    <row r="8479" spans="1:8" x14ac:dyDescent="0.2">
      <c r="A8479" t="s">
        <v>9944</v>
      </c>
      <c r="B8479" t="s">
        <v>87</v>
      </c>
      <c r="C8479" t="s">
        <v>2406</v>
      </c>
      <c r="D8479" t="s">
        <v>2407</v>
      </c>
      <c r="E8479">
        <v>3.9</v>
      </c>
      <c r="F8479">
        <v>941</v>
      </c>
      <c r="G8479">
        <v>29.19</v>
      </c>
      <c r="H8479">
        <v>2012</v>
      </c>
    </row>
    <row r="8480" spans="1:8" x14ac:dyDescent="0.2">
      <c r="A8480" t="s">
        <v>9945</v>
      </c>
      <c r="B8480" t="s">
        <v>9</v>
      </c>
      <c r="C8480" t="s">
        <v>105</v>
      </c>
      <c r="D8480" t="s">
        <v>1708</v>
      </c>
      <c r="E8480">
        <v>4.0999999999999996</v>
      </c>
      <c r="F8480">
        <v>941</v>
      </c>
      <c r="G8480">
        <v>50.78</v>
      </c>
      <c r="H8480">
        <v>2008</v>
      </c>
    </row>
    <row r="8481" spans="1:8" x14ac:dyDescent="0.2">
      <c r="A8481" t="s">
        <v>9946</v>
      </c>
      <c r="B8481" t="s">
        <v>66</v>
      </c>
      <c r="C8481" t="s">
        <v>308</v>
      </c>
      <c r="D8481" t="s">
        <v>2860</v>
      </c>
      <c r="E8481">
        <v>3.4</v>
      </c>
      <c r="F8481">
        <v>942</v>
      </c>
      <c r="G8481">
        <v>5.99</v>
      </c>
      <c r="H8481">
        <v>2018</v>
      </c>
    </row>
    <row r="8482" spans="1:8" x14ac:dyDescent="0.2">
      <c r="A8482" t="s">
        <v>860</v>
      </c>
      <c r="B8482" t="s">
        <v>70</v>
      </c>
      <c r="C8482" t="s">
        <v>71</v>
      </c>
      <c r="D8482" t="s">
        <v>6304</v>
      </c>
      <c r="E8482">
        <v>3.8</v>
      </c>
      <c r="F8482">
        <v>9425</v>
      </c>
      <c r="G8482">
        <v>10.31</v>
      </c>
      <c r="H8482">
        <v>2016</v>
      </c>
    </row>
    <row r="8483" spans="1:8" x14ac:dyDescent="0.2">
      <c r="A8483" t="s">
        <v>9947</v>
      </c>
      <c r="B8483" t="s">
        <v>16</v>
      </c>
      <c r="C8483" t="s">
        <v>638</v>
      </c>
      <c r="D8483" t="s">
        <v>2550</v>
      </c>
      <c r="E8483">
        <v>3.7</v>
      </c>
      <c r="F8483">
        <v>944</v>
      </c>
      <c r="G8483">
        <v>7.89</v>
      </c>
      <c r="H8483">
        <v>2017</v>
      </c>
    </row>
    <row r="8484" spans="1:8" x14ac:dyDescent="0.2">
      <c r="A8484" t="s">
        <v>9948</v>
      </c>
      <c r="B8484" t="s">
        <v>16</v>
      </c>
      <c r="C8484" t="s">
        <v>9949</v>
      </c>
      <c r="D8484" t="s">
        <v>3829</v>
      </c>
      <c r="E8484">
        <v>3.7</v>
      </c>
      <c r="F8484">
        <v>946</v>
      </c>
      <c r="G8484">
        <v>14.95</v>
      </c>
      <c r="H8484">
        <v>2015</v>
      </c>
    </row>
    <row r="8485" spans="1:8" x14ac:dyDescent="0.2">
      <c r="A8485" t="s">
        <v>9950</v>
      </c>
      <c r="B8485" t="s">
        <v>62</v>
      </c>
      <c r="C8485" t="s">
        <v>244</v>
      </c>
      <c r="D8485" t="s">
        <v>8197</v>
      </c>
      <c r="E8485">
        <v>4.2</v>
      </c>
      <c r="F8485">
        <v>947</v>
      </c>
      <c r="G8485">
        <v>50.67</v>
      </c>
      <c r="H8485">
        <v>2014</v>
      </c>
    </row>
    <row r="8486" spans="1:8" x14ac:dyDescent="0.2">
      <c r="A8486" t="s">
        <v>5624</v>
      </c>
      <c r="B8486" t="s">
        <v>9</v>
      </c>
      <c r="C8486" t="s">
        <v>27</v>
      </c>
      <c r="D8486" t="s">
        <v>966</v>
      </c>
      <c r="E8486">
        <v>3.9</v>
      </c>
      <c r="F8486">
        <v>95</v>
      </c>
      <c r="G8486">
        <v>20.74</v>
      </c>
      <c r="H8486">
        <v>2016</v>
      </c>
    </row>
    <row r="8487" spans="1:8" x14ac:dyDescent="0.2">
      <c r="A8487" t="s">
        <v>9951</v>
      </c>
      <c r="B8487" t="s">
        <v>9</v>
      </c>
      <c r="C8487" t="s">
        <v>3360</v>
      </c>
      <c r="D8487" t="s">
        <v>5079</v>
      </c>
      <c r="E8487">
        <v>3.9</v>
      </c>
      <c r="F8487">
        <v>95</v>
      </c>
      <c r="G8487">
        <v>15.9</v>
      </c>
      <c r="H8487">
        <v>2017</v>
      </c>
    </row>
    <row r="8488" spans="1:8" x14ac:dyDescent="0.2">
      <c r="A8488" t="s">
        <v>9952</v>
      </c>
      <c r="B8488" t="s">
        <v>66</v>
      </c>
      <c r="C8488" t="s">
        <v>222</v>
      </c>
      <c r="D8488" t="s">
        <v>4873</v>
      </c>
      <c r="E8488">
        <v>3.8</v>
      </c>
      <c r="F8488">
        <v>95</v>
      </c>
      <c r="G8488">
        <v>15.9</v>
      </c>
      <c r="H8488">
        <v>2015</v>
      </c>
    </row>
    <row r="8489" spans="1:8" x14ac:dyDescent="0.2">
      <c r="A8489" t="s">
        <v>9953</v>
      </c>
      <c r="B8489" t="s">
        <v>9</v>
      </c>
      <c r="C8489" t="s">
        <v>217</v>
      </c>
      <c r="D8489" t="s">
        <v>218</v>
      </c>
      <c r="E8489">
        <v>4</v>
      </c>
      <c r="F8489">
        <v>95</v>
      </c>
      <c r="G8489">
        <v>40.950000000000003</v>
      </c>
      <c r="H8489">
        <v>2005</v>
      </c>
    </row>
    <row r="8490" spans="1:8" x14ac:dyDescent="0.2">
      <c r="A8490" t="s">
        <v>9954</v>
      </c>
      <c r="B8490" t="s">
        <v>70</v>
      </c>
      <c r="C8490" t="s">
        <v>161</v>
      </c>
      <c r="D8490" t="s">
        <v>896</v>
      </c>
      <c r="E8490">
        <v>4.5</v>
      </c>
      <c r="F8490">
        <v>95</v>
      </c>
      <c r="G8490">
        <v>249.95</v>
      </c>
      <c r="H8490">
        <v>2013</v>
      </c>
    </row>
    <row r="8491" spans="1:8" x14ac:dyDescent="0.2">
      <c r="A8491" t="s">
        <v>9955</v>
      </c>
      <c r="B8491" t="s">
        <v>16</v>
      </c>
      <c r="C8491" t="s">
        <v>358</v>
      </c>
      <c r="D8491" t="s">
        <v>2918</v>
      </c>
      <c r="E8491">
        <v>4.0999999999999996</v>
      </c>
      <c r="F8491">
        <v>95</v>
      </c>
      <c r="G8491">
        <v>67.8</v>
      </c>
      <c r="H8491">
        <v>2010</v>
      </c>
    </row>
    <row r="8492" spans="1:8" x14ac:dyDescent="0.2">
      <c r="A8492" t="s">
        <v>9956</v>
      </c>
      <c r="B8492" t="s">
        <v>62</v>
      </c>
      <c r="C8492" t="s">
        <v>63</v>
      </c>
      <c r="D8492" t="s">
        <v>1242</v>
      </c>
      <c r="E8492">
        <v>4.3</v>
      </c>
      <c r="F8492">
        <v>95</v>
      </c>
      <c r="G8492">
        <v>29.5</v>
      </c>
      <c r="H8492">
        <v>2015</v>
      </c>
    </row>
    <row r="8493" spans="1:8" x14ac:dyDescent="0.2">
      <c r="A8493" t="s">
        <v>6946</v>
      </c>
      <c r="B8493" t="s">
        <v>9</v>
      </c>
      <c r="C8493" t="s">
        <v>56</v>
      </c>
      <c r="D8493" t="s">
        <v>1043</v>
      </c>
      <c r="E8493">
        <v>3.5</v>
      </c>
      <c r="F8493">
        <v>95</v>
      </c>
      <c r="G8493">
        <v>6.64</v>
      </c>
      <c r="H8493">
        <v>2018</v>
      </c>
    </row>
    <row r="8494" spans="1:8" x14ac:dyDescent="0.2">
      <c r="A8494" t="s">
        <v>2037</v>
      </c>
      <c r="B8494" t="s">
        <v>9</v>
      </c>
      <c r="C8494" t="s">
        <v>389</v>
      </c>
      <c r="D8494" t="s">
        <v>9957</v>
      </c>
      <c r="E8494">
        <v>4.0999999999999996</v>
      </c>
      <c r="F8494">
        <v>95</v>
      </c>
      <c r="G8494">
        <v>23.88</v>
      </c>
      <c r="H8494">
        <v>2017</v>
      </c>
    </row>
    <row r="8495" spans="1:8" x14ac:dyDescent="0.2">
      <c r="A8495" t="s">
        <v>6187</v>
      </c>
      <c r="B8495" t="s">
        <v>87</v>
      </c>
      <c r="C8495" t="s">
        <v>88</v>
      </c>
      <c r="D8495" t="s">
        <v>1227</v>
      </c>
      <c r="E8495">
        <v>3.3</v>
      </c>
      <c r="F8495">
        <v>95</v>
      </c>
      <c r="G8495">
        <v>12.62</v>
      </c>
      <c r="H8495">
        <v>2012</v>
      </c>
    </row>
    <row r="8496" spans="1:8" x14ac:dyDescent="0.2">
      <c r="A8496" t="s">
        <v>9958</v>
      </c>
      <c r="B8496" t="s">
        <v>66</v>
      </c>
      <c r="C8496" t="s">
        <v>2518</v>
      </c>
      <c r="D8496" t="s">
        <v>2642</v>
      </c>
      <c r="E8496">
        <v>3.5</v>
      </c>
      <c r="F8496">
        <v>95</v>
      </c>
      <c r="G8496">
        <v>18.73</v>
      </c>
      <c r="H8496">
        <v>2015</v>
      </c>
    </row>
    <row r="8497" spans="1:8" x14ac:dyDescent="0.2">
      <c r="A8497" t="s">
        <v>9959</v>
      </c>
      <c r="B8497" t="s">
        <v>23</v>
      </c>
      <c r="C8497" t="s">
        <v>24</v>
      </c>
      <c r="D8497" t="s">
        <v>25</v>
      </c>
      <c r="E8497">
        <v>3.5</v>
      </c>
      <c r="F8497">
        <v>95</v>
      </c>
      <c r="G8497">
        <v>8.15</v>
      </c>
      <c r="H8497">
        <v>2018</v>
      </c>
    </row>
    <row r="8498" spans="1:8" x14ac:dyDescent="0.2">
      <c r="A8498" t="s">
        <v>9960</v>
      </c>
      <c r="B8498" t="s">
        <v>34</v>
      </c>
      <c r="C8498" t="s">
        <v>718</v>
      </c>
      <c r="D8498" t="s">
        <v>719</v>
      </c>
      <c r="E8498">
        <v>3.9</v>
      </c>
      <c r="F8498">
        <v>95</v>
      </c>
      <c r="G8498">
        <v>15.98</v>
      </c>
      <c r="H8498">
        <v>2015</v>
      </c>
    </row>
    <row r="8499" spans="1:8" x14ac:dyDescent="0.2">
      <c r="A8499" t="s">
        <v>9961</v>
      </c>
      <c r="B8499" t="s">
        <v>62</v>
      </c>
      <c r="C8499" t="s">
        <v>63</v>
      </c>
      <c r="D8499" t="s">
        <v>2023</v>
      </c>
      <c r="E8499">
        <v>3.6</v>
      </c>
      <c r="F8499">
        <v>95</v>
      </c>
      <c r="G8499">
        <v>14.9</v>
      </c>
      <c r="H8499">
        <v>2017</v>
      </c>
    </row>
    <row r="8500" spans="1:8" x14ac:dyDescent="0.2">
      <c r="A8500" t="s">
        <v>4331</v>
      </c>
      <c r="B8500" t="s">
        <v>66</v>
      </c>
      <c r="C8500" t="s">
        <v>2425</v>
      </c>
      <c r="D8500" t="s">
        <v>2452</v>
      </c>
      <c r="E8500">
        <v>3.9</v>
      </c>
      <c r="F8500">
        <v>95</v>
      </c>
      <c r="G8500">
        <v>12.87</v>
      </c>
      <c r="H8500">
        <v>2011</v>
      </c>
    </row>
    <row r="8501" spans="1:8" x14ac:dyDescent="0.2">
      <c r="A8501" t="s">
        <v>9962</v>
      </c>
      <c r="B8501" t="s">
        <v>16</v>
      </c>
      <c r="C8501" t="s">
        <v>374</v>
      </c>
      <c r="D8501" t="s">
        <v>915</v>
      </c>
      <c r="E8501">
        <v>4.2</v>
      </c>
      <c r="F8501">
        <v>95</v>
      </c>
      <c r="G8501">
        <v>115.7</v>
      </c>
      <c r="H8501">
        <v>2012</v>
      </c>
    </row>
    <row r="8502" spans="1:8" x14ac:dyDescent="0.2">
      <c r="A8502" t="s">
        <v>9963</v>
      </c>
      <c r="B8502" t="s">
        <v>9</v>
      </c>
      <c r="C8502" t="s">
        <v>225</v>
      </c>
      <c r="D8502" t="s">
        <v>226</v>
      </c>
      <c r="E8502">
        <v>3.8</v>
      </c>
      <c r="F8502">
        <v>95</v>
      </c>
      <c r="G8502">
        <v>35</v>
      </c>
      <c r="H8502">
        <v>2010</v>
      </c>
    </row>
    <row r="8503" spans="1:8" x14ac:dyDescent="0.2">
      <c r="A8503" t="s">
        <v>9964</v>
      </c>
      <c r="B8503" t="s">
        <v>16</v>
      </c>
      <c r="C8503" t="s">
        <v>358</v>
      </c>
      <c r="D8503" t="s">
        <v>94</v>
      </c>
      <c r="E8503">
        <v>4.4000000000000004</v>
      </c>
      <c r="F8503">
        <v>95</v>
      </c>
      <c r="G8503">
        <v>129</v>
      </c>
      <c r="H8503">
        <v>2013</v>
      </c>
    </row>
    <row r="8504" spans="1:8" x14ac:dyDescent="0.2">
      <c r="A8504" t="s">
        <v>9965</v>
      </c>
      <c r="B8504" t="s">
        <v>16</v>
      </c>
      <c r="C8504" t="s">
        <v>228</v>
      </c>
      <c r="D8504" t="s">
        <v>1714</v>
      </c>
      <c r="E8504">
        <v>3.9</v>
      </c>
      <c r="F8504">
        <v>95</v>
      </c>
      <c r="G8504">
        <v>11.4</v>
      </c>
      <c r="H8504">
        <v>2017</v>
      </c>
    </row>
    <row r="8505" spans="1:8" x14ac:dyDescent="0.2">
      <c r="A8505" t="s">
        <v>9966</v>
      </c>
      <c r="B8505" t="s">
        <v>16</v>
      </c>
      <c r="C8505" t="s">
        <v>1024</v>
      </c>
      <c r="D8505" t="s">
        <v>375</v>
      </c>
      <c r="E8505">
        <v>4.3</v>
      </c>
      <c r="F8505">
        <v>95</v>
      </c>
      <c r="G8505">
        <v>209</v>
      </c>
      <c r="H8505">
        <v>2014</v>
      </c>
    </row>
    <row r="8506" spans="1:8" x14ac:dyDescent="0.2">
      <c r="A8506" t="s">
        <v>8658</v>
      </c>
      <c r="B8506" t="s">
        <v>16</v>
      </c>
      <c r="C8506" t="s">
        <v>181</v>
      </c>
      <c r="D8506" t="s">
        <v>587</v>
      </c>
      <c r="E8506">
        <v>4</v>
      </c>
      <c r="F8506">
        <v>95</v>
      </c>
      <c r="G8506">
        <v>58.95</v>
      </c>
      <c r="H8506">
        <v>2015</v>
      </c>
    </row>
    <row r="8507" spans="1:8" x14ac:dyDescent="0.2">
      <c r="A8507" t="s">
        <v>2159</v>
      </c>
      <c r="B8507" t="s">
        <v>196</v>
      </c>
      <c r="C8507" t="s">
        <v>197</v>
      </c>
      <c r="D8507" t="s">
        <v>1326</v>
      </c>
      <c r="E8507">
        <v>3.7</v>
      </c>
      <c r="F8507">
        <v>95</v>
      </c>
      <c r="G8507">
        <v>7.9</v>
      </c>
      <c r="H8507">
        <v>2019</v>
      </c>
    </row>
    <row r="8508" spans="1:8" x14ac:dyDescent="0.2">
      <c r="A8508" t="s">
        <v>9967</v>
      </c>
      <c r="B8508" t="s">
        <v>9</v>
      </c>
      <c r="C8508" t="s">
        <v>190</v>
      </c>
      <c r="D8508" t="s">
        <v>361</v>
      </c>
      <c r="E8508">
        <v>4.2</v>
      </c>
      <c r="F8508">
        <v>95</v>
      </c>
      <c r="G8508">
        <v>58.39</v>
      </c>
      <c r="H8508">
        <v>2014</v>
      </c>
    </row>
    <row r="8509" spans="1:8" x14ac:dyDescent="0.2">
      <c r="A8509" t="s">
        <v>3866</v>
      </c>
      <c r="B8509" t="s">
        <v>9</v>
      </c>
      <c r="C8509" t="s">
        <v>96</v>
      </c>
      <c r="D8509" t="s">
        <v>9934</v>
      </c>
      <c r="E8509">
        <v>4.4000000000000004</v>
      </c>
      <c r="F8509">
        <v>95</v>
      </c>
      <c r="G8509">
        <v>174.49</v>
      </c>
      <c r="H8509">
        <v>2006</v>
      </c>
    </row>
    <row r="8510" spans="1:8" x14ac:dyDescent="0.2">
      <c r="A8510" t="s">
        <v>9968</v>
      </c>
      <c r="B8510" t="s">
        <v>277</v>
      </c>
      <c r="C8510" t="s">
        <v>278</v>
      </c>
      <c r="D8510" t="s">
        <v>1997</v>
      </c>
      <c r="E8510">
        <v>3.9</v>
      </c>
      <c r="F8510">
        <v>95</v>
      </c>
      <c r="G8510">
        <v>13.45</v>
      </c>
      <c r="H8510">
        <v>2017</v>
      </c>
    </row>
    <row r="8511" spans="1:8" x14ac:dyDescent="0.2">
      <c r="A8511" t="s">
        <v>4240</v>
      </c>
      <c r="B8511" t="s">
        <v>9</v>
      </c>
      <c r="C8511" t="s">
        <v>125</v>
      </c>
      <c r="D8511" t="s">
        <v>9969</v>
      </c>
      <c r="E8511">
        <v>3.6</v>
      </c>
      <c r="F8511">
        <v>95</v>
      </c>
      <c r="G8511">
        <v>6.32</v>
      </c>
      <c r="H8511">
        <v>2016</v>
      </c>
    </row>
    <row r="8512" spans="1:8" x14ac:dyDescent="0.2">
      <c r="A8512" t="s">
        <v>2303</v>
      </c>
      <c r="B8512" t="s">
        <v>9</v>
      </c>
      <c r="C8512" t="s">
        <v>873</v>
      </c>
      <c r="D8512" t="s">
        <v>9970</v>
      </c>
      <c r="E8512">
        <v>4.0999999999999996</v>
      </c>
      <c r="F8512">
        <v>95</v>
      </c>
      <c r="G8512">
        <v>18.899999999999999</v>
      </c>
      <c r="H8512">
        <v>2015</v>
      </c>
    </row>
    <row r="8513" spans="1:8" x14ac:dyDescent="0.2">
      <c r="A8513" t="s">
        <v>4682</v>
      </c>
      <c r="B8513" t="s">
        <v>62</v>
      </c>
      <c r="C8513" t="s">
        <v>1171</v>
      </c>
      <c r="D8513" t="s">
        <v>2097</v>
      </c>
      <c r="E8513">
        <v>3.4</v>
      </c>
      <c r="F8513">
        <v>95</v>
      </c>
      <c r="G8513">
        <v>5.79</v>
      </c>
      <c r="H8513">
        <v>2019</v>
      </c>
    </row>
    <row r="8514" spans="1:8" x14ac:dyDescent="0.2">
      <c r="A8514" t="s">
        <v>9971</v>
      </c>
      <c r="B8514" t="s">
        <v>16</v>
      </c>
      <c r="C8514" t="s">
        <v>323</v>
      </c>
      <c r="D8514" t="s">
        <v>9972</v>
      </c>
      <c r="E8514">
        <v>4.3</v>
      </c>
      <c r="F8514">
        <v>95</v>
      </c>
      <c r="G8514">
        <v>48.6</v>
      </c>
      <c r="H8514">
        <v>2012</v>
      </c>
    </row>
    <row r="8515" spans="1:8" x14ac:dyDescent="0.2">
      <c r="A8515" t="s">
        <v>9973</v>
      </c>
      <c r="B8515" t="s">
        <v>23</v>
      </c>
      <c r="C8515" t="s">
        <v>4402</v>
      </c>
      <c r="D8515" t="s">
        <v>2554</v>
      </c>
      <c r="E8515">
        <v>3.7</v>
      </c>
      <c r="F8515">
        <v>95</v>
      </c>
      <c r="G8515">
        <v>22</v>
      </c>
      <c r="H8515">
        <v>2013</v>
      </c>
    </row>
    <row r="8516" spans="1:8" x14ac:dyDescent="0.2">
      <c r="A8516" t="s">
        <v>9974</v>
      </c>
      <c r="B8516" t="s">
        <v>70</v>
      </c>
      <c r="C8516" t="s">
        <v>9975</v>
      </c>
      <c r="D8516" t="s">
        <v>4224</v>
      </c>
      <c r="E8516">
        <v>4.0999999999999996</v>
      </c>
      <c r="F8516">
        <v>95</v>
      </c>
      <c r="G8516">
        <v>44.47</v>
      </c>
      <c r="H8516">
        <v>2015</v>
      </c>
    </row>
    <row r="8517" spans="1:8" x14ac:dyDescent="0.2">
      <c r="A8517" t="s">
        <v>9976</v>
      </c>
      <c r="B8517" t="s">
        <v>16</v>
      </c>
      <c r="C8517" t="s">
        <v>663</v>
      </c>
      <c r="D8517" t="s">
        <v>9802</v>
      </c>
      <c r="E8517">
        <v>4.0999999999999996</v>
      </c>
      <c r="F8517">
        <v>95</v>
      </c>
      <c r="G8517">
        <v>27.9</v>
      </c>
      <c r="H8517">
        <v>2016</v>
      </c>
    </row>
    <row r="8518" spans="1:8" x14ac:dyDescent="0.2">
      <c r="A8518" t="s">
        <v>9977</v>
      </c>
      <c r="B8518" t="s">
        <v>34</v>
      </c>
      <c r="C8518" t="s">
        <v>718</v>
      </c>
      <c r="D8518" t="s">
        <v>1049</v>
      </c>
      <c r="E8518">
        <v>3.8</v>
      </c>
      <c r="F8518">
        <v>95</v>
      </c>
      <c r="G8518">
        <v>10.43</v>
      </c>
      <c r="H8518">
        <v>2019</v>
      </c>
    </row>
    <row r="8519" spans="1:8" x14ac:dyDescent="0.2">
      <c r="A8519" t="s">
        <v>9978</v>
      </c>
      <c r="B8519" t="s">
        <v>16</v>
      </c>
      <c r="C8519" t="s">
        <v>1224</v>
      </c>
      <c r="D8519" t="s">
        <v>434</v>
      </c>
      <c r="E8519">
        <v>3.4</v>
      </c>
      <c r="F8519">
        <v>95</v>
      </c>
      <c r="G8519">
        <v>7.79</v>
      </c>
      <c r="H8519">
        <v>2016</v>
      </c>
    </row>
    <row r="8520" spans="1:8" x14ac:dyDescent="0.2">
      <c r="A8520" t="s">
        <v>9979</v>
      </c>
      <c r="B8520" t="s">
        <v>16</v>
      </c>
      <c r="C8520" t="s">
        <v>53</v>
      </c>
      <c r="D8520" t="s">
        <v>9980</v>
      </c>
      <c r="E8520">
        <v>4</v>
      </c>
      <c r="F8520">
        <v>95</v>
      </c>
      <c r="G8520">
        <v>13.95</v>
      </c>
      <c r="H8520">
        <v>2015</v>
      </c>
    </row>
    <row r="8521" spans="1:8" x14ac:dyDescent="0.2">
      <c r="A8521" t="s">
        <v>535</v>
      </c>
      <c r="B8521" t="s">
        <v>9</v>
      </c>
      <c r="C8521" t="s">
        <v>114</v>
      </c>
      <c r="D8521" t="s">
        <v>2000</v>
      </c>
      <c r="E8521">
        <v>4</v>
      </c>
      <c r="F8521">
        <v>95</v>
      </c>
      <c r="G8521">
        <v>48.55</v>
      </c>
      <c r="H8521">
        <v>2017</v>
      </c>
    </row>
    <row r="8522" spans="1:8" x14ac:dyDescent="0.2">
      <c r="A8522" t="s">
        <v>9981</v>
      </c>
      <c r="B8522" t="s">
        <v>66</v>
      </c>
      <c r="C8522" t="s">
        <v>669</v>
      </c>
      <c r="D8522" t="s">
        <v>2126</v>
      </c>
      <c r="E8522">
        <v>3.4</v>
      </c>
      <c r="F8522">
        <v>95</v>
      </c>
      <c r="G8522">
        <v>6.49</v>
      </c>
      <c r="H8522">
        <v>2018</v>
      </c>
    </row>
    <row r="8523" spans="1:8" x14ac:dyDescent="0.2">
      <c r="A8523" t="s">
        <v>2807</v>
      </c>
      <c r="B8523" t="s">
        <v>16</v>
      </c>
      <c r="C8523" t="s">
        <v>433</v>
      </c>
      <c r="D8523" t="s">
        <v>9982</v>
      </c>
      <c r="E8523">
        <v>3.8</v>
      </c>
      <c r="F8523">
        <v>95</v>
      </c>
      <c r="G8523">
        <v>10.210000000000001</v>
      </c>
      <c r="H8523">
        <v>2017</v>
      </c>
    </row>
    <row r="8524" spans="1:8" x14ac:dyDescent="0.2">
      <c r="A8524" t="s">
        <v>9983</v>
      </c>
      <c r="B8524" t="s">
        <v>16</v>
      </c>
      <c r="C8524" t="s">
        <v>74</v>
      </c>
      <c r="D8524" t="s">
        <v>2318</v>
      </c>
      <c r="E8524">
        <v>3.4</v>
      </c>
      <c r="F8524">
        <v>95</v>
      </c>
      <c r="G8524">
        <v>5.49</v>
      </c>
      <c r="H8524">
        <v>2019</v>
      </c>
    </row>
    <row r="8525" spans="1:8" x14ac:dyDescent="0.2">
      <c r="A8525" t="s">
        <v>9984</v>
      </c>
      <c r="B8525" t="s">
        <v>16</v>
      </c>
      <c r="C8525" t="s">
        <v>93</v>
      </c>
      <c r="D8525" t="s">
        <v>1403</v>
      </c>
      <c r="E8525">
        <v>4</v>
      </c>
      <c r="F8525">
        <v>950</v>
      </c>
      <c r="G8525">
        <v>34.32</v>
      </c>
      <c r="H8525">
        <v>2012</v>
      </c>
    </row>
    <row r="8526" spans="1:8" x14ac:dyDescent="0.2">
      <c r="A8526" t="s">
        <v>9985</v>
      </c>
      <c r="B8526" t="s">
        <v>16</v>
      </c>
      <c r="C8526" t="s">
        <v>181</v>
      </c>
      <c r="D8526" t="s">
        <v>9866</v>
      </c>
      <c r="E8526">
        <v>3.7</v>
      </c>
      <c r="F8526">
        <v>954</v>
      </c>
      <c r="G8526">
        <v>24.74</v>
      </c>
      <c r="H8526">
        <v>2014</v>
      </c>
    </row>
    <row r="8527" spans="1:8" x14ac:dyDescent="0.2">
      <c r="A8527" t="s">
        <v>9986</v>
      </c>
      <c r="B8527" t="s">
        <v>77</v>
      </c>
      <c r="C8527" t="s">
        <v>1405</v>
      </c>
      <c r="D8527" t="s">
        <v>3752</v>
      </c>
      <c r="E8527">
        <v>3.7</v>
      </c>
      <c r="F8527">
        <v>956</v>
      </c>
      <c r="G8527">
        <v>9.36</v>
      </c>
      <c r="H8527">
        <v>2014</v>
      </c>
    </row>
    <row r="8528" spans="1:8" x14ac:dyDescent="0.2">
      <c r="A8528" t="s">
        <v>9987</v>
      </c>
      <c r="B8528" t="s">
        <v>16</v>
      </c>
      <c r="C8528" t="s">
        <v>17</v>
      </c>
      <c r="D8528" t="s">
        <v>94</v>
      </c>
      <c r="E8528">
        <v>4.5</v>
      </c>
      <c r="F8528">
        <v>957</v>
      </c>
      <c r="G8528">
        <v>574.15</v>
      </c>
      <c r="H8528">
        <v>1997</v>
      </c>
    </row>
    <row r="8529" spans="1:8" x14ac:dyDescent="0.2">
      <c r="A8529" t="s">
        <v>9988</v>
      </c>
      <c r="B8529" t="s">
        <v>16</v>
      </c>
      <c r="C8529" t="s">
        <v>4919</v>
      </c>
      <c r="D8529" t="s">
        <v>4920</v>
      </c>
      <c r="E8529">
        <v>3.7</v>
      </c>
      <c r="F8529">
        <v>957</v>
      </c>
      <c r="G8529">
        <v>14.95</v>
      </c>
      <c r="H8529">
        <v>2015</v>
      </c>
    </row>
    <row r="8530" spans="1:8" x14ac:dyDescent="0.2">
      <c r="A8530" t="s">
        <v>9989</v>
      </c>
      <c r="B8530" t="s">
        <v>70</v>
      </c>
      <c r="C8530" t="s">
        <v>214</v>
      </c>
      <c r="D8530" t="s">
        <v>7263</v>
      </c>
      <c r="E8530">
        <v>3.6</v>
      </c>
      <c r="F8530">
        <v>958</v>
      </c>
      <c r="G8530">
        <v>14.8</v>
      </c>
      <c r="H8530">
        <v>2012</v>
      </c>
    </row>
    <row r="8531" spans="1:8" x14ac:dyDescent="0.2">
      <c r="A8531" t="s">
        <v>9990</v>
      </c>
      <c r="B8531" t="s">
        <v>16</v>
      </c>
      <c r="C8531" t="s">
        <v>17</v>
      </c>
      <c r="D8531" t="s">
        <v>94</v>
      </c>
      <c r="E8531">
        <v>4.5999999999999996</v>
      </c>
      <c r="F8531">
        <v>959</v>
      </c>
      <c r="G8531">
        <v>486.42</v>
      </c>
      <c r="H8531">
        <v>2000</v>
      </c>
    </row>
    <row r="8532" spans="1:8" x14ac:dyDescent="0.2">
      <c r="A8532" t="s">
        <v>9991</v>
      </c>
      <c r="B8532" t="s">
        <v>16</v>
      </c>
      <c r="C8532" t="s">
        <v>299</v>
      </c>
      <c r="D8532" t="s">
        <v>9992</v>
      </c>
      <c r="E8532">
        <v>3.8</v>
      </c>
      <c r="F8532">
        <v>96</v>
      </c>
      <c r="G8532">
        <v>17.899999999999999</v>
      </c>
      <c r="H8532">
        <v>2015</v>
      </c>
    </row>
    <row r="8533" spans="1:8" x14ac:dyDescent="0.2">
      <c r="A8533" t="s">
        <v>521</v>
      </c>
      <c r="B8533" t="s">
        <v>66</v>
      </c>
      <c r="C8533" t="s">
        <v>308</v>
      </c>
      <c r="D8533" t="s">
        <v>1146</v>
      </c>
      <c r="E8533">
        <v>3.3</v>
      </c>
      <c r="F8533">
        <v>96</v>
      </c>
      <c r="G8533">
        <v>4.9000000000000004</v>
      </c>
      <c r="H8533">
        <v>2018</v>
      </c>
    </row>
    <row r="8534" spans="1:8" x14ac:dyDescent="0.2">
      <c r="A8534" t="s">
        <v>9993</v>
      </c>
      <c r="B8534" t="s">
        <v>62</v>
      </c>
      <c r="C8534" t="s">
        <v>63</v>
      </c>
      <c r="D8534" t="s">
        <v>2020</v>
      </c>
      <c r="E8534">
        <v>4.3</v>
      </c>
      <c r="F8534">
        <v>96</v>
      </c>
      <c r="G8534">
        <v>33.5</v>
      </c>
      <c r="H8534">
        <v>2015</v>
      </c>
    </row>
    <row r="8535" spans="1:8" x14ac:dyDescent="0.2">
      <c r="A8535" t="s">
        <v>9994</v>
      </c>
      <c r="B8535" t="s">
        <v>16</v>
      </c>
      <c r="C8535" t="s">
        <v>1724</v>
      </c>
      <c r="D8535" t="s">
        <v>1189</v>
      </c>
      <c r="E8535">
        <v>3.6</v>
      </c>
      <c r="F8535">
        <v>96</v>
      </c>
      <c r="G8535">
        <v>17.899999999999999</v>
      </c>
      <c r="H8535">
        <v>2013</v>
      </c>
    </row>
    <row r="8536" spans="1:8" x14ac:dyDescent="0.2">
      <c r="A8536" t="s">
        <v>9995</v>
      </c>
      <c r="B8536" t="s">
        <v>66</v>
      </c>
      <c r="C8536" t="s">
        <v>1236</v>
      </c>
      <c r="D8536" t="s">
        <v>1237</v>
      </c>
      <c r="E8536">
        <v>3.2</v>
      </c>
      <c r="F8536">
        <v>96</v>
      </c>
      <c r="G8536">
        <v>11.99</v>
      </c>
      <c r="H8536">
        <v>2009</v>
      </c>
    </row>
    <row r="8537" spans="1:8" x14ac:dyDescent="0.2">
      <c r="A8537" t="s">
        <v>9996</v>
      </c>
      <c r="B8537" t="s">
        <v>62</v>
      </c>
      <c r="C8537" t="s">
        <v>686</v>
      </c>
      <c r="D8537" t="s">
        <v>9997</v>
      </c>
      <c r="E8537">
        <v>3.7</v>
      </c>
      <c r="F8537">
        <v>96</v>
      </c>
      <c r="G8537">
        <v>13.16</v>
      </c>
      <c r="H8537">
        <v>2015</v>
      </c>
    </row>
    <row r="8538" spans="1:8" x14ac:dyDescent="0.2">
      <c r="A8538" t="s">
        <v>1101</v>
      </c>
      <c r="B8538" t="s">
        <v>9</v>
      </c>
      <c r="C8538" t="s">
        <v>117</v>
      </c>
      <c r="D8538" t="s">
        <v>9998</v>
      </c>
      <c r="E8538">
        <v>3.9</v>
      </c>
      <c r="F8538">
        <v>96</v>
      </c>
      <c r="G8538">
        <v>14.19</v>
      </c>
      <c r="H8538">
        <v>2018</v>
      </c>
    </row>
    <row r="8539" spans="1:8" x14ac:dyDescent="0.2">
      <c r="A8539" t="s">
        <v>6331</v>
      </c>
      <c r="B8539" t="s">
        <v>16</v>
      </c>
      <c r="C8539" t="s">
        <v>2638</v>
      </c>
      <c r="D8539" t="s">
        <v>7760</v>
      </c>
      <c r="E8539">
        <v>3.6</v>
      </c>
      <c r="F8539">
        <v>96</v>
      </c>
      <c r="G8539">
        <v>5.6</v>
      </c>
      <c r="H8539">
        <v>2016</v>
      </c>
    </row>
    <row r="8540" spans="1:8" x14ac:dyDescent="0.2">
      <c r="A8540" t="s">
        <v>9999</v>
      </c>
      <c r="B8540" t="s">
        <v>66</v>
      </c>
      <c r="C8540" t="s">
        <v>1815</v>
      </c>
      <c r="D8540" t="s">
        <v>10000</v>
      </c>
      <c r="E8540">
        <v>4.0999999999999996</v>
      </c>
      <c r="F8540">
        <v>96</v>
      </c>
      <c r="G8540">
        <v>12.5</v>
      </c>
      <c r="H8540">
        <v>2017</v>
      </c>
    </row>
    <row r="8541" spans="1:8" x14ac:dyDescent="0.2">
      <c r="A8541" t="s">
        <v>10001</v>
      </c>
      <c r="B8541" t="s">
        <v>16</v>
      </c>
      <c r="C8541" t="s">
        <v>181</v>
      </c>
      <c r="D8541" t="s">
        <v>1743</v>
      </c>
      <c r="E8541">
        <v>3.9</v>
      </c>
      <c r="F8541">
        <v>96</v>
      </c>
      <c r="G8541">
        <v>29.19</v>
      </c>
      <c r="H8541">
        <v>2005</v>
      </c>
    </row>
    <row r="8542" spans="1:8" x14ac:dyDescent="0.2">
      <c r="A8542" t="s">
        <v>10002</v>
      </c>
      <c r="B8542" t="s">
        <v>16</v>
      </c>
      <c r="C8542" t="s">
        <v>374</v>
      </c>
      <c r="D8542" t="s">
        <v>589</v>
      </c>
      <c r="E8542">
        <v>4</v>
      </c>
      <c r="F8542">
        <v>96</v>
      </c>
      <c r="G8542">
        <v>34.020000000000003</v>
      </c>
      <c r="H8542">
        <v>2016</v>
      </c>
    </row>
    <row r="8543" spans="1:8" x14ac:dyDescent="0.2">
      <c r="A8543" t="s">
        <v>10003</v>
      </c>
      <c r="B8543" t="s">
        <v>62</v>
      </c>
      <c r="C8543" t="s">
        <v>244</v>
      </c>
      <c r="D8543" t="s">
        <v>1780</v>
      </c>
      <c r="E8543">
        <v>4.5</v>
      </c>
      <c r="F8543">
        <v>96</v>
      </c>
      <c r="G8543">
        <v>89</v>
      </c>
      <c r="H8543">
        <v>2013</v>
      </c>
    </row>
    <row r="8544" spans="1:8" x14ac:dyDescent="0.2">
      <c r="A8544" t="s">
        <v>10004</v>
      </c>
      <c r="B8544" t="s">
        <v>16</v>
      </c>
      <c r="C8544" t="s">
        <v>17</v>
      </c>
      <c r="D8544" t="s">
        <v>10005</v>
      </c>
      <c r="E8544">
        <v>4.0999999999999996</v>
      </c>
      <c r="F8544">
        <v>96</v>
      </c>
      <c r="G8544">
        <v>48.4</v>
      </c>
      <c r="H8544">
        <v>2013</v>
      </c>
    </row>
    <row r="8545" spans="1:8" x14ac:dyDescent="0.2">
      <c r="A8545" t="s">
        <v>10006</v>
      </c>
      <c r="B8545" t="s">
        <v>30</v>
      </c>
      <c r="C8545" t="s">
        <v>236</v>
      </c>
      <c r="D8545" t="s">
        <v>2110</v>
      </c>
      <c r="E8545">
        <v>4.2</v>
      </c>
      <c r="F8545">
        <v>96</v>
      </c>
      <c r="G8545">
        <v>135</v>
      </c>
      <c r="H8545">
        <v>2013</v>
      </c>
    </row>
    <row r="8546" spans="1:8" x14ac:dyDescent="0.2">
      <c r="A8546" t="s">
        <v>10007</v>
      </c>
      <c r="B8546" t="s">
        <v>9</v>
      </c>
      <c r="C8546" t="s">
        <v>573</v>
      </c>
      <c r="D8546" t="s">
        <v>574</v>
      </c>
      <c r="E8546">
        <v>4.0999999999999996</v>
      </c>
      <c r="F8546">
        <v>96</v>
      </c>
      <c r="G8546">
        <v>258.3</v>
      </c>
      <c r="H8546">
        <v>2017</v>
      </c>
    </row>
    <row r="8547" spans="1:8" x14ac:dyDescent="0.2">
      <c r="A8547" t="s">
        <v>10008</v>
      </c>
      <c r="B8547" t="s">
        <v>66</v>
      </c>
      <c r="C8547" t="s">
        <v>222</v>
      </c>
      <c r="D8547" t="s">
        <v>963</v>
      </c>
      <c r="E8547">
        <v>3.6</v>
      </c>
      <c r="F8547">
        <v>96</v>
      </c>
      <c r="G8547">
        <v>6.79</v>
      </c>
      <c r="H8547">
        <v>2018</v>
      </c>
    </row>
    <row r="8548" spans="1:8" x14ac:dyDescent="0.2">
      <c r="A8548" t="s">
        <v>10009</v>
      </c>
      <c r="B8548" t="s">
        <v>30</v>
      </c>
      <c r="C8548" t="s">
        <v>2109</v>
      </c>
      <c r="D8548" t="s">
        <v>9392</v>
      </c>
      <c r="E8548">
        <v>3.8</v>
      </c>
      <c r="F8548">
        <v>96</v>
      </c>
      <c r="G8548">
        <v>18.5</v>
      </c>
      <c r="H8548">
        <v>2014</v>
      </c>
    </row>
    <row r="8549" spans="1:8" x14ac:dyDescent="0.2">
      <c r="A8549" t="s">
        <v>2517</v>
      </c>
      <c r="B8549" t="s">
        <v>66</v>
      </c>
      <c r="C8549" t="s">
        <v>222</v>
      </c>
      <c r="D8549" t="s">
        <v>10010</v>
      </c>
      <c r="E8549">
        <v>4</v>
      </c>
      <c r="F8549">
        <v>96</v>
      </c>
      <c r="G8549">
        <v>24.99</v>
      </c>
      <c r="H8549">
        <v>2013</v>
      </c>
    </row>
    <row r="8550" spans="1:8" x14ac:dyDescent="0.2">
      <c r="A8550" t="s">
        <v>10011</v>
      </c>
      <c r="B8550" t="s">
        <v>81</v>
      </c>
      <c r="C8550" t="s">
        <v>5379</v>
      </c>
      <c r="D8550" t="s">
        <v>6280</v>
      </c>
      <c r="E8550">
        <v>3.6</v>
      </c>
      <c r="F8550">
        <v>96</v>
      </c>
      <c r="G8550">
        <v>12.6</v>
      </c>
      <c r="H8550">
        <v>2015</v>
      </c>
    </row>
    <row r="8551" spans="1:8" x14ac:dyDescent="0.2">
      <c r="A8551" t="s">
        <v>58</v>
      </c>
      <c r="B8551" t="s">
        <v>62</v>
      </c>
      <c r="C8551" t="s">
        <v>1171</v>
      </c>
      <c r="D8551" t="s">
        <v>1172</v>
      </c>
      <c r="E8551">
        <v>3.3</v>
      </c>
      <c r="F8551">
        <v>96</v>
      </c>
      <c r="G8551">
        <v>6.84</v>
      </c>
      <c r="H8551">
        <v>2018</v>
      </c>
    </row>
    <row r="8552" spans="1:8" x14ac:dyDescent="0.2">
      <c r="A8552" t="s">
        <v>4185</v>
      </c>
      <c r="B8552" t="s">
        <v>9</v>
      </c>
      <c r="C8552" t="s">
        <v>96</v>
      </c>
      <c r="D8552" t="s">
        <v>1613</v>
      </c>
      <c r="E8552">
        <v>4</v>
      </c>
      <c r="F8552">
        <v>960</v>
      </c>
      <c r="G8552">
        <v>87</v>
      </c>
      <c r="H8552">
        <v>2010</v>
      </c>
    </row>
    <row r="8553" spans="1:8" x14ac:dyDescent="0.2">
      <c r="A8553" t="s">
        <v>10012</v>
      </c>
      <c r="B8553" t="s">
        <v>16</v>
      </c>
      <c r="C8553" t="s">
        <v>99</v>
      </c>
      <c r="D8553" t="s">
        <v>3034</v>
      </c>
      <c r="E8553">
        <v>3.9</v>
      </c>
      <c r="F8553">
        <v>962</v>
      </c>
      <c r="G8553">
        <v>8.7200000000000006</v>
      </c>
      <c r="H8553">
        <v>2016</v>
      </c>
    </row>
    <row r="8554" spans="1:8" x14ac:dyDescent="0.2">
      <c r="A8554" t="s">
        <v>10013</v>
      </c>
      <c r="B8554" t="s">
        <v>9</v>
      </c>
      <c r="C8554" t="s">
        <v>56</v>
      </c>
      <c r="D8554" t="s">
        <v>651</v>
      </c>
      <c r="E8554">
        <v>3.7</v>
      </c>
      <c r="F8554">
        <v>963</v>
      </c>
      <c r="G8554">
        <v>9.9499999999999993</v>
      </c>
      <c r="H8554">
        <v>2018</v>
      </c>
    </row>
    <row r="8555" spans="1:8" x14ac:dyDescent="0.2">
      <c r="A8555" t="s">
        <v>2782</v>
      </c>
      <c r="B8555" t="s">
        <v>196</v>
      </c>
      <c r="C8555" t="s">
        <v>197</v>
      </c>
      <c r="D8555" t="s">
        <v>5826</v>
      </c>
      <c r="E8555">
        <v>4.3</v>
      </c>
      <c r="F8555">
        <v>964</v>
      </c>
      <c r="G8555">
        <v>36.9</v>
      </c>
      <c r="H8555">
        <v>2016</v>
      </c>
    </row>
    <row r="8556" spans="1:8" x14ac:dyDescent="0.2">
      <c r="A8556" t="s">
        <v>1244</v>
      </c>
      <c r="B8556" t="s">
        <v>9</v>
      </c>
      <c r="C8556" t="s">
        <v>217</v>
      </c>
      <c r="D8556" t="s">
        <v>3955</v>
      </c>
      <c r="E8556">
        <v>4.7</v>
      </c>
      <c r="F8556">
        <v>964</v>
      </c>
      <c r="G8556">
        <v>316.95</v>
      </c>
      <c r="H8556">
        <v>2005</v>
      </c>
    </row>
    <row r="8557" spans="1:8" x14ac:dyDescent="0.2">
      <c r="A8557" t="s">
        <v>10014</v>
      </c>
      <c r="B8557" t="s">
        <v>70</v>
      </c>
      <c r="C8557" t="s">
        <v>2129</v>
      </c>
      <c r="D8557" t="s">
        <v>2130</v>
      </c>
      <c r="E8557">
        <v>4.2</v>
      </c>
      <c r="F8557">
        <v>964</v>
      </c>
      <c r="G8557">
        <v>54.73</v>
      </c>
      <c r="H8557">
        <v>2013</v>
      </c>
    </row>
    <row r="8558" spans="1:8" x14ac:dyDescent="0.2">
      <c r="A8558" t="s">
        <v>10015</v>
      </c>
      <c r="B8558" t="s">
        <v>34</v>
      </c>
      <c r="C8558" t="s">
        <v>150</v>
      </c>
      <c r="D8558" t="s">
        <v>531</v>
      </c>
      <c r="E8558">
        <v>3.5</v>
      </c>
      <c r="F8558">
        <v>965</v>
      </c>
      <c r="G8558">
        <v>6.95</v>
      </c>
      <c r="H8558">
        <v>2018</v>
      </c>
    </row>
    <row r="8559" spans="1:8" x14ac:dyDescent="0.2">
      <c r="A8559" t="s">
        <v>2192</v>
      </c>
      <c r="B8559" t="s">
        <v>66</v>
      </c>
      <c r="C8559" t="s">
        <v>222</v>
      </c>
      <c r="D8559" t="s">
        <v>2158</v>
      </c>
      <c r="E8559">
        <v>4.2</v>
      </c>
      <c r="F8559">
        <v>965</v>
      </c>
      <c r="G8559">
        <v>14.9</v>
      </c>
      <c r="H8559">
        <v>2014</v>
      </c>
    </row>
    <row r="8560" spans="1:8" x14ac:dyDescent="0.2">
      <c r="A8560" t="s">
        <v>9621</v>
      </c>
      <c r="B8560" t="s">
        <v>9</v>
      </c>
      <c r="C8560" t="s">
        <v>389</v>
      </c>
      <c r="D8560" t="s">
        <v>6544</v>
      </c>
      <c r="E8560">
        <v>4.2</v>
      </c>
      <c r="F8560">
        <v>966</v>
      </c>
      <c r="G8560">
        <v>88.3</v>
      </c>
      <c r="H8560">
        <v>2010</v>
      </c>
    </row>
    <row r="8561" spans="1:8" x14ac:dyDescent="0.2">
      <c r="A8561" t="s">
        <v>10016</v>
      </c>
      <c r="B8561" t="s">
        <v>196</v>
      </c>
      <c r="C8561" t="s">
        <v>1356</v>
      </c>
      <c r="D8561" t="s">
        <v>1357</v>
      </c>
      <c r="E8561">
        <v>4</v>
      </c>
      <c r="F8561">
        <v>967</v>
      </c>
      <c r="G8561">
        <v>13.95</v>
      </c>
      <c r="H8561">
        <v>2016</v>
      </c>
    </row>
    <row r="8562" spans="1:8" x14ac:dyDescent="0.2">
      <c r="A8562" t="s">
        <v>10017</v>
      </c>
      <c r="B8562" t="s">
        <v>66</v>
      </c>
      <c r="C8562" t="s">
        <v>67</v>
      </c>
      <c r="D8562" t="s">
        <v>68</v>
      </c>
      <c r="E8562">
        <v>4</v>
      </c>
      <c r="F8562">
        <v>967</v>
      </c>
      <c r="G8562">
        <v>13.15</v>
      </c>
      <c r="H8562">
        <v>2017</v>
      </c>
    </row>
    <row r="8563" spans="1:8" x14ac:dyDescent="0.2">
      <c r="A8563" t="s">
        <v>10018</v>
      </c>
      <c r="B8563" t="s">
        <v>66</v>
      </c>
      <c r="C8563" t="s">
        <v>222</v>
      </c>
      <c r="D8563" t="s">
        <v>9468</v>
      </c>
      <c r="E8563">
        <v>3.7</v>
      </c>
      <c r="F8563">
        <v>967</v>
      </c>
      <c r="G8563">
        <v>11.25</v>
      </c>
      <c r="H8563">
        <v>2018</v>
      </c>
    </row>
    <row r="8564" spans="1:8" x14ac:dyDescent="0.2">
      <c r="A8564" t="s">
        <v>10019</v>
      </c>
      <c r="B8564" t="s">
        <v>16</v>
      </c>
      <c r="C8564" t="s">
        <v>17</v>
      </c>
      <c r="D8564" t="s">
        <v>1131</v>
      </c>
      <c r="E8564">
        <v>3.5</v>
      </c>
      <c r="F8564">
        <v>969</v>
      </c>
      <c r="G8564">
        <v>7.25</v>
      </c>
      <c r="H8564">
        <v>2018</v>
      </c>
    </row>
    <row r="8565" spans="1:8" x14ac:dyDescent="0.2">
      <c r="A8565" t="s">
        <v>327</v>
      </c>
      <c r="B8565" t="s">
        <v>66</v>
      </c>
      <c r="C8565" t="s">
        <v>308</v>
      </c>
      <c r="D8565" t="s">
        <v>1146</v>
      </c>
      <c r="E8565">
        <v>3.6</v>
      </c>
      <c r="F8565">
        <v>969</v>
      </c>
      <c r="G8565">
        <v>7.9</v>
      </c>
      <c r="H8565">
        <v>2016</v>
      </c>
    </row>
    <row r="8566" spans="1:8" x14ac:dyDescent="0.2">
      <c r="A8566" t="s">
        <v>10020</v>
      </c>
      <c r="B8566" t="s">
        <v>66</v>
      </c>
      <c r="C8566" t="s">
        <v>333</v>
      </c>
      <c r="D8566" t="s">
        <v>4255</v>
      </c>
      <c r="E8566">
        <v>3.6</v>
      </c>
      <c r="F8566">
        <v>97</v>
      </c>
      <c r="G8566">
        <v>7.84</v>
      </c>
      <c r="H8566">
        <v>2016</v>
      </c>
    </row>
    <row r="8567" spans="1:8" x14ac:dyDescent="0.2">
      <c r="A8567" t="s">
        <v>7636</v>
      </c>
      <c r="B8567" t="s">
        <v>9</v>
      </c>
      <c r="C8567" t="s">
        <v>379</v>
      </c>
      <c r="D8567" t="s">
        <v>7418</v>
      </c>
      <c r="E8567">
        <v>4.2</v>
      </c>
      <c r="F8567">
        <v>97</v>
      </c>
      <c r="G8567">
        <v>48.43</v>
      </c>
      <c r="H8567">
        <v>2011</v>
      </c>
    </row>
    <row r="8568" spans="1:8" x14ac:dyDescent="0.2">
      <c r="A8568" t="s">
        <v>10021</v>
      </c>
      <c r="B8568" t="s">
        <v>66</v>
      </c>
      <c r="C8568" t="s">
        <v>308</v>
      </c>
      <c r="D8568" t="s">
        <v>2268</v>
      </c>
      <c r="E8568">
        <v>4.0999999999999996</v>
      </c>
      <c r="F8568">
        <v>97</v>
      </c>
      <c r="G8568">
        <v>39.89</v>
      </c>
      <c r="H8568">
        <v>2010</v>
      </c>
    </row>
    <row r="8569" spans="1:8" x14ac:dyDescent="0.2">
      <c r="A8569" t="s">
        <v>3071</v>
      </c>
      <c r="B8569" t="s">
        <v>9</v>
      </c>
      <c r="C8569" t="s">
        <v>125</v>
      </c>
      <c r="D8569" t="s">
        <v>10022</v>
      </c>
      <c r="E8569">
        <v>4.0999999999999996</v>
      </c>
      <c r="F8569">
        <v>97</v>
      </c>
      <c r="G8569">
        <v>9.9499999999999993</v>
      </c>
      <c r="H8569">
        <v>2018</v>
      </c>
    </row>
    <row r="8570" spans="1:8" x14ac:dyDescent="0.2">
      <c r="A8570" t="s">
        <v>10023</v>
      </c>
      <c r="B8570" t="s">
        <v>16</v>
      </c>
      <c r="C8570" t="s">
        <v>178</v>
      </c>
      <c r="D8570" t="s">
        <v>220</v>
      </c>
      <c r="E8570">
        <v>3.9</v>
      </c>
      <c r="F8570">
        <v>97</v>
      </c>
      <c r="G8570">
        <v>10.79</v>
      </c>
      <c r="H8570">
        <v>2016</v>
      </c>
    </row>
    <row r="8571" spans="1:8" x14ac:dyDescent="0.2">
      <c r="A8571" t="s">
        <v>2620</v>
      </c>
      <c r="B8571" t="s">
        <v>16</v>
      </c>
      <c r="C8571" t="s">
        <v>181</v>
      </c>
      <c r="D8571" t="s">
        <v>9233</v>
      </c>
      <c r="E8571">
        <v>4.2</v>
      </c>
      <c r="F8571">
        <v>97</v>
      </c>
      <c r="G8571">
        <v>76.63</v>
      </c>
      <c r="H8571">
        <v>2011</v>
      </c>
    </row>
    <row r="8572" spans="1:8" x14ac:dyDescent="0.2">
      <c r="A8572" t="s">
        <v>10024</v>
      </c>
      <c r="B8572" t="s">
        <v>16</v>
      </c>
      <c r="C8572" t="s">
        <v>505</v>
      </c>
      <c r="D8572" t="s">
        <v>9802</v>
      </c>
      <c r="E8572">
        <v>4.5</v>
      </c>
      <c r="F8572">
        <v>97</v>
      </c>
      <c r="G8572">
        <v>83.9</v>
      </c>
      <c r="H8572">
        <v>2011</v>
      </c>
    </row>
    <row r="8573" spans="1:8" x14ac:dyDescent="0.2">
      <c r="A8573" t="s">
        <v>10025</v>
      </c>
      <c r="B8573" t="s">
        <v>23</v>
      </c>
      <c r="C8573" t="s">
        <v>1600</v>
      </c>
      <c r="D8573" t="s">
        <v>4265</v>
      </c>
      <c r="E8573">
        <v>3.6</v>
      </c>
      <c r="F8573">
        <v>97</v>
      </c>
      <c r="G8573">
        <v>12.19</v>
      </c>
      <c r="H8573">
        <v>2016</v>
      </c>
    </row>
    <row r="8574" spans="1:8" x14ac:dyDescent="0.2">
      <c r="A8574" t="s">
        <v>58</v>
      </c>
      <c r="B8574" t="s">
        <v>62</v>
      </c>
      <c r="C8574" t="s">
        <v>1343</v>
      </c>
      <c r="D8574" t="s">
        <v>2490</v>
      </c>
      <c r="E8574">
        <v>3.4</v>
      </c>
      <c r="F8574">
        <v>97</v>
      </c>
      <c r="G8574">
        <v>8.56</v>
      </c>
      <c r="H8574">
        <v>2018</v>
      </c>
    </row>
    <row r="8575" spans="1:8" x14ac:dyDescent="0.2">
      <c r="A8575" t="s">
        <v>3560</v>
      </c>
      <c r="B8575" t="s">
        <v>16</v>
      </c>
      <c r="C8575" t="s">
        <v>228</v>
      </c>
      <c r="D8575" t="s">
        <v>1317</v>
      </c>
      <c r="E8575">
        <v>3.6</v>
      </c>
      <c r="F8575">
        <v>97</v>
      </c>
      <c r="G8575">
        <v>4.67</v>
      </c>
      <c r="H8575">
        <v>2018</v>
      </c>
    </row>
    <row r="8576" spans="1:8" x14ac:dyDescent="0.2">
      <c r="A8576" t="s">
        <v>10026</v>
      </c>
      <c r="B8576" t="s">
        <v>16</v>
      </c>
      <c r="C8576" t="s">
        <v>926</v>
      </c>
      <c r="D8576" t="s">
        <v>1443</v>
      </c>
      <c r="E8576">
        <v>3.6</v>
      </c>
      <c r="F8576">
        <v>97</v>
      </c>
      <c r="G8576">
        <v>12.1</v>
      </c>
      <c r="H8576">
        <v>2018</v>
      </c>
    </row>
    <row r="8577" spans="1:8" x14ac:dyDescent="0.2">
      <c r="A8577" t="s">
        <v>10027</v>
      </c>
      <c r="B8577" t="s">
        <v>66</v>
      </c>
      <c r="C8577" t="s">
        <v>308</v>
      </c>
      <c r="D8577" t="s">
        <v>6282</v>
      </c>
      <c r="E8577">
        <v>4.3</v>
      </c>
      <c r="F8577">
        <v>97</v>
      </c>
      <c r="G8577">
        <v>98.95</v>
      </c>
      <c r="H8577">
        <v>2015</v>
      </c>
    </row>
    <row r="8578" spans="1:8" x14ac:dyDescent="0.2">
      <c r="A8578" t="s">
        <v>10028</v>
      </c>
      <c r="B8578" t="s">
        <v>23</v>
      </c>
      <c r="C8578" t="s">
        <v>247</v>
      </c>
      <c r="D8578" t="s">
        <v>5922</v>
      </c>
      <c r="E8578">
        <v>3.8</v>
      </c>
      <c r="F8578">
        <v>97</v>
      </c>
      <c r="G8578">
        <v>29.9</v>
      </c>
      <c r="H8578">
        <v>2014</v>
      </c>
    </row>
    <row r="8579" spans="1:8" x14ac:dyDescent="0.2">
      <c r="A8579" t="s">
        <v>10029</v>
      </c>
      <c r="B8579" t="s">
        <v>9</v>
      </c>
      <c r="C8579" t="s">
        <v>336</v>
      </c>
      <c r="D8579" t="s">
        <v>3278</v>
      </c>
      <c r="E8579">
        <v>3.8</v>
      </c>
      <c r="F8579">
        <v>97</v>
      </c>
      <c r="G8579">
        <v>8.24</v>
      </c>
      <c r="H8579">
        <v>2014</v>
      </c>
    </row>
    <row r="8580" spans="1:8" x14ac:dyDescent="0.2">
      <c r="A8580" t="s">
        <v>10030</v>
      </c>
      <c r="B8580" t="s">
        <v>196</v>
      </c>
      <c r="C8580" t="s">
        <v>3997</v>
      </c>
      <c r="D8580" t="s">
        <v>949</v>
      </c>
      <c r="E8580">
        <v>4.4000000000000004</v>
      </c>
      <c r="F8580">
        <v>97</v>
      </c>
      <c r="G8580">
        <v>45.95</v>
      </c>
      <c r="H8580">
        <v>2017</v>
      </c>
    </row>
    <row r="8581" spans="1:8" x14ac:dyDescent="0.2">
      <c r="A8581" t="s">
        <v>10031</v>
      </c>
      <c r="B8581" t="s">
        <v>9</v>
      </c>
      <c r="C8581" t="s">
        <v>873</v>
      </c>
      <c r="D8581" t="s">
        <v>1038</v>
      </c>
      <c r="E8581">
        <v>4.3</v>
      </c>
      <c r="F8581">
        <v>97</v>
      </c>
      <c r="G8581">
        <v>53.9</v>
      </c>
      <c r="H8581">
        <v>2011</v>
      </c>
    </row>
    <row r="8582" spans="1:8" x14ac:dyDescent="0.2">
      <c r="A8582" t="s">
        <v>10032</v>
      </c>
      <c r="B8582" t="s">
        <v>70</v>
      </c>
      <c r="C8582" t="s">
        <v>71</v>
      </c>
      <c r="D8582" t="s">
        <v>891</v>
      </c>
      <c r="E8582">
        <v>3.5</v>
      </c>
      <c r="F8582">
        <v>97</v>
      </c>
      <c r="G8582">
        <v>8.9499999999999993</v>
      </c>
      <c r="H8582">
        <v>2017</v>
      </c>
    </row>
    <row r="8583" spans="1:8" x14ac:dyDescent="0.2">
      <c r="A8583" t="s">
        <v>10033</v>
      </c>
      <c r="B8583" t="s">
        <v>9</v>
      </c>
      <c r="C8583" t="s">
        <v>27</v>
      </c>
      <c r="D8583" t="s">
        <v>2745</v>
      </c>
      <c r="E8583">
        <v>4.0999999999999996</v>
      </c>
      <c r="F8583">
        <v>97</v>
      </c>
      <c r="G8583">
        <v>36.74</v>
      </c>
      <c r="H8583">
        <v>2016</v>
      </c>
    </row>
    <row r="8584" spans="1:8" x14ac:dyDescent="0.2">
      <c r="A8584" t="s">
        <v>10034</v>
      </c>
      <c r="B8584" t="s">
        <v>16</v>
      </c>
      <c r="C8584" t="s">
        <v>558</v>
      </c>
      <c r="D8584" t="s">
        <v>889</v>
      </c>
      <c r="E8584">
        <v>4.3</v>
      </c>
      <c r="F8584">
        <v>97</v>
      </c>
      <c r="G8584">
        <v>65</v>
      </c>
      <c r="H8584">
        <v>2015</v>
      </c>
    </row>
    <row r="8585" spans="1:8" x14ac:dyDescent="0.2">
      <c r="A8585" t="s">
        <v>10035</v>
      </c>
      <c r="B8585" t="s">
        <v>16</v>
      </c>
      <c r="C8585" t="s">
        <v>1698</v>
      </c>
      <c r="D8585" t="s">
        <v>1699</v>
      </c>
      <c r="E8585">
        <v>4.2</v>
      </c>
      <c r="F8585">
        <v>97</v>
      </c>
      <c r="G8585">
        <v>23.99</v>
      </c>
      <c r="H8585">
        <v>2016</v>
      </c>
    </row>
    <row r="8586" spans="1:8" x14ac:dyDescent="0.2">
      <c r="A8586" t="s">
        <v>10036</v>
      </c>
      <c r="B8586" t="s">
        <v>62</v>
      </c>
      <c r="C8586" t="s">
        <v>686</v>
      </c>
      <c r="D8586" t="s">
        <v>3230</v>
      </c>
      <c r="E8586">
        <v>3.5</v>
      </c>
      <c r="F8586">
        <v>97</v>
      </c>
      <c r="G8586">
        <v>10.45</v>
      </c>
      <c r="H8586">
        <v>2019</v>
      </c>
    </row>
    <row r="8587" spans="1:8" x14ac:dyDescent="0.2">
      <c r="A8587" t="s">
        <v>10037</v>
      </c>
      <c r="B8587" t="s">
        <v>70</v>
      </c>
      <c r="C8587" t="s">
        <v>161</v>
      </c>
      <c r="D8587" t="s">
        <v>708</v>
      </c>
      <c r="E8587">
        <v>3.9</v>
      </c>
      <c r="F8587">
        <v>970</v>
      </c>
      <c r="G8587">
        <v>25.5</v>
      </c>
      <c r="H8587">
        <v>2017</v>
      </c>
    </row>
    <row r="8588" spans="1:8" x14ac:dyDescent="0.2">
      <c r="A8588" t="s">
        <v>3158</v>
      </c>
      <c r="B8588" t="s">
        <v>9</v>
      </c>
      <c r="C8588" t="s">
        <v>114</v>
      </c>
      <c r="D8588" t="s">
        <v>115</v>
      </c>
      <c r="E8588">
        <v>4.2</v>
      </c>
      <c r="F8588">
        <v>972</v>
      </c>
      <c r="G8588">
        <v>89</v>
      </c>
      <c r="H8588">
        <v>2012</v>
      </c>
    </row>
    <row r="8589" spans="1:8" x14ac:dyDescent="0.2">
      <c r="A8589" t="s">
        <v>10038</v>
      </c>
      <c r="B8589" t="s">
        <v>66</v>
      </c>
      <c r="C8589" t="s">
        <v>241</v>
      </c>
      <c r="D8589" t="s">
        <v>1608</v>
      </c>
      <c r="E8589">
        <v>3.5</v>
      </c>
      <c r="F8589">
        <v>973</v>
      </c>
      <c r="G8589">
        <v>22.1</v>
      </c>
      <c r="H8589">
        <v>2015</v>
      </c>
    </row>
    <row r="8590" spans="1:8" x14ac:dyDescent="0.2">
      <c r="A8590" t="s">
        <v>10039</v>
      </c>
      <c r="B8590" t="s">
        <v>46</v>
      </c>
      <c r="C8590" t="s">
        <v>131</v>
      </c>
      <c r="D8590" t="s">
        <v>1437</v>
      </c>
      <c r="E8590">
        <v>4.0999999999999996</v>
      </c>
      <c r="F8590">
        <v>974</v>
      </c>
      <c r="G8590">
        <v>19.899999999999999</v>
      </c>
      <c r="H8590">
        <v>2016</v>
      </c>
    </row>
    <row r="8591" spans="1:8" x14ac:dyDescent="0.2">
      <c r="A8591" t="s">
        <v>10040</v>
      </c>
      <c r="B8591" t="s">
        <v>70</v>
      </c>
      <c r="C8591" t="s">
        <v>876</v>
      </c>
      <c r="D8591" t="s">
        <v>7732</v>
      </c>
      <c r="E8591">
        <v>4</v>
      </c>
      <c r="F8591">
        <v>975</v>
      </c>
      <c r="G8591">
        <v>13.55</v>
      </c>
      <c r="H8591">
        <v>2016</v>
      </c>
    </row>
    <row r="8592" spans="1:8" x14ac:dyDescent="0.2">
      <c r="A8592" t="s">
        <v>2416</v>
      </c>
      <c r="B8592" t="s">
        <v>9</v>
      </c>
      <c r="C8592" t="s">
        <v>184</v>
      </c>
      <c r="D8592" t="s">
        <v>7175</v>
      </c>
      <c r="E8592">
        <v>4.2</v>
      </c>
      <c r="F8592">
        <v>975</v>
      </c>
      <c r="G8592">
        <v>62.95</v>
      </c>
      <c r="H8592">
        <v>2005</v>
      </c>
    </row>
    <row r="8593" spans="1:8" x14ac:dyDescent="0.2">
      <c r="A8593" t="s">
        <v>10041</v>
      </c>
      <c r="B8593" t="s">
        <v>9</v>
      </c>
      <c r="C8593" t="s">
        <v>414</v>
      </c>
      <c r="D8593" t="s">
        <v>415</v>
      </c>
      <c r="E8593">
        <v>4.3</v>
      </c>
      <c r="F8593">
        <v>975</v>
      </c>
      <c r="G8593">
        <v>91.55</v>
      </c>
      <c r="H8593">
        <v>2016</v>
      </c>
    </row>
    <row r="8594" spans="1:8" x14ac:dyDescent="0.2">
      <c r="A8594" t="s">
        <v>10042</v>
      </c>
      <c r="B8594" t="s">
        <v>16</v>
      </c>
      <c r="C8594" t="s">
        <v>181</v>
      </c>
      <c r="D8594" t="s">
        <v>441</v>
      </c>
      <c r="E8594">
        <v>4.0999999999999996</v>
      </c>
      <c r="F8594">
        <v>975</v>
      </c>
      <c r="G8594">
        <v>43.87</v>
      </c>
      <c r="H8594">
        <v>2015</v>
      </c>
    </row>
    <row r="8595" spans="1:8" x14ac:dyDescent="0.2">
      <c r="A8595" t="s">
        <v>590</v>
      </c>
      <c r="B8595" t="s">
        <v>77</v>
      </c>
      <c r="C8595" t="s">
        <v>153</v>
      </c>
      <c r="D8595" t="s">
        <v>439</v>
      </c>
      <c r="E8595">
        <v>4.0999999999999996</v>
      </c>
      <c r="F8595">
        <v>975</v>
      </c>
      <c r="G8595">
        <v>13.6</v>
      </c>
      <c r="H8595">
        <v>2015</v>
      </c>
    </row>
    <row r="8596" spans="1:8" x14ac:dyDescent="0.2">
      <c r="A8596" t="s">
        <v>2416</v>
      </c>
      <c r="B8596" t="s">
        <v>9</v>
      </c>
      <c r="C8596" t="s">
        <v>184</v>
      </c>
      <c r="D8596" t="s">
        <v>1010</v>
      </c>
      <c r="E8596">
        <v>4.3</v>
      </c>
      <c r="F8596">
        <v>975</v>
      </c>
      <c r="G8596">
        <v>129.94999999999999</v>
      </c>
      <c r="H8596">
        <v>2005</v>
      </c>
    </row>
    <row r="8597" spans="1:8" x14ac:dyDescent="0.2">
      <c r="A8597" t="s">
        <v>10043</v>
      </c>
      <c r="B8597" t="s">
        <v>9</v>
      </c>
      <c r="C8597" t="s">
        <v>114</v>
      </c>
      <c r="D8597" t="s">
        <v>9785</v>
      </c>
      <c r="E8597">
        <v>3.9</v>
      </c>
      <c r="F8597">
        <v>976</v>
      </c>
      <c r="G8597">
        <v>39.950000000000003</v>
      </c>
      <c r="H8597">
        <v>2010</v>
      </c>
    </row>
    <row r="8598" spans="1:8" x14ac:dyDescent="0.2">
      <c r="A8598" t="s">
        <v>10044</v>
      </c>
      <c r="B8598" t="s">
        <v>70</v>
      </c>
      <c r="C8598" t="s">
        <v>102</v>
      </c>
      <c r="D8598" t="s">
        <v>10045</v>
      </c>
      <c r="E8598">
        <v>3.8</v>
      </c>
      <c r="F8598">
        <v>976</v>
      </c>
      <c r="G8598">
        <v>24.57</v>
      </c>
      <c r="H8598">
        <v>2016</v>
      </c>
    </row>
    <row r="8599" spans="1:8" x14ac:dyDescent="0.2">
      <c r="A8599" t="s">
        <v>762</v>
      </c>
      <c r="B8599" t="s">
        <v>196</v>
      </c>
      <c r="C8599" t="s">
        <v>197</v>
      </c>
      <c r="D8599" t="s">
        <v>618</v>
      </c>
      <c r="E8599">
        <v>4</v>
      </c>
      <c r="F8599">
        <v>977</v>
      </c>
      <c r="G8599">
        <v>13.25</v>
      </c>
      <c r="H8599">
        <v>2017</v>
      </c>
    </row>
    <row r="8600" spans="1:8" x14ac:dyDescent="0.2">
      <c r="A8600" t="s">
        <v>10046</v>
      </c>
      <c r="B8600" t="s">
        <v>16</v>
      </c>
      <c r="C8600" t="s">
        <v>6219</v>
      </c>
      <c r="D8600" t="s">
        <v>2550</v>
      </c>
      <c r="E8600">
        <v>4.3</v>
      </c>
      <c r="F8600">
        <v>978</v>
      </c>
      <c r="G8600">
        <v>18.38</v>
      </c>
      <c r="H8600">
        <v>2017</v>
      </c>
    </row>
    <row r="8601" spans="1:8" x14ac:dyDescent="0.2">
      <c r="A8601" t="s">
        <v>10047</v>
      </c>
      <c r="B8601" t="s">
        <v>70</v>
      </c>
      <c r="C8601" t="s">
        <v>161</v>
      </c>
      <c r="D8601" t="s">
        <v>10048</v>
      </c>
      <c r="E8601">
        <v>4.3</v>
      </c>
      <c r="F8601">
        <v>978</v>
      </c>
      <c r="G8601">
        <v>43.87</v>
      </c>
      <c r="H8601">
        <v>2016</v>
      </c>
    </row>
    <row r="8602" spans="1:8" x14ac:dyDescent="0.2">
      <c r="A8602" t="s">
        <v>10049</v>
      </c>
      <c r="B8602" t="s">
        <v>66</v>
      </c>
      <c r="C8602" t="s">
        <v>67</v>
      </c>
      <c r="D8602" t="s">
        <v>3313</v>
      </c>
      <c r="E8602">
        <v>3.7</v>
      </c>
      <c r="F8602">
        <v>98</v>
      </c>
      <c r="G8602">
        <v>10</v>
      </c>
      <c r="H8602">
        <v>2017</v>
      </c>
    </row>
    <row r="8603" spans="1:8" x14ac:dyDescent="0.2">
      <c r="A8603" t="s">
        <v>1636</v>
      </c>
      <c r="B8603" t="s">
        <v>9</v>
      </c>
      <c r="C8603" t="s">
        <v>742</v>
      </c>
      <c r="D8603" t="s">
        <v>10050</v>
      </c>
      <c r="E8603">
        <v>3.6</v>
      </c>
      <c r="F8603">
        <v>98</v>
      </c>
      <c r="G8603">
        <v>14.95</v>
      </c>
      <c r="H8603">
        <v>2015</v>
      </c>
    </row>
    <row r="8604" spans="1:8" x14ac:dyDescent="0.2">
      <c r="A8604" t="s">
        <v>10051</v>
      </c>
      <c r="B8604" t="s">
        <v>16</v>
      </c>
      <c r="C8604" t="s">
        <v>586</v>
      </c>
      <c r="D8604" t="s">
        <v>6891</v>
      </c>
      <c r="E8604">
        <v>3.7</v>
      </c>
      <c r="F8604">
        <v>98</v>
      </c>
      <c r="G8604">
        <v>17.899999999999999</v>
      </c>
      <c r="H8604">
        <v>2014</v>
      </c>
    </row>
    <row r="8605" spans="1:8" x14ac:dyDescent="0.2">
      <c r="A8605" t="s">
        <v>10052</v>
      </c>
      <c r="B8605" t="s">
        <v>9</v>
      </c>
      <c r="C8605" t="s">
        <v>3360</v>
      </c>
      <c r="D8605" t="s">
        <v>457</v>
      </c>
      <c r="E8605">
        <v>3.3</v>
      </c>
      <c r="F8605">
        <v>98</v>
      </c>
      <c r="G8605">
        <v>13.9</v>
      </c>
      <c r="H8605">
        <v>2015</v>
      </c>
    </row>
    <row r="8606" spans="1:8" x14ac:dyDescent="0.2">
      <c r="A8606" t="s">
        <v>10053</v>
      </c>
      <c r="B8606" t="s">
        <v>277</v>
      </c>
      <c r="C8606" t="s">
        <v>852</v>
      </c>
      <c r="D8606" t="s">
        <v>6622</v>
      </c>
      <c r="E8606">
        <v>3.6</v>
      </c>
      <c r="F8606">
        <v>98</v>
      </c>
      <c r="G8606">
        <v>17.79</v>
      </c>
      <c r="H8606">
        <v>2016</v>
      </c>
    </row>
    <row r="8607" spans="1:8" x14ac:dyDescent="0.2">
      <c r="A8607" t="s">
        <v>10054</v>
      </c>
      <c r="B8607" t="s">
        <v>46</v>
      </c>
      <c r="C8607" t="s">
        <v>47</v>
      </c>
      <c r="D8607" t="s">
        <v>1752</v>
      </c>
      <c r="E8607">
        <v>4</v>
      </c>
      <c r="F8607">
        <v>98</v>
      </c>
      <c r="G8607">
        <v>13.58</v>
      </c>
      <c r="H8607">
        <v>2017</v>
      </c>
    </row>
    <row r="8608" spans="1:8" x14ac:dyDescent="0.2">
      <c r="A8608" t="s">
        <v>10055</v>
      </c>
      <c r="B8608" t="s">
        <v>70</v>
      </c>
      <c r="C8608" t="s">
        <v>161</v>
      </c>
      <c r="D8608" t="s">
        <v>5673</v>
      </c>
      <c r="E8608">
        <v>4.4000000000000004</v>
      </c>
      <c r="F8608">
        <v>98</v>
      </c>
      <c r="G8608">
        <v>92.63</v>
      </c>
      <c r="H8608">
        <v>2012</v>
      </c>
    </row>
    <row r="8609" spans="1:8" x14ac:dyDescent="0.2">
      <c r="A8609" t="s">
        <v>2233</v>
      </c>
      <c r="B8609" t="s">
        <v>9</v>
      </c>
      <c r="C8609" t="s">
        <v>96</v>
      </c>
      <c r="D8609" t="s">
        <v>3849</v>
      </c>
      <c r="E8609">
        <v>3.6</v>
      </c>
      <c r="F8609">
        <v>98</v>
      </c>
      <c r="G8609">
        <v>20.95</v>
      </c>
      <c r="H8609">
        <v>2016</v>
      </c>
    </row>
    <row r="8610" spans="1:8" x14ac:dyDescent="0.2">
      <c r="A8610" t="s">
        <v>10056</v>
      </c>
      <c r="B8610" t="s">
        <v>66</v>
      </c>
      <c r="C8610" t="s">
        <v>308</v>
      </c>
      <c r="D8610" t="s">
        <v>947</v>
      </c>
      <c r="E8610">
        <v>4.2</v>
      </c>
      <c r="F8610">
        <v>98</v>
      </c>
      <c r="G8610">
        <v>67.260000000000005</v>
      </c>
      <c r="H8610">
        <v>2016</v>
      </c>
    </row>
    <row r="8611" spans="1:8" x14ac:dyDescent="0.2">
      <c r="A8611" t="s">
        <v>942</v>
      </c>
      <c r="B8611" t="s">
        <v>16</v>
      </c>
      <c r="C8611" t="s">
        <v>294</v>
      </c>
      <c r="D8611" t="s">
        <v>485</v>
      </c>
      <c r="E8611">
        <v>3.8</v>
      </c>
      <c r="F8611">
        <v>98</v>
      </c>
      <c r="G8611">
        <v>12.9</v>
      </c>
      <c r="H8611">
        <v>2017</v>
      </c>
    </row>
    <row r="8612" spans="1:8" x14ac:dyDescent="0.2">
      <c r="A8612" t="s">
        <v>10057</v>
      </c>
      <c r="B8612" t="s">
        <v>62</v>
      </c>
      <c r="C8612" t="s">
        <v>63</v>
      </c>
      <c r="D8612" t="s">
        <v>2023</v>
      </c>
      <c r="E8612">
        <v>4.0999999999999996</v>
      </c>
      <c r="F8612">
        <v>98</v>
      </c>
      <c r="G8612">
        <v>16.2</v>
      </c>
      <c r="H8612">
        <v>2018</v>
      </c>
    </row>
    <row r="8613" spans="1:8" x14ac:dyDescent="0.2">
      <c r="A8613" t="s">
        <v>10058</v>
      </c>
      <c r="B8613" t="s">
        <v>62</v>
      </c>
      <c r="C8613" t="s">
        <v>63</v>
      </c>
      <c r="D8613" t="s">
        <v>3049</v>
      </c>
      <c r="E8613">
        <v>3.7</v>
      </c>
      <c r="F8613">
        <v>98</v>
      </c>
      <c r="G8613">
        <v>16.09</v>
      </c>
      <c r="H8613">
        <v>2018</v>
      </c>
    </row>
    <row r="8614" spans="1:8" x14ac:dyDescent="0.2">
      <c r="A8614" t="s">
        <v>10059</v>
      </c>
      <c r="B8614" t="s">
        <v>77</v>
      </c>
      <c r="C8614" t="s">
        <v>78</v>
      </c>
      <c r="D8614" t="s">
        <v>2754</v>
      </c>
      <c r="E8614">
        <v>4.0999999999999996</v>
      </c>
      <c r="F8614">
        <v>98</v>
      </c>
      <c r="G8614">
        <v>34.07</v>
      </c>
      <c r="H8614">
        <v>2005</v>
      </c>
    </row>
    <row r="8615" spans="1:8" x14ac:dyDescent="0.2">
      <c r="A8615" t="s">
        <v>10060</v>
      </c>
      <c r="B8615" t="s">
        <v>16</v>
      </c>
      <c r="C8615" t="s">
        <v>433</v>
      </c>
      <c r="D8615" t="s">
        <v>3986</v>
      </c>
      <c r="E8615">
        <v>4.0999999999999996</v>
      </c>
      <c r="F8615">
        <v>98</v>
      </c>
      <c r="G8615">
        <v>11.95</v>
      </c>
      <c r="H8615">
        <v>2018</v>
      </c>
    </row>
    <row r="8616" spans="1:8" x14ac:dyDescent="0.2">
      <c r="A8616" t="s">
        <v>10061</v>
      </c>
      <c r="B8616" t="s">
        <v>9</v>
      </c>
      <c r="C8616" t="s">
        <v>172</v>
      </c>
      <c r="D8616" t="s">
        <v>538</v>
      </c>
      <c r="E8616">
        <v>3.8</v>
      </c>
      <c r="F8616">
        <v>98</v>
      </c>
      <c r="G8616">
        <v>11</v>
      </c>
      <c r="H8616">
        <v>2016</v>
      </c>
    </row>
    <row r="8617" spans="1:8" x14ac:dyDescent="0.2">
      <c r="A8617" t="s">
        <v>327</v>
      </c>
      <c r="B8617" t="s">
        <v>66</v>
      </c>
      <c r="C8617" t="s">
        <v>308</v>
      </c>
      <c r="D8617" t="s">
        <v>10062</v>
      </c>
      <c r="E8617">
        <v>3.9</v>
      </c>
      <c r="F8617">
        <v>98</v>
      </c>
      <c r="G8617">
        <v>13.5</v>
      </c>
      <c r="H8617">
        <v>2016</v>
      </c>
    </row>
    <row r="8618" spans="1:8" x14ac:dyDescent="0.2">
      <c r="A8618" t="s">
        <v>3615</v>
      </c>
      <c r="B8618" t="s">
        <v>66</v>
      </c>
      <c r="C8618" t="s">
        <v>829</v>
      </c>
      <c r="D8618" t="s">
        <v>4763</v>
      </c>
      <c r="E8618">
        <v>3.5</v>
      </c>
      <c r="F8618">
        <v>98</v>
      </c>
      <c r="G8618">
        <v>9.5</v>
      </c>
      <c r="H8618">
        <v>2016</v>
      </c>
    </row>
    <row r="8619" spans="1:8" x14ac:dyDescent="0.2">
      <c r="A8619" t="s">
        <v>1389</v>
      </c>
      <c r="B8619" t="s">
        <v>9</v>
      </c>
      <c r="C8619" t="s">
        <v>217</v>
      </c>
      <c r="D8619" t="s">
        <v>3513</v>
      </c>
      <c r="E8619">
        <v>3.8</v>
      </c>
      <c r="F8619">
        <v>98</v>
      </c>
      <c r="G8619">
        <v>53.13</v>
      </c>
      <c r="H8619">
        <v>2016</v>
      </c>
    </row>
    <row r="8620" spans="1:8" x14ac:dyDescent="0.2">
      <c r="A8620" t="s">
        <v>613</v>
      </c>
      <c r="B8620" t="s">
        <v>62</v>
      </c>
      <c r="C8620" t="s">
        <v>1468</v>
      </c>
      <c r="D8620" t="s">
        <v>10063</v>
      </c>
      <c r="E8620">
        <v>3.8</v>
      </c>
      <c r="F8620">
        <v>98</v>
      </c>
      <c r="G8620">
        <v>16.95</v>
      </c>
      <c r="H8620">
        <v>2013</v>
      </c>
    </row>
    <row r="8621" spans="1:8" x14ac:dyDescent="0.2">
      <c r="A8621" t="s">
        <v>327</v>
      </c>
      <c r="B8621" t="s">
        <v>66</v>
      </c>
      <c r="C8621" t="s">
        <v>308</v>
      </c>
      <c r="D8621" t="s">
        <v>1400</v>
      </c>
      <c r="E8621">
        <v>3.5</v>
      </c>
      <c r="F8621">
        <v>98</v>
      </c>
      <c r="G8621">
        <v>12.2</v>
      </c>
      <c r="H8621">
        <v>2016</v>
      </c>
    </row>
    <row r="8622" spans="1:8" x14ac:dyDescent="0.2">
      <c r="A8622" t="s">
        <v>10064</v>
      </c>
      <c r="B8622" t="s">
        <v>16</v>
      </c>
      <c r="C8622" t="s">
        <v>3132</v>
      </c>
      <c r="D8622" t="s">
        <v>589</v>
      </c>
      <c r="E8622">
        <v>4.0999999999999996</v>
      </c>
      <c r="F8622">
        <v>98</v>
      </c>
      <c r="G8622">
        <v>45</v>
      </c>
      <c r="H8622">
        <v>2011</v>
      </c>
    </row>
    <row r="8623" spans="1:8" x14ac:dyDescent="0.2">
      <c r="A8623" t="s">
        <v>10065</v>
      </c>
      <c r="B8623" t="s">
        <v>30</v>
      </c>
      <c r="C8623" t="s">
        <v>1074</v>
      </c>
      <c r="D8623" t="s">
        <v>1075</v>
      </c>
      <c r="E8623">
        <v>4.2</v>
      </c>
      <c r="F8623">
        <v>98</v>
      </c>
      <c r="G8623">
        <v>85.27</v>
      </c>
      <c r="H8623">
        <v>2016</v>
      </c>
    </row>
    <row r="8624" spans="1:8" x14ac:dyDescent="0.2">
      <c r="A8624" t="s">
        <v>8529</v>
      </c>
      <c r="B8624" t="s">
        <v>30</v>
      </c>
      <c r="C8624" t="s">
        <v>236</v>
      </c>
      <c r="D8624" t="s">
        <v>2110</v>
      </c>
      <c r="E8624">
        <v>3.8</v>
      </c>
      <c r="F8624">
        <v>98</v>
      </c>
      <c r="G8624">
        <v>25.79</v>
      </c>
      <c r="H8624">
        <v>2017</v>
      </c>
    </row>
    <row r="8625" spans="1:8" x14ac:dyDescent="0.2">
      <c r="A8625" t="s">
        <v>10066</v>
      </c>
      <c r="B8625" t="s">
        <v>46</v>
      </c>
      <c r="C8625" t="s">
        <v>2949</v>
      </c>
      <c r="D8625" t="s">
        <v>10067</v>
      </c>
      <c r="E8625">
        <v>3.7</v>
      </c>
      <c r="F8625">
        <v>98</v>
      </c>
      <c r="G8625">
        <v>19.899999999999999</v>
      </c>
      <c r="H8625">
        <v>2015</v>
      </c>
    </row>
    <row r="8626" spans="1:8" x14ac:dyDescent="0.2">
      <c r="A8626" t="s">
        <v>10068</v>
      </c>
      <c r="B8626" t="s">
        <v>46</v>
      </c>
      <c r="C8626" t="s">
        <v>262</v>
      </c>
      <c r="D8626" t="s">
        <v>48</v>
      </c>
      <c r="E8626">
        <v>4.3</v>
      </c>
      <c r="F8626">
        <v>98</v>
      </c>
      <c r="G8626">
        <v>140.63999999999999</v>
      </c>
      <c r="H8626">
        <v>2016</v>
      </c>
    </row>
    <row r="8627" spans="1:8" x14ac:dyDescent="0.2">
      <c r="A8627" t="s">
        <v>10069</v>
      </c>
      <c r="B8627" t="s">
        <v>16</v>
      </c>
      <c r="C8627" t="s">
        <v>17</v>
      </c>
      <c r="D8627" t="s">
        <v>1097</v>
      </c>
      <c r="E8627">
        <v>3.8</v>
      </c>
      <c r="F8627">
        <v>98</v>
      </c>
      <c r="G8627">
        <v>13.9</v>
      </c>
      <c r="H8627">
        <v>2015</v>
      </c>
    </row>
    <row r="8628" spans="1:8" x14ac:dyDescent="0.2">
      <c r="A8628" t="s">
        <v>10070</v>
      </c>
      <c r="B8628" t="s">
        <v>66</v>
      </c>
      <c r="C8628" t="s">
        <v>67</v>
      </c>
      <c r="D8628" t="s">
        <v>7547</v>
      </c>
      <c r="E8628">
        <v>3.5</v>
      </c>
      <c r="F8628">
        <v>980</v>
      </c>
      <c r="G8628">
        <v>8.75</v>
      </c>
      <c r="H8628">
        <v>2016</v>
      </c>
    </row>
    <row r="8629" spans="1:8" x14ac:dyDescent="0.2">
      <c r="A8629" t="s">
        <v>10071</v>
      </c>
      <c r="B8629" t="s">
        <v>66</v>
      </c>
      <c r="C8629" t="s">
        <v>222</v>
      </c>
      <c r="D8629" t="s">
        <v>5043</v>
      </c>
      <c r="E8629">
        <v>3.9</v>
      </c>
      <c r="F8629">
        <v>980</v>
      </c>
      <c r="G8629">
        <v>19.399999999999999</v>
      </c>
      <c r="H8629">
        <v>2016</v>
      </c>
    </row>
    <row r="8630" spans="1:8" x14ac:dyDescent="0.2">
      <c r="A8630" t="s">
        <v>610</v>
      </c>
      <c r="B8630" t="s">
        <v>9</v>
      </c>
      <c r="C8630" t="s">
        <v>114</v>
      </c>
      <c r="D8630" t="s">
        <v>115</v>
      </c>
      <c r="E8630">
        <v>4.5999999999999996</v>
      </c>
      <c r="F8630">
        <v>981</v>
      </c>
      <c r="G8630">
        <v>239</v>
      </c>
      <c r="H8630">
        <v>2009</v>
      </c>
    </row>
    <row r="8631" spans="1:8" x14ac:dyDescent="0.2">
      <c r="A8631" t="s">
        <v>10072</v>
      </c>
      <c r="B8631" t="s">
        <v>16</v>
      </c>
      <c r="C8631" t="s">
        <v>558</v>
      </c>
      <c r="D8631" t="s">
        <v>2358</v>
      </c>
      <c r="E8631">
        <v>4.0999999999999996</v>
      </c>
      <c r="F8631">
        <v>982</v>
      </c>
      <c r="G8631">
        <v>16.52</v>
      </c>
      <c r="H8631">
        <v>2015</v>
      </c>
    </row>
    <row r="8632" spans="1:8" x14ac:dyDescent="0.2">
      <c r="A8632" t="s">
        <v>762</v>
      </c>
      <c r="B8632" t="s">
        <v>70</v>
      </c>
      <c r="C8632" t="s">
        <v>71</v>
      </c>
      <c r="D8632" t="s">
        <v>2171</v>
      </c>
      <c r="E8632">
        <v>3.8</v>
      </c>
      <c r="F8632">
        <v>982</v>
      </c>
      <c r="G8632">
        <v>12.5</v>
      </c>
      <c r="H8632">
        <v>2017</v>
      </c>
    </row>
    <row r="8633" spans="1:8" x14ac:dyDescent="0.2">
      <c r="A8633" t="s">
        <v>2807</v>
      </c>
      <c r="B8633" t="s">
        <v>16</v>
      </c>
      <c r="C8633" t="s">
        <v>433</v>
      </c>
      <c r="D8633" t="s">
        <v>3034</v>
      </c>
      <c r="E8633">
        <v>3.9</v>
      </c>
      <c r="F8633">
        <v>983</v>
      </c>
      <c r="G8633">
        <v>12.8</v>
      </c>
      <c r="H8633">
        <v>2017</v>
      </c>
    </row>
    <row r="8634" spans="1:8" x14ac:dyDescent="0.2">
      <c r="A8634" t="s">
        <v>4042</v>
      </c>
      <c r="B8634" t="s">
        <v>9</v>
      </c>
      <c r="C8634" t="s">
        <v>27</v>
      </c>
      <c r="D8634" t="s">
        <v>966</v>
      </c>
      <c r="E8634">
        <v>3.9</v>
      </c>
      <c r="F8634">
        <v>983</v>
      </c>
      <c r="G8634">
        <v>26.7</v>
      </c>
      <c r="H8634">
        <v>2015</v>
      </c>
    </row>
    <row r="8635" spans="1:8" x14ac:dyDescent="0.2">
      <c r="A8635" t="s">
        <v>1198</v>
      </c>
      <c r="B8635" t="s">
        <v>9</v>
      </c>
      <c r="C8635" t="s">
        <v>184</v>
      </c>
      <c r="D8635" t="s">
        <v>4133</v>
      </c>
      <c r="E8635">
        <v>4.2</v>
      </c>
      <c r="F8635">
        <v>983</v>
      </c>
      <c r="G8635">
        <v>153.9</v>
      </c>
      <c r="H8635">
        <v>2010</v>
      </c>
    </row>
    <row r="8636" spans="1:8" x14ac:dyDescent="0.2">
      <c r="A8636" t="s">
        <v>2399</v>
      </c>
      <c r="B8636" t="s">
        <v>9</v>
      </c>
      <c r="C8636" t="s">
        <v>114</v>
      </c>
      <c r="D8636" t="s">
        <v>3159</v>
      </c>
      <c r="E8636">
        <v>4.0999999999999996</v>
      </c>
      <c r="F8636">
        <v>983</v>
      </c>
      <c r="G8636">
        <v>80.91</v>
      </c>
      <c r="H8636">
        <v>2015</v>
      </c>
    </row>
    <row r="8637" spans="1:8" x14ac:dyDescent="0.2">
      <c r="A8637" t="s">
        <v>10073</v>
      </c>
      <c r="B8637" t="s">
        <v>9</v>
      </c>
      <c r="C8637" t="s">
        <v>217</v>
      </c>
      <c r="D8637" t="s">
        <v>684</v>
      </c>
      <c r="E8637">
        <v>3.9</v>
      </c>
      <c r="F8637">
        <v>986</v>
      </c>
      <c r="G8637">
        <v>34.200000000000003</v>
      </c>
      <c r="H8637">
        <v>2015</v>
      </c>
    </row>
    <row r="8638" spans="1:8" x14ac:dyDescent="0.2">
      <c r="A8638" t="s">
        <v>6465</v>
      </c>
      <c r="B8638" t="s">
        <v>9</v>
      </c>
      <c r="C8638" t="s">
        <v>217</v>
      </c>
      <c r="D8638" t="s">
        <v>1570</v>
      </c>
      <c r="E8638">
        <v>4</v>
      </c>
      <c r="F8638">
        <v>986</v>
      </c>
      <c r="G8638">
        <v>64.33</v>
      </c>
      <c r="H8638">
        <v>2013</v>
      </c>
    </row>
    <row r="8639" spans="1:8" x14ac:dyDescent="0.2">
      <c r="A8639" t="s">
        <v>10074</v>
      </c>
      <c r="B8639" t="s">
        <v>16</v>
      </c>
      <c r="C8639" t="s">
        <v>302</v>
      </c>
      <c r="D8639" t="s">
        <v>3029</v>
      </c>
      <c r="E8639">
        <v>4.4000000000000004</v>
      </c>
      <c r="F8639">
        <v>988</v>
      </c>
      <c r="G8639">
        <v>20.9</v>
      </c>
      <c r="H8639">
        <v>2016</v>
      </c>
    </row>
    <row r="8640" spans="1:8" x14ac:dyDescent="0.2">
      <c r="A8640" t="s">
        <v>10075</v>
      </c>
      <c r="B8640" t="s">
        <v>62</v>
      </c>
      <c r="C8640" t="s">
        <v>1171</v>
      </c>
      <c r="D8640" t="s">
        <v>1807</v>
      </c>
      <c r="E8640">
        <v>3.3</v>
      </c>
      <c r="F8640">
        <v>99</v>
      </c>
      <c r="G8640">
        <v>9.9</v>
      </c>
      <c r="H8640">
        <v>2016</v>
      </c>
    </row>
    <row r="8641" spans="1:8" x14ac:dyDescent="0.2">
      <c r="A8641" t="s">
        <v>577</v>
      </c>
      <c r="B8641" t="s">
        <v>23</v>
      </c>
      <c r="C8641" t="s">
        <v>247</v>
      </c>
      <c r="D8641" t="s">
        <v>248</v>
      </c>
      <c r="E8641">
        <v>3.8</v>
      </c>
      <c r="F8641">
        <v>99</v>
      </c>
      <c r="G8641">
        <v>24.5</v>
      </c>
      <c r="H8641">
        <v>2015</v>
      </c>
    </row>
    <row r="8642" spans="1:8" x14ac:dyDescent="0.2">
      <c r="A8642" t="s">
        <v>10076</v>
      </c>
      <c r="B8642" t="s">
        <v>77</v>
      </c>
      <c r="C8642" t="s">
        <v>78</v>
      </c>
      <c r="D8642" t="s">
        <v>1206</v>
      </c>
      <c r="E8642">
        <v>3.9</v>
      </c>
      <c r="F8642">
        <v>99</v>
      </c>
      <c r="G8642">
        <v>12.5</v>
      </c>
      <c r="H8642">
        <v>2017</v>
      </c>
    </row>
    <row r="8643" spans="1:8" x14ac:dyDescent="0.2">
      <c r="A8643" t="s">
        <v>4307</v>
      </c>
      <c r="B8643" t="s">
        <v>16</v>
      </c>
      <c r="C8643" t="s">
        <v>294</v>
      </c>
      <c r="D8643" t="s">
        <v>1041</v>
      </c>
      <c r="E8643">
        <v>3.7</v>
      </c>
      <c r="F8643">
        <v>99</v>
      </c>
      <c r="G8643">
        <v>14.9</v>
      </c>
      <c r="H8643">
        <v>2016</v>
      </c>
    </row>
    <row r="8644" spans="1:8" x14ac:dyDescent="0.2">
      <c r="A8644" t="s">
        <v>2854</v>
      </c>
      <c r="B8644" t="s">
        <v>16</v>
      </c>
      <c r="C8644" t="s">
        <v>374</v>
      </c>
      <c r="D8644" t="s">
        <v>5428</v>
      </c>
      <c r="E8644">
        <v>3.9</v>
      </c>
      <c r="F8644">
        <v>99</v>
      </c>
      <c r="G8644">
        <v>23.3</v>
      </c>
      <c r="H8644">
        <v>2015</v>
      </c>
    </row>
    <row r="8645" spans="1:8" x14ac:dyDescent="0.2">
      <c r="A8645" t="s">
        <v>10077</v>
      </c>
      <c r="B8645" t="s">
        <v>23</v>
      </c>
      <c r="C8645" t="s">
        <v>247</v>
      </c>
      <c r="D8645" t="s">
        <v>4988</v>
      </c>
      <c r="E8645">
        <v>4.2</v>
      </c>
      <c r="F8645">
        <v>99</v>
      </c>
      <c r="G8645">
        <v>33.69</v>
      </c>
      <c r="H8645">
        <v>2013</v>
      </c>
    </row>
    <row r="8646" spans="1:8" x14ac:dyDescent="0.2">
      <c r="A8646" t="s">
        <v>10078</v>
      </c>
      <c r="B8646" t="s">
        <v>30</v>
      </c>
      <c r="C8646" t="s">
        <v>2109</v>
      </c>
      <c r="D8646" t="s">
        <v>2110</v>
      </c>
      <c r="E8646">
        <v>3.4</v>
      </c>
      <c r="F8646">
        <v>99</v>
      </c>
      <c r="G8646">
        <v>12.6</v>
      </c>
      <c r="H8646">
        <v>2016</v>
      </c>
    </row>
    <row r="8647" spans="1:8" x14ac:dyDescent="0.2">
      <c r="A8647" t="s">
        <v>10079</v>
      </c>
      <c r="B8647" t="s">
        <v>46</v>
      </c>
      <c r="C8647" t="s">
        <v>131</v>
      </c>
      <c r="D8647" t="s">
        <v>1159</v>
      </c>
      <c r="E8647">
        <v>4.0999999999999996</v>
      </c>
      <c r="F8647">
        <v>99</v>
      </c>
      <c r="G8647">
        <v>34.21</v>
      </c>
      <c r="H8647">
        <v>2016</v>
      </c>
    </row>
    <row r="8648" spans="1:8" x14ac:dyDescent="0.2">
      <c r="A8648" t="s">
        <v>1691</v>
      </c>
      <c r="B8648" t="s">
        <v>66</v>
      </c>
      <c r="C8648" t="s">
        <v>2518</v>
      </c>
      <c r="D8648" t="s">
        <v>2642</v>
      </c>
      <c r="E8648">
        <v>3.9</v>
      </c>
      <c r="F8648">
        <v>99</v>
      </c>
      <c r="G8648">
        <v>27.15</v>
      </c>
      <c r="H8648">
        <v>2015</v>
      </c>
    </row>
    <row r="8649" spans="1:8" x14ac:dyDescent="0.2">
      <c r="A8649" t="s">
        <v>10080</v>
      </c>
      <c r="B8649" t="s">
        <v>34</v>
      </c>
      <c r="C8649" t="s">
        <v>898</v>
      </c>
      <c r="D8649" t="s">
        <v>899</v>
      </c>
      <c r="E8649">
        <v>4.2</v>
      </c>
      <c r="F8649">
        <v>99</v>
      </c>
      <c r="G8649">
        <v>76.760000000000005</v>
      </c>
      <c r="H8649">
        <v>2016</v>
      </c>
    </row>
    <row r="8650" spans="1:8" x14ac:dyDescent="0.2">
      <c r="A8650" t="s">
        <v>10081</v>
      </c>
      <c r="B8650" t="s">
        <v>16</v>
      </c>
      <c r="C8650" t="s">
        <v>528</v>
      </c>
      <c r="D8650" t="s">
        <v>1553</v>
      </c>
      <c r="E8650">
        <v>4.2</v>
      </c>
      <c r="F8650">
        <v>99</v>
      </c>
      <c r="G8650">
        <v>16.5</v>
      </c>
      <c r="H8650">
        <v>2017</v>
      </c>
    </row>
    <row r="8651" spans="1:8" x14ac:dyDescent="0.2">
      <c r="A8651" t="s">
        <v>10082</v>
      </c>
      <c r="B8651" t="s">
        <v>23</v>
      </c>
      <c r="C8651" t="s">
        <v>1600</v>
      </c>
      <c r="D8651" t="s">
        <v>10083</v>
      </c>
      <c r="E8651">
        <v>3.5</v>
      </c>
      <c r="F8651">
        <v>99</v>
      </c>
      <c r="G8651">
        <v>7.95</v>
      </c>
      <c r="H8651">
        <v>2016</v>
      </c>
    </row>
    <row r="8652" spans="1:8" x14ac:dyDescent="0.2">
      <c r="A8652" t="s">
        <v>10084</v>
      </c>
      <c r="B8652" t="s">
        <v>46</v>
      </c>
      <c r="C8652" t="s">
        <v>47</v>
      </c>
      <c r="D8652" t="s">
        <v>2578</v>
      </c>
      <c r="E8652">
        <v>3.8</v>
      </c>
      <c r="F8652">
        <v>99</v>
      </c>
      <c r="G8652">
        <v>28.18</v>
      </c>
      <c r="H8652">
        <v>2013</v>
      </c>
    </row>
    <row r="8653" spans="1:8" x14ac:dyDescent="0.2">
      <c r="A8653" t="s">
        <v>10085</v>
      </c>
      <c r="B8653" t="s">
        <v>9</v>
      </c>
      <c r="C8653" t="s">
        <v>56</v>
      </c>
      <c r="D8653" t="s">
        <v>729</v>
      </c>
      <c r="E8653">
        <v>3.6</v>
      </c>
      <c r="F8653">
        <v>99</v>
      </c>
      <c r="G8653">
        <v>9.5</v>
      </c>
      <c r="H8653">
        <v>2019</v>
      </c>
    </row>
    <row r="8654" spans="1:8" x14ac:dyDescent="0.2">
      <c r="A8654" t="s">
        <v>2705</v>
      </c>
      <c r="B8654" t="s">
        <v>9</v>
      </c>
      <c r="C8654" t="s">
        <v>96</v>
      </c>
      <c r="D8654" t="s">
        <v>10086</v>
      </c>
      <c r="E8654">
        <v>4</v>
      </c>
      <c r="F8654">
        <v>99</v>
      </c>
      <c r="G8654">
        <v>34.97</v>
      </c>
      <c r="H8654">
        <v>2016</v>
      </c>
    </row>
    <row r="8655" spans="1:8" x14ac:dyDescent="0.2">
      <c r="A8655" t="s">
        <v>10087</v>
      </c>
      <c r="B8655" t="s">
        <v>9</v>
      </c>
      <c r="C8655" t="s">
        <v>2283</v>
      </c>
      <c r="D8655" t="s">
        <v>6499</v>
      </c>
      <c r="E8655">
        <v>3.8</v>
      </c>
      <c r="F8655">
        <v>99</v>
      </c>
      <c r="G8655">
        <v>54.95</v>
      </c>
      <c r="H8655">
        <v>2005</v>
      </c>
    </row>
    <row r="8656" spans="1:8" x14ac:dyDescent="0.2">
      <c r="A8656" t="s">
        <v>10088</v>
      </c>
      <c r="B8656" t="s">
        <v>16</v>
      </c>
      <c r="C8656" t="s">
        <v>17</v>
      </c>
      <c r="D8656" t="s">
        <v>235</v>
      </c>
      <c r="E8656">
        <v>4.3</v>
      </c>
      <c r="F8656">
        <v>99</v>
      </c>
      <c r="G8656">
        <v>63.39</v>
      </c>
      <c r="H8656">
        <v>2013</v>
      </c>
    </row>
    <row r="8657" spans="1:8" x14ac:dyDescent="0.2">
      <c r="A8657" t="s">
        <v>10089</v>
      </c>
      <c r="B8657" t="s">
        <v>9</v>
      </c>
      <c r="C8657" t="s">
        <v>56</v>
      </c>
      <c r="D8657" t="s">
        <v>5882</v>
      </c>
      <c r="E8657">
        <v>3.7</v>
      </c>
      <c r="F8657">
        <v>99</v>
      </c>
      <c r="G8657">
        <v>10.5</v>
      </c>
      <c r="H8657">
        <v>2017</v>
      </c>
    </row>
    <row r="8658" spans="1:8" x14ac:dyDescent="0.2">
      <c r="A8658" t="s">
        <v>10090</v>
      </c>
      <c r="B8658" t="s">
        <v>62</v>
      </c>
      <c r="C8658" t="s">
        <v>63</v>
      </c>
      <c r="D8658" t="s">
        <v>1397</v>
      </c>
      <c r="E8658">
        <v>3.8</v>
      </c>
      <c r="F8658">
        <v>99</v>
      </c>
      <c r="G8658">
        <v>11.6</v>
      </c>
      <c r="H8658">
        <v>2017</v>
      </c>
    </row>
    <row r="8659" spans="1:8" x14ac:dyDescent="0.2">
      <c r="A8659" t="s">
        <v>10091</v>
      </c>
      <c r="B8659" t="s">
        <v>66</v>
      </c>
      <c r="C8659" t="s">
        <v>308</v>
      </c>
      <c r="D8659" t="s">
        <v>4221</v>
      </c>
      <c r="E8659">
        <v>4.3</v>
      </c>
      <c r="F8659">
        <v>99</v>
      </c>
      <c r="G8659">
        <v>53.61</v>
      </c>
      <c r="H8659">
        <v>2015</v>
      </c>
    </row>
    <row r="8660" spans="1:8" x14ac:dyDescent="0.2">
      <c r="A8660" t="s">
        <v>10092</v>
      </c>
      <c r="B8660" t="s">
        <v>16</v>
      </c>
      <c r="C8660" t="s">
        <v>120</v>
      </c>
      <c r="D8660" t="s">
        <v>1721</v>
      </c>
      <c r="E8660">
        <v>4.3</v>
      </c>
      <c r="F8660">
        <v>990</v>
      </c>
      <c r="G8660">
        <v>52</v>
      </c>
      <c r="H8660">
        <v>2016</v>
      </c>
    </row>
    <row r="8661" spans="1:8" x14ac:dyDescent="0.2">
      <c r="A8661" t="s">
        <v>2253</v>
      </c>
      <c r="B8661" t="s">
        <v>9</v>
      </c>
      <c r="C8661" t="s">
        <v>125</v>
      </c>
      <c r="D8661" t="s">
        <v>4050</v>
      </c>
      <c r="E8661">
        <v>3.5</v>
      </c>
      <c r="F8661">
        <v>9926</v>
      </c>
      <c r="G8661">
        <v>9.25</v>
      </c>
      <c r="H8661">
        <v>2016</v>
      </c>
    </row>
    <row r="8662" spans="1:8" x14ac:dyDescent="0.2">
      <c r="A8662" t="s">
        <v>10093</v>
      </c>
      <c r="B8662" t="s">
        <v>46</v>
      </c>
      <c r="C8662" t="s">
        <v>262</v>
      </c>
      <c r="D8662" t="s">
        <v>1365</v>
      </c>
      <c r="E8662">
        <v>4.0999999999999996</v>
      </c>
      <c r="F8662">
        <v>994</v>
      </c>
      <c r="G8662">
        <v>30.39</v>
      </c>
      <c r="H8662">
        <v>2016</v>
      </c>
    </row>
    <row r="8663" spans="1:8" x14ac:dyDescent="0.2">
      <c r="A8663" t="s">
        <v>10094</v>
      </c>
      <c r="B8663" t="s">
        <v>70</v>
      </c>
      <c r="C8663" t="s">
        <v>2697</v>
      </c>
      <c r="D8663" t="s">
        <v>2698</v>
      </c>
      <c r="E8663">
        <v>3.8</v>
      </c>
      <c r="F8663">
        <v>994</v>
      </c>
      <c r="G8663">
        <v>16.47</v>
      </c>
      <c r="H8663">
        <v>2016</v>
      </c>
    </row>
    <row r="8664" spans="1:8" x14ac:dyDescent="0.2">
      <c r="A8664" t="s">
        <v>10095</v>
      </c>
      <c r="B8664" t="s">
        <v>16</v>
      </c>
      <c r="C8664" t="s">
        <v>748</v>
      </c>
      <c r="D8664" t="s">
        <v>3539</v>
      </c>
      <c r="E8664">
        <v>4</v>
      </c>
      <c r="F8664">
        <v>995</v>
      </c>
      <c r="G8664">
        <v>20.09</v>
      </c>
      <c r="H8664">
        <v>2016</v>
      </c>
    </row>
    <row r="8665" spans="1:8" x14ac:dyDescent="0.2">
      <c r="A8665" t="s">
        <v>1673</v>
      </c>
      <c r="B8665" t="s">
        <v>9</v>
      </c>
      <c r="C8665" t="s">
        <v>281</v>
      </c>
      <c r="D8665" t="s">
        <v>6317</v>
      </c>
      <c r="E8665">
        <v>3.7</v>
      </c>
      <c r="F8665">
        <v>996</v>
      </c>
      <c r="G8665">
        <v>23.95</v>
      </c>
      <c r="H8665">
        <v>2010</v>
      </c>
    </row>
    <row r="8666" spans="1:8" x14ac:dyDescent="0.2">
      <c r="A8666" t="s">
        <v>4682</v>
      </c>
      <c r="B8666" t="s">
        <v>46</v>
      </c>
      <c r="C8666" t="s">
        <v>59</v>
      </c>
      <c r="D8666" t="s">
        <v>6479</v>
      </c>
      <c r="E8666">
        <v>3.5</v>
      </c>
      <c r="F8666">
        <v>998</v>
      </c>
      <c r="G8666">
        <v>6.21</v>
      </c>
      <c r="H8666">
        <v>2019</v>
      </c>
    </row>
    <row r="8667" spans="1:8" x14ac:dyDescent="0.2">
      <c r="A8667" t="s">
        <v>10096</v>
      </c>
      <c r="B8667" t="s">
        <v>196</v>
      </c>
      <c r="C8667" t="s">
        <v>3997</v>
      </c>
      <c r="D8667" t="s">
        <v>949</v>
      </c>
      <c r="E8667">
        <v>3.4</v>
      </c>
      <c r="F8667">
        <v>999</v>
      </c>
      <c r="G8667">
        <v>7.88</v>
      </c>
      <c r="H8667">
        <v>2016</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8667"/>
  <sheetViews>
    <sheetView zoomScaleNormal="100" workbookViewId="0">
      <selection activeCell="H10" sqref="H10"/>
    </sheetView>
  </sheetViews>
  <sheetFormatPr baseColWidth="10" defaultRowHeight="16" x14ac:dyDescent="0.2"/>
  <cols>
    <col min="1" max="1" width="51.5" customWidth="1"/>
    <col min="2" max="2" width="23.33203125" customWidth="1"/>
    <col min="3" max="3" width="20.83203125" customWidth="1"/>
    <col min="4" max="4" width="22.83203125" customWidth="1"/>
    <col min="6" max="6" width="18.33203125" customWidth="1"/>
    <col min="7" max="7" width="10.83203125" style="21"/>
    <col min="8" max="8" width="12.6640625" customWidth="1"/>
    <col min="19" max="19" width="16.1640625" customWidth="1"/>
  </cols>
  <sheetData>
    <row r="1" spans="1:19" x14ac:dyDescent="0.2">
      <c r="A1" t="s">
        <v>0</v>
      </c>
      <c r="B1" t="s">
        <v>1</v>
      </c>
      <c r="C1" t="s">
        <v>2</v>
      </c>
      <c r="D1" t="s">
        <v>3</v>
      </c>
      <c r="E1" t="s">
        <v>4</v>
      </c>
      <c r="F1" t="s">
        <v>5</v>
      </c>
      <c r="G1" s="21" t="s">
        <v>6</v>
      </c>
      <c r="H1" t="s">
        <v>7</v>
      </c>
      <c r="J1" s="1" t="s">
        <v>10098</v>
      </c>
      <c r="S1" s="1" t="s">
        <v>10097</v>
      </c>
    </row>
    <row r="2" spans="1:19" x14ac:dyDescent="0.2">
      <c r="A2" t="s">
        <v>3725</v>
      </c>
      <c r="B2" t="s">
        <v>9</v>
      </c>
      <c r="C2" t="s">
        <v>573</v>
      </c>
      <c r="D2" t="s">
        <v>574</v>
      </c>
      <c r="E2">
        <v>4.3</v>
      </c>
      <c r="F2">
        <v>203</v>
      </c>
      <c r="G2" s="21">
        <v>209.6</v>
      </c>
      <c r="H2">
        <v>1988</v>
      </c>
      <c r="J2" t="str">
        <f>_xlfn.CONCAT(Table1[#This Row])</f>
        <v>Hermitage La Chapelle Rouge 1988FranceHermitagePaul Jaboulet Aîné4.3203209.61988</v>
      </c>
      <c r="S2" t="b" cm="1">
        <f t="array" ref="S2:S8667">COUNTIF(J2:J8667,J2:J8667)&gt;1</f>
        <v>0</v>
      </c>
    </row>
    <row r="3" spans="1:19" x14ac:dyDescent="0.2">
      <c r="A3" t="s">
        <v>3783</v>
      </c>
      <c r="B3" t="s">
        <v>9</v>
      </c>
      <c r="C3" t="s">
        <v>184</v>
      </c>
      <c r="D3" t="s">
        <v>185</v>
      </c>
      <c r="E3">
        <v>4.5999999999999996</v>
      </c>
      <c r="F3">
        <v>2069</v>
      </c>
      <c r="G3" s="21">
        <v>1168.77</v>
      </c>
      <c r="H3">
        <v>1989</v>
      </c>
      <c r="J3" t="str">
        <f>_xlfn.CONCAT(Table1[#This Row])</f>
        <v>Pauillac (Premier Grand Cru Classé) 1989FrancePauillacChâteau Mouton Rothschild4.620691168.771989</v>
      </c>
      <c r="S3" t="b">
        <v>0</v>
      </c>
    </row>
    <row r="4" spans="1:19" x14ac:dyDescent="0.2">
      <c r="A4" t="s">
        <v>9449</v>
      </c>
      <c r="B4" t="s">
        <v>16</v>
      </c>
      <c r="C4" t="s">
        <v>17</v>
      </c>
      <c r="D4" t="s">
        <v>94</v>
      </c>
      <c r="E4">
        <v>4.5</v>
      </c>
      <c r="F4">
        <v>81</v>
      </c>
      <c r="G4" s="21">
        <v>925.08</v>
      </c>
      <c r="H4">
        <v>1989</v>
      </c>
      <c r="J4" t="str">
        <f>_xlfn.CONCAT(Table1[#This Row])</f>
        <v>Tignanello 1989ItalyToscanaAntinori4.581925.081989</v>
      </c>
      <c r="S4" t="b">
        <v>0</v>
      </c>
    </row>
    <row r="5" spans="1:19" x14ac:dyDescent="0.2">
      <c r="A5" t="s">
        <v>8274</v>
      </c>
      <c r="B5" t="s">
        <v>9</v>
      </c>
      <c r="C5" t="s">
        <v>114</v>
      </c>
      <c r="D5" t="s">
        <v>1879</v>
      </c>
      <c r="E5">
        <v>4.4000000000000004</v>
      </c>
      <c r="F5">
        <v>589</v>
      </c>
      <c r="G5" s="21">
        <v>252.47</v>
      </c>
      <c r="H5">
        <v>1990</v>
      </c>
      <c r="J5" t="str">
        <f>_xlfn.CONCAT(Table1[#This Row])</f>
        <v>Saint-Julien (Grand Cru Classé) 1990FranceSaint-JulienChâteau Gruaud Larose4.4589252.471990</v>
      </c>
      <c r="S5" t="b">
        <v>0</v>
      </c>
    </row>
    <row r="6" spans="1:19" x14ac:dyDescent="0.2">
      <c r="A6" t="s">
        <v>2054</v>
      </c>
      <c r="B6" t="s">
        <v>9</v>
      </c>
      <c r="C6" t="s">
        <v>2055</v>
      </c>
      <c r="D6" t="s">
        <v>2056</v>
      </c>
      <c r="E6">
        <v>4.4000000000000004</v>
      </c>
      <c r="F6">
        <v>137</v>
      </c>
      <c r="G6" s="21">
        <v>995</v>
      </c>
      <c r="H6">
        <v>1990</v>
      </c>
      <c r="J6" t="str">
        <f>_xlfn.CONCAT(Table1[#This Row])</f>
        <v>Musigny Grand Cru (Cuveé Vieilles Vignes) 1990FranceMusigny Grand CruDomaine Comte Georges de Vogüé4.41379951990</v>
      </c>
      <c r="S6" t="b">
        <v>0</v>
      </c>
    </row>
    <row r="7" spans="1:19" x14ac:dyDescent="0.2">
      <c r="A7" t="s">
        <v>8395</v>
      </c>
      <c r="B7" t="s">
        <v>9</v>
      </c>
      <c r="C7" t="s">
        <v>184</v>
      </c>
      <c r="D7" t="s">
        <v>185</v>
      </c>
      <c r="E7">
        <v>4.4000000000000004</v>
      </c>
      <c r="F7">
        <v>603</v>
      </c>
      <c r="G7" s="21">
        <v>866.59</v>
      </c>
      <c r="H7">
        <v>1991</v>
      </c>
      <c r="J7" t="str">
        <f>_xlfn.CONCAT(Table1[#This Row])</f>
        <v>Pauillac (Premier Grand Cru Classé) 1991FrancePauillacChâteau Mouton Rothschild4.4603866.591991</v>
      </c>
      <c r="S7" t="b">
        <v>0</v>
      </c>
    </row>
    <row r="8" spans="1:19" x14ac:dyDescent="0.2">
      <c r="A8" t="s">
        <v>6097</v>
      </c>
      <c r="B8" t="s">
        <v>9</v>
      </c>
      <c r="C8" t="s">
        <v>184</v>
      </c>
      <c r="D8" t="s">
        <v>185</v>
      </c>
      <c r="E8">
        <v>4.4000000000000004</v>
      </c>
      <c r="F8">
        <v>840</v>
      </c>
      <c r="G8" s="21">
        <v>1071.29</v>
      </c>
      <c r="H8">
        <v>1992</v>
      </c>
      <c r="J8" t="str">
        <f>_xlfn.CONCAT(Table1[#This Row])</f>
        <v>Pauillac (Premier Grand Cru Classé) 1992FrancePauillacChâteau Mouton Rothschild4.48401071.291992</v>
      </c>
      <c r="S8" t="b">
        <v>0</v>
      </c>
    </row>
    <row r="9" spans="1:19" x14ac:dyDescent="0.2">
      <c r="A9" t="s">
        <v>6097</v>
      </c>
      <c r="B9" t="s">
        <v>9</v>
      </c>
      <c r="C9" t="s">
        <v>184</v>
      </c>
      <c r="D9" t="s">
        <v>6098</v>
      </c>
      <c r="E9">
        <v>4.5</v>
      </c>
      <c r="F9">
        <v>346</v>
      </c>
      <c r="G9" s="21">
        <v>1266.25</v>
      </c>
      <c r="H9">
        <v>1992</v>
      </c>
      <c r="J9" t="str">
        <f>_xlfn.CONCAT(Table1[#This Row])</f>
        <v>Pauillac (Premier Grand Cru Classé) 1992FrancePauillacChâteau Lafite Rothschild4.53461266.251992</v>
      </c>
      <c r="S9" t="b">
        <v>0</v>
      </c>
    </row>
    <row r="10" spans="1:19" x14ac:dyDescent="0.2">
      <c r="A10" t="s">
        <v>5717</v>
      </c>
      <c r="B10" t="s">
        <v>66</v>
      </c>
      <c r="C10" t="s">
        <v>222</v>
      </c>
      <c r="D10" t="s">
        <v>1162</v>
      </c>
      <c r="E10">
        <v>4</v>
      </c>
      <c r="F10">
        <v>32</v>
      </c>
      <c r="G10" s="21">
        <v>95.29</v>
      </c>
      <c r="H10">
        <v>1992</v>
      </c>
      <c r="J10" t="str">
        <f>_xlfn.CONCAT(Table1[#This Row])</f>
        <v>Gran Reserva 1992SpainRibera del DueroTinto Pesquera43295.291992</v>
      </c>
      <c r="S10" t="b">
        <v>0</v>
      </c>
    </row>
    <row r="11" spans="1:19" x14ac:dyDescent="0.2">
      <c r="A11" t="s">
        <v>3077</v>
      </c>
      <c r="B11" t="s">
        <v>9</v>
      </c>
      <c r="C11" t="s">
        <v>184</v>
      </c>
      <c r="D11" t="s">
        <v>185</v>
      </c>
      <c r="E11">
        <v>4.5</v>
      </c>
      <c r="F11">
        <v>1717</v>
      </c>
      <c r="G11" s="21">
        <v>1051.8</v>
      </c>
      <c r="H11">
        <v>1993</v>
      </c>
      <c r="J11" t="str">
        <f>_xlfn.CONCAT(Table1[#This Row])</f>
        <v>Pauillac (Premier Grand Cru Classé) 1993FrancePauillacChâteau Mouton Rothschild4.517171051.81993</v>
      </c>
      <c r="S11" t="b">
        <v>0</v>
      </c>
    </row>
    <row r="12" spans="1:19" x14ac:dyDescent="0.2">
      <c r="A12" t="s">
        <v>6474</v>
      </c>
      <c r="B12" t="s">
        <v>9</v>
      </c>
      <c r="C12" t="s">
        <v>573</v>
      </c>
      <c r="D12" t="s">
        <v>574</v>
      </c>
      <c r="E12">
        <v>4.3</v>
      </c>
      <c r="F12">
        <v>378</v>
      </c>
      <c r="G12" s="21">
        <v>181.75</v>
      </c>
      <c r="H12">
        <v>1995</v>
      </c>
      <c r="J12" t="str">
        <f>_xlfn.CONCAT(Table1[#This Row])</f>
        <v>Hermitage La Chapelle Rouge 1995FranceHermitagePaul Jaboulet Aîné4.3378181.751995</v>
      </c>
      <c r="S12" t="b">
        <v>0</v>
      </c>
    </row>
    <row r="13" spans="1:19" x14ac:dyDescent="0.2">
      <c r="A13" t="s">
        <v>2264</v>
      </c>
      <c r="B13" t="s">
        <v>66</v>
      </c>
      <c r="C13" t="s">
        <v>222</v>
      </c>
      <c r="D13" t="s">
        <v>1162</v>
      </c>
      <c r="E13">
        <v>4.3</v>
      </c>
      <c r="F13">
        <v>143</v>
      </c>
      <c r="G13" s="21">
        <v>145.19</v>
      </c>
      <c r="H13">
        <v>1995</v>
      </c>
      <c r="J13" t="str">
        <f>_xlfn.CONCAT(Table1[#This Row])</f>
        <v>Janus Gran Reserva 1995SpainRibera del DueroTinto Pesquera4.3143145.191995</v>
      </c>
      <c r="S13" t="b">
        <v>0</v>
      </c>
    </row>
    <row r="14" spans="1:19" x14ac:dyDescent="0.2">
      <c r="A14" t="s">
        <v>9235</v>
      </c>
      <c r="B14" t="s">
        <v>9</v>
      </c>
      <c r="C14" t="s">
        <v>114</v>
      </c>
      <c r="D14" t="s">
        <v>1965</v>
      </c>
      <c r="E14">
        <v>4.2</v>
      </c>
      <c r="F14">
        <v>76</v>
      </c>
      <c r="G14" s="21">
        <v>270</v>
      </c>
      <c r="H14">
        <v>1995</v>
      </c>
      <c r="J14" t="str">
        <f>_xlfn.CONCAT(Table1[#This Row])</f>
        <v>Saint-Julien (Grand Cru Classé) 1995FranceSaint-JulienChâteau Saint-Pierre4.2762701995</v>
      </c>
      <c r="S14" t="b">
        <v>0</v>
      </c>
    </row>
    <row r="15" spans="1:19" x14ac:dyDescent="0.2">
      <c r="A15" t="s">
        <v>4844</v>
      </c>
      <c r="B15" t="s">
        <v>9</v>
      </c>
      <c r="C15" t="s">
        <v>3521</v>
      </c>
      <c r="D15" t="s">
        <v>118</v>
      </c>
      <c r="E15">
        <v>3.9</v>
      </c>
      <c r="F15">
        <v>27</v>
      </c>
      <c r="G15" s="21">
        <v>149</v>
      </c>
      <c r="H15">
        <v>1995</v>
      </c>
      <c r="J15" t="str">
        <f>_xlfn.CONCAT(Table1[#This Row])</f>
        <v>Corton Clos des Cortons Faiveley Grand Cru (Monopole) 1995FranceCorton Grand CruFaiveley3.9271491995</v>
      </c>
      <c r="S15" t="b">
        <v>0</v>
      </c>
    </row>
    <row r="16" spans="1:19" x14ac:dyDescent="0.2">
      <c r="A16" t="s">
        <v>1472</v>
      </c>
      <c r="B16" t="s">
        <v>9</v>
      </c>
      <c r="C16" t="s">
        <v>1110</v>
      </c>
      <c r="D16" t="s">
        <v>574</v>
      </c>
      <c r="E16">
        <v>3.8</v>
      </c>
      <c r="F16">
        <v>122</v>
      </c>
      <c r="G16" s="21">
        <v>54.25</v>
      </c>
      <c r="H16">
        <v>1996</v>
      </c>
      <c r="J16" t="str">
        <f>_xlfn.CONCAT(Table1[#This Row])</f>
        <v>Crozes-Hermitage Domaine de Thalabert 1996FranceCrozes-HermitagePaul Jaboulet Aîné3.812254.251996</v>
      </c>
      <c r="S16" t="b">
        <v>0</v>
      </c>
    </row>
    <row r="17" spans="1:19" x14ac:dyDescent="0.2">
      <c r="A17" t="s">
        <v>9572</v>
      </c>
      <c r="B17" t="s">
        <v>66</v>
      </c>
      <c r="C17" t="s">
        <v>222</v>
      </c>
      <c r="D17" t="s">
        <v>1162</v>
      </c>
      <c r="E17">
        <v>4.4000000000000004</v>
      </c>
      <c r="F17">
        <v>84</v>
      </c>
      <c r="G17" s="21">
        <v>389.43</v>
      </c>
      <c r="H17">
        <v>1996</v>
      </c>
      <c r="J17" t="str">
        <f>_xlfn.CONCAT(Table1[#This Row])</f>
        <v>Millenium Reserva 1996SpainRibera del DueroTinto Pesquera4.484389.431996</v>
      </c>
      <c r="S17" t="b">
        <v>0</v>
      </c>
    </row>
    <row r="18" spans="1:19" x14ac:dyDescent="0.2">
      <c r="A18" t="s">
        <v>8624</v>
      </c>
      <c r="B18" t="s">
        <v>66</v>
      </c>
      <c r="C18" t="s">
        <v>313</v>
      </c>
      <c r="D18" t="s">
        <v>735</v>
      </c>
      <c r="E18">
        <v>4.2</v>
      </c>
      <c r="F18">
        <v>64</v>
      </c>
      <c r="G18" s="21">
        <v>64.489999999999995</v>
      </c>
      <c r="H18">
        <v>1996</v>
      </c>
      <c r="J18" t="str">
        <f>_xlfn.CONCAT(Table1[#This Row])</f>
        <v>Finca Dofí 1996SpainPrioratÁlvaro Palacios4.26464.491996</v>
      </c>
      <c r="S18" t="b">
        <v>0</v>
      </c>
    </row>
    <row r="19" spans="1:19" x14ac:dyDescent="0.2">
      <c r="A19" t="s">
        <v>8137</v>
      </c>
      <c r="B19" t="s">
        <v>9</v>
      </c>
      <c r="C19" t="s">
        <v>10</v>
      </c>
      <c r="D19" t="s">
        <v>3614</v>
      </c>
      <c r="E19">
        <v>3.9</v>
      </c>
      <c r="F19">
        <v>57</v>
      </c>
      <c r="G19" s="21">
        <v>77.5</v>
      </c>
      <c r="H19">
        <v>1996</v>
      </c>
      <c r="J19" t="str">
        <f>_xlfn.CONCAT(Table1[#This Row])</f>
        <v>Pomerol 1996FrancePomerolChâteau Petit-Village3.95777.51996</v>
      </c>
      <c r="S19" t="b">
        <v>0</v>
      </c>
    </row>
    <row r="20" spans="1:19" x14ac:dyDescent="0.2">
      <c r="A20" t="s">
        <v>4591</v>
      </c>
      <c r="B20" t="s">
        <v>66</v>
      </c>
      <c r="C20" t="s">
        <v>313</v>
      </c>
      <c r="D20" t="s">
        <v>4592</v>
      </c>
      <c r="E20">
        <v>4.2</v>
      </c>
      <c r="F20">
        <v>26</v>
      </c>
      <c r="G20" s="21">
        <v>135</v>
      </c>
      <c r="H20">
        <v>1996</v>
      </c>
      <c r="J20" t="str">
        <f>_xlfn.CONCAT(Table1[#This Row])</f>
        <v>Priorat Clos Martinet 1996SpainPrioratMartinet4.2261351996</v>
      </c>
      <c r="S20" t="b">
        <v>0</v>
      </c>
    </row>
    <row r="21" spans="1:19" x14ac:dyDescent="0.2">
      <c r="A21" t="s">
        <v>9987</v>
      </c>
      <c r="B21" t="s">
        <v>16</v>
      </c>
      <c r="C21" t="s">
        <v>17</v>
      </c>
      <c r="D21" t="s">
        <v>94</v>
      </c>
      <c r="E21">
        <v>4.5</v>
      </c>
      <c r="F21">
        <v>957</v>
      </c>
      <c r="G21" s="21">
        <v>574.15</v>
      </c>
      <c r="H21">
        <v>1997</v>
      </c>
      <c r="J21" t="str">
        <f>_xlfn.CONCAT(Table1[#This Row])</f>
        <v>Tignanello 1997ItalyToscanaAntinori4.5957574.151997</v>
      </c>
      <c r="S21" t="b">
        <v>0</v>
      </c>
    </row>
    <row r="22" spans="1:19" x14ac:dyDescent="0.2">
      <c r="A22" t="s">
        <v>8956</v>
      </c>
      <c r="B22" t="s">
        <v>1903</v>
      </c>
      <c r="C22" t="s">
        <v>1904</v>
      </c>
      <c r="D22" t="s">
        <v>1905</v>
      </c>
      <c r="E22">
        <v>4.2</v>
      </c>
      <c r="F22">
        <v>701</v>
      </c>
      <c r="G22" s="21">
        <v>47.67</v>
      </c>
      <c r="H22">
        <v>1997</v>
      </c>
      <c r="J22" t="str">
        <f>_xlfn.CONCAT(Table1[#This Row])</f>
        <v>Rouge (Gaston Hochar) 1997LebanonBekaa ValleyChâteau Musar4.270147.671997</v>
      </c>
      <c r="S22" t="b">
        <v>0</v>
      </c>
    </row>
    <row r="23" spans="1:19" x14ac:dyDescent="0.2">
      <c r="A23" t="s">
        <v>3945</v>
      </c>
      <c r="B23" t="s">
        <v>16</v>
      </c>
      <c r="C23" t="s">
        <v>358</v>
      </c>
      <c r="D23" t="s">
        <v>855</v>
      </c>
      <c r="E23">
        <v>4.5999999999999996</v>
      </c>
      <c r="F23">
        <v>217</v>
      </c>
      <c r="G23" s="21">
        <v>632.64</v>
      </c>
      <c r="H23">
        <v>1997</v>
      </c>
      <c r="J23" t="str">
        <f>_xlfn.CONCAT(Table1[#This Row])</f>
        <v>Brunello di Montalcino Riserva 1997ItalyBrunello di MontalcinoBiondi-Santi4.6217632.641997</v>
      </c>
      <c r="S23" t="b">
        <v>0</v>
      </c>
    </row>
    <row r="24" spans="1:19" x14ac:dyDescent="0.2">
      <c r="A24" t="s">
        <v>9879</v>
      </c>
      <c r="B24" t="s">
        <v>9</v>
      </c>
      <c r="C24" t="s">
        <v>389</v>
      </c>
      <c r="D24" t="s">
        <v>5954</v>
      </c>
      <c r="E24">
        <v>4</v>
      </c>
      <c r="F24">
        <v>93</v>
      </c>
      <c r="G24" s="21">
        <v>34.99</v>
      </c>
      <c r="H24">
        <v>1997</v>
      </c>
      <c r="J24" t="str">
        <f>_xlfn.CONCAT(Table1[#This Row])</f>
        <v>Pessac-Léognan 1997FrancePessac-LéognanChâteau La Louvière49334.991997</v>
      </c>
      <c r="S24" t="b">
        <v>0</v>
      </c>
    </row>
    <row r="25" spans="1:19" x14ac:dyDescent="0.2">
      <c r="A25" t="s">
        <v>8301</v>
      </c>
      <c r="B25" t="s">
        <v>16</v>
      </c>
      <c r="C25" t="s">
        <v>17</v>
      </c>
      <c r="D25" t="s">
        <v>3211</v>
      </c>
      <c r="E25">
        <v>4.2</v>
      </c>
      <c r="F25">
        <v>59</v>
      </c>
      <c r="G25" s="21">
        <v>196.19</v>
      </c>
      <c r="H25">
        <v>1997</v>
      </c>
      <c r="J25" t="str">
        <f>_xlfn.CONCAT(Table1[#This Row])</f>
        <v>Solengo 1997ItalyToscanaArgiano4.259196.191997</v>
      </c>
      <c r="S25" t="b">
        <v>0</v>
      </c>
    </row>
    <row r="26" spans="1:19" x14ac:dyDescent="0.2">
      <c r="A26" t="s">
        <v>8018</v>
      </c>
      <c r="B26" t="s">
        <v>66</v>
      </c>
      <c r="C26" t="s">
        <v>313</v>
      </c>
      <c r="D26" t="s">
        <v>735</v>
      </c>
      <c r="E26">
        <v>4.3</v>
      </c>
      <c r="F26">
        <v>55</v>
      </c>
      <c r="G26" s="21">
        <v>66.790000000000006</v>
      </c>
      <c r="H26">
        <v>1997</v>
      </c>
      <c r="J26" t="str">
        <f>_xlfn.CONCAT(Table1[#This Row])</f>
        <v>Finca Dofí 1997SpainPrioratÁlvaro Palacios4.35566.791997</v>
      </c>
      <c r="S26" t="b">
        <v>0</v>
      </c>
    </row>
    <row r="27" spans="1:19" x14ac:dyDescent="0.2">
      <c r="A27" t="s">
        <v>6730</v>
      </c>
      <c r="B27" t="s">
        <v>34</v>
      </c>
      <c r="C27" t="s">
        <v>898</v>
      </c>
      <c r="D27" t="s">
        <v>899</v>
      </c>
      <c r="E27">
        <v>4.5</v>
      </c>
      <c r="F27">
        <v>40</v>
      </c>
      <c r="G27" s="21">
        <v>78.489999999999995</v>
      </c>
      <c r="H27">
        <v>1997</v>
      </c>
      <c r="J27" t="str">
        <f>_xlfn.CONCAT(Table1[#This Row])</f>
        <v>Don Maximiano Founder's Reserve 1997ChileAconcagua ValleyErrazuriz4.54078.491997</v>
      </c>
      <c r="S27" t="b">
        <v>0</v>
      </c>
    </row>
    <row r="28" spans="1:19" x14ac:dyDescent="0.2">
      <c r="A28" t="s">
        <v>3999</v>
      </c>
      <c r="B28" t="s">
        <v>1903</v>
      </c>
      <c r="C28" t="s">
        <v>1904</v>
      </c>
      <c r="D28" t="s">
        <v>1905</v>
      </c>
      <c r="E28">
        <v>4.3</v>
      </c>
      <c r="F28">
        <v>2208</v>
      </c>
      <c r="G28" s="21">
        <v>37.92</v>
      </c>
      <c r="H28">
        <v>1998</v>
      </c>
      <c r="J28" t="str">
        <f>_xlfn.CONCAT(Table1[#This Row])</f>
        <v>Rouge (Gaston Hochar) 1998LebanonBekaa ValleyChâteau Musar4.3220837.921998</v>
      </c>
      <c r="S28" t="b">
        <v>0</v>
      </c>
    </row>
    <row r="29" spans="1:19" x14ac:dyDescent="0.2">
      <c r="A29" t="s">
        <v>8401</v>
      </c>
      <c r="B29" t="s">
        <v>9</v>
      </c>
      <c r="C29" t="s">
        <v>114</v>
      </c>
      <c r="D29" t="s">
        <v>385</v>
      </c>
      <c r="E29">
        <v>4.2</v>
      </c>
      <c r="F29">
        <v>902</v>
      </c>
      <c r="G29" s="21">
        <v>89.95</v>
      </c>
      <c r="H29">
        <v>1998</v>
      </c>
      <c r="J29" t="str">
        <f>_xlfn.CONCAT(Table1[#This Row])</f>
        <v>Saint-Julien (Grand Cru Classé) 1998FranceSaint-JulienChâteau Léoville Barton4.290289.951998</v>
      </c>
      <c r="S29" t="b">
        <v>0</v>
      </c>
    </row>
    <row r="30" spans="1:19" x14ac:dyDescent="0.2">
      <c r="A30" t="s">
        <v>8401</v>
      </c>
      <c r="B30" t="s">
        <v>9</v>
      </c>
      <c r="C30" t="s">
        <v>114</v>
      </c>
      <c r="D30" t="s">
        <v>2261</v>
      </c>
      <c r="E30">
        <v>4.4000000000000004</v>
      </c>
      <c r="F30">
        <v>607</v>
      </c>
      <c r="G30" s="21">
        <v>208.7</v>
      </c>
      <c r="H30">
        <v>1998</v>
      </c>
      <c r="J30" t="str">
        <f>_xlfn.CONCAT(Table1[#This Row])</f>
        <v>Saint-Julien (Grand Cru Classé) 1998FranceSaint-JulienChâteau Ducru-Beaucaillou4.4607208.71998</v>
      </c>
      <c r="S30" t="b">
        <v>0</v>
      </c>
    </row>
    <row r="31" spans="1:19" x14ac:dyDescent="0.2">
      <c r="A31" t="s">
        <v>1933</v>
      </c>
      <c r="B31" t="s">
        <v>9</v>
      </c>
      <c r="C31" t="s">
        <v>96</v>
      </c>
      <c r="D31" t="s">
        <v>623</v>
      </c>
      <c r="E31">
        <v>4.0999999999999996</v>
      </c>
      <c r="F31">
        <v>133</v>
      </c>
      <c r="G31" s="21">
        <v>96.85</v>
      </c>
      <c r="H31">
        <v>1998</v>
      </c>
      <c r="J31" t="str">
        <f>_xlfn.CONCAT(Table1[#This Row])</f>
        <v>Saint-Émilion Grand Cru (Premier Grand Cru Classé) 1998FranceSaint-Émilion Grand CruChâteau Belair-Monange4.113396.851998</v>
      </c>
      <c r="S31" t="b">
        <v>0</v>
      </c>
    </row>
    <row r="32" spans="1:19" x14ac:dyDescent="0.2">
      <c r="A32" t="s">
        <v>9103</v>
      </c>
      <c r="B32" t="s">
        <v>9</v>
      </c>
      <c r="C32" t="s">
        <v>96</v>
      </c>
      <c r="D32" t="s">
        <v>3347</v>
      </c>
      <c r="E32">
        <v>3.9</v>
      </c>
      <c r="F32">
        <v>73</v>
      </c>
      <c r="G32" s="21">
        <v>149</v>
      </c>
      <c r="H32">
        <v>1998</v>
      </c>
      <c r="J32" t="str">
        <f>_xlfn.CONCAT(Table1[#This Row])</f>
        <v>Saint-Émilion Grand Cru (Grand Cru Classé) 1998FranceSaint-Émilion Grand CruChâteau Dassault3.9731491998</v>
      </c>
      <c r="S32" t="b">
        <v>0</v>
      </c>
    </row>
    <row r="33" spans="1:19" x14ac:dyDescent="0.2">
      <c r="A33" t="s">
        <v>7045</v>
      </c>
      <c r="B33" t="s">
        <v>66</v>
      </c>
      <c r="C33" t="s">
        <v>2518</v>
      </c>
      <c r="D33" t="s">
        <v>2642</v>
      </c>
      <c r="E33">
        <v>4.5</v>
      </c>
      <c r="F33">
        <v>43</v>
      </c>
      <c r="G33" s="21">
        <v>53.29</v>
      </c>
      <c r="H33">
        <v>1998</v>
      </c>
      <c r="J33" t="str">
        <f>_xlfn.CONCAT(Table1[#This Row])</f>
        <v>Emeritvs (Emeritus) 1998SpainDominio de ValdepusaMarqués de Griñon4.54353.291998</v>
      </c>
      <c r="S33" t="b">
        <v>0</v>
      </c>
    </row>
    <row r="34" spans="1:19" x14ac:dyDescent="0.2">
      <c r="A34" t="s">
        <v>5098</v>
      </c>
      <c r="B34" t="s">
        <v>1903</v>
      </c>
      <c r="C34" t="s">
        <v>1904</v>
      </c>
      <c r="D34" t="s">
        <v>1905</v>
      </c>
      <c r="E34">
        <v>4.3</v>
      </c>
      <c r="F34">
        <v>2829</v>
      </c>
      <c r="G34" s="21">
        <v>36.94</v>
      </c>
      <c r="H34">
        <v>1999</v>
      </c>
      <c r="J34" t="str">
        <f>_xlfn.CONCAT(Table1[#This Row])</f>
        <v>Rouge (Gaston Hochar) 1999LebanonBekaa ValleyChâteau Musar4.3282936.941999</v>
      </c>
      <c r="S34" t="b">
        <v>0</v>
      </c>
    </row>
    <row r="35" spans="1:19" x14ac:dyDescent="0.2">
      <c r="A35" t="s">
        <v>2866</v>
      </c>
      <c r="B35" t="s">
        <v>16</v>
      </c>
      <c r="C35" t="s">
        <v>2867</v>
      </c>
      <c r="D35" t="s">
        <v>2868</v>
      </c>
      <c r="E35">
        <v>4.7</v>
      </c>
      <c r="F35">
        <v>1637</v>
      </c>
      <c r="G35" s="21">
        <v>632.64</v>
      </c>
      <c r="H35">
        <v>1999</v>
      </c>
      <c r="J35" t="str">
        <f>_xlfn.CONCAT(Table1[#This Row])</f>
        <v>Sassicaia 1999ItalyBolgheri SassicaiaTenuta San Guido4.71637632.641999</v>
      </c>
      <c r="S35" t="b">
        <v>0</v>
      </c>
    </row>
    <row r="36" spans="1:19" x14ac:dyDescent="0.2">
      <c r="A36" t="s">
        <v>9472</v>
      </c>
      <c r="B36" t="s">
        <v>9</v>
      </c>
      <c r="C36" t="s">
        <v>184</v>
      </c>
      <c r="D36" t="s">
        <v>6069</v>
      </c>
      <c r="E36">
        <v>4.7</v>
      </c>
      <c r="F36">
        <v>812</v>
      </c>
      <c r="G36" s="21">
        <v>580</v>
      </c>
      <c r="H36">
        <v>1999</v>
      </c>
      <c r="J36" t="str">
        <f>_xlfn.CONCAT(Table1[#This Row])</f>
        <v>Grand Vin Pauillac (Premier Grand Cru Classé) 1999FrancePauillacChâteau Latour4.78125801999</v>
      </c>
      <c r="S36" t="b">
        <v>0</v>
      </c>
    </row>
    <row r="37" spans="1:19" x14ac:dyDescent="0.2">
      <c r="A37" t="s">
        <v>8247</v>
      </c>
      <c r="B37" t="s">
        <v>9</v>
      </c>
      <c r="C37" t="s">
        <v>114</v>
      </c>
      <c r="D37" t="s">
        <v>2261</v>
      </c>
      <c r="E37">
        <v>4.4000000000000004</v>
      </c>
      <c r="F37">
        <v>582</v>
      </c>
      <c r="G37" s="21">
        <v>173.31</v>
      </c>
      <c r="H37">
        <v>1999</v>
      </c>
      <c r="J37" t="str">
        <f>_xlfn.CONCAT(Table1[#This Row])</f>
        <v>Saint-Julien (Grand Cru Classé) 1999FranceSaint-JulienChâteau Ducru-Beaucaillou4.4582173.311999</v>
      </c>
      <c r="S37" t="b">
        <v>0</v>
      </c>
    </row>
    <row r="38" spans="1:19" x14ac:dyDescent="0.2">
      <c r="A38" t="s">
        <v>343</v>
      </c>
      <c r="B38" t="s">
        <v>9</v>
      </c>
      <c r="C38" t="s">
        <v>10</v>
      </c>
      <c r="D38" t="s">
        <v>1303</v>
      </c>
      <c r="E38">
        <v>4.3</v>
      </c>
      <c r="F38">
        <v>208</v>
      </c>
      <c r="G38" s="21">
        <v>109.95</v>
      </c>
      <c r="H38">
        <v>1999</v>
      </c>
      <c r="J38" t="str">
        <f>_xlfn.CONCAT(Table1[#This Row])</f>
        <v>Pomerol 1999FrancePomerolClos l'Eglise4.3208109.951999</v>
      </c>
      <c r="S38" t="b">
        <v>0</v>
      </c>
    </row>
    <row r="39" spans="1:19" x14ac:dyDescent="0.2">
      <c r="A39" t="s">
        <v>2386</v>
      </c>
      <c r="B39" t="s">
        <v>9</v>
      </c>
      <c r="C39" t="s">
        <v>389</v>
      </c>
      <c r="D39" t="s">
        <v>2107</v>
      </c>
      <c r="E39">
        <v>3.9</v>
      </c>
      <c r="F39">
        <v>146</v>
      </c>
      <c r="G39" s="21">
        <v>51.23</v>
      </c>
      <c r="H39">
        <v>1999</v>
      </c>
      <c r="J39" t="str">
        <f>_xlfn.CONCAT(Table1[#This Row])</f>
        <v>Pessac-Léognan (Grand Cru Classé de Graves) 1999FrancePessac-LéognanChâteau de Fieuzal3.914651.231999</v>
      </c>
      <c r="S39" t="b">
        <v>0</v>
      </c>
    </row>
    <row r="40" spans="1:19" x14ac:dyDescent="0.2">
      <c r="A40" t="s">
        <v>1521</v>
      </c>
      <c r="B40" t="s">
        <v>77</v>
      </c>
      <c r="C40" t="s">
        <v>1405</v>
      </c>
      <c r="D40" t="s">
        <v>1522</v>
      </c>
      <c r="E40">
        <v>4.5</v>
      </c>
      <c r="F40">
        <v>123</v>
      </c>
      <c r="G40" s="21">
        <v>50.2</v>
      </c>
      <c r="H40">
        <v>1999</v>
      </c>
      <c r="J40" t="str">
        <f>_xlfn.CONCAT(Table1[#This Row])</f>
        <v>Reserva Tinto 1999PortugalAlentejoMarquês de Borba4.512350.21999</v>
      </c>
      <c r="S40" t="b">
        <v>0</v>
      </c>
    </row>
    <row r="41" spans="1:19" x14ac:dyDescent="0.2">
      <c r="A41" t="s">
        <v>343</v>
      </c>
      <c r="B41" t="s">
        <v>9</v>
      </c>
      <c r="C41" t="s">
        <v>10</v>
      </c>
      <c r="D41" t="s">
        <v>344</v>
      </c>
      <c r="E41">
        <v>4.0999999999999996</v>
      </c>
      <c r="F41">
        <v>103</v>
      </c>
      <c r="G41" s="21">
        <v>240</v>
      </c>
      <c r="H41">
        <v>1999</v>
      </c>
      <c r="J41" t="str">
        <f>_xlfn.CONCAT(Table1[#This Row])</f>
        <v>Pomerol 1999FrancePomerolChâteau Nénin4.11032401999</v>
      </c>
      <c r="S41" t="b">
        <v>0</v>
      </c>
    </row>
    <row r="42" spans="1:19" x14ac:dyDescent="0.2">
      <c r="A42" t="s">
        <v>9888</v>
      </c>
      <c r="B42" t="s">
        <v>9</v>
      </c>
      <c r="C42" t="s">
        <v>190</v>
      </c>
      <c r="D42" t="s">
        <v>651</v>
      </c>
      <c r="E42">
        <v>4.3</v>
      </c>
      <c r="F42">
        <v>93</v>
      </c>
      <c r="G42" s="21">
        <v>179.95</v>
      </c>
      <c r="H42">
        <v>1999</v>
      </c>
      <c r="J42" t="str">
        <f>_xlfn.CONCAT(Table1[#This Row])</f>
        <v>Côte-Rôtie La Mordorée 1999FranceCôte-RôtieM. Chapoutier4.393179.951999</v>
      </c>
      <c r="S42" t="b">
        <v>0</v>
      </c>
    </row>
    <row r="43" spans="1:19" x14ac:dyDescent="0.2">
      <c r="A43" t="s">
        <v>9526</v>
      </c>
      <c r="B43" t="s">
        <v>34</v>
      </c>
      <c r="C43" t="s">
        <v>898</v>
      </c>
      <c r="D43" t="s">
        <v>899</v>
      </c>
      <c r="E43">
        <v>4.3</v>
      </c>
      <c r="F43">
        <v>83</v>
      </c>
      <c r="G43" s="21">
        <v>84.09</v>
      </c>
      <c r="H43">
        <v>1999</v>
      </c>
      <c r="J43" t="str">
        <f>_xlfn.CONCAT(Table1[#This Row])</f>
        <v>Don Maximiano Founder's Reserve 1999ChileAconcagua ValleyErrazuriz4.38384.091999</v>
      </c>
      <c r="S43" t="b">
        <v>0</v>
      </c>
    </row>
    <row r="44" spans="1:19" x14ac:dyDescent="0.2">
      <c r="A44" t="s">
        <v>343</v>
      </c>
      <c r="B44" t="s">
        <v>9</v>
      </c>
      <c r="C44" t="s">
        <v>10</v>
      </c>
      <c r="D44" t="s">
        <v>2510</v>
      </c>
      <c r="E44">
        <v>4.2</v>
      </c>
      <c r="F44">
        <v>81</v>
      </c>
      <c r="G44" s="21">
        <v>89</v>
      </c>
      <c r="H44">
        <v>1999</v>
      </c>
      <c r="J44" t="str">
        <f>_xlfn.CONCAT(Table1[#This Row])</f>
        <v>Pomerol 1999FrancePomerolChâteau Certan de May4.281891999</v>
      </c>
      <c r="S44" t="b">
        <v>0</v>
      </c>
    </row>
    <row r="45" spans="1:19" x14ac:dyDescent="0.2">
      <c r="A45" t="s">
        <v>8878</v>
      </c>
      <c r="B45" t="s">
        <v>9</v>
      </c>
      <c r="C45" t="s">
        <v>96</v>
      </c>
      <c r="D45" t="s">
        <v>4150</v>
      </c>
      <c r="E45">
        <v>4.3</v>
      </c>
      <c r="F45">
        <v>79</v>
      </c>
      <c r="G45" s="21">
        <v>59</v>
      </c>
      <c r="H45">
        <v>1999</v>
      </c>
      <c r="J45" t="str">
        <f>_xlfn.CONCAT(Table1[#This Row])</f>
        <v>Saint-Émilion Grand Cru (Grand Cru Classé) 1999FranceSaint-Émilion Grand CruClos de l'Oratoire4.379591999</v>
      </c>
      <c r="S45" t="b">
        <v>0</v>
      </c>
    </row>
    <row r="46" spans="1:19" x14ac:dyDescent="0.2">
      <c r="A46" t="s">
        <v>8878</v>
      </c>
      <c r="B46" t="s">
        <v>9</v>
      </c>
      <c r="C46" t="s">
        <v>96</v>
      </c>
      <c r="D46" t="s">
        <v>3464</v>
      </c>
      <c r="E46">
        <v>4.0999999999999996</v>
      </c>
      <c r="F46">
        <v>69</v>
      </c>
      <c r="G46" s="21">
        <v>52.15</v>
      </c>
      <c r="H46">
        <v>1999</v>
      </c>
      <c r="J46" t="str">
        <f>_xlfn.CONCAT(Table1[#This Row])</f>
        <v>Saint-Émilion Grand Cru (Grand Cru Classé) 1999FranceSaint-Émilion Grand CruChâteau l'Arrosee4.16952.151999</v>
      </c>
      <c r="S46" t="b">
        <v>0</v>
      </c>
    </row>
    <row r="47" spans="1:19" x14ac:dyDescent="0.2">
      <c r="A47" t="s">
        <v>7819</v>
      </c>
      <c r="B47" t="s">
        <v>46</v>
      </c>
      <c r="C47" t="s">
        <v>47</v>
      </c>
      <c r="D47" t="s">
        <v>263</v>
      </c>
      <c r="E47">
        <v>4.3</v>
      </c>
      <c r="F47">
        <v>52</v>
      </c>
      <c r="G47" s="21">
        <v>109.39</v>
      </c>
      <c r="H47">
        <v>1999</v>
      </c>
      <c r="J47" t="str">
        <f>_xlfn.CONCAT(Table1[#This Row])</f>
        <v>Magill Estate Shiraz 1999AustraliaBarossaPenfolds4.352109.391999</v>
      </c>
      <c r="S47" t="b">
        <v>0</v>
      </c>
    </row>
    <row r="48" spans="1:19" x14ac:dyDescent="0.2">
      <c r="A48" t="s">
        <v>7417</v>
      </c>
      <c r="B48" t="s">
        <v>9</v>
      </c>
      <c r="C48" t="s">
        <v>379</v>
      </c>
      <c r="D48" t="s">
        <v>7418</v>
      </c>
      <c r="E48">
        <v>4</v>
      </c>
      <c r="F48">
        <v>47</v>
      </c>
      <c r="G48" s="21">
        <v>53.71</v>
      </c>
      <c r="H48">
        <v>1999</v>
      </c>
      <c r="J48" t="str">
        <f>_xlfn.CONCAT(Table1[#This Row])</f>
        <v>Prestige Médoc 1999FranceMédocChâteau Haut Condissas44753.711999</v>
      </c>
      <c r="S48" t="b">
        <v>0</v>
      </c>
    </row>
    <row r="49" spans="1:19" x14ac:dyDescent="0.2">
      <c r="A49" t="s">
        <v>1943</v>
      </c>
      <c r="B49" t="s">
        <v>9</v>
      </c>
      <c r="C49" t="s">
        <v>184</v>
      </c>
      <c r="D49" t="s">
        <v>1874</v>
      </c>
      <c r="E49">
        <v>4.5</v>
      </c>
      <c r="F49">
        <v>2248</v>
      </c>
      <c r="G49" s="21">
        <v>385</v>
      </c>
      <c r="H49">
        <v>2000</v>
      </c>
      <c r="J49" t="str">
        <f>_xlfn.CONCAT(Table1[#This Row])</f>
        <v>Pauillac (Grand Cru Classé) 2000FrancePauillacChâteau Lynch-Bages4.522483852000</v>
      </c>
      <c r="S49" t="b">
        <v>0</v>
      </c>
    </row>
    <row r="50" spans="1:19" x14ac:dyDescent="0.2">
      <c r="A50" t="s">
        <v>2885</v>
      </c>
      <c r="B50" t="s">
        <v>1903</v>
      </c>
      <c r="C50" t="s">
        <v>1904</v>
      </c>
      <c r="D50" t="s">
        <v>1905</v>
      </c>
      <c r="E50">
        <v>4.2</v>
      </c>
      <c r="F50">
        <v>1640</v>
      </c>
      <c r="G50" s="21">
        <v>36.549999999999997</v>
      </c>
      <c r="H50">
        <v>2000</v>
      </c>
      <c r="J50" t="str">
        <f>_xlfn.CONCAT(Table1[#This Row])</f>
        <v>Rouge (Gaston Hochar) 2000LebanonBekaa ValleyChâteau Musar4.2164036.552000</v>
      </c>
      <c r="S50" t="b">
        <v>0</v>
      </c>
    </row>
    <row r="51" spans="1:19" x14ac:dyDescent="0.2">
      <c r="A51" t="s">
        <v>1943</v>
      </c>
      <c r="B51" t="s">
        <v>9</v>
      </c>
      <c r="C51" t="s">
        <v>184</v>
      </c>
      <c r="D51" t="s">
        <v>210</v>
      </c>
      <c r="E51">
        <v>4.5</v>
      </c>
      <c r="F51">
        <v>1339</v>
      </c>
      <c r="G51" s="21">
        <v>309.89999999999998</v>
      </c>
      <c r="H51">
        <v>2000</v>
      </c>
      <c r="J51" t="str">
        <f>_xlfn.CONCAT(Table1[#This Row])</f>
        <v>Pauillac (Grand Cru Classé) 2000FrancePauillacChâteau Pichon Baron4.51339309.92000</v>
      </c>
      <c r="S51" t="b">
        <v>0</v>
      </c>
    </row>
    <row r="52" spans="1:19" x14ac:dyDescent="0.2">
      <c r="A52" t="s">
        <v>9990</v>
      </c>
      <c r="B52" t="s">
        <v>16</v>
      </c>
      <c r="C52" t="s">
        <v>17</v>
      </c>
      <c r="D52" t="s">
        <v>94</v>
      </c>
      <c r="E52">
        <v>4.5999999999999996</v>
      </c>
      <c r="F52">
        <v>959</v>
      </c>
      <c r="G52" s="21">
        <v>486.42</v>
      </c>
      <c r="H52">
        <v>2000</v>
      </c>
      <c r="J52" t="str">
        <f>_xlfn.CONCAT(Table1[#This Row])</f>
        <v>Tenuta Tignanello 'Solaia' 2000ItalyToscanaAntinori4.6959486.422000</v>
      </c>
      <c r="S52" t="b">
        <v>0</v>
      </c>
    </row>
    <row r="53" spans="1:19" x14ac:dyDescent="0.2">
      <c r="A53" t="s">
        <v>5809</v>
      </c>
      <c r="B53" t="s">
        <v>9</v>
      </c>
      <c r="C53" t="s">
        <v>114</v>
      </c>
      <c r="D53" t="s">
        <v>2849</v>
      </c>
      <c r="E53">
        <v>4.2</v>
      </c>
      <c r="F53">
        <v>329</v>
      </c>
      <c r="G53" s="21">
        <v>94.95</v>
      </c>
      <c r="H53">
        <v>2000</v>
      </c>
      <c r="J53" t="str">
        <f>_xlfn.CONCAT(Table1[#This Row])</f>
        <v>Saint-Julien (Grand Cru Classé) 2000FranceSaint-JulienChâteau Langoa Barton4.232994.952000</v>
      </c>
      <c r="S53" t="b">
        <v>0</v>
      </c>
    </row>
    <row r="54" spans="1:19" x14ac:dyDescent="0.2">
      <c r="A54" t="s">
        <v>5334</v>
      </c>
      <c r="B54" t="s">
        <v>9</v>
      </c>
      <c r="C54" t="s">
        <v>389</v>
      </c>
      <c r="D54" t="s">
        <v>2107</v>
      </c>
      <c r="E54">
        <v>4.0999999999999996</v>
      </c>
      <c r="F54">
        <v>296</v>
      </c>
      <c r="G54" s="21">
        <v>60.08</v>
      </c>
      <c r="H54">
        <v>2000</v>
      </c>
      <c r="J54" t="str">
        <f>_xlfn.CONCAT(Table1[#This Row])</f>
        <v>Pessac-Léognan (Grand Cru Classé de Graves) 2000FrancePessac-LéognanChâteau de Fieuzal4.129660.082000</v>
      </c>
      <c r="S54" t="b">
        <v>0</v>
      </c>
    </row>
    <row r="55" spans="1:19" x14ac:dyDescent="0.2">
      <c r="A55" t="s">
        <v>2632</v>
      </c>
      <c r="B55" t="s">
        <v>9</v>
      </c>
      <c r="C55" t="s">
        <v>96</v>
      </c>
      <c r="D55" t="s">
        <v>4150</v>
      </c>
      <c r="E55">
        <v>4.0999999999999996</v>
      </c>
      <c r="F55">
        <v>249</v>
      </c>
      <c r="G55" s="21">
        <v>79.34</v>
      </c>
      <c r="H55">
        <v>2000</v>
      </c>
      <c r="J55" t="str">
        <f>_xlfn.CONCAT(Table1[#This Row])</f>
        <v>Saint-Émilion Grand Cru (Grand Cru Classé) 2000FranceSaint-Émilion Grand CruClos de l'Oratoire4.124979.342000</v>
      </c>
      <c r="S55" t="b">
        <v>0</v>
      </c>
    </row>
    <row r="56" spans="1:19" x14ac:dyDescent="0.2">
      <c r="A56" t="s">
        <v>2632</v>
      </c>
      <c r="B56" t="s">
        <v>9</v>
      </c>
      <c r="C56" t="s">
        <v>96</v>
      </c>
      <c r="D56" t="s">
        <v>2633</v>
      </c>
      <c r="E56">
        <v>4.3</v>
      </c>
      <c r="F56">
        <v>155</v>
      </c>
      <c r="G56" s="21">
        <v>125.74</v>
      </c>
      <c r="H56">
        <v>2000</v>
      </c>
      <c r="J56" t="str">
        <f>_xlfn.CONCAT(Table1[#This Row])</f>
        <v>Saint-Émilion Grand Cru (Grand Cru Classé) 2000FranceSaint-Émilion Grand CruChâteau La Couspaude4.3155125.742000</v>
      </c>
      <c r="S56" t="b">
        <v>0</v>
      </c>
    </row>
    <row r="57" spans="1:19" x14ac:dyDescent="0.2">
      <c r="A57" t="s">
        <v>1617</v>
      </c>
      <c r="B57" t="s">
        <v>9</v>
      </c>
      <c r="C57" t="s">
        <v>573</v>
      </c>
      <c r="D57" t="s">
        <v>651</v>
      </c>
      <c r="E57">
        <v>4.5999999999999996</v>
      </c>
      <c r="F57">
        <v>125</v>
      </c>
      <c r="G57" s="21">
        <v>419.95</v>
      </c>
      <c r="H57">
        <v>2000</v>
      </c>
      <c r="J57" t="str">
        <f>_xlfn.CONCAT(Table1[#This Row])</f>
        <v>Ermitage Le Pavillon 2000FranceHermitageM. Chapoutier4.6125419.952000</v>
      </c>
      <c r="S57" t="b">
        <v>0</v>
      </c>
    </row>
    <row r="58" spans="1:19" x14ac:dyDescent="0.2">
      <c r="A58" t="s">
        <v>758</v>
      </c>
      <c r="B58" t="s">
        <v>66</v>
      </c>
      <c r="C58" t="s">
        <v>147</v>
      </c>
      <c r="D58" t="s">
        <v>759</v>
      </c>
      <c r="E58">
        <v>4.0999999999999996</v>
      </c>
      <c r="F58">
        <v>108</v>
      </c>
      <c r="G58" s="21">
        <v>35</v>
      </c>
      <c r="H58">
        <v>2000</v>
      </c>
      <c r="J58" t="str">
        <f>_xlfn.CONCAT(Table1[#This Row])</f>
        <v>Tinto 2000SpainCastilla y LeónDehesa La Granja4.1108352000</v>
      </c>
      <c r="S58" t="b">
        <v>0</v>
      </c>
    </row>
    <row r="59" spans="1:19" x14ac:dyDescent="0.2">
      <c r="A59" t="s">
        <v>9872</v>
      </c>
      <c r="B59" t="s">
        <v>9</v>
      </c>
      <c r="C59" t="s">
        <v>10</v>
      </c>
      <c r="D59" t="s">
        <v>1017</v>
      </c>
      <c r="E59">
        <v>4.3</v>
      </c>
      <c r="F59">
        <v>92</v>
      </c>
      <c r="G59" s="21">
        <v>49.5</v>
      </c>
      <c r="H59">
        <v>2000</v>
      </c>
      <c r="J59" t="str">
        <f>_xlfn.CONCAT(Table1[#This Row])</f>
        <v>Pomerol 2000FrancePomerolChâteau Moulinet-Lasserre4.39249.52000</v>
      </c>
      <c r="S59" t="b">
        <v>0</v>
      </c>
    </row>
    <row r="60" spans="1:19" x14ac:dyDescent="0.2">
      <c r="A60" t="s">
        <v>9367</v>
      </c>
      <c r="B60" t="s">
        <v>9</v>
      </c>
      <c r="C60" t="s">
        <v>573</v>
      </c>
      <c r="D60" t="s">
        <v>651</v>
      </c>
      <c r="E60">
        <v>4.4000000000000004</v>
      </c>
      <c r="F60">
        <v>79</v>
      </c>
      <c r="G60" s="21">
        <v>329.95</v>
      </c>
      <c r="H60">
        <v>2000</v>
      </c>
      <c r="J60" t="str">
        <f>_xlfn.CONCAT(Table1[#This Row])</f>
        <v>Ermitage l'Ermite 2000FranceHermitageM. Chapoutier4.479329.952000</v>
      </c>
      <c r="S60" t="b">
        <v>0</v>
      </c>
    </row>
    <row r="61" spans="1:19" x14ac:dyDescent="0.2">
      <c r="A61" t="s">
        <v>9222</v>
      </c>
      <c r="B61" t="s">
        <v>66</v>
      </c>
      <c r="C61" t="s">
        <v>487</v>
      </c>
      <c r="D61" t="s">
        <v>170</v>
      </c>
      <c r="E61">
        <v>4.3</v>
      </c>
      <c r="F61">
        <v>76</v>
      </c>
      <c r="G61" s="21">
        <v>125.65</v>
      </c>
      <c r="H61">
        <v>2000</v>
      </c>
      <c r="J61" t="str">
        <f>_xlfn.CONCAT(Table1[#This Row])</f>
        <v>Reserva Real 2000SpainPenedèsTorres4.376125.652000</v>
      </c>
      <c r="S61" t="b">
        <v>0</v>
      </c>
    </row>
    <row r="62" spans="1:19" x14ac:dyDescent="0.2">
      <c r="A62" t="s">
        <v>9165</v>
      </c>
      <c r="B62" t="s">
        <v>9</v>
      </c>
      <c r="C62" t="s">
        <v>414</v>
      </c>
      <c r="D62" t="s">
        <v>8283</v>
      </c>
      <c r="E62">
        <v>4.4000000000000004</v>
      </c>
      <c r="F62">
        <v>75</v>
      </c>
      <c r="G62" s="21">
        <v>69</v>
      </c>
      <c r="H62">
        <v>2000</v>
      </c>
      <c r="J62" t="str">
        <f>_xlfn.CONCAT(Table1[#This Row])</f>
        <v>Les Cailloux Cuvée Centenaire Châteauneuf-du-Pape 2000FranceChâteauneuf-du-PapeAndré Brunel4.475692000</v>
      </c>
      <c r="S62" t="b">
        <v>0</v>
      </c>
    </row>
    <row r="63" spans="1:19" x14ac:dyDescent="0.2">
      <c r="A63" t="s">
        <v>8483</v>
      </c>
      <c r="B63" t="s">
        <v>16</v>
      </c>
      <c r="C63" t="s">
        <v>17</v>
      </c>
      <c r="D63" t="s">
        <v>8484</v>
      </c>
      <c r="E63">
        <v>4.0999999999999996</v>
      </c>
      <c r="F63">
        <v>62</v>
      </c>
      <c r="G63" s="21">
        <v>32.67</v>
      </c>
      <c r="H63">
        <v>2000</v>
      </c>
      <c r="J63" t="str">
        <f>_xlfn.CONCAT(Table1[#This Row])</f>
        <v>Cerviolo Toscana 2000ItalyToscanaSan Fabiano Calcinaia4.16232.672000</v>
      </c>
      <c r="S63" t="b">
        <v>0</v>
      </c>
    </row>
    <row r="64" spans="1:19" x14ac:dyDescent="0.2">
      <c r="A64" t="s">
        <v>8437</v>
      </c>
      <c r="B64" t="s">
        <v>9</v>
      </c>
      <c r="C64" t="s">
        <v>96</v>
      </c>
      <c r="D64" t="s">
        <v>1047</v>
      </c>
      <c r="E64">
        <v>4.4000000000000004</v>
      </c>
      <c r="F64">
        <v>61</v>
      </c>
      <c r="G64" s="21">
        <v>154.01</v>
      </c>
      <c r="H64">
        <v>2000</v>
      </c>
      <c r="J64" t="str">
        <f>_xlfn.CONCAT(Table1[#This Row])</f>
        <v>Saint-Émilion Grand Cru 2000FranceSaint-Émilion Grand CruClos Dubreuil4.461154.012000</v>
      </c>
      <c r="S64" t="b">
        <v>0</v>
      </c>
    </row>
    <row r="65" spans="1:19" x14ac:dyDescent="0.2">
      <c r="A65" t="s">
        <v>8161</v>
      </c>
      <c r="B65" t="s">
        <v>9</v>
      </c>
      <c r="C65" t="s">
        <v>873</v>
      </c>
      <c r="D65" t="s">
        <v>2607</v>
      </c>
      <c r="E65">
        <v>3.8</v>
      </c>
      <c r="F65">
        <v>57</v>
      </c>
      <c r="G65" s="21">
        <v>36.950000000000003</v>
      </c>
      <c r="H65">
        <v>2000</v>
      </c>
      <c r="J65" t="str">
        <f>_xlfn.CONCAT(Table1[#This Row])</f>
        <v>Bandol 2000FranceBandolChâteau Pradeaux3.85736.952000</v>
      </c>
      <c r="S65" t="b">
        <v>0</v>
      </c>
    </row>
    <row r="66" spans="1:19" x14ac:dyDescent="0.2">
      <c r="A66" t="s">
        <v>7877</v>
      </c>
      <c r="B66" t="s">
        <v>16</v>
      </c>
      <c r="C66" t="s">
        <v>1359</v>
      </c>
      <c r="D66" t="s">
        <v>2263</v>
      </c>
      <c r="E66">
        <v>3.8</v>
      </c>
      <c r="F66">
        <v>53</v>
      </c>
      <c r="G66" s="21">
        <v>27.5</v>
      </c>
      <c r="H66">
        <v>2000</v>
      </c>
      <c r="J66" t="str">
        <f>_xlfn.CONCAT(Table1[#This Row])</f>
        <v>Vigin Nebbiolo d'Alba 2000ItalyNebbiolo d'AlbaCasetta3.85327.52000</v>
      </c>
      <c r="S66" t="b">
        <v>0</v>
      </c>
    </row>
    <row r="67" spans="1:19" x14ac:dyDescent="0.2">
      <c r="A67" t="s">
        <v>4839</v>
      </c>
      <c r="B67" t="s">
        <v>66</v>
      </c>
      <c r="C67" t="s">
        <v>308</v>
      </c>
      <c r="D67" t="s">
        <v>3655</v>
      </c>
      <c r="E67">
        <v>4.0999999999999996</v>
      </c>
      <c r="F67">
        <v>27</v>
      </c>
      <c r="G67" s="21">
        <v>53.58</v>
      </c>
      <c r="H67">
        <v>2000</v>
      </c>
      <c r="J67" t="str">
        <f>_xlfn.CONCAT(Table1[#This Row])</f>
        <v>Chavarri Gran Reserva 2000SpainRiojaLarchago4.12753.582000</v>
      </c>
      <c r="S67" t="b">
        <v>0</v>
      </c>
    </row>
    <row r="68" spans="1:19" x14ac:dyDescent="0.2">
      <c r="A68" t="s">
        <v>4148</v>
      </c>
      <c r="B68" t="s">
        <v>1903</v>
      </c>
      <c r="C68" t="s">
        <v>1904</v>
      </c>
      <c r="D68" t="s">
        <v>1905</v>
      </c>
      <c r="E68">
        <v>4.2</v>
      </c>
      <c r="F68">
        <v>2333</v>
      </c>
      <c r="G68" s="21">
        <v>35.97</v>
      </c>
      <c r="H68">
        <v>2001</v>
      </c>
      <c r="J68" t="str">
        <f>_xlfn.CONCAT(Table1[#This Row])</f>
        <v>Rouge (Gaston Hochar) 2001LebanonBekaa ValleyChâteau Musar4.2233335.972001</v>
      </c>
      <c r="S68" t="b">
        <v>0</v>
      </c>
    </row>
    <row r="69" spans="1:19" x14ac:dyDescent="0.2">
      <c r="A69" t="s">
        <v>1207</v>
      </c>
      <c r="B69" t="s">
        <v>9</v>
      </c>
      <c r="C69" t="s">
        <v>114</v>
      </c>
      <c r="D69" t="s">
        <v>385</v>
      </c>
      <c r="E69">
        <v>4.3</v>
      </c>
      <c r="F69">
        <v>1169</v>
      </c>
      <c r="G69" s="21">
        <v>108.95</v>
      </c>
      <c r="H69">
        <v>2001</v>
      </c>
      <c r="J69" t="str">
        <f>_xlfn.CONCAT(Table1[#This Row])</f>
        <v>Saint-Julien (Grand Cru Classé) 2001FranceSaint-JulienChâteau Léoville Barton4.31169108.952001</v>
      </c>
      <c r="S69" t="b">
        <v>0</v>
      </c>
    </row>
    <row r="70" spans="1:19" x14ac:dyDescent="0.2">
      <c r="A70" t="s">
        <v>1207</v>
      </c>
      <c r="B70" t="s">
        <v>9</v>
      </c>
      <c r="C70" t="s">
        <v>114</v>
      </c>
      <c r="D70" t="s">
        <v>2261</v>
      </c>
      <c r="E70">
        <v>4.4000000000000004</v>
      </c>
      <c r="F70">
        <v>799</v>
      </c>
      <c r="G70" s="21">
        <v>157.4</v>
      </c>
      <c r="H70">
        <v>2001</v>
      </c>
      <c r="J70" t="str">
        <f>_xlfn.CONCAT(Table1[#This Row])</f>
        <v>Saint-Julien (Grand Cru Classé) 2001FranceSaint-JulienChâteau Ducru-Beaucaillou4.4799157.42001</v>
      </c>
      <c r="S70" t="b">
        <v>0</v>
      </c>
    </row>
    <row r="71" spans="1:19" x14ac:dyDescent="0.2">
      <c r="A71" t="s">
        <v>6794</v>
      </c>
      <c r="B71" t="s">
        <v>62</v>
      </c>
      <c r="C71" t="s">
        <v>63</v>
      </c>
      <c r="D71" t="s">
        <v>859</v>
      </c>
      <c r="E71">
        <v>4.3</v>
      </c>
      <c r="F71">
        <v>407</v>
      </c>
      <c r="G71" s="21">
        <v>43.82</v>
      </c>
      <c r="H71">
        <v>2001</v>
      </c>
      <c r="J71" t="str">
        <f>_xlfn.CONCAT(Table1[#This Row])</f>
        <v>Rouge (Estate Reserve) 2001South AfricaStellenboschMorgenster Estate4.340743.822001</v>
      </c>
      <c r="S71" t="b">
        <v>0</v>
      </c>
    </row>
    <row r="72" spans="1:19" x14ac:dyDescent="0.2">
      <c r="A72" t="s">
        <v>1207</v>
      </c>
      <c r="B72" t="s">
        <v>9</v>
      </c>
      <c r="C72" t="s">
        <v>114</v>
      </c>
      <c r="D72" t="s">
        <v>2849</v>
      </c>
      <c r="E72">
        <v>4.2</v>
      </c>
      <c r="F72">
        <v>308</v>
      </c>
      <c r="G72" s="21">
        <v>89.95</v>
      </c>
      <c r="H72">
        <v>2001</v>
      </c>
      <c r="J72" t="str">
        <f>_xlfn.CONCAT(Table1[#This Row])</f>
        <v>Saint-Julien (Grand Cru Classé) 2001FranceSaint-JulienChâteau Langoa Barton4.230889.952001</v>
      </c>
      <c r="S72" t="b">
        <v>0</v>
      </c>
    </row>
    <row r="73" spans="1:19" x14ac:dyDescent="0.2">
      <c r="A73" t="s">
        <v>5156</v>
      </c>
      <c r="B73" t="s">
        <v>9</v>
      </c>
      <c r="C73" t="s">
        <v>281</v>
      </c>
      <c r="D73" t="s">
        <v>5157</v>
      </c>
      <c r="E73">
        <v>3.7</v>
      </c>
      <c r="F73">
        <v>288</v>
      </c>
      <c r="G73" s="21">
        <v>23.23</v>
      </c>
      <c r="H73">
        <v>2001</v>
      </c>
      <c r="J73" t="str">
        <f>_xlfn.CONCAT(Table1[#This Row])</f>
        <v>Haut-Médoc 2001FranceHaut-MédocChâteau Malescasse3.728823.232001</v>
      </c>
      <c r="S73" t="b">
        <v>0</v>
      </c>
    </row>
    <row r="74" spans="1:19" x14ac:dyDescent="0.2">
      <c r="A74" t="s">
        <v>4328</v>
      </c>
      <c r="B74" t="s">
        <v>66</v>
      </c>
      <c r="C74" t="s">
        <v>308</v>
      </c>
      <c r="D74" t="s">
        <v>3857</v>
      </c>
      <c r="E74">
        <v>4</v>
      </c>
      <c r="F74">
        <v>246</v>
      </c>
      <c r="G74" s="21">
        <v>63.05</v>
      </c>
      <c r="H74">
        <v>2001</v>
      </c>
      <c r="J74" t="str">
        <f>_xlfn.CONCAT(Table1[#This Row])</f>
        <v>Rioja Gran Reserva Sélección Especial 2001SpainRiojaMontecillo424663.052001</v>
      </c>
      <c r="S74" t="b">
        <v>0</v>
      </c>
    </row>
    <row r="75" spans="1:19" x14ac:dyDescent="0.2">
      <c r="A75" t="s">
        <v>3366</v>
      </c>
      <c r="B75" t="s">
        <v>9</v>
      </c>
      <c r="C75" t="s">
        <v>96</v>
      </c>
      <c r="D75" t="s">
        <v>3235</v>
      </c>
      <c r="E75">
        <v>4</v>
      </c>
      <c r="F75">
        <v>185</v>
      </c>
      <c r="G75" s="21">
        <v>81.900000000000006</v>
      </c>
      <c r="H75">
        <v>2001</v>
      </c>
      <c r="J75" t="str">
        <f>_xlfn.CONCAT(Table1[#This Row])</f>
        <v>Saint-Émilion Grand Cru (Grand Cru Classé) 2001FranceSaint-Émilion Grand CruChâteau Quinault l'Enclos418581.92001</v>
      </c>
      <c r="S75" t="b">
        <v>0</v>
      </c>
    </row>
    <row r="76" spans="1:19" x14ac:dyDescent="0.2">
      <c r="A76" t="s">
        <v>1820</v>
      </c>
      <c r="B76" t="s">
        <v>70</v>
      </c>
      <c r="C76" t="s">
        <v>1821</v>
      </c>
      <c r="D76" t="s">
        <v>1822</v>
      </c>
      <c r="E76">
        <v>4.4000000000000004</v>
      </c>
      <c r="F76">
        <v>130</v>
      </c>
      <c r="G76" s="21">
        <v>153.9</v>
      </c>
      <c r="H76">
        <v>2001</v>
      </c>
      <c r="J76" t="str">
        <f>_xlfn.CONCAT(Table1[#This Row])</f>
        <v>The Montelena Estate Cabernet Sauvignon 2001United StatesCalistogaChateau Montelena4.4130153.92001</v>
      </c>
      <c r="S76" t="b">
        <v>0</v>
      </c>
    </row>
    <row r="77" spans="1:19" x14ac:dyDescent="0.2">
      <c r="A77" t="s">
        <v>9241</v>
      </c>
      <c r="B77" t="s">
        <v>9</v>
      </c>
      <c r="C77" t="s">
        <v>873</v>
      </c>
      <c r="D77" t="s">
        <v>2607</v>
      </c>
      <c r="E77">
        <v>4</v>
      </c>
      <c r="F77">
        <v>76</v>
      </c>
      <c r="G77" s="21">
        <v>39.950000000000003</v>
      </c>
      <c r="H77">
        <v>2001</v>
      </c>
      <c r="J77" t="str">
        <f>_xlfn.CONCAT(Table1[#This Row])</f>
        <v>Bandol 2001FranceBandolChâteau Pradeaux47639.952001</v>
      </c>
      <c r="S77" t="b">
        <v>0</v>
      </c>
    </row>
    <row r="78" spans="1:19" x14ac:dyDescent="0.2">
      <c r="A78" t="s">
        <v>8895</v>
      </c>
      <c r="B78" t="s">
        <v>9</v>
      </c>
      <c r="C78" t="s">
        <v>96</v>
      </c>
      <c r="D78" t="s">
        <v>8896</v>
      </c>
      <c r="E78">
        <v>3.7</v>
      </c>
      <c r="F78">
        <v>69</v>
      </c>
      <c r="G78" s="21">
        <v>45.9</v>
      </c>
      <c r="H78">
        <v>2001</v>
      </c>
      <c r="J78" t="str">
        <f>_xlfn.CONCAT(Table1[#This Row])</f>
        <v>Saint-Émilion Grand Cru 2001FranceSaint-Émilion Grand CruChâteau Laforge3.76945.92001</v>
      </c>
      <c r="S78" t="b">
        <v>0</v>
      </c>
    </row>
    <row r="79" spans="1:19" x14ac:dyDescent="0.2">
      <c r="A79" t="s">
        <v>5835</v>
      </c>
      <c r="B79" t="s">
        <v>9</v>
      </c>
      <c r="C79" t="s">
        <v>414</v>
      </c>
      <c r="D79" t="s">
        <v>5377</v>
      </c>
      <c r="E79">
        <v>4.2</v>
      </c>
      <c r="F79">
        <v>33</v>
      </c>
      <c r="G79" s="21">
        <v>66.95</v>
      </c>
      <c r="H79">
        <v>2001</v>
      </c>
      <c r="J79" t="str">
        <f>_xlfn.CONCAT(Table1[#This Row])</f>
        <v>Châteauneuf-du-Pape 2001FranceChâteauneuf-du-PapeTardieu-Laurent4.23366.952001</v>
      </c>
      <c r="S79" t="b">
        <v>0</v>
      </c>
    </row>
    <row r="80" spans="1:19" x14ac:dyDescent="0.2">
      <c r="A80" t="s">
        <v>2674</v>
      </c>
      <c r="B80" t="s">
        <v>1903</v>
      </c>
      <c r="C80" t="s">
        <v>1904</v>
      </c>
      <c r="D80" t="s">
        <v>1905</v>
      </c>
      <c r="E80">
        <v>4.2</v>
      </c>
      <c r="F80">
        <v>1566</v>
      </c>
      <c r="G80" s="21">
        <v>35.04</v>
      </c>
      <c r="H80">
        <v>2002</v>
      </c>
      <c r="J80" t="str">
        <f>_xlfn.CONCAT(Table1[#This Row])</f>
        <v>Rouge (Gaston Hochar) 2002LebanonBekaa ValleyChâteau Musar4.2156635.042002</v>
      </c>
      <c r="S80" t="b">
        <v>0</v>
      </c>
    </row>
    <row r="81" spans="1:19" x14ac:dyDescent="0.2">
      <c r="A81" t="s">
        <v>2848</v>
      </c>
      <c r="B81" t="s">
        <v>9</v>
      </c>
      <c r="C81" t="s">
        <v>114</v>
      </c>
      <c r="D81" t="s">
        <v>385</v>
      </c>
      <c r="E81">
        <v>4.2</v>
      </c>
      <c r="F81">
        <v>893</v>
      </c>
      <c r="G81" s="21">
        <v>89.95</v>
      </c>
      <c r="H81">
        <v>2002</v>
      </c>
      <c r="J81" t="str">
        <f>_xlfn.CONCAT(Table1[#This Row])</f>
        <v>Saint-Julien (Grand Cru Classé) 2002FranceSaint-JulienChâteau Léoville Barton4.289389.952002</v>
      </c>
      <c r="S81" t="b">
        <v>0</v>
      </c>
    </row>
    <row r="82" spans="1:19" x14ac:dyDescent="0.2">
      <c r="A82" t="s">
        <v>2848</v>
      </c>
      <c r="B82" t="s">
        <v>9</v>
      </c>
      <c r="C82" t="s">
        <v>114</v>
      </c>
      <c r="D82" t="s">
        <v>2261</v>
      </c>
      <c r="E82">
        <v>4.3</v>
      </c>
      <c r="F82">
        <v>573</v>
      </c>
      <c r="G82" s="21">
        <v>175.1</v>
      </c>
      <c r="H82">
        <v>2002</v>
      </c>
      <c r="J82" t="str">
        <f>_xlfn.CONCAT(Table1[#This Row])</f>
        <v>Saint-Julien (Grand Cru Classé) 2002FranceSaint-JulienChâteau Ducru-Beaucaillou4.3573175.12002</v>
      </c>
      <c r="S82" t="b">
        <v>0</v>
      </c>
    </row>
    <row r="83" spans="1:19" x14ac:dyDescent="0.2">
      <c r="A83" t="s">
        <v>4323</v>
      </c>
      <c r="B83" t="s">
        <v>66</v>
      </c>
      <c r="C83" t="s">
        <v>487</v>
      </c>
      <c r="D83" t="s">
        <v>170</v>
      </c>
      <c r="E83">
        <v>4.3</v>
      </c>
      <c r="F83">
        <v>246</v>
      </c>
      <c r="G83" s="21">
        <v>46.29</v>
      </c>
      <c r="H83">
        <v>2002</v>
      </c>
      <c r="J83" t="str">
        <f>_xlfn.CONCAT(Table1[#This Row])</f>
        <v>Mas La Plana Cabernet Sauvignon 2002SpainPenedèsTorres4.324646.292002</v>
      </c>
      <c r="S83" t="b">
        <v>0</v>
      </c>
    </row>
    <row r="84" spans="1:19" x14ac:dyDescent="0.2">
      <c r="A84" t="s">
        <v>2848</v>
      </c>
      <c r="B84" t="s">
        <v>9</v>
      </c>
      <c r="C84" t="s">
        <v>114</v>
      </c>
      <c r="D84" t="s">
        <v>2849</v>
      </c>
      <c r="E84">
        <v>4.2</v>
      </c>
      <c r="F84">
        <v>163</v>
      </c>
      <c r="G84" s="21">
        <v>68.95</v>
      </c>
      <c r="H84">
        <v>2002</v>
      </c>
      <c r="J84" t="str">
        <f>_xlfn.CONCAT(Table1[#This Row])</f>
        <v>Saint-Julien (Grand Cru Classé) 2002FranceSaint-JulienChâteau Langoa Barton4.216368.952002</v>
      </c>
      <c r="S84" t="b">
        <v>0</v>
      </c>
    </row>
    <row r="85" spans="1:19" x14ac:dyDescent="0.2">
      <c r="A85" t="s">
        <v>351</v>
      </c>
      <c r="B85" t="s">
        <v>9</v>
      </c>
      <c r="C85" t="s">
        <v>96</v>
      </c>
      <c r="D85" t="s">
        <v>352</v>
      </c>
      <c r="E85">
        <v>4.4000000000000004</v>
      </c>
      <c r="F85">
        <v>103</v>
      </c>
      <c r="G85" s="21">
        <v>193.02</v>
      </c>
      <c r="H85">
        <v>2002</v>
      </c>
      <c r="J85" t="str">
        <f>_xlfn.CONCAT(Table1[#This Row])</f>
        <v>Saint-Émilion Grand Cru (Premier Grand Cru Classé) 2002FranceSaint-Émilion Grand CruChâteau Valandraud4.4103193.022002</v>
      </c>
      <c r="S85" t="b">
        <v>0</v>
      </c>
    </row>
    <row r="86" spans="1:19" x14ac:dyDescent="0.2">
      <c r="A86" t="s">
        <v>5408</v>
      </c>
      <c r="B86" t="s">
        <v>9</v>
      </c>
      <c r="C86" t="s">
        <v>96</v>
      </c>
      <c r="D86" t="s">
        <v>5409</v>
      </c>
      <c r="E86">
        <v>4.5999999999999996</v>
      </c>
      <c r="F86">
        <v>30</v>
      </c>
      <c r="G86" s="21">
        <v>182.42</v>
      </c>
      <c r="H86">
        <v>2002</v>
      </c>
      <c r="J86" t="str">
        <f>_xlfn.CONCAT(Table1[#This Row])</f>
        <v>Saint-Emilion Grand Cru (Premier Grand Cru Classé) 2002FranceSaint-Émilion Grand CruLa Mondotte4.630182.422002</v>
      </c>
      <c r="S86" t="b">
        <v>0</v>
      </c>
    </row>
    <row r="87" spans="1:19" x14ac:dyDescent="0.2">
      <c r="A87" t="s">
        <v>6312</v>
      </c>
      <c r="B87" t="s">
        <v>1903</v>
      </c>
      <c r="C87" t="s">
        <v>1904</v>
      </c>
      <c r="D87" t="s">
        <v>1905</v>
      </c>
      <c r="E87">
        <v>4.2</v>
      </c>
      <c r="F87">
        <v>3625</v>
      </c>
      <c r="G87" s="21">
        <v>43.77</v>
      </c>
      <c r="H87">
        <v>2003</v>
      </c>
      <c r="J87" t="str">
        <f>_xlfn.CONCAT(Table1[#This Row])</f>
        <v>Rouge (Gaston Hochar) 2003LebanonBekaa ValleyChâteau Musar4.2362543.772003</v>
      </c>
      <c r="S87" t="b">
        <v>0</v>
      </c>
    </row>
    <row r="88" spans="1:19" x14ac:dyDescent="0.2">
      <c r="A88" t="s">
        <v>9659</v>
      </c>
      <c r="B88" t="s">
        <v>9</v>
      </c>
      <c r="C88" t="s">
        <v>114</v>
      </c>
      <c r="D88" t="s">
        <v>462</v>
      </c>
      <c r="E88">
        <v>4.4000000000000004</v>
      </c>
      <c r="F88">
        <v>863</v>
      </c>
      <c r="G88" s="21">
        <v>219.33</v>
      </c>
      <c r="H88">
        <v>2003</v>
      </c>
      <c r="J88" t="str">
        <f>_xlfn.CONCAT(Table1[#This Row])</f>
        <v>Saint-Julien (Grand Cru Classé) 2003FranceSaint-JulienChâteau Léoville Las Cases4.4863219.332003</v>
      </c>
      <c r="S88" t="b">
        <v>0</v>
      </c>
    </row>
    <row r="89" spans="1:19" x14ac:dyDescent="0.2">
      <c r="A89" t="s">
        <v>9363</v>
      </c>
      <c r="B89" t="s">
        <v>66</v>
      </c>
      <c r="C89" t="s">
        <v>222</v>
      </c>
      <c r="D89" t="s">
        <v>1760</v>
      </c>
      <c r="E89">
        <v>4.7</v>
      </c>
      <c r="F89">
        <v>788</v>
      </c>
      <c r="G89" s="21">
        <v>388.94</v>
      </c>
      <c r="H89">
        <v>2003</v>
      </c>
      <c r="J89" t="str">
        <f>_xlfn.CONCAT(Table1[#This Row])</f>
        <v>Unico Reserva Especial Edición 2003SpainRibera del DueroVega Sicilia4.7788388.942003</v>
      </c>
      <c r="S89" t="b">
        <v>0</v>
      </c>
    </row>
    <row r="90" spans="1:19" x14ac:dyDescent="0.2">
      <c r="A90" t="s">
        <v>7799</v>
      </c>
      <c r="B90" t="s">
        <v>62</v>
      </c>
      <c r="C90" t="s">
        <v>63</v>
      </c>
      <c r="D90" t="s">
        <v>859</v>
      </c>
      <c r="E90">
        <v>4.3</v>
      </c>
      <c r="F90">
        <v>519</v>
      </c>
      <c r="G90" s="21">
        <v>38.94</v>
      </c>
      <c r="H90">
        <v>2003</v>
      </c>
      <c r="J90" t="str">
        <f>_xlfn.CONCAT(Table1[#This Row])</f>
        <v>Rouge (Estate Reserve) 2003South AfricaStellenboschMorgenster Estate4.351938.942003</v>
      </c>
      <c r="S90" t="b">
        <v>0</v>
      </c>
    </row>
    <row r="91" spans="1:19" x14ac:dyDescent="0.2">
      <c r="A91" t="s">
        <v>3207</v>
      </c>
      <c r="B91" t="s">
        <v>9</v>
      </c>
      <c r="C91" t="s">
        <v>105</v>
      </c>
      <c r="D91" t="s">
        <v>704</v>
      </c>
      <c r="E91">
        <v>4</v>
      </c>
      <c r="F91">
        <v>177</v>
      </c>
      <c r="G91" s="21">
        <v>28.22</v>
      </c>
      <c r="H91">
        <v>2003</v>
      </c>
      <c r="J91" t="str">
        <f>_xlfn.CONCAT(Table1[#This Row])</f>
        <v>Saint-Estèphe 2003FranceSaint-EstèpheChâteau de Pez417728.222003</v>
      </c>
      <c r="S91" t="b">
        <v>0</v>
      </c>
    </row>
    <row r="92" spans="1:19" x14ac:dyDescent="0.2">
      <c r="A92" t="s">
        <v>2295</v>
      </c>
      <c r="B92" t="s">
        <v>9</v>
      </c>
      <c r="C92" t="s">
        <v>10</v>
      </c>
      <c r="D92" t="s">
        <v>2296</v>
      </c>
      <c r="E92">
        <v>4.2</v>
      </c>
      <c r="F92">
        <v>144</v>
      </c>
      <c r="G92" s="21">
        <v>128.9</v>
      </c>
      <c r="H92">
        <v>2003</v>
      </c>
      <c r="J92" t="str">
        <f>_xlfn.CONCAT(Table1[#This Row])</f>
        <v>Pomerol 2003FrancePomerolChâteau Clinet4.2144128.92003</v>
      </c>
      <c r="S92" t="b">
        <v>0</v>
      </c>
    </row>
    <row r="93" spans="1:19" x14ac:dyDescent="0.2">
      <c r="A93" t="s">
        <v>8720</v>
      </c>
      <c r="B93" t="s">
        <v>9</v>
      </c>
      <c r="C93" t="s">
        <v>573</v>
      </c>
      <c r="D93" t="s">
        <v>651</v>
      </c>
      <c r="E93">
        <v>4.2</v>
      </c>
      <c r="F93">
        <v>66</v>
      </c>
      <c r="G93" s="21">
        <v>62.95</v>
      </c>
      <c r="H93">
        <v>2003</v>
      </c>
      <c r="J93" t="str">
        <f>_xlfn.CONCAT(Table1[#This Row])</f>
        <v>Hermitage Monier de la Sizeranne 2003FranceHermitageM. Chapoutier4.26662.952003</v>
      </c>
      <c r="S93" t="b">
        <v>0</v>
      </c>
    </row>
    <row r="94" spans="1:19" x14ac:dyDescent="0.2">
      <c r="A94" t="s">
        <v>8282</v>
      </c>
      <c r="B94" t="s">
        <v>9</v>
      </c>
      <c r="C94" t="s">
        <v>414</v>
      </c>
      <c r="D94" t="s">
        <v>8283</v>
      </c>
      <c r="E94">
        <v>3.8</v>
      </c>
      <c r="F94">
        <v>59</v>
      </c>
      <c r="G94" s="21">
        <v>69</v>
      </c>
      <c r="H94">
        <v>2003</v>
      </c>
      <c r="J94" t="str">
        <f>_xlfn.CONCAT(Table1[#This Row])</f>
        <v>Les Cailloux Cuvée Centenaire Châteauneuf-du-Pape 2003FranceChâteauneuf-du-PapeAndré Brunel3.859692003</v>
      </c>
      <c r="S94" t="b">
        <v>0</v>
      </c>
    </row>
    <row r="95" spans="1:19" x14ac:dyDescent="0.2">
      <c r="A95" t="s">
        <v>5586</v>
      </c>
      <c r="B95" t="s">
        <v>9</v>
      </c>
      <c r="C95" t="s">
        <v>1110</v>
      </c>
      <c r="D95" t="s">
        <v>651</v>
      </c>
      <c r="E95">
        <v>4.2</v>
      </c>
      <c r="F95">
        <v>31</v>
      </c>
      <c r="G95" s="21">
        <v>54.95</v>
      </c>
      <c r="H95">
        <v>2003</v>
      </c>
      <c r="J95" t="str">
        <f>_xlfn.CONCAT(Table1[#This Row])</f>
        <v>Crozes-Ermitage Les Varonniers 2003FranceCrozes-HermitageM. Chapoutier4.23154.952003</v>
      </c>
      <c r="S95" t="b">
        <v>0</v>
      </c>
    </row>
    <row r="96" spans="1:19" x14ac:dyDescent="0.2">
      <c r="A96" t="s">
        <v>5577</v>
      </c>
      <c r="B96" t="s">
        <v>16</v>
      </c>
      <c r="C96" t="s">
        <v>17</v>
      </c>
      <c r="D96" t="s">
        <v>1569</v>
      </c>
      <c r="E96">
        <v>4</v>
      </c>
      <c r="F96">
        <v>31</v>
      </c>
      <c r="G96" s="21">
        <v>25</v>
      </c>
      <c r="H96">
        <v>2003</v>
      </c>
      <c r="J96" t="str">
        <f>_xlfn.CONCAT(Table1[#This Row])</f>
        <v>Geremia Toscana 2003ItalyToscanaRocca di Montegrossi431252003</v>
      </c>
      <c r="S96" t="b">
        <v>0</v>
      </c>
    </row>
    <row r="97" spans="1:19" x14ac:dyDescent="0.2">
      <c r="A97" t="s">
        <v>5376</v>
      </c>
      <c r="B97" t="s">
        <v>9</v>
      </c>
      <c r="C97" t="s">
        <v>573</v>
      </c>
      <c r="D97" t="s">
        <v>5377</v>
      </c>
      <c r="E97">
        <v>4.3</v>
      </c>
      <c r="F97">
        <v>30</v>
      </c>
      <c r="G97" s="21">
        <v>129.94999999999999</v>
      </c>
      <c r="H97">
        <v>2003</v>
      </c>
      <c r="J97" t="str">
        <f>_xlfn.CONCAT(Table1[#This Row])</f>
        <v>Hermitage Rouge 2003FranceHermitageTardieu-Laurent4.330129.952003</v>
      </c>
      <c r="S97" t="b">
        <v>0</v>
      </c>
    </row>
    <row r="98" spans="1:19" x14ac:dyDescent="0.2">
      <c r="A98" t="s">
        <v>5792</v>
      </c>
      <c r="B98" t="s">
        <v>1903</v>
      </c>
      <c r="C98" t="s">
        <v>1904</v>
      </c>
      <c r="D98" t="s">
        <v>1905</v>
      </c>
      <c r="E98">
        <v>4.2</v>
      </c>
      <c r="F98">
        <v>3261</v>
      </c>
      <c r="G98" s="21">
        <v>37.92</v>
      </c>
      <c r="H98">
        <v>2004</v>
      </c>
      <c r="J98" t="str">
        <f>_xlfn.CONCAT(Table1[#This Row])</f>
        <v>Rouge (Gaston Hochar) 2004LebanonBekaa ValleyChâteau Musar4.2326137.922004</v>
      </c>
      <c r="S98" t="b">
        <v>0</v>
      </c>
    </row>
    <row r="99" spans="1:19" x14ac:dyDescent="0.2">
      <c r="A99" t="s">
        <v>2179</v>
      </c>
      <c r="B99" t="s">
        <v>9</v>
      </c>
      <c r="C99" t="s">
        <v>217</v>
      </c>
      <c r="D99" t="s">
        <v>1570</v>
      </c>
      <c r="E99">
        <v>4.2</v>
      </c>
      <c r="F99">
        <v>1409</v>
      </c>
      <c r="G99" s="21">
        <v>70.19</v>
      </c>
      <c r="H99">
        <v>2004</v>
      </c>
      <c r="J99" t="str">
        <f>_xlfn.CONCAT(Table1[#This Row])</f>
        <v>Margaux (Grand Cru Classé) 2004FranceMargauxChâteau Giscours4.2140970.192004</v>
      </c>
      <c r="S99" t="b">
        <v>0</v>
      </c>
    </row>
    <row r="100" spans="1:19" x14ac:dyDescent="0.2">
      <c r="A100" t="s">
        <v>9249</v>
      </c>
      <c r="B100" t="s">
        <v>9</v>
      </c>
      <c r="C100" t="s">
        <v>184</v>
      </c>
      <c r="D100" t="s">
        <v>6098</v>
      </c>
      <c r="E100">
        <v>4.5999999999999996</v>
      </c>
      <c r="F100">
        <v>763</v>
      </c>
      <c r="G100" s="21">
        <v>799.95</v>
      </c>
      <c r="H100">
        <v>2004</v>
      </c>
      <c r="J100" t="str">
        <f>_xlfn.CONCAT(Table1[#This Row])</f>
        <v>Pauillac (Premier Grand Cru Classé) 2004FrancePauillacChâteau Lafite Rothschild4.6763799.952004</v>
      </c>
      <c r="S100" t="b">
        <v>0</v>
      </c>
    </row>
    <row r="101" spans="1:19" x14ac:dyDescent="0.2">
      <c r="A101" t="s">
        <v>7480</v>
      </c>
      <c r="B101" t="s">
        <v>66</v>
      </c>
      <c r="C101" t="s">
        <v>147</v>
      </c>
      <c r="D101" t="s">
        <v>759</v>
      </c>
      <c r="E101">
        <v>3.7</v>
      </c>
      <c r="F101">
        <v>478</v>
      </c>
      <c r="G101" s="21">
        <v>41.6</v>
      </c>
      <c r="H101">
        <v>2004</v>
      </c>
      <c r="J101" t="str">
        <f>_xlfn.CONCAT(Table1[#This Row])</f>
        <v>Tinto 2004SpainCastilla y LeónDehesa La Granja3.747841.62004</v>
      </c>
      <c r="S101" t="b">
        <v>0</v>
      </c>
    </row>
    <row r="102" spans="1:19" x14ac:dyDescent="0.2">
      <c r="A102" t="s">
        <v>2772</v>
      </c>
      <c r="B102" t="s">
        <v>9</v>
      </c>
      <c r="C102" t="s">
        <v>138</v>
      </c>
      <c r="D102" t="s">
        <v>822</v>
      </c>
      <c r="E102">
        <v>3.8</v>
      </c>
      <c r="F102">
        <v>160</v>
      </c>
      <c r="G102" s="21">
        <v>22.37</v>
      </c>
      <c r="H102">
        <v>2004</v>
      </c>
      <c r="J102" t="str">
        <f>_xlfn.CONCAT(Table1[#This Row])</f>
        <v>Fronsac 2004FranceFronsacChâteau Moulin Haut-Laroque3.816022.372004</v>
      </c>
      <c r="S102" t="b">
        <v>0</v>
      </c>
    </row>
    <row r="103" spans="1:19" x14ac:dyDescent="0.2">
      <c r="A103" t="s">
        <v>2410</v>
      </c>
      <c r="B103" t="s">
        <v>16</v>
      </c>
      <c r="C103" t="s">
        <v>99</v>
      </c>
      <c r="D103" t="s">
        <v>714</v>
      </c>
      <c r="E103">
        <v>4.5999999999999996</v>
      </c>
      <c r="F103">
        <v>147</v>
      </c>
      <c r="G103" s="21">
        <v>383.15</v>
      </c>
      <c r="H103">
        <v>2004</v>
      </c>
      <c r="J103" t="str">
        <f>_xlfn.CONCAT(Table1[#This Row])</f>
        <v>Veneto Alzero Cabernet 2004ItalyVenetoQuintarelli Giuseppe4.6147383.152004</v>
      </c>
      <c r="S103" t="b">
        <v>0</v>
      </c>
    </row>
    <row r="104" spans="1:19" x14ac:dyDescent="0.2">
      <c r="A104" t="s">
        <v>930</v>
      </c>
      <c r="B104" t="s">
        <v>16</v>
      </c>
      <c r="C104" t="s">
        <v>931</v>
      </c>
      <c r="D104" t="s">
        <v>932</v>
      </c>
      <c r="E104">
        <v>4.2</v>
      </c>
      <c r="F104">
        <v>111</v>
      </c>
      <c r="G104" s="21">
        <v>95.55</v>
      </c>
      <c r="H104">
        <v>2004</v>
      </c>
      <c r="J104" t="str">
        <f>_xlfn.CONCAT(Table1[#This Row])</f>
        <v>Breg Rosso 2004ItalyVenezia GiuliaGravner4.211195.552004</v>
      </c>
      <c r="S104" t="b">
        <v>0</v>
      </c>
    </row>
    <row r="105" spans="1:19" x14ac:dyDescent="0.2">
      <c r="A105" t="s">
        <v>9842</v>
      </c>
      <c r="B105" t="s">
        <v>9</v>
      </c>
      <c r="C105" t="s">
        <v>96</v>
      </c>
      <c r="D105" t="s">
        <v>5409</v>
      </c>
      <c r="E105">
        <v>4.4000000000000004</v>
      </c>
      <c r="F105">
        <v>91</v>
      </c>
      <c r="G105" s="21">
        <v>146.24</v>
      </c>
      <c r="H105">
        <v>2004</v>
      </c>
      <c r="J105" t="str">
        <f>_xlfn.CONCAT(Table1[#This Row])</f>
        <v>Saint-Emilion Grand Cru (Premier Grand Cru Classé) 2004FranceSaint-Émilion Grand CruLa Mondotte4.491146.242004</v>
      </c>
      <c r="S105" t="b">
        <v>0</v>
      </c>
    </row>
    <row r="106" spans="1:19" x14ac:dyDescent="0.2">
      <c r="A106" t="s">
        <v>9290</v>
      </c>
      <c r="B106" t="s">
        <v>9</v>
      </c>
      <c r="C106" t="s">
        <v>414</v>
      </c>
      <c r="D106" t="s">
        <v>5377</v>
      </c>
      <c r="E106">
        <v>4.0999999999999996</v>
      </c>
      <c r="F106">
        <v>77</v>
      </c>
      <c r="G106" s="21">
        <v>62.95</v>
      </c>
      <c r="H106">
        <v>2004</v>
      </c>
      <c r="J106" t="str">
        <f>_xlfn.CONCAT(Table1[#This Row])</f>
        <v>Cuvée Spéciale Châteauneuf-du-Pape 2004FranceChâteauneuf-du-PapeTardieu-Laurent4.17762.952004</v>
      </c>
      <c r="S106" t="b">
        <v>0</v>
      </c>
    </row>
    <row r="107" spans="1:19" x14ac:dyDescent="0.2">
      <c r="A107" t="s">
        <v>8880</v>
      </c>
      <c r="B107" t="s">
        <v>9</v>
      </c>
      <c r="C107" t="s">
        <v>573</v>
      </c>
      <c r="D107" t="s">
        <v>651</v>
      </c>
      <c r="E107">
        <v>4.4000000000000004</v>
      </c>
      <c r="F107">
        <v>69</v>
      </c>
      <c r="G107" s="21">
        <v>104.95</v>
      </c>
      <c r="H107">
        <v>2004</v>
      </c>
      <c r="J107" t="str">
        <f>_xlfn.CONCAT(Table1[#This Row])</f>
        <v>Ermitage Le Méal 2004FranceHermitageM. Chapoutier4.469104.952004</v>
      </c>
      <c r="S107" t="b">
        <v>0</v>
      </c>
    </row>
    <row r="108" spans="1:19" x14ac:dyDescent="0.2">
      <c r="A108" t="s">
        <v>8627</v>
      </c>
      <c r="B108" t="s">
        <v>9</v>
      </c>
      <c r="C108" t="s">
        <v>573</v>
      </c>
      <c r="D108" t="s">
        <v>651</v>
      </c>
      <c r="E108">
        <v>4.4000000000000004</v>
      </c>
      <c r="F108">
        <v>64</v>
      </c>
      <c r="G108" s="21">
        <v>178.8</v>
      </c>
      <c r="H108">
        <v>2004</v>
      </c>
      <c r="J108" t="str">
        <f>_xlfn.CONCAT(Table1[#This Row])</f>
        <v>Ermitage l'Ermite 2004FranceHermitageM. Chapoutier4.464178.82004</v>
      </c>
      <c r="S108" t="b">
        <v>0</v>
      </c>
    </row>
    <row r="109" spans="1:19" x14ac:dyDescent="0.2">
      <c r="A109" t="s">
        <v>8551</v>
      </c>
      <c r="B109" t="s">
        <v>16</v>
      </c>
      <c r="C109" t="s">
        <v>93</v>
      </c>
      <c r="D109" t="s">
        <v>1027</v>
      </c>
      <c r="E109">
        <v>4</v>
      </c>
      <c r="F109">
        <v>63</v>
      </c>
      <c r="G109" s="21">
        <v>35.97</v>
      </c>
      <c r="H109">
        <v>2004</v>
      </c>
      <c r="J109" t="str">
        <f>_xlfn.CONCAT(Table1[#This Row])</f>
        <v>Fonterutoli Chianti Classico 2004ItalyChianti ClassicoMazzei46335.972004</v>
      </c>
      <c r="S109" t="b">
        <v>0</v>
      </c>
    </row>
    <row r="110" spans="1:19" x14ac:dyDescent="0.2">
      <c r="A110" t="s">
        <v>8111</v>
      </c>
      <c r="B110" t="s">
        <v>9</v>
      </c>
      <c r="C110" t="s">
        <v>414</v>
      </c>
      <c r="D110" t="s">
        <v>651</v>
      </c>
      <c r="E110">
        <v>4</v>
      </c>
      <c r="F110">
        <v>56</v>
      </c>
      <c r="G110" s="21">
        <v>71.95</v>
      </c>
      <c r="H110">
        <v>2004</v>
      </c>
      <c r="J110" t="str">
        <f>_xlfn.CONCAT(Table1[#This Row])</f>
        <v>Châteauneuf-du-Pape Barbe Rac 2004FranceChâteauneuf-du-PapeM. Chapoutier45671.952004</v>
      </c>
      <c r="S110" t="b">
        <v>0</v>
      </c>
    </row>
    <row r="111" spans="1:19" x14ac:dyDescent="0.2">
      <c r="A111" t="s">
        <v>7898</v>
      </c>
      <c r="B111" t="s">
        <v>66</v>
      </c>
      <c r="C111" t="s">
        <v>222</v>
      </c>
      <c r="D111" t="s">
        <v>1162</v>
      </c>
      <c r="E111">
        <v>4</v>
      </c>
      <c r="F111">
        <v>53</v>
      </c>
      <c r="G111" s="21">
        <v>160.84</v>
      </c>
      <c r="H111">
        <v>2004</v>
      </c>
      <c r="J111" t="str">
        <f>_xlfn.CONCAT(Table1[#This Row])</f>
        <v>Millenium Reserva 2004SpainRibera del DueroTinto Pesquera453160.842004</v>
      </c>
      <c r="S111" t="b">
        <v>0</v>
      </c>
    </row>
    <row r="112" spans="1:19" x14ac:dyDescent="0.2">
      <c r="A112" t="s">
        <v>7662</v>
      </c>
      <c r="B112" t="s">
        <v>66</v>
      </c>
      <c r="C112" t="s">
        <v>222</v>
      </c>
      <c r="D112" t="s">
        <v>1749</v>
      </c>
      <c r="E112">
        <v>4.3</v>
      </c>
      <c r="F112">
        <v>50</v>
      </c>
      <c r="G112" s="21">
        <v>99</v>
      </c>
      <c r="H112">
        <v>2004</v>
      </c>
      <c r="J112" t="str">
        <f>_xlfn.CONCAT(Table1[#This Row])</f>
        <v>Malleolus 2004SpainRibera del DueroEmilio Moro4.350992004</v>
      </c>
      <c r="S112" t="b">
        <v>0</v>
      </c>
    </row>
    <row r="113" spans="1:19" x14ac:dyDescent="0.2">
      <c r="A113" t="s">
        <v>7214</v>
      </c>
      <c r="B113" t="s">
        <v>16</v>
      </c>
      <c r="C113" t="s">
        <v>374</v>
      </c>
      <c r="D113" t="s">
        <v>7215</v>
      </c>
      <c r="E113">
        <v>4.5</v>
      </c>
      <c r="F113">
        <v>45</v>
      </c>
      <c r="G113" s="21">
        <v>145.5</v>
      </c>
      <c r="H113">
        <v>2004</v>
      </c>
      <c r="J113" t="str">
        <f>_xlfn.CONCAT(Table1[#This Row])</f>
        <v>Maria Adelaide Barbaresco 2004ItalyBarbarescoBruno Rocca4.545145.52004</v>
      </c>
      <c r="S113" t="b">
        <v>0</v>
      </c>
    </row>
    <row r="114" spans="1:19" x14ac:dyDescent="0.2">
      <c r="A114" t="s">
        <v>7218</v>
      </c>
      <c r="B114" t="s">
        <v>66</v>
      </c>
      <c r="C114" t="s">
        <v>333</v>
      </c>
      <c r="D114" t="s">
        <v>2287</v>
      </c>
      <c r="E114">
        <v>3.5</v>
      </c>
      <c r="F114">
        <v>45</v>
      </c>
      <c r="G114" s="21">
        <v>14.09</v>
      </c>
      <c r="H114">
        <v>2004</v>
      </c>
      <c r="J114" t="str">
        <f>_xlfn.CONCAT(Table1[#This Row])</f>
        <v>Ars Nova 2004SpainNavarraBodega Tandem3.54514.092004</v>
      </c>
      <c r="S114" t="b">
        <v>0</v>
      </c>
    </row>
    <row r="115" spans="1:19" x14ac:dyDescent="0.2">
      <c r="A115" t="s">
        <v>7129</v>
      </c>
      <c r="B115" t="s">
        <v>9</v>
      </c>
      <c r="C115" t="s">
        <v>190</v>
      </c>
      <c r="D115" t="s">
        <v>651</v>
      </c>
      <c r="E115">
        <v>4.2</v>
      </c>
      <c r="F115">
        <v>44</v>
      </c>
      <c r="G115" s="21">
        <v>187.95</v>
      </c>
      <c r="H115">
        <v>2004</v>
      </c>
      <c r="J115" t="str">
        <f>_xlfn.CONCAT(Table1[#This Row])</f>
        <v>Côte-Rôtie La Mordorée 2004FranceCôte-RôtieM. Chapoutier4.244187.952004</v>
      </c>
      <c r="S115" t="b">
        <v>0</v>
      </c>
    </row>
    <row r="116" spans="1:19" x14ac:dyDescent="0.2">
      <c r="A116" t="s">
        <v>7093</v>
      </c>
      <c r="B116" t="s">
        <v>66</v>
      </c>
      <c r="C116" t="s">
        <v>67</v>
      </c>
      <c r="D116" t="s">
        <v>5699</v>
      </c>
      <c r="E116">
        <v>4</v>
      </c>
      <c r="F116">
        <v>44</v>
      </c>
      <c r="G116" s="21">
        <v>26.69</v>
      </c>
      <c r="H116">
        <v>2004</v>
      </c>
      <c r="J116" t="str">
        <f>_xlfn.CONCAT(Table1[#This Row])</f>
        <v>Tilenus Pagos de Posada Bierzo Mencia 2004SpainBierzoEstefanía44426.692004</v>
      </c>
      <c r="S116" t="b">
        <v>0</v>
      </c>
    </row>
    <row r="117" spans="1:19" x14ac:dyDescent="0.2">
      <c r="A117" t="s">
        <v>7028</v>
      </c>
      <c r="B117" t="s">
        <v>9</v>
      </c>
      <c r="C117" t="s">
        <v>573</v>
      </c>
      <c r="D117" t="s">
        <v>5377</v>
      </c>
      <c r="E117">
        <v>4.4000000000000004</v>
      </c>
      <c r="F117">
        <v>43</v>
      </c>
      <c r="G117" s="21">
        <v>69.95</v>
      </c>
      <c r="H117">
        <v>2004</v>
      </c>
      <c r="J117" t="str">
        <f>_xlfn.CONCAT(Table1[#This Row])</f>
        <v>Hermitage Rouge 2004FranceHermitageTardieu-Laurent4.44369.952004</v>
      </c>
      <c r="S117" t="b">
        <v>0</v>
      </c>
    </row>
    <row r="118" spans="1:19" x14ac:dyDescent="0.2">
      <c r="A118" t="s">
        <v>6511</v>
      </c>
      <c r="B118" t="s">
        <v>9</v>
      </c>
      <c r="C118" t="s">
        <v>414</v>
      </c>
      <c r="D118" t="s">
        <v>5377</v>
      </c>
      <c r="E118">
        <v>4.2</v>
      </c>
      <c r="F118">
        <v>38</v>
      </c>
      <c r="G118" s="21">
        <v>49.95</v>
      </c>
      <c r="H118">
        <v>2004</v>
      </c>
      <c r="J118" t="str">
        <f>_xlfn.CONCAT(Table1[#This Row])</f>
        <v>Châteauneuf-du-Pape 2004FranceChâteauneuf-du-PapeTardieu-Laurent4.23849.952004</v>
      </c>
      <c r="S118" t="b">
        <v>0</v>
      </c>
    </row>
    <row r="119" spans="1:19" x14ac:dyDescent="0.2">
      <c r="A119" t="s">
        <v>6119</v>
      </c>
      <c r="B119" t="s">
        <v>9</v>
      </c>
      <c r="C119" t="s">
        <v>190</v>
      </c>
      <c r="D119" t="s">
        <v>5377</v>
      </c>
      <c r="E119">
        <v>4.0999999999999996</v>
      </c>
      <c r="F119">
        <v>35</v>
      </c>
      <c r="G119" s="21">
        <v>79.95</v>
      </c>
      <c r="H119">
        <v>2004</v>
      </c>
      <c r="J119" t="str">
        <f>_xlfn.CONCAT(Table1[#This Row])</f>
        <v>Côte-Rôtie 2004FranceCôte-RôtieTardieu-Laurent4.13579.952004</v>
      </c>
      <c r="S119" t="b">
        <v>0</v>
      </c>
    </row>
    <row r="120" spans="1:19" x14ac:dyDescent="0.2">
      <c r="A120" t="s">
        <v>6164</v>
      </c>
      <c r="B120" t="s">
        <v>9</v>
      </c>
      <c r="C120" t="s">
        <v>573</v>
      </c>
      <c r="D120" t="s">
        <v>361</v>
      </c>
      <c r="E120">
        <v>4.0999999999999996</v>
      </c>
      <c r="F120">
        <v>35</v>
      </c>
      <c r="G120" s="21">
        <v>43.87</v>
      </c>
      <c r="H120">
        <v>2004</v>
      </c>
      <c r="J120" t="str">
        <f>_xlfn.CONCAT(Table1[#This Row])</f>
        <v>Marquise de La Tourette Hermitage Rouge 2004FranceHermitageDelas4.13543.872004</v>
      </c>
      <c r="S120" t="b">
        <v>0</v>
      </c>
    </row>
    <row r="121" spans="1:19" x14ac:dyDescent="0.2">
      <c r="A121" t="s">
        <v>5740</v>
      </c>
      <c r="B121" t="s">
        <v>9</v>
      </c>
      <c r="C121" t="s">
        <v>873</v>
      </c>
      <c r="D121" t="s">
        <v>1441</v>
      </c>
      <c r="E121">
        <v>4.0999999999999996</v>
      </c>
      <c r="F121">
        <v>32</v>
      </c>
      <c r="G121" s="21">
        <v>79.900000000000006</v>
      </c>
      <c r="H121">
        <v>2004</v>
      </c>
      <c r="J121" t="str">
        <f>_xlfn.CONCAT(Table1[#This Row])</f>
        <v>Terroir du Trias Bandol Rouge 2004FranceBandolDomaine de Terrebrune4.13279.92004</v>
      </c>
      <c r="S121" t="b">
        <v>0</v>
      </c>
    </row>
    <row r="122" spans="1:19" x14ac:dyDescent="0.2">
      <c r="A122" t="s">
        <v>5218</v>
      </c>
      <c r="B122" t="s">
        <v>9</v>
      </c>
      <c r="C122" t="s">
        <v>190</v>
      </c>
      <c r="D122" t="s">
        <v>651</v>
      </c>
      <c r="E122">
        <v>4.0999999999999996</v>
      </c>
      <c r="F122">
        <v>29</v>
      </c>
      <c r="G122" s="21">
        <v>47.5</v>
      </c>
      <c r="H122">
        <v>2004</v>
      </c>
      <c r="J122" t="str">
        <f>_xlfn.CONCAT(Table1[#This Row])</f>
        <v>Côte-Rôtie Les Bécasses 2004FranceCôte-RôtieM. Chapoutier4.12947.52004</v>
      </c>
      <c r="S122" t="b">
        <v>0</v>
      </c>
    </row>
    <row r="123" spans="1:19" x14ac:dyDescent="0.2">
      <c r="A123" t="s">
        <v>5267</v>
      </c>
      <c r="B123" t="s">
        <v>66</v>
      </c>
      <c r="C123" t="s">
        <v>222</v>
      </c>
      <c r="D123" t="s">
        <v>5031</v>
      </c>
      <c r="E123">
        <v>4.0999999999999996</v>
      </c>
      <c r="F123">
        <v>29</v>
      </c>
      <c r="G123" s="21">
        <v>25.2</v>
      </c>
      <c r="H123">
        <v>2004</v>
      </c>
      <c r="J123" t="str">
        <f>_xlfn.CONCAT(Table1[#This Row])</f>
        <v>Tempranillo Reserva 2004SpainRibera del DueroCampos Goticos4.12925.22004</v>
      </c>
      <c r="S123" t="b">
        <v>0</v>
      </c>
    </row>
    <row r="124" spans="1:19" x14ac:dyDescent="0.2">
      <c r="A124" t="s">
        <v>4754</v>
      </c>
      <c r="B124" t="s">
        <v>9</v>
      </c>
      <c r="C124" t="s">
        <v>414</v>
      </c>
      <c r="D124" t="s">
        <v>651</v>
      </c>
      <c r="E124">
        <v>4.2</v>
      </c>
      <c r="F124">
        <v>27</v>
      </c>
      <c r="G124" s="21">
        <v>88.95</v>
      </c>
      <c r="H124">
        <v>2004</v>
      </c>
      <c r="J124" t="str">
        <f>_xlfn.CONCAT(Table1[#This Row])</f>
        <v>Châteauneuf-du-Pape Croix De Bois 2004FranceChâteauneuf-du-PapeM. Chapoutier4.22788.952004</v>
      </c>
      <c r="S124" t="b">
        <v>0</v>
      </c>
    </row>
    <row r="125" spans="1:19" x14ac:dyDescent="0.2">
      <c r="A125" t="s">
        <v>7075</v>
      </c>
      <c r="B125" t="s">
        <v>1903</v>
      </c>
      <c r="C125" t="s">
        <v>1904</v>
      </c>
      <c r="D125" t="s">
        <v>1905</v>
      </c>
      <c r="E125">
        <v>4.3</v>
      </c>
      <c r="F125">
        <v>4361</v>
      </c>
      <c r="G125" s="21">
        <v>48.64</v>
      </c>
      <c r="H125">
        <v>2005</v>
      </c>
      <c r="J125" t="str">
        <f>_xlfn.CONCAT(Table1[#This Row])</f>
        <v>Rouge (Gaston Hochar) 2005LebanonBekaa ValleyChâteau Musar4.3436148.642005</v>
      </c>
      <c r="S125" t="b">
        <v>0</v>
      </c>
    </row>
    <row r="126" spans="1:19" x14ac:dyDescent="0.2">
      <c r="A126" t="s">
        <v>4238</v>
      </c>
      <c r="B126" t="s">
        <v>16</v>
      </c>
      <c r="C126" t="s">
        <v>2867</v>
      </c>
      <c r="D126" t="s">
        <v>2868</v>
      </c>
      <c r="E126">
        <v>4.5999999999999996</v>
      </c>
      <c r="F126">
        <v>2397</v>
      </c>
      <c r="G126" s="21">
        <v>564.4</v>
      </c>
      <c r="H126">
        <v>2005</v>
      </c>
      <c r="J126" t="str">
        <f>_xlfn.CONCAT(Table1[#This Row])</f>
        <v>Sassicaia 2005ItalyBolgheri SassicaiaTenuta San Guido4.62397564.42005</v>
      </c>
      <c r="S126" t="b">
        <v>0</v>
      </c>
    </row>
    <row r="127" spans="1:19" x14ac:dyDescent="0.2">
      <c r="A127" t="s">
        <v>2416</v>
      </c>
      <c r="B127" t="s">
        <v>9</v>
      </c>
      <c r="C127" t="s">
        <v>184</v>
      </c>
      <c r="D127" t="s">
        <v>1051</v>
      </c>
      <c r="E127">
        <v>4.4000000000000004</v>
      </c>
      <c r="F127">
        <v>2064</v>
      </c>
      <c r="G127" s="21">
        <v>169.95</v>
      </c>
      <c r="H127">
        <v>2005</v>
      </c>
      <c r="J127" t="str">
        <f>_xlfn.CONCAT(Table1[#This Row])</f>
        <v>Pauillac (Grand Cru Classé) 2005FrancePauillacChâteau Pichon Longueville Comtesse de Lalande4.42064169.952005</v>
      </c>
      <c r="S127" t="b">
        <v>0</v>
      </c>
    </row>
    <row r="128" spans="1:19" x14ac:dyDescent="0.2">
      <c r="A128" t="s">
        <v>2786</v>
      </c>
      <c r="B128" t="s">
        <v>9</v>
      </c>
      <c r="C128" t="s">
        <v>105</v>
      </c>
      <c r="D128" t="s">
        <v>2401</v>
      </c>
      <c r="E128">
        <v>4.5999999999999996</v>
      </c>
      <c r="F128">
        <v>1608</v>
      </c>
      <c r="G128" s="21">
        <v>248.95</v>
      </c>
      <c r="H128">
        <v>2005</v>
      </c>
      <c r="J128" t="str">
        <f>_xlfn.CONCAT(Table1[#This Row])</f>
        <v>Cos d'Estournel 2005FranceSaint-EstèpheCos d'Estournel4.61608248.952005</v>
      </c>
      <c r="S128" t="b">
        <v>0</v>
      </c>
    </row>
    <row r="129" spans="1:19" x14ac:dyDescent="0.2">
      <c r="A129" t="s">
        <v>706</v>
      </c>
      <c r="B129" t="s">
        <v>9</v>
      </c>
      <c r="C129" t="s">
        <v>105</v>
      </c>
      <c r="D129" t="s">
        <v>1384</v>
      </c>
      <c r="E129">
        <v>4.4000000000000004</v>
      </c>
      <c r="F129">
        <v>1578</v>
      </c>
      <c r="G129" s="21">
        <v>174.95</v>
      </c>
      <c r="H129">
        <v>2005</v>
      </c>
      <c r="J129" t="str">
        <f>_xlfn.CONCAT(Table1[#This Row])</f>
        <v>Saint-Estèphe (Grand Cru Classé) 2005FranceSaint-EstèpheChâteau Montrose4.41578174.952005</v>
      </c>
      <c r="S129" t="b">
        <v>0</v>
      </c>
    </row>
    <row r="130" spans="1:19" x14ac:dyDescent="0.2">
      <c r="A130" t="s">
        <v>2566</v>
      </c>
      <c r="B130" t="s">
        <v>9</v>
      </c>
      <c r="C130" t="s">
        <v>972</v>
      </c>
      <c r="D130" t="s">
        <v>973</v>
      </c>
      <c r="E130">
        <v>4.0999999999999996</v>
      </c>
      <c r="F130">
        <v>1528</v>
      </c>
      <c r="G130" s="21">
        <v>48.95</v>
      </c>
      <c r="H130">
        <v>2005</v>
      </c>
      <c r="J130" t="str">
        <f>_xlfn.CONCAT(Table1[#This Row])</f>
        <v>Moulis-en-Médoc 2005FranceMoulis-en-MédocChâteau Chasse-Spleen4.1152848.952005</v>
      </c>
      <c r="S130" t="b">
        <v>0</v>
      </c>
    </row>
    <row r="131" spans="1:19" x14ac:dyDescent="0.2">
      <c r="A131" t="s">
        <v>2416</v>
      </c>
      <c r="B131" t="s">
        <v>9</v>
      </c>
      <c r="C131" t="s">
        <v>184</v>
      </c>
      <c r="D131" t="s">
        <v>2417</v>
      </c>
      <c r="E131">
        <v>4.5</v>
      </c>
      <c r="F131">
        <v>1473</v>
      </c>
      <c r="G131" s="21">
        <v>199.95</v>
      </c>
      <c r="H131">
        <v>2005</v>
      </c>
      <c r="J131" t="str">
        <f>_xlfn.CONCAT(Table1[#This Row])</f>
        <v>Pauillac (Grand Cru Classé) 2005FrancePauillacChâteau Pontet-Canet4.51473199.952005</v>
      </c>
      <c r="S131" t="b">
        <v>0</v>
      </c>
    </row>
    <row r="132" spans="1:19" x14ac:dyDescent="0.2">
      <c r="A132" t="s">
        <v>1244</v>
      </c>
      <c r="B132" t="s">
        <v>9</v>
      </c>
      <c r="C132" t="s">
        <v>217</v>
      </c>
      <c r="D132" t="s">
        <v>625</v>
      </c>
      <c r="E132">
        <v>4.4000000000000004</v>
      </c>
      <c r="F132">
        <v>1464</v>
      </c>
      <c r="G132" s="21">
        <v>127.95</v>
      </c>
      <c r="H132">
        <v>2005</v>
      </c>
      <c r="J132" t="str">
        <f>_xlfn.CONCAT(Table1[#This Row])</f>
        <v>Margaux (Grand Cru Classé) 2005FranceMargauxChâteau Lascombes4.41464127.952005</v>
      </c>
      <c r="S132" t="b">
        <v>0</v>
      </c>
    </row>
    <row r="133" spans="1:19" x14ac:dyDescent="0.2">
      <c r="A133" t="s">
        <v>892</v>
      </c>
      <c r="B133" t="s">
        <v>9</v>
      </c>
      <c r="C133" t="s">
        <v>114</v>
      </c>
      <c r="D133" t="s">
        <v>2000</v>
      </c>
      <c r="E133">
        <v>4.0999999999999996</v>
      </c>
      <c r="F133">
        <v>1354</v>
      </c>
      <c r="G133" s="21">
        <v>69.95</v>
      </c>
      <c r="H133">
        <v>2005</v>
      </c>
      <c r="J133" t="str">
        <f>_xlfn.CONCAT(Table1[#This Row])</f>
        <v>Saint-Julien (Grand Cru Classé) 2005FranceSaint-JulienChâteau Lagrange4.1135469.952005</v>
      </c>
      <c r="S133" t="b">
        <v>0</v>
      </c>
    </row>
    <row r="134" spans="1:19" x14ac:dyDescent="0.2">
      <c r="A134" t="s">
        <v>1998</v>
      </c>
      <c r="B134" t="s">
        <v>9</v>
      </c>
      <c r="C134" t="s">
        <v>281</v>
      </c>
      <c r="D134" t="s">
        <v>1999</v>
      </c>
      <c r="E134">
        <v>3.9</v>
      </c>
      <c r="F134">
        <v>1350</v>
      </c>
      <c r="G134" s="21">
        <v>52.95</v>
      </c>
      <c r="H134">
        <v>2005</v>
      </c>
      <c r="J134" t="str">
        <f>_xlfn.CONCAT(Table1[#This Row])</f>
        <v>Haut-Médoc (Grand Cru Classé) 2005FranceHaut-MédocChâteau Cantemerle3.9135052.952005</v>
      </c>
      <c r="S134" t="b">
        <v>0</v>
      </c>
    </row>
    <row r="135" spans="1:19" x14ac:dyDescent="0.2">
      <c r="A135" t="s">
        <v>1542</v>
      </c>
      <c r="B135" t="s">
        <v>9</v>
      </c>
      <c r="C135" t="s">
        <v>281</v>
      </c>
      <c r="D135" t="s">
        <v>1590</v>
      </c>
      <c r="E135">
        <v>4.2</v>
      </c>
      <c r="F135">
        <v>1331</v>
      </c>
      <c r="G135" s="21">
        <v>59.95</v>
      </c>
      <c r="H135">
        <v>2005</v>
      </c>
      <c r="J135" t="str">
        <f>_xlfn.CONCAT(Table1[#This Row])</f>
        <v>Haut-Médoc 2005FranceHaut-MédocChâteau Sociando-Mallet4.2133159.952005</v>
      </c>
      <c r="S135" t="b">
        <v>0</v>
      </c>
    </row>
    <row r="136" spans="1:19" x14ac:dyDescent="0.2">
      <c r="A136" t="s">
        <v>892</v>
      </c>
      <c r="B136" t="s">
        <v>9</v>
      </c>
      <c r="C136" t="s">
        <v>114</v>
      </c>
      <c r="D136" t="s">
        <v>1879</v>
      </c>
      <c r="E136">
        <v>4.3</v>
      </c>
      <c r="F136">
        <v>1317</v>
      </c>
      <c r="G136" s="21">
        <v>94.95</v>
      </c>
      <c r="H136">
        <v>2005</v>
      </c>
      <c r="J136" t="str">
        <f>_xlfn.CONCAT(Table1[#This Row])</f>
        <v>Saint-Julien (Grand Cru Classé) 2005FranceSaint-JulienChâteau Gruaud Larose4.3131794.952005</v>
      </c>
      <c r="S136" t="b">
        <v>0</v>
      </c>
    </row>
    <row r="137" spans="1:19" x14ac:dyDescent="0.2">
      <c r="A137" t="s">
        <v>892</v>
      </c>
      <c r="B137" t="s">
        <v>9</v>
      </c>
      <c r="C137" t="s">
        <v>114</v>
      </c>
      <c r="D137" t="s">
        <v>115</v>
      </c>
      <c r="E137">
        <v>4.4000000000000004</v>
      </c>
      <c r="F137">
        <v>1254</v>
      </c>
      <c r="G137" s="21">
        <v>139.94999999999999</v>
      </c>
      <c r="H137">
        <v>2005</v>
      </c>
      <c r="J137" t="str">
        <f>_xlfn.CONCAT(Table1[#This Row])</f>
        <v>Saint-Julien (Grand Cru Classé) 2005FranceSaint-JulienChâteau Léoville Poyferré4.41254139.952005</v>
      </c>
      <c r="S137" t="b">
        <v>0</v>
      </c>
    </row>
    <row r="138" spans="1:19" x14ac:dyDescent="0.2">
      <c r="A138" t="s">
        <v>892</v>
      </c>
      <c r="B138" t="s">
        <v>9</v>
      </c>
      <c r="C138" t="s">
        <v>114</v>
      </c>
      <c r="D138" t="s">
        <v>536</v>
      </c>
      <c r="E138">
        <v>4.4000000000000004</v>
      </c>
      <c r="F138">
        <v>1182</v>
      </c>
      <c r="G138" s="21">
        <v>129.94999999999999</v>
      </c>
      <c r="H138">
        <v>2005</v>
      </c>
      <c r="J138" t="str">
        <f>_xlfn.CONCAT(Table1[#This Row])</f>
        <v>Saint-Julien (Grand Cru Classé) 2005FranceSaint-JulienChâteau Beychevelle4.41182129.952005</v>
      </c>
      <c r="S138" t="b">
        <v>0</v>
      </c>
    </row>
    <row r="139" spans="1:19" x14ac:dyDescent="0.2">
      <c r="A139" t="s">
        <v>1248</v>
      </c>
      <c r="B139" t="s">
        <v>9</v>
      </c>
      <c r="C139" t="s">
        <v>96</v>
      </c>
      <c r="D139" t="s">
        <v>97</v>
      </c>
      <c r="E139">
        <v>4.5</v>
      </c>
      <c r="F139">
        <v>1172</v>
      </c>
      <c r="G139" s="21">
        <v>239.95</v>
      </c>
      <c r="H139">
        <v>2005</v>
      </c>
      <c r="J139" t="str">
        <f>_xlfn.CONCAT(Table1[#This Row])</f>
        <v>Saint-Émilion Grand Cru (Premier Grand Cru Classé) 2005FranceSaint-Émilion Grand CruChâteau Figeac4.51172239.952005</v>
      </c>
      <c r="S139" t="b">
        <v>0</v>
      </c>
    </row>
    <row r="140" spans="1:19" x14ac:dyDescent="0.2">
      <c r="A140" t="s">
        <v>1244</v>
      </c>
      <c r="B140" t="s">
        <v>9</v>
      </c>
      <c r="C140" t="s">
        <v>217</v>
      </c>
      <c r="D140" t="s">
        <v>684</v>
      </c>
      <c r="E140">
        <v>4.4000000000000004</v>
      </c>
      <c r="F140">
        <v>1171</v>
      </c>
      <c r="G140" s="21">
        <v>119.95</v>
      </c>
      <c r="H140">
        <v>2005</v>
      </c>
      <c r="J140" t="str">
        <f>_xlfn.CONCAT(Table1[#This Row])</f>
        <v>Margaux (Grand Cru Classé) 2005FranceMargauxChâteau Brane-Cantenac4.41171119.952005</v>
      </c>
      <c r="S140" t="b">
        <v>0</v>
      </c>
    </row>
    <row r="141" spans="1:19" x14ac:dyDescent="0.2">
      <c r="A141" t="s">
        <v>892</v>
      </c>
      <c r="B141" t="s">
        <v>9</v>
      </c>
      <c r="C141" t="s">
        <v>114</v>
      </c>
      <c r="D141" t="s">
        <v>377</v>
      </c>
      <c r="E141">
        <v>4.2</v>
      </c>
      <c r="F141">
        <v>1103</v>
      </c>
      <c r="G141" s="21">
        <v>88.95</v>
      </c>
      <c r="H141">
        <v>2005</v>
      </c>
      <c r="J141" t="str">
        <f>_xlfn.CONCAT(Table1[#This Row])</f>
        <v>Saint-Julien (Grand Cru Classé) 2005FranceSaint-JulienChâteau Branaire-Ducru4.2110388.952005</v>
      </c>
      <c r="S141" t="b">
        <v>0</v>
      </c>
    </row>
    <row r="142" spans="1:19" x14ac:dyDescent="0.2">
      <c r="A142" t="s">
        <v>706</v>
      </c>
      <c r="B142" t="s">
        <v>9</v>
      </c>
      <c r="C142" t="s">
        <v>105</v>
      </c>
      <c r="D142" t="s">
        <v>620</v>
      </c>
      <c r="E142">
        <v>4.0999999999999996</v>
      </c>
      <c r="F142">
        <v>1077</v>
      </c>
      <c r="G142" s="21">
        <v>79.95</v>
      </c>
      <c r="H142">
        <v>2005</v>
      </c>
      <c r="J142" t="str">
        <f>_xlfn.CONCAT(Table1[#This Row])</f>
        <v>Saint-Estèphe (Grand Cru Classé) 2005FranceSaint-EstèpheChâteau Lafon-Rochet4.1107779.952005</v>
      </c>
      <c r="S142" t="b">
        <v>0</v>
      </c>
    </row>
    <row r="143" spans="1:19" x14ac:dyDescent="0.2">
      <c r="A143" t="s">
        <v>611</v>
      </c>
      <c r="B143" t="s">
        <v>9</v>
      </c>
      <c r="C143" t="s">
        <v>389</v>
      </c>
      <c r="D143" t="s">
        <v>612</v>
      </c>
      <c r="E143">
        <v>4.4000000000000004</v>
      </c>
      <c r="F143">
        <v>1066</v>
      </c>
      <c r="G143" s="21">
        <v>169.95</v>
      </c>
      <c r="H143">
        <v>2005</v>
      </c>
      <c r="J143" t="str">
        <f>_xlfn.CONCAT(Table1[#This Row])</f>
        <v>Pessac-Léognan (Grand Cru Classé de Graves) 2005FrancePessac-LéognanChâteau Smith Haut-Lafitte4.41066169.952005</v>
      </c>
      <c r="S143" t="b">
        <v>0</v>
      </c>
    </row>
    <row r="144" spans="1:19" x14ac:dyDescent="0.2">
      <c r="A144" t="s">
        <v>2416</v>
      </c>
      <c r="B144" t="s">
        <v>9</v>
      </c>
      <c r="C144" t="s">
        <v>184</v>
      </c>
      <c r="D144" t="s">
        <v>1010</v>
      </c>
      <c r="E144">
        <v>4.3</v>
      </c>
      <c r="F144">
        <v>975</v>
      </c>
      <c r="G144" s="21">
        <v>129.94999999999999</v>
      </c>
      <c r="H144">
        <v>2005</v>
      </c>
      <c r="J144" t="str">
        <f>_xlfn.CONCAT(Table1[#This Row])</f>
        <v>Pauillac (Grand Cru Classé) 2005FrancePauillacChâteau Grand-Puy-Lacoste4.3975129.952005</v>
      </c>
      <c r="S144" t="b">
        <v>0</v>
      </c>
    </row>
    <row r="145" spans="1:19" x14ac:dyDescent="0.2">
      <c r="A145" t="s">
        <v>2416</v>
      </c>
      <c r="B145" t="s">
        <v>9</v>
      </c>
      <c r="C145" t="s">
        <v>184</v>
      </c>
      <c r="D145" t="s">
        <v>7175</v>
      </c>
      <c r="E145">
        <v>4.2</v>
      </c>
      <c r="F145">
        <v>975</v>
      </c>
      <c r="G145" s="21">
        <v>62.95</v>
      </c>
      <c r="H145">
        <v>2005</v>
      </c>
      <c r="J145" t="str">
        <f>_xlfn.CONCAT(Table1[#This Row])</f>
        <v>Pauillac (Grand Cru Classé) 2005FrancePauillacChâteau Haut-Bages Libéral4.297562.952005</v>
      </c>
      <c r="S145" t="b">
        <v>0</v>
      </c>
    </row>
    <row r="146" spans="1:19" x14ac:dyDescent="0.2">
      <c r="A146" t="s">
        <v>1244</v>
      </c>
      <c r="B146" t="s">
        <v>9</v>
      </c>
      <c r="C146" t="s">
        <v>217</v>
      </c>
      <c r="D146" t="s">
        <v>3955</v>
      </c>
      <c r="E146">
        <v>4.7</v>
      </c>
      <c r="F146">
        <v>964</v>
      </c>
      <c r="G146" s="21">
        <v>316.95</v>
      </c>
      <c r="H146">
        <v>2005</v>
      </c>
      <c r="J146" t="str">
        <f>_xlfn.CONCAT(Table1[#This Row])</f>
        <v>Margaux (Grand Cru Classé) 2005FranceMargauxChâteau Palmer4.7964316.952005</v>
      </c>
      <c r="S146" t="b">
        <v>0</v>
      </c>
    </row>
    <row r="147" spans="1:19" x14ac:dyDescent="0.2">
      <c r="A147" t="s">
        <v>2442</v>
      </c>
      <c r="B147" t="s">
        <v>9</v>
      </c>
      <c r="C147" t="s">
        <v>105</v>
      </c>
      <c r="D147" t="s">
        <v>1708</v>
      </c>
      <c r="E147">
        <v>4.2</v>
      </c>
      <c r="F147">
        <v>937</v>
      </c>
      <c r="G147" s="21">
        <v>62.95</v>
      </c>
      <c r="H147">
        <v>2005</v>
      </c>
      <c r="J147" t="str">
        <f>_xlfn.CONCAT(Table1[#This Row])</f>
        <v>Saint-Estèphe 2005FranceSaint-EstèpheChâteau Haut-Marbuzet4.293762.952005</v>
      </c>
      <c r="S147" t="b">
        <v>0</v>
      </c>
    </row>
    <row r="148" spans="1:19" x14ac:dyDescent="0.2">
      <c r="A148" t="s">
        <v>9788</v>
      </c>
      <c r="B148" t="s">
        <v>9</v>
      </c>
      <c r="C148" t="s">
        <v>114</v>
      </c>
      <c r="D148" t="s">
        <v>2156</v>
      </c>
      <c r="E148">
        <v>4.0999999999999996</v>
      </c>
      <c r="F148">
        <v>899</v>
      </c>
      <c r="G148" s="21">
        <v>65.95</v>
      </c>
      <c r="H148">
        <v>2005</v>
      </c>
      <c r="J148" t="str">
        <f>_xlfn.CONCAT(Table1[#This Row])</f>
        <v>Saint-Julien 2005FranceSaint-JulienChâteau Gloria4.189965.952005</v>
      </c>
      <c r="S148" t="b">
        <v>0</v>
      </c>
    </row>
    <row r="149" spans="1:19" x14ac:dyDescent="0.2">
      <c r="A149" t="s">
        <v>611</v>
      </c>
      <c r="B149" t="s">
        <v>9</v>
      </c>
      <c r="C149" t="s">
        <v>389</v>
      </c>
      <c r="D149" t="s">
        <v>1094</v>
      </c>
      <c r="E149">
        <v>4.2</v>
      </c>
      <c r="F149">
        <v>859</v>
      </c>
      <c r="G149" s="21">
        <v>99.95</v>
      </c>
      <c r="H149">
        <v>2005</v>
      </c>
      <c r="J149" t="str">
        <f>_xlfn.CONCAT(Table1[#This Row])</f>
        <v>Pessac-Léognan (Grand Cru Classé de Graves) 2005FrancePessac-LéognanDomaine de Chevalier4.285999.952005</v>
      </c>
      <c r="S149" t="b">
        <v>0</v>
      </c>
    </row>
    <row r="150" spans="1:19" x14ac:dyDescent="0.2">
      <c r="A150" t="s">
        <v>1244</v>
      </c>
      <c r="B150" t="s">
        <v>9</v>
      </c>
      <c r="C150" t="s">
        <v>217</v>
      </c>
      <c r="D150" t="s">
        <v>846</v>
      </c>
      <c r="E150">
        <v>4.3</v>
      </c>
      <c r="F150">
        <v>847</v>
      </c>
      <c r="G150" s="21">
        <v>69.95</v>
      </c>
      <c r="H150">
        <v>2005</v>
      </c>
      <c r="J150" t="str">
        <f>_xlfn.CONCAT(Table1[#This Row])</f>
        <v>Margaux (Grand Cru Classé) 2005FranceMargauxChâteau Prieuré-Lichine4.384769.952005</v>
      </c>
      <c r="S150" t="b">
        <v>0</v>
      </c>
    </row>
    <row r="151" spans="1:19" x14ac:dyDescent="0.2">
      <c r="A151" t="s">
        <v>611</v>
      </c>
      <c r="B151" t="s">
        <v>9</v>
      </c>
      <c r="C151" t="s">
        <v>389</v>
      </c>
      <c r="D151" t="s">
        <v>390</v>
      </c>
      <c r="E151">
        <v>4.5</v>
      </c>
      <c r="F151">
        <v>811</v>
      </c>
      <c r="G151" s="21">
        <v>179</v>
      </c>
      <c r="H151">
        <v>2005</v>
      </c>
      <c r="J151" t="str">
        <f>_xlfn.CONCAT(Table1[#This Row])</f>
        <v>Pessac-Léognan (Grand Cru Classé de Graves) 2005FrancePessac-LéognanChâteau Pape Clément4.58111792005</v>
      </c>
      <c r="S151" t="b">
        <v>0</v>
      </c>
    </row>
    <row r="152" spans="1:19" x14ac:dyDescent="0.2">
      <c r="A152" t="s">
        <v>1244</v>
      </c>
      <c r="B152" t="s">
        <v>9</v>
      </c>
      <c r="C152" t="s">
        <v>217</v>
      </c>
      <c r="D152" t="s">
        <v>3731</v>
      </c>
      <c r="E152">
        <v>4.4000000000000004</v>
      </c>
      <c r="F152">
        <v>808</v>
      </c>
      <c r="G152" s="21">
        <v>139.94999999999999</v>
      </c>
      <c r="H152">
        <v>2005</v>
      </c>
      <c r="J152" t="str">
        <f>_xlfn.CONCAT(Table1[#This Row])</f>
        <v>Margaux (Grand Cru Classé) 2005FranceMargauxChâteau Rauzan-Ségla4.4808139.952005</v>
      </c>
      <c r="S152" t="b">
        <v>0</v>
      </c>
    </row>
    <row r="153" spans="1:19" x14ac:dyDescent="0.2">
      <c r="A153" t="s">
        <v>892</v>
      </c>
      <c r="B153" t="s">
        <v>9</v>
      </c>
      <c r="C153" t="s">
        <v>114</v>
      </c>
      <c r="D153" t="s">
        <v>2261</v>
      </c>
      <c r="E153">
        <v>4.5</v>
      </c>
      <c r="F153">
        <v>739</v>
      </c>
      <c r="G153" s="21">
        <v>249.95</v>
      </c>
      <c r="H153">
        <v>2005</v>
      </c>
      <c r="J153" t="str">
        <f>_xlfn.CONCAT(Table1[#This Row])</f>
        <v>Saint-Julien (Grand Cru Classé) 2005FranceSaint-JulienChâteau Ducru-Beaucaillou4.5739249.952005</v>
      </c>
      <c r="S153" t="b">
        <v>0</v>
      </c>
    </row>
    <row r="154" spans="1:19" x14ac:dyDescent="0.2">
      <c r="A154" t="s">
        <v>892</v>
      </c>
      <c r="B154" t="s">
        <v>9</v>
      </c>
      <c r="C154" t="s">
        <v>114</v>
      </c>
      <c r="D154" t="s">
        <v>462</v>
      </c>
      <c r="E154">
        <v>4.5999999999999996</v>
      </c>
      <c r="F154">
        <v>702</v>
      </c>
      <c r="G154" s="21">
        <v>336.3</v>
      </c>
      <c r="H154">
        <v>2005</v>
      </c>
      <c r="J154" t="str">
        <f>_xlfn.CONCAT(Table1[#This Row])</f>
        <v>Saint-Julien (Grand Cru Classé) 2005FranceSaint-JulienChâteau Léoville Las Cases4.6702336.32005</v>
      </c>
      <c r="S154" t="b">
        <v>0</v>
      </c>
    </row>
    <row r="155" spans="1:19" x14ac:dyDescent="0.2">
      <c r="A155" t="s">
        <v>1275</v>
      </c>
      <c r="B155" t="s">
        <v>9</v>
      </c>
      <c r="C155" t="s">
        <v>217</v>
      </c>
      <c r="D155" t="s">
        <v>218</v>
      </c>
      <c r="E155">
        <v>4</v>
      </c>
      <c r="F155">
        <v>667</v>
      </c>
      <c r="G155" s="21">
        <v>57.95</v>
      </c>
      <c r="H155">
        <v>2005</v>
      </c>
      <c r="J155" t="str">
        <f>_xlfn.CONCAT(Table1[#This Row])</f>
        <v>Margaux 2005FranceMargauxChâteau Labégorce466757.952005</v>
      </c>
      <c r="S155" t="b">
        <v>0</v>
      </c>
    </row>
    <row r="156" spans="1:19" x14ac:dyDescent="0.2">
      <c r="A156" t="s">
        <v>611</v>
      </c>
      <c r="B156" t="s">
        <v>9</v>
      </c>
      <c r="C156" t="s">
        <v>389</v>
      </c>
      <c r="D156" t="s">
        <v>2107</v>
      </c>
      <c r="E156">
        <v>4</v>
      </c>
      <c r="F156">
        <v>621</v>
      </c>
      <c r="G156" s="21">
        <v>55.95</v>
      </c>
      <c r="H156">
        <v>2005</v>
      </c>
      <c r="J156" t="str">
        <f>_xlfn.CONCAT(Table1[#This Row])</f>
        <v>Pessac-Léognan (Grand Cru Classé de Graves) 2005FrancePessac-LéognanChâteau de Fieuzal462155.952005</v>
      </c>
      <c r="S156" t="b">
        <v>0</v>
      </c>
    </row>
    <row r="157" spans="1:19" x14ac:dyDescent="0.2">
      <c r="A157" t="s">
        <v>1248</v>
      </c>
      <c r="B157" t="s">
        <v>9</v>
      </c>
      <c r="C157" t="s">
        <v>96</v>
      </c>
      <c r="D157" t="s">
        <v>1363</v>
      </c>
      <c r="E157">
        <v>4.3</v>
      </c>
      <c r="F157">
        <v>562</v>
      </c>
      <c r="G157" s="21">
        <v>109.95</v>
      </c>
      <c r="H157">
        <v>2005</v>
      </c>
      <c r="J157" t="str">
        <f>_xlfn.CONCAT(Table1[#This Row])</f>
        <v>Saint-Émilion Grand Cru (Premier Grand Cru Classé) 2005FranceSaint-Émilion Grand CruChâteau Beau-Sejour Becot4.3562109.952005</v>
      </c>
      <c r="S157" t="b">
        <v>0</v>
      </c>
    </row>
    <row r="158" spans="1:19" x14ac:dyDescent="0.2">
      <c r="A158" t="s">
        <v>4063</v>
      </c>
      <c r="B158" t="s">
        <v>9</v>
      </c>
      <c r="C158" t="s">
        <v>389</v>
      </c>
      <c r="D158" t="s">
        <v>3516</v>
      </c>
      <c r="E158">
        <v>4.0999999999999996</v>
      </c>
      <c r="F158">
        <v>556</v>
      </c>
      <c r="G158" s="21">
        <v>46.95</v>
      </c>
      <c r="H158">
        <v>2005</v>
      </c>
      <c r="J158" t="str">
        <f>_xlfn.CONCAT(Table1[#This Row])</f>
        <v>Pessac-Léognan 2005FrancePessac-LéognanChâteau Carbonnieux4.155646.952005</v>
      </c>
      <c r="S158" t="b">
        <v>0</v>
      </c>
    </row>
    <row r="159" spans="1:19" x14ac:dyDescent="0.2">
      <c r="A159" t="s">
        <v>7997</v>
      </c>
      <c r="B159" t="s">
        <v>9</v>
      </c>
      <c r="C159" t="s">
        <v>184</v>
      </c>
      <c r="D159" t="s">
        <v>6098</v>
      </c>
      <c r="E159">
        <v>4.5999999999999996</v>
      </c>
      <c r="F159">
        <v>549</v>
      </c>
      <c r="G159" s="21">
        <v>1049.95</v>
      </c>
      <c r="H159">
        <v>2005</v>
      </c>
      <c r="J159" t="str">
        <f>_xlfn.CONCAT(Table1[#This Row])</f>
        <v>Pauillac (Premier Grand Cru Classé) 2005FrancePauillacChâteau Lafite Rothschild4.65491049.952005</v>
      </c>
      <c r="S159" t="b">
        <v>0</v>
      </c>
    </row>
    <row r="160" spans="1:19" x14ac:dyDescent="0.2">
      <c r="A160" t="s">
        <v>1998</v>
      </c>
      <c r="B160" t="s">
        <v>9</v>
      </c>
      <c r="C160" t="s">
        <v>281</v>
      </c>
      <c r="D160" t="s">
        <v>2178</v>
      </c>
      <c r="E160">
        <v>4.0999999999999996</v>
      </c>
      <c r="F160">
        <v>534</v>
      </c>
      <c r="G160" s="21">
        <v>49.95</v>
      </c>
      <c r="H160">
        <v>2005</v>
      </c>
      <c r="J160" t="str">
        <f>_xlfn.CONCAT(Table1[#This Row])</f>
        <v>Haut-Médoc (Grand Cru Classé) 2005FranceHaut-MédocChâteau La Tour Carnet4.153449.952005</v>
      </c>
      <c r="S160" t="b">
        <v>0</v>
      </c>
    </row>
    <row r="161" spans="1:19" x14ac:dyDescent="0.2">
      <c r="A161" t="s">
        <v>7903</v>
      </c>
      <c r="B161" t="s">
        <v>9</v>
      </c>
      <c r="C161" t="s">
        <v>389</v>
      </c>
      <c r="D161" t="s">
        <v>5342</v>
      </c>
      <c r="E161">
        <v>4.3</v>
      </c>
      <c r="F161">
        <v>530</v>
      </c>
      <c r="G161" s="21">
        <v>119.95</v>
      </c>
      <c r="H161">
        <v>2005</v>
      </c>
      <c r="J161" t="str">
        <f>_xlfn.CONCAT(Table1[#This Row])</f>
        <v>Le Clarence de Haut Brion Pessac-Léognan (Château Bahans Haut-Brion) 2005FrancePessac-LéognanChâteau Haut-Brion4.3530119.952005</v>
      </c>
      <c r="S161" t="b">
        <v>0</v>
      </c>
    </row>
    <row r="162" spans="1:19" x14ac:dyDescent="0.2">
      <c r="A162" t="s">
        <v>1998</v>
      </c>
      <c r="B162" t="s">
        <v>9</v>
      </c>
      <c r="C162" t="s">
        <v>281</v>
      </c>
      <c r="D162" t="s">
        <v>2940</v>
      </c>
      <c r="E162">
        <v>4.0999999999999996</v>
      </c>
      <c r="F162">
        <v>520</v>
      </c>
      <c r="G162" s="21">
        <v>54.95</v>
      </c>
      <c r="H162">
        <v>2005</v>
      </c>
      <c r="J162" t="str">
        <f>_xlfn.CONCAT(Table1[#This Row])</f>
        <v>Haut-Médoc (Grand Cru Classé) 2005FranceHaut-MédocChâteau Belgrave4.152054.952005</v>
      </c>
      <c r="S162" t="b">
        <v>0</v>
      </c>
    </row>
    <row r="163" spans="1:19" x14ac:dyDescent="0.2">
      <c r="A163" t="s">
        <v>1244</v>
      </c>
      <c r="B163" t="s">
        <v>9</v>
      </c>
      <c r="C163" t="s">
        <v>217</v>
      </c>
      <c r="D163" t="s">
        <v>7795</v>
      </c>
      <c r="E163">
        <v>4.2</v>
      </c>
      <c r="F163">
        <v>517</v>
      </c>
      <c r="G163" s="21">
        <v>75.95</v>
      </c>
      <c r="H163">
        <v>2005</v>
      </c>
      <c r="J163" t="str">
        <f>_xlfn.CONCAT(Table1[#This Row])</f>
        <v>Margaux (Grand Cru Classé) 2005FranceMargauxChâteau Boyd-Cantenac4.251775.952005</v>
      </c>
      <c r="S163" t="b">
        <v>0</v>
      </c>
    </row>
    <row r="164" spans="1:19" x14ac:dyDescent="0.2">
      <c r="A164" t="s">
        <v>1244</v>
      </c>
      <c r="B164" t="s">
        <v>9</v>
      </c>
      <c r="C164" t="s">
        <v>217</v>
      </c>
      <c r="D164" t="s">
        <v>3543</v>
      </c>
      <c r="E164">
        <v>4.3</v>
      </c>
      <c r="F164">
        <v>505</v>
      </c>
      <c r="G164" s="21">
        <v>119.95</v>
      </c>
      <c r="H164">
        <v>2005</v>
      </c>
      <c r="J164" t="str">
        <f>_xlfn.CONCAT(Table1[#This Row])</f>
        <v>Margaux (Grand Cru Classé) 2005FranceMargauxChâteau d'Issan4.3505119.952005</v>
      </c>
      <c r="S164" t="b">
        <v>0</v>
      </c>
    </row>
    <row r="165" spans="1:19" x14ac:dyDescent="0.2">
      <c r="A165" t="s">
        <v>892</v>
      </c>
      <c r="B165" t="s">
        <v>9</v>
      </c>
      <c r="C165" t="s">
        <v>114</v>
      </c>
      <c r="D165" t="s">
        <v>2849</v>
      </c>
      <c r="E165">
        <v>4.0999999999999996</v>
      </c>
      <c r="F165">
        <v>488</v>
      </c>
      <c r="G165" s="21">
        <v>89.95</v>
      </c>
      <c r="H165">
        <v>2005</v>
      </c>
      <c r="J165" t="str">
        <f>_xlfn.CONCAT(Table1[#This Row])</f>
        <v>Saint-Julien (Grand Cru Classé) 2005FranceSaint-JulienChâteau Langoa Barton4.148889.952005</v>
      </c>
      <c r="S165" t="b">
        <v>0</v>
      </c>
    </row>
    <row r="166" spans="1:19" x14ac:dyDescent="0.2">
      <c r="A166" t="s">
        <v>7560</v>
      </c>
      <c r="B166" t="s">
        <v>9</v>
      </c>
      <c r="C166" t="s">
        <v>389</v>
      </c>
      <c r="D166" t="s">
        <v>5342</v>
      </c>
      <c r="E166">
        <v>4.5999999999999996</v>
      </c>
      <c r="F166">
        <v>485</v>
      </c>
      <c r="G166" s="21">
        <v>799.95</v>
      </c>
      <c r="H166">
        <v>2005</v>
      </c>
      <c r="J166" t="str">
        <f>_xlfn.CONCAT(Table1[#This Row])</f>
        <v>Pessac-Léognan (Premier Grand Cru Classé) 2005FrancePessac-LéognanChâteau Haut-Brion4.6485799.952005</v>
      </c>
      <c r="S166" t="b">
        <v>0</v>
      </c>
    </row>
    <row r="167" spans="1:19" x14ac:dyDescent="0.2">
      <c r="A167" t="s">
        <v>2416</v>
      </c>
      <c r="B167" t="s">
        <v>9</v>
      </c>
      <c r="C167" t="s">
        <v>184</v>
      </c>
      <c r="D167" t="s">
        <v>7544</v>
      </c>
      <c r="E167">
        <v>4.2</v>
      </c>
      <c r="F167">
        <v>482</v>
      </c>
      <c r="G167" s="21">
        <v>79.95</v>
      </c>
      <c r="H167">
        <v>2005</v>
      </c>
      <c r="J167" t="str">
        <f>_xlfn.CONCAT(Table1[#This Row])</f>
        <v>Pauillac (Grand Cru Classé) 2005FrancePauillacChâteau Haut-Batailley4.248279.952005</v>
      </c>
      <c r="S167" t="b">
        <v>0</v>
      </c>
    </row>
    <row r="168" spans="1:19" x14ac:dyDescent="0.2">
      <c r="A168" t="s">
        <v>7542</v>
      </c>
      <c r="B168" t="s">
        <v>9</v>
      </c>
      <c r="C168" t="s">
        <v>184</v>
      </c>
      <c r="D168" t="s">
        <v>6098</v>
      </c>
      <c r="E168">
        <v>4.5</v>
      </c>
      <c r="F168">
        <v>481</v>
      </c>
      <c r="G168" s="21">
        <v>299.95</v>
      </c>
      <c r="H168">
        <v>2005</v>
      </c>
      <c r="J168" t="str">
        <f>_xlfn.CONCAT(Table1[#This Row])</f>
        <v>Carruades de Lafite Pauillac 2005FrancePauillacChâteau Lafite Rothschild4.5481299.952005</v>
      </c>
      <c r="S168" t="b">
        <v>0</v>
      </c>
    </row>
    <row r="169" spans="1:19" x14ac:dyDescent="0.2">
      <c r="A169" t="s">
        <v>4063</v>
      </c>
      <c r="B169" t="s">
        <v>9</v>
      </c>
      <c r="C169" t="s">
        <v>389</v>
      </c>
      <c r="D169" t="s">
        <v>7458</v>
      </c>
      <c r="E169">
        <v>3.9</v>
      </c>
      <c r="F169">
        <v>473</v>
      </c>
      <c r="G169" s="21">
        <v>38.020000000000003</v>
      </c>
      <c r="H169">
        <v>2005</v>
      </c>
      <c r="J169" t="str">
        <f>_xlfn.CONCAT(Table1[#This Row])</f>
        <v>Pessac-Léognan 2005FrancePessac-LéognanChâteau Haut-Bergey3.947338.022005</v>
      </c>
      <c r="S169" t="b">
        <v>0</v>
      </c>
    </row>
    <row r="170" spans="1:19" x14ac:dyDescent="0.2">
      <c r="A170" t="s">
        <v>1244</v>
      </c>
      <c r="B170" t="s">
        <v>9</v>
      </c>
      <c r="C170" t="s">
        <v>217</v>
      </c>
      <c r="D170" t="s">
        <v>2842</v>
      </c>
      <c r="E170">
        <v>4.4000000000000004</v>
      </c>
      <c r="F170">
        <v>470</v>
      </c>
      <c r="G170" s="21">
        <v>129.94999999999999</v>
      </c>
      <c r="H170">
        <v>2005</v>
      </c>
      <c r="J170" t="str">
        <f>_xlfn.CONCAT(Table1[#This Row])</f>
        <v>Margaux (Grand Cru Classé) 2005FranceMargauxChâteau Malescot St. Exupery4.4470129.952005</v>
      </c>
      <c r="S170" t="b">
        <v>0</v>
      </c>
    </row>
    <row r="171" spans="1:19" x14ac:dyDescent="0.2">
      <c r="A171" t="s">
        <v>611</v>
      </c>
      <c r="B171" t="s">
        <v>9</v>
      </c>
      <c r="C171" t="s">
        <v>389</v>
      </c>
      <c r="D171" t="s">
        <v>6544</v>
      </c>
      <c r="E171">
        <v>4.2</v>
      </c>
      <c r="F171">
        <v>469</v>
      </c>
      <c r="G171" s="21">
        <v>79.95</v>
      </c>
      <c r="H171">
        <v>2005</v>
      </c>
      <c r="J171" t="str">
        <f>_xlfn.CONCAT(Table1[#This Row])</f>
        <v>Pessac-Léognan (Grand Cru Classé de Graves) 2005FrancePessac-LéognanChâteau Malartic-Lagravière4.246979.952005</v>
      </c>
      <c r="S171" t="b">
        <v>0</v>
      </c>
    </row>
    <row r="172" spans="1:19" x14ac:dyDescent="0.2">
      <c r="A172" t="s">
        <v>7387</v>
      </c>
      <c r="B172" t="s">
        <v>9</v>
      </c>
      <c r="C172" t="s">
        <v>184</v>
      </c>
      <c r="D172" t="s">
        <v>185</v>
      </c>
      <c r="E172">
        <v>4.4000000000000004</v>
      </c>
      <c r="F172">
        <v>468</v>
      </c>
      <c r="G172" s="21">
        <v>339.95</v>
      </c>
      <c r="H172">
        <v>2005</v>
      </c>
      <c r="J172" t="str">
        <f>_xlfn.CONCAT(Table1[#This Row])</f>
        <v>Le Petit Mouton de Mouton Rothschild Pauillac 2005FrancePauillacChâteau Mouton Rothschild4.4468339.952005</v>
      </c>
      <c r="S172" t="b">
        <v>0</v>
      </c>
    </row>
    <row r="173" spans="1:19" x14ac:dyDescent="0.2">
      <c r="A173" t="s">
        <v>4063</v>
      </c>
      <c r="B173" t="s">
        <v>9</v>
      </c>
      <c r="C173" t="s">
        <v>389</v>
      </c>
      <c r="D173" t="s">
        <v>2038</v>
      </c>
      <c r="E173">
        <v>4.3</v>
      </c>
      <c r="F173">
        <v>468</v>
      </c>
      <c r="G173" s="21">
        <v>124.95</v>
      </c>
      <c r="H173">
        <v>2005</v>
      </c>
      <c r="J173" t="str">
        <f>_xlfn.CONCAT(Table1[#This Row])</f>
        <v>Pessac-Léognan 2005FrancePessac-LéognanChâteau Haut-Bailly4.3468124.952005</v>
      </c>
      <c r="S173" t="b">
        <v>0</v>
      </c>
    </row>
    <row r="174" spans="1:19" x14ac:dyDescent="0.2">
      <c r="A174" t="s">
        <v>1302</v>
      </c>
      <c r="B174" t="s">
        <v>9</v>
      </c>
      <c r="C174" t="s">
        <v>10</v>
      </c>
      <c r="D174" t="s">
        <v>2944</v>
      </c>
      <c r="E174">
        <v>4.4000000000000004</v>
      </c>
      <c r="F174">
        <v>460</v>
      </c>
      <c r="G174" s="21">
        <v>139.94999999999999</v>
      </c>
      <c r="H174">
        <v>2005</v>
      </c>
      <c r="J174" t="str">
        <f>_xlfn.CONCAT(Table1[#This Row])</f>
        <v>Pomerol 2005FrancePomerolChâteau Gazin4.4460139.952005</v>
      </c>
      <c r="S174" t="b">
        <v>0</v>
      </c>
    </row>
    <row r="175" spans="1:19" x14ac:dyDescent="0.2">
      <c r="A175" t="s">
        <v>1248</v>
      </c>
      <c r="B175" t="s">
        <v>9</v>
      </c>
      <c r="C175" t="s">
        <v>96</v>
      </c>
      <c r="D175" t="s">
        <v>2898</v>
      </c>
      <c r="E175">
        <v>4.4000000000000004</v>
      </c>
      <c r="F175">
        <v>412</v>
      </c>
      <c r="G175" s="21">
        <v>138.94999999999999</v>
      </c>
      <c r="H175">
        <v>2005</v>
      </c>
      <c r="J175" t="str">
        <f>_xlfn.CONCAT(Table1[#This Row])</f>
        <v>Saint-Émilion Grand Cru (Premier Grand Cru Classé) 2005FranceSaint-Émilion Grand CruChâteau Canon4.4412138.952005</v>
      </c>
      <c r="S175" t="b">
        <v>0</v>
      </c>
    </row>
    <row r="176" spans="1:19" x14ac:dyDescent="0.2">
      <c r="A176" t="s">
        <v>1275</v>
      </c>
      <c r="B176" t="s">
        <v>9</v>
      </c>
      <c r="C176" t="s">
        <v>217</v>
      </c>
      <c r="D176" t="s">
        <v>1525</v>
      </c>
      <c r="E176">
        <v>4.0999999999999996</v>
      </c>
      <c r="F176">
        <v>409</v>
      </c>
      <c r="G176" s="21">
        <v>69.95</v>
      </c>
      <c r="H176">
        <v>2005</v>
      </c>
      <c r="J176" t="str">
        <f>_xlfn.CONCAT(Table1[#This Row])</f>
        <v>Margaux 2005FranceMargauxChâteau Rauzan-Gassies4.140969.952005</v>
      </c>
      <c r="S176" t="b">
        <v>0</v>
      </c>
    </row>
    <row r="177" spans="1:19" x14ac:dyDescent="0.2">
      <c r="A177" t="s">
        <v>1302</v>
      </c>
      <c r="B177" t="s">
        <v>9</v>
      </c>
      <c r="C177" t="s">
        <v>10</v>
      </c>
      <c r="D177" t="s">
        <v>5913</v>
      </c>
      <c r="E177">
        <v>4.4000000000000004</v>
      </c>
      <c r="F177">
        <v>402</v>
      </c>
      <c r="G177" s="21">
        <v>289.95</v>
      </c>
      <c r="H177">
        <v>2005</v>
      </c>
      <c r="J177" t="str">
        <f>_xlfn.CONCAT(Table1[#This Row])</f>
        <v>Pomerol 2005FrancePomerolChâteau La Conseillante4.4402289.952005</v>
      </c>
      <c r="S177" t="b">
        <v>0</v>
      </c>
    </row>
    <row r="178" spans="1:19" x14ac:dyDescent="0.2">
      <c r="A178" t="s">
        <v>6668</v>
      </c>
      <c r="B178" t="s">
        <v>66</v>
      </c>
      <c r="C178" t="s">
        <v>2425</v>
      </c>
      <c r="D178" t="s">
        <v>2452</v>
      </c>
      <c r="E178">
        <v>4.2</v>
      </c>
      <c r="F178">
        <v>392</v>
      </c>
      <c r="G178" s="21">
        <v>19.399999999999999</v>
      </c>
      <c r="H178">
        <v>2005</v>
      </c>
      <c r="J178" t="str">
        <f>_xlfn.CONCAT(Table1[#This Row])</f>
        <v>Pantocrator 2005SpainRioja AltaTarón4.239219.42005</v>
      </c>
      <c r="S178" t="b">
        <v>0</v>
      </c>
    </row>
    <row r="179" spans="1:19" x14ac:dyDescent="0.2">
      <c r="A179" t="s">
        <v>1302</v>
      </c>
      <c r="B179" t="s">
        <v>9</v>
      </c>
      <c r="C179" t="s">
        <v>10</v>
      </c>
      <c r="D179" t="s">
        <v>1169</v>
      </c>
      <c r="E179">
        <v>4.4000000000000004</v>
      </c>
      <c r="F179">
        <v>371</v>
      </c>
      <c r="G179" s="21">
        <v>204.74</v>
      </c>
      <c r="H179">
        <v>2005</v>
      </c>
      <c r="J179" t="str">
        <f>_xlfn.CONCAT(Table1[#This Row])</f>
        <v>Pomerol 2005FrancePomerolVieux Château Certan4.4371204.742005</v>
      </c>
      <c r="S179" t="b">
        <v>0</v>
      </c>
    </row>
    <row r="180" spans="1:19" x14ac:dyDescent="0.2">
      <c r="A180" t="s">
        <v>862</v>
      </c>
      <c r="B180" t="s">
        <v>9</v>
      </c>
      <c r="C180" t="s">
        <v>96</v>
      </c>
      <c r="D180" t="s">
        <v>3235</v>
      </c>
      <c r="E180">
        <v>3.9</v>
      </c>
      <c r="F180">
        <v>365</v>
      </c>
      <c r="G180" s="21">
        <v>56.95</v>
      </c>
      <c r="H180">
        <v>2005</v>
      </c>
      <c r="J180" t="str">
        <f>_xlfn.CONCAT(Table1[#This Row])</f>
        <v>Saint-Émilion Grand Cru (Grand Cru Classé) 2005FranceSaint-Émilion Grand CruChâteau Quinault l'Enclos3.936556.952005</v>
      </c>
      <c r="S180" t="b">
        <v>0</v>
      </c>
    </row>
    <row r="181" spans="1:19" x14ac:dyDescent="0.2">
      <c r="A181" t="s">
        <v>1542</v>
      </c>
      <c r="B181" t="s">
        <v>9</v>
      </c>
      <c r="C181" t="s">
        <v>281</v>
      </c>
      <c r="D181" t="s">
        <v>6317</v>
      </c>
      <c r="E181">
        <v>3.8</v>
      </c>
      <c r="F181">
        <v>363</v>
      </c>
      <c r="G181" s="21">
        <v>35.950000000000003</v>
      </c>
      <c r="H181">
        <v>2005</v>
      </c>
      <c r="J181" t="str">
        <f>_xlfn.CONCAT(Table1[#This Row])</f>
        <v>Haut-Médoc 2005FranceHaut-MédocChâteau Cambon La Pelouse3.836335.952005</v>
      </c>
      <c r="S181" t="b">
        <v>0</v>
      </c>
    </row>
    <row r="182" spans="1:19" x14ac:dyDescent="0.2">
      <c r="A182" t="s">
        <v>2282</v>
      </c>
      <c r="B182" t="s">
        <v>9</v>
      </c>
      <c r="C182" t="s">
        <v>2283</v>
      </c>
      <c r="D182" t="s">
        <v>5923</v>
      </c>
      <c r="E182">
        <v>4</v>
      </c>
      <c r="F182">
        <v>356</v>
      </c>
      <c r="G182" s="21">
        <v>44.95</v>
      </c>
      <c r="H182">
        <v>2005</v>
      </c>
      <c r="J182" t="str">
        <f>_xlfn.CONCAT(Table1[#This Row])</f>
        <v>Castillon - Côtes de Bordeaux 2005FranceCastillon - Côtes de BordeauxChâteau d'Aiguilhe435644.952005</v>
      </c>
      <c r="S182" t="b">
        <v>0</v>
      </c>
    </row>
    <row r="183" spans="1:19" x14ac:dyDescent="0.2">
      <c r="A183" t="s">
        <v>1542</v>
      </c>
      <c r="B183" t="s">
        <v>9</v>
      </c>
      <c r="C183" t="s">
        <v>281</v>
      </c>
      <c r="D183" t="s">
        <v>321</v>
      </c>
      <c r="E183">
        <v>3.8</v>
      </c>
      <c r="F183">
        <v>353</v>
      </c>
      <c r="G183" s="21">
        <v>39.950000000000003</v>
      </c>
      <c r="H183">
        <v>2005</v>
      </c>
      <c r="J183" t="str">
        <f>_xlfn.CONCAT(Table1[#This Row])</f>
        <v>Haut-Médoc 2005FranceHaut-MédocChâteau Sénéjac3.835339.952005</v>
      </c>
      <c r="S183" t="b">
        <v>0</v>
      </c>
    </row>
    <row r="184" spans="1:19" x14ac:dyDescent="0.2">
      <c r="A184" t="s">
        <v>1302</v>
      </c>
      <c r="B184" t="s">
        <v>9</v>
      </c>
      <c r="C184" t="s">
        <v>10</v>
      </c>
      <c r="D184" t="s">
        <v>1122</v>
      </c>
      <c r="E184">
        <v>4.3</v>
      </c>
      <c r="F184">
        <v>322</v>
      </c>
      <c r="G184" s="21">
        <v>69.95</v>
      </c>
      <c r="H184">
        <v>2005</v>
      </c>
      <c r="J184" t="str">
        <f>_xlfn.CONCAT(Table1[#This Row])</f>
        <v>Pomerol 2005FrancePomerolChâteau Beauregard4.332269.952005</v>
      </c>
      <c r="S184" t="b">
        <v>0</v>
      </c>
    </row>
    <row r="185" spans="1:19" x14ac:dyDescent="0.2">
      <c r="A185" t="s">
        <v>862</v>
      </c>
      <c r="B185" t="s">
        <v>9</v>
      </c>
      <c r="C185" t="s">
        <v>96</v>
      </c>
      <c r="D185" t="s">
        <v>2633</v>
      </c>
      <c r="E185">
        <v>4.2</v>
      </c>
      <c r="F185">
        <v>320</v>
      </c>
      <c r="G185" s="21">
        <v>66.95</v>
      </c>
      <c r="H185">
        <v>2005</v>
      </c>
      <c r="J185" t="str">
        <f>_xlfn.CONCAT(Table1[#This Row])</f>
        <v>Saint-Émilion Grand Cru (Grand Cru Classé) 2005FranceSaint-Émilion Grand CruChâteau La Couspaude4.232066.952005</v>
      </c>
      <c r="S185" t="b">
        <v>0</v>
      </c>
    </row>
    <row r="186" spans="1:19" x14ac:dyDescent="0.2">
      <c r="A186" t="s">
        <v>1302</v>
      </c>
      <c r="B186" t="s">
        <v>9</v>
      </c>
      <c r="C186" t="s">
        <v>10</v>
      </c>
      <c r="D186" t="s">
        <v>2296</v>
      </c>
      <c r="E186">
        <v>4.5999999999999996</v>
      </c>
      <c r="F186">
        <v>319</v>
      </c>
      <c r="G186" s="21">
        <v>189.95</v>
      </c>
      <c r="H186">
        <v>2005</v>
      </c>
      <c r="J186" t="str">
        <f>_xlfn.CONCAT(Table1[#This Row])</f>
        <v>Pomerol 2005FrancePomerolChâteau Clinet4.6319189.952005</v>
      </c>
      <c r="S186" t="b">
        <v>0</v>
      </c>
    </row>
    <row r="187" spans="1:19" x14ac:dyDescent="0.2">
      <c r="A187" t="s">
        <v>238</v>
      </c>
      <c r="B187" t="s">
        <v>9</v>
      </c>
      <c r="C187" t="s">
        <v>96</v>
      </c>
      <c r="D187" t="s">
        <v>5647</v>
      </c>
      <c r="E187">
        <v>3.7</v>
      </c>
      <c r="F187">
        <v>315</v>
      </c>
      <c r="G187" s="21">
        <v>31.95</v>
      </c>
      <c r="H187">
        <v>2005</v>
      </c>
      <c r="J187" t="str">
        <f>_xlfn.CONCAT(Table1[#This Row])</f>
        <v>Saint-Émilion Grand Cru 2005FranceSaint-Émilion Grand CruChâteau de Fonbel3.731531.952005</v>
      </c>
      <c r="S187" t="b">
        <v>0</v>
      </c>
    </row>
    <row r="188" spans="1:19" x14ac:dyDescent="0.2">
      <c r="A188" t="s">
        <v>1302</v>
      </c>
      <c r="B188" t="s">
        <v>9</v>
      </c>
      <c r="C188" t="s">
        <v>10</v>
      </c>
      <c r="D188" t="s">
        <v>344</v>
      </c>
      <c r="E188">
        <v>4.0999999999999996</v>
      </c>
      <c r="F188">
        <v>313</v>
      </c>
      <c r="G188" s="21">
        <v>89.95</v>
      </c>
      <c r="H188">
        <v>2005</v>
      </c>
      <c r="J188" t="str">
        <f>_xlfn.CONCAT(Table1[#This Row])</f>
        <v>Pomerol 2005FrancePomerolChâteau Nénin4.131389.952005</v>
      </c>
      <c r="S188" t="b">
        <v>0</v>
      </c>
    </row>
    <row r="189" spans="1:19" x14ac:dyDescent="0.2">
      <c r="A189" t="s">
        <v>4063</v>
      </c>
      <c r="B189" t="s">
        <v>9</v>
      </c>
      <c r="C189" t="s">
        <v>389</v>
      </c>
      <c r="D189" t="s">
        <v>5612</v>
      </c>
      <c r="E189">
        <v>4.0999999999999996</v>
      </c>
      <c r="F189">
        <v>310</v>
      </c>
      <c r="G189" s="21">
        <v>57.95</v>
      </c>
      <c r="H189">
        <v>2005</v>
      </c>
      <c r="J189" t="str">
        <f>_xlfn.CONCAT(Table1[#This Row])</f>
        <v>Pessac-Léognan 2005FrancePessac-LéognanChâteau Larrivet Haut-Brion4.131057.952005</v>
      </c>
      <c r="S189" t="b">
        <v>0</v>
      </c>
    </row>
    <row r="190" spans="1:19" x14ac:dyDescent="0.2">
      <c r="A190" t="s">
        <v>892</v>
      </c>
      <c r="B190" t="s">
        <v>9</v>
      </c>
      <c r="C190" t="s">
        <v>114</v>
      </c>
      <c r="D190" t="s">
        <v>1965</v>
      </c>
      <c r="E190">
        <v>4.2</v>
      </c>
      <c r="F190">
        <v>303</v>
      </c>
      <c r="G190" s="21">
        <v>99.95</v>
      </c>
      <c r="H190">
        <v>2005</v>
      </c>
      <c r="J190" t="str">
        <f>_xlfn.CONCAT(Table1[#This Row])</f>
        <v>Saint-Julien (Grand Cru Classé) 2005FranceSaint-JulienChâteau Saint-Pierre4.230399.952005</v>
      </c>
      <c r="S190" t="b">
        <v>0</v>
      </c>
    </row>
    <row r="191" spans="1:19" x14ac:dyDescent="0.2">
      <c r="A191" t="s">
        <v>1372</v>
      </c>
      <c r="B191" t="s">
        <v>9</v>
      </c>
      <c r="C191" t="s">
        <v>379</v>
      </c>
      <c r="D191" t="s">
        <v>5499</v>
      </c>
      <c r="E191">
        <v>3.9</v>
      </c>
      <c r="F191">
        <v>303</v>
      </c>
      <c r="G191" s="21">
        <v>34.950000000000003</v>
      </c>
      <c r="H191">
        <v>2005</v>
      </c>
      <c r="J191" t="str">
        <f>_xlfn.CONCAT(Table1[#This Row])</f>
        <v>Médoc 2005FranceMédocChâteau Rollan de By3.930334.952005</v>
      </c>
      <c r="S191" t="b">
        <v>0</v>
      </c>
    </row>
    <row r="192" spans="1:19" x14ac:dyDescent="0.2">
      <c r="A192" t="s">
        <v>862</v>
      </c>
      <c r="B192" t="s">
        <v>9</v>
      </c>
      <c r="C192" t="s">
        <v>96</v>
      </c>
      <c r="D192" t="s">
        <v>4121</v>
      </c>
      <c r="E192">
        <v>4.0999999999999996</v>
      </c>
      <c r="F192">
        <v>298</v>
      </c>
      <c r="G192" s="21">
        <v>75.95</v>
      </c>
      <c r="H192">
        <v>2005</v>
      </c>
      <c r="J192" t="str">
        <f>_xlfn.CONCAT(Table1[#This Row])</f>
        <v>Saint-Émilion Grand Cru (Grand Cru Classé) 2005FranceSaint-Émilion Grand CruChâteau Grand Mayne4.129875.952005</v>
      </c>
      <c r="S192" t="b">
        <v>0</v>
      </c>
    </row>
    <row r="193" spans="1:19" x14ac:dyDescent="0.2">
      <c r="A193" t="s">
        <v>862</v>
      </c>
      <c r="B193" t="s">
        <v>9</v>
      </c>
      <c r="C193" t="s">
        <v>96</v>
      </c>
      <c r="D193" t="s">
        <v>5340</v>
      </c>
      <c r="E193">
        <v>4</v>
      </c>
      <c r="F193">
        <v>297</v>
      </c>
      <c r="G193" s="21">
        <v>66.650000000000006</v>
      </c>
      <c r="H193">
        <v>2005</v>
      </c>
      <c r="J193" t="str">
        <f>_xlfn.CONCAT(Table1[#This Row])</f>
        <v>Saint-Émilion Grand Cru (Grand Cru Classé) 2005FranceSaint-Émilion Grand CruChâteau Fleur Cardinale429766.652005</v>
      </c>
      <c r="S193" t="b">
        <v>0</v>
      </c>
    </row>
    <row r="194" spans="1:19" x14ac:dyDescent="0.2">
      <c r="A194" t="s">
        <v>5333</v>
      </c>
      <c r="B194" t="s">
        <v>9</v>
      </c>
      <c r="C194" t="s">
        <v>721</v>
      </c>
      <c r="D194" t="s">
        <v>3708</v>
      </c>
      <c r="E194">
        <v>3.9</v>
      </c>
      <c r="F194">
        <v>295</v>
      </c>
      <c r="G194" s="21">
        <v>64.95</v>
      </c>
      <c r="H194">
        <v>2005</v>
      </c>
      <c r="J194" t="str">
        <f>_xlfn.CONCAT(Table1[#This Row])</f>
        <v>Lalande-de-Pomerol 2005FranceLalande-de-PomerolChâteau La Fleur de Boüard3.929564.952005</v>
      </c>
      <c r="S194" t="b">
        <v>0</v>
      </c>
    </row>
    <row r="195" spans="1:19" x14ac:dyDescent="0.2">
      <c r="A195" t="s">
        <v>1275</v>
      </c>
      <c r="B195" t="s">
        <v>9</v>
      </c>
      <c r="C195" t="s">
        <v>217</v>
      </c>
      <c r="D195" t="s">
        <v>5162</v>
      </c>
      <c r="E195">
        <v>4.0999999999999996</v>
      </c>
      <c r="F195">
        <v>288</v>
      </c>
      <c r="G195" s="21">
        <v>39.950000000000003</v>
      </c>
      <c r="H195">
        <v>2005</v>
      </c>
      <c r="J195" t="str">
        <f>_xlfn.CONCAT(Table1[#This Row])</f>
        <v>Margaux 2005FranceMargauxChâteau La Tour de Mons4.128839.952005</v>
      </c>
      <c r="S195" t="b">
        <v>0</v>
      </c>
    </row>
    <row r="196" spans="1:19" x14ac:dyDescent="0.2">
      <c r="A196" t="s">
        <v>862</v>
      </c>
      <c r="B196" t="s">
        <v>9</v>
      </c>
      <c r="C196" t="s">
        <v>96</v>
      </c>
      <c r="D196" t="s">
        <v>3867</v>
      </c>
      <c r="E196">
        <v>3.9</v>
      </c>
      <c r="F196">
        <v>281</v>
      </c>
      <c r="G196" s="21">
        <v>50.95</v>
      </c>
      <c r="H196">
        <v>2005</v>
      </c>
      <c r="J196" t="str">
        <f>_xlfn.CONCAT(Table1[#This Row])</f>
        <v>Saint-Émilion Grand Cru (Grand Cru Classé) 2005FranceSaint-Émilion Grand CruChâteau Barde-Haut3.928150.952005</v>
      </c>
      <c r="S196" t="b">
        <v>0</v>
      </c>
    </row>
    <row r="197" spans="1:19" x14ac:dyDescent="0.2">
      <c r="A197" t="s">
        <v>862</v>
      </c>
      <c r="B197" t="s">
        <v>9</v>
      </c>
      <c r="C197" t="s">
        <v>96</v>
      </c>
      <c r="D197" t="s">
        <v>4150</v>
      </c>
      <c r="E197">
        <v>4.3</v>
      </c>
      <c r="F197">
        <v>277</v>
      </c>
      <c r="G197" s="21">
        <v>79.95</v>
      </c>
      <c r="H197">
        <v>2005</v>
      </c>
      <c r="J197" t="str">
        <f>_xlfn.CONCAT(Table1[#This Row])</f>
        <v>Saint-Émilion Grand Cru (Grand Cru Classé) 2005FranceSaint-Émilion Grand CruClos de l'Oratoire4.327779.952005</v>
      </c>
      <c r="S197" t="b">
        <v>0</v>
      </c>
    </row>
    <row r="198" spans="1:19" x14ac:dyDescent="0.2">
      <c r="A198" t="s">
        <v>4901</v>
      </c>
      <c r="B198" t="s">
        <v>9</v>
      </c>
      <c r="C198" t="s">
        <v>96</v>
      </c>
      <c r="D198" t="s">
        <v>2609</v>
      </c>
      <c r="E198">
        <v>4.0999999999999996</v>
      </c>
      <c r="F198">
        <v>273</v>
      </c>
      <c r="G198" s="21">
        <v>428.65</v>
      </c>
      <c r="H198">
        <v>2005</v>
      </c>
      <c r="J198" t="str">
        <f>_xlfn.CONCAT(Table1[#This Row])</f>
        <v>Aromes de Pavie Saint-Émilion Grand Cru 2005FranceSaint-Émilion Grand CruChâteau Pavie4.1273428.652005</v>
      </c>
      <c r="S198" t="b">
        <v>0</v>
      </c>
    </row>
    <row r="199" spans="1:19" x14ac:dyDescent="0.2">
      <c r="A199" t="s">
        <v>1302</v>
      </c>
      <c r="B199" t="s">
        <v>9</v>
      </c>
      <c r="C199" t="s">
        <v>10</v>
      </c>
      <c r="D199" t="s">
        <v>4728</v>
      </c>
      <c r="E199">
        <v>4.2</v>
      </c>
      <c r="F199">
        <v>268</v>
      </c>
      <c r="G199" s="21">
        <v>54.95</v>
      </c>
      <c r="H199">
        <v>2005</v>
      </c>
      <c r="J199" t="str">
        <f>_xlfn.CONCAT(Table1[#This Row])</f>
        <v>Pomerol 2005FrancePomerolClos Rene4.226854.952005</v>
      </c>
      <c r="S199" t="b">
        <v>0</v>
      </c>
    </row>
    <row r="200" spans="1:19" x14ac:dyDescent="0.2">
      <c r="A200" t="s">
        <v>1542</v>
      </c>
      <c r="B200" t="s">
        <v>9</v>
      </c>
      <c r="C200" t="s">
        <v>281</v>
      </c>
      <c r="D200" t="s">
        <v>4665</v>
      </c>
      <c r="E200">
        <v>3.9</v>
      </c>
      <c r="F200">
        <v>261</v>
      </c>
      <c r="G200" s="21">
        <v>27.95</v>
      </c>
      <c r="H200">
        <v>2005</v>
      </c>
      <c r="J200" t="str">
        <f>_xlfn.CONCAT(Table1[#This Row])</f>
        <v>Haut-Médoc 2005FranceHaut-MédocChâteau Caronne Ste. Gemme3.926127.952005</v>
      </c>
      <c r="S200" t="b">
        <v>0</v>
      </c>
    </row>
    <row r="201" spans="1:19" x14ac:dyDescent="0.2">
      <c r="A201" t="s">
        <v>4480</v>
      </c>
      <c r="B201" t="s">
        <v>66</v>
      </c>
      <c r="C201" t="s">
        <v>316</v>
      </c>
      <c r="D201" t="s">
        <v>2972</v>
      </c>
      <c r="E201">
        <v>3.7</v>
      </c>
      <c r="F201">
        <v>251</v>
      </c>
      <c r="G201" s="21">
        <v>16.95</v>
      </c>
      <c r="H201">
        <v>2005</v>
      </c>
      <c r="J201" t="str">
        <f>_xlfn.CONCAT(Table1[#This Row])</f>
        <v>La Mancha Reserva 2005SpainLa ManchaEl Vínculo3.725116.952005</v>
      </c>
      <c r="S201" t="b">
        <v>0</v>
      </c>
    </row>
    <row r="202" spans="1:19" x14ac:dyDescent="0.2">
      <c r="A202" t="s">
        <v>862</v>
      </c>
      <c r="B202" t="s">
        <v>9</v>
      </c>
      <c r="C202" t="s">
        <v>96</v>
      </c>
      <c r="D202" t="s">
        <v>4186</v>
      </c>
      <c r="E202">
        <v>4</v>
      </c>
      <c r="F202">
        <v>246</v>
      </c>
      <c r="G202" s="21">
        <v>49.95</v>
      </c>
      <c r="H202">
        <v>2005</v>
      </c>
      <c r="J202" t="str">
        <f>_xlfn.CONCAT(Table1[#This Row])</f>
        <v>Saint-Émilion Grand Cru (Grand Cru Classé) 2005FranceSaint-Émilion Grand CruChâteau Chauvin424649.952005</v>
      </c>
      <c r="S202" t="b">
        <v>0</v>
      </c>
    </row>
    <row r="203" spans="1:19" x14ac:dyDescent="0.2">
      <c r="A203" t="s">
        <v>1302</v>
      </c>
      <c r="B203" t="s">
        <v>9</v>
      </c>
      <c r="C203" t="s">
        <v>10</v>
      </c>
      <c r="D203" t="s">
        <v>3614</v>
      </c>
      <c r="E203">
        <v>4.2</v>
      </c>
      <c r="F203">
        <v>245</v>
      </c>
      <c r="G203" s="21">
        <v>94.95</v>
      </c>
      <c r="H203">
        <v>2005</v>
      </c>
      <c r="J203" t="str">
        <f>_xlfn.CONCAT(Table1[#This Row])</f>
        <v>Pomerol 2005FrancePomerolChâteau Petit-Village4.224594.952005</v>
      </c>
      <c r="S203" t="b">
        <v>0</v>
      </c>
    </row>
    <row r="204" spans="1:19" x14ac:dyDescent="0.2">
      <c r="A204" t="s">
        <v>862</v>
      </c>
      <c r="B204" t="s">
        <v>9</v>
      </c>
      <c r="C204" t="s">
        <v>96</v>
      </c>
      <c r="D204" t="s">
        <v>4210</v>
      </c>
      <c r="E204">
        <v>4.3</v>
      </c>
      <c r="F204">
        <v>237</v>
      </c>
      <c r="G204" s="21">
        <v>96.95</v>
      </c>
      <c r="H204">
        <v>2005</v>
      </c>
      <c r="J204" t="str">
        <f>_xlfn.CONCAT(Table1[#This Row])</f>
        <v>Saint-Émilion Grand Cru (Grand Cru Classé) 2005FranceSaint-Émilion Grand CruChâteau La Tour Figeac4.323796.952005</v>
      </c>
      <c r="S204" t="b">
        <v>0</v>
      </c>
    </row>
    <row r="205" spans="1:19" x14ac:dyDescent="0.2">
      <c r="A205" t="s">
        <v>4145</v>
      </c>
      <c r="B205" t="s">
        <v>87</v>
      </c>
      <c r="C205" t="s">
        <v>88</v>
      </c>
      <c r="D205" t="s">
        <v>4146</v>
      </c>
      <c r="E205">
        <v>3.8</v>
      </c>
      <c r="F205">
        <v>233</v>
      </c>
      <c r="G205" s="21">
        <v>37.5</v>
      </c>
      <c r="H205">
        <v>2005</v>
      </c>
      <c r="J205" t="str">
        <f>_xlfn.CONCAT(Table1[#This Row])</f>
        <v>Gran Cave Merlot 2005BrazilSerra GaúchaBoscato3.823337.52005</v>
      </c>
      <c r="S205" t="b">
        <v>0</v>
      </c>
    </row>
    <row r="206" spans="1:19" x14ac:dyDescent="0.2">
      <c r="A206" t="s">
        <v>4137</v>
      </c>
      <c r="B206" t="s">
        <v>66</v>
      </c>
      <c r="C206" t="s">
        <v>2518</v>
      </c>
      <c r="D206" t="s">
        <v>2642</v>
      </c>
      <c r="E206">
        <v>4.0999999999999996</v>
      </c>
      <c r="F206">
        <v>232</v>
      </c>
      <c r="G206" s="21">
        <v>19.45</v>
      </c>
      <c r="H206">
        <v>2005</v>
      </c>
      <c r="J206" t="str">
        <f>_xlfn.CONCAT(Table1[#This Row])</f>
        <v>Svmma Varietalis Red Blend (Summa) 2005SpainDominio de ValdepusaMarqués de Griñon4.123219.452005</v>
      </c>
      <c r="S206" t="b">
        <v>0</v>
      </c>
    </row>
    <row r="207" spans="1:19" x14ac:dyDescent="0.2">
      <c r="A207" t="s">
        <v>1275</v>
      </c>
      <c r="B207" t="s">
        <v>9</v>
      </c>
      <c r="C207" t="s">
        <v>217</v>
      </c>
      <c r="D207" t="s">
        <v>2954</v>
      </c>
      <c r="E207">
        <v>4.0999999999999996</v>
      </c>
      <c r="F207">
        <v>228</v>
      </c>
      <c r="G207" s="21">
        <v>47.95</v>
      </c>
      <c r="H207">
        <v>2005</v>
      </c>
      <c r="J207" t="str">
        <f>_xlfn.CONCAT(Table1[#This Row])</f>
        <v>Margaux 2005FranceMargauxChâteau Monbrison4.122847.952005</v>
      </c>
      <c r="S207" t="b">
        <v>0</v>
      </c>
    </row>
    <row r="208" spans="1:19" x14ac:dyDescent="0.2">
      <c r="A208" t="s">
        <v>862</v>
      </c>
      <c r="B208" t="s">
        <v>9</v>
      </c>
      <c r="C208" t="s">
        <v>96</v>
      </c>
      <c r="D208" t="s">
        <v>4083</v>
      </c>
      <c r="E208">
        <v>3.9</v>
      </c>
      <c r="F208">
        <v>228</v>
      </c>
      <c r="G208" s="21">
        <v>54.95</v>
      </c>
      <c r="H208">
        <v>2005</v>
      </c>
      <c r="J208" t="str">
        <f>_xlfn.CONCAT(Table1[#This Row])</f>
        <v>Saint-Émilion Grand Cru (Grand Cru Classé) 2005FranceSaint-Émilion Grand CruChâteau Grand Corbin3.922854.952005</v>
      </c>
      <c r="S208" t="b">
        <v>0</v>
      </c>
    </row>
    <row r="209" spans="1:19" x14ac:dyDescent="0.2">
      <c r="A209" t="s">
        <v>4063</v>
      </c>
      <c r="B209" t="s">
        <v>9</v>
      </c>
      <c r="C209" t="s">
        <v>389</v>
      </c>
      <c r="D209" t="s">
        <v>4064</v>
      </c>
      <c r="E209">
        <v>4.2</v>
      </c>
      <c r="F209">
        <v>225</v>
      </c>
      <c r="G209" s="21">
        <v>129.94999999999999</v>
      </c>
      <c r="H209">
        <v>2005</v>
      </c>
      <c r="J209" t="str">
        <f>_xlfn.CONCAT(Table1[#This Row])</f>
        <v>Pessac-Léognan 2005FrancePessac-LéognanChâteau les Carmes Haut-Brion4.2225129.952005</v>
      </c>
      <c r="S209" t="b">
        <v>0</v>
      </c>
    </row>
    <row r="210" spans="1:19" x14ac:dyDescent="0.2">
      <c r="A210" t="s">
        <v>4038</v>
      </c>
      <c r="B210" t="s">
        <v>9</v>
      </c>
      <c r="C210" t="s">
        <v>114</v>
      </c>
      <c r="D210" t="s">
        <v>3159</v>
      </c>
      <c r="E210">
        <v>4.0999999999999996</v>
      </c>
      <c r="F210">
        <v>224</v>
      </c>
      <c r="G210" s="21">
        <v>116.95</v>
      </c>
      <c r="H210">
        <v>2005</v>
      </c>
      <c r="J210" t="str">
        <f>_xlfn.CONCAT(Table1[#This Row])</f>
        <v>Connétable Talbot Saint-Julien 2005FranceSaint-JulienChâteau Talbot4.1224116.952005</v>
      </c>
      <c r="S210" t="b">
        <v>0</v>
      </c>
    </row>
    <row r="211" spans="1:19" x14ac:dyDescent="0.2">
      <c r="A211" t="s">
        <v>862</v>
      </c>
      <c r="B211" t="s">
        <v>9</v>
      </c>
      <c r="C211" t="s">
        <v>96</v>
      </c>
      <c r="D211" t="s">
        <v>2987</v>
      </c>
      <c r="E211">
        <v>4.2</v>
      </c>
      <c r="F211">
        <v>223</v>
      </c>
      <c r="G211" s="21">
        <v>64.95</v>
      </c>
      <c r="H211">
        <v>2005</v>
      </c>
      <c r="J211" t="str">
        <f>_xlfn.CONCAT(Table1[#This Row])</f>
        <v>Saint-Émilion Grand Cru (Grand Cru Classé) 2005FranceSaint-Émilion Grand CruChâteau Grand-Pontet4.222364.952005</v>
      </c>
      <c r="S211" t="b">
        <v>0</v>
      </c>
    </row>
    <row r="212" spans="1:19" x14ac:dyDescent="0.2">
      <c r="A212" t="s">
        <v>611</v>
      </c>
      <c r="B212" t="s">
        <v>9</v>
      </c>
      <c r="C212" t="s">
        <v>389</v>
      </c>
      <c r="D212" t="s">
        <v>2395</v>
      </c>
      <c r="E212">
        <v>4.0999999999999996</v>
      </c>
      <c r="F212">
        <v>223</v>
      </c>
      <c r="G212" s="21">
        <v>49.95</v>
      </c>
      <c r="H212">
        <v>2005</v>
      </c>
      <c r="J212" t="str">
        <f>_xlfn.CONCAT(Table1[#This Row])</f>
        <v>Pessac-Léognan (Grand Cru Classé de Graves) 2005FrancePessac-LéognanChâteau Bouscaut4.122349.952005</v>
      </c>
      <c r="S212" t="b">
        <v>0</v>
      </c>
    </row>
    <row r="213" spans="1:19" x14ac:dyDescent="0.2">
      <c r="A213" t="s">
        <v>155</v>
      </c>
      <c r="B213" t="s">
        <v>9</v>
      </c>
      <c r="C213" t="s">
        <v>138</v>
      </c>
      <c r="D213" t="s">
        <v>3747</v>
      </c>
      <c r="E213">
        <v>3.9</v>
      </c>
      <c r="F213">
        <v>205</v>
      </c>
      <c r="G213" s="21">
        <v>36.950000000000003</v>
      </c>
      <c r="H213">
        <v>2005</v>
      </c>
      <c r="J213" t="str">
        <f>_xlfn.CONCAT(Table1[#This Row])</f>
        <v>Fronsac 2005FranceFronsacChâteau Haut-Carles3.920536.952005</v>
      </c>
      <c r="S213" t="b">
        <v>0</v>
      </c>
    </row>
    <row r="214" spans="1:19" x14ac:dyDescent="0.2">
      <c r="A214" t="s">
        <v>238</v>
      </c>
      <c r="B214" t="s">
        <v>9</v>
      </c>
      <c r="C214" t="s">
        <v>96</v>
      </c>
      <c r="D214" t="s">
        <v>3691</v>
      </c>
      <c r="E214">
        <v>4.2</v>
      </c>
      <c r="F214">
        <v>201</v>
      </c>
      <c r="G214" s="21">
        <v>76.95</v>
      </c>
      <c r="H214">
        <v>2005</v>
      </c>
      <c r="J214" t="str">
        <f>_xlfn.CONCAT(Table1[#This Row])</f>
        <v>Saint-Émilion Grand Cru 2005FranceSaint-Émilion Grand CruChâteau Rol Valentin4.220176.952005</v>
      </c>
      <c r="S214" t="b">
        <v>0</v>
      </c>
    </row>
    <row r="215" spans="1:19" x14ac:dyDescent="0.2">
      <c r="A215" t="s">
        <v>2442</v>
      </c>
      <c r="B215" t="s">
        <v>9</v>
      </c>
      <c r="C215" t="s">
        <v>105</v>
      </c>
      <c r="D215" t="s">
        <v>2654</v>
      </c>
      <c r="E215">
        <v>3.8</v>
      </c>
      <c r="F215">
        <v>201</v>
      </c>
      <c r="G215" s="21">
        <v>36.950000000000003</v>
      </c>
      <c r="H215">
        <v>2005</v>
      </c>
      <c r="J215" t="str">
        <f>_xlfn.CONCAT(Table1[#This Row])</f>
        <v>Saint-Estèphe 2005FranceSaint-EstèpheChâteau Le Boscq3.820136.952005</v>
      </c>
      <c r="S215" t="b">
        <v>0</v>
      </c>
    </row>
    <row r="216" spans="1:19" x14ac:dyDescent="0.2">
      <c r="A216" t="s">
        <v>3599</v>
      </c>
      <c r="B216" t="s">
        <v>16</v>
      </c>
      <c r="C216" t="s">
        <v>99</v>
      </c>
      <c r="D216" t="s">
        <v>714</v>
      </c>
      <c r="E216">
        <v>4.7</v>
      </c>
      <c r="F216">
        <v>196</v>
      </c>
      <c r="G216" s="21">
        <v>383.15</v>
      </c>
      <c r="H216">
        <v>2005</v>
      </c>
      <c r="J216" t="str">
        <f>_xlfn.CONCAT(Table1[#This Row])</f>
        <v>Veneto Alzero Cabernet 2005ItalyVenetoQuintarelli Giuseppe4.7196383.152005</v>
      </c>
      <c r="S216" t="b">
        <v>0</v>
      </c>
    </row>
    <row r="217" spans="1:19" x14ac:dyDescent="0.2">
      <c r="A217" t="s">
        <v>862</v>
      </c>
      <c r="B217" t="s">
        <v>9</v>
      </c>
      <c r="C217" t="s">
        <v>96</v>
      </c>
      <c r="D217" t="s">
        <v>3464</v>
      </c>
      <c r="E217">
        <v>4.4000000000000004</v>
      </c>
      <c r="F217">
        <v>189</v>
      </c>
      <c r="G217" s="21">
        <v>79.95</v>
      </c>
      <c r="H217">
        <v>2005</v>
      </c>
      <c r="J217" t="str">
        <f>_xlfn.CONCAT(Table1[#This Row])</f>
        <v>Saint-Émilion Grand Cru (Grand Cru Classé) 2005FranceSaint-Émilion Grand CruChâteau l'Arrosee4.418979.952005</v>
      </c>
      <c r="S217" t="b">
        <v>0</v>
      </c>
    </row>
    <row r="218" spans="1:19" x14ac:dyDescent="0.2">
      <c r="A218" t="s">
        <v>862</v>
      </c>
      <c r="B218" t="s">
        <v>9</v>
      </c>
      <c r="C218" t="s">
        <v>96</v>
      </c>
      <c r="D218" t="s">
        <v>3347</v>
      </c>
      <c r="E218">
        <v>4.2</v>
      </c>
      <c r="F218">
        <v>184</v>
      </c>
      <c r="G218" s="21">
        <v>69.95</v>
      </c>
      <c r="H218">
        <v>2005</v>
      </c>
      <c r="J218" t="str">
        <f>_xlfn.CONCAT(Table1[#This Row])</f>
        <v>Saint-Émilion Grand Cru (Grand Cru Classé) 2005FranceSaint-Émilion Grand CruChâteau Dassault4.218469.952005</v>
      </c>
      <c r="S218" t="b">
        <v>0</v>
      </c>
    </row>
    <row r="219" spans="1:19" x14ac:dyDescent="0.2">
      <c r="A219" t="s">
        <v>1302</v>
      </c>
      <c r="B219" t="s">
        <v>9</v>
      </c>
      <c r="C219" t="s">
        <v>10</v>
      </c>
      <c r="D219" t="s">
        <v>3264</v>
      </c>
      <c r="E219">
        <v>4.3</v>
      </c>
      <c r="F219">
        <v>180</v>
      </c>
      <c r="G219" s="21">
        <v>63.95</v>
      </c>
      <c r="H219">
        <v>2005</v>
      </c>
      <c r="J219" t="str">
        <f>_xlfn.CONCAT(Table1[#This Row])</f>
        <v>Pomerol 2005FrancePomerolChâteau Rouget4.318063.952005</v>
      </c>
      <c r="S219" t="b">
        <v>0</v>
      </c>
    </row>
    <row r="220" spans="1:19" x14ac:dyDescent="0.2">
      <c r="A220" t="s">
        <v>155</v>
      </c>
      <c r="B220" t="s">
        <v>9</v>
      </c>
      <c r="C220" t="s">
        <v>138</v>
      </c>
      <c r="D220" t="s">
        <v>822</v>
      </c>
      <c r="E220">
        <v>3.8</v>
      </c>
      <c r="F220">
        <v>175</v>
      </c>
      <c r="G220" s="21">
        <v>37.950000000000003</v>
      </c>
      <c r="H220">
        <v>2005</v>
      </c>
      <c r="J220" t="str">
        <f>_xlfn.CONCAT(Table1[#This Row])</f>
        <v>Fronsac 2005FranceFronsacChâteau Moulin Haut-Laroque3.817537.952005</v>
      </c>
      <c r="S220" t="b">
        <v>0</v>
      </c>
    </row>
    <row r="221" spans="1:19" x14ac:dyDescent="0.2">
      <c r="A221" t="s">
        <v>2889</v>
      </c>
      <c r="B221" t="s">
        <v>77</v>
      </c>
      <c r="C221" t="s">
        <v>2890</v>
      </c>
      <c r="D221" t="s">
        <v>2891</v>
      </c>
      <c r="E221">
        <v>3.9</v>
      </c>
      <c r="F221">
        <v>165</v>
      </c>
      <c r="G221" s="21">
        <v>13.9</v>
      </c>
      <c r="H221">
        <v>2005</v>
      </c>
      <c r="J221" t="str">
        <f>_xlfn.CONCAT(Table1[#This Row])</f>
        <v>Reserva Tinto 2005PortugalPortalegreMonte da Penha3.916513.92005</v>
      </c>
      <c r="S221" t="b">
        <v>0</v>
      </c>
    </row>
    <row r="222" spans="1:19" x14ac:dyDescent="0.2">
      <c r="A222" t="s">
        <v>2282</v>
      </c>
      <c r="B222" t="s">
        <v>9</v>
      </c>
      <c r="C222" t="s">
        <v>2283</v>
      </c>
      <c r="D222" t="s">
        <v>2870</v>
      </c>
      <c r="E222">
        <v>3.7</v>
      </c>
      <c r="F222">
        <v>164</v>
      </c>
      <c r="G222" s="21">
        <v>29.95</v>
      </c>
      <c r="H222">
        <v>2005</v>
      </c>
      <c r="J222" t="str">
        <f>_xlfn.CONCAT(Table1[#This Row])</f>
        <v>Castillon - Côtes de Bordeaux 2005FranceCastillon - Côtes de BordeauxChâteau Cap de Faugères3.716429.952005</v>
      </c>
      <c r="S222" t="b">
        <v>0</v>
      </c>
    </row>
    <row r="223" spans="1:19" x14ac:dyDescent="0.2">
      <c r="A223" t="s">
        <v>2827</v>
      </c>
      <c r="B223" t="s">
        <v>9</v>
      </c>
      <c r="C223" t="s">
        <v>1466</v>
      </c>
      <c r="D223" t="s">
        <v>2828</v>
      </c>
      <c r="E223">
        <v>3.8</v>
      </c>
      <c r="F223">
        <v>162</v>
      </c>
      <c r="G223" s="21">
        <v>24.95</v>
      </c>
      <c r="H223">
        <v>2005</v>
      </c>
      <c r="J223" t="str">
        <f>_xlfn.CONCAT(Table1[#This Row])</f>
        <v>Francs - Côtes de Bordeaux 2005FranceFrancs - Côtes de BordeauxChâteau Puygueraud3.816224.952005</v>
      </c>
      <c r="S223" t="b">
        <v>0</v>
      </c>
    </row>
    <row r="224" spans="1:19" x14ac:dyDescent="0.2">
      <c r="A224" t="s">
        <v>2601</v>
      </c>
      <c r="B224" t="s">
        <v>9</v>
      </c>
      <c r="C224" t="s">
        <v>379</v>
      </c>
      <c r="D224" t="s">
        <v>2401</v>
      </c>
      <c r="E224">
        <v>3.7</v>
      </c>
      <c r="F224">
        <v>154</v>
      </c>
      <c r="G224" s="21">
        <v>39.950000000000003</v>
      </c>
      <c r="H224">
        <v>2005</v>
      </c>
      <c r="J224" t="str">
        <f>_xlfn.CONCAT(Table1[#This Row])</f>
        <v>Goulée by Cos d’Estournel 2005FranceMédocCos d'Estournel3.715439.952005</v>
      </c>
      <c r="S224" t="b">
        <v>0</v>
      </c>
    </row>
    <row r="225" spans="1:19" x14ac:dyDescent="0.2">
      <c r="A225" t="s">
        <v>1302</v>
      </c>
      <c r="B225" t="s">
        <v>9</v>
      </c>
      <c r="C225" t="s">
        <v>10</v>
      </c>
      <c r="D225" t="s">
        <v>2465</v>
      </c>
      <c r="E225">
        <v>4.5</v>
      </c>
      <c r="F225">
        <v>149</v>
      </c>
      <c r="G225" s="21">
        <v>189.95</v>
      </c>
      <c r="H225">
        <v>2005</v>
      </c>
      <c r="J225" t="str">
        <f>_xlfn.CONCAT(Table1[#This Row])</f>
        <v>Pomerol 2005FrancePomerolChâteau Le Gay4.5149189.952005</v>
      </c>
      <c r="S225" t="b">
        <v>0</v>
      </c>
    </row>
    <row r="226" spans="1:19" x14ac:dyDescent="0.2">
      <c r="A226" t="s">
        <v>2442</v>
      </c>
      <c r="B226" t="s">
        <v>9</v>
      </c>
      <c r="C226" t="s">
        <v>105</v>
      </c>
      <c r="D226" t="s">
        <v>2443</v>
      </c>
      <c r="E226">
        <v>4</v>
      </c>
      <c r="F226">
        <v>148</v>
      </c>
      <c r="G226" s="21">
        <v>39.950000000000003</v>
      </c>
      <c r="H226">
        <v>2005</v>
      </c>
      <c r="J226" t="str">
        <f>_xlfn.CONCAT(Table1[#This Row])</f>
        <v>Saint-Estèphe 2005FranceSaint-EstèpheChâteau Petit Bocq414839.952005</v>
      </c>
      <c r="S226" t="b">
        <v>0</v>
      </c>
    </row>
    <row r="227" spans="1:19" x14ac:dyDescent="0.2">
      <c r="A227" t="s">
        <v>2282</v>
      </c>
      <c r="B227" t="s">
        <v>9</v>
      </c>
      <c r="C227" t="s">
        <v>2283</v>
      </c>
      <c r="D227" t="s">
        <v>2284</v>
      </c>
      <c r="E227">
        <v>4.0999999999999996</v>
      </c>
      <c r="F227">
        <v>144</v>
      </c>
      <c r="G227" s="21">
        <v>32.950000000000003</v>
      </c>
      <c r="H227">
        <v>2005</v>
      </c>
      <c r="J227" t="str">
        <f>_xlfn.CONCAT(Table1[#This Row])</f>
        <v>Castillon - Côtes de Bordeaux 2005FranceCastillon - Côtes de BordeauxClos Puy Arnaud4.114432.952005</v>
      </c>
      <c r="S227" t="b">
        <v>0</v>
      </c>
    </row>
    <row r="228" spans="1:19" x14ac:dyDescent="0.2">
      <c r="A228" t="s">
        <v>1776</v>
      </c>
      <c r="B228" t="s">
        <v>66</v>
      </c>
      <c r="C228" t="s">
        <v>308</v>
      </c>
      <c r="D228" t="s">
        <v>1777</v>
      </c>
      <c r="E228">
        <v>3.8</v>
      </c>
      <c r="F228">
        <v>129</v>
      </c>
      <c r="G228" s="21">
        <v>29.19</v>
      </c>
      <c r="H228">
        <v>2005</v>
      </c>
      <c r="J228" t="str">
        <f>_xlfn.CONCAT(Table1[#This Row])</f>
        <v>Coto Real Reserva 2005SpainRiojaEl Coto3.812929.192005</v>
      </c>
      <c r="S228" t="b">
        <v>0</v>
      </c>
    </row>
    <row r="229" spans="1:19" x14ac:dyDescent="0.2">
      <c r="A229" t="s">
        <v>1542</v>
      </c>
      <c r="B229" t="s">
        <v>9</v>
      </c>
      <c r="C229" t="s">
        <v>281</v>
      </c>
      <c r="D229" t="s">
        <v>1543</v>
      </c>
      <c r="E229">
        <v>3.7</v>
      </c>
      <c r="F229">
        <v>123</v>
      </c>
      <c r="G229" s="21">
        <v>27.95</v>
      </c>
      <c r="H229">
        <v>2005</v>
      </c>
      <c r="J229" t="str">
        <f>_xlfn.CONCAT(Table1[#This Row])</f>
        <v>Haut-Médoc 2005FranceHaut-MédocChâteau Tour du Haut Moulin3.712327.952005</v>
      </c>
      <c r="S229" t="b">
        <v>0</v>
      </c>
    </row>
    <row r="230" spans="1:19" x14ac:dyDescent="0.2">
      <c r="A230" t="s">
        <v>1372</v>
      </c>
      <c r="B230" t="s">
        <v>9</v>
      </c>
      <c r="C230" t="s">
        <v>379</v>
      </c>
      <c r="D230" t="s">
        <v>1373</v>
      </c>
      <c r="E230">
        <v>3.7</v>
      </c>
      <c r="F230">
        <v>120</v>
      </c>
      <c r="G230" s="21">
        <v>25.95</v>
      </c>
      <c r="H230">
        <v>2005</v>
      </c>
      <c r="J230" t="str">
        <f>_xlfn.CONCAT(Table1[#This Row])</f>
        <v>Médoc 2005FranceMédocChâteau d'Escurac3.712025.952005</v>
      </c>
      <c r="S230" t="b">
        <v>0</v>
      </c>
    </row>
    <row r="231" spans="1:19" x14ac:dyDescent="0.2">
      <c r="A231" t="s">
        <v>1302</v>
      </c>
      <c r="B231" t="s">
        <v>9</v>
      </c>
      <c r="C231" t="s">
        <v>10</v>
      </c>
      <c r="D231" t="s">
        <v>1303</v>
      </c>
      <c r="E231">
        <v>4.4000000000000004</v>
      </c>
      <c r="F231">
        <v>119</v>
      </c>
      <c r="G231" s="21">
        <v>139.94999999999999</v>
      </c>
      <c r="H231">
        <v>2005</v>
      </c>
      <c r="J231" t="str">
        <f>_xlfn.CONCAT(Table1[#This Row])</f>
        <v>Pomerol 2005FrancePomerolClos l'Eglise4.4119139.952005</v>
      </c>
      <c r="S231" t="b">
        <v>0</v>
      </c>
    </row>
    <row r="232" spans="1:19" x14ac:dyDescent="0.2">
      <c r="A232" t="s">
        <v>1275</v>
      </c>
      <c r="B232" t="s">
        <v>9</v>
      </c>
      <c r="C232" t="s">
        <v>217</v>
      </c>
      <c r="D232" t="s">
        <v>1276</v>
      </c>
      <c r="E232">
        <v>4</v>
      </c>
      <c r="F232">
        <v>118</v>
      </c>
      <c r="G232" s="21">
        <v>39.950000000000003</v>
      </c>
      <c r="H232">
        <v>2005</v>
      </c>
      <c r="J232" t="str">
        <f>_xlfn.CONCAT(Table1[#This Row])</f>
        <v>Margaux 2005FranceMargauxChâteau La Gurgue411839.952005</v>
      </c>
      <c r="S232" t="b">
        <v>0</v>
      </c>
    </row>
    <row r="233" spans="1:19" x14ac:dyDescent="0.2">
      <c r="A233" t="s">
        <v>1087</v>
      </c>
      <c r="B233" t="s">
        <v>9</v>
      </c>
      <c r="C233" t="s">
        <v>1088</v>
      </c>
      <c r="D233" t="s">
        <v>1089</v>
      </c>
      <c r="E233">
        <v>3.7</v>
      </c>
      <c r="F233">
        <v>114</v>
      </c>
      <c r="G233" s="21">
        <v>43.95</v>
      </c>
      <c r="H233">
        <v>2005</v>
      </c>
      <c r="J233" t="str">
        <f>_xlfn.CONCAT(Table1[#This Row])</f>
        <v>Maldoror 2005FranceCôtes de BourgChâteau Fougas3.711443.952005</v>
      </c>
      <c r="S233" t="b">
        <v>0</v>
      </c>
    </row>
    <row r="234" spans="1:19" x14ac:dyDescent="0.2">
      <c r="A234" t="s">
        <v>862</v>
      </c>
      <c r="B234" t="s">
        <v>9</v>
      </c>
      <c r="C234" t="s">
        <v>96</v>
      </c>
      <c r="D234" t="s">
        <v>863</v>
      </c>
      <c r="E234">
        <v>4.2</v>
      </c>
      <c r="F234">
        <v>110</v>
      </c>
      <c r="G234" s="21">
        <v>58.95</v>
      </c>
      <c r="H234">
        <v>2005</v>
      </c>
      <c r="J234" t="str">
        <f>_xlfn.CONCAT(Table1[#This Row])</f>
        <v>Saint-Émilion Grand Cru (Grand Cru Classé) 2005FranceSaint-Émilion Grand CruClos des Jacobins4.211058.952005</v>
      </c>
      <c r="S234" t="b">
        <v>0</v>
      </c>
    </row>
    <row r="235" spans="1:19" x14ac:dyDescent="0.2">
      <c r="A235" t="s">
        <v>155</v>
      </c>
      <c r="B235" t="s">
        <v>9</v>
      </c>
      <c r="C235" t="s">
        <v>138</v>
      </c>
      <c r="D235" t="s">
        <v>594</v>
      </c>
      <c r="E235">
        <v>4</v>
      </c>
      <c r="F235">
        <v>106</v>
      </c>
      <c r="G235" s="21">
        <v>39.950000000000003</v>
      </c>
      <c r="H235">
        <v>2005</v>
      </c>
      <c r="J235" t="str">
        <f>_xlfn.CONCAT(Table1[#This Row])</f>
        <v>Fronsac 2005FranceFronsacChâteau la Vieille Cure410639.952005</v>
      </c>
      <c r="S235" t="b">
        <v>0</v>
      </c>
    </row>
    <row r="236" spans="1:19" x14ac:dyDescent="0.2">
      <c r="A236" t="s">
        <v>238</v>
      </c>
      <c r="B236" t="s">
        <v>9</v>
      </c>
      <c r="C236" t="s">
        <v>96</v>
      </c>
      <c r="D236" t="s">
        <v>239</v>
      </c>
      <c r="E236">
        <v>3.9</v>
      </c>
      <c r="F236">
        <v>102</v>
      </c>
      <c r="G236" s="21">
        <v>39.950000000000003</v>
      </c>
      <c r="H236">
        <v>2005</v>
      </c>
      <c r="J236" t="str">
        <f>_xlfn.CONCAT(Table1[#This Row])</f>
        <v>Saint-Émilion Grand Cru 2005FranceSaint-Émilion Grand CruChâteau Grand Barrail Lamarzelle Figeac3.910239.952005</v>
      </c>
      <c r="S236" t="b">
        <v>0</v>
      </c>
    </row>
    <row r="237" spans="1:19" x14ac:dyDescent="0.2">
      <c r="A237" t="s">
        <v>155</v>
      </c>
      <c r="B237" t="s">
        <v>9</v>
      </c>
      <c r="C237" t="s">
        <v>138</v>
      </c>
      <c r="D237" t="s">
        <v>156</v>
      </c>
      <c r="E237">
        <v>3.8</v>
      </c>
      <c r="F237">
        <v>101</v>
      </c>
      <c r="G237" s="21">
        <v>25.95</v>
      </c>
      <c r="H237">
        <v>2005</v>
      </c>
      <c r="J237" t="str">
        <f>_xlfn.CONCAT(Table1[#This Row])</f>
        <v>Fronsac 2005FranceFronsacChâteau Villars3.810125.952005</v>
      </c>
      <c r="S237" t="b">
        <v>0</v>
      </c>
    </row>
    <row r="238" spans="1:19" x14ac:dyDescent="0.2">
      <c r="A238" t="s">
        <v>10087</v>
      </c>
      <c r="B238" t="s">
        <v>9</v>
      </c>
      <c r="C238" t="s">
        <v>2283</v>
      </c>
      <c r="D238" t="s">
        <v>6499</v>
      </c>
      <c r="E238">
        <v>3.8</v>
      </c>
      <c r="F238">
        <v>99</v>
      </c>
      <c r="G238" s="21">
        <v>54.95</v>
      </c>
      <c r="H238">
        <v>2005</v>
      </c>
      <c r="J238" t="str">
        <f>_xlfn.CONCAT(Table1[#This Row])</f>
        <v>Côtes de Castillon 2005FranceCastillon - Côtes de BordeauxClos Les Lunelles3.89954.952005</v>
      </c>
      <c r="S238" t="b">
        <v>0</v>
      </c>
    </row>
    <row r="239" spans="1:19" x14ac:dyDescent="0.2">
      <c r="A239" t="s">
        <v>10059</v>
      </c>
      <c r="B239" t="s">
        <v>77</v>
      </c>
      <c r="C239" t="s">
        <v>78</v>
      </c>
      <c r="D239" t="s">
        <v>2754</v>
      </c>
      <c r="E239">
        <v>4.0999999999999996</v>
      </c>
      <c r="F239">
        <v>98</v>
      </c>
      <c r="G239" s="21">
        <v>34.07</v>
      </c>
      <c r="H239">
        <v>2005</v>
      </c>
      <c r="J239" t="str">
        <f>_xlfn.CONCAT(Table1[#This Row])</f>
        <v>Douro Redoma Tinto 2005PortugalDouroNiepoort4.19834.072005</v>
      </c>
      <c r="S239" t="b">
        <v>0</v>
      </c>
    </row>
    <row r="240" spans="1:19" x14ac:dyDescent="0.2">
      <c r="A240" t="s">
        <v>10001</v>
      </c>
      <c r="B240" t="s">
        <v>16</v>
      </c>
      <c r="C240" t="s">
        <v>181</v>
      </c>
      <c r="D240" t="s">
        <v>1743</v>
      </c>
      <c r="E240">
        <v>3.9</v>
      </c>
      <c r="F240">
        <v>96</v>
      </c>
      <c r="G240" s="21">
        <v>29.19</v>
      </c>
      <c r="H240">
        <v>2005</v>
      </c>
      <c r="J240" t="str">
        <f>_xlfn.CONCAT(Table1[#This Row])</f>
        <v>Tortoniano Barolo 2005ItalyBaroloMichele Chiarlo3.99629.192005</v>
      </c>
      <c r="S240" t="b">
        <v>0</v>
      </c>
    </row>
    <row r="241" spans="1:19" x14ac:dyDescent="0.2">
      <c r="A241" t="s">
        <v>9953</v>
      </c>
      <c r="B241" t="s">
        <v>9</v>
      </c>
      <c r="C241" t="s">
        <v>217</v>
      </c>
      <c r="D241" t="s">
        <v>218</v>
      </c>
      <c r="E241">
        <v>4</v>
      </c>
      <c r="F241">
        <v>95</v>
      </c>
      <c r="G241" s="21">
        <v>40.950000000000003</v>
      </c>
      <c r="H241">
        <v>2005</v>
      </c>
      <c r="J241" t="str">
        <f>_xlfn.CONCAT(Table1[#This Row])</f>
        <v>Château Labégorce-Zédé Margaux 2005FranceMargauxChâteau Labégorce49540.952005</v>
      </c>
      <c r="S241" t="b">
        <v>0</v>
      </c>
    </row>
    <row r="242" spans="1:19" x14ac:dyDescent="0.2">
      <c r="A242" t="s">
        <v>9932</v>
      </c>
      <c r="B242" t="s">
        <v>9</v>
      </c>
      <c r="C242" t="s">
        <v>414</v>
      </c>
      <c r="D242" t="s">
        <v>5377</v>
      </c>
      <c r="E242">
        <v>4.2</v>
      </c>
      <c r="F242">
        <v>94</v>
      </c>
      <c r="G242" s="21">
        <v>59.95</v>
      </c>
      <c r="H242">
        <v>2005</v>
      </c>
      <c r="J242" t="str">
        <f>_xlfn.CONCAT(Table1[#This Row])</f>
        <v>Cuvée Spéciale Châteauneuf-du-Pape 2005FranceChâteauneuf-du-PapeTardieu-Laurent4.29459.952005</v>
      </c>
      <c r="S242" t="b">
        <v>0</v>
      </c>
    </row>
    <row r="243" spans="1:19" x14ac:dyDescent="0.2">
      <c r="A243" t="s">
        <v>9852</v>
      </c>
      <c r="B243" t="s">
        <v>9</v>
      </c>
      <c r="C243" t="s">
        <v>2283</v>
      </c>
      <c r="D243" t="s">
        <v>9853</v>
      </c>
      <c r="E243">
        <v>4.0999999999999996</v>
      </c>
      <c r="F243">
        <v>92</v>
      </c>
      <c r="G243" s="21">
        <v>46.95</v>
      </c>
      <c r="H243">
        <v>2005</v>
      </c>
      <c r="J243" t="str">
        <f>_xlfn.CONCAT(Table1[#This Row])</f>
        <v>Rouge 2005FranceCastillon - Côtes de BordeauxDomaine de l'A4.19246.952005</v>
      </c>
      <c r="S243" t="b">
        <v>0</v>
      </c>
    </row>
    <row r="244" spans="1:19" x14ac:dyDescent="0.2">
      <c r="A244" t="s">
        <v>9673</v>
      </c>
      <c r="B244" t="s">
        <v>66</v>
      </c>
      <c r="C244" t="s">
        <v>222</v>
      </c>
      <c r="D244" t="s">
        <v>8565</v>
      </c>
      <c r="E244">
        <v>4</v>
      </c>
      <c r="F244">
        <v>87</v>
      </c>
      <c r="G244" s="21">
        <v>69.989999999999995</v>
      </c>
      <c r="H244">
        <v>2005</v>
      </c>
      <c r="J244" t="str">
        <f>_xlfn.CONCAT(Table1[#This Row])</f>
        <v>Alfa Spiga Ribera del Duero 2005SpainRibera del DueroO. Fournier48769.992005</v>
      </c>
      <c r="S244" t="b">
        <v>0</v>
      </c>
    </row>
    <row r="245" spans="1:19" x14ac:dyDescent="0.2">
      <c r="A245" t="s">
        <v>4408</v>
      </c>
      <c r="B245" t="s">
        <v>9</v>
      </c>
      <c r="C245" t="s">
        <v>742</v>
      </c>
      <c r="D245" t="s">
        <v>6109</v>
      </c>
      <c r="E245">
        <v>3.5</v>
      </c>
      <c r="F245">
        <v>77</v>
      </c>
      <c r="G245" s="21">
        <v>12.95</v>
      </c>
      <c r="H245">
        <v>2005</v>
      </c>
      <c r="J245" t="str">
        <f>_xlfn.CONCAT(Table1[#This Row])</f>
        <v>Bordeaux Supérieur 2005FranceBordeaux SupérieurChâteau de la Cour d'Argent3.57712.952005</v>
      </c>
      <c r="S245" t="b">
        <v>0</v>
      </c>
    </row>
    <row r="246" spans="1:19" x14ac:dyDescent="0.2">
      <c r="A246" t="s">
        <v>9166</v>
      </c>
      <c r="B246" t="s">
        <v>9</v>
      </c>
      <c r="C246" t="s">
        <v>96</v>
      </c>
      <c r="D246" t="s">
        <v>9167</v>
      </c>
      <c r="E246">
        <v>4.2</v>
      </c>
      <c r="F246">
        <v>75</v>
      </c>
      <c r="G246" s="21">
        <v>69.95</v>
      </c>
      <c r="H246">
        <v>2005</v>
      </c>
      <c r="J246" t="str">
        <f>_xlfn.CONCAT(Table1[#This Row])</f>
        <v>Château l'Hermitage Saint-Émilion Grand Cru 2005FranceSaint-Émilion Grand CruChâteau Matras4.27569.952005</v>
      </c>
      <c r="S246" t="b">
        <v>0</v>
      </c>
    </row>
    <row r="247" spans="1:19" x14ac:dyDescent="0.2">
      <c r="A247" t="s">
        <v>1372</v>
      </c>
      <c r="B247" t="s">
        <v>9</v>
      </c>
      <c r="C247" t="s">
        <v>379</v>
      </c>
      <c r="D247" t="s">
        <v>9132</v>
      </c>
      <c r="E247">
        <v>3.8</v>
      </c>
      <c r="F247">
        <v>74</v>
      </c>
      <c r="G247" s="21">
        <v>28.95</v>
      </c>
      <c r="H247">
        <v>2005</v>
      </c>
      <c r="J247" t="str">
        <f>_xlfn.CONCAT(Table1[#This Row])</f>
        <v>Médoc 2005FranceMédocChâteau Tour Seran3.87428.952005</v>
      </c>
      <c r="S247" t="b">
        <v>0</v>
      </c>
    </row>
    <row r="248" spans="1:19" x14ac:dyDescent="0.2">
      <c r="A248" t="s">
        <v>8930</v>
      </c>
      <c r="B248" t="s">
        <v>9</v>
      </c>
      <c r="C248" t="s">
        <v>573</v>
      </c>
      <c r="D248" t="s">
        <v>5377</v>
      </c>
      <c r="E248">
        <v>4.3</v>
      </c>
      <c r="F248">
        <v>70</v>
      </c>
      <c r="G248" s="21">
        <v>99.95</v>
      </c>
      <c r="H248">
        <v>2005</v>
      </c>
      <c r="J248" t="str">
        <f>_xlfn.CONCAT(Table1[#This Row])</f>
        <v>Hermitage Rouge 2005FranceHermitageTardieu-Laurent4.37099.952005</v>
      </c>
      <c r="S248" t="b">
        <v>0</v>
      </c>
    </row>
    <row r="249" spans="1:19" x14ac:dyDescent="0.2">
      <c r="A249" t="s">
        <v>8914</v>
      </c>
      <c r="B249" t="s">
        <v>9</v>
      </c>
      <c r="C249" t="s">
        <v>3819</v>
      </c>
      <c r="D249" t="s">
        <v>8915</v>
      </c>
      <c r="E249">
        <v>4.0999999999999996</v>
      </c>
      <c r="F249">
        <v>70</v>
      </c>
      <c r="G249" s="21">
        <v>29.95</v>
      </c>
      <c r="H249">
        <v>2005</v>
      </c>
      <c r="J249" t="str">
        <f>_xlfn.CONCAT(Table1[#This Row])</f>
        <v>Cuvée Viva Blaye - Côtes de Bordeaux 2005FranceBlaye - Côtes de BordeauxChâteau Gigault4.17029.952005</v>
      </c>
      <c r="S249" t="b">
        <v>0</v>
      </c>
    </row>
    <row r="250" spans="1:19" x14ac:dyDescent="0.2">
      <c r="A250" t="s">
        <v>238</v>
      </c>
      <c r="B250" t="s">
        <v>9</v>
      </c>
      <c r="C250" t="s">
        <v>96</v>
      </c>
      <c r="D250" t="s">
        <v>8578</v>
      </c>
      <c r="E250">
        <v>4.2</v>
      </c>
      <c r="F250">
        <v>64</v>
      </c>
      <c r="G250" s="21">
        <v>58.95</v>
      </c>
      <c r="H250">
        <v>2005</v>
      </c>
      <c r="J250" t="str">
        <f>_xlfn.CONCAT(Table1[#This Row])</f>
        <v>Saint-Émilion Grand Cru 2005FranceSaint-Émilion Grand CruLynsolence4.26458.952005</v>
      </c>
      <c r="S250" t="b">
        <v>0</v>
      </c>
    </row>
    <row r="251" spans="1:19" x14ac:dyDescent="0.2">
      <c r="A251" t="s">
        <v>8548</v>
      </c>
      <c r="B251" t="s">
        <v>9</v>
      </c>
      <c r="C251" t="s">
        <v>414</v>
      </c>
      <c r="D251" t="s">
        <v>5377</v>
      </c>
      <c r="E251">
        <v>3.9</v>
      </c>
      <c r="F251">
        <v>63</v>
      </c>
      <c r="G251" s="21">
        <v>47.95</v>
      </c>
      <c r="H251">
        <v>2005</v>
      </c>
      <c r="J251" t="str">
        <f>_xlfn.CONCAT(Table1[#This Row])</f>
        <v>Châteauneuf-du-Pape 2005FranceChâteauneuf-du-PapeTardieu-Laurent3.96347.952005</v>
      </c>
      <c r="S251" t="b">
        <v>0</v>
      </c>
    </row>
    <row r="252" spans="1:19" x14ac:dyDescent="0.2">
      <c r="A252" t="s">
        <v>8409</v>
      </c>
      <c r="B252" t="s">
        <v>16</v>
      </c>
      <c r="C252" t="s">
        <v>492</v>
      </c>
      <c r="D252" t="s">
        <v>2660</v>
      </c>
      <c r="E252">
        <v>4.5</v>
      </c>
      <c r="F252">
        <v>61</v>
      </c>
      <c r="G252" s="21">
        <v>99.9</v>
      </c>
      <c r="H252">
        <v>2005</v>
      </c>
      <c r="J252" t="str">
        <f>_xlfn.CONCAT(Table1[#This Row])</f>
        <v>Dedicato a Walter Bolgheri Superiore 2005ItalyBolgheri SuperiorePoggio Al Tesoro4.56199.92005</v>
      </c>
      <c r="S252" t="b">
        <v>0</v>
      </c>
    </row>
    <row r="253" spans="1:19" x14ac:dyDescent="0.2">
      <c r="A253" t="s">
        <v>862</v>
      </c>
      <c r="B253" t="s">
        <v>9</v>
      </c>
      <c r="C253" t="s">
        <v>96</v>
      </c>
      <c r="D253" t="s">
        <v>7230</v>
      </c>
      <c r="E253">
        <v>4.5</v>
      </c>
      <c r="F253">
        <v>60</v>
      </c>
      <c r="G253" s="21">
        <v>439.95</v>
      </c>
      <c r="H253">
        <v>2005</v>
      </c>
      <c r="J253" t="str">
        <f>_xlfn.CONCAT(Table1[#This Row])</f>
        <v>Saint-Émilion Grand Cru (Grand Cru Classé) 2005FranceSaint-Émilion Grand CruChâteau Péby Faugères4.560439.952005</v>
      </c>
      <c r="S253" t="b">
        <v>0</v>
      </c>
    </row>
    <row r="254" spans="1:19" x14ac:dyDescent="0.2">
      <c r="A254" t="s">
        <v>8163</v>
      </c>
      <c r="B254" t="s">
        <v>9</v>
      </c>
      <c r="C254" t="s">
        <v>96</v>
      </c>
      <c r="D254" t="s">
        <v>5409</v>
      </c>
      <c r="E254">
        <v>4.4000000000000004</v>
      </c>
      <c r="F254">
        <v>57</v>
      </c>
      <c r="G254" s="21">
        <v>379.95</v>
      </c>
      <c r="H254">
        <v>2005</v>
      </c>
      <c r="J254" t="str">
        <f>_xlfn.CONCAT(Table1[#This Row])</f>
        <v>Saint-Emilion Grand Cru (Premier Grand Cru Classé) 2005FranceSaint-Émilion Grand CruLa Mondotte4.457379.952005</v>
      </c>
      <c r="S254" t="b">
        <v>0</v>
      </c>
    </row>
    <row r="255" spans="1:19" x14ac:dyDescent="0.2">
      <c r="A255" t="s">
        <v>155</v>
      </c>
      <c r="B255" t="s">
        <v>9</v>
      </c>
      <c r="C255" t="s">
        <v>138</v>
      </c>
      <c r="D255" t="s">
        <v>8150</v>
      </c>
      <c r="E255">
        <v>3.7</v>
      </c>
      <c r="F255">
        <v>57</v>
      </c>
      <c r="G255" s="21">
        <v>29.95</v>
      </c>
      <c r="H255">
        <v>2005</v>
      </c>
      <c r="J255" t="str">
        <f>_xlfn.CONCAT(Table1[#This Row])</f>
        <v>Fronsac 2005FranceFronsacChâteau Les Trois Croix3.75729.952005</v>
      </c>
      <c r="S255" t="b">
        <v>0</v>
      </c>
    </row>
    <row r="256" spans="1:19" x14ac:dyDescent="0.2">
      <c r="A256" t="s">
        <v>8042</v>
      </c>
      <c r="B256" t="s">
        <v>66</v>
      </c>
      <c r="C256" t="s">
        <v>776</v>
      </c>
      <c r="D256" t="s">
        <v>777</v>
      </c>
      <c r="E256">
        <v>3.8</v>
      </c>
      <c r="F256">
        <v>55</v>
      </c>
      <c r="G256" s="21">
        <v>98.42</v>
      </c>
      <c r="H256">
        <v>2005</v>
      </c>
      <c r="J256" t="str">
        <f>_xlfn.CONCAT(Table1[#This Row])</f>
        <v>Reserva Especial 2005SpainSomontanoEnate3.85598.422005</v>
      </c>
      <c r="S256" t="b">
        <v>0</v>
      </c>
    </row>
    <row r="257" spans="1:19" x14ac:dyDescent="0.2">
      <c r="A257" t="s">
        <v>4408</v>
      </c>
      <c r="B257" t="s">
        <v>9</v>
      </c>
      <c r="C257" t="s">
        <v>742</v>
      </c>
      <c r="D257" t="s">
        <v>7966</v>
      </c>
      <c r="E257">
        <v>3.9</v>
      </c>
      <c r="F257">
        <v>54</v>
      </c>
      <c r="G257" s="21">
        <v>37.950000000000003</v>
      </c>
      <c r="H257">
        <v>2005</v>
      </c>
      <c r="J257" t="str">
        <f>_xlfn.CONCAT(Table1[#This Row])</f>
        <v>Bordeaux Supérieur 2005FranceBordeaux SupérieurChâteau de Reignac3.95437.952005</v>
      </c>
      <c r="S257" t="b">
        <v>0</v>
      </c>
    </row>
    <row r="258" spans="1:19" x14ac:dyDescent="0.2">
      <c r="A258" t="s">
        <v>7657</v>
      </c>
      <c r="B258" t="s">
        <v>9</v>
      </c>
      <c r="C258" t="s">
        <v>2283</v>
      </c>
      <c r="D258" t="s">
        <v>7658</v>
      </c>
      <c r="E258">
        <v>3.7</v>
      </c>
      <c r="F258">
        <v>50</v>
      </c>
      <c r="G258" s="21">
        <v>19.95</v>
      </c>
      <c r="H258">
        <v>2005</v>
      </c>
      <c r="J258" t="str">
        <f>_xlfn.CONCAT(Table1[#This Row])</f>
        <v>Castillon Côtes de Bordeaux 2005FranceCastillon - Côtes de BordeauxChâteau Brisson3.75019.952005</v>
      </c>
      <c r="S258" t="b">
        <v>0</v>
      </c>
    </row>
    <row r="259" spans="1:19" x14ac:dyDescent="0.2">
      <c r="A259" t="s">
        <v>862</v>
      </c>
      <c r="B259" t="s">
        <v>9</v>
      </c>
      <c r="C259" t="s">
        <v>96</v>
      </c>
      <c r="D259" t="s">
        <v>7507</v>
      </c>
      <c r="E259">
        <v>4.2</v>
      </c>
      <c r="F259">
        <v>48</v>
      </c>
      <c r="G259" s="21">
        <v>179.95</v>
      </c>
      <c r="H259">
        <v>2005</v>
      </c>
      <c r="J259" t="str">
        <f>_xlfn.CONCAT(Table1[#This Row])</f>
        <v>Saint-Émilion Grand Cru (Grand Cru Classé) 2005FranceSaint-Émilion Grand CruChâteau Clos Saint Martin4.248179.952005</v>
      </c>
      <c r="S259" t="b">
        <v>0</v>
      </c>
    </row>
    <row r="260" spans="1:19" x14ac:dyDescent="0.2">
      <c r="A260" t="s">
        <v>7203</v>
      </c>
      <c r="B260" t="s">
        <v>9</v>
      </c>
      <c r="C260" t="s">
        <v>27</v>
      </c>
      <c r="D260" t="s">
        <v>729</v>
      </c>
      <c r="E260">
        <v>4.3</v>
      </c>
      <c r="F260">
        <v>45</v>
      </c>
      <c r="G260" s="21">
        <v>49.95</v>
      </c>
      <c r="H260">
        <v>2005</v>
      </c>
      <c r="J260" t="str">
        <f>_xlfn.CONCAT(Table1[#This Row])</f>
        <v>Gigondas Valbelle 2005FranceGigondasChâteau de Saint Cosme4.34549.952005</v>
      </c>
      <c r="S260" t="b">
        <v>0</v>
      </c>
    </row>
    <row r="261" spans="1:19" x14ac:dyDescent="0.2">
      <c r="A261" t="s">
        <v>7225</v>
      </c>
      <c r="B261" t="s">
        <v>9</v>
      </c>
      <c r="C261" t="s">
        <v>793</v>
      </c>
      <c r="D261" t="s">
        <v>7226</v>
      </c>
      <c r="E261">
        <v>4.2</v>
      </c>
      <c r="F261">
        <v>45</v>
      </c>
      <c r="G261" s="21">
        <v>34.950000000000003</v>
      </c>
      <c r="H261">
        <v>2005</v>
      </c>
      <c r="J261" t="str">
        <f>_xlfn.CONCAT(Table1[#This Row])</f>
        <v>Montagne-Saint-Émilion 2005FranceMontagne-Saint-ÉmilionChâteau Messile Aubert4.24534.952005</v>
      </c>
      <c r="S261" t="b">
        <v>0</v>
      </c>
    </row>
    <row r="262" spans="1:19" x14ac:dyDescent="0.2">
      <c r="A262" t="s">
        <v>4063</v>
      </c>
      <c r="B262" t="s">
        <v>9</v>
      </c>
      <c r="C262" t="s">
        <v>389</v>
      </c>
      <c r="D262" t="s">
        <v>7036</v>
      </c>
      <c r="E262">
        <v>4.3</v>
      </c>
      <c r="F262">
        <v>43</v>
      </c>
      <c r="G262" s="21">
        <v>119.95</v>
      </c>
      <c r="H262">
        <v>2005</v>
      </c>
      <c r="J262" t="str">
        <f>_xlfn.CONCAT(Table1[#This Row])</f>
        <v>Pessac-Léognan 2005FrancePessac-LéognanChâteau Branon4.343119.952005</v>
      </c>
      <c r="S262" t="b">
        <v>0</v>
      </c>
    </row>
    <row r="263" spans="1:19" x14ac:dyDescent="0.2">
      <c r="A263" t="s">
        <v>6815</v>
      </c>
      <c r="B263" t="s">
        <v>9</v>
      </c>
      <c r="C263" t="s">
        <v>389</v>
      </c>
      <c r="D263" t="s">
        <v>6816</v>
      </c>
      <c r="E263">
        <v>3.9</v>
      </c>
      <c r="F263">
        <v>41</v>
      </c>
      <c r="G263" s="21">
        <v>29.95</v>
      </c>
      <c r="H263">
        <v>2005</v>
      </c>
      <c r="J263" t="str">
        <f>_xlfn.CONCAT(Table1[#This Row])</f>
        <v>Pessac-Léognan Rouge 2005FrancePessac-LéognanChâteau de Rouillac3.94129.952005</v>
      </c>
      <c r="S263" t="b">
        <v>0</v>
      </c>
    </row>
    <row r="264" spans="1:19" x14ac:dyDescent="0.2">
      <c r="A264" t="s">
        <v>6720</v>
      </c>
      <c r="B264" t="s">
        <v>46</v>
      </c>
      <c r="C264" t="s">
        <v>131</v>
      </c>
      <c r="D264" t="s">
        <v>311</v>
      </c>
      <c r="E264">
        <v>4.5</v>
      </c>
      <c r="F264">
        <v>40</v>
      </c>
      <c r="G264" s="21">
        <v>96.5</v>
      </c>
      <c r="H264">
        <v>2005</v>
      </c>
      <c r="J264" t="str">
        <f>_xlfn.CONCAT(Table1[#This Row])</f>
        <v>Henley Shiraz 2005AustraliaMcLaren ValeGeoff Merrill4.54096.52005</v>
      </c>
      <c r="S264" t="b">
        <v>0</v>
      </c>
    </row>
    <row r="265" spans="1:19" x14ac:dyDescent="0.2">
      <c r="A265" t="s">
        <v>1302</v>
      </c>
      <c r="B265" t="s">
        <v>9</v>
      </c>
      <c r="C265" t="s">
        <v>10</v>
      </c>
      <c r="D265" t="s">
        <v>6628</v>
      </c>
      <c r="E265">
        <v>4.2</v>
      </c>
      <c r="F265">
        <v>39</v>
      </c>
      <c r="G265" s="21">
        <v>49.95</v>
      </c>
      <c r="H265">
        <v>2005</v>
      </c>
      <c r="J265" t="str">
        <f>_xlfn.CONCAT(Table1[#This Row])</f>
        <v>Pomerol 2005FrancePomerolChâteau Beau Soleil4.23949.952005</v>
      </c>
      <c r="S265" t="b">
        <v>0</v>
      </c>
    </row>
    <row r="266" spans="1:19" x14ac:dyDescent="0.2">
      <c r="A266" t="s">
        <v>6652</v>
      </c>
      <c r="B266" t="s">
        <v>9</v>
      </c>
      <c r="C266" t="s">
        <v>873</v>
      </c>
      <c r="D266" t="s">
        <v>1441</v>
      </c>
      <c r="E266">
        <v>3.9</v>
      </c>
      <c r="F266">
        <v>39</v>
      </c>
      <c r="G266" s="21">
        <v>79</v>
      </c>
      <c r="H266">
        <v>2005</v>
      </c>
      <c r="J266" t="str">
        <f>_xlfn.CONCAT(Table1[#This Row])</f>
        <v>Terroir du Trias Bandol Rouge 2005FranceBandolDomaine de Terrebrune3.939792005</v>
      </c>
      <c r="S266" t="b">
        <v>0</v>
      </c>
    </row>
    <row r="267" spans="1:19" x14ac:dyDescent="0.2">
      <c r="A267" t="s">
        <v>6138</v>
      </c>
      <c r="B267" t="s">
        <v>66</v>
      </c>
      <c r="C267" t="s">
        <v>222</v>
      </c>
      <c r="D267" t="s">
        <v>5031</v>
      </c>
      <c r="E267">
        <v>4.3</v>
      </c>
      <c r="F267">
        <v>35</v>
      </c>
      <c r="G267" s="21">
        <v>38</v>
      </c>
      <c r="H267">
        <v>2005</v>
      </c>
      <c r="J267" t="str">
        <f>_xlfn.CONCAT(Table1[#This Row])</f>
        <v>7 Lunas Vendimia Seleccionada 2005SpainRibera del DueroCampos Goticos4.335382005</v>
      </c>
      <c r="S267" t="b">
        <v>0</v>
      </c>
    </row>
    <row r="268" spans="1:19" x14ac:dyDescent="0.2">
      <c r="A268" t="s">
        <v>6152</v>
      </c>
      <c r="B268" t="s">
        <v>66</v>
      </c>
      <c r="C268" t="s">
        <v>308</v>
      </c>
      <c r="D268" t="s">
        <v>6153</v>
      </c>
      <c r="E268">
        <v>4.3</v>
      </c>
      <c r="F268">
        <v>35</v>
      </c>
      <c r="G268" s="21">
        <v>27.5</v>
      </c>
      <c r="H268">
        <v>2005</v>
      </c>
      <c r="J268" t="str">
        <f>_xlfn.CONCAT(Table1[#This Row])</f>
        <v>Evento 2005SpainRiojaCastillo de Mendoza4.33527.52005</v>
      </c>
      <c r="S268" t="b">
        <v>0</v>
      </c>
    </row>
    <row r="269" spans="1:19" x14ac:dyDescent="0.2">
      <c r="A269" t="s">
        <v>6038</v>
      </c>
      <c r="B269" t="s">
        <v>9</v>
      </c>
      <c r="C269" t="s">
        <v>2283</v>
      </c>
      <c r="D269" t="s">
        <v>6039</v>
      </c>
      <c r="E269">
        <v>4</v>
      </c>
      <c r="F269">
        <v>34</v>
      </c>
      <c r="G269" s="21">
        <v>18.95</v>
      </c>
      <c r="H269">
        <v>2005</v>
      </c>
      <c r="J269" t="str">
        <f>_xlfn.CONCAT(Table1[#This Row])</f>
        <v>Cuvée Compostelle Castillon - Côtes de Bordeaux 2005FranceCastillon - Côtes de BordeauxChâteau Côte Montpezat43418.952005</v>
      </c>
      <c r="S269" t="b">
        <v>0</v>
      </c>
    </row>
    <row r="270" spans="1:19" x14ac:dyDescent="0.2">
      <c r="A270" t="s">
        <v>5856</v>
      </c>
      <c r="B270" t="s">
        <v>9</v>
      </c>
      <c r="C270" t="s">
        <v>190</v>
      </c>
      <c r="D270" t="s">
        <v>5377</v>
      </c>
      <c r="E270">
        <v>4.4000000000000004</v>
      </c>
      <c r="F270">
        <v>33</v>
      </c>
      <c r="G270" s="21">
        <v>89.95</v>
      </c>
      <c r="H270">
        <v>2005</v>
      </c>
      <c r="J270" t="str">
        <f>_xlfn.CONCAT(Table1[#This Row])</f>
        <v>Côte-Rôtie 2005FranceCôte-RôtieTardieu-Laurent4.43389.952005</v>
      </c>
      <c r="S270" t="b">
        <v>0</v>
      </c>
    </row>
    <row r="271" spans="1:19" x14ac:dyDescent="0.2">
      <c r="A271" t="s">
        <v>4997</v>
      </c>
      <c r="B271" t="s">
        <v>9</v>
      </c>
      <c r="C271" t="s">
        <v>2604</v>
      </c>
      <c r="D271" t="s">
        <v>4998</v>
      </c>
      <c r="E271">
        <v>4.4000000000000004</v>
      </c>
      <c r="F271">
        <v>28</v>
      </c>
      <c r="G271" s="21">
        <v>69.95</v>
      </c>
      <c r="H271">
        <v>2005</v>
      </c>
      <c r="J271" t="str">
        <f>_xlfn.CONCAT(Table1[#This Row])</f>
        <v>L’Archange Saint-Émilion 2005FranceSaint-ÉmilionChâteau L’Archange4.42869.952005</v>
      </c>
      <c r="S271" t="b">
        <v>0</v>
      </c>
    </row>
    <row r="272" spans="1:19" x14ac:dyDescent="0.2">
      <c r="A272" t="s">
        <v>2566</v>
      </c>
      <c r="B272" t="s">
        <v>9</v>
      </c>
      <c r="C272" t="s">
        <v>972</v>
      </c>
      <c r="D272" t="s">
        <v>2307</v>
      </c>
      <c r="E272">
        <v>3.7</v>
      </c>
      <c r="F272">
        <v>28</v>
      </c>
      <c r="G272" s="21">
        <v>7.75</v>
      </c>
      <c r="H272">
        <v>2005</v>
      </c>
      <c r="J272" t="str">
        <f>_xlfn.CONCAT(Table1[#This Row])</f>
        <v>Moulis-en-Médoc 2005FranceMoulis-en-MédocChâteau Duplessis3.7287.752005</v>
      </c>
      <c r="S272" t="b">
        <v>0</v>
      </c>
    </row>
    <row r="273" spans="1:19" x14ac:dyDescent="0.2">
      <c r="A273" t="s">
        <v>4851</v>
      </c>
      <c r="B273" t="s">
        <v>9</v>
      </c>
      <c r="C273" t="s">
        <v>96</v>
      </c>
      <c r="D273" t="s">
        <v>3202</v>
      </c>
      <c r="E273">
        <v>4.5</v>
      </c>
      <c r="F273">
        <v>27</v>
      </c>
      <c r="G273" s="21">
        <v>219.95</v>
      </c>
      <c r="H273">
        <v>2005</v>
      </c>
      <c r="J273" t="str">
        <f>_xlfn.CONCAT(Table1[#This Row])</f>
        <v>Magrez Fombrauge Saint-Émilion Grand Cru 2005FranceSaint-Émilion Grand CruChâteau Fombrauge4.527219.952005</v>
      </c>
      <c r="S273" t="b">
        <v>0</v>
      </c>
    </row>
    <row r="274" spans="1:19" x14ac:dyDescent="0.2">
      <c r="A274" t="s">
        <v>238</v>
      </c>
      <c r="B274" t="s">
        <v>9</v>
      </c>
      <c r="C274" t="s">
        <v>96</v>
      </c>
      <c r="D274" t="s">
        <v>4831</v>
      </c>
      <c r="E274">
        <v>4</v>
      </c>
      <c r="F274">
        <v>27</v>
      </c>
      <c r="G274" s="21">
        <v>38.950000000000003</v>
      </c>
      <c r="H274">
        <v>2005</v>
      </c>
      <c r="J274" t="str">
        <f>_xlfn.CONCAT(Table1[#This Row])</f>
        <v>Saint-Émilion Grand Cru 2005FranceSaint-Émilion Grand CruChâteau Lusseau42738.952005</v>
      </c>
      <c r="S274" t="b">
        <v>0</v>
      </c>
    </row>
    <row r="275" spans="1:19" x14ac:dyDescent="0.2">
      <c r="A275" t="s">
        <v>2442</v>
      </c>
      <c r="B275" t="s">
        <v>9</v>
      </c>
      <c r="C275" t="s">
        <v>105</v>
      </c>
      <c r="D275" t="s">
        <v>4854</v>
      </c>
      <c r="E275">
        <v>3.6</v>
      </c>
      <c r="F275">
        <v>27</v>
      </c>
      <c r="G275" s="21">
        <v>23.3</v>
      </c>
      <c r="H275">
        <v>2005</v>
      </c>
      <c r="J275" t="str">
        <f>_xlfn.CONCAT(Table1[#This Row])</f>
        <v>Saint-Estèphe 2005FranceSaint-EstèpheChâteau Domeyne3.62723.32005</v>
      </c>
      <c r="S275" t="b">
        <v>0</v>
      </c>
    </row>
    <row r="276" spans="1:19" x14ac:dyDescent="0.2">
      <c r="A276" t="s">
        <v>862</v>
      </c>
      <c r="B276" t="s">
        <v>9</v>
      </c>
      <c r="C276" t="s">
        <v>96</v>
      </c>
      <c r="D276" t="s">
        <v>4588</v>
      </c>
      <c r="E276">
        <v>4</v>
      </c>
      <c r="F276">
        <v>26</v>
      </c>
      <c r="G276" s="21">
        <v>75.95</v>
      </c>
      <c r="H276">
        <v>2005</v>
      </c>
      <c r="J276" t="str">
        <f>_xlfn.CONCAT(Table1[#This Row])</f>
        <v>Saint-Émilion Grand Cru (Grand Cru Classé) 2005FranceSaint-Émilion Grand CruChâteau Les Grandes Murailles42675.952005</v>
      </c>
      <c r="S276" t="b">
        <v>0</v>
      </c>
    </row>
    <row r="277" spans="1:19" x14ac:dyDescent="0.2">
      <c r="A277" t="s">
        <v>4596</v>
      </c>
      <c r="B277" t="s">
        <v>9</v>
      </c>
      <c r="C277" t="s">
        <v>125</v>
      </c>
      <c r="D277" t="s">
        <v>4597</v>
      </c>
      <c r="E277">
        <v>3.7</v>
      </c>
      <c r="F277">
        <v>26</v>
      </c>
      <c r="G277" s="21">
        <v>27.95</v>
      </c>
      <c r="H277">
        <v>2005</v>
      </c>
      <c r="J277" t="str">
        <f>_xlfn.CONCAT(Table1[#This Row])</f>
        <v>Bordeaux 2005FranceBordeauxChâteau Clos Chaumont3.72627.952005</v>
      </c>
      <c r="S277" t="b">
        <v>0</v>
      </c>
    </row>
    <row r="278" spans="1:19" x14ac:dyDescent="0.2">
      <c r="A278" t="s">
        <v>4408</v>
      </c>
      <c r="B278" t="s">
        <v>9</v>
      </c>
      <c r="C278" t="s">
        <v>742</v>
      </c>
      <c r="D278" t="s">
        <v>4409</v>
      </c>
      <c r="E278">
        <v>4.0999999999999996</v>
      </c>
      <c r="F278">
        <v>25</v>
      </c>
      <c r="G278" s="21">
        <v>27.95</v>
      </c>
      <c r="H278">
        <v>2005</v>
      </c>
      <c r="J278" t="str">
        <f>_xlfn.CONCAT(Table1[#This Row])</f>
        <v>Bordeaux Supérieur 2005FranceBordeaux SupérieurChâteau Le Pin Beausoleil4.12527.952005</v>
      </c>
      <c r="S278" t="b">
        <v>0</v>
      </c>
    </row>
    <row r="279" spans="1:19" x14ac:dyDescent="0.2">
      <c r="A279" t="s">
        <v>4931</v>
      </c>
      <c r="B279" t="s">
        <v>16</v>
      </c>
      <c r="C279" t="s">
        <v>2867</v>
      </c>
      <c r="D279" t="s">
        <v>2868</v>
      </c>
      <c r="E279">
        <v>4.7</v>
      </c>
      <c r="F279">
        <v>2767</v>
      </c>
      <c r="G279" s="21">
        <v>632.64</v>
      </c>
      <c r="H279">
        <v>2006</v>
      </c>
      <c r="J279" t="str">
        <f>_xlfn.CONCAT(Table1[#This Row])</f>
        <v>Sassicaia 2006ItalyBolgheri SassicaiaTenuta San Guido4.72767632.642006</v>
      </c>
      <c r="S279" t="b">
        <v>0</v>
      </c>
    </row>
    <row r="280" spans="1:19" x14ac:dyDescent="0.2">
      <c r="A280" t="s">
        <v>3382</v>
      </c>
      <c r="B280" t="s">
        <v>66</v>
      </c>
      <c r="C280" t="s">
        <v>222</v>
      </c>
      <c r="D280" t="s">
        <v>1760</v>
      </c>
      <c r="E280">
        <v>4.7</v>
      </c>
      <c r="F280">
        <v>1852</v>
      </c>
      <c r="G280" s="21">
        <v>329</v>
      </c>
      <c r="H280">
        <v>2006</v>
      </c>
      <c r="J280" t="str">
        <f>_xlfn.CONCAT(Table1[#This Row])</f>
        <v>Unico 2006SpainRibera del DueroVega Sicilia4.718523292006</v>
      </c>
      <c r="S280" t="b">
        <v>0</v>
      </c>
    </row>
    <row r="281" spans="1:19" x14ac:dyDescent="0.2">
      <c r="A281" t="s">
        <v>3075</v>
      </c>
      <c r="B281" t="s">
        <v>9</v>
      </c>
      <c r="C281" t="s">
        <v>217</v>
      </c>
      <c r="D281" t="s">
        <v>1570</v>
      </c>
      <c r="E281">
        <v>4.2</v>
      </c>
      <c r="F281">
        <v>1712</v>
      </c>
      <c r="G281" s="21">
        <v>59.95</v>
      </c>
      <c r="H281">
        <v>2006</v>
      </c>
      <c r="J281" t="str">
        <f>_xlfn.CONCAT(Table1[#This Row])</f>
        <v>Margaux (Grand Cru Classé) 2006FranceMargauxChâteau Giscours4.2171259.952006</v>
      </c>
      <c r="S281" t="b">
        <v>0</v>
      </c>
    </row>
    <row r="282" spans="1:19" x14ac:dyDescent="0.2">
      <c r="A282" t="s">
        <v>2938</v>
      </c>
      <c r="B282" t="s">
        <v>9</v>
      </c>
      <c r="C282" t="s">
        <v>105</v>
      </c>
      <c r="D282" t="s">
        <v>2401</v>
      </c>
      <c r="E282">
        <v>4.4000000000000004</v>
      </c>
      <c r="F282">
        <v>1662</v>
      </c>
      <c r="G282" s="21">
        <v>165</v>
      </c>
      <c r="H282">
        <v>2006</v>
      </c>
      <c r="J282" t="str">
        <f>_xlfn.CONCAT(Table1[#This Row])</f>
        <v>Cos d'Estournel 2006FranceSaint-EstèpheCos d'Estournel4.416621652006</v>
      </c>
      <c r="S282" t="b">
        <v>0</v>
      </c>
    </row>
    <row r="283" spans="1:19" x14ac:dyDescent="0.2">
      <c r="A283" t="s">
        <v>376</v>
      </c>
      <c r="B283" t="s">
        <v>9</v>
      </c>
      <c r="C283" t="s">
        <v>114</v>
      </c>
      <c r="D283" t="s">
        <v>385</v>
      </c>
      <c r="E283">
        <v>4.2</v>
      </c>
      <c r="F283">
        <v>1409</v>
      </c>
      <c r="G283" s="21">
        <v>89</v>
      </c>
      <c r="H283">
        <v>2006</v>
      </c>
      <c r="J283" t="str">
        <f>_xlfn.CONCAT(Table1[#This Row])</f>
        <v>Saint-Julien (Grand Cru Classé) 2006FranceSaint-JulienChâteau Léoville Barton4.21409892006</v>
      </c>
      <c r="S283" t="b">
        <v>0</v>
      </c>
    </row>
    <row r="284" spans="1:19" x14ac:dyDescent="0.2">
      <c r="A284" t="s">
        <v>1064</v>
      </c>
      <c r="B284" t="s">
        <v>9</v>
      </c>
      <c r="C284" t="s">
        <v>389</v>
      </c>
      <c r="D284" t="s">
        <v>390</v>
      </c>
      <c r="E284">
        <v>4.4000000000000004</v>
      </c>
      <c r="F284">
        <v>1132</v>
      </c>
      <c r="G284" s="21">
        <v>129</v>
      </c>
      <c r="H284">
        <v>2006</v>
      </c>
      <c r="J284" t="str">
        <f>_xlfn.CONCAT(Table1[#This Row])</f>
        <v>Pessac-Léognan (Grand Cru Classé de Graves) 2006FrancePessac-LéognanChâteau Pape Clément4.411321292006</v>
      </c>
      <c r="S284" t="b">
        <v>0</v>
      </c>
    </row>
    <row r="285" spans="1:19" x14ac:dyDescent="0.2">
      <c r="A285" t="s">
        <v>376</v>
      </c>
      <c r="B285" t="s">
        <v>9</v>
      </c>
      <c r="C285" t="s">
        <v>114</v>
      </c>
      <c r="D285" t="s">
        <v>377</v>
      </c>
      <c r="E285">
        <v>3.9</v>
      </c>
      <c r="F285">
        <v>1030</v>
      </c>
      <c r="G285" s="21">
        <v>59.54</v>
      </c>
      <c r="H285">
        <v>2006</v>
      </c>
      <c r="J285" t="str">
        <f>_xlfn.CONCAT(Table1[#This Row])</f>
        <v>Saint-Julien (Grand Cru Classé) 2006FranceSaint-JulienChâteau Branaire-Ducru3.9103059.542006</v>
      </c>
      <c r="S285" t="b">
        <v>0</v>
      </c>
    </row>
    <row r="286" spans="1:19" x14ac:dyDescent="0.2">
      <c r="A286" t="s">
        <v>376</v>
      </c>
      <c r="B286" t="s">
        <v>9</v>
      </c>
      <c r="C286" t="s">
        <v>114</v>
      </c>
      <c r="D286" t="s">
        <v>2261</v>
      </c>
      <c r="E286">
        <v>4.4000000000000004</v>
      </c>
      <c r="F286">
        <v>940</v>
      </c>
      <c r="G286" s="21">
        <v>165</v>
      </c>
      <c r="H286">
        <v>2006</v>
      </c>
      <c r="J286" t="str">
        <f>_xlfn.CONCAT(Table1[#This Row])</f>
        <v>Saint-Julien (Grand Cru Classé) 2006FranceSaint-JulienChâteau Ducru-Beaucaillou4.49401652006</v>
      </c>
      <c r="S286" t="b">
        <v>0</v>
      </c>
    </row>
    <row r="287" spans="1:19" x14ac:dyDescent="0.2">
      <c r="A287" t="s">
        <v>9663</v>
      </c>
      <c r="B287" t="s">
        <v>9</v>
      </c>
      <c r="C287" t="s">
        <v>184</v>
      </c>
      <c r="D287" t="s">
        <v>185</v>
      </c>
      <c r="E287">
        <v>4.5999999999999996</v>
      </c>
      <c r="F287">
        <v>864</v>
      </c>
      <c r="G287" s="21">
        <v>731.09</v>
      </c>
      <c r="H287">
        <v>2006</v>
      </c>
      <c r="J287" t="str">
        <f>_xlfn.CONCAT(Table1[#This Row])</f>
        <v>Pauillac (Premier Grand Cru Classé) 2006FrancePauillacChâteau Mouton Rothschild4.6864731.092006</v>
      </c>
      <c r="S287" t="b">
        <v>0</v>
      </c>
    </row>
    <row r="288" spans="1:19" x14ac:dyDescent="0.2">
      <c r="A288" t="s">
        <v>9478</v>
      </c>
      <c r="B288" t="s">
        <v>87</v>
      </c>
      <c r="C288" t="s">
        <v>356</v>
      </c>
      <c r="D288" t="s">
        <v>2407</v>
      </c>
      <c r="E288">
        <v>3.9</v>
      </c>
      <c r="F288">
        <v>819</v>
      </c>
      <c r="G288" s="21">
        <v>45.77</v>
      </c>
      <c r="H288">
        <v>2006</v>
      </c>
      <c r="J288" t="str">
        <f>_xlfn.CONCAT(Table1[#This Row])</f>
        <v>Quorum (Grande Vindima) 2006BrazilVale dos VinhedosLidio Carraro3.981945.772006</v>
      </c>
      <c r="S288" t="b">
        <v>0</v>
      </c>
    </row>
    <row r="289" spans="1:19" x14ac:dyDescent="0.2">
      <c r="A289" t="s">
        <v>3075</v>
      </c>
      <c r="B289" t="s">
        <v>9</v>
      </c>
      <c r="C289" t="s">
        <v>217</v>
      </c>
      <c r="D289" t="s">
        <v>625</v>
      </c>
      <c r="E289">
        <v>4.3</v>
      </c>
      <c r="F289">
        <v>805</v>
      </c>
      <c r="G289" s="21">
        <v>79</v>
      </c>
      <c r="H289">
        <v>2006</v>
      </c>
      <c r="J289" t="str">
        <f>_xlfn.CONCAT(Table1[#This Row])</f>
        <v>Margaux (Grand Cru Classé) 2006FranceMargauxChâteau Lascombes4.3805792006</v>
      </c>
      <c r="S289" t="b">
        <v>0</v>
      </c>
    </row>
    <row r="290" spans="1:19" x14ac:dyDescent="0.2">
      <c r="A290" t="s">
        <v>8796</v>
      </c>
      <c r="B290" t="s">
        <v>9</v>
      </c>
      <c r="C290" t="s">
        <v>184</v>
      </c>
      <c r="D290" t="s">
        <v>3467</v>
      </c>
      <c r="E290">
        <v>4.2</v>
      </c>
      <c r="F290">
        <v>678</v>
      </c>
      <c r="G290" s="21">
        <v>118.9</v>
      </c>
      <c r="H290">
        <v>2006</v>
      </c>
      <c r="J290" t="str">
        <f>_xlfn.CONCAT(Table1[#This Row])</f>
        <v>Pauillac (Grand Cru Classé) 2006FrancePauillacChâteau Duhart-Milon4.2678118.92006</v>
      </c>
      <c r="S290" t="b">
        <v>0</v>
      </c>
    </row>
    <row r="291" spans="1:19" x14ac:dyDescent="0.2">
      <c r="A291" t="s">
        <v>8450</v>
      </c>
      <c r="B291" t="s">
        <v>9</v>
      </c>
      <c r="C291" t="s">
        <v>389</v>
      </c>
      <c r="D291" t="s">
        <v>7458</v>
      </c>
      <c r="E291">
        <v>3.8</v>
      </c>
      <c r="F291">
        <v>613</v>
      </c>
      <c r="G291" s="21">
        <v>28.25</v>
      </c>
      <c r="H291">
        <v>2006</v>
      </c>
      <c r="J291" t="str">
        <f>_xlfn.CONCAT(Table1[#This Row])</f>
        <v>Pessac-Léognan 2006FrancePessac-LéognanChâteau Haut-Bergey3.861328.252006</v>
      </c>
      <c r="S291" t="b">
        <v>0</v>
      </c>
    </row>
    <row r="292" spans="1:19" x14ac:dyDescent="0.2">
      <c r="A292" t="s">
        <v>8400</v>
      </c>
      <c r="B292" t="s">
        <v>9</v>
      </c>
      <c r="C292" t="s">
        <v>96</v>
      </c>
      <c r="D292" t="s">
        <v>2609</v>
      </c>
      <c r="E292">
        <v>4.5</v>
      </c>
      <c r="F292">
        <v>607</v>
      </c>
      <c r="G292" s="21">
        <v>341.17</v>
      </c>
      <c r="H292">
        <v>2006</v>
      </c>
      <c r="J292" t="str">
        <f>_xlfn.CONCAT(Table1[#This Row])</f>
        <v>Saint-Émilion Grand Cru (Premier Grand Cru Classé) 2006FranceSaint-Émilion Grand CruChâteau Pavie4.5607341.172006</v>
      </c>
      <c r="S292" t="b">
        <v>0</v>
      </c>
    </row>
    <row r="293" spans="1:19" x14ac:dyDescent="0.2">
      <c r="A293" t="s">
        <v>8256</v>
      </c>
      <c r="B293" t="s">
        <v>9</v>
      </c>
      <c r="C293" t="s">
        <v>281</v>
      </c>
      <c r="D293" t="s">
        <v>5157</v>
      </c>
      <c r="E293">
        <v>3.7</v>
      </c>
      <c r="F293">
        <v>584</v>
      </c>
      <c r="G293" s="21">
        <v>14.8</v>
      </c>
      <c r="H293">
        <v>2006</v>
      </c>
      <c r="J293" t="str">
        <f>_xlfn.CONCAT(Table1[#This Row])</f>
        <v>Haut-Médoc 2006FranceHaut-MédocChâteau Malescasse3.758414.82006</v>
      </c>
      <c r="S293" t="b">
        <v>0</v>
      </c>
    </row>
    <row r="294" spans="1:19" x14ac:dyDescent="0.2">
      <c r="A294" t="s">
        <v>7904</v>
      </c>
      <c r="B294" t="s">
        <v>66</v>
      </c>
      <c r="C294" t="s">
        <v>308</v>
      </c>
      <c r="D294" t="s">
        <v>1216</v>
      </c>
      <c r="E294">
        <v>4.3</v>
      </c>
      <c r="F294">
        <v>530</v>
      </c>
      <c r="G294" s="21">
        <v>39.950000000000003</v>
      </c>
      <c r="H294">
        <v>2006</v>
      </c>
      <c r="J294" t="str">
        <f>_xlfn.CONCAT(Table1[#This Row])</f>
        <v>El Puntido Gran Reserva 2006SpainRiojaViñedos de Páganos4.353039.952006</v>
      </c>
      <c r="S294" t="b">
        <v>0</v>
      </c>
    </row>
    <row r="295" spans="1:19" x14ac:dyDescent="0.2">
      <c r="A295" t="s">
        <v>3866</v>
      </c>
      <c r="B295" t="s">
        <v>9</v>
      </c>
      <c r="C295" t="s">
        <v>96</v>
      </c>
      <c r="D295" t="s">
        <v>3235</v>
      </c>
      <c r="E295">
        <v>3.9</v>
      </c>
      <c r="F295">
        <v>491</v>
      </c>
      <c r="G295" s="21">
        <v>35.950000000000003</v>
      </c>
      <c r="H295">
        <v>2006</v>
      </c>
      <c r="J295" t="str">
        <f>_xlfn.CONCAT(Table1[#This Row])</f>
        <v>Saint-Émilion Grand Cru (Grand Cru Classé) 2006FranceSaint-Émilion Grand CruChâteau Quinault l'Enclos3.949135.952006</v>
      </c>
      <c r="S295" t="b">
        <v>0</v>
      </c>
    </row>
    <row r="296" spans="1:19" x14ac:dyDescent="0.2">
      <c r="A296" t="s">
        <v>376</v>
      </c>
      <c r="B296" t="s">
        <v>9</v>
      </c>
      <c r="C296" t="s">
        <v>114</v>
      </c>
      <c r="D296" t="s">
        <v>2849</v>
      </c>
      <c r="E296">
        <v>4</v>
      </c>
      <c r="F296">
        <v>478</v>
      </c>
      <c r="G296" s="21">
        <v>59</v>
      </c>
      <c r="H296">
        <v>2006</v>
      </c>
      <c r="J296" t="str">
        <f>_xlfn.CONCAT(Table1[#This Row])</f>
        <v>Saint-Julien (Grand Cru Classé) 2006FranceSaint-JulienChâteau Langoa Barton4478592006</v>
      </c>
      <c r="S296" t="b">
        <v>0</v>
      </c>
    </row>
    <row r="297" spans="1:19" x14ac:dyDescent="0.2">
      <c r="A297" t="s">
        <v>5663</v>
      </c>
      <c r="B297" t="s">
        <v>9</v>
      </c>
      <c r="C297" t="s">
        <v>96</v>
      </c>
      <c r="D297" t="s">
        <v>5664</v>
      </c>
      <c r="E297">
        <v>4.2</v>
      </c>
      <c r="F297">
        <v>318</v>
      </c>
      <c r="G297" s="21">
        <v>59.46</v>
      </c>
      <c r="H297">
        <v>2006</v>
      </c>
      <c r="J297" t="str">
        <f>_xlfn.CONCAT(Table1[#This Row])</f>
        <v>Saint-Émilion Grand Cru 2006FranceSaint-Émilion Grand CruChâteau Monbousquet4.231859.462006</v>
      </c>
      <c r="S297" t="b">
        <v>0</v>
      </c>
    </row>
    <row r="298" spans="1:19" x14ac:dyDescent="0.2">
      <c r="A298" t="s">
        <v>4662</v>
      </c>
      <c r="B298" t="s">
        <v>66</v>
      </c>
      <c r="C298" t="s">
        <v>333</v>
      </c>
      <c r="D298" t="s">
        <v>2287</v>
      </c>
      <c r="E298">
        <v>3.8</v>
      </c>
      <c r="F298">
        <v>261</v>
      </c>
      <c r="G298" s="21">
        <v>20.89</v>
      </c>
      <c r="H298">
        <v>2006</v>
      </c>
      <c r="J298" t="str">
        <f>_xlfn.CONCAT(Table1[#This Row])</f>
        <v>Mácula 2006SpainNavarraBodega Tandem3.826120.892006</v>
      </c>
      <c r="S298" t="b">
        <v>0</v>
      </c>
    </row>
    <row r="299" spans="1:19" x14ac:dyDescent="0.2">
      <c r="A299" t="s">
        <v>4472</v>
      </c>
      <c r="B299" t="s">
        <v>16</v>
      </c>
      <c r="C299" t="s">
        <v>3102</v>
      </c>
      <c r="D299" t="s">
        <v>690</v>
      </c>
      <c r="E299">
        <v>3.9</v>
      </c>
      <c r="F299">
        <v>250</v>
      </c>
      <c r="G299" s="21">
        <v>19.350000000000001</v>
      </c>
      <c r="H299">
        <v>2006</v>
      </c>
      <c r="J299" t="str">
        <f>_xlfn.CONCAT(Table1[#This Row])</f>
        <v>San Giorgio Umbria Rosso 2006ItalyUmbriaLungarotti3.925019.352006</v>
      </c>
      <c r="S299" t="b">
        <v>0</v>
      </c>
    </row>
    <row r="300" spans="1:19" x14ac:dyDescent="0.2">
      <c r="A300" t="s">
        <v>4351</v>
      </c>
      <c r="B300" t="s">
        <v>16</v>
      </c>
      <c r="C300" t="s">
        <v>181</v>
      </c>
      <c r="D300" t="s">
        <v>1566</v>
      </c>
      <c r="E300">
        <v>4.5</v>
      </c>
      <c r="F300">
        <v>248</v>
      </c>
      <c r="G300" s="21">
        <v>111.55</v>
      </c>
      <c r="H300">
        <v>2006</v>
      </c>
      <c r="J300" t="str">
        <f>_xlfn.CONCAT(Table1[#This Row])</f>
        <v>Barolo Percristina 2006ItalyBaroloDomenico Clerico4.5248111.552006</v>
      </c>
      <c r="S300" t="b">
        <v>0</v>
      </c>
    </row>
    <row r="301" spans="1:19" x14ac:dyDescent="0.2">
      <c r="A301" t="s">
        <v>3866</v>
      </c>
      <c r="B301" t="s">
        <v>9</v>
      </c>
      <c r="C301" t="s">
        <v>96</v>
      </c>
      <c r="D301" t="s">
        <v>3867</v>
      </c>
      <c r="E301">
        <v>3.9</v>
      </c>
      <c r="F301">
        <v>212</v>
      </c>
      <c r="G301" s="21">
        <v>27.3</v>
      </c>
      <c r="H301">
        <v>2006</v>
      </c>
      <c r="J301" t="str">
        <f>_xlfn.CONCAT(Table1[#This Row])</f>
        <v>Saint-Émilion Grand Cru (Grand Cru Classé) 2006FranceSaint-Émilion Grand CruChâteau Barde-Haut3.921227.32006</v>
      </c>
      <c r="S301" t="b">
        <v>0</v>
      </c>
    </row>
    <row r="302" spans="1:19" x14ac:dyDescent="0.2">
      <c r="A302" t="s">
        <v>3743</v>
      </c>
      <c r="B302" t="s">
        <v>9</v>
      </c>
      <c r="C302" t="s">
        <v>10</v>
      </c>
      <c r="D302" t="s">
        <v>832</v>
      </c>
      <c r="E302">
        <v>4.0999999999999996</v>
      </c>
      <c r="F302">
        <v>204</v>
      </c>
      <c r="G302" s="21">
        <v>63.44</v>
      </c>
      <c r="H302">
        <v>2006</v>
      </c>
      <c r="J302" t="str">
        <f>_xlfn.CONCAT(Table1[#This Row])</f>
        <v>Pomerol 2006FrancePomerolChâteau Gombaude-Guillot4.120463.442006</v>
      </c>
      <c r="S302" t="b">
        <v>0</v>
      </c>
    </row>
    <row r="303" spans="1:19" x14ac:dyDescent="0.2">
      <c r="A303" t="s">
        <v>3169</v>
      </c>
      <c r="B303" t="s">
        <v>16</v>
      </c>
      <c r="C303" t="s">
        <v>17</v>
      </c>
      <c r="D303" t="s">
        <v>1266</v>
      </c>
      <c r="E303">
        <v>4.3</v>
      </c>
      <c r="F303">
        <v>176</v>
      </c>
      <c r="G303" s="21">
        <v>34.590000000000003</v>
      </c>
      <c r="H303">
        <v>2006</v>
      </c>
      <c r="J303" t="str">
        <f>_xlfn.CONCAT(Table1[#This Row])</f>
        <v>Roccato 2006ItalyToscanaRocca delle Macìe4.317634.592006</v>
      </c>
      <c r="S303" t="b">
        <v>0</v>
      </c>
    </row>
    <row r="304" spans="1:19" x14ac:dyDescent="0.2">
      <c r="A304" t="s">
        <v>2998</v>
      </c>
      <c r="B304" t="s">
        <v>9</v>
      </c>
      <c r="C304" t="s">
        <v>873</v>
      </c>
      <c r="D304" t="s">
        <v>1441</v>
      </c>
      <c r="E304">
        <v>4</v>
      </c>
      <c r="F304">
        <v>169</v>
      </c>
      <c r="G304" s="21">
        <v>59.9</v>
      </c>
      <c r="H304">
        <v>2006</v>
      </c>
      <c r="J304" t="str">
        <f>_xlfn.CONCAT(Table1[#This Row])</f>
        <v>Terroir du Trias Bandol Rouge 2006FranceBandolDomaine de Terrebrune416959.92006</v>
      </c>
      <c r="S304" t="b">
        <v>0</v>
      </c>
    </row>
    <row r="305" spans="1:19" x14ac:dyDescent="0.2">
      <c r="A305" t="s">
        <v>2883</v>
      </c>
      <c r="B305" t="s">
        <v>9</v>
      </c>
      <c r="C305" t="s">
        <v>138</v>
      </c>
      <c r="D305" t="s">
        <v>822</v>
      </c>
      <c r="E305">
        <v>3.8</v>
      </c>
      <c r="F305">
        <v>164</v>
      </c>
      <c r="G305" s="21">
        <v>20.420000000000002</v>
      </c>
      <c r="H305">
        <v>2006</v>
      </c>
      <c r="J305" t="str">
        <f>_xlfn.CONCAT(Table1[#This Row])</f>
        <v>Fronsac 2006FranceFronsacChâteau Moulin Haut-Laroque3.816420.422006</v>
      </c>
      <c r="S305" t="b">
        <v>0</v>
      </c>
    </row>
    <row r="306" spans="1:19" x14ac:dyDescent="0.2">
      <c r="A306" t="s">
        <v>2520</v>
      </c>
      <c r="B306" t="s">
        <v>16</v>
      </c>
      <c r="C306" t="s">
        <v>358</v>
      </c>
      <c r="D306" t="s">
        <v>855</v>
      </c>
      <c r="E306">
        <v>4.4000000000000004</v>
      </c>
      <c r="F306">
        <v>151</v>
      </c>
      <c r="G306" s="21">
        <v>476.67</v>
      </c>
      <c r="H306">
        <v>2006</v>
      </c>
      <c r="J306" t="str">
        <f>_xlfn.CONCAT(Table1[#This Row])</f>
        <v>Brunello di Montalcino Riserva 2006ItalyBrunello di MontalcinoBiondi-Santi4.4151476.672006</v>
      </c>
      <c r="S306" t="b">
        <v>0</v>
      </c>
    </row>
    <row r="307" spans="1:19" x14ac:dyDescent="0.2">
      <c r="A307" t="s">
        <v>2333</v>
      </c>
      <c r="B307" t="s">
        <v>66</v>
      </c>
      <c r="C307" t="s">
        <v>222</v>
      </c>
      <c r="D307" t="s">
        <v>2334</v>
      </c>
      <c r="E307">
        <v>3.8</v>
      </c>
      <c r="F307">
        <v>145</v>
      </c>
      <c r="G307" s="21">
        <v>29.15</v>
      </c>
      <c r="H307">
        <v>2006</v>
      </c>
      <c r="J307" t="str">
        <f>_xlfn.CONCAT(Table1[#This Row])</f>
        <v>Majuelos de Callejo 2006SpainRibera del DueroCallejo3.814529.152006</v>
      </c>
      <c r="S307" t="b">
        <v>0</v>
      </c>
    </row>
    <row r="308" spans="1:19" x14ac:dyDescent="0.2">
      <c r="A308" t="s">
        <v>1958</v>
      </c>
      <c r="B308" t="s">
        <v>16</v>
      </c>
      <c r="C308" t="s">
        <v>181</v>
      </c>
      <c r="D308" t="s">
        <v>1959</v>
      </c>
      <c r="E308">
        <v>4.3</v>
      </c>
      <c r="F308">
        <v>134</v>
      </c>
      <c r="G308" s="21">
        <v>74.69</v>
      </c>
      <c r="H308">
        <v>2006</v>
      </c>
      <c r="J308" t="str">
        <f>_xlfn.CONCAT(Table1[#This Row])</f>
        <v>Barolo Carobric 2006ItalyBaroloPaolo Scavino4.313474.692006</v>
      </c>
      <c r="S308" t="b">
        <v>0</v>
      </c>
    </row>
    <row r="309" spans="1:19" x14ac:dyDescent="0.2">
      <c r="A309" t="s">
        <v>1742</v>
      </c>
      <c r="B309" t="s">
        <v>16</v>
      </c>
      <c r="C309" t="s">
        <v>181</v>
      </c>
      <c r="D309" t="s">
        <v>1743</v>
      </c>
      <c r="E309">
        <v>3.9</v>
      </c>
      <c r="F309">
        <v>128</v>
      </c>
      <c r="G309" s="21">
        <v>29.19</v>
      </c>
      <c r="H309">
        <v>2006</v>
      </c>
      <c r="J309" t="str">
        <f>_xlfn.CONCAT(Table1[#This Row])</f>
        <v>Tortoniano Barolo 2006ItalyBaroloMichele Chiarlo3.912829.192006</v>
      </c>
      <c r="S309" t="b">
        <v>0</v>
      </c>
    </row>
    <row r="310" spans="1:19" x14ac:dyDescent="0.2">
      <c r="A310" t="s">
        <v>1126</v>
      </c>
      <c r="B310" t="s">
        <v>9</v>
      </c>
      <c r="C310" t="s">
        <v>1127</v>
      </c>
      <c r="D310" t="s">
        <v>1128</v>
      </c>
      <c r="E310">
        <v>3.7</v>
      </c>
      <c r="F310">
        <v>115</v>
      </c>
      <c r="G310" s="21">
        <v>15.15</v>
      </c>
      <c r="H310">
        <v>2006</v>
      </c>
      <c r="J310" t="str">
        <f>_xlfn.CONCAT(Table1[#This Row])</f>
        <v>Prima 2006FranceCadillac - Côtes de BordeauxChâteau Carignan3.711515.152006</v>
      </c>
      <c r="S310" t="b">
        <v>0</v>
      </c>
    </row>
    <row r="311" spans="1:19" x14ac:dyDescent="0.2">
      <c r="A311" t="s">
        <v>477</v>
      </c>
      <c r="B311" t="s">
        <v>16</v>
      </c>
      <c r="C311" t="s">
        <v>394</v>
      </c>
      <c r="D311" t="s">
        <v>478</v>
      </c>
      <c r="E311">
        <v>4.5</v>
      </c>
      <c r="F311">
        <v>105</v>
      </c>
      <c r="G311" s="21">
        <v>96.9</v>
      </c>
      <c r="H311">
        <v>2006</v>
      </c>
      <c r="J311" t="str">
        <f>_xlfn.CONCAT(Table1[#This Row])</f>
        <v>Amarone della Valpolicella 2006ItalyAmarone della ValpolicellaZýmē4.510596.92006</v>
      </c>
      <c r="S311" t="b">
        <v>0</v>
      </c>
    </row>
    <row r="312" spans="1:19" x14ac:dyDescent="0.2">
      <c r="A312" t="s">
        <v>3866</v>
      </c>
      <c r="B312" t="s">
        <v>9</v>
      </c>
      <c r="C312" t="s">
        <v>96</v>
      </c>
      <c r="D312" t="s">
        <v>9934</v>
      </c>
      <c r="E312">
        <v>4.4000000000000004</v>
      </c>
      <c r="F312">
        <v>95</v>
      </c>
      <c r="G312" s="21">
        <v>174.49</v>
      </c>
      <c r="H312">
        <v>2006</v>
      </c>
      <c r="J312" t="str">
        <f>_xlfn.CONCAT(Table1[#This Row])</f>
        <v>Saint-Émilion Grand Cru (Grand Cru Classé) 2006FranceSaint-Émilion Grand CruChâteau Pavie Decesse4.495174.492006</v>
      </c>
      <c r="S312" t="b">
        <v>0</v>
      </c>
    </row>
    <row r="313" spans="1:19" x14ac:dyDescent="0.2">
      <c r="A313" t="s">
        <v>9839</v>
      </c>
      <c r="B313" t="s">
        <v>66</v>
      </c>
      <c r="C313" t="s">
        <v>313</v>
      </c>
      <c r="D313" t="s">
        <v>735</v>
      </c>
      <c r="E313">
        <v>4.5999999999999996</v>
      </c>
      <c r="F313">
        <v>91</v>
      </c>
      <c r="G313" s="21">
        <v>580</v>
      </c>
      <c r="H313">
        <v>2006</v>
      </c>
      <c r="J313" t="str">
        <f>_xlfn.CONCAT(Table1[#This Row])</f>
        <v>L'Ermita Velles Vinyes Priorat 2006SpainPrioratÁlvaro Palacios4.6915802006</v>
      </c>
      <c r="S313" t="b">
        <v>0</v>
      </c>
    </row>
    <row r="314" spans="1:19" x14ac:dyDescent="0.2">
      <c r="A314" t="s">
        <v>3743</v>
      </c>
      <c r="B314" t="s">
        <v>9</v>
      </c>
      <c r="C314" t="s">
        <v>10</v>
      </c>
      <c r="D314" t="s">
        <v>5743</v>
      </c>
      <c r="E314">
        <v>4.2</v>
      </c>
      <c r="F314">
        <v>82</v>
      </c>
      <c r="G314" s="21">
        <v>272.95</v>
      </c>
      <c r="H314">
        <v>2006</v>
      </c>
      <c r="J314" t="str">
        <f>_xlfn.CONCAT(Table1[#This Row])</f>
        <v>Pomerol 2006FrancePomerolChâteau l'Eglise-Clinet4.282272.952006</v>
      </c>
      <c r="S314" t="b">
        <v>0</v>
      </c>
    </row>
    <row r="315" spans="1:19" x14ac:dyDescent="0.2">
      <c r="A315" t="s">
        <v>8349</v>
      </c>
      <c r="B315" t="s">
        <v>9</v>
      </c>
      <c r="C315" t="s">
        <v>27</v>
      </c>
      <c r="D315" t="s">
        <v>729</v>
      </c>
      <c r="E315">
        <v>4.2</v>
      </c>
      <c r="F315">
        <v>60</v>
      </c>
      <c r="G315" s="21">
        <v>49.95</v>
      </c>
      <c r="H315">
        <v>2006</v>
      </c>
      <c r="J315" t="str">
        <f>_xlfn.CONCAT(Table1[#This Row])</f>
        <v>Gigondas Valbelle 2006FranceGigondasChâteau de Saint Cosme4.26049.952006</v>
      </c>
      <c r="S315" t="b">
        <v>0</v>
      </c>
    </row>
    <row r="316" spans="1:19" x14ac:dyDescent="0.2">
      <c r="A316" t="s">
        <v>8361</v>
      </c>
      <c r="B316" t="s">
        <v>16</v>
      </c>
      <c r="C316" t="s">
        <v>492</v>
      </c>
      <c r="D316" t="s">
        <v>2660</v>
      </c>
      <c r="E316">
        <v>4.2</v>
      </c>
      <c r="F316">
        <v>60</v>
      </c>
      <c r="G316" s="21">
        <v>89.9</v>
      </c>
      <c r="H316">
        <v>2006</v>
      </c>
      <c r="J316" t="str">
        <f>_xlfn.CONCAT(Table1[#This Row])</f>
        <v>Dedicato a Walter Bolgheri Superiore 2006ItalyBolgheri SuperiorePoggio Al Tesoro4.26089.92006</v>
      </c>
      <c r="S316" t="b">
        <v>0</v>
      </c>
    </row>
    <row r="317" spans="1:19" x14ac:dyDescent="0.2">
      <c r="A317" t="s">
        <v>8034</v>
      </c>
      <c r="B317" t="s">
        <v>66</v>
      </c>
      <c r="C317" t="s">
        <v>222</v>
      </c>
      <c r="D317" t="s">
        <v>1760</v>
      </c>
      <c r="E317">
        <v>4.7</v>
      </c>
      <c r="F317">
        <v>55</v>
      </c>
      <c r="G317" s="21">
        <v>568.4</v>
      </c>
      <c r="H317">
        <v>2006</v>
      </c>
      <c r="J317" t="str">
        <f>_xlfn.CONCAT(Table1[#This Row])</f>
        <v>Unico Reserva Especial Edición 2006SpainRibera del DueroVega Sicilia4.755568.42006</v>
      </c>
      <c r="S317" t="b">
        <v>0</v>
      </c>
    </row>
    <row r="318" spans="1:19" x14ac:dyDescent="0.2">
      <c r="A318" t="s">
        <v>6934</v>
      </c>
      <c r="B318" t="s">
        <v>16</v>
      </c>
      <c r="C318" t="s">
        <v>93</v>
      </c>
      <c r="D318" t="s">
        <v>605</v>
      </c>
      <c r="E318">
        <v>4.5999999999999996</v>
      </c>
      <c r="F318">
        <v>42</v>
      </c>
      <c r="G318" s="21">
        <v>212.92</v>
      </c>
      <c r="H318">
        <v>2006</v>
      </c>
      <c r="J318" t="str">
        <f>_xlfn.CONCAT(Table1[#This Row])</f>
        <v>Chianti Classico Gran Selezione 2006ItalyChianti ClassicoIsole e Olena4.642212.922006</v>
      </c>
      <c r="S318" t="b">
        <v>0</v>
      </c>
    </row>
    <row r="319" spans="1:19" x14ac:dyDescent="0.2">
      <c r="A319" t="s">
        <v>6505</v>
      </c>
      <c r="B319" t="s">
        <v>16</v>
      </c>
      <c r="C319" t="s">
        <v>919</v>
      </c>
      <c r="D319" t="s">
        <v>4266</v>
      </c>
      <c r="E319">
        <v>4</v>
      </c>
      <c r="F319">
        <v>38</v>
      </c>
      <c r="G319" s="21">
        <v>17.45</v>
      </c>
      <c r="H319">
        <v>2006</v>
      </c>
      <c r="J319" t="str">
        <f>_xlfn.CONCAT(Table1[#This Row])</f>
        <v>Rosso Piceno Superiore Campo Delle Mura 2006ItalyRosso PicenoMoncaro43817.452006</v>
      </c>
      <c r="S319" t="b">
        <v>0</v>
      </c>
    </row>
    <row r="320" spans="1:19" x14ac:dyDescent="0.2">
      <c r="A320" t="s">
        <v>6248</v>
      </c>
      <c r="B320" t="s">
        <v>66</v>
      </c>
      <c r="C320" t="s">
        <v>776</v>
      </c>
      <c r="D320" t="s">
        <v>777</v>
      </c>
      <c r="E320">
        <v>4.5</v>
      </c>
      <c r="F320">
        <v>36</v>
      </c>
      <c r="G320" s="21">
        <v>96.65</v>
      </c>
      <c r="H320">
        <v>2006</v>
      </c>
      <c r="J320" t="str">
        <f>_xlfn.CONCAT(Table1[#This Row])</f>
        <v>Reserva Especial 2006SpainSomontanoEnate4.53696.652006</v>
      </c>
      <c r="S320" t="b">
        <v>0</v>
      </c>
    </row>
    <row r="321" spans="1:19" x14ac:dyDescent="0.2">
      <c r="A321" t="s">
        <v>5598</v>
      </c>
      <c r="B321" t="s">
        <v>66</v>
      </c>
      <c r="C321" t="s">
        <v>308</v>
      </c>
      <c r="D321" t="s">
        <v>3655</v>
      </c>
      <c r="E321">
        <v>4.3</v>
      </c>
      <c r="F321">
        <v>31</v>
      </c>
      <c r="G321" s="21">
        <v>28.9</v>
      </c>
      <c r="H321">
        <v>2006</v>
      </c>
      <c r="J321" t="str">
        <f>_xlfn.CONCAT(Table1[#This Row])</f>
        <v>Izarbe Gran Reserva 2006SpainRiojaLarchago4.33128.92006</v>
      </c>
      <c r="S321" t="b">
        <v>0</v>
      </c>
    </row>
    <row r="322" spans="1:19" x14ac:dyDescent="0.2">
      <c r="A322" t="s">
        <v>5266</v>
      </c>
      <c r="B322" t="s">
        <v>77</v>
      </c>
      <c r="C322" t="s">
        <v>78</v>
      </c>
      <c r="D322" t="s">
        <v>2754</v>
      </c>
      <c r="E322">
        <v>4.0999999999999996</v>
      </c>
      <c r="F322">
        <v>29</v>
      </c>
      <c r="G322" s="21">
        <v>72.59</v>
      </c>
      <c r="H322">
        <v>2006</v>
      </c>
      <c r="J322" t="str">
        <f>_xlfn.CONCAT(Table1[#This Row])</f>
        <v>Douro Charme Tinto 2006PortugalDouroNiepoort4.12972.592006</v>
      </c>
      <c r="S322" t="b">
        <v>0</v>
      </c>
    </row>
    <row r="323" spans="1:19" x14ac:dyDescent="0.2">
      <c r="A323" t="s">
        <v>4165</v>
      </c>
      <c r="B323" t="s">
        <v>66</v>
      </c>
      <c r="C323" t="s">
        <v>308</v>
      </c>
      <c r="D323" t="s">
        <v>2862</v>
      </c>
      <c r="E323">
        <v>4.0999999999999996</v>
      </c>
      <c r="F323">
        <v>2342</v>
      </c>
      <c r="G323" s="21">
        <v>28.95</v>
      </c>
      <c r="H323">
        <v>2007</v>
      </c>
      <c r="J323" t="str">
        <f>_xlfn.CONCAT(Table1[#This Row])</f>
        <v>Viña Tondonia Reserva 2007SpainRiojaR. López de Heredia Viña Tondonia4.1234228.952007</v>
      </c>
      <c r="S323" t="b">
        <v>0</v>
      </c>
    </row>
    <row r="324" spans="1:19" x14ac:dyDescent="0.2">
      <c r="A324" t="s">
        <v>2699</v>
      </c>
      <c r="B324" t="s">
        <v>9</v>
      </c>
      <c r="C324" t="s">
        <v>105</v>
      </c>
      <c r="D324" t="s">
        <v>1384</v>
      </c>
      <c r="E324">
        <v>4.2</v>
      </c>
      <c r="F324">
        <v>1574</v>
      </c>
      <c r="G324" s="21">
        <v>109</v>
      </c>
      <c r="H324">
        <v>2007</v>
      </c>
      <c r="J324" t="str">
        <f>_xlfn.CONCAT(Table1[#This Row])</f>
        <v>Saint-Estèphe (Grand Cru Classé) 2007FranceSaint-EstèpheChâteau Montrose4.215741092007</v>
      </c>
      <c r="S324" t="b">
        <v>0</v>
      </c>
    </row>
    <row r="325" spans="1:19" x14ac:dyDescent="0.2">
      <c r="A325" t="s">
        <v>2590</v>
      </c>
      <c r="B325" t="s">
        <v>9</v>
      </c>
      <c r="C325" t="s">
        <v>105</v>
      </c>
      <c r="D325" t="s">
        <v>2401</v>
      </c>
      <c r="E325">
        <v>4.3</v>
      </c>
      <c r="F325">
        <v>1539</v>
      </c>
      <c r="G325" s="21">
        <v>129</v>
      </c>
      <c r="H325">
        <v>2007</v>
      </c>
      <c r="J325" t="str">
        <f>_xlfn.CONCAT(Table1[#This Row])</f>
        <v>Cos d'Estournel 2007FranceSaint-EstèpheCos d'Estournel4.315391292007</v>
      </c>
      <c r="S325" t="b">
        <v>0</v>
      </c>
    </row>
    <row r="326" spans="1:19" x14ac:dyDescent="0.2">
      <c r="A326" t="s">
        <v>2249</v>
      </c>
      <c r="B326" t="s">
        <v>9</v>
      </c>
      <c r="C326" t="s">
        <v>281</v>
      </c>
      <c r="D326" t="s">
        <v>1590</v>
      </c>
      <c r="E326">
        <v>3.9</v>
      </c>
      <c r="F326">
        <v>1429</v>
      </c>
      <c r="G326" s="21">
        <v>43.87</v>
      </c>
      <c r="H326">
        <v>2007</v>
      </c>
      <c r="J326" t="str">
        <f>_xlfn.CONCAT(Table1[#This Row])</f>
        <v>Haut-Médoc 2007FranceHaut-MédocChâteau Sociando-Mallet3.9142943.872007</v>
      </c>
      <c r="S326" t="b">
        <v>0</v>
      </c>
    </row>
    <row r="327" spans="1:19" x14ac:dyDescent="0.2">
      <c r="A327" t="s">
        <v>1501</v>
      </c>
      <c r="B327" t="s">
        <v>9</v>
      </c>
      <c r="C327" t="s">
        <v>114</v>
      </c>
      <c r="D327" t="s">
        <v>385</v>
      </c>
      <c r="E327">
        <v>4.0999999999999996</v>
      </c>
      <c r="F327">
        <v>1227</v>
      </c>
      <c r="G327" s="21">
        <v>76</v>
      </c>
      <c r="H327">
        <v>2007</v>
      </c>
      <c r="J327" t="str">
        <f>_xlfn.CONCAT(Table1[#This Row])</f>
        <v>Saint-Julien (Grand Cru Classé) 2007FranceSaint-JulienChâteau Léoville Barton4.11227762007</v>
      </c>
      <c r="S327" t="b">
        <v>0</v>
      </c>
    </row>
    <row r="328" spans="1:19" x14ac:dyDescent="0.2">
      <c r="A328" t="s">
        <v>388</v>
      </c>
      <c r="B328" t="s">
        <v>9</v>
      </c>
      <c r="C328" t="s">
        <v>389</v>
      </c>
      <c r="D328" t="s">
        <v>390</v>
      </c>
      <c r="E328">
        <v>4.3</v>
      </c>
      <c r="F328">
        <v>1037</v>
      </c>
      <c r="G328" s="21">
        <v>161.1</v>
      </c>
      <c r="H328">
        <v>2007</v>
      </c>
      <c r="J328" t="str">
        <f>_xlfn.CONCAT(Table1[#This Row])</f>
        <v>Pessac-Léognan (Grand Cru Classé de Graves) 2007FrancePessac-LéognanChâteau Pape Clément4.31037161.12007</v>
      </c>
      <c r="S328" t="b">
        <v>0</v>
      </c>
    </row>
    <row r="329" spans="1:19" x14ac:dyDescent="0.2">
      <c r="A329" t="s">
        <v>209</v>
      </c>
      <c r="B329" t="s">
        <v>9</v>
      </c>
      <c r="C329" t="s">
        <v>184</v>
      </c>
      <c r="D329" t="s">
        <v>210</v>
      </c>
      <c r="E329">
        <v>4.4000000000000004</v>
      </c>
      <c r="F329">
        <v>1014</v>
      </c>
      <c r="G329" s="21">
        <v>119</v>
      </c>
      <c r="H329">
        <v>2007</v>
      </c>
      <c r="J329" t="str">
        <f>_xlfn.CONCAT(Table1[#This Row])</f>
        <v>Pauillac (Grand Cru Classé) 2007FrancePauillacChâteau Pichon Baron4.410141192007</v>
      </c>
      <c r="S329" t="b">
        <v>0</v>
      </c>
    </row>
    <row r="330" spans="1:19" x14ac:dyDescent="0.2">
      <c r="A330" t="s">
        <v>7282</v>
      </c>
      <c r="B330" t="s">
        <v>9</v>
      </c>
      <c r="C330" t="s">
        <v>217</v>
      </c>
      <c r="D330" t="s">
        <v>3731</v>
      </c>
      <c r="E330">
        <v>4.2</v>
      </c>
      <c r="F330">
        <v>746</v>
      </c>
      <c r="G330" s="21">
        <v>85</v>
      </c>
      <c r="H330">
        <v>2007</v>
      </c>
      <c r="J330" t="str">
        <f>_xlfn.CONCAT(Table1[#This Row])</f>
        <v>Margaux (Grand Cru Classé) 2007FranceMargauxChâteau Rauzan-Ségla4.2746852007</v>
      </c>
      <c r="S330" t="b">
        <v>0</v>
      </c>
    </row>
    <row r="331" spans="1:19" x14ac:dyDescent="0.2">
      <c r="A331" t="s">
        <v>8405</v>
      </c>
      <c r="B331" t="s">
        <v>16</v>
      </c>
      <c r="C331" t="s">
        <v>505</v>
      </c>
      <c r="D331" t="s">
        <v>1225</v>
      </c>
      <c r="E331">
        <v>4.0999999999999996</v>
      </c>
      <c r="F331">
        <v>609</v>
      </c>
      <c r="G331" s="21">
        <v>27.25</v>
      </c>
      <c r="H331">
        <v>2007</v>
      </c>
      <c r="J331" t="str">
        <f>_xlfn.CONCAT(Table1[#This Row])</f>
        <v>Amarone della Valpolicella Classico 2007ItalyAmarone della Valpolicella ClassicoLenotti4.160927.252007</v>
      </c>
      <c r="S331" t="b">
        <v>0</v>
      </c>
    </row>
    <row r="332" spans="1:19" x14ac:dyDescent="0.2">
      <c r="A332" t="s">
        <v>1501</v>
      </c>
      <c r="B332" t="s">
        <v>9</v>
      </c>
      <c r="C332" t="s">
        <v>114</v>
      </c>
      <c r="D332" t="s">
        <v>2261</v>
      </c>
      <c r="E332">
        <v>4.4000000000000004</v>
      </c>
      <c r="F332">
        <v>520</v>
      </c>
      <c r="G332" s="21">
        <v>165</v>
      </c>
      <c r="H332">
        <v>2007</v>
      </c>
      <c r="J332" t="str">
        <f>_xlfn.CONCAT(Table1[#This Row])</f>
        <v>Saint-Julien (Grand Cru Classé) 2007FranceSaint-JulienChâteau Ducru-Beaucaillou4.45201652007</v>
      </c>
      <c r="S332" t="b">
        <v>0</v>
      </c>
    </row>
    <row r="333" spans="1:19" x14ac:dyDescent="0.2">
      <c r="A333" t="s">
        <v>1501</v>
      </c>
      <c r="B333" t="s">
        <v>9</v>
      </c>
      <c r="C333" t="s">
        <v>114</v>
      </c>
      <c r="D333" t="s">
        <v>462</v>
      </c>
      <c r="E333">
        <v>4.4000000000000004</v>
      </c>
      <c r="F333">
        <v>487</v>
      </c>
      <c r="G333" s="21">
        <v>165.23</v>
      </c>
      <c r="H333">
        <v>2007</v>
      </c>
      <c r="J333" t="str">
        <f>_xlfn.CONCAT(Table1[#This Row])</f>
        <v>Saint-Julien (Grand Cru Classé) 2007FranceSaint-JulienChâteau Léoville Las Cases4.4487165.232007</v>
      </c>
      <c r="S333" t="b">
        <v>0</v>
      </c>
    </row>
    <row r="334" spans="1:19" x14ac:dyDescent="0.2">
      <c r="A334" t="s">
        <v>7282</v>
      </c>
      <c r="B334" t="s">
        <v>9</v>
      </c>
      <c r="C334" t="s">
        <v>217</v>
      </c>
      <c r="D334" t="s">
        <v>625</v>
      </c>
      <c r="E334">
        <v>4.2</v>
      </c>
      <c r="F334">
        <v>455</v>
      </c>
      <c r="G334" s="21">
        <v>74</v>
      </c>
      <c r="H334">
        <v>2007</v>
      </c>
      <c r="J334" t="str">
        <f>_xlfn.CONCAT(Table1[#This Row])</f>
        <v>Margaux (Grand Cru Classé) 2007FranceMargauxChâteau Lascombes4.2455742007</v>
      </c>
      <c r="S334" t="b">
        <v>0</v>
      </c>
    </row>
    <row r="335" spans="1:19" x14ac:dyDescent="0.2">
      <c r="A335" t="s">
        <v>6222</v>
      </c>
      <c r="B335" t="s">
        <v>9</v>
      </c>
      <c r="C335" t="s">
        <v>96</v>
      </c>
      <c r="D335" t="s">
        <v>3849</v>
      </c>
      <c r="E335">
        <v>3.6</v>
      </c>
      <c r="F335">
        <v>358</v>
      </c>
      <c r="G335" s="21">
        <v>21.55</v>
      </c>
      <c r="H335">
        <v>2007</v>
      </c>
      <c r="J335" t="str">
        <f>_xlfn.CONCAT(Table1[#This Row])</f>
        <v>Saint-Émilion Grand Cru 2007FranceSaint-Émilion Grand CruChâteau Puy-Blanquet3.635821.552007</v>
      </c>
      <c r="S335" t="b">
        <v>0</v>
      </c>
    </row>
    <row r="336" spans="1:19" x14ac:dyDescent="0.2">
      <c r="A336" t="s">
        <v>6059</v>
      </c>
      <c r="B336" t="s">
        <v>16</v>
      </c>
      <c r="C336" t="s">
        <v>17</v>
      </c>
      <c r="D336" t="s">
        <v>6060</v>
      </c>
      <c r="E336">
        <v>4.3</v>
      </c>
      <c r="F336">
        <v>340</v>
      </c>
      <c r="G336" s="21">
        <v>53.35</v>
      </c>
      <c r="H336">
        <v>2007</v>
      </c>
      <c r="J336" t="str">
        <f>_xlfn.CONCAT(Table1[#This Row])</f>
        <v>Poggio Ai Chiari 2007ItalyToscanaColle Santa Mustiola4.334053.352007</v>
      </c>
      <c r="S336" t="b">
        <v>0</v>
      </c>
    </row>
    <row r="337" spans="1:19" x14ac:dyDescent="0.2">
      <c r="A337" t="s">
        <v>5286</v>
      </c>
      <c r="B337" t="s">
        <v>16</v>
      </c>
      <c r="C337" t="s">
        <v>3102</v>
      </c>
      <c r="D337" t="s">
        <v>690</v>
      </c>
      <c r="E337">
        <v>3.8</v>
      </c>
      <c r="F337">
        <v>290</v>
      </c>
      <c r="G337" s="21">
        <v>27.29</v>
      </c>
      <c r="H337">
        <v>2007</v>
      </c>
      <c r="J337" t="str">
        <f>_xlfn.CONCAT(Table1[#This Row])</f>
        <v>San Giorgio Umbria Rosso 2007ItalyUmbriaLungarotti3.829027.292007</v>
      </c>
      <c r="S337" t="b">
        <v>0</v>
      </c>
    </row>
    <row r="338" spans="1:19" x14ac:dyDescent="0.2">
      <c r="A338" t="s">
        <v>5153</v>
      </c>
      <c r="B338" t="s">
        <v>16</v>
      </c>
      <c r="C338" t="s">
        <v>492</v>
      </c>
      <c r="D338" t="s">
        <v>2660</v>
      </c>
      <c r="E338">
        <v>4.3</v>
      </c>
      <c r="F338">
        <v>288</v>
      </c>
      <c r="G338" s="21">
        <v>79.900000000000006</v>
      </c>
      <c r="H338">
        <v>2007</v>
      </c>
      <c r="J338" t="str">
        <f>_xlfn.CONCAT(Table1[#This Row])</f>
        <v>Dedicato a Walter Bolgheri Superiore 2007ItalyBolgheri SuperiorePoggio Al Tesoro4.328879.92007</v>
      </c>
      <c r="S338" t="b">
        <v>0</v>
      </c>
    </row>
    <row r="339" spans="1:19" x14ac:dyDescent="0.2">
      <c r="A339" t="s">
        <v>5091</v>
      </c>
      <c r="B339" t="s">
        <v>62</v>
      </c>
      <c r="C339" t="s">
        <v>63</v>
      </c>
      <c r="D339" t="s">
        <v>859</v>
      </c>
      <c r="E339">
        <v>4.0999999999999996</v>
      </c>
      <c r="F339">
        <v>282</v>
      </c>
      <c r="G339" s="21">
        <v>17.5</v>
      </c>
      <c r="H339">
        <v>2007</v>
      </c>
      <c r="J339" t="str">
        <f>_xlfn.CONCAT(Table1[#This Row])</f>
        <v>Lourens River Valley 2007South AfricaStellenboschMorgenster Estate4.128217.52007</v>
      </c>
      <c r="S339" t="b">
        <v>0</v>
      </c>
    </row>
    <row r="340" spans="1:19" x14ac:dyDescent="0.2">
      <c r="A340" t="s">
        <v>4272</v>
      </c>
      <c r="B340" t="s">
        <v>16</v>
      </c>
      <c r="C340" t="s">
        <v>181</v>
      </c>
      <c r="D340" t="s">
        <v>1566</v>
      </c>
      <c r="E340">
        <v>4.4000000000000004</v>
      </c>
      <c r="F340">
        <v>242</v>
      </c>
      <c r="G340" s="21">
        <v>106.7</v>
      </c>
      <c r="H340">
        <v>2007</v>
      </c>
      <c r="J340" t="str">
        <f>_xlfn.CONCAT(Table1[#This Row])</f>
        <v>Barolo Percristina 2007ItalyBaroloDomenico Clerico4.4242106.72007</v>
      </c>
      <c r="S340" t="b">
        <v>0</v>
      </c>
    </row>
    <row r="341" spans="1:19" x14ac:dyDescent="0.2">
      <c r="A341" t="s">
        <v>4214</v>
      </c>
      <c r="B341" t="s">
        <v>16</v>
      </c>
      <c r="C341" t="s">
        <v>99</v>
      </c>
      <c r="D341" t="s">
        <v>714</v>
      </c>
      <c r="E341">
        <v>4.5999999999999996</v>
      </c>
      <c r="F341">
        <v>238</v>
      </c>
      <c r="G341" s="21">
        <v>349</v>
      </c>
      <c r="H341">
        <v>2007</v>
      </c>
      <c r="J341" t="str">
        <f>_xlfn.CONCAT(Table1[#This Row])</f>
        <v>Veneto Alzero Cabernet 2007ItalyVenetoQuintarelli Giuseppe4.62383492007</v>
      </c>
      <c r="S341" t="b">
        <v>0</v>
      </c>
    </row>
    <row r="342" spans="1:19" x14ac:dyDescent="0.2">
      <c r="A342" t="s">
        <v>3556</v>
      </c>
      <c r="B342" t="s">
        <v>46</v>
      </c>
      <c r="C342" t="s">
        <v>131</v>
      </c>
      <c r="D342" t="s">
        <v>1252</v>
      </c>
      <c r="E342">
        <v>3.9</v>
      </c>
      <c r="F342">
        <v>194</v>
      </c>
      <c r="G342" s="21">
        <v>47.5</v>
      </c>
      <c r="H342">
        <v>2007</v>
      </c>
      <c r="J342" t="str">
        <f>_xlfn.CONCAT(Table1[#This Row])</f>
        <v>The Laughing Magpie Shiraz - Viognier 2007AustraliaMcLaren Valed'Arenberg3.919447.52007</v>
      </c>
      <c r="S342" t="b">
        <v>0</v>
      </c>
    </row>
    <row r="343" spans="1:19" x14ac:dyDescent="0.2">
      <c r="A343" t="s">
        <v>3469</v>
      </c>
      <c r="B343" t="s">
        <v>77</v>
      </c>
      <c r="C343" t="s">
        <v>78</v>
      </c>
      <c r="D343" t="s">
        <v>3470</v>
      </c>
      <c r="E343">
        <v>3.6</v>
      </c>
      <c r="F343">
        <v>189</v>
      </c>
      <c r="G343" s="21">
        <v>11.45</v>
      </c>
      <c r="H343">
        <v>2007</v>
      </c>
      <c r="J343" t="str">
        <f>_xlfn.CONCAT(Table1[#This Row])</f>
        <v>Donzel Reserva Tinto 2007PortugalDouroVinhas da Ciderma3.618911.452007</v>
      </c>
      <c r="S343" t="b">
        <v>0</v>
      </c>
    </row>
    <row r="344" spans="1:19" x14ac:dyDescent="0.2">
      <c r="A344" t="s">
        <v>3437</v>
      </c>
      <c r="B344" t="s">
        <v>9</v>
      </c>
      <c r="C344" t="s">
        <v>10</v>
      </c>
      <c r="D344" t="s">
        <v>2510</v>
      </c>
      <c r="E344">
        <v>4.0999999999999996</v>
      </c>
      <c r="F344">
        <v>188</v>
      </c>
      <c r="G344" s="21">
        <v>106.78</v>
      </c>
      <c r="H344">
        <v>2007</v>
      </c>
      <c r="J344" t="str">
        <f>_xlfn.CONCAT(Table1[#This Row])</f>
        <v>Pomerol 2007FrancePomerolChâteau Certan de May4.1188106.782007</v>
      </c>
      <c r="S344" t="b">
        <v>0</v>
      </c>
    </row>
    <row r="345" spans="1:19" x14ac:dyDescent="0.2">
      <c r="A345" t="s">
        <v>3421</v>
      </c>
      <c r="B345" t="s">
        <v>16</v>
      </c>
      <c r="C345" t="s">
        <v>17</v>
      </c>
      <c r="D345" t="s">
        <v>3422</v>
      </c>
      <c r="E345">
        <v>3.7</v>
      </c>
      <c r="F345">
        <v>187</v>
      </c>
      <c r="G345" s="21">
        <v>22.32</v>
      </c>
      <c r="H345">
        <v>2007</v>
      </c>
      <c r="J345" t="str">
        <f>_xlfn.CONCAT(Table1[#This Row])</f>
        <v>Toscana 2007ItalyToscanaPoggio delle Faine3.718722.322007</v>
      </c>
      <c r="S345" t="b">
        <v>0</v>
      </c>
    </row>
    <row r="346" spans="1:19" x14ac:dyDescent="0.2">
      <c r="A346" t="s">
        <v>3261</v>
      </c>
      <c r="B346" t="s">
        <v>9</v>
      </c>
      <c r="C346" t="s">
        <v>125</v>
      </c>
      <c r="D346" t="s">
        <v>3262</v>
      </c>
      <c r="E346">
        <v>3.4</v>
      </c>
      <c r="F346">
        <v>180</v>
      </c>
      <c r="G346" s="21">
        <v>11.6</v>
      </c>
      <c r="H346">
        <v>2007</v>
      </c>
      <c r="J346" t="str">
        <f>_xlfn.CONCAT(Table1[#This Row])</f>
        <v>Bordeaux 2007FranceBordeauxChâteau Marjosse3.418011.62007</v>
      </c>
      <c r="S346" t="b">
        <v>0</v>
      </c>
    </row>
    <row r="347" spans="1:19" x14ac:dyDescent="0.2">
      <c r="A347" t="s">
        <v>2986</v>
      </c>
      <c r="B347" t="s">
        <v>9</v>
      </c>
      <c r="C347" t="s">
        <v>2630</v>
      </c>
      <c r="D347" t="s">
        <v>2925</v>
      </c>
      <c r="E347">
        <v>3.8</v>
      </c>
      <c r="F347">
        <v>169</v>
      </c>
      <c r="G347" s="21">
        <v>46.95</v>
      </c>
      <c r="H347">
        <v>2007</v>
      </c>
      <c r="J347" t="str">
        <f>_xlfn.CONCAT(Table1[#This Row])</f>
        <v>Clos Triguedina Probus 2007FranceCahorsJean-Luc Baldès3.816946.952007</v>
      </c>
      <c r="S347" t="b">
        <v>0</v>
      </c>
    </row>
    <row r="348" spans="1:19" x14ac:dyDescent="0.2">
      <c r="A348" t="s">
        <v>2559</v>
      </c>
      <c r="B348" t="s">
        <v>9</v>
      </c>
      <c r="C348" t="s">
        <v>138</v>
      </c>
      <c r="D348" t="s">
        <v>822</v>
      </c>
      <c r="E348">
        <v>3.8</v>
      </c>
      <c r="F348">
        <v>152</v>
      </c>
      <c r="G348" s="21">
        <v>19.45</v>
      </c>
      <c r="H348">
        <v>2007</v>
      </c>
      <c r="J348" t="str">
        <f>_xlfn.CONCAT(Table1[#This Row])</f>
        <v>Fronsac 2007FranceFronsacChâteau Moulin Haut-Laroque3.815219.452007</v>
      </c>
      <c r="S348" t="b">
        <v>0</v>
      </c>
    </row>
    <row r="349" spans="1:19" x14ac:dyDescent="0.2">
      <c r="A349" t="s">
        <v>2453</v>
      </c>
      <c r="B349" t="s">
        <v>9</v>
      </c>
      <c r="C349" t="s">
        <v>96</v>
      </c>
      <c r="D349" t="s">
        <v>2454</v>
      </c>
      <c r="E349">
        <v>3.9</v>
      </c>
      <c r="F349">
        <v>149</v>
      </c>
      <c r="G349" s="21">
        <v>53.92</v>
      </c>
      <c r="H349">
        <v>2007</v>
      </c>
      <c r="J349" t="str">
        <f>_xlfn.CONCAT(Table1[#This Row])</f>
        <v>Saint-Émilion Grand Cru (Grand Cru Classé) 2007FranceSaint-Émilion Grand CruChâteau Destieux3.914953.922007</v>
      </c>
      <c r="S349" t="b">
        <v>0</v>
      </c>
    </row>
    <row r="350" spans="1:19" x14ac:dyDescent="0.2">
      <c r="A350" t="s">
        <v>1313</v>
      </c>
      <c r="B350" t="s">
        <v>62</v>
      </c>
      <c r="C350" t="s">
        <v>635</v>
      </c>
      <c r="D350" t="s">
        <v>636</v>
      </c>
      <c r="E350">
        <v>4.0999999999999996</v>
      </c>
      <c r="F350">
        <v>119</v>
      </c>
      <c r="G350" s="21">
        <v>54</v>
      </c>
      <c r="H350">
        <v>2007</v>
      </c>
      <c r="J350" t="str">
        <f>_xlfn.CONCAT(Table1[#This Row])</f>
        <v>Mont du Toit 2007South AfricaWellingtonMont du Toit4.1119542007</v>
      </c>
      <c r="S350" t="b">
        <v>0</v>
      </c>
    </row>
    <row r="351" spans="1:19" x14ac:dyDescent="0.2">
      <c r="A351" t="s">
        <v>1215</v>
      </c>
      <c r="B351" t="s">
        <v>66</v>
      </c>
      <c r="C351" t="s">
        <v>308</v>
      </c>
      <c r="D351" t="s">
        <v>1216</v>
      </c>
      <c r="E351">
        <v>4.5999999999999996</v>
      </c>
      <c r="F351">
        <v>117</v>
      </c>
      <c r="G351" s="21">
        <v>83.95</v>
      </c>
      <c r="H351">
        <v>2007</v>
      </c>
      <c r="J351" t="str">
        <f>_xlfn.CONCAT(Table1[#This Row])</f>
        <v>La Nieta 2007SpainRiojaViñedos de Páganos4.611783.952007</v>
      </c>
      <c r="S351" t="b">
        <v>0</v>
      </c>
    </row>
    <row r="352" spans="1:19" x14ac:dyDescent="0.2">
      <c r="A352" t="s">
        <v>872</v>
      </c>
      <c r="B352" t="s">
        <v>9</v>
      </c>
      <c r="C352" t="s">
        <v>873</v>
      </c>
      <c r="D352" t="s">
        <v>874</v>
      </c>
      <c r="E352">
        <v>3.9</v>
      </c>
      <c r="F352">
        <v>110</v>
      </c>
      <c r="G352" s="21">
        <v>59</v>
      </c>
      <c r="H352">
        <v>2007</v>
      </c>
      <c r="J352" t="str">
        <f>_xlfn.CONCAT(Table1[#This Row])</f>
        <v>Bandol Rouge 2007FranceBandolGros' Noré3.9110592007</v>
      </c>
      <c r="S352" t="b">
        <v>0</v>
      </c>
    </row>
    <row r="353" spans="1:19" x14ac:dyDescent="0.2">
      <c r="A353" t="s">
        <v>814</v>
      </c>
      <c r="B353" t="s">
        <v>16</v>
      </c>
      <c r="C353" t="s">
        <v>394</v>
      </c>
      <c r="D353" t="s">
        <v>815</v>
      </c>
      <c r="E353">
        <v>4.3</v>
      </c>
      <c r="F353">
        <v>109</v>
      </c>
      <c r="G353" s="21">
        <v>59.9</v>
      </c>
      <c r="H353">
        <v>2007</v>
      </c>
      <c r="J353" t="str">
        <f>_xlfn.CONCAT(Table1[#This Row])</f>
        <v>Amarone Della Valpolicella Marta Galli 2007ItalyAmarone della ValpolicellaLe Ragose4.310959.92007</v>
      </c>
      <c r="S353" t="b">
        <v>0</v>
      </c>
    </row>
    <row r="354" spans="1:19" x14ac:dyDescent="0.2">
      <c r="A354" t="s">
        <v>119</v>
      </c>
      <c r="B354" t="s">
        <v>16</v>
      </c>
      <c r="C354" t="s">
        <v>120</v>
      </c>
      <c r="D354" t="s">
        <v>121</v>
      </c>
      <c r="E354">
        <v>4.0999999999999996</v>
      </c>
      <c r="F354">
        <v>101</v>
      </c>
      <c r="G354" s="21">
        <v>76.900000000000006</v>
      </c>
      <c r="H354">
        <v>2007</v>
      </c>
      <c r="J354" t="str">
        <f>_xlfn.CONCAT(Table1[#This Row])</f>
        <v>Vigna del Noce Barbera d'Asti 2007ItalyBarbera d'AstiTrinchero4.110176.92007</v>
      </c>
      <c r="S354" t="b">
        <v>0</v>
      </c>
    </row>
    <row r="355" spans="1:19" x14ac:dyDescent="0.2">
      <c r="A355" t="s">
        <v>9905</v>
      </c>
      <c r="B355" t="s">
        <v>16</v>
      </c>
      <c r="C355" t="s">
        <v>181</v>
      </c>
      <c r="D355" t="s">
        <v>1566</v>
      </c>
      <c r="E355">
        <v>4.2</v>
      </c>
      <c r="F355">
        <v>93</v>
      </c>
      <c r="G355" s="21">
        <v>110.74</v>
      </c>
      <c r="H355">
        <v>2007</v>
      </c>
      <c r="J355" t="str">
        <f>_xlfn.CONCAT(Table1[#This Row])</f>
        <v>Barolo Aeroplan Servaj 2007ItalyBaroloDomenico Clerico4.293110.742007</v>
      </c>
      <c r="S355" t="b">
        <v>0</v>
      </c>
    </row>
    <row r="356" spans="1:19" x14ac:dyDescent="0.2">
      <c r="A356" t="s">
        <v>9891</v>
      </c>
      <c r="B356" t="s">
        <v>16</v>
      </c>
      <c r="C356" t="s">
        <v>17</v>
      </c>
      <c r="D356" t="s">
        <v>1266</v>
      </c>
      <c r="E356">
        <v>4</v>
      </c>
      <c r="F356">
        <v>93</v>
      </c>
      <c r="G356" s="21">
        <v>27.79</v>
      </c>
      <c r="H356">
        <v>2007</v>
      </c>
      <c r="J356" t="str">
        <f>_xlfn.CONCAT(Table1[#This Row])</f>
        <v>PrimoVolo 2007ItalyToscanaRocca delle Macìe49327.792007</v>
      </c>
      <c r="S356" t="b">
        <v>0</v>
      </c>
    </row>
    <row r="357" spans="1:19" x14ac:dyDescent="0.2">
      <c r="A357" t="s">
        <v>8941</v>
      </c>
      <c r="B357" t="s">
        <v>16</v>
      </c>
      <c r="C357" t="s">
        <v>178</v>
      </c>
      <c r="D357" t="s">
        <v>7424</v>
      </c>
      <c r="E357">
        <v>4.2</v>
      </c>
      <c r="F357">
        <v>70</v>
      </c>
      <c r="G357" s="21">
        <v>24.5</v>
      </c>
      <c r="H357">
        <v>2007</v>
      </c>
      <c r="J357" t="str">
        <f>_xlfn.CONCAT(Table1[#This Row])</f>
        <v>Barbera d'Alba 2007ItalyBarbera d'AlbaMonti4.27024.52007</v>
      </c>
      <c r="S357" t="b">
        <v>0</v>
      </c>
    </row>
    <row r="358" spans="1:19" x14ac:dyDescent="0.2">
      <c r="A358" t="s">
        <v>8891</v>
      </c>
      <c r="B358" t="s">
        <v>66</v>
      </c>
      <c r="C358" t="s">
        <v>222</v>
      </c>
      <c r="D358" t="s">
        <v>8565</v>
      </c>
      <c r="E358">
        <v>3.9</v>
      </c>
      <c r="F358">
        <v>69</v>
      </c>
      <c r="G358" s="21">
        <v>24.17</v>
      </c>
      <c r="H358">
        <v>2007</v>
      </c>
      <c r="J358" t="str">
        <f>_xlfn.CONCAT(Table1[#This Row])</f>
        <v>Spiga Ribera del Duero 2007SpainRibera del DueroO. Fournier3.96924.172007</v>
      </c>
      <c r="S358" t="b">
        <v>0</v>
      </c>
    </row>
    <row r="359" spans="1:19" x14ac:dyDescent="0.2">
      <c r="A359" t="s">
        <v>3437</v>
      </c>
      <c r="B359" t="s">
        <v>9</v>
      </c>
      <c r="C359" t="s">
        <v>10</v>
      </c>
      <c r="D359" t="s">
        <v>8810</v>
      </c>
      <c r="E359">
        <v>3.9</v>
      </c>
      <c r="F359">
        <v>68</v>
      </c>
      <c r="G359" s="21">
        <v>49</v>
      </c>
      <c r="H359">
        <v>2007</v>
      </c>
      <c r="J359" t="str">
        <f>_xlfn.CONCAT(Table1[#This Row])</f>
        <v>Pomerol 2007FrancePomerolChâteau Certan Marzelle3.968492007</v>
      </c>
      <c r="S359" t="b">
        <v>0</v>
      </c>
    </row>
    <row r="360" spans="1:19" x14ac:dyDescent="0.2">
      <c r="A360" t="s">
        <v>8528</v>
      </c>
      <c r="B360" t="s">
        <v>16</v>
      </c>
      <c r="C360" t="s">
        <v>17</v>
      </c>
      <c r="D360" t="s">
        <v>1569</v>
      </c>
      <c r="E360">
        <v>4</v>
      </c>
      <c r="F360">
        <v>63</v>
      </c>
      <c r="G360" s="21">
        <v>29.95</v>
      </c>
      <c r="H360">
        <v>2007</v>
      </c>
      <c r="J360" t="str">
        <f>_xlfn.CONCAT(Table1[#This Row])</f>
        <v>Geremia Toscana 2007ItalyToscanaRocca di Montegrossi46329.952007</v>
      </c>
      <c r="S360" t="b">
        <v>0</v>
      </c>
    </row>
    <row r="361" spans="1:19" x14ac:dyDescent="0.2">
      <c r="A361" t="s">
        <v>7803</v>
      </c>
      <c r="B361" t="s">
        <v>66</v>
      </c>
      <c r="C361" t="s">
        <v>308</v>
      </c>
      <c r="D361" t="s">
        <v>4648</v>
      </c>
      <c r="E361">
        <v>4.0999999999999996</v>
      </c>
      <c r="F361">
        <v>52</v>
      </c>
      <c r="G361" s="21">
        <v>18.149999999999999</v>
      </c>
      <c r="H361">
        <v>2007</v>
      </c>
      <c r="J361" t="str">
        <f>_xlfn.CONCAT(Table1[#This Row])</f>
        <v>Rioja Gran Reserva Magister Bibendi 2007SpainRiojaNavarrsotillo4.15218.152007</v>
      </c>
      <c r="S361" t="b">
        <v>0</v>
      </c>
    </row>
    <row r="362" spans="1:19" x14ac:dyDescent="0.2">
      <c r="A362" t="s">
        <v>7423</v>
      </c>
      <c r="B362" t="s">
        <v>16</v>
      </c>
      <c r="C362" t="s">
        <v>1359</v>
      </c>
      <c r="D362" t="s">
        <v>7424</v>
      </c>
      <c r="E362">
        <v>3.7</v>
      </c>
      <c r="F362">
        <v>47</v>
      </c>
      <c r="G362" s="21">
        <v>21.6</v>
      </c>
      <c r="H362">
        <v>2007</v>
      </c>
      <c r="J362" t="str">
        <f>_xlfn.CONCAT(Table1[#This Row])</f>
        <v>Nebbiolo d'Alba 2007ItalyNebbiolo d'AlbaMonti3.74721.62007</v>
      </c>
      <c r="S362" t="b">
        <v>0</v>
      </c>
    </row>
    <row r="363" spans="1:19" x14ac:dyDescent="0.2">
      <c r="A363" t="s">
        <v>6745</v>
      </c>
      <c r="B363" t="s">
        <v>16</v>
      </c>
      <c r="C363" t="s">
        <v>748</v>
      </c>
      <c r="D363" t="s">
        <v>5597</v>
      </c>
      <c r="E363">
        <v>3.6</v>
      </c>
      <c r="F363">
        <v>40</v>
      </c>
      <c r="G363" s="21">
        <v>16.47</v>
      </c>
      <c r="H363">
        <v>2007</v>
      </c>
      <c r="J363" t="str">
        <f>_xlfn.CONCAT(Table1[#This Row])</f>
        <v>Vie Cave Maremma Toscana 2007ItalyMaremma ToscanaFattoria Aldobrandesca3.64016.472007</v>
      </c>
      <c r="S363" t="b">
        <v>0</v>
      </c>
    </row>
    <row r="364" spans="1:19" x14ac:dyDescent="0.2">
      <c r="A364" t="s">
        <v>5881</v>
      </c>
      <c r="B364" t="s">
        <v>9</v>
      </c>
      <c r="C364" t="s">
        <v>2139</v>
      </c>
      <c r="D364" t="s">
        <v>5882</v>
      </c>
      <c r="E364">
        <v>4.3</v>
      </c>
      <c r="F364">
        <v>33</v>
      </c>
      <c r="G364" s="21">
        <v>38.01</v>
      </c>
      <c r="H364">
        <v>2007</v>
      </c>
      <c r="J364" t="str">
        <f>_xlfn.CONCAT(Table1[#This Row])</f>
        <v>Sotanum 2007FranceCollines RhodaniennesLes Vins de Vienne - Cuilleron-Gaillard-Villard4.33338.012007</v>
      </c>
      <c r="S364" t="b">
        <v>0</v>
      </c>
    </row>
    <row r="365" spans="1:19" x14ac:dyDescent="0.2">
      <c r="A365" t="s">
        <v>4978</v>
      </c>
      <c r="B365" t="s">
        <v>66</v>
      </c>
      <c r="C365" t="s">
        <v>333</v>
      </c>
      <c r="D365" t="s">
        <v>4979</v>
      </c>
      <c r="E365">
        <v>3.4</v>
      </c>
      <c r="F365">
        <v>28</v>
      </c>
      <c r="G365" s="21">
        <v>6.77</v>
      </c>
      <c r="H365">
        <v>2007</v>
      </c>
      <c r="J365" t="str">
        <f>_xlfn.CONCAT(Table1[#This Row])</f>
        <v>Norte Roble 2007SpainNavarraInurrieta3.4286.772007</v>
      </c>
      <c r="S365" t="b">
        <v>0</v>
      </c>
    </row>
    <row r="366" spans="1:19" x14ac:dyDescent="0.2">
      <c r="A366" t="s">
        <v>9412</v>
      </c>
      <c r="B366" t="s">
        <v>66</v>
      </c>
      <c r="C366" t="s">
        <v>308</v>
      </c>
      <c r="D366" t="s">
        <v>1794</v>
      </c>
      <c r="E366">
        <v>4</v>
      </c>
      <c r="F366">
        <v>7941</v>
      </c>
      <c r="G366" s="21">
        <v>14.75</v>
      </c>
      <c r="H366">
        <v>2008</v>
      </c>
      <c r="J366" t="str">
        <f>_xlfn.CONCAT(Table1[#This Row])</f>
        <v>I Gran Reserva 2008SpainRiojaBodegas Faustino4794114.752008</v>
      </c>
      <c r="S366" t="b">
        <v>0</v>
      </c>
    </row>
    <row r="367" spans="1:19" x14ac:dyDescent="0.2">
      <c r="A367" t="s">
        <v>6305</v>
      </c>
      <c r="B367" t="s">
        <v>1903</v>
      </c>
      <c r="C367" t="s">
        <v>1904</v>
      </c>
      <c r="D367" t="s">
        <v>1905</v>
      </c>
      <c r="E367">
        <v>4.3</v>
      </c>
      <c r="F367">
        <v>3608</v>
      </c>
      <c r="G367" s="21">
        <v>53.52</v>
      </c>
      <c r="H367">
        <v>2008</v>
      </c>
      <c r="J367" t="str">
        <f>_xlfn.CONCAT(Table1[#This Row])</f>
        <v>Rouge (Gaston Hochar) 2008LebanonBekaa ValleyChâteau Musar4.3360853.522008</v>
      </c>
      <c r="S367" t="b">
        <v>0</v>
      </c>
    </row>
    <row r="368" spans="1:19" x14ac:dyDescent="0.2">
      <c r="A368" t="s">
        <v>2832</v>
      </c>
      <c r="B368" t="s">
        <v>87</v>
      </c>
      <c r="C368" t="s">
        <v>356</v>
      </c>
      <c r="D368" t="s">
        <v>2407</v>
      </c>
      <c r="E368">
        <v>4</v>
      </c>
      <c r="F368">
        <v>1627</v>
      </c>
      <c r="G368" s="21">
        <v>45.77</v>
      </c>
      <c r="H368">
        <v>2008</v>
      </c>
      <c r="J368" t="str">
        <f>_xlfn.CONCAT(Table1[#This Row])</f>
        <v>Quorum (Grande Vindima) 2008BrazilVale dos VinhedosLidio Carraro4162745.772008</v>
      </c>
      <c r="S368" t="b">
        <v>0</v>
      </c>
    </row>
    <row r="369" spans="1:19" x14ac:dyDescent="0.2">
      <c r="A369" t="s">
        <v>2587</v>
      </c>
      <c r="B369" t="s">
        <v>9</v>
      </c>
      <c r="C369" t="s">
        <v>105</v>
      </c>
      <c r="D369" t="s">
        <v>2401</v>
      </c>
      <c r="E369">
        <v>4.4000000000000004</v>
      </c>
      <c r="F369">
        <v>1534</v>
      </c>
      <c r="G369" s="21">
        <v>165</v>
      </c>
      <c r="H369">
        <v>2008</v>
      </c>
      <c r="J369" t="str">
        <f>_xlfn.CONCAT(Table1[#This Row])</f>
        <v>Cos d'Estournel 2008FranceSaint-EstèpheCos d'Estournel4.415341652008</v>
      </c>
      <c r="S369" t="b">
        <v>0</v>
      </c>
    </row>
    <row r="370" spans="1:19" x14ac:dyDescent="0.2">
      <c r="A370" t="s">
        <v>2532</v>
      </c>
      <c r="B370" t="s">
        <v>9</v>
      </c>
      <c r="C370" t="s">
        <v>217</v>
      </c>
      <c r="D370" t="s">
        <v>1570</v>
      </c>
      <c r="E370">
        <v>4.0999999999999996</v>
      </c>
      <c r="F370">
        <v>1514</v>
      </c>
      <c r="G370" s="21">
        <v>75</v>
      </c>
      <c r="H370">
        <v>2008</v>
      </c>
      <c r="J370" t="str">
        <f>_xlfn.CONCAT(Table1[#This Row])</f>
        <v>Margaux (Grand Cru Classé) 2008FranceMargauxChâteau Giscours4.11514752008</v>
      </c>
      <c r="S370" t="b">
        <v>0</v>
      </c>
    </row>
    <row r="371" spans="1:19" x14ac:dyDescent="0.2">
      <c r="A371" t="s">
        <v>2155</v>
      </c>
      <c r="B371" t="s">
        <v>9</v>
      </c>
      <c r="C371" t="s">
        <v>114</v>
      </c>
      <c r="D371" t="s">
        <v>2156</v>
      </c>
      <c r="E371">
        <v>3.8</v>
      </c>
      <c r="F371">
        <v>1395</v>
      </c>
      <c r="G371" s="21">
        <v>54.95</v>
      </c>
      <c r="H371">
        <v>2008</v>
      </c>
      <c r="J371" t="str">
        <f>_xlfn.CONCAT(Table1[#This Row])</f>
        <v>Saint-Julien 2008FranceSaint-JulienChâteau Gloria3.8139554.952008</v>
      </c>
      <c r="S371" t="b">
        <v>0</v>
      </c>
    </row>
    <row r="372" spans="1:19" x14ac:dyDescent="0.2">
      <c r="A372" t="s">
        <v>1504</v>
      </c>
      <c r="B372" t="s">
        <v>9</v>
      </c>
      <c r="C372" t="s">
        <v>114</v>
      </c>
      <c r="D372" t="s">
        <v>385</v>
      </c>
      <c r="E372">
        <v>4.2</v>
      </c>
      <c r="F372">
        <v>1228</v>
      </c>
      <c r="G372" s="21">
        <v>76.95</v>
      </c>
      <c r="H372">
        <v>2008</v>
      </c>
      <c r="J372" t="str">
        <f>_xlfn.CONCAT(Table1[#This Row])</f>
        <v>Saint-Julien (Grand Cru Classé) 2008FranceSaint-JulienChâteau Léoville Barton4.2122876.952008</v>
      </c>
      <c r="S372" t="b">
        <v>0</v>
      </c>
    </row>
    <row r="373" spans="1:19" x14ac:dyDescent="0.2">
      <c r="A373" t="s">
        <v>1150</v>
      </c>
      <c r="B373" t="s">
        <v>66</v>
      </c>
      <c r="C373" t="s">
        <v>308</v>
      </c>
      <c r="D373" t="s">
        <v>1151</v>
      </c>
      <c r="E373">
        <v>3.9</v>
      </c>
      <c r="F373">
        <v>1152</v>
      </c>
      <c r="G373" s="21">
        <v>17.25</v>
      </c>
      <c r="H373">
        <v>2008</v>
      </c>
      <c r="J373" t="str">
        <f>_xlfn.CONCAT(Table1[#This Row])</f>
        <v>Gran Reserva Rioja 2008SpainRiojaLan3.9115217.252008</v>
      </c>
      <c r="S373" t="b">
        <v>0</v>
      </c>
    </row>
    <row r="374" spans="1:19" x14ac:dyDescent="0.2">
      <c r="A374" t="s">
        <v>778</v>
      </c>
      <c r="B374" t="s">
        <v>66</v>
      </c>
      <c r="C374" t="s">
        <v>308</v>
      </c>
      <c r="D374" t="s">
        <v>751</v>
      </c>
      <c r="E374">
        <v>4</v>
      </c>
      <c r="F374">
        <v>1084</v>
      </c>
      <c r="G374" s="21">
        <v>19.989999999999998</v>
      </c>
      <c r="H374">
        <v>2008</v>
      </c>
      <c r="J374" t="str">
        <f>_xlfn.CONCAT(Table1[#This Row])</f>
        <v>Conde de Valdemar Gran Reserva 2008SpainRiojaBodegas Valdemar4108419.992008</v>
      </c>
      <c r="S374" t="b">
        <v>0</v>
      </c>
    </row>
    <row r="375" spans="1:19" x14ac:dyDescent="0.2">
      <c r="A375" t="s">
        <v>9945</v>
      </c>
      <c r="B375" t="s">
        <v>9</v>
      </c>
      <c r="C375" t="s">
        <v>105</v>
      </c>
      <c r="D375" t="s">
        <v>1708</v>
      </c>
      <c r="E375">
        <v>4.0999999999999996</v>
      </c>
      <c r="F375">
        <v>941</v>
      </c>
      <c r="G375" s="21">
        <v>50.78</v>
      </c>
      <c r="H375">
        <v>2008</v>
      </c>
      <c r="J375" t="str">
        <f>_xlfn.CONCAT(Table1[#This Row])</f>
        <v>Saint-Estèphe 2008FranceSaint-EstèpheChâteau Haut-Marbuzet4.194150.782008</v>
      </c>
      <c r="S375" t="b">
        <v>0</v>
      </c>
    </row>
    <row r="376" spans="1:19" x14ac:dyDescent="0.2">
      <c r="A376" t="s">
        <v>9811</v>
      </c>
      <c r="B376" t="s">
        <v>87</v>
      </c>
      <c r="C376" t="s">
        <v>2406</v>
      </c>
      <c r="D376" t="s">
        <v>2407</v>
      </c>
      <c r="E376">
        <v>3.9</v>
      </c>
      <c r="F376">
        <v>902</v>
      </c>
      <c r="G376" s="21">
        <v>45.77</v>
      </c>
      <c r="H376">
        <v>2008</v>
      </c>
      <c r="J376" t="str">
        <f>_xlfn.CONCAT(Table1[#This Row])</f>
        <v>Merlot (Grande Vindima) 2008BrazilEncruzilhada do SulLidio Carraro3.990245.772008</v>
      </c>
      <c r="S376" t="b">
        <v>0</v>
      </c>
    </row>
    <row r="377" spans="1:19" x14ac:dyDescent="0.2">
      <c r="A377" t="s">
        <v>9696</v>
      </c>
      <c r="B377" t="s">
        <v>9</v>
      </c>
      <c r="C377" t="s">
        <v>379</v>
      </c>
      <c r="D377" t="s">
        <v>1284</v>
      </c>
      <c r="E377">
        <v>3.5</v>
      </c>
      <c r="F377">
        <v>872</v>
      </c>
      <c r="G377" s="21">
        <v>23.34</v>
      </c>
      <c r="H377">
        <v>2008</v>
      </c>
      <c r="J377" t="str">
        <f>_xlfn.CONCAT(Table1[#This Row])</f>
        <v>Médoc 2008FranceMédocChâteau La Cardonne3.587223.342008</v>
      </c>
      <c r="S377" t="b">
        <v>0</v>
      </c>
    </row>
    <row r="378" spans="1:19" x14ac:dyDescent="0.2">
      <c r="A378" t="s">
        <v>6540</v>
      </c>
      <c r="B378" t="s">
        <v>9</v>
      </c>
      <c r="C378" t="s">
        <v>389</v>
      </c>
      <c r="D378" t="s">
        <v>390</v>
      </c>
      <c r="E378">
        <v>4.3</v>
      </c>
      <c r="F378">
        <v>854</v>
      </c>
      <c r="G378" s="21">
        <v>115.95</v>
      </c>
      <c r="H378">
        <v>2008</v>
      </c>
      <c r="J378" t="str">
        <f>_xlfn.CONCAT(Table1[#This Row])</f>
        <v>Pessac-Léognan (Grand Cru Classé de Graves) 2008FrancePessac-LéognanChâteau Pape Clément4.3854115.952008</v>
      </c>
      <c r="S378" t="b">
        <v>0</v>
      </c>
    </row>
    <row r="379" spans="1:19" x14ac:dyDescent="0.2">
      <c r="A379" t="s">
        <v>9586</v>
      </c>
      <c r="B379" t="s">
        <v>9</v>
      </c>
      <c r="C379" t="s">
        <v>114</v>
      </c>
      <c r="D379" t="s">
        <v>462</v>
      </c>
      <c r="E379">
        <v>4.0999999999999996</v>
      </c>
      <c r="F379">
        <v>848</v>
      </c>
      <c r="G379" s="21">
        <v>92.61</v>
      </c>
      <c r="H379">
        <v>2008</v>
      </c>
      <c r="J379" t="str">
        <f>_xlfn.CONCAT(Table1[#This Row])</f>
        <v>Clos du Marquis Saint-Julien 2008FranceSaint-JulienChâteau Léoville Las Cases4.184892.612008</v>
      </c>
      <c r="S379" t="b">
        <v>0</v>
      </c>
    </row>
    <row r="380" spans="1:19" x14ac:dyDescent="0.2">
      <c r="A380" t="s">
        <v>1504</v>
      </c>
      <c r="B380" t="s">
        <v>9</v>
      </c>
      <c r="C380" t="s">
        <v>114</v>
      </c>
      <c r="D380" t="s">
        <v>2261</v>
      </c>
      <c r="E380">
        <v>4.4000000000000004</v>
      </c>
      <c r="F380">
        <v>843</v>
      </c>
      <c r="G380" s="21">
        <v>136.80000000000001</v>
      </c>
      <c r="H380">
        <v>2008</v>
      </c>
      <c r="J380" t="str">
        <f>_xlfn.CONCAT(Table1[#This Row])</f>
        <v>Saint-Julien (Grand Cru Classé) 2008FranceSaint-JulienChâteau Ducru-Beaucaillou4.4843136.82008</v>
      </c>
      <c r="S380" t="b">
        <v>0</v>
      </c>
    </row>
    <row r="381" spans="1:19" x14ac:dyDescent="0.2">
      <c r="A381" t="s">
        <v>9475</v>
      </c>
      <c r="B381" t="s">
        <v>9</v>
      </c>
      <c r="C381" t="s">
        <v>184</v>
      </c>
      <c r="D381" t="s">
        <v>3467</v>
      </c>
      <c r="E381">
        <v>4.0999999999999996</v>
      </c>
      <c r="F381">
        <v>817</v>
      </c>
      <c r="G381" s="21">
        <v>91.25</v>
      </c>
      <c r="H381">
        <v>2008</v>
      </c>
      <c r="J381" t="str">
        <f>_xlfn.CONCAT(Table1[#This Row])</f>
        <v>Pauillac (Grand Cru Classé) 2008FrancePauillacChâteau Duhart-Milon4.181791.252008</v>
      </c>
      <c r="S381" t="b">
        <v>0</v>
      </c>
    </row>
    <row r="382" spans="1:19" x14ac:dyDescent="0.2">
      <c r="A382" t="s">
        <v>6540</v>
      </c>
      <c r="B382" t="s">
        <v>9</v>
      </c>
      <c r="C382" t="s">
        <v>389</v>
      </c>
      <c r="D382" t="s">
        <v>612</v>
      </c>
      <c r="E382">
        <v>4.2</v>
      </c>
      <c r="F382">
        <v>804</v>
      </c>
      <c r="G382" s="21">
        <v>83.25</v>
      </c>
      <c r="H382">
        <v>2008</v>
      </c>
      <c r="J382" t="str">
        <f>_xlfn.CONCAT(Table1[#This Row])</f>
        <v>Pessac-Léognan (Grand Cru Classé de Graves) 2008FrancePessac-LéognanChâteau Smith Haut-Lafitte4.280483.252008</v>
      </c>
      <c r="S382" t="b">
        <v>0</v>
      </c>
    </row>
    <row r="383" spans="1:19" x14ac:dyDescent="0.2">
      <c r="A383" t="s">
        <v>9112</v>
      </c>
      <c r="B383" t="s">
        <v>9</v>
      </c>
      <c r="C383" t="s">
        <v>96</v>
      </c>
      <c r="D383" t="s">
        <v>2898</v>
      </c>
      <c r="E383">
        <v>4.2</v>
      </c>
      <c r="F383">
        <v>738</v>
      </c>
      <c r="G383" s="21">
        <v>99.95</v>
      </c>
      <c r="H383">
        <v>2008</v>
      </c>
      <c r="J383" t="str">
        <f>_xlfn.CONCAT(Table1[#This Row])</f>
        <v>Saint-Émilion Grand Cru (Premier Grand Cru Classé) 2008FranceSaint-Émilion Grand CruChâteau Canon4.273899.952008</v>
      </c>
      <c r="S383" t="b">
        <v>0</v>
      </c>
    </row>
    <row r="384" spans="1:19" x14ac:dyDescent="0.2">
      <c r="A384" t="s">
        <v>2532</v>
      </c>
      <c r="B384" t="s">
        <v>9</v>
      </c>
      <c r="C384" t="s">
        <v>217</v>
      </c>
      <c r="D384" t="s">
        <v>625</v>
      </c>
      <c r="E384">
        <v>3.9</v>
      </c>
      <c r="F384">
        <v>683</v>
      </c>
      <c r="G384" s="21">
        <v>64</v>
      </c>
      <c r="H384">
        <v>2008</v>
      </c>
      <c r="J384" t="str">
        <f>_xlfn.CONCAT(Table1[#This Row])</f>
        <v>Margaux (Grand Cru Classé) 2008FranceMargauxChâteau Lascombes3.9683642008</v>
      </c>
      <c r="S384" t="b">
        <v>0</v>
      </c>
    </row>
    <row r="385" spans="1:19" x14ac:dyDescent="0.2">
      <c r="A385" t="s">
        <v>2532</v>
      </c>
      <c r="B385" t="s">
        <v>9</v>
      </c>
      <c r="C385" t="s">
        <v>217</v>
      </c>
      <c r="D385" t="s">
        <v>6771</v>
      </c>
      <c r="E385">
        <v>4.0999999999999996</v>
      </c>
      <c r="F385">
        <v>651</v>
      </c>
      <c r="G385" s="21">
        <v>68.55</v>
      </c>
      <c r="H385">
        <v>2008</v>
      </c>
      <c r="J385" t="str">
        <f>_xlfn.CONCAT(Table1[#This Row])</f>
        <v>Margaux (Grand Cru Classé) 2008FranceMargauxChâteau Cantenac Brown4.165168.552008</v>
      </c>
      <c r="S385" t="b">
        <v>0</v>
      </c>
    </row>
    <row r="386" spans="1:19" x14ac:dyDescent="0.2">
      <c r="A386" t="s">
        <v>6540</v>
      </c>
      <c r="B386" t="s">
        <v>9</v>
      </c>
      <c r="C386" t="s">
        <v>389</v>
      </c>
      <c r="D386" t="s">
        <v>2107</v>
      </c>
      <c r="E386">
        <v>4</v>
      </c>
      <c r="F386">
        <v>645</v>
      </c>
      <c r="G386" s="21">
        <v>39.950000000000003</v>
      </c>
      <c r="H386">
        <v>2008</v>
      </c>
      <c r="J386" t="str">
        <f>_xlfn.CONCAT(Table1[#This Row])</f>
        <v>Pessac-Léognan (Grand Cru Classé de Graves) 2008FrancePessac-LéognanChâteau de Fieuzal464539.952008</v>
      </c>
      <c r="S386" t="b">
        <v>0</v>
      </c>
    </row>
    <row r="387" spans="1:19" x14ac:dyDescent="0.2">
      <c r="A387" t="s">
        <v>8564</v>
      </c>
      <c r="B387" t="s">
        <v>196</v>
      </c>
      <c r="C387" t="s">
        <v>856</v>
      </c>
      <c r="D387" t="s">
        <v>8565</v>
      </c>
      <c r="E387">
        <v>3.9</v>
      </c>
      <c r="F387">
        <v>633</v>
      </c>
      <c r="G387" s="21">
        <v>17.5</v>
      </c>
      <c r="H387">
        <v>2008</v>
      </c>
      <c r="J387" t="str">
        <f>_xlfn.CONCAT(Table1[#This Row])</f>
        <v>B Crux Blend 2008ArgentinaUco ValleyO. Fournier3.963317.52008</v>
      </c>
      <c r="S387" t="b">
        <v>0</v>
      </c>
    </row>
    <row r="388" spans="1:19" x14ac:dyDescent="0.2">
      <c r="A388" t="s">
        <v>7564</v>
      </c>
      <c r="B388" t="s">
        <v>9</v>
      </c>
      <c r="C388" t="s">
        <v>389</v>
      </c>
      <c r="D388" t="s">
        <v>2038</v>
      </c>
      <c r="E388">
        <v>4.2</v>
      </c>
      <c r="F388">
        <v>612</v>
      </c>
      <c r="G388" s="21">
        <v>92.95</v>
      </c>
      <c r="H388">
        <v>2008</v>
      </c>
      <c r="J388" t="str">
        <f>_xlfn.CONCAT(Table1[#This Row])</f>
        <v>Pessac-Léognan 2008FrancePessac-LéognanChâteau Haut-Bailly4.261292.952008</v>
      </c>
      <c r="S388" t="b">
        <v>0</v>
      </c>
    </row>
    <row r="389" spans="1:19" x14ac:dyDescent="0.2">
      <c r="A389" t="s">
        <v>2532</v>
      </c>
      <c r="B389" t="s">
        <v>9</v>
      </c>
      <c r="C389" t="s">
        <v>217</v>
      </c>
      <c r="D389" t="s">
        <v>3543</v>
      </c>
      <c r="E389">
        <v>4.0999999999999996</v>
      </c>
      <c r="F389">
        <v>605</v>
      </c>
      <c r="G389" s="21">
        <v>78.95</v>
      </c>
      <c r="H389">
        <v>2008</v>
      </c>
      <c r="J389" t="str">
        <f>_xlfn.CONCAT(Table1[#This Row])</f>
        <v>Margaux (Grand Cru Classé) 2008FranceMargauxChâteau d'Issan4.160578.952008</v>
      </c>
      <c r="S389" t="b">
        <v>0</v>
      </c>
    </row>
    <row r="390" spans="1:19" x14ac:dyDescent="0.2">
      <c r="A390" t="s">
        <v>8252</v>
      </c>
      <c r="B390" t="s">
        <v>9</v>
      </c>
      <c r="C390" t="s">
        <v>184</v>
      </c>
      <c r="D390" t="s">
        <v>210</v>
      </c>
      <c r="E390">
        <v>4</v>
      </c>
      <c r="F390">
        <v>583</v>
      </c>
      <c r="G390" s="21">
        <v>49.77</v>
      </c>
      <c r="H390">
        <v>2008</v>
      </c>
      <c r="J390" t="str">
        <f>_xlfn.CONCAT(Table1[#This Row])</f>
        <v>Les Tourelles de Longueville Pauillac 2008FrancePauillacChâteau Pichon Baron458349.772008</v>
      </c>
      <c r="S390" t="b">
        <v>0</v>
      </c>
    </row>
    <row r="391" spans="1:19" x14ac:dyDescent="0.2">
      <c r="A391" t="s">
        <v>1504</v>
      </c>
      <c r="B391" t="s">
        <v>9</v>
      </c>
      <c r="C391" t="s">
        <v>114</v>
      </c>
      <c r="D391" t="s">
        <v>2849</v>
      </c>
      <c r="E391">
        <v>4</v>
      </c>
      <c r="F391">
        <v>571</v>
      </c>
      <c r="G391" s="21">
        <v>56.95</v>
      </c>
      <c r="H391">
        <v>2008</v>
      </c>
      <c r="J391" t="str">
        <f>_xlfn.CONCAT(Table1[#This Row])</f>
        <v>Saint-Julien (Grand Cru Classé) 2008FranceSaint-JulienChâteau Langoa Barton457156.952008</v>
      </c>
      <c r="S391" t="b">
        <v>0</v>
      </c>
    </row>
    <row r="392" spans="1:19" x14ac:dyDescent="0.2">
      <c r="A392" t="s">
        <v>7797</v>
      </c>
      <c r="B392" t="s">
        <v>9</v>
      </c>
      <c r="C392" t="s">
        <v>184</v>
      </c>
      <c r="D392" t="s">
        <v>6069</v>
      </c>
      <c r="E392">
        <v>4.3</v>
      </c>
      <c r="F392">
        <v>518</v>
      </c>
      <c r="G392" s="21">
        <v>219.95</v>
      </c>
      <c r="H392">
        <v>2008</v>
      </c>
      <c r="J392" t="str">
        <f>_xlfn.CONCAT(Table1[#This Row])</f>
        <v>Les Forts de Latour Pauillac 2008FrancePauillacChâteau Latour4.3518219.952008</v>
      </c>
      <c r="S392" t="b">
        <v>0</v>
      </c>
    </row>
    <row r="393" spans="1:19" x14ac:dyDescent="0.2">
      <c r="A393" t="s">
        <v>7786</v>
      </c>
      <c r="B393" t="s">
        <v>16</v>
      </c>
      <c r="C393" t="s">
        <v>3733</v>
      </c>
      <c r="D393" t="s">
        <v>2550</v>
      </c>
      <c r="E393">
        <v>4.0999999999999996</v>
      </c>
      <c r="F393">
        <v>514</v>
      </c>
      <c r="G393" s="21">
        <v>21.9</v>
      </c>
      <c r="H393">
        <v>2008</v>
      </c>
      <c r="J393" t="str">
        <f>_xlfn.CONCAT(Table1[#This Row])</f>
        <v>Opi Montepulciano d'Abruzzo Colline Teramane Riserva 2008ItalyMontepulciano d'Abruzzo Colline TeramaneFarnese4.151421.92008</v>
      </c>
      <c r="S393" t="b">
        <v>0</v>
      </c>
    </row>
    <row r="394" spans="1:19" x14ac:dyDescent="0.2">
      <c r="A394" t="s">
        <v>7780</v>
      </c>
      <c r="B394" t="s">
        <v>16</v>
      </c>
      <c r="C394" t="s">
        <v>99</v>
      </c>
      <c r="D394" t="s">
        <v>714</v>
      </c>
      <c r="E394">
        <v>4.5</v>
      </c>
      <c r="F394">
        <v>511</v>
      </c>
      <c r="G394" s="21">
        <v>333.5</v>
      </c>
      <c r="H394">
        <v>2008</v>
      </c>
      <c r="J394" t="str">
        <f>_xlfn.CONCAT(Table1[#This Row])</f>
        <v>Veneto Rosso del Bepi 2008ItalyVenetoQuintarelli Giuseppe4.5511333.52008</v>
      </c>
      <c r="S394" t="b">
        <v>0</v>
      </c>
    </row>
    <row r="395" spans="1:19" x14ac:dyDescent="0.2">
      <c r="A395" t="s">
        <v>7567</v>
      </c>
      <c r="B395" t="s">
        <v>9</v>
      </c>
      <c r="C395" t="s">
        <v>389</v>
      </c>
      <c r="D395" t="s">
        <v>5342</v>
      </c>
      <c r="E395">
        <v>4.5999999999999996</v>
      </c>
      <c r="F395">
        <v>489</v>
      </c>
      <c r="G395" s="21">
        <v>414.95</v>
      </c>
      <c r="H395">
        <v>2008</v>
      </c>
      <c r="J395" t="str">
        <f>_xlfn.CONCAT(Table1[#This Row])</f>
        <v>Pessac-Léognan (Premier Grand Cru Classé) 2008FrancePessac-LéognanChâteau Haut-Brion4.6489414.952008</v>
      </c>
      <c r="S395" t="b">
        <v>0</v>
      </c>
    </row>
    <row r="396" spans="1:19" x14ac:dyDescent="0.2">
      <c r="A396" t="s">
        <v>7564</v>
      </c>
      <c r="B396" t="s">
        <v>9</v>
      </c>
      <c r="C396" t="s">
        <v>389</v>
      </c>
      <c r="D396" t="s">
        <v>5612</v>
      </c>
      <c r="E396">
        <v>4</v>
      </c>
      <c r="F396">
        <v>487</v>
      </c>
      <c r="G396" s="21">
        <v>49.95</v>
      </c>
      <c r="H396">
        <v>2008</v>
      </c>
      <c r="J396" t="str">
        <f>_xlfn.CONCAT(Table1[#This Row])</f>
        <v>Pessac-Léognan 2008FrancePessac-LéognanChâteau Larrivet Haut-Brion448749.952008</v>
      </c>
      <c r="S396" t="b">
        <v>0</v>
      </c>
    </row>
    <row r="397" spans="1:19" x14ac:dyDescent="0.2">
      <c r="A397" t="s">
        <v>7188</v>
      </c>
      <c r="B397" t="s">
        <v>9</v>
      </c>
      <c r="C397" t="s">
        <v>281</v>
      </c>
      <c r="D397" t="s">
        <v>2178</v>
      </c>
      <c r="E397">
        <v>4.0999999999999996</v>
      </c>
      <c r="F397">
        <v>448</v>
      </c>
      <c r="G397" s="21">
        <v>36.950000000000003</v>
      </c>
      <c r="H397">
        <v>2008</v>
      </c>
      <c r="J397" t="str">
        <f>_xlfn.CONCAT(Table1[#This Row])</f>
        <v>Haut-Médoc (Grand Cru Classé) 2008FranceHaut-MédocChâteau La Tour Carnet4.144836.952008</v>
      </c>
      <c r="S397" t="b">
        <v>0</v>
      </c>
    </row>
    <row r="398" spans="1:19" x14ac:dyDescent="0.2">
      <c r="A398" t="s">
        <v>3448</v>
      </c>
      <c r="B398" t="s">
        <v>9</v>
      </c>
      <c r="C398" t="s">
        <v>281</v>
      </c>
      <c r="D398" t="s">
        <v>2148</v>
      </c>
      <c r="E398">
        <v>3.7</v>
      </c>
      <c r="F398">
        <v>388</v>
      </c>
      <c r="G398" s="21">
        <v>15.95</v>
      </c>
      <c r="H398">
        <v>2008</v>
      </c>
      <c r="J398" t="str">
        <f>_xlfn.CONCAT(Table1[#This Row])</f>
        <v>Haut-Médoc 2008FranceHaut-MédocChâteau Fontesteau3.738815.952008</v>
      </c>
      <c r="S398" t="b">
        <v>0</v>
      </c>
    </row>
    <row r="399" spans="1:19" x14ac:dyDescent="0.2">
      <c r="A399" t="s">
        <v>6540</v>
      </c>
      <c r="B399" t="s">
        <v>9</v>
      </c>
      <c r="C399" t="s">
        <v>389</v>
      </c>
      <c r="D399" t="s">
        <v>1773</v>
      </c>
      <c r="E399">
        <v>4.4000000000000004</v>
      </c>
      <c r="F399">
        <v>380</v>
      </c>
      <c r="G399" s="21">
        <v>209.9</v>
      </c>
      <c r="H399">
        <v>2008</v>
      </c>
      <c r="J399" t="str">
        <f>_xlfn.CONCAT(Table1[#This Row])</f>
        <v>Pessac-Léognan (Grand Cru Classé de Graves) 2008FrancePessac-LéognanChâteau La Mission Haut-Brion4.4380209.92008</v>
      </c>
      <c r="S399" t="b">
        <v>0</v>
      </c>
    </row>
    <row r="400" spans="1:19" x14ac:dyDescent="0.2">
      <c r="A400" t="s">
        <v>6460</v>
      </c>
      <c r="B400" t="s">
        <v>62</v>
      </c>
      <c r="C400" t="s">
        <v>63</v>
      </c>
      <c r="D400" t="s">
        <v>859</v>
      </c>
      <c r="E400">
        <v>4.3</v>
      </c>
      <c r="F400">
        <v>375</v>
      </c>
      <c r="G400" s="21">
        <v>38.94</v>
      </c>
      <c r="H400">
        <v>2008</v>
      </c>
      <c r="J400" t="str">
        <f>_xlfn.CONCAT(Table1[#This Row])</f>
        <v>Rouge (Estate Reserve) 2008South AfricaStellenboschMorgenster Estate4.337538.942008</v>
      </c>
      <c r="S400" t="b">
        <v>0</v>
      </c>
    </row>
    <row r="401" spans="1:19" x14ac:dyDescent="0.2">
      <c r="A401" t="s">
        <v>1504</v>
      </c>
      <c r="B401" t="s">
        <v>9</v>
      </c>
      <c r="C401" t="s">
        <v>114</v>
      </c>
      <c r="D401" t="s">
        <v>462</v>
      </c>
      <c r="E401">
        <v>4.3</v>
      </c>
      <c r="F401">
        <v>370</v>
      </c>
      <c r="G401" s="21">
        <v>185</v>
      </c>
      <c r="H401">
        <v>2008</v>
      </c>
      <c r="J401" t="str">
        <f>_xlfn.CONCAT(Table1[#This Row])</f>
        <v>Saint-Julien (Grand Cru Classé) 2008FranceSaint-JulienChâteau Léoville Las Cases4.33701852008</v>
      </c>
      <c r="S401" t="b">
        <v>0</v>
      </c>
    </row>
    <row r="402" spans="1:19" x14ac:dyDescent="0.2">
      <c r="A402" t="s">
        <v>6339</v>
      </c>
      <c r="B402" t="s">
        <v>9</v>
      </c>
      <c r="C402" t="s">
        <v>184</v>
      </c>
      <c r="D402" t="s">
        <v>6098</v>
      </c>
      <c r="E402">
        <v>4.3</v>
      </c>
      <c r="F402">
        <v>367</v>
      </c>
      <c r="G402" s="21">
        <v>279.95</v>
      </c>
      <c r="H402">
        <v>2008</v>
      </c>
      <c r="J402" t="str">
        <f>_xlfn.CONCAT(Table1[#This Row])</f>
        <v>Carruades de Lafite Pauillac 2008FrancePauillacChâteau Lafite Rothschild4.3367279.952008</v>
      </c>
      <c r="S402" t="b">
        <v>0</v>
      </c>
    </row>
    <row r="403" spans="1:19" x14ac:dyDescent="0.2">
      <c r="A403" t="s">
        <v>6099</v>
      </c>
      <c r="B403" t="s">
        <v>62</v>
      </c>
      <c r="C403" t="s">
        <v>63</v>
      </c>
      <c r="D403" t="s">
        <v>859</v>
      </c>
      <c r="E403">
        <v>4.0999999999999996</v>
      </c>
      <c r="F403">
        <v>346</v>
      </c>
      <c r="G403" s="21">
        <v>19.45</v>
      </c>
      <c r="H403">
        <v>2008</v>
      </c>
      <c r="J403" t="str">
        <f>_xlfn.CONCAT(Table1[#This Row])</f>
        <v>Lourens River Valley 2008South AfricaStellenboschMorgenster Estate4.134619.452008</v>
      </c>
      <c r="S403" t="b">
        <v>0</v>
      </c>
    </row>
    <row r="404" spans="1:19" x14ac:dyDescent="0.2">
      <c r="A404" t="s">
        <v>3109</v>
      </c>
      <c r="B404" t="s">
        <v>9</v>
      </c>
      <c r="C404" t="s">
        <v>10</v>
      </c>
      <c r="D404" t="s">
        <v>5913</v>
      </c>
      <c r="E404">
        <v>4.2</v>
      </c>
      <c r="F404">
        <v>330</v>
      </c>
      <c r="G404" s="21">
        <v>144.94999999999999</v>
      </c>
      <c r="H404">
        <v>2008</v>
      </c>
      <c r="J404" t="str">
        <f>_xlfn.CONCAT(Table1[#This Row])</f>
        <v>Pomerol 2008FrancePomerolChâteau La Conseillante4.2330144.952008</v>
      </c>
      <c r="S404" t="b">
        <v>0</v>
      </c>
    </row>
    <row r="405" spans="1:19" x14ac:dyDescent="0.2">
      <c r="A405" t="s">
        <v>5819</v>
      </c>
      <c r="B405" t="s">
        <v>16</v>
      </c>
      <c r="C405" t="s">
        <v>17</v>
      </c>
      <c r="D405" t="s">
        <v>1266</v>
      </c>
      <c r="E405">
        <v>4.0999999999999996</v>
      </c>
      <c r="F405">
        <v>329</v>
      </c>
      <c r="G405" s="21">
        <v>28.09</v>
      </c>
      <c r="H405">
        <v>2008</v>
      </c>
      <c r="J405" t="str">
        <f>_xlfn.CONCAT(Table1[#This Row])</f>
        <v>Ser Gioveto Toscana 2008ItalyToscanaRocca delle Macìe4.132928.092008</v>
      </c>
      <c r="S405" t="b">
        <v>0</v>
      </c>
    </row>
    <row r="406" spans="1:19" x14ac:dyDescent="0.2">
      <c r="A406" t="s">
        <v>5786</v>
      </c>
      <c r="B406" t="s">
        <v>16</v>
      </c>
      <c r="C406" t="s">
        <v>374</v>
      </c>
      <c r="D406" t="s">
        <v>220</v>
      </c>
      <c r="E406">
        <v>4</v>
      </c>
      <c r="F406">
        <v>326</v>
      </c>
      <c r="G406" s="21">
        <v>26.9</v>
      </c>
      <c r="H406">
        <v>2008</v>
      </c>
      <c r="J406" t="str">
        <f>_xlfn.CONCAT(Table1[#This Row])</f>
        <v>Spezie Barbaresco Riserva 2008ItalyBarbarescoVite Colte432626.92008</v>
      </c>
      <c r="S406" t="b">
        <v>0</v>
      </c>
    </row>
    <row r="407" spans="1:19" x14ac:dyDescent="0.2">
      <c r="A407" t="s">
        <v>3234</v>
      </c>
      <c r="B407" t="s">
        <v>9</v>
      </c>
      <c r="C407" t="s">
        <v>96</v>
      </c>
      <c r="D407" t="s">
        <v>3867</v>
      </c>
      <c r="E407">
        <v>4</v>
      </c>
      <c r="F407">
        <v>290</v>
      </c>
      <c r="G407" s="21">
        <v>31.95</v>
      </c>
      <c r="H407">
        <v>2008</v>
      </c>
      <c r="J407" t="str">
        <f>_xlfn.CONCAT(Table1[#This Row])</f>
        <v>Saint-Émilion Grand Cru (Grand Cru Classé) 2008FranceSaint-Émilion Grand CruChâteau Barde-Haut429031.952008</v>
      </c>
      <c r="S407" t="b">
        <v>0</v>
      </c>
    </row>
    <row r="408" spans="1:19" x14ac:dyDescent="0.2">
      <c r="A408" t="s">
        <v>5106</v>
      </c>
      <c r="B408" t="s">
        <v>9</v>
      </c>
      <c r="C408" t="s">
        <v>96</v>
      </c>
      <c r="D408" t="s">
        <v>3849</v>
      </c>
      <c r="E408">
        <v>3.6</v>
      </c>
      <c r="F408">
        <v>283</v>
      </c>
      <c r="G408" s="21">
        <v>21.55</v>
      </c>
      <c r="H408">
        <v>2008</v>
      </c>
      <c r="J408" t="str">
        <f>_xlfn.CONCAT(Table1[#This Row])</f>
        <v>Saint-Émilion Grand Cru 2008FranceSaint-Émilion Grand CruChâteau Puy-Blanquet3.628321.552008</v>
      </c>
      <c r="S408" t="b">
        <v>0</v>
      </c>
    </row>
    <row r="409" spans="1:19" x14ac:dyDescent="0.2">
      <c r="A409" t="s">
        <v>4521</v>
      </c>
      <c r="B409" t="s">
        <v>34</v>
      </c>
      <c r="C409" t="s">
        <v>718</v>
      </c>
      <c r="D409" t="s">
        <v>2354</v>
      </c>
      <c r="E409">
        <v>4</v>
      </c>
      <c r="F409">
        <v>255</v>
      </c>
      <c r="G409" s="21">
        <v>40.090000000000003</v>
      </c>
      <c r="H409">
        <v>2008</v>
      </c>
      <c r="J409" t="str">
        <f>_xlfn.CONCAT(Table1[#This Row])</f>
        <v>Ninquén (Mountain Vineyard) 2008ChileColchagua ValleyMontGras425540.092008</v>
      </c>
      <c r="S409" t="b">
        <v>0</v>
      </c>
    </row>
    <row r="410" spans="1:19" x14ac:dyDescent="0.2">
      <c r="A410" t="s">
        <v>4506</v>
      </c>
      <c r="B410" t="s">
        <v>16</v>
      </c>
      <c r="C410" t="s">
        <v>358</v>
      </c>
      <c r="D410" t="s">
        <v>1550</v>
      </c>
      <c r="E410">
        <v>4.2</v>
      </c>
      <c r="F410">
        <v>254</v>
      </c>
      <c r="G410" s="21">
        <v>83</v>
      </c>
      <c r="H410">
        <v>2008</v>
      </c>
      <c r="J410" t="str">
        <f>_xlfn.CONCAT(Table1[#This Row])</f>
        <v>Poggio Al Vento Brunello di Montalcino Riserva 2008ItalyBrunello di MontalcinoCol d'Orcia4.2254832008</v>
      </c>
      <c r="S410" t="b">
        <v>0</v>
      </c>
    </row>
    <row r="411" spans="1:19" x14ac:dyDescent="0.2">
      <c r="A411" t="s">
        <v>3234</v>
      </c>
      <c r="B411" t="s">
        <v>9</v>
      </c>
      <c r="C411" t="s">
        <v>96</v>
      </c>
      <c r="D411" t="s">
        <v>4121</v>
      </c>
      <c r="E411">
        <v>4.0999999999999996</v>
      </c>
      <c r="F411">
        <v>231</v>
      </c>
      <c r="G411" s="21">
        <v>49.95</v>
      </c>
      <c r="H411">
        <v>2008</v>
      </c>
      <c r="J411" t="str">
        <f>_xlfn.CONCAT(Table1[#This Row])</f>
        <v>Saint-Émilion Grand Cru (Grand Cru Classé) 2008FranceSaint-Émilion Grand CruChâteau Grand Mayne4.123149.952008</v>
      </c>
      <c r="S411" t="b">
        <v>0</v>
      </c>
    </row>
    <row r="412" spans="1:19" x14ac:dyDescent="0.2">
      <c r="A412" t="s">
        <v>3929</v>
      </c>
      <c r="B412" t="s">
        <v>34</v>
      </c>
      <c r="C412" t="s">
        <v>898</v>
      </c>
      <c r="D412" t="s">
        <v>899</v>
      </c>
      <c r="E412">
        <v>4.3</v>
      </c>
      <c r="F412">
        <v>216</v>
      </c>
      <c r="G412" s="21">
        <v>57.42</v>
      </c>
      <c r="H412">
        <v>2008</v>
      </c>
      <c r="J412" t="str">
        <f>_xlfn.CONCAT(Table1[#This Row])</f>
        <v>La Cumbre Syrah 2008ChileAconcagua ValleyErrazuriz4.321657.422008</v>
      </c>
      <c r="S412" t="b">
        <v>0</v>
      </c>
    </row>
    <row r="413" spans="1:19" x14ac:dyDescent="0.2">
      <c r="A413" t="s">
        <v>3894</v>
      </c>
      <c r="B413" t="s">
        <v>16</v>
      </c>
      <c r="C413" t="s">
        <v>492</v>
      </c>
      <c r="D413" t="s">
        <v>2660</v>
      </c>
      <c r="E413">
        <v>4.3</v>
      </c>
      <c r="F413">
        <v>214</v>
      </c>
      <c r="G413" s="21">
        <v>69.900000000000006</v>
      </c>
      <c r="H413">
        <v>2008</v>
      </c>
      <c r="J413" t="str">
        <f>_xlfn.CONCAT(Table1[#This Row])</f>
        <v>Dedicato a Walter Bolgheri Superiore 2008ItalyBolgheri SuperiorePoggio Al Tesoro4.321469.92008</v>
      </c>
      <c r="S413" t="b">
        <v>0</v>
      </c>
    </row>
    <row r="414" spans="1:19" x14ac:dyDescent="0.2">
      <c r="A414" t="s">
        <v>3874</v>
      </c>
      <c r="B414" t="s">
        <v>16</v>
      </c>
      <c r="C414" t="s">
        <v>358</v>
      </c>
      <c r="D414" t="s">
        <v>375</v>
      </c>
      <c r="E414">
        <v>4.3</v>
      </c>
      <c r="F414">
        <v>213</v>
      </c>
      <c r="G414" s="21">
        <v>159</v>
      </c>
      <c r="H414">
        <v>2008</v>
      </c>
      <c r="J414" t="str">
        <f>_xlfn.CONCAT(Table1[#This Row])</f>
        <v>Pieve Santa Restituta Sugarille Brunello di Montalcino 2008ItalyBrunello di MontalcinoGaja4.32131592008</v>
      </c>
      <c r="S414" t="b">
        <v>0</v>
      </c>
    </row>
    <row r="415" spans="1:19" x14ac:dyDescent="0.2">
      <c r="A415" t="s">
        <v>3730</v>
      </c>
      <c r="B415" t="s">
        <v>9</v>
      </c>
      <c r="C415" t="s">
        <v>138</v>
      </c>
      <c r="D415" t="s">
        <v>822</v>
      </c>
      <c r="E415">
        <v>3.8</v>
      </c>
      <c r="F415">
        <v>203</v>
      </c>
      <c r="G415" s="21">
        <v>19.45</v>
      </c>
      <c r="H415">
        <v>2008</v>
      </c>
      <c r="J415" t="str">
        <f>_xlfn.CONCAT(Table1[#This Row])</f>
        <v>Fronsac 2008FranceFronsacChâteau Moulin Haut-Laroque3.820319.452008</v>
      </c>
      <c r="S415" t="b">
        <v>0</v>
      </c>
    </row>
    <row r="416" spans="1:19" x14ac:dyDescent="0.2">
      <c r="A416" t="s">
        <v>3600</v>
      </c>
      <c r="B416" t="s">
        <v>16</v>
      </c>
      <c r="C416" t="s">
        <v>505</v>
      </c>
      <c r="D416" t="s">
        <v>749</v>
      </c>
      <c r="E416">
        <v>4.5999999999999996</v>
      </c>
      <c r="F416">
        <v>196</v>
      </c>
      <c r="G416" s="21">
        <v>249</v>
      </c>
      <c r="H416">
        <v>2008</v>
      </c>
      <c r="J416" t="str">
        <f>_xlfn.CONCAT(Table1[#This Row])</f>
        <v>De Bvris Amarone della Valpolicella Classico Riserva 2008ItalyAmarone della Valpolicella ClassicoTommasi4.61962492008</v>
      </c>
      <c r="S416" t="b">
        <v>0</v>
      </c>
    </row>
    <row r="417" spans="1:19" x14ac:dyDescent="0.2">
      <c r="A417" t="s">
        <v>3109</v>
      </c>
      <c r="B417" t="s">
        <v>9</v>
      </c>
      <c r="C417" t="s">
        <v>10</v>
      </c>
      <c r="D417" t="s">
        <v>2194</v>
      </c>
      <c r="E417">
        <v>3.9</v>
      </c>
      <c r="F417">
        <v>190</v>
      </c>
      <c r="G417" s="21">
        <v>43.9</v>
      </c>
      <c r="H417">
        <v>2008</v>
      </c>
      <c r="J417" t="str">
        <f>_xlfn.CONCAT(Table1[#This Row])</f>
        <v>Pomerol 2008FrancePomerolChâteau Bourgneuf (Vieux Château Bourgneuf)3.919043.92008</v>
      </c>
      <c r="S417" t="b">
        <v>0</v>
      </c>
    </row>
    <row r="418" spans="1:19" x14ac:dyDescent="0.2">
      <c r="A418" t="s">
        <v>3448</v>
      </c>
      <c r="B418" t="s">
        <v>9</v>
      </c>
      <c r="C418" t="s">
        <v>281</v>
      </c>
      <c r="D418" t="s">
        <v>3449</v>
      </c>
      <c r="E418">
        <v>3.6</v>
      </c>
      <c r="F418">
        <v>189</v>
      </c>
      <c r="G418" s="21">
        <v>17.399999999999999</v>
      </c>
      <c r="H418">
        <v>2008</v>
      </c>
      <c r="J418" t="str">
        <f>_xlfn.CONCAT(Table1[#This Row])</f>
        <v>Haut-Médoc 2008FranceHaut-MédocChâteau Peyrabon3.618917.42008</v>
      </c>
      <c r="S418" t="b">
        <v>0</v>
      </c>
    </row>
    <row r="419" spans="1:19" x14ac:dyDescent="0.2">
      <c r="A419" t="s">
        <v>3109</v>
      </c>
      <c r="B419" t="s">
        <v>9</v>
      </c>
      <c r="C419" t="s">
        <v>10</v>
      </c>
      <c r="D419" t="s">
        <v>832</v>
      </c>
      <c r="E419">
        <v>4.0999999999999996</v>
      </c>
      <c r="F419">
        <v>185</v>
      </c>
      <c r="G419" s="21">
        <v>65.23</v>
      </c>
      <c r="H419">
        <v>2008</v>
      </c>
      <c r="J419" t="str">
        <f>_xlfn.CONCAT(Table1[#This Row])</f>
        <v>Pomerol 2008FrancePomerolChâteau Gombaude-Guillot4.118565.232008</v>
      </c>
      <c r="S419" t="b">
        <v>0</v>
      </c>
    </row>
    <row r="420" spans="1:19" x14ac:dyDescent="0.2">
      <c r="A420" t="s">
        <v>3234</v>
      </c>
      <c r="B420" t="s">
        <v>9</v>
      </c>
      <c r="C420" t="s">
        <v>96</v>
      </c>
      <c r="D420" t="s">
        <v>3235</v>
      </c>
      <c r="E420">
        <v>3.9</v>
      </c>
      <c r="F420">
        <v>179</v>
      </c>
      <c r="G420" s="21">
        <v>34.950000000000003</v>
      </c>
      <c r="H420">
        <v>2008</v>
      </c>
      <c r="J420" t="str">
        <f>_xlfn.CONCAT(Table1[#This Row])</f>
        <v>Saint-Émilion Grand Cru (Grand Cru Classé) 2008FranceSaint-Émilion Grand CruChâteau Quinault l'Enclos3.917934.952008</v>
      </c>
      <c r="S420" t="b">
        <v>0</v>
      </c>
    </row>
    <row r="421" spans="1:19" x14ac:dyDescent="0.2">
      <c r="A421" t="s">
        <v>3242</v>
      </c>
      <c r="B421" t="s">
        <v>16</v>
      </c>
      <c r="C421" t="s">
        <v>748</v>
      </c>
      <c r="D421" t="s">
        <v>1627</v>
      </c>
      <c r="E421">
        <v>3.7</v>
      </c>
      <c r="F421">
        <v>179</v>
      </c>
      <c r="G421" s="21">
        <v>11.31</v>
      </c>
      <c r="H421">
        <v>2008</v>
      </c>
      <c r="J421" t="str">
        <f>_xlfn.CONCAT(Table1[#This Row])</f>
        <v>Lodai Maremma Toscana 2008ItalyMaremma ToscanaFertuna3.717911.312008</v>
      </c>
      <c r="S421" t="b">
        <v>0</v>
      </c>
    </row>
    <row r="422" spans="1:19" x14ac:dyDescent="0.2">
      <c r="A422" t="s">
        <v>3109</v>
      </c>
      <c r="B422" t="s">
        <v>9</v>
      </c>
      <c r="C422" t="s">
        <v>10</v>
      </c>
      <c r="D422" t="s">
        <v>2510</v>
      </c>
      <c r="E422">
        <v>4.3</v>
      </c>
      <c r="F422">
        <v>173</v>
      </c>
      <c r="G422" s="21">
        <v>120.56</v>
      </c>
      <c r="H422">
        <v>2008</v>
      </c>
      <c r="J422" t="str">
        <f>_xlfn.CONCAT(Table1[#This Row])</f>
        <v>Pomerol 2008FrancePomerolChâteau Certan de May4.3173120.562008</v>
      </c>
      <c r="S422" t="b">
        <v>0</v>
      </c>
    </row>
    <row r="423" spans="1:19" x14ac:dyDescent="0.2">
      <c r="A423" t="s">
        <v>3088</v>
      </c>
      <c r="B423" t="s">
        <v>62</v>
      </c>
      <c r="C423" t="s">
        <v>780</v>
      </c>
      <c r="D423" t="s">
        <v>781</v>
      </c>
      <c r="E423">
        <v>4.3</v>
      </c>
      <c r="F423">
        <v>172</v>
      </c>
      <c r="G423" s="21">
        <v>44.85</v>
      </c>
      <c r="H423">
        <v>2008</v>
      </c>
      <c r="J423" t="str">
        <f>_xlfn.CONCAT(Table1[#This Row])</f>
        <v>Méthode Ancienne Cabernet Sauvignon 2008South AfricaRobertsonSpringfield Estate4.317244.852008</v>
      </c>
      <c r="S423" t="b">
        <v>0</v>
      </c>
    </row>
    <row r="424" spans="1:19" x14ac:dyDescent="0.2">
      <c r="A424" t="s">
        <v>2664</v>
      </c>
      <c r="B424" t="s">
        <v>9</v>
      </c>
      <c r="C424" t="s">
        <v>368</v>
      </c>
      <c r="D424" t="s">
        <v>1144</v>
      </c>
      <c r="E424">
        <v>3.8</v>
      </c>
      <c r="F424">
        <v>156</v>
      </c>
      <c r="G424" s="21">
        <v>40.159999999999997</v>
      </c>
      <c r="H424">
        <v>2008</v>
      </c>
      <c r="J424" t="str">
        <f>_xlfn.CONCAT(Table1[#This Row])</f>
        <v>Rouge 2008FranceCôtes CatalanesDomaine de l'Horizon3.815640.162008</v>
      </c>
      <c r="S424" t="b">
        <v>0</v>
      </c>
    </row>
    <row r="425" spans="1:19" x14ac:dyDescent="0.2">
      <c r="A425" t="s">
        <v>2579</v>
      </c>
      <c r="B425" t="s">
        <v>16</v>
      </c>
      <c r="C425" t="s">
        <v>433</v>
      </c>
      <c r="D425" t="s">
        <v>815</v>
      </c>
      <c r="E425">
        <v>3.9</v>
      </c>
      <c r="F425">
        <v>153</v>
      </c>
      <c r="G425" s="21">
        <v>9.56</v>
      </c>
      <c r="H425">
        <v>2008</v>
      </c>
      <c r="J425" t="str">
        <f>_xlfn.CONCAT(Table1[#This Row])</f>
        <v>Valpolicella Ripasso Classico Superiore 2008ItalyValpolicella RipassoLe Ragose3.91539.562008</v>
      </c>
      <c r="S425" t="b">
        <v>0</v>
      </c>
    </row>
    <row r="426" spans="1:19" x14ac:dyDescent="0.2">
      <c r="A426" t="s">
        <v>2262</v>
      </c>
      <c r="B426" t="s">
        <v>16</v>
      </c>
      <c r="C426" t="s">
        <v>374</v>
      </c>
      <c r="D426" t="s">
        <v>2263</v>
      </c>
      <c r="E426">
        <v>4</v>
      </c>
      <c r="F426">
        <v>143</v>
      </c>
      <c r="G426" s="21">
        <v>26.5</v>
      </c>
      <c r="H426">
        <v>2008</v>
      </c>
      <c r="J426" t="str">
        <f>_xlfn.CONCAT(Table1[#This Row])</f>
        <v>Barbaresco 2008ItalyBarbarescoCasetta414326.52008</v>
      </c>
      <c r="S426" t="b">
        <v>0</v>
      </c>
    </row>
    <row r="427" spans="1:19" x14ac:dyDescent="0.2">
      <c r="A427" t="s">
        <v>2169</v>
      </c>
      <c r="B427" t="s">
        <v>46</v>
      </c>
      <c r="C427" t="s">
        <v>1181</v>
      </c>
      <c r="D427" t="s">
        <v>1182</v>
      </c>
      <c r="E427">
        <v>4.5</v>
      </c>
      <c r="F427">
        <v>140</v>
      </c>
      <c r="G427" s="21">
        <v>650</v>
      </c>
      <c r="H427">
        <v>2008</v>
      </c>
      <c r="J427" t="str">
        <f>_xlfn.CONCAT(Table1[#This Row])</f>
        <v>Hill of Grace 2008AustraliaEden ValleyHenschke4.51406502008</v>
      </c>
      <c r="S427" t="b">
        <v>0</v>
      </c>
    </row>
    <row r="428" spans="1:19" x14ac:dyDescent="0.2">
      <c r="A428" t="s">
        <v>1898</v>
      </c>
      <c r="B428" t="s">
        <v>77</v>
      </c>
      <c r="C428" t="s">
        <v>153</v>
      </c>
      <c r="D428" t="s">
        <v>1899</v>
      </c>
      <c r="E428">
        <v>4.3</v>
      </c>
      <c r="F428">
        <v>132</v>
      </c>
      <c r="G428" s="21">
        <v>35.090000000000003</v>
      </c>
      <c r="H428">
        <v>2008</v>
      </c>
      <c r="J428" t="str">
        <f>_xlfn.CONCAT(Table1[#This Row])</f>
        <v>Preta Cuvée Grande Reserva 2008PortugalAlentejanoFitapreta4.313235.092008</v>
      </c>
      <c r="S428" t="b">
        <v>0</v>
      </c>
    </row>
    <row r="429" spans="1:19" x14ac:dyDescent="0.2">
      <c r="A429" t="s">
        <v>1290</v>
      </c>
      <c r="B429" t="s">
        <v>16</v>
      </c>
      <c r="C429" t="s">
        <v>505</v>
      </c>
      <c r="D429" t="s">
        <v>1291</v>
      </c>
      <c r="E429">
        <v>4.2</v>
      </c>
      <c r="F429">
        <v>119</v>
      </c>
      <c r="G429" s="21">
        <v>56</v>
      </c>
      <c r="H429">
        <v>2008</v>
      </c>
      <c r="J429" t="str">
        <f>_xlfn.CONCAT(Table1[#This Row])</f>
        <v>Bosan Riserva Amarone della Valpolicella Classico 2008ItalyAmarone della Valpolicella ClassicoCesari4.2119562008</v>
      </c>
      <c r="S429" t="b">
        <v>0</v>
      </c>
    </row>
    <row r="430" spans="1:19" x14ac:dyDescent="0.2">
      <c r="A430" t="s">
        <v>1003</v>
      </c>
      <c r="B430" t="s">
        <v>16</v>
      </c>
      <c r="C430" t="s">
        <v>17</v>
      </c>
      <c r="D430" t="s">
        <v>1004</v>
      </c>
      <c r="E430">
        <v>4.2</v>
      </c>
      <c r="F430">
        <v>112</v>
      </c>
      <c r="G430" s="21">
        <v>17.45</v>
      </c>
      <c r="H430">
        <v>2008</v>
      </c>
      <c r="J430" t="str">
        <f>_xlfn.CONCAT(Table1[#This Row])</f>
        <v>Arcidiavolo 2008ItalyToscanaTeruzzi &amp; Puthod4.211217.452008</v>
      </c>
      <c r="S430" t="b">
        <v>0</v>
      </c>
    </row>
    <row r="431" spans="1:19" x14ac:dyDescent="0.2">
      <c r="A431" t="s">
        <v>355</v>
      </c>
      <c r="B431" t="s">
        <v>87</v>
      </c>
      <c r="C431" t="s">
        <v>356</v>
      </c>
      <c r="D431" t="s">
        <v>208</v>
      </c>
      <c r="E431">
        <v>3.2</v>
      </c>
      <c r="F431">
        <v>103</v>
      </c>
      <c r="G431" s="21">
        <v>15.9</v>
      </c>
      <c r="H431">
        <v>2008</v>
      </c>
      <c r="J431" t="str">
        <f>_xlfn.CONCAT(Table1[#This Row])</f>
        <v>Merlot Reserva 2008BrazilVale dos VinhedosPizzato3.210315.92008</v>
      </c>
      <c r="S431" t="b">
        <v>0</v>
      </c>
    </row>
    <row r="432" spans="1:19" x14ac:dyDescent="0.2">
      <c r="A432" t="s">
        <v>3234</v>
      </c>
      <c r="B432" t="s">
        <v>9</v>
      </c>
      <c r="C432" t="s">
        <v>96</v>
      </c>
      <c r="D432" t="s">
        <v>9934</v>
      </c>
      <c r="E432">
        <v>4.3</v>
      </c>
      <c r="F432">
        <v>94</v>
      </c>
      <c r="G432" s="21">
        <v>151.88</v>
      </c>
      <c r="H432">
        <v>2008</v>
      </c>
      <c r="J432" t="str">
        <f>_xlfn.CONCAT(Table1[#This Row])</f>
        <v>Saint-Émilion Grand Cru (Grand Cru Classé) 2008FranceSaint-Émilion Grand CruChâteau Pavie Decesse4.394151.882008</v>
      </c>
      <c r="S432" t="b">
        <v>0</v>
      </c>
    </row>
    <row r="433" spans="1:19" x14ac:dyDescent="0.2">
      <c r="A433" t="s">
        <v>3448</v>
      </c>
      <c r="B433" t="s">
        <v>9</v>
      </c>
      <c r="C433" t="s">
        <v>281</v>
      </c>
      <c r="D433" t="s">
        <v>9922</v>
      </c>
      <c r="E433">
        <v>3.5</v>
      </c>
      <c r="F433">
        <v>94</v>
      </c>
      <c r="G433" s="21">
        <v>19.649999999999999</v>
      </c>
      <c r="H433">
        <v>2008</v>
      </c>
      <c r="J433" t="str">
        <f>_xlfn.CONCAT(Table1[#This Row])</f>
        <v>Haut-Médoc 2008FranceHaut-MédocChâteau Liversan3.59419.652008</v>
      </c>
      <c r="S433" t="b">
        <v>0</v>
      </c>
    </row>
    <row r="434" spans="1:19" x14ac:dyDescent="0.2">
      <c r="A434" t="s">
        <v>9719</v>
      </c>
      <c r="B434" t="s">
        <v>16</v>
      </c>
      <c r="C434" t="s">
        <v>492</v>
      </c>
      <c r="D434" t="s">
        <v>1506</v>
      </c>
      <c r="E434">
        <v>4.5</v>
      </c>
      <c r="F434">
        <v>88</v>
      </c>
      <c r="G434" s="21">
        <v>100.8</v>
      </c>
      <c r="H434">
        <v>2008</v>
      </c>
      <c r="J434" t="str">
        <f>_xlfn.CONCAT(Table1[#This Row])</f>
        <v>Giorgio Bartholomäus 2008ItalyBolgheri SuperioreTenuta Argentiera4.588100.82008</v>
      </c>
      <c r="S434" t="b">
        <v>0</v>
      </c>
    </row>
    <row r="435" spans="1:19" x14ac:dyDescent="0.2">
      <c r="A435" t="s">
        <v>9536</v>
      </c>
      <c r="B435" t="s">
        <v>9</v>
      </c>
      <c r="C435" t="s">
        <v>190</v>
      </c>
      <c r="D435" t="s">
        <v>729</v>
      </c>
      <c r="E435">
        <v>3.9</v>
      </c>
      <c r="F435">
        <v>83</v>
      </c>
      <c r="G435" s="21">
        <v>49.95</v>
      </c>
      <c r="H435">
        <v>2008</v>
      </c>
      <c r="J435" t="str">
        <f>_xlfn.CONCAT(Table1[#This Row])</f>
        <v>Saint Cosme Côte-Rotie 2008FranceCôte-RôtieChâteau de Saint Cosme3.98349.952008</v>
      </c>
      <c r="S435" t="b">
        <v>0</v>
      </c>
    </row>
    <row r="436" spans="1:19" x14ac:dyDescent="0.2">
      <c r="A436" t="s">
        <v>3234</v>
      </c>
      <c r="B436" t="s">
        <v>9</v>
      </c>
      <c r="C436" t="s">
        <v>96</v>
      </c>
      <c r="D436" t="s">
        <v>9455</v>
      </c>
      <c r="E436">
        <v>4</v>
      </c>
      <c r="F436">
        <v>81</v>
      </c>
      <c r="G436" s="21">
        <v>24.17</v>
      </c>
      <c r="H436">
        <v>2008</v>
      </c>
      <c r="J436" t="str">
        <f>_xlfn.CONCAT(Table1[#This Row])</f>
        <v>Saint-Émilion Grand Cru (Grand Cru Classé) 2008FranceSaint-Émilion Grand CruChâteau Moulin du Cadet48124.172008</v>
      </c>
      <c r="S436" t="b">
        <v>0</v>
      </c>
    </row>
    <row r="437" spans="1:19" x14ac:dyDescent="0.2">
      <c r="A437" t="s">
        <v>9447</v>
      </c>
      <c r="B437" t="s">
        <v>9</v>
      </c>
      <c r="C437" t="s">
        <v>10</v>
      </c>
      <c r="D437" t="s">
        <v>1122</v>
      </c>
      <c r="E437">
        <v>3.7</v>
      </c>
      <c r="F437">
        <v>81</v>
      </c>
      <c r="G437" s="21">
        <v>38.01</v>
      </c>
      <c r="H437">
        <v>2008</v>
      </c>
      <c r="J437" t="str">
        <f>_xlfn.CONCAT(Table1[#This Row])</f>
        <v>Le Benjamin de Beauregard Pomerol 2008FrancePomerolChâteau Beauregard3.78138.012008</v>
      </c>
      <c r="S437" t="b">
        <v>0</v>
      </c>
    </row>
    <row r="438" spans="1:19" x14ac:dyDescent="0.2">
      <c r="A438" t="s">
        <v>9352</v>
      </c>
      <c r="B438" t="s">
        <v>9</v>
      </c>
      <c r="C438" t="s">
        <v>3925</v>
      </c>
      <c r="D438" t="s">
        <v>9353</v>
      </c>
      <c r="E438">
        <v>3.6</v>
      </c>
      <c r="F438">
        <v>78</v>
      </c>
      <c r="G438" s="21">
        <v>15.95</v>
      </c>
      <c r="H438">
        <v>2008</v>
      </c>
      <c r="J438" t="str">
        <f>_xlfn.CONCAT(Table1[#This Row])</f>
        <v>Lussac-Saint-Émilion Cuvée Jean-Baptiste 2008FranceLussac-Saint-ÉmilionChâteau du Courlat3.67815.952008</v>
      </c>
      <c r="S438" t="b">
        <v>0</v>
      </c>
    </row>
    <row r="439" spans="1:19" x14ac:dyDescent="0.2">
      <c r="A439" t="s">
        <v>8821</v>
      </c>
      <c r="B439" t="s">
        <v>16</v>
      </c>
      <c r="C439" t="s">
        <v>1024</v>
      </c>
      <c r="D439" t="s">
        <v>1826</v>
      </c>
      <c r="E439">
        <v>4.0999999999999996</v>
      </c>
      <c r="F439">
        <v>68</v>
      </c>
      <c r="G439" s="21">
        <v>60.63</v>
      </c>
      <c r="H439">
        <v>2008</v>
      </c>
      <c r="J439" t="str">
        <f>_xlfn.CONCAT(Table1[#This Row])</f>
        <v>La Villa Langhe Rosso 2008ItalyLangheElio Altare4.16860.632008</v>
      </c>
      <c r="S439" t="b">
        <v>0</v>
      </c>
    </row>
    <row r="440" spans="1:19" x14ac:dyDescent="0.2">
      <c r="A440" t="s">
        <v>7681</v>
      </c>
      <c r="B440" t="s">
        <v>23</v>
      </c>
      <c r="C440" t="s">
        <v>247</v>
      </c>
      <c r="D440" t="s">
        <v>5708</v>
      </c>
      <c r="E440">
        <v>4.3</v>
      </c>
      <c r="F440">
        <v>50</v>
      </c>
      <c r="G440" s="21">
        <v>35.65</v>
      </c>
      <c r="H440">
        <v>2008</v>
      </c>
      <c r="J440" t="str">
        <f>_xlfn.CONCAT(Table1[#This Row])</f>
        <v>In Signo Sagittarii 2008AustriaBurgenlandHeribert Bayer4.35035.652008</v>
      </c>
      <c r="S440" t="b">
        <v>0</v>
      </c>
    </row>
    <row r="441" spans="1:19" x14ac:dyDescent="0.2">
      <c r="A441" t="s">
        <v>5106</v>
      </c>
      <c r="B441" t="s">
        <v>9</v>
      </c>
      <c r="C441" t="s">
        <v>96</v>
      </c>
      <c r="D441" t="s">
        <v>6862</v>
      </c>
      <c r="E441">
        <v>4.4000000000000004</v>
      </c>
      <c r="F441">
        <v>41</v>
      </c>
      <c r="G441" s="21">
        <v>257.35000000000002</v>
      </c>
      <c r="H441">
        <v>2008</v>
      </c>
      <c r="J441" t="str">
        <f>_xlfn.CONCAT(Table1[#This Row])</f>
        <v>Saint-Émilion Grand Cru 2008FranceSaint-Émilion Grand CruChâteau Bellevue-Mondotte4.441257.352008</v>
      </c>
      <c r="S441" t="b">
        <v>0</v>
      </c>
    </row>
    <row r="442" spans="1:19" x14ac:dyDescent="0.2">
      <c r="A442" t="s">
        <v>6178</v>
      </c>
      <c r="B442" t="s">
        <v>16</v>
      </c>
      <c r="C442" t="s">
        <v>181</v>
      </c>
      <c r="D442" t="s">
        <v>220</v>
      </c>
      <c r="E442">
        <v>4.2</v>
      </c>
      <c r="F442">
        <v>35</v>
      </c>
      <c r="G442" s="21">
        <v>42.9</v>
      </c>
      <c r="H442">
        <v>2008</v>
      </c>
      <c r="J442" t="str">
        <f>_xlfn.CONCAT(Table1[#This Row])</f>
        <v>Essenze Barolo Riserva 2008ItalyBaroloVite Colte4.23542.92008</v>
      </c>
      <c r="S442" t="b">
        <v>0</v>
      </c>
    </row>
    <row r="443" spans="1:19" x14ac:dyDescent="0.2">
      <c r="A443" t="s">
        <v>5895</v>
      </c>
      <c r="B443" t="s">
        <v>9</v>
      </c>
      <c r="C443" t="s">
        <v>5896</v>
      </c>
      <c r="D443" t="s">
        <v>5897</v>
      </c>
      <c r="E443">
        <v>4.5</v>
      </c>
      <c r="F443">
        <v>33</v>
      </c>
      <c r="G443" s="21">
        <v>185.95</v>
      </c>
      <c r="H443">
        <v>2008</v>
      </c>
      <c r="J443" t="str">
        <f>_xlfn.CONCAT(Table1[#This Row])</f>
        <v>Mazis-Chambertin Grand Cru 2008FranceMazis-Chambertin Grand CruDomaine Tortochot4.533185.952008</v>
      </c>
      <c r="S443" t="b">
        <v>0</v>
      </c>
    </row>
    <row r="444" spans="1:19" x14ac:dyDescent="0.2">
      <c r="A444" t="s">
        <v>5712</v>
      </c>
      <c r="B444" t="s">
        <v>66</v>
      </c>
      <c r="C444" t="s">
        <v>313</v>
      </c>
      <c r="D444" t="s">
        <v>735</v>
      </c>
      <c r="E444">
        <v>4.8</v>
      </c>
      <c r="F444">
        <v>32</v>
      </c>
      <c r="G444" s="21">
        <v>672.6</v>
      </c>
      <c r="H444">
        <v>2008</v>
      </c>
      <c r="J444" t="str">
        <f>_xlfn.CONCAT(Table1[#This Row])</f>
        <v>L'Ermita Velles Vinyes Priorat 2008SpainPrioratÁlvaro Palacios4.832672.62008</v>
      </c>
      <c r="S444" t="b">
        <v>0</v>
      </c>
    </row>
    <row r="445" spans="1:19" x14ac:dyDescent="0.2">
      <c r="A445" t="s">
        <v>4795</v>
      </c>
      <c r="B445" t="s">
        <v>16</v>
      </c>
      <c r="C445" t="s">
        <v>228</v>
      </c>
      <c r="D445" t="s">
        <v>4796</v>
      </c>
      <c r="E445">
        <v>3.4</v>
      </c>
      <c r="F445">
        <v>27</v>
      </c>
      <c r="G445" s="21">
        <v>17.79</v>
      </c>
      <c r="H445">
        <v>2008</v>
      </c>
      <c r="J445" t="str">
        <f>_xlfn.CONCAT(Table1[#This Row])</f>
        <v>Nero D'Avola - Syrah Sicilia 651 Terre Di Ginestre 2008ItalyTerre SicilianeCalatrasi3.42717.792008</v>
      </c>
      <c r="S445" t="b">
        <v>0</v>
      </c>
    </row>
    <row r="446" spans="1:19" x14ac:dyDescent="0.2">
      <c r="A446" t="s">
        <v>7905</v>
      </c>
      <c r="B446" t="s">
        <v>16</v>
      </c>
      <c r="C446" t="s">
        <v>2867</v>
      </c>
      <c r="D446" t="s">
        <v>2868</v>
      </c>
      <c r="E446">
        <v>4.7</v>
      </c>
      <c r="F446">
        <v>5308</v>
      </c>
      <c r="G446" s="21">
        <v>329</v>
      </c>
      <c r="H446">
        <v>2009</v>
      </c>
      <c r="J446" t="str">
        <f>_xlfn.CONCAT(Table1[#This Row])</f>
        <v>Sassicaia 2009ItalyBolgheri SassicaiaTenuta San Guido4.753083292009</v>
      </c>
      <c r="S446" t="b">
        <v>0</v>
      </c>
    </row>
    <row r="447" spans="1:19" x14ac:dyDescent="0.2">
      <c r="A447" t="s">
        <v>4513</v>
      </c>
      <c r="B447" t="s">
        <v>66</v>
      </c>
      <c r="C447" t="s">
        <v>308</v>
      </c>
      <c r="D447" t="s">
        <v>3857</v>
      </c>
      <c r="E447">
        <v>3.9</v>
      </c>
      <c r="F447">
        <v>2541</v>
      </c>
      <c r="G447" s="21">
        <v>22</v>
      </c>
      <c r="H447">
        <v>2009</v>
      </c>
      <c r="J447" t="str">
        <f>_xlfn.CONCAT(Table1[#This Row])</f>
        <v>Rioja Gran Reserva 2009SpainRiojaMontecillo3.92541222009</v>
      </c>
      <c r="S447" t="b">
        <v>0</v>
      </c>
    </row>
    <row r="448" spans="1:19" x14ac:dyDescent="0.2">
      <c r="A448" t="s">
        <v>3076</v>
      </c>
      <c r="B448" t="s">
        <v>9</v>
      </c>
      <c r="C448" t="s">
        <v>281</v>
      </c>
      <c r="D448" t="s">
        <v>1590</v>
      </c>
      <c r="E448">
        <v>4.0999999999999996</v>
      </c>
      <c r="F448">
        <v>1713</v>
      </c>
      <c r="G448" s="21">
        <v>48.69</v>
      </c>
      <c r="H448">
        <v>2009</v>
      </c>
      <c r="J448" t="str">
        <f>_xlfn.CONCAT(Table1[#This Row])</f>
        <v>Haut-Médoc 2009FranceHaut-MédocChâteau Sociando-Mallet4.1171348.692009</v>
      </c>
      <c r="S448" t="b">
        <v>0</v>
      </c>
    </row>
    <row r="449" spans="1:19" x14ac:dyDescent="0.2">
      <c r="A449" t="s">
        <v>2861</v>
      </c>
      <c r="B449" t="s">
        <v>66</v>
      </c>
      <c r="C449" t="s">
        <v>2425</v>
      </c>
      <c r="D449" t="s">
        <v>2862</v>
      </c>
      <c r="E449">
        <v>3.8</v>
      </c>
      <c r="F449">
        <v>1633</v>
      </c>
      <c r="G449" s="21">
        <v>14.9</v>
      </c>
      <c r="H449">
        <v>2009</v>
      </c>
      <c r="J449" t="str">
        <f>_xlfn.CONCAT(Table1[#This Row])</f>
        <v>Viña Cubillo 2009SpainRioja AltaR. López de Heredia Viña Tondonia3.8163314.92009</v>
      </c>
      <c r="S449" t="b">
        <v>0</v>
      </c>
    </row>
    <row r="450" spans="1:19" x14ac:dyDescent="0.2">
      <c r="A450" t="s">
        <v>1113</v>
      </c>
      <c r="B450" t="s">
        <v>9</v>
      </c>
      <c r="C450" t="s">
        <v>217</v>
      </c>
      <c r="D450" t="s">
        <v>625</v>
      </c>
      <c r="E450">
        <v>4.3</v>
      </c>
      <c r="F450">
        <v>1595</v>
      </c>
      <c r="G450" s="21">
        <v>126.13</v>
      </c>
      <c r="H450">
        <v>2009</v>
      </c>
      <c r="J450" t="str">
        <f>_xlfn.CONCAT(Table1[#This Row])</f>
        <v>Margaux (Grand Cru Classé) 2009FranceMargauxChâteau Lascombes4.31595126.132009</v>
      </c>
      <c r="S450" t="b">
        <v>0</v>
      </c>
    </row>
    <row r="451" spans="1:19" x14ac:dyDescent="0.2">
      <c r="A451" t="s">
        <v>2473</v>
      </c>
      <c r="B451" t="s">
        <v>9</v>
      </c>
      <c r="C451" t="s">
        <v>414</v>
      </c>
      <c r="D451" t="s">
        <v>960</v>
      </c>
      <c r="E451">
        <v>4.4000000000000004</v>
      </c>
      <c r="F451">
        <v>1497</v>
      </c>
      <c r="G451" s="21">
        <v>95.53</v>
      </c>
      <c r="H451">
        <v>2009</v>
      </c>
      <c r="J451" t="str">
        <f>_xlfn.CONCAT(Table1[#This Row])</f>
        <v>Châteauneuf-du-Pape 2009FranceChâteauneuf-du-PapeChâteau de Beaucastel4.4149795.532009</v>
      </c>
      <c r="S451" t="b">
        <v>0</v>
      </c>
    </row>
    <row r="452" spans="1:19" x14ac:dyDescent="0.2">
      <c r="A452" t="s">
        <v>2246</v>
      </c>
      <c r="B452" t="s">
        <v>9</v>
      </c>
      <c r="C452" t="s">
        <v>190</v>
      </c>
      <c r="D452" t="s">
        <v>966</v>
      </c>
      <c r="E452">
        <v>4.0999999999999996</v>
      </c>
      <c r="F452">
        <v>1423</v>
      </c>
      <c r="G452" s="21">
        <v>92</v>
      </c>
      <c r="H452">
        <v>2009</v>
      </c>
      <c r="J452" t="str">
        <f>_xlfn.CONCAT(Table1[#This Row])</f>
        <v>Côte-Rôtie Brune &amp; Blonde de Guigal 2009FranceCôte-RôtieE. Guigal4.11423922009</v>
      </c>
      <c r="S452" t="b">
        <v>0</v>
      </c>
    </row>
    <row r="453" spans="1:19" x14ac:dyDescent="0.2">
      <c r="A453" t="s">
        <v>610</v>
      </c>
      <c r="B453" t="s">
        <v>9</v>
      </c>
      <c r="C453" t="s">
        <v>114</v>
      </c>
      <c r="D453" t="s">
        <v>377</v>
      </c>
      <c r="E453">
        <v>4.2</v>
      </c>
      <c r="F453">
        <v>1410</v>
      </c>
      <c r="G453" s="21">
        <v>86.18</v>
      </c>
      <c r="H453">
        <v>2009</v>
      </c>
      <c r="J453" t="str">
        <f>_xlfn.CONCAT(Table1[#This Row])</f>
        <v>Saint-Julien (Grand Cru Classé) 2009FranceSaint-JulienChâteau Branaire-Ducru4.2141086.182009</v>
      </c>
      <c r="S453" t="b">
        <v>0</v>
      </c>
    </row>
    <row r="454" spans="1:19" x14ac:dyDescent="0.2">
      <c r="A454" t="s">
        <v>1707</v>
      </c>
      <c r="B454" t="s">
        <v>9</v>
      </c>
      <c r="C454" t="s">
        <v>105</v>
      </c>
      <c r="D454" t="s">
        <v>1708</v>
      </c>
      <c r="E454">
        <v>4.3</v>
      </c>
      <c r="F454">
        <v>1274</v>
      </c>
      <c r="G454" s="21">
        <v>62.39</v>
      </c>
      <c r="H454">
        <v>2009</v>
      </c>
      <c r="J454" t="str">
        <f>_xlfn.CONCAT(Table1[#This Row])</f>
        <v>Saint-Estèphe 2009FranceSaint-EstèpheChâteau Haut-Marbuzet4.3127462.392009</v>
      </c>
      <c r="S454" t="b">
        <v>0</v>
      </c>
    </row>
    <row r="455" spans="1:19" x14ac:dyDescent="0.2">
      <c r="A455" t="s">
        <v>1634</v>
      </c>
      <c r="B455" t="s">
        <v>196</v>
      </c>
      <c r="C455" t="s">
        <v>701</v>
      </c>
      <c r="D455" t="s">
        <v>395</v>
      </c>
      <c r="E455">
        <v>3.5</v>
      </c>
      <c r="F455">
        <v>1252</v>
      </c>
      <c r="G455" s="21">
        <v>13.69</v>
      </c>
      <c r="H455">
        <v>2009</v>
      </c>
      <c r="J455" t="str">
        <f>_xlfn.CONCAT(Table1[#This Row])</f>
        <v>Tupungato Passo Doble Malbec - Corvina 2009ArgentinaTupungatoMasi3.5125213.692009</v>
      </c>
      <c r="S455" t="b">
        <v>0</v>
      </c>
    </row>
    <row r="456" spans="1:19" x14ac:dyDescent="0.2">
      <c r="A456" t="s">
        <v>1554</v>
      </c>
      <c r="B456" t="s">
        <v>66</v>
      </c>
      <c r="C456" t="s">
        <v>308</v>
      </c>
      <c r="D456" t="s">
        <v>1555</v>
      </c>
      <c r="E456">
        <v>3.9</v>
      </c>
      <c r="F456">
        <v>1233</v>
      </c>
      <c r="G456" s="21">
        <v>34.99</v>
      </c>
      <c r="H456">
        <v>2009</v>
      </c>
      <c r="J456" t="str">
        <f>_xlfn.CONCAT(Table1[#This Row])</f>
        <v>Rioja Reserva 2009SpainRiojaLuis Cañas3.9123334.992009</v>
      </c>
      <c r="S456" t="b">
        <v>0</v>
      </c>
    </row>
    <row r="457" spans="1:19" x14ac:dyDescent="0.2">
      <c r="A457" t="s">
        <v>1283</v>
      </c>
      <c r="B457" t="s">
        <v>9</v>
      </c>
      <c r="C457" t="s">
        <v>379</v>
      </c>
      <c r="D457" t="s">
        <v>1284</v>
      </c>
      <c r="E457">
        <v>3.8</v>
      </c>
      <c r="F457">
        <v>1187</v>
      </c>
      <c r="G457" s="21">
        <v>25.92</v>
      </c>
      <c r="H457">
        <v>2009</v>
      </c>
      <c r="J457" t="str">
        <f>_xlfn.CONCAT(Table1[#This Row])</f>
        <v>Médoc 2009FranceMédocChâteau La Cardonne3.8118725.922009</v>
      </c>
      <c r="S457" t="b">
        <v>0</v>
      </c>
    </row>
    <row r="458" spans="1:19" x14ac:dyDescent="0.2">
      <c r="A458" t="s">
        <v>1113</v>
      </c>
      <c r="B458" t="s">
        <v>9</v>
      </c>
      <c r="C458" t="s">
        <v>217</v>
      </c>
      <c r="D458" t="s">
        <v>684</v>
      </c>
      <c r="E458">
        <v>4.2</v>
      </c>
      <c r="F458">
        <v>1149</v>
      </c>
      <c r="G458" s="21">
        <v>96.99</v>
      </c>
      <c r="H458">
        <v>2009</v>
      </c>
      <c r="J458" t="str">
        <f>_xlfn.CONCAT(Table1[#This Row])</f>
        <v>Margaux (Grand Cru Classé) 2009FranceMargauxChâteau Brane-Cantenac4.2114996.992009</v>
      </c>
      <c r="S458" t="b">
        <v>0</v>
      </c>
    </row>
    <row r="459" spans="1:19" x14ac:dyDescent="0.2">
      <c r="A459" t="s">
        <v>619</v>
      </c>
      <c r="B459" t="s">
        <v>9</v>
      </c>
      <c r="C459" t="s">
        <v>105</v>
      </c>
      <c r="D459" t="s">
        <v>620</v>
      </c>
      <c r="E459">
        <v>4.2</v>
      </c>
      <c r="F459">
        <v>1069</v>
      </c>
      <c r="G459" s="21">
        <v>75.98</v>
      </c>
      <c r="H459">
        <v>2009</v>
      </c>
      <c r="J459" t="str">
        <f>_xlfn.CONCAT(Table1[#This Row])</f>
        <v>Saint-Estèphe (Grand Cru Classé) 2009FranceSaint-EstèpheChâteau Lafon-Rochet4.2106975.982009</v>
      </c>
      <c r="S459" t="b">
        <v>0</v>
      </c>
    </row>
    <row r="460" spans="1:19" x14ac:dyDescent="0.2">
      <c r="A460" t="s">
        <v>610</v>
      </c>
      <c r="B460" t="s">
        <v>9</v>
      </c>
      <c r="C460" t="s">
        <v>114</v>
      </c>
      <c r="D460" t="s">
        <v>385</v>
      </c>
      <c r="E460">
        <v>4.4000000000000004</v>
      </c>
      <c r="F460">
        <v>1066</v>
      </c>
      <c r="G460" s="21">
        <v>133.06</v>
      </c>
      <c r="H460">
        <v>2009</v>
      </c>
      <c r="J460" t="str">
        <f>_xlfn.CONCAT(Table1[#This Row])</f>
        <v>Saint-Julien (Grand Cru Classé) 2009FranceSaint-JulienChâteau Léoville Barton4.41066133.062009</v>
      </c>
      <c r="S460" t="b">
        <v>0</v>
      </c>
    </row>
    <row r="461" spans="1:19" x14ac:dyDescent="0.2">
      <c r="A461" t="s">
        <v>610</v>
      </c>
      <c r="B461" t="s">
        <v>9</v>
      </c>
      <c r="C461" t="s">
        <v>114</v>
      </c>
      <c r="D461" t="s">
        <v>115</v>
      </c>
      <c r="E461">
        <v>4.5999999999999996</v>
      </c>
      <c r="F461">
        <v>981</v>
      </c>
      <c r="G461" s="21">
        <v>239</v>
      </c>
      <c r="H461">
        <v>2009</v>
      </c>
      <c r="J461" t="str">
        <f>_xlfn.CONCAT(Table1[#This Row])</f>
        <v>Saint-Julien (Grand Cru Classé) 2009FranceSaint-JulienChâteau Léoville Poyferré4.69812392009</v>
      </c>
      <c r="S461" t="b">
        <v>0</v>
      </c>
    </row>
    <row r="462" spans="1:19" x14ac:dyDescent="0.2">
      <c r="A462" t="s">
        <v>9808</v>
      </c>
      <c r="B462" t="s">
        <v>66</v>
      </c>
      <c r="C462" t="s">
        <v>308</v>
      </c>
      <c r="D462" t="s">
        <v>848</v>
      </c>
      <c r="E462">
        <v>4</v>
      </c>
      <c r="F462">
        <v>901</v>
      </c>
      <c r="G462" s="21">
        <v>56.54</v>
      </c>
      <c r="H462">
        <v>2009</v>
      </c>
      <c r="J462" t="str">
        <f>_xlfn.CONCAT(Table1[#This Row])</f>
        <v>Reserva Rioja Tempranillo 2009SpainRiojaBaigorri490156.542009</v>
      </c>
      <c r="S462" t="b">
        <v>0</v>
      </c>
    </row>
    <row r="463" spans="1:19" x14ac:dyDescent="0.2">
      <c r="A463" t="s">
        <v>9511</v>
      </c>
      <c r="B463" t="s">
        <v>66</v>
      </c>
      <c r="C463" t="s">
        <v>222</v>
      </c>
      <c r="D463" t="s">
        <v>1760</v>
      </c>
      <c r="E463">
        <v>4.7</v>
      </c>
      <c r="F463">
        <v>824</v>
      </c>
      <c r="G463" s="21">
        <v>320.70999999999998</v>
      </c>
      <c r="H463">
        <v>2009</v>
      </c>
      <c r="J463" t="str">
        <f>_xlfn.CONCAT(Table1[#This Row])</f>
        <v>Unico 2009SpainRibera del DueroVega Sicilia4.7824320.712009</v>
      </c>
      <c r="S463" t="b">
        <v>0</v>
      </c>
    </row>
    <row r="464" spans="1:19" x14ac:dyDescent="0.2">
      <c r="A464" t="s">
        <v>9302</v>
      </c>
      <c r="B464" t="s">
        <v>77</v>
      </c>
      <c r="C464" t="s">
        <v>1405</v>
      </c>
      <c r="D464" t="s">
        <v>1641</v>
      </c>
      <c r="E464">
        <v>4.2</v>
      </c>
      <c r="F464">
        <v>773</v>
      </c>
      <c r="G464" s="21">
        <v>81.88</v>
      </c>
      <c r="H464">
        <v>2009</v>
      </c>
      <c r="J464" t="str">
        <f>_xlfn.CONCAT(Table1[#This Row])</f>
        <v>Esporão Private Selection Tinto 2009PortugalAlentejoEsporão4.277381.882009</v>
      </c>
      <c r="S464" t="b">
        <v>0</v>
      </c>
    </row>
    <row r="465" spans="1:19" x14ac:dyDescent="0.2">
      <c r="A465" t="s">
        <v>619</v>
      </c>
      <c r="B465" t="s">
        <v>9</v>
      </c>
      <c r="C465" t="s">
        <v>105</v>
      </c>
      <c r="D465" t="s">
        <v>1384</v>
      </c>
      <c r="E465">
        <v>4.5</v>
      </c>
      <c r="F465">
        <v>712</v>
      </c>
      <c r="G465" s="21">
        <v>369</v>
      </c>
      <c r="H465">
        <v>2009</v>
      </c>
      <c r="J465" t="str">
        <f>_xlfn.CONCAT(Table1[#This Row])</f>
        <v>Saint-Estèphe (Grand Cru Classé) 2009FranceSaint-EstèpheChâteau Montrose4.57123692009</v>
      </c>
      <c r="S465" t="b">
        <v>0</v>
      </c>
    </row>
    <row r="466" spans="1:19" x14ac:dyDescent="0.2">
      <c r="A466" t="s">
        <v>8960</v>
      </c>
      <c r="B466" t="s">
        <v>66</v>
      </c>
      <c r="C466" t="s">
        <v>308</v>
      </c>
      <c r="D466" t="s">
        <v>1794</v>
      </c>
      <c r="E466">
        <v>4</v>
      </c>
      <c r="F466">
        <v>703</v>
      </c>
      <c r="G466" s="21">
        <v>16.47</v>
      </c>
      <c r="H466">
        <v>2009</v>
      </c>
      <c r="J466" t="str">
        <f>_xlfn.CONCAT(Table1[#This Row])</f>
        <v>I Gran Reserva 75 Aniversario 2009SpainRiojaBodegas Faustino470316.472009</v>
      </c>
      <c r="S466" t="b">
        <v>0</v>
      </c>
    </row>
    <row r="467" spans="1:19" x14ac:dyDescent="0.2">
      <c r="A467" t="s">
        <v>610</v>
      </c>
      <c r="B467" t="s">
        <v>9</v>
      </c>
      <c r="C467" t="s">
        <v>114</v>
      </c>
      <c r="D467" t="s">
        <v>2261</v>
      </c>
      <c r="E467">
        <v>4.7</v>
      </c>
      <c r="F467">
        <v>699</v>
      </c>
      <c r="G467" s="21">
        <v>339</v>
      </c>
      <c r="H467">
        <v>2009</v>
      </c>
      <c r="J467" t="str">
        <f>_xlfn.CONCAT(Table1[#This Row])</f>
        <v>Saint-Julien (Grand Cru Classé) 2009FranceSaint-JulienChâteau Ducru-Beaucaillou4.76993392009</v>
      </c>
      <c r="S467" t="b">
        <v>0</v>
      </c>
    </row>
    <row r="468" spans="1:19" x14ac:dyDescent="0.2">
      <c r="A468" t="s">
        <v>8899</v>
      </c>
      <c r="B468" t="s">
        <v>66</v>
      </c>
      <c r="C468" t="s">
        <v>308</v>
      </c>
      <c r="D468" t="s">
        <v>446</v>
      </c>
      <c r="E468">
        <v>3.8</v>
      </c>
      <c r="F468">
        <v>690</v>
      </c>
      <c r="G468" s="21">
        <v>13.8</v>
      </c>
      <c r="H468">
        <v>2009</v>
      </c>
      <c r="J468" t="str">
        <f>_xlfn.CONCAT(Table1[#This Row])</f>
        <v>Rioja Bordón Gran Reserva 2009SpainRiojaFranco-Espanolas3.869013.82009</v>
      </c>
      <c r="S468" t="b">
        <v>0</v>
      </c>
    </row>
    <row r="469" spans="1:19" x14ac:dyDescent="0.2">
      <c r="A469" t="s">
        <v>8789</v>
      </c>
      <c r="B469" t="s">
        <v>9</v>
      </c>
      <c r="C469" t="s">
        <v>105</v>
      </c>
      <c r="D469" t="s">
        <v>2401</v>
      </c>
      <c r="E469">
        <v>4.5999999999999996</v>
      </c>
      <c r="F469">
        <v>675</v>
      </c>
      <c r="G469" s="21">
        <v>390</v>
      </c>
      <c r="H469">
        <v>2009</v>
      </c>
      <c r="J469" t="str">
        <f>_xlfn.CONCAT(Table1[#This Row])</f>
        <v>Cos d'Estournel 2009FranceSaint-EstèpheCos d'Estournel4.66753902009</v>
      </c>
      <c r="S469" t="b">
        <v>0</v>
      </c>
    </row>
    <row r="470" spans="1:19" x14ac:dyDescent="0.2">
      <c r="A470" t="s">
        <v>8730</v>
      </c>
      <c r="B470" t="s">
        <v>62</v>
      </c>
      <c r="C470" t="s">
        <v>63</v>
      </c>
      <c r="D470" t="s">
        <v>859</v>
      </c>
      <c r="E470">
        <v>4.0999999999999996</v>
      </c>
      <c r="F470">
        <v>662</v>
      </c>
      <c r="G470" s="21">
        <v>19.45</v>
      </c>
      <c r="H470">
        <v>2009</v>
      </c>
      <c r="J470" t="str">
        <f>_xlfn.CONCAT(Table1[#This Row])</f>
        <v>Lourens River Valley 2009South AfricaStellenboschMorgenster Estate4.166219.452009</v>
      </c>
      <c r="S470" t="b">
        <v>0</v>
      </c>
    </row>
    <row r="471" spans="1:19" x14ac:dyDescent="0.2">
      <c r="A471" t="s">
        <v>8641</v>
      </c>
      <c r="B471" t="s">
        <v>46</v>
      </c>
      <c r="C471" t="s">
        <v>341</v>
      </c>
      <c r="D471" t="s">
        <v>263</v>
      </c>
      <c r="E471">
        <v>4.5999999999999996</v>
      </c>
      <c r="F471">
        <v>648</v>
      </c>
      <c r="G471" s="21">
        <v>730.12</v>
      </c>
      <c r="H471">
        <v>2009</v>
      </c>
      <c r="J471" t="str">
        <f>_xlfn.CONCAT(Table1[#This Row])</f>
        <v>Grange 2009AustraliaSouth AustraliaPenfolds4.6648730.122009</v>
      </c>
      <c r="S471" t="b">
        <v>0</v>
      </c>
    </row>
    <row r="472" spans="1:19" x14ac:dyDescent="0.2">
      <c r="A472" t="s">
        <v>610</v>
      </c>
      <c r="B472" t="s">
        <v>9</v>
      </c>
      <c r="C472" t="s">
        <v>114</v>
      </c>
      <c r="D472" t="s">
        <v>2849</v>
      </c>
      <c r="E472">
        <v>4.2</v>
      </c>
      <c r="F472">
        <v>620</v>
      </c>
      <c r="G472" s="21">
        <v>74</v>
      </c>
      <c r="H472">
        <v>2009</v>
      </c>
      <c r="J472" t="str">
        <f>_xlfn.CONCAT(Table1[#This Row])</f>
        <v>Saint-Julien (Grand Cru Classé) 2009FranceSaint-JulienChâteau Langoa Barton4.2620742009</v>
      </c>
      <c r="S472" t="b">
        <v>0</v>
      </c>
    </row>
    <row r="473" spans="1:19" x14ac:dyDescent="0.2">
      <c r="A473" t="s">
        <v>8198</v>
      </c>
      <c r="B473" t="s">
        <v>16</v>
      </c>
      <c r="C473" t="s">
        <v>17</v>
      </c>
      <c r="D473" t="s">
        <v>917</v>
      </c>
      <c r="E473">
        <v>4.2</v>
      </c>
      <c r="F473">
        <v>578</v>
      </c>
      <c r="G473" s="21">
        <v>73.11</v>
      </c>
      <c r="H473">
        <v>2009</v>
      </c>
      <c r="J473" t="str">
        <f>_xlfn.CONCAT(Table1[#This Row])</f>
        <v>Mormoreto Toscana 2009ItalyToscanaCastello Nipozzano4.257873.112009</v>
      </c>
      <c r="S473" t="b">
        <v>0</v>
      </c>
    </row>
    <row r="474" spans="1:19" x14ac:dyDescent="0.2">
      <c r="A474" t="s">
        <v>1113</v>
      </c>
      <c r="B474" t="s">
        <v>9</v>
      </c>
      <c r="C474" t="s">
        <v>217</v>
      </c>
      <c r="D474" t="s">
        <v>3955</v>
      </c>
      <c r="E474">
        <v>4.5999999999999996</v>
      </c>
      <c r="F474">
        <v>559</v>
      </c>
      <c r="G474" s="21">
        <v>379</v>
      </c>
      <c r="H474">
        <v>2009</v>
      </c>
      <c r="J474" t="str">
        <f>_xlfn.CONCAT(Table1[#This Row])</f>
        <v>Margaux (Grand Cru Classé) 2009FranceMargauxChâteau Palmer4.65593792009</v>
      </c>
      <c r="S474" t="b">
        <v>0</v>
      </c>
    </row>
    <row r="475" spans="1:19" x14ac:dyDescent="0.2">
      <c r="A475" t="s">
        <v>7274</v>
      </c>
      <c r="B475" t="s">
        <v>16</v>
      </c>
      <c r="C475" t="s">
        <v>181</v>
      </c>
      <c r="D475" t="s">
        <v>2472</v>
      </c>
      <c r="E475">
        <v>4.2</v>
      </c>
      <c r="F475">
        <v>453</v>
      </c>
      <c r="G475" s="21">
        <v>112.1</v>
      </c>
      <c r="H475">
        <v>2009</v>
      </c>
      <c r="J475" t="str">
        <f>_xlfn.CONCAT(Table1[#This Row])</f>
        <v>Barolo Bricco Delle Viole 2009ItalyBaroloG.D. Vajra4.2453112.12009</v>
      </c>
      <c r="S475" t="b">
        <v>0</v>
      </c>
    </row>
    <row r="476" spans="1:19" x14ac:dyDescent="0.2">
      <c r="A476" t="s">
        <v>3076</v>
      </c>
      <c r="B476" t="s">
        <v>9</v>
      </c>
      <c r="C476" t="s">
        <v>281</v>
      </c>
      <c r="D476" t="s">
        <v>7069</v>
      </c>
      <c r="E476">
        <v>3.6</v>
      </c>
      <c r="F476">
        <v>436</v>
      </c>
      <c r="G476" s="21">
        <v>34.119999999999997</v>
      </c>
      <c r="H476">
        <v>2009</v>
      </c>
      <c r="J476" t="str">
        <f>_xlfn.CONCAT(Table1[#This Row])</f>
        <v>Haut-Médoc 2009FranceHaut-MédocChâteau Soudars3.643634.122009</v>
      </c>
      <c r="S476" t="b">
        <v>0</v>
      </c>
    </row>
    <row r="477" spans="1:19" x14ac:dyDescent="0.2">
      <c r="A477" t="s">
        <v>6768</v>
      </c>
      <c r="B477" t="s">
        <v>9</v>
      </c>
      <c r="C477" t="s">
        <v>389</v>
      </c>
      <c r="D477" t="s">
        <v>5342</v>
      </c>
      <c r="E477">
        <v>4.7</v>
      </c>
      <c r="F477">
        <v>401</v>
      </c>
      <c r="G477" s="21">
        <v>955.3</v>
      </c>
      <c r="H477">
        <v>2009</v>
      </c>
      <c r="J477" t="str">
        <f>_xlfn.CONCAT(Table1[#This Row])</f>
        <v>Pessac-Léognan (Premier Grand Cru Classé) 2009FrancePessac-LéognanChâteau Haut-Brion4.7401955.32009</v>
      </c>
      <c r="S477" t="b">
        <v>0</v>
      </c>
    </row>
    <row r="478" spans="1:19" x14ac:dyDescent="0.2">
      <c r="A478" t="s">
        <v>6435</v>
      </c>
      <c r="B478" t="s">
        <v>9</v>
      </c>
      <c r="C478" t="s">
        <v>414</v>
      </c>
      <c r="D478" t="s">
        <v>960</v>
      </c>
      <c r="E478">
        <v>4.5</v>
      </c>
      <c r="F478">
        <v>371</v>
      </c>
      <c r="G478" s="21">
        <v>480</v>
      </c>
      <c r="H478">
        <v>2009</v>
      </c>
      <c r="J478" t="str">
        <f>_xlfn.CONCAT(Table1[#This Row])</f>
        <v>Hommage à Jacques Perrin Châteauneuf-du-Pape 2009FranceChâteauneuf-du-PapeChâteau de Beaucastel4.53714802009</v>
      </c>
      <c r="S478" t="b">
        <v>0</v>
      </c>
    </row>
    <row r="479" spans="1:19" x14ac:dyDescent="0.2">
      <c r="A479" t="s">
        <v>610</v>
      </c>
      <c r="B479" t="s">
        <v>9</v>
      </c>
      <c r="C479" t="s">
        <v>114</v>
      </c>
      <c r="D479" t="s">
        <v>462</v>
      </c>
      <c r="E479">
        <v>4.5</v>
      </c>
      <c r="F479">
        <v>363</v>
      </c>
      <c r="G479" s="21">
        <v>329</v>
      </c>
      <c r="H479">
        <v>2009</v>
      </c>
      <c r="J479" t="str">
        <f>_xlfn.CONCAT(Table1[#This Row])</f>
        <v>Saint-Julien (Grand Cru Classé) 2009FranceSaint-JulienChâteau Léoville Las Cases4.53633292009</v>
      </c>
      <c r="S479" t="b">
        <v>0</v>
      </c>
    </row>
    <row r="480" spans="1:19" x14ac:dyDescent="0.2">
      <c r="A480" t="s">
        <v>5814</v>
      </c>
      <c r="B480" t="s">
        <v>9</v>
      </c>
      <c r="C480" t="s">
        <v>217</v>
      </c>
      <c r="D480" t="s">
        <v>3460</v>
      </c>
      <c r="E480">
        <v>3.9</v>
      </c>
      <c r="F480">
        <v>329</v>
      </c>
      <c r="G480" s="21">
        <v>22.37</v>
      </c>
      <c r="H480">
        <v>2009</v>
      </c>
      <c r="J480" t="str">
        <f>_xlfn.CONCAT(Table1[#This Row])</f>
        <v>Margaux 2009FranceMargauxChâteau Siran3.932922.372009</v>
      </c>
      <c r="S480" t="b">
        <v>0</v>
      </c>
    </row>
    <row r="481" spans="1:19" x14ac:dyDescent="0.2">
      <c r="A481" t="s">
        <v>5086</v>
      </c>
      <c r="B481" t="s">
        <v>9</v>
      </c>
      <c r="C481" t="s">
        <v>96</v>
      </c>
      <c r="D481" t="s">
        <v>5087</v>
      </c>
      <c r="E481">
        <v>3.9</v>
      </c>
      <c r="F481">
        <v>281</v>
      </c>
      <c r="G481" s="21">
        <v>35.090000000000003</v>
      </c>
      <c r="H481">
        <v>2009</v>
      </c>
      <c r="J481" t="str">
        <f>_xlfn.CONCAT(Table1[#This Row])</f>
        <v>Saint-Émilion Grand Cru 2009FranceSaint-Émilion Grand CruChâteau Tour Baladoz3.928135.092009</v>
      </c>
      <c r="S481" t="b">
        <v>0</v>
      </c>
    </row>
    <row r="482" spans="1:19" x14ac:dyDescent="0.2">
      <c r="A482" t="s">
        <v>4935</v>
      </c>
      <c r="B482" t="s">
        <v>87</v>
      </c>
      <c r="C482" t="s">
        <v>2406</v>
      </c>
      <c r="D482" t="s">
        <v>2407</v>
      </c>
      <c r="E482">
        <v>3.4</v>
      </c>
      <c r="F482">
        <v>277</v>
      </c>
      <c r="G482" s="21">
        <v>29.19</v>
      </c>
      <c r="H482">
        <v>2009</v>
      </c>
      <c r="J482" t="str">
        <f>_xlfn.CONCAT(Table1[#This Row])</f>
        <v>Elos Cabernet Sauvignon - Malbec 2009BrazilEncruzilhada do SulLidio Carraro3.427729.192009</v>
      </c>
      <c r="S482" t="b">
        <v>0</v>
      </c>
    </row>
    <row r="483" spans="1:19" x14ac:dyDescent="0.2">
      <c r="A483" t="s">
        <v>4877</v>
      </c>
      <c r="B483" t="s">
        <v>16</v>
      </c>
      <c r="C483" t="s">
        <v>205</v>
      </c>
      <c r="D483" t="s">
        <v>1678</v>
      </c>
      <c r="E483">
        <v>3.9</v>
      </c>
      <c r="F483">
        <v>271</v>
      </c>
      <c r="G483" s="21">
        <v>15.55</v>
      </c>
      <c r="H483">
        <v>2009</v>
      </c>
      <c r="J483" t="str">
        <f>_xlfn.CONCAT(Table1[#This Row])</f>
        <v>Foradori - Teroldego 2009ItalyVigneti delle DolomitiForadori3.927115.552009</v>
      </c>
      <c r="S483" t="b">
        <v>0</v>
      </c>
    </row>
    <row r="484" spans="1:19" x14ac:dyDescent="0.2">
      <c r="A484" t="s">
        <v>4520</v>
      </c>
      <c r="B484" t="s">
        <v>9</v>
      </c>
      <c r="C484" t="s">
        <v>10</v>
      </c>
      <c r="D484" t="s">
        <v>832</v>
      </c>
      <c r="E484">
        <v>4.3</v>
      </c>
      <c r="F484">
        <v>255</v>
      </c>
      <c r="G484" s="21">
        <v>77.88</v>
      </c>
      <c r="H484">
        <v>2009</v>
      </c>
      <c r="J484" t="str">
        <f>_xlfn.CONCAT(Table1[#This Row])</f>
        <v>Pomerol 2009FrancePomerolChâteau Gombaude-Guillot4.325577.882009</v>
      </c>
      <c r="S484" t="b">
        <v>0</v>
      </c>
    </row>
    <row r="485" spans="1:19" x14ac:dyDescent="0.2">
      <c r="A485" t="s">
        <v>4308</v>
      </c>
      <c r="B485" t="s">
        <v>34</v>
      </c>
      <c r="C485" t="s">
        <v>599</v>
      </c>
      <c r="D485" t="s">
        <v>1478</v>
      </c>
      <c r="E485">
        <v>4.3</v>
      </c>
      <c r="F485">
        <v>244</v>
      </c>
      <c r="G485" s="21">
        <v>79.34</v>
      </c>
      <c r="H485">
        <v>2009</v>
      </c>
      <c r="J485" t="str">
        <f>_xlfn.CONCAT(Table1[#This Row])</f>
        <v>Alto Tajamar Syrah 2009ChileMaipo ValleyViña Maipo4.324479.342009</v>
      </c>
      <c r="S485" t="b">
        <v>0</v>
      </c>
    </row>
    <row r="486" spans="1:19" x14ac:dyDescent="0.2">
      <c r="A486" t="s">
        <v>3880</v>
      </c>
      <c r="B486" t="s">
        <v>464</v>
      </c>
      <c r="C486" t="s">
        <v>3881</v>
      </c>
      <c r="D486" t="s">
        <v>3882</v>
      </c>
      <c r="E486">
        <v>3.5</v>
      </c>
      <c r="F486">
        <v>213</v>
      </c>
      <c r="G486" s="21">
        <v>9.6999999999999993</v>
      </c>
      <c r="H486">
        <v>2009</v>
      </c>
      <c r="J486" t="str">
        <f>_xlfn.CONCAT(Table1[#This Row])</f>
        <v>Oenodea Red 2009GreeceDramaCosta Lazaridi3.52139.72009</v>
      </c>
      <c r="S486" t="b">
        <v>0</v>
      </c>
    </row>
    <row r="487" spans="1:19" x14ac:dyDescent="0.2">
      <c r="A487" t="s">
        <v>3723</v>
      </c>
      <c r="B487" t="s">
        <v>9</v>
      </c>
      <c r="C487" t="s">
        <v>873</v>
      </c>
      <c r="D487" t="s">
        <v>874</v>
      </c>
      <c r="E487">
        <v>4.0999999999999996</v>
      </c>
      <c r="F487">
        <v>203</v>
      </c>
      <c r="G487" s="21">
        <v>55.9</v>
      </c>
      <c r="H487">
        <v>2009</v>
      </c>
      <c r="J487" t="str">
        <f>_xlfn.CONCAT(Table1[#This Row])</f>
        <v>Bandol Rouge 2009FranceBandolGros' Noré4.120355.92009</v>
      </c>
      <c r="S487" t="b">
        <v>0</v>
      </c>
    </row>
    <row r="488" spans="1:19" x14ac:dyDescent="0.2">
      <c r="A488" t="s">
        <v>3684</v>
      </c>
      <c r="B488" t="s">
        <v>16</v>
      </c>
      <c r="C488" t="s">
        <v>492</v>
      </c>
      <c r="D488" t="s">
        <v>2660</v>
      </c>
      <c r="E488">
        <v>4.4000000000000004</v>
      </c>
      <c r="F488">
        <v>201</v>
      </c>
      <c r="G488" s="21">
        <v>79.900000000000006</v>
      </c>
      <c r="H488">
        <v>2009</v>
      </c>
      <c r="J488" t="str">
        <f>_xlfn.CONCAT(Table1[#This Row])</f>
        <v>Dedicato a Walter Bolgheri Superiore 2009ItalyBolgheri SuperiorePoggio Al Tesoro4.420179.92009</v>
      </c>
      <c r="S488" t="b">
        <v>0</v>
      </c>
    </row>
    <row r="489" spans="1:19" x14ac:dyDescent="0.2">
      <c r="A489" t="s">
        <v>3582</v>
      </c>
      <c r="B489" t="s">
        <v>16</v>
      </c>
      <c r="C489" t="s">
        <v>3132</v>
      </c>
      <c r="D489" t="s">
        <v>915</v>
      </c>
      <c r="E489">
        <v>4.0999999999999996</v>
      </c>
      <c r="F489">
        <v>195</v>
      </c>
      <c r="G489" s="21">
        <v>108.33</v>
      </c>
      <c r="H489">
        <v>2009</v>
      </c>
      <c r="J489" t="str">
        <f>_xlfn.CONCAT(Table1[#This Row])</f>
        <v>Pin 2009ItalyMonferratoLa Spinetta4.1195108.332009</v>
      </c>
      <c r="S489" t="b">
        <v>0</v>
      </c>
    </row>
    <row r="490" spans="1:19" x14ac:dyDescent="0.2">
      <c r="A490" t="s">
        <v>3559</v>
      </c>
      <c r="B490" t="s">
        <v>62</v>
      </c>
      <c r="C490" t="s">
        <v>780</v>
      </c>
      <c r="D490" t="s">
        <v>781</v>
      </c>
      <c r="E490">
        <v>4.4000000000000004</v>
      </c>
      <c r="F490">
        <v>194</v>
      </c>
      <c r="G490" s="21">
        <v>32</v>
      </c>
      <c r="H490">
        <v>2009</v>
      </c>
      <c r="J490" t="str">
        <f>_xlfn.CONCAT(Table1[#This Row])</f>
        <v>Méthode Ancienne Cabernet Sauvignon 2009South AfricaRobertsonSpringfield Estate4.4194322009</v>
      </c>
      <c r="S490" t="b">
        <v>0</v>
      </c>
    </row>
    <row r="491" spans="1:19" x14ac:dyDescent="0.2">
      <c r="A491" t="s">
        <v>3554</v>
      </c>
      <c r="B491" t="s">
        <v>9</v>
      </c>
      <c r="C491" t="s">
        <v>96</v>
      </c>
      <c r="D491" t="s">
        <v>3555</v>
      </c>
      <c r="E491">
        <v>4.2</v>
      </c>
      <c r="F491">
        <v>194</v>
      </c>
      <c r="G491" s="21">
        <v>82.6</v>
      </c>
      <c r="H491">
        <v>2009</v>
      </c>
      <c r="J491" t="str">
        <f>_xlfn.CONCAT(Table1[#This Row])</f>
        <v>Saint-Émilion Grand Cru (Grand Cru Classé) 2009FranceSaint-Émilion Grand CruChâteau Bellevue4.219482.62009</v>
      </c>
      <c r="S491" t="b">
        <v>0</v>
      </c>
    </row>
    <row r="492" spans="1:19" x14ac:dyDescent="0.2">
      <c r="A492" t="s">
        <v>3425</v>
      </c>
      <c r="B492" t="s">
        <v>16</v>
      </c>
      <c r="C492" t="s">
        <v>181</v>
      </c>
      <c r="D492" t="s">
        <v>1560</v>
      </c>
      <c r="E492">
        <v>4</v>
      </c>
      <c r="F492">
        <v>187</v>
      </c>
      <c r="G492" s="21">
        <v>59</v>
      </c>
      <c r="H492">
        <v>2009</v>
      </c>
      <c r="J492" t="str">
        <f>_xlfn.CONCAT(Table1[#This Row])</f>
        <v>Barolo 2009ItalyBaroloMauro Molino4187592009</v>
      </c>
      <c r="S492" t="b">
        <v>0</v>
      </c>
    </row>
    <row r="493" spans="1:19" x14ac:dyDescent="0.2">
      <c r="A493" t="s">
        <v>3134</v>
      </c>
      <c r="B493" t="s">
        <v>16</v>
      </c>
      <c r="C493" t="s">
        <v>3102</v>
      </c>
      <c r="D493" t="s">
        <v>3135</v>
      </c>
      <c r="E493">
        <v>4</v>
      </c>
      <c r="F493">
        <v>174</v>
      </c>
      <c r="G493" s="21">
        <v>19.5</v>
      </c>
      <c r="H493">
        <v>2009</v>
      </c>
      <c r="J493" t="str">
        <f>_xlfn.CONCAT(Table1[#This Row])</f>
        <v>Villa Fidelia Rosso 2009ItalyUmbriaSportoletti417419.52009</v>
      </c>
      <c r="S493" t="b">
        <v>0</v>
      </c>
    </row>
    <row r="494" spans="1:19" x14ac:dyDescent="0.2">
      <c r="A494" t="s">
        <v>3044</v>
      </c>
      <c r="B494" t="s">
        <v>66</v>
      </c>
      <c r="C494" t="s">
        <v>776</v>
      </c>
      <c r="D494" t="s">
        <v>2874</v>
      </c>
      <c r="E494">
        <v>4.4000000000000004</v>
      </c>
      <c r="F494">
        <v>171</v>
      </c>
      <c r="G494" s="21">
        <v>89</v>
      </c>
      <c r="H494">
        <v>2009</v>
      </c>
      <c r="J494" t="str">
        <f>_xlfn.CONCAT(Table1[#This Row])</f>
        <v>Blecua Somontano 2009SpainSomontanoViñas del Vero4.4171892009</v>
      </c>
      <c r="S494" t="b">
        <v>0</v>
      </c>
    </row>
    <row r="495" spans="1:19" x14ac:dyDescent="0.2">
      <c r="A495" t="s">
        <v>2896</v>
      </c>
      <c r="B495" t="s">
        <v>9</v>
      </c>
      <c r="C495" t="s">
        <v>2897</v>
      </c>
      <c r="D495" t="s">
        <v>2898</v>
      </c>
      <c r="E495">
        <v>3.7</v>
      </c>
      <c r="F495">
        <v>165</v>
      </c>
      <c r="G495" s="21">
        <v>15.39</v>
      </c>
      <c r="H495">
        <v>2009</v>
      </c>
      <c r="J495" t="str">
        <f>_xlfn.CONCAT(Table1[#This Row])</f>
        <v>Canon-Fronsac 2009FranceCanon-FronsacChâteau Canon3.716515.392009</v>
      </c>
      <c r="S495" t="b">
        <v>0</v>
      </c>
    </row>
    <row r="496" spans="1:19" x14ac:dyDescent="0.2">
      <c r="A496" t="s">
        <v>2502</v>
      </c>
      <c r="B496" t="s">
        <v>9</v>
      </c>
      <c r="C496" t="s">
        <v>96</v>
      </c>
      <c r="D496" t="s">
        <v>623</v>
      </c>
      <c r="E496">
        <v>4.3</v>
      </c>
      <c r="F496">
        <v>150</v>
      </c>
      <c r="G496" s="21">
        <v>159</v>
      </c>
      <c r="H496">
        <v>2009</v>
      </c>
      <c r="J496" t="str">
        <f>_xlfn.CONCAT(Table1[#This Row])</f>
        <v>Saint-Émilion Grand Cru (Premier Grand Cru Classé) 2009FranceSaint-Émilion Grand CruChâteau Belair-Monange4.31501592009</v>
      </c>
      <c r="S496" t="b">
        <v>0</v>
      </c>
    </row>
    <row r="497" spans="1:19" x14ac:dyDescent="0.2">
      <c r="A497" t="s">
        <v>2190</v>
      </c>
      <c r="B497" t="s">
        <v>16</v>
      </c>
      <c r="C497" t="s">
        <v>1724</v>
      </c>
      <c r="D497" t="s">
        <v>2191</v>
      </c>
      <c r="E497">
        <v>3.5</v>
      </c>
      <c r="F497">
        <v>141</v>
      </c>
      <c r="G497" s="21">
        <v>12.51</v>
      </c>
      <c r="H497">
        <v>2009</v>
      </c>
      <c r="J497" t="str">
        <f>_xlfn.CONCAT(Table1[#This Row])</f>
        <v>Sassella Valtellina Superiore 2009ItalyValtellina SuperioreAldo Rainoldi3.514112.512009</v>
      </c>
      <c r="S497" t="b">
        <v>0</v>
      </c>
    </row>
    <row r="498" spans="1:19" x14ac:dyDescent="0.2">
      <c r="A498" t="s">
        <v>2103</v>
      </c>
      <c r="B498" t="s">
        <v>77</v>
      </c>
      <c r="C498" t="s">
        <v>2104</v>
      </c>
      <c r="D498" t="s">
        <v>2105</v>
      </c>
      <c r="E498">
        <v>3.8</v>
      </c>
      <c r="F498">
        <v>138</v>
      </c>
      <c r="G498" s="21">
        <v>25.9</v>
      </c>
      <c r="H498">
        <v>2009</v>
      </c>
      <c r="J498" t="str">
        <f>_xlfn.CONCAT(Table1[#This Row])</f>
        <v>Tinto 2009PortugalBairradaVadio3.813825.92009</v>
      </c>
      <c r="S498" t="b">
        <v>0</v>
      </c>
    </row>
    <row r="499" spans="1:19" x14ac:dyDescent="0.2">
      <c r="A499" t="s">
        <v>1981</v>
      </c>
      <c r="B499" t="s">
        <v>16</v>
      </c>
      <c r="C499" t="s">
        <v>17</v>
      </c>
      <c r="D499" t="s">
        <v>339</v>
      </c>
      <c r="E499">
        <v>4.2</v>
      </c>
      <c r="F499">
        <v>135</v>
      </c>
      <c r="G499" s="21">
        <v>38.090000000000003</v>
      </c>
      <c r="H499">
        <v>2009</v>
      </c>
      <c r="J499" t="str">
        <f>_xlfn.CONCAT(Table1[#This Row])</f>
        <v>Madre Toscana 2009ItalyToscanaPoggio Antico4.213538.092009</v>
      </c>
      <c r="S499" t="b">
        <v>0</v>
      </c>
    </row>
    <row r="500" spans="1:19" x14ac:dyDescent="0.2">
      <c r="A500" t="s">
        <v>1914</v>
      </c>
      <c r="B500" t="s">
        <v>77</v>
      </c>
      <c r="C500" t="s">
        <v>78</v>
      </c>
      <c r="D500" t="s">
        <v>1915</v>
      </c>
      <c r="E500">
        <v>4.5999999999999996</v>
      </c>
      <c r="F500">
        <v>133</v>
      </c>
      <c r="G500" s="21">
        <v>56.84</v>
      </c>
      <c r="H500">
        <v>2009</v>
      </c>
      <c r="J500" t="str">
        <f>_xlfn.CONCAT(Table1[#This Row])</f>
        <v>Quinta Da Gricha Douro 2009PortugalDouroChurchill's4.613356.842009</v>
      </c>
      <c r="S500" t="b">
        <v>0</v>
      </c>
    </row>
    <row r="501" spans="1:19" x14ac:dyDescent="0.2">
      <c r="A501" t="s">
        <v>1840</v>
      </c>
      <c r="B501" t="s">
        <v>16</v>
      </c>
      <c r="C501" t="s">
        <v>358</v>
      </c>
      <c r="D501" t="s">
        <v>1841</v>
      </c>
      <c r="E501">
        <v>4.3</v>
      </c>
      <c r="F501">
        <v>131</v>
      </c>
      <c r="G501" s="21">
        <v>48.02</v>
      </c>
      <c r="H501">
        <v>2009</v>
      </c>
      <c r="J501" t="str">
        <f>_xlfn.CONCAT(Table1[#This Row])</f>
        <v>Brunello Di Montalcino Riserva 2009ItalyBrunello di MontalcinoCaparzo4.313148.022009</v>
      </c>
      <c r="S501" t="b">
        <v>0</v>
      </c>
    </row>
    <row r="502" spans="1:19" x14ac:dyDescent="0.2">
      <c r="A502" t="s">
        <v>1649</v>
      </c>
      <c r="B502" t="s">
        <v>16</v>
      </c>
      <c r="C502" t="s">
        <v>178</v>
      </c>
      <c r="D502" t="s">
        <v>1566</v>
      </c>
      <c r="E502">
        <v>3.7</v>
      </c>
      <c r="F502">
        <v>126</v>
      </c>
      <c r="G502" s="21">
        <v>16.39</v>
      </c>
      <c r="H502">
        <v>2009</v>
      </c>
      <c r="J502" t="str">
        <f>_xlfn.CONCAT(Table1[#This Row])</f>
        <v>Barbera d'Alba Trevigne 2009ItalyBarbera d'AlbaDomenico Clerico3.712616.392009</v>
      </c>
      <c r="S502" t="b">
        <v>0</v>
      </c>
    </row>
    <row r="503" spans="1:19" x14ac:dyDescent="0.2">
      <c r="A503" t="s">
        <v>1161</v>
      </c>
      <c r="B503" t="s">
        <v>66</v>
      </c>
      <c r="C503" t="s">
        <v>222</v>
      </c>
      <c r="D503" t="s">
        <v>1162</v>
      </c>
      <c r="E503">
        <v>4.5</v>
      </c>
      <c r="F503">
        <v>116</v>
      </c>
      <c r="G503" s="21">
        <v>82.86</v>
      </c>
      <c r="H503">
        <v>2009</v>
      </c>
      <c r="J503" t="str">
        <f>_xlfn.CONCAT(Table1[#This Row])</f>
        <v>Millenium Reserva 2009SpainRibera del DueroTinto Pesquera4.511682.862009</v>
      </c>
      <c r="S503" t="b">
        <v>0</v>
      </c>
    </row>
    <row r="504" spans="1:19" x14ac:dyDescent="0.2">
      <c r="A504" t="s">
        <v>406</v>
      </c>
      <c r="B504" t="s">
        <v>66</v>
      </c>
      <c r="C504" t="s">
        <v>268</v>
      </c>
      <c r="D504" t="s">
        <v>269</v>
      </c>
      <c r="E504">
        <v>3.5</v>
      </c>
      <c r="F504">
        <v>104</v>
      </c>
      <c r="G504" s="21">
        <v>21.91</v>
      </c>
      <c r="H504">
        <v>2009</v>
      </c>
      <c r="J504" t="str">
        <f>_xlfn.CONCAT(Table1[#This Row])</f>
        <v>Mas Collet Barrica 2009SpainMontsantCapçanes3.510421.912009</v>
      </c>
      <c r="S504" t="b">
        <v>0</v>
      </c>
    </row>
    <row r="505" spans="1:19" x14ac:dyDescent="0.2">
      <c r="A505" t="s">
        <v>9995</v>
      </c>
      <c r="B505" t="s">
        <v>66</v>
      </c>
      <c r="C505" t="s">
        <v>1236</v>
      </c>
      <c r="D505" t="s">
        <v>1237</v>
      </c>
      <c r="E505">
        <v>3.2</v>
      </c>
      <c r="F505">
        <v>96</v>
      </c>
      <c r="G505" s="21">
        <v>11.99</v>
      </c>
      <c r="H505">
        <v>2009</v>
      </c>
      <c r="J505" t="str">
        <f>_xlfn.CONCAT(Table1[#This Row])</f>
        <v>Gran Reserva de Familia 2009SpainValdepeñasViña Albali3.29611.992009</v>
      </c>
      <c r="S505" t="b">
        <v>0</v>
      </c>
    </row>
    <row r="506" spans="1:19" x14ac:dyDescent="0.2">
      <c r="A506" t="s">
        <v>9904</v>
      </c>
      <c r="B506" t="s">
        <v>9</v>
      </c>
      <c r="C506" t="s">
        <v>1319</v>
      </c>
      <c r="D506" t="s">
        <v>554</v>
      </c>
      <c r="E506">
        <v>3.9</v>
      </c>
      <c r="F506">
        <v>93</v>
      </c>
      <c r="G506" s="21">
        <v>57.51</v>
      </c>
      <c r="H506">
        <v>2009</v>
      </c>
      <c r="J506" t="str">
        <f>_xlfn.CONCAT(Table1[#This Row])</f>
        <v>Gold Edition 2009FranceCôtes du Roussillon VillagesBad Boy (Mauvais Garçon)3.99357.512009</v>
      </c>
      <c r="S506" t="b">
        <v>0</v>
      </c>
    </row>
    <row r="507" spans="1:19" x14ac:dyDescent="0.2">
      <c r="A507" t="s">
        <v>9603</v>
      </c>
      <c r="B507" t="s">
        <v>16</v>
      </c>
      <c r="C507" t="s">
        <v>99</v>
      </c>
      <c r="D507" t="s">
        <v>714</v>
      </c>
      <c r="E507">
        <v>4.8</v>
      </c>
      <c r="F507">
        <v>85</v>
      </c>
      <c r="G507" s="21">
        <v>324.95</v>
      </c>
      <c r="H507">
        <v>2009</v>
      </c>
      <c r="J507" t="str">
        <f>_xlfn.CONCAT(Table1[#This Row])</f>
        <v>Veneto Alzero Cabernet 2009ItalyVenetoQuintarelli Giuseppe4.885324.952009</v>
      </c>
      <c r="S507" t="b">
        <v>0</v>
      </c>
    </row>
    <row r="508" spans="1:19" x14ac:dyDescent="0.2">
      <c r="A508" t="s">
        <v>9228</v>
      </c>
      <c r="B508" t="s">
        <v>66</v>
      </c>
      <c r="C508" t="s">
        <v>308</v>
      </c>
      <c r="D508" t="s">
        <v>5089</v>
      </c>
      <c r="E508">
        <v>3.8</v>
      </c>
      <c r="F508">
        <v>76</v>
      </c>
      <c r="G508" s="21">
        <v>25.95</v>
      </c>
      <c r="H508">
        <v>2009</v>
      </c>
      <c r="J508" t="str">
        <f>_xlfn.CONCAT(Table1[#This Row])</f>
        <v>Gran Reserva 2009SpainRiojaSierra Cantabria3.87625.952009</v>
      </c>
      <c r="S508" t="b">
        <v>0</v>
      </c>
    </row>
    <row r="509" spans="1:19" x14ac:dyDescent="0.2">
      <c r="A509" t="s">
        <v>9025</v>
      </c>
      <c r="B509" t="s">
        <v>9</v>
      </c>
      <c r="C509" t="s">
        <v>27</v>
      </c>
      <c r="D509" t="s">
        <v>729</v>
      </c>
      <c r="E509">
        <v>3.9</v>
      </c>
      <c r="F509">
        <v>72</v>
      </c>
      <c r="G509" s="21">
        <v>39</v>
      </c>
      <c r="H509">
        <v>2009</v>
      </c>
      <c r="J509" t="str">
        <f>_xlfn.CONCAT(Table1[#This Row])</f>
        <v>Gigondas Valbelle 2009FranceGigondasChâteau de Saint Cosme3.972392009</v>
      </c>
      <c r="S509" t="b">
        <v>0</v>
      </c>
    </row>
    <row r="510" spans="1:19" x14ac:dyDescent="0.2">
      <c r="A510" t="s">
        <v>8975</v>
      </c>
      <c r="B510" t="s">
        <v>9</v>
      </c>
      <c r="C510" t="s">
        <v>573</v>
      </c>
      <c r="D510" t="s">
        <v>679</v>
      </c>
      <c r="E510">
        <v>4.3</v>
      </c>
      <c r="F510">
        <v>71</v>
      </c>
      <c r="G510" s="21">
        <v>86.62</v>
      </c>
      <c r="H510">
        <v>2009</v>
      </c>
      <c r="J510" t="str">
        <f>_xlfn.CONCAT(Table1[#This Row])</f>
        <v>Gambert de Loche Hermitage Rouge 2009FranceHermitageCave de Tain4.37186.622009</v>
      </c>
      <c r="S510" t="b">
        <v>0</v>
      </c>
    </row>
    <row r="511" spans="1:19" x14ac:dyDescent="0.2">
      <c r="A511" t="s">
        <v>8998</v>
      </c>
      <c r="B511" t="s">
        <v>16</v>
      </c>
      <c r="C511" t="s">
        <v>93</v>
      </c>
      <c r="D511" t="s">
        <v>5323</v>
      </c>
      <c r="E511">
        <v>4.0999999999999996</v>
      </c>
      <c r="F511">
        <v>71</v>
      </c>
      <c r="G511" s="21">
        <v>29.89</v>
      </c>
      <c r="H511">
        <v>2009</v>
      </c>
      <c r="J511" t="str">
        <f>_xlfn.CONCAT(Table1[#This Row])</f>
        <v>Millennio Chianti Classico Gran Selezione 2009ItalyChianti ClassicoCacchiano4.17129.892009</v>
      </c>
      <c r="S511" t="b">
        <v>0</v>
      </c>
    </row>
    <row r="512" spans="1:19" x14ac:dyDescent="0.2">
      <c r="A512" t="s">
        <v>8995</v>
      </c>
      <c r="B512" t="s">
        <v>66</v>
      </c>
      <c r="C512" t="s">
        <v>8996</v>
      </c>
      <c r="D512" t="s">
        <v>8997</v>
      </c>
      <c r="E512">
        <v>3.9</v>
      </c>
      <c r="F512">
        <v>71</v>
      </c>
      <c r="G512" s="21">
        <v>22.09</v>
      </c>
      <c r="H512">
        <v>2009</v>
      </c>
      <c r="J512" t="str">
        <f>_xlfn.CONCAT(Table1[#This Row])</f>
        <v>Syrah 2009SpainCampo de la GuardiaMartúe3.97122.092009</v>
      </c>
      <c r="S512" t="b">
        <v>0</v>
      </c>
    </row>
    <row r="513" spans="1:19" x14ac:dyDescent="0.2">
      <c r="A513" t="s">
        <v>8677</v>
      </c>
      <c r="B513" t="s">
        <v>277</v>
      </c>
      <c r="C513" t="s">
        <v>1229</v>
      </c>
      <c r="D513" t="s">
        <v>1230</v>
      </c>
      <c r="E513">
        <v>4</v>
      </c>
      <c r="F513">
        <v>65</v>
      </c>
      <c r="G513" s="21">
        <v>88.95</v>
      </c>
      <c r="H513">
        <v>2009</v>
      </c>
      <c r="J513" t="str">
        <f>_xlfn.CONCAT(Table1[#This Row])</f>
        <v>Brauneberger Klostergarten Pinot Noir*** 2009GermanyMoselMarkus Molitor46588.952009</v>
      </c>
      <c r="S513" t="b">
        <v>0</v>
      </c>
    </row>
    <row r="514" spans="1:19" x14ac:dyDescent="0.2">
      <c r="A514" t="s">
        <v>8653</v>
      </c>
      <c r="B514" t="s">
        <v>9</v>
      </c>
      <c r="C514" t="s">
        <v>4984</v>
      </c>
      <c r="D514" t="s">
        <v>4985</v>
      </c>
      <c r="E514">
        <v>3.6</v>
      </c>
      <c r="F514">
        <v>65</v>
      </c>
      <c r="G514" s="21">
        <v>15</v>
      </c>
      <c r="H514">
        <v>2009</v>
      </c>
      <c r="J514" t="str">
        <f>_xlfn.CONCAT(Table1[#This Row])</f>
        <v>La Parrazal 2009FranceCôtes du TarnComte de Thun3.665152009</v>
      </c>
      <c r="S514" t="b">
        <v>0</v>
      </c>
    </row>
    <row r="515" spans="1:19" x14ac:dyDescent="0.2">
      <c r="A515" t="s">
        <v>8561</v>
      </c>
      <c r="B515" t="s">
        <v>77</v>
      </c>
      <c r="C515" t="s">
        <v>78</v>
      </c>
      <c r="D515" t="s">
        <v>2754</v>
      </c>
      <c r="E515">
        <v>3.8</v>
      </c>
      <c r="F515">
        <v>63</v>
      </c>
      <c r="G515" s="21">
        <v>40.85</v>
      </c>
      <c r="H515">
        <v>2009</v>
      </c>
      <c r="J515" t="str">
        <f>_xlfn.CONCAT(Table1[#This Row])</f>
        <v>Douro Omlet Tinto 2009PortugalDouroNiepoort3.86340.852009</v>
      </c>
      <c r="S515" t="b">
        <v>0</v>
      </c>
    </row>
    <row r="516" spans="1:19" x14ac:dyDescent="0.2">
      <c r="A516" t="s">
        <v>4520</v>
      </c>
      <c r="B516" t="s">
        <v>9</v>
      </c>
      <c r="C516" t="s">
        <v>10</v>
      </c>
      <c r="D516" t="s">
        <v>5743</v>
      </c>
      <c r="E516">
        <v>4.5999999999999996</v>
      </c>
      <c r="F516">
        <v>62</v>
      </c>
      <c r="G516" s="21">
        <v>486.6</v>
      </c>
      <c r="H516">
        <v>2009</v>
      </c>
      <c r="J516" t="str">
        <f>_xlfn.CONCAT(Table1[#This Row])</f>
        <v>Pomerol 2009FrancePomerolChâteau l'Eglise-Clinet4.662486.62009</v>
      </c>
      <c r="S516" t="b">
        <v>0</v>
      </c>
    </row>
    <row r="517" spans="1:19" x14ac:dyDescent="0.2">
      <c r="A517" t="s">
        <v>8501</v>
      </c>
      <c r="B517" t="s">
        <v>77</v>
      </c>
      <c r="C517" t="s">
        <v>1405</v>
      </c>
      <c r="D517" t="s">
        <v>910</v>
      </c>
      <c r="E517">
        <v>3.8</v>
      </c>
      <c r="F517">
        <v>62</v>
      </c>
      <c r="G517" s="21">
        <v>19.399999999999999</v>
      </c>
      <c r="H517">
        <v>2009</v>
      </c>
      <c r="J517" t="str">
        <f>_xlfn.CONCAT(Table1[#This Row])</f>
        <v>Selected Vines 2009PortugalAlentejoAzamor3.86219.42009</v>
      </c>
      <c r="S517" t="b">
        <v>0</v>
      </c>
    </row>
    <row r="518" spans="1:19" x14ac:dyDescent="0.2">
      <c r="A518" t="s">
        <v>8297</v>
      </c>
      <c r="B518" t="s">
        <v>9</v>
      </c>
      <c r="C518" t="s">
        <v>4984</v>
      </c>
      <c r="D518" t="s">
        <v>4985</v>
      </c>
      <c r="E518">
        <v>3.8</v>
      </c>
      <c r="F518">
        <v>59</v>
      </c>
      <c r="G518" s="21">
        <v>35.58</v>
      </c>
      <c r="H518">
        <v>2009</v>
      </c>
      <c r="J518" t="str">
        <f>_xlfn.CONCAT(Table1[#This Row])</f>
        <v>La Maze 2009FranceCôtes du TarnComte de Thun3.85935.582009</v>
      </c>
      <c r="S518" t="b">
        <v>0</v>
      </c>
    </row>
    <row r="519" spans="1:19" x14ac:dyDescent="0.2">
      <c r="A519" t="s">
        <v>8136</v>
      </c>
      <c r="B519" t="s">
        <v>66</v>
      </c>
      <c r="C519" t="s">
        <v>222</v>
      </c>
      <c r="D519" t="s">
        <v>2413</v>
      </c>
      <c r="E519">
        <v>3.8</v>
      </c>
      <c r="F519">
        <v>57</v>
      </c>
      <c r="G519" s="21">
        <v>24.9</v>
      </c>
      <c r="H519">
        <v>2009</v>
      </c>
      <c r="J519" t="str">
        <f>_xlfn.CONCAT(Table1[#This Row])</f>
        <v>Ribera del Duero Reserva 2009SpainRibera del DueroVega Real3.85724.92009</v>
      </c>
      <c r="S519" t="b">
        <v>0</v>
      </c>
    </row>
    <row r="520" spans="1:19" x14ac:dyDescent="0.2">
      <c r="A520" t="s">
        <v>7758</v>
      </c>
      <c r="B520" t="s">
        <v>277</v>
      </c>
      <c r="C520" t="s">
        <v>1229</v>
      </c>
      <c r="D520" t="s">
        <v>1230</v>
      </c>
      <c r="E520">
        <v>4.0999999999999996</v>
      </c>
      <c r="F520">
        <v>51</v>
      </c>
      <c r="G520" s="21">
        <v>32.950000000000003</v>
      </c>
      <c r="H520">
        <v>2009</v>
      </c>
      <c r="J520" t="str">
        <f>_xlfn.CONCAT(Table1[#This Row])</f>
        <v>Brauneberger Mandelgraben Pinot Noir 2009GermanyMoselMarkus Molitor4.15132.952009</v>
      </c>
      <c r="S520" t="b">
        <v>0</v>
      </c>
    </row>
    <row r="521" spans="1:19" x14ac:dyDescent="0.2">
      <c r="A521" t="s">
        <v>7216</v>
      </c>
      <c r="B521" t="s">
        <v>9</v>
      </c>
      <c r="C521" t="s">
        <v>2456</v>
      </c>
      <c r="D521" t="s">
        <v>1901</v>
      </c>
      <c r="E521">
        <v>3.9</v>
      </c>
      <c r="F521">
        <v>45</v>
      </c>
      <c r="G521" s="21">
        <v>68.14</v>
      </c>
      <c r="H521">
        <v>2009</v>
      </c>
      <c r="J521" t="str">
        <f>_xlfn.CONCAT(Table1[#This Row])</f>
        <v>Les Hautes Maizieres Vosne-Romanée 2009FranceVosne-RomanéeDomaine Arnoux-Lachaux3.94568.142009</v>
      </c>
      <c r="S521" t="b">
        <v>0</v>
      </c>
    </row>
    <row r="522" spans="1:19" x14ac:dyDescent="0.2">
      <c r="A522" t="s">
        <v>7042</v>
      </c>
      <c r="B522" t="s">
        <v>9</v>
      </c>
      <c r="C522" t="s">
        <v>27</v>
      </c>
      <c r="D522" t="s">
        <v>729</v>
      </c>
      <c r="E522">
        <v>4.0999999999999996</v>
      </c>
      <c r="F522">
        <v>43</v>
      </c>
      <c r="G522" s="21">
        <v>49.95</v>
      </c>
      <c r="H522">
        <v>2009</v>
      </c>
      <c r="J522" t="str">
        <f>_xlfn.CONCAT(Table1[#This Row])</f>
        <v>Gigondas Le Claux 2009FranceGigondasChâteau de Saint Cosme4.14349.952009</v>
      </c>
      <c r="S522" t="b">
        <v>0</v>
      </c>
    </row>
    <row r="523" spans="1:19" x14ac:dyDescent="0.2">
      <c r="A523" t="s">
        <v>6272</v>
      </c>
      <c r="B523" t="s">
        <v>9</v>
      </c>
      <c r="C523" t="s">
        <v>27</v>
      </c>
      <c r="D523" t="s">
        <v>729</v>
      </c>
      <c r="E523">
        <v>4.2</v>
      </c>
      <c r="F523">
        <v>36</v>
      </c>
      <c r="G523" s="21">
        <v>49.95</v>
      </c>
      <c r="H523">
        <v>2009</v>
      </c>
      <c r="J523" t="str">
        <f>_xlfn.CONCAT(Table1[#This Row])</f>
        <v>Gigondas Hominis Fides 2009FranceGigondasChâteau de Saint Cosme4.23649.952009</v>
      </c>
      <c r="S523" t="b">
        <v>0</v>
      </c>
    </row>
    <row r="524" spans="1:19" x14ac:dyDescent="0.2">
      <c r="A524" t="s">
        <v>6286</v>
      </c>
      <c r="B524" t="s">
        <v>34</v>
      </c>
      <c r="C524" t="s">
        <v>718</v>
      </c>
      <c r="D524" t="s">
        <v>1833</v>
      </c>
      <c r="E524">
        <v>3.4</v>
      </c>
      <c r="F524">
        <v>36</v>
      </c>
      <c r="G524" s="21">
        <v>8.7200000000000006</v>
      </c>
      <c r="H524">
        <v>2009</v>
      </c>
      <c r="J524" t="str">
        <f>_xlfn.CONCAT(Table1[#This Row])</f>
        <v>Reserva Especial Merlot 2009ChileColchagua ValleyCono Sur3.4368.722009</v>
      </c>
      <c r="S524" t="b">
        <v>0</v>
      </c>
    </row>
    <row r="525" spans="1:19" x14ac:dyDescent="0.2">
      <c r="A525" t="s">
        <v>2103</v>
      </c>
      <c r="B525" t="s">
        <v>66</v>
      </c>
      <c r="C525" t="s">
        <v>3657</v>
      </c>
      <c r="D525" t="s">
        <v>3658</v>
      </c>
      <c r="E525">
        <v>3.8</v>
      </c>
      <c r="F525">
        <v>35</v>
      </c>
      <c r="G525" s="21">
        <v>16.600000000000001</v>
      </c>
      <c r="H525">
        <v>2009</v>
      </c>
      <c r="J525" t="str">
        <f>_xlfn.CONCAT(Table1[#This Row])</f>
        <v>Tinto 2009SpainBajo AragónVenta d'Aubert3.83516.62009</v>
      </c>
      <c r="S525" t="b">
        <v>0</v>
      </c>
    </row>
    <row r="526" spans="1:19" x14ac:dyDescent="0.2">
      <c r="A526" t="s">
        <v>6043</v>
      </c>
      <c r="B526" t="s">
        <v>16</v>
      </c>
      <c r="C526" t="s">
        <v>1698</v>
      </c>
      <c r="D526" t="s">
        <v>1699</v>
      </c>
      <c r="E526">
        <v>3.7</v>
      </c>
      <c r="F526">
        <v>34</v>
      </c>
      <c r="G526" s="21">
        <v>40.25</v>
      </c>
      <c r="H526">
        <v>2009</v>
      </c>
      <c r="J526" t="str">
        <f>_xlfn.CONCAT(Table1[#This Row])</f>
        <v>Collio Carantan 2009ItalyCollioMarco Felluga3.73440.252009</v>
      </c>
      <c r="S526" t="b">
        <v>0</v>
      </c>
    </row>
    <row r="527" spans="1:19" x14ac:dyDescent="0.2">
      <c r="A527" t="s">
        <v>5906</v>
      </c>
      <c r="B527" t="s">
        <v>66</v>
      </c>
      <c r="C527" t="s">
        <v>268</v>
      </c>
      <c r="D527" t="s">
        <v>5907</v>
      </c>
      <c r="E527">
        <v>3.7</v>
      </c>
      <c r="F527">
        <v>33</v>
      </c>
      <c r="G527" s="21">
        <v>14.57</v>
      </c>
      <c r="H527">
        <v>2009</v>
      </c>
      <c r="J527" t="str">
        <f>_xlfn.CONCAT(Table1[#This Row])</f>
        <v>Negra 2009SpainMontsantTerra Personas3.73314.572009</v>
      </c>
      <c r="S527" t="b">
        <v>0</v>
      </c>
    </row>
    <row r="528" spans="1:19" x14ac:dyDescent="0.2">
      <c r="A528" t="s">
        <v>5384</v>
      </c>
      <c r="B528" t="s">
        <v>16</v>
      </c>
      <c r="C528" t="s">
        <v>17</v>
      </c>
      <c r="D528" t="s">
        <v>5385</v>
      </c>
      <c r="E528">
        <v>4.0999999999999996</v>
      </c>
      <c r="F528">
        <v>30</v>
      </c>
      <c r="G528" s="21">
        <v>49</v>
      </c>
      <c r="H528">
        <v>2009</v>
      </c>
      <c r="J528" t="str">
        <f>_xlfn.CONCAT(Table1[#This Row])</f>
        <v>Tenute del Barone 2009ItalyToscanade Ladoucette4.130492009</v>
      </c>
      <c r="S528" t="b">
        <v>0</v>
      </c>
    </row>
    <row r="529" spans="1:19" x14ac:dyDescent="0.2">
      <c r="A529" t="s">
        <v>5382</v>
      </c>
      <c r="B529" t="s">
        <v>9</v>
      </c>
      <c r="C529" t="s">
        <v>184</v>
      </c>
      <c r="D529" t="s">
        <v>1083</v>
      </c>
      <c r="E529">
        <v>3.8</v>
      </c>
      <c r="F529">
        <v>30</v>
      </c>
      <c r="G529" s="21">
        <v>21.6</v>
      </c>
      <c r="H529">
        <v>2009</v>
      </c>
      <c r="J529" t="str">
        <f>_xlfn.CONCAT(Table1[#This Row])</f>
        <v>Saga Pauillac 2009FrancePauillacBarons de Rothschild (Lafite)3.83021.62009</v>
      </c>
      <c r="S529" t="b">
        <v>0</v>
      </c>
    </row>
    <row r="530" spans="1:19" x14ac:dyDescent="0.2">
      <c r="A530" t="s">
        <v>7989</v>
      </c>
      <c r="B530" t="s">
        <v>16</v>
      </c>
      <c r="C530" t="s">
        <v>2867</v>
      </c>
      <c r="D530" t="s">
        <v>2868</v>
      </c>
      <c r="E530">
        <v>4.5999999999999996</v>
      </c>
      <c r="F530">
        <v>5458</v>
      </c>
      <c r="G530" s="21">
        <v>299</v>
      </c>
      <c r="H530">
        <v>2010</v>
      </c>
      <c r="J530" t="str">
        <f>_xlfn.CONCAT(Table1[#This Row])</f>
        <v>Sassicaia 2010ItalyBolgheri SassicaiaTenuta San Guido4.654582992010</v>
      </c>
      <c r="S530" t="b">
        <v>0</v>
      </c>
    </row>
    <row r="531" spans="1:19" x14ac:dyDescent="0.2">
      <c r="A531" t="s">
        <v>7858</v>
      </c>
      <c r="B531" t="s">
        <v>70</v>
      </c>
      <c r="C531" t="s">
        <v>161</v>
      </c>
      <c r="D531" t="s">
        <v>710</v>
      </c>
      <c r="E531">
        <v>4.5999999999999996</v>
      </c>
      <c r="F531">
        <v>5268</v>
      </c>
      <c r="G531" s="21">
        <v>472.77</v>
      </c>
      <c r="H531">
        <v>2010</v>
      </c>
      <c r="J531" t="str">
        <f>_xlfn.CONCAT(Table1[#This Row])</f>
        <v>Opus One 2010United StatesNapa ValleyOpus One4.65268472.772010</v>
      </c>
      <c r="S531" t="b">
        <v>0</v>
      </c>
    </row>
    <row r="532" spans="1:19" x14ac:dyDescent="0.2">
      <c r="A532" t="s">
        <v>7299</v>
      </c>
      <c r="B532" t="s">
        <v>66</v>
      </c>
      <c r="C532" t="s">
        <v>308</v>
      </c>
      <c r="D532" t="s">
        <v>1730</v>
      </c>
      <c r="E532">
        <v>4.3</v>
      </c>
      <c r="F532">
        <v>4596</v>
      </c>
      <c r="G532" s="21">
        <v>23</v>
      </c>
      <c r="H532">
        <v>2010</v>
      </c>
      <c r="J532" t="str">
        <f>_xlfn.CONCAT(Table1[#This Row])</f>
        <v>Viña Ardanza Selección Especial 2010SpainRiojaLa Rioja Alta4.34596232010</v>
      </c>
      <c r="S532" t="b">
        <v>0</v>
      </c>
    </row>
    <row r="533" spans="1:19" x14ac:dyDescent="0.2">
      <c r="A533" t="s">
        <v>5960</v>
      </c>
      <c r="B533" t="s">
        <v>66</v>
      </c>
      <c r="C533" t="s">
        <v>308</v>
      </c>
      <c r="D533" t="s">
        <v>1151</v>
      </c>
      <c r="E533">
        <v>3.9</v>
      </c>
      <c r="F533">
        <v>3350</v>
      </c>
      <c r="G533" s="21">
        <v>17.54</v>
      </c>
      <c r="H533">
        <v>2010</v>
      </c>
      <c r="J533" t="str">
        <f>_xlfn.CONCAT(Table1[#This Row])</f>
        <v>Gran Reserva Rioja 2010SpainRiojaLan3.9335017.542010</v>
      </c>
      <c r="S533" t="b">
        <v>0</v>
      </c>
    </row>
    <row r="534" spans="1:19" x14ac:dyDescent="0.2">
      <c r="A534" t="s">
        <v>4306</v>
      </c>
      <c r="B534" t="s">
        <v>66</v>
      </c>
      <c r="C534" t="s">
        <v>1236</v>
      </c>
      <c r="D534" t="s">
        <v>4213</v>
      </c>
      <c r="E534">
        <v>3.6</v>
      </c>
      <c r="F534">
        <v>2439</v>
      </c>
      <c r="G534" s="21">
        <v>6.3</v>
      </c>
      <c r="H534">
        <v>2010</v>
      </c>
      <c r="J534" t="str">
        <f>_xlfn.CONCAT(Table1[#This Row])</f>
        <v>Valdepeñas Gran Reserva 2010SpainValdepeñasPata Negra3.624396.32010</v>
      </c>
      <c r="S534" t="b">
        <v>0</v>
      </c>
    </row>
    <row r="535" spans="1:19" x14ac:dyDescent="0.2">
      <c r="A535" t="s">
        <v>4147</v>
      </c>
      <c r="B535" t="s">
        <v>66</v>
      </c>
      <c r="C535" t="s">
        <v>308</v>
      </c>
      <c r="D535" t="s">
        <v>1508</v>
      </c>
      <c r="E535">
        <v>4.3</v>
      </c>
      <c r="F535">
        <v>2330</v>
      </c>
      <c r="G535" s="21">
        <v>53.42</v>
      </c>
      <c r="H535">
        <v>2010</v>
      </c>
      <c r="J535" t="str">
        <f>_xlfn.CONCAT(Table1[#This Row])</f>
        <v>Prado Enea Gran Reserva 2010SpainRiojaMuga4.3233053.422010</v>
      </c>
      <c r="S535" t="b">
        <v>0</v>
      </c>
    </row>
    <row r="536" spans="1:19" x14ac:dyDescent="0.2">
      <c r="A536" t="s">
        <v>845</v>
      </c>
      <c r="B536" t="s">
        <v>9</v>
      </c>
      <c r="C536" t="s">
        <v>217</v>
      </c>
      <c r="D536" t="s">
        <v>1570</v>
      </c>
      <c r="E536">
        <v>4.3</v>
      </c>
      <c r="F536">
        <v>2182</v>
      </c>
      <c r="G536" s="21">
        <v>82.37</v>
      </c>
      <c r="H536">
        <v>2010</v>
      </c>
      <c r="J536" t="str">
        <f>_xlfn.CONCAT(Table1[#This Row])</f>
        <v>Margaux (Grand Cru Classé) 2010FranceMargauxChâteau Giscours4.3218282.372010</v>
      </c>
      <c r="S536" t="b">
        <v>0</v>
      </c>
    </row>
    <row r="537" spans="1:19" x14ac:dyDescent="0.2">
      <c r="A537" t="s">
        <v>3428</v>
      </c>
      <c r="B537" t="s">
        <v>66</v>
      </c>
      <c r="C537" t="s">
        <v>308</v>
      </c>
      <c r="D537" t="s">
        <v>1730</v>
      </c>
      <c r="E537">
        <v>4.4000000000000004</v>
      </c>
      <c r="F537">
        <v>1877</v>
      </c>
      <c r="G537" s="21">
        <v>41.99</v>
      </c>
      <c r="H537">
        <v>2010</v>
      </c>
      <c r="J537" t="str">
        <f>_xlfn.CONCAT(Table1[#This Row])</f>
        <v>Rioja Gran Reserva 904 2010SpainRiojaLa Rioja Alta4.4187741.992010</v>
      </c>
      <c r="S537" t="b">
        <v>0</v>
      </c>
    </row>
    <row r="538" spans="1:19" x14ac:dyDescent="0.2">
      <c r="A538" t="s">
        <v>1198</v>
      </c>
      <c r="B538" t="s">
        <v>9</v>
      </c>
      <c r="C538" t="s">
        <v>184</v>
      </c>
      <c r="D538" t="s">
        <v>2417</v>
      </c>
      <c r="E538">
        <v>4.5999999999999996</v>
      </c>
      <c r="F538">
        <v>1732</v>
      </c>
      <c r="G538" s="21">
        <v>286.45</v>
      </c>
      <c r="H538">
        <v>2010</v>
      </c>
      <c r="J538" t="str">
        <f>_xlfn.CONCAT(Table1[#This Row])</f>
        <v>Pauillac (Grand Cru Classé) 2010FrancePauillacChâteau Pontet-Canet4.61732286.452010</v>
      </c>
      <c r="S538" t="b">
        <v>0</v>
      </c>
    </row>
    <row r="539" spans="1:19" x14ac:dyDescent="0.2">
      <c r="A539" t="s">
        <v>2939</v>
      </c>
      <c r="B539" t="s">
        <v>9</v>
      </c>
      <c r="C539" t="s">
        <v>281</v>
      </c>
      <c r="D539" t="s">
        <v>2940</v>
      </c>
      <c r="E539">
        <v>4.0999999999999996</v>
      </c>
      <c r="F539">
        <v>1664</v>
      </c>
      <c r="G539" s="21">
        <v>38.950000000000003</v>
      </c>
      <c r="H539">
        <v>2010</v>
      </c>
      <c r="J539" t="str">
        <f>_xlfn.CONCAT(Table1[#This Row])</f>
        <v>Haut-Médoc (Grand Cru Classé) 2010FranceHaut-MédocChâteau Belgrave4.1166438.952010</v>
      </c>
      <c r="S539" t="b">
        <v>0</v>
      </c>
    </row>
    <row r="540" spans="1:19" x14ac:dyDescent="0.2">
      <c r="A540" t="s">
        <v>2863</v>
      </c>
      <c r="B540" t="s">
        <v>16</v>
      </c>
      <c r="C540" t="s">
        <v>358</v>
      </c>
      <c r="D540" t="s">
        <v>2864</v>
      </c>
      <c r="E540">
        <v>4.5</v>
      </c>
      <c r="F540">
        <v>1634</v>
      </c>
      <c r="G540" s="21">
        <v>92.15</v>
      </c>
      <c r="H540">
        <v>2010</v>
      </c>
      <c r="J540" t="str">
        <f>_xlfn.CONCAT(Table1[#This Row])</f>
        <v>Brunello di Montalcino 2010ItalyBrunello di MontalcinoValdicava4.5163492.152010</v>
      </c>
      <c r="S540" t="b">
        <v>0</v>
      </c>
    </row>
    <row r="541" spans="1:19" x14ac:dyDescent="0.2">
      <c r="A541" t="s">
        <v>1673</v>
      </c>
      <c r="B541" t="s">
        <v>9</v>
      </c>
      <c r="C541" t="s">
        <v>281</v>
      </c>
      <c r="D541" t="s">
        <v>1590</v>
      </c>
      <c r="E541">
        <v>4.0999999999999996</v>
      </c>
      <c r="F541">
        <v>1609</v>
      </c>
      <c r="G541" s="21">
        <v>41.85</v>
      </c>
      <c r="H541">
        <v>2010</v>
      </c>
      <c r="J541" t="str">
        <f>_xlfn.CONCAT(Table1[#This Row])</f>
        <v>Haut-Médoc 2010FranceHaut-MédocChâteau Sociando-Mallet4.1160941.852010</v>
      </c>
      <c r="S541" t="b">
        <v>0</v>
      </c>
    </row>
    <row r="542" spans="1:19" x14ac:dyDescent="0.2">
      <c r="A542" t="s">
        <v>2281</v>
      </c>
      <c r="B542" t="s">
        <v>9</v>
      </c>
      <c r="C542" t="s">
        <v>105</v>
      </c>
      <c r="D542" t="s">
        <v>1186</v>
      </c>
      <c r="E542">
        <v>4.0999999999999996</v>
      </c>
      <c r="F542">
        <v>1437</v>
      </c>
      <c r="G542" s="21">
        <v>58.39</v>
      </c>
      <c r="H542">
        <v>2010</v>
      </c>
      <c r="J542" t="str">
        <f>_xlfn.CONCAT(Table1[#This Row])</f>
        <v>Saint-Estèphe 2010FranceSaint-EstèpheChâteau Phélan Ségur4.1143758.392010</v>
      </c>
      <c r="S542" t="b">
        <v>0</v>
      </c>
    </row>
    <row r="543" spans="1:19" x14ac:dyDescent="0.2">
      <c r="A543" t="s">
        <v>2033</v>
      </c>
      <c r="B543" t="s">
        <v>66</v>
      </c>
      <c r="C543" t="s">
        <v>308</v>
      </c>
      <c r="D543" t="s">
        <v>970</v>
      </c>
      <c r="E543">
        <v>4.0999999999999996</v>
      </c>
      <c r="F543">
        <v>1369</v>
      </c>
      <c r="G543" s="21">
        <v>59.99</v>
      </c>
      <c r="H543">
        <v>2010</v>
      </c>
      <c r="J543" t="str">
        <f>_xlfn.CONCAT(Table1[#This Row])</f>
        <v>Rioja 150 Aniversario 2010SpainRiojaMarqués de Riscal4.1136959.992010</v>
      </c>
      <c r="S543" t="b">
        <v>0</v>
      </c>
    </row>
    <row r="544" spans="1:19" x14ac:dyDescent="0.2">
      <c r="A544" t="s">
        <v>1704</v>
      </c>
      <c r="B544" t="s">
        <v>9</v>
      </c>
      <c r="C544" t="s">
        <v>105</v>
      </c>
      <c r="D544" t="s">
        <v>620</v>
      </c>
      <c r="E544">
        <v>4.0999999999999996</v>
      </c>
      <c r="F544">
        <v>1272</v>
      </c>
      <c r="G544" s="21">
        <v>55</v>
      </c>
      <c r="H544">
        <v>2010</v>
      </c>
      <c r="J544" t="str">
        <f>_xlfn.CONCAT(Table1[#This Row])</f>
        <v>Saint-Estèphe (Grand Cru Classé) 2010FranceSaint-EstèpheChâteau Lafon-Rochet4.11272552010</v>
      </c>
      <c r="S544" t="b">
        <v>0</v>
      </c>
    </row>
    <row r="545" spans="1:19" x14ac:dyDescent="0.2">
      <c r="A545" t="s">
        <v>1673</v>
      </c>
      <c r="B545" t="s">
        <v>9</v>
      </c>
      <c r="C545" t="s">
        <v>281</v>
      </c>
      <c r="D545" t="s">
        <v>321</v>
      </c>
      <c r="E545">
        <v>3.7</v>
      </c>
      <c r="F545">
        <v>1262</v>
      </c>
      <c r="G545" s="21">
        <v>35.950000000000003</v>
      </c>
      <c r="H545">
        <v>2010</v>
      </c>
      <c r="J545" t="str">
        <f>_xlfn.CONCAT(Table1[#This Row])</f>
        <v>Haut-Médoc 2010FranceHaut-MédocChâteau Sénéjac3.7126235.952010</v>
      </c>
      <c r="S545" t="b">
        <v>0</v>
      </c>
    </row>
    <row r="546" spans="1:19" x14ac:dyDescent="0.2">
      <c r="A546" t="s">
        <v>113</v>
      </c>
      <c r="B546" t="s">
        <v>9</v>
      </c>
      <c r="C546" t="s">
        <v>114</v>
      </c>
      <c r="D546" t="s">
        <v>377</v>
      </c>
      <c r="E546">
        <v>4.2</v>
      </c>
      <c r="F546">
        <v>1169</v>
      </c>
      <c r="G546" s="21">
        <v>87.24</v>
      </c>
      <c r="H546">
        <v>2010</v>
      </c>
      <c r="J546" t="str">
        <f>_xlfn.CONCAT(Table1[#This Row])</f>
        <v>Saint-Julien (Grand Cru Classé) 2010FranceSaint-JulienChâteau Branaire-Ducru4.2116987.242010</v>
      </c>
      <c r="S546" t="b">
        <v>0</v>
      </c>
    </row>
    <row r="547" spans="1:19" x14ac:dyDescent="0.2">
      <c r="A547" t="s">
        <v>1198</v>
      </c>
      <c r="B547" t="s">
        <v>9</v>
      </c>
      <c r="C547" t="s">
        <v>184</v>
      </c>
      <c r="D547" t="s">
        <v>210</v>
      </c>
      <c r="E547">
        <v>4.5</v>
      </c>
      <c r="F547">
        <v>1163</v>
      </c>
      <c r="G547" s="21">
        <v>249</v>
      </c>
      <c r="H547">
        <v>2010</v>
      </c>
      <c r="J547" t="str">
        <f>_xlfn.CONCAT(Table1[#This Row])</f>
        <v>Pauillac (Grand Cru Classé) 2010FrancePauillacChâteau Pichon Baron4.511632492010</v>
      </c>
      <c r="S547" t="b">
        <v>0</v>
      </c>
    </row>
    <row r="548" spans="1:19" x14ac:dyDescent="0.2">
      <c r="A548" t="s">
        <v>1065</v>
      </c>
      <c r="B548" t="s">
        <v>66</v>
      </c>
      <c r="C548" t="s">
        <v>308</v>
      </c>
      <c r="D548" t="s">
        <v>751</v>
      </c>
      <c r="E548">
        <v>4</v>
      </c>
      <c r="F548">
        <v>1134</v>
      </c>
      <c r="G548" s="21">
        <v>18.79</v>
      </c>
      <c r="H548">
        <v>2010</v>
      </c>
      <c r="J548" t="str">
        <f>_xlfn.CONCAT(Table1[#This Row])</f>
        <v>Conde de Valdemar Gran Reserva 2010SpainRiojaBodegas Valdemar4113418.792010</v>
      </c>
      <c r="S548" t="b">
        <v>0</v>
      </c>
    </row>
    <row r="549" spans="1:19" x14ac:dyDescent="0.2">
      <c r="A549" t="s">
        <v>845</v>
      </c>
      <c r="B549" t="s">
        <v>9</v>
      </c>
      <c r="C549" t="s">
        <v>217</v>
      </c>
      <c r="D549" t="s">
        <v>846</v>
      </c>
      <c r="E549">
        <v>4.2</v>
      </c>
      <c r="F549">
        <v>1094</v>
      </c>
      <c r="G549" s="21">
        <v>79</v>
      </c>
      <c r="H549">
        <v>2010</v>
      </c>
      <c r="J549" t="str">
        <f>_xlfn.CONCAT(Table1[#This Row])</f>
        <v>Margaux (Grand Cru Classé) 2010FranceMargauxChâteau Prieuré-Lichine4.21094792010</v>
      </c>
      <c r="S549" t="b">
        <v>0</v>
      </c>
    </row>
    <row r="550" spans="1:19" x14ac:dyDescent="0.2">
      <c r="A550" t="s">
        <v>451</v>
      </c>
      <c r="B550" t="s">
        <v>77</v>
      </c>
      <c r="C550" t="s">
        <v>153</v>
      </c>
      <c r="D550" t="s">
        <v>452</v>
      </c>
      <c r="E550">
        <v>3.2</v>
      </c>
      <c r="F550">
        <v>1046</v>
      </c>
      <c r="G550" s="21">
        <v>11.7</v>
      </c>
      <c r="H550">
        <v>2010</v>
      </c>
      <c r="J550" t="str">
        <f>_xlfn.CONCAT(Table1[#This Row])</f>
        <v>Colheita Seleccionada Rouge 2010PortugalAlentejanoRapariga da Quinta3.2104611.72010</v>
      </c>
      <c r="S550" t="b">
        <v>0</v>
      </c>
    </row>
    <row r="551" spans="1:19" x14ac:dyDescent="0.2">
      <c r="A551" t="s">
        <v>216</v>
      </c>
      <c r="B551" t="s">
        <v>9</v>
      </c>
      <c r="C551" t="s">
        <v>217</v>
      </c>
      <c r="D551" t="s">
        <v>218</v>
      </c>
      <c r="E551">
        <v>4</v>
      </c>
      <c r="F551">
        <v>1016</v>
      </c>
      <c r="G551" s="21">
        <v>40.950000000000003</v>
      </c>
      <c r="H551">
        <v>2010</v>
      </c>
      <c r="J551" t="str">
        <f>_xlfn.CONCAT(Table1[#This Row])</f>
        <v>Margaux 2010FranceMargauxChâteau Labégorce4101640.952010</v>
      </c>
      <c r="S551" t="b">
        <v>0</v>
      </c>
    </row>
    <row r="552" spans="1:19" x14ac:dyDescent="0.2">
      <c r="A552" t="s">
        <v>113</v>
      </c>
      <c r="B552" t="s">
        <v>9</v>
      </c>
      <c r="C552" t="s">
        <v>114</v>
      </c>
      <c r="D552" t="s">
        <v>115</v>
      </c>
      <c r="E552">
        <v>4.4000000000000004</v>
      </c>
      <c r="F552">
        <v>1008</v>
      </c>
      <c r="G552" s="21">
        <v>189</v>
      </c>
      <c r="H552">
        <v>2010</v>
      </c>
      <c r="J552" t="str">
        <f>_xlfn.CONCAT(Table1[#This Row])</f>
        <v>Saint-Julien (Grand Cru Classé) 2010FranceSaint-JulienChâteau Léoville Poyferré4.410081892010</v>
      </c>
      <c r="S552" t="b">
        <v>0</v>
      </c>
    </row>
    <row r="553" spans="1:19" x14ac:dyDescent="0.2">
      <c r="A553" t="s">
        <v>1673</v>
      </c>
      <c r="B553" t="s">
        <v>9</v>
      </c>
      <c r="C553" t="s">
        <v>281</v>
      </c>
      <c r="D553" t="s">
        <v>6317</v>
      </c>
      <c r="E553">
        <v>3.7</v>
      </c>
      <c r="F553">
        <v>996</v>
      </c>
      <c r="G553" s="21">
        <v>23.95</v>
      </c>
      <c r="H553">
        <v>2010</v>
      </c>
      <c r="J553" t="str">
        <f>_xlfn.CONCAT(Table1[#This Row])</f>
        <v>Haut-Médoc 2010FranceHaut-MédocChâteau Cambon La Pelouse3.799623.952010</v>
      </c>
      <c r="S553" t="b">
        <v>0</v>
      </c>
    </row>
    <row r="554" spans="1:19" x14ac:dyDescent="0.2">
      <c r="A554" t="s">
        <v>1198</v>
      </c>
      <c r="B554" t="s">
        <v>9</v>
      </c>
      <c r="C554" t="s">
        <v>184</v>
      </c>
      <c r="D554" t="s">
        <v>4133</v>
      </c>
      <c r="E554">
        <v>4.2</v>
      </c>
      <c r="F554">
        <v>983</v>
      </c>
      <c r="G554" s="21">
        <v>153.9</v>
      </c>
      <c r="H554">
        <v>2010</v>
      </c>
      <c r="J554" t="str">
        <f>_xlfn.CONCAT(Table1[#This Row])</f>
        <v>Pauillac (Grand Cru Classé) 2010FrancePauillacChâteau Clerc Milon4.2983153.92010</v>
      </c>
      <c r="S554" t="b">
        <v>0</v>
      </c>
    </row>
    <row r="555" spans="1:19" x14ac:dyDescent="0.2">
      <c r="A555" t="s">
        <v>10043</v>
      </c>
      <c r="B555" t="s">
        <v>9</v>
      </c>
      <c r="C555" t="s">
        <v>114</v>
      </c>
      <c r="D555" t="s">
        <v>9785</v>
      </c>
      <c r="E555">
        <v>3.9</v>
      </c>
      <c r="F555">
        <v>976</v>
      </c>
      <c r="G555" s="21">
        <v>39.950000000000003</v>
      </c>
      <c r="H555">
        <v>2010</v>
      </c>
      <c r="J555" t="str">
        <f>_xlfn.CONCAT(Table1[#This Row])</f>
        <v>Saint-Julien 2010FranceSaint-JulienChâteau Lalande-Borie3.997639.952010</v>
      </c>
      <c r="S555" t="b">
        <v>0</v>
      </c>
    </row>
    <row r="556" spans="1:19" x14ac:dyDescent="0.2">
      <c r="A556" t="s">
        <v>9621</v>
      </c>
      <c r="B556" t="s">
        <v>9</v>
      </c>
      <c r="C556" t="s">
        <v>389</v>
      </c>
      <c r="D556" t="s">
        <v>6544</v>
      </c>
      <c r="E556">
        <v>4.2</v>
      </c>
      <c r="F556">
        <v>966</v>
      </c>
      <c r="G556" s="21">
        <v>88.3</v>
      </c>
      <c r="H556">
        <v>2010</v>
      </c>
      <c r="J556" t="str">
        <f>_xlfn.CONCAT(Table1[#This Row])</f>
        <v>Pessac-Léognan (Grand Cru Classé de Graves) 2010FrancePessac-LéognanChâteau Malartic-Lagravière4.296688.32010</v>
      </c>
      <c r="S556" t="b">
        <v>0</v>
      </c>
    </row>
    <row r="557" spans="1:19" x14ac:dyDescent="0.2">
      <c r="A557" t="s">
        <v>4185</v>
      </c>
      <c r="B557" t="s">
        <v>9</v>
      </c>
      <c r="C557" t="s">
        <v>96</v>
      </c>
      <c r="D557" t="s">
        <v>1613</v>
      </c>
      <c r="E557">
        <v>4</v>
      </c>
      <c r="F557">
        <v>960</v>
      </c>
      <c r="G557" s="21">
        <v>87</v>
      </c>
      <c r="H557">
        <v>2010</v>
      </c>
      <c r="J557" t="str">
        <f>_xlfn.CONCAT(Table1[#This Row])</f>
        <v>Saint-Émilion Grand Cru (Grand Cru Classé) 2010FranceSaint-Émilion Grand CruChâteau de Ferrand4960872010</v>
      </c>
      <c r="S557" t="b">
        <v>0</v>
      </c>
    </row>
    <row r="558" spans="1:19" x14ac:dyDescent="0.2">
      <c r="A558" t="s">
        <v>9917</v>
      </c>
      <c r="B558" t="s">
        <v>16</v>
      </c>
      <c r="C558" t="s">
        <v>205</v>
      </c>
      <c r="D558" t="s">
        <v>206</v>
      </c>
      <c r="E558">
        <v>4.3</v>
      </c>
      <c r="F558">
        <v>938</v>
      </c>
      <c r="G558" s="21">
        <v>73.900000000000006</v>
      </c>
      <c r="H558">
        <v>2010</v>
      </c>
      <c r="J558" t="str">
        <f>_xlfn.CONCAT(Table1[#This Row])</f>
        <v>San Leonardo 2010ItalyVigneti delle DolomitiSan Leonardo4.393873.92010</v>
      </c>
      <c r="S558" t="b">
        <v>0</v>
      </c>
    </row>
    <row r="559" spans="1:19" x14ac:dyDescent="0.2">
      <c r="A559" t="s">
        <v>9916</v>
      </c>
      <c r="B559" t="s">
        <v>9</v>
      </c>
      <c r="C559" t="s">
        <v>114</v>
      </c>
      <c r="D559" t="s">
        <v>2261</v>
      </c>
      <c r="E559">
        <v>4.2</v>
      </c>
      <c r="F559">
        <v>938</v>
      </c>
      <c r="G559" s="21">
        <v>52.95</v>
      </c>
      <c r="H559">
        <v>2010</v>
      </c>
      <c r="J559" t="str">
        <f>_xlfn.CONCAT(Table1[#This Row])</f>
        <v>Croix de Beaucaillou Saint-Julien 2010FranceSaint-JulienChâteau Ducru-Beaucaillou4.293852.952010</v>
      </c>
      <c r="S559" t="b">
        <v>0</v>
      </c>
    </row>
    <row r="560" spans="1:19" x14ac:dyDescent="0.2">
      <c r="A560" t="s">
        <v>845</v>
      </c>
      <c r="B560" t="s">
        <v>9</v>
      </c>
      <c r="C560" t="s">
        <v>217</v>
      </c>
      <c r="D560" t="s">
        <v>625</v>
      </c>
      <c r="E560">
        <v>4.3</v>
      </c>
      <c r="F560">
        <v>936</v>
      </c>
      <c r="G560" s="21">
        <v>129</v>
      </c>
      <c r="H560">
        <v>2010</v>
      </c>
      <c r="J560" t="str">
        <f>_xlfn.CONCAT(Table1[#This Row])</f>
        <v>Margaux (Grand Cru Classé) 2010FranceMargauxChâteau Lascombes4.39361292010</v>
      </c>
      <c r="S560" t="b">
        <v>0</v>
      </c>
    </row>
    <row r="561" spans="1:19" x14ac:dyDescent="0.2">
      <c r="A561" t="s">
        <v>3299</v>
      </c>
      <c r="B561" t="s">
        <v>9</v>
      </c>
      <c r="C561" t="s">
        <v>10</v>
      </c>
      <c r="D561" t="s">
        <v>6792</v>
      </c>
      <c r="E561">
        <v>3.9</v>
      </c>
      <c r="F561">
        <v>916</v>
      </c>
      <c r="G561" s="21">
        <v>48.8</v>
      </c>
      <c r="H561">
        <v>2010</v>
      </c>
      <c r="J561" t="str">
        <f>_xlfn.CONCAT(Table1[#This Row])</f>
        <v>Pomerol 2010FrancePomerolChâteau de Sales3.991648.82010</v>
      </c>
      <c r="S561" t="b">
        <v>0</v>
      </c>
    </row>
    <row r="562" spans="1:19" x14ac:dyDescent="0.2">
      <c r="A562" t="s">
        <v>9777</v>
      </c>
      <c r="B562" t="s">
        <v>16</v>
      </c>
      <c r="C562" t="s">
        <v>93</v>
      </c>
      <c r="D562" t="s">
        <v>1027</v>
      </c>
      <c r="E562">
        <v>3.8</v>
      </c>
      <c r="F562">
        <v>890</v>
      </c>
      <c r="G562" s="21">
        <v>38.700000000000003</v>
      </c>
      <c r="H562">
        <v>2010</v>
      </c>
      <c r="J562" t="str">
        <f>_xlfn.CONCAT(Table1[#This Row])</f>
        <v>Fonterutoli Chianti Classico 2010ItalyChianti ClassicoMazzei3.889038.72010</v>
      </c>
      <c r="S562" t="b">
        <v>0</v>
      </c>
    </row>
    <row r="563" spans="1:19" x14ac:dyDescent="0.2">
      <c r="A563" t="s">
        <v>845</v>
      </c>
      <c r="B563" t="s">
        <v>9</v>
      </c>
      <c r="C563" t="s">
        <v>217</v>
      </c>
      <c r="D563" t="s">
        <v>2842</v>
      </c>
      <c r="E563">
        <v>4.3</v>
      </c>
      <c r="F563">
        <v>888</v>
      </c>
      <c r="G563" s="21">
        <v>117.95</v>
      </c>
      <c r="H563">
        <v>2010</v>
      </c>
      <c r="J563" t="str">
        <f>_xlfn.CONCAT(Table1[#This Row])</f>
        <v>Margaux (Grand Cru Classé) 2010FranceMargauxChâteau Malescot St. Exupery4.3888117.952010</v>
      </c>
      <c r="S563" t="b">
        <v>0</v>
      </c>
    </row>
    <row r="564" spans="1:19" x14ac:dyDescent="0.2">
      <c r="A564" t="s">
        <v>9662</v>
      </c>
      <c r="B564" t="s">
        <v>9</v>
      </c>
      <c r="C564" t="s">
        <v>2283</v>
      </c>
      <c r="D564" t="s">
        <v>5923</v>
      </c>
      <c r="E564">
        <v>3.9</v>
      </c>
      <c r="F564">
        <v>864</v>
      </c>
      <c r="G564" s="21">
        <v>36.950000000000003</v>
      </c>
      <c r="H564">
        <v>2010</v>
      </c>
      <c r="J564" t="str">
        <f>_xlfn.CONCAT(Table1[#This Row])</f>
        <v>Castillon - Côtes de Bordeaux 2010FranceCastillon - Côtes de BordeauxChâteau d'Aiguilhe3.986436.952010</v>
      </c>
      <c r="S564" t="b">
        <v>0</v>
      </c>
    </row>
    <row r="565" spans="1:19" x14ac:dyDescent="0.2">
      <c r="A565" t="s">
        <v>9621</v>
      </c>
      <c r="B565" t="s">
        <v>9</v>
      </c>
      <c r="C565" t="s">
        <v>389</v>
      </c>
      <c r="D565" t="s">
        <v>2107</v>
      </c>
      <c r="E565">
        <v>4.0999999999999996</v>
      </c>
      <c r="F565">
        <v>852</v>
      </c>
      <c r="G565" s="21">
        <v>63.66</v>
      </c>
      <c r="H565">
        <v>2010</v>
      </c>
      <c r="J565" t="str">
        <f>_xlfn.CONCAT(Table1[#This Row])</f>
        <v>Pessac-Léognan (Grand Cru Classé de Graves) 2010FrancePessac-LéognanChâteau de Fieuzal4.185263.662010</v>
      </c>
      <c r="S565" t="b">
        <v>0</v>
      </c>
    </row>
    <row r="566" spans="1:19" x14ac:dyDescent="0.2">
      <c r="A566" t="s">
        <v>9440</v>
      </c>
      <c r="B566" t="s">
        <v>46</v>
      </c>
      <c r="C566" t="s">
        <v>341</v>
      </c>
      <c r="D566" t="s">
        <v>263</v>
      </c>
      <c r="E566">
        <v>4.0999999999999996</v>
      </c>
      <c r="F566">
        <v>805</v>
      </c>
      <c r="G566" s="21">
        <v>84.09</v>
      </c>
      <c r="H566">
        <v>2010</v>
      </c>
      <c r="J566" t="str">
        <f>_xlfn.CONCAT(Table1[#This Row])</f>
        <v>Bin 407 Cabernet Sauvignon 2010AustraliaSouth AustraliaPenfolds4.180584.092010</v>
      </c>
      <c r="S566" t="b">
        <v>0</v>
      </c>
    </row>
    <row r="567" spans="1:19" x14ac:dyDescent="0.2">
      <c r="A567" t="s">
        <v>9358</v>
      </c>
      <c r="B567" t="s">
        <v>9</v>
      </c>
      <c r="C567" t="s">
        <v>114</v>
      </c>
      <c r="D567" t="s">
        <v>462</v>
      </c>
      <c r="E567">
        <v>4.2</v>
      </c>
      <c r="F567">
        <v>784</v>
      </c>
      <c r="G567" s="21">
        <v>67.75</v>
      </c>
      <c r="H567">
        <v>2010</v>
      </c>
      <c r="J567" t="str">
        <f>_xlfn.CONCAT(Table1[#This Row])</f>
        <v>Clos du Marquis Saint-Julien 2010FranceSaint-JulienChâteau Léoville Las Cases4.278467.752010</v>
      </c>
      <c r="S567" t="b">
        <v>0</v>
      </c>
    </row>
    <row r="568" spans="1:19" x14ac:dyDescent="0.2">
      <c r="A568" t="s">
        <v>9055</v>
      </c>
      <c r="B568" t="s">
        <v>16</v>
      </c>
      <c r="C568" t="s">
        <v>2893</v>
      </c>
      <c r="D568" t="s">
        <v>395</v>
      </c>
      <c r="E568">
        <v>3.7</v>
      </c>
      <c r="F568">
        <v>720</v>
      </c>
      <c r="G568" s="21">
        <v>19.95</v>
      </c>
      <c r="H568">
        <v>2010</v>
      </c>
      <c r="J568" t="str">
        <f>_xlfn.CONCAT(Table1[#This Row])</f>
        <v>Grandarella Appassimento delle Venezie 2010Italydelle VenezieMasi3.772019.952010</v>
      </c>
      <c r="S568" t="b">
        <v>0</v>
      </c>
    </row>
    <row r="569" spans="1:19" x14ac:dyDescent="0.2">
      <c r="A569" t="s">
        <v>9024</v>
      </c>
      <c r="B569" t="s">
        <v>9</v>
      </c>
      <c r="C569" t="s">
        <v>742</v>
      </c>
      <c r="D569" t="s">
        <v>1637</v>
      </c>
      <c r="E569">
        <v>3.5</v>
      </c>
      <c r="F569">
        <v>719</v>
      </c>
      <c r="G569" s="21">
        <v>22.95</v>
      </c>
      <c r="H569">
        <v>2010</v>
      </c>
      <c r="J569" t="str">
        <f>_xlfn.CONCAT(Table1[#This Row])</f>
        <v>Bordeaux Supérieur 2010FranceBordeaux SupérieurChâteau Croix Mouton3.571922.952010</v>
      </c>
      <c r="S569" t="b">
        <v>0</v>
      </c>
    </row>
    <row r="570" spans="1:19" x14ac:dyDescent="0.2">
      <c r="A570" t="s">
        <v>1704</v>
      </c>
      <c r="B570" t="s">
        <v>9</v>
      </c>
      <c r="C570" t="s">
        <v>105</v>
      </c>
      <c r="D570" t="s">
        <v>1384</v>
      </c>
      <c r="E570">
        <v>4.4000000000000004</v>
      </c>
      <c r="F570">
        <v>657</v>
      </c>
      <c r="G570" s="21">
        <v>279</v>
      </c>
      <c r="H570">
        <v>2010</v>
      </c>
      <c r="J570" t="str">
        <f>_xlfn.CONCAT(Table1[#This Row])</f>
        <v>Saint-Estèphe (Grand Cru Classé) 2010FranceSaint-EstèpheChâteau Montrose4.46572792010</v>
      </c>
      <c r="S570" t="b">
        <v>0</v>
      </c>
    </row>
    <row r="571" spans="1:19" x14ac:dyDescent="0.2">
      <c r="A571" t="s">
        <v>8576</v>
      </c>
      <c r="B571" t="s">
        <v>70</v>
      </c>
      <c r="C571" t="s">
        <v>1166</v>
      </c>
      <c r="D571" t="s">
        <v>1167</v>
      </c>
      <c r="E571">
        <v>4.3</v>
      </c>
      <c r="F571">
        <v>638</v>
      </c>
      <c r="G571" s="21">
        <v>90.47</v>
      </c>
      <c r="H571">
        <v>2010</v>
      </c>
      <c r="J571" t="str">
        <f>_xlfn.CONCAT(Table1[#This Row])</f>
        <v>Reserve Cabernet Sauvignon 2010United StatesOakvilleRobert Mondavi4.363890.472010</v>
      </c>
      <c r="S571" t="b">
        <v>0</v>
      </c>
    </row>
    <row r="572" spans="1:19" x14ac:dyDescent="0.2">
      <c r="A572" t="s">
        <v>1198</v>
      </c>
      <c r="B572" t="s">
        <v>9</v>
      </c>
      <c r="C572" t="s">
        <v>184</v>
      </c>
      <c r="D572" t="s">
        <v>1010</v>
      </c>
      <c r="E572">
        <v>4.3</v>
      </c>
      <c r="F572">
        <v>626</v>
      </c>
      <c r="G572" s="21">
        <v>119.95</v>
      </c>
      <c r="H572">
        <v>2010</v>
      </c>
      <c r="J572" t="str">
        <f>_xlfn.CONCAT(Table1[#This Row])</f>
        <v>Pauillac (Grand Cru Classé) 2010FrancePauillacChâteau Grand-Puy-Lacoste4.3626119.952010</v>
      </c>
      <c r="S572" t="b">
        <v>0</v>
      </c>
    </row>
    <row r="573" spans="1:19" x14ac:dyDescent="0.2">
      <c r="A573" t="s">
        <v>216</v>
      </c>
      <c r="B573" t="s">
        <v>9</v>
      </c>
      <c r="C573" t="s">
        <v>217</v>
      </c>
      <c r="D573" t="s">
        <v>3460</v>
      </c>
      <c r="E573">
        <v>3.9</v>
      </c>
      <c r="F573">
        <v>624</v>
      </c>
      <c r="G573" s="21">
        <v>19.45</v>
      </c>
      <c r="H573">
        <v>2010</v>
      </c>
      <c r="J573" t="str">
        <f>_xlfn.CONCAT(Table1[#This Row])</f>
        <v>Margaux 2010FranceMargauxChâteau Siran3.962419.452010</v>
      </c>
      <c r="S573" t="b">
        <v>0</v>
      </c>
    </row>
    <row r="574" spans="1:19" x14ac:dyDescent="0.2">
      <c r="A574" t="s">
        <v>216</v>
      </c>
      <c r="B574" t="s">
        <v>9</v>
      </c>
      <c r="C574" t="s">
        <v>217</v>
      </c>
      <c r="D574" t="s">
        <v>1525</v>
      </c>
      <c r="E574">
        <v>4.2</v>
      </c>
      <c r="F574">
        <v>607</v>
      </c>
      <c r="G574" s="21">
        <v>106.74</v>
      </c>
      <c r="H574">
        <v>2010</v>
      </c>
      <c r="J574" t="str">
        <f>_xlfn.CONCAT(Table1[#This Row])</f>
        <v>Margaux 2010FranceMargauxChâteau Rauzan-Gassies4.2607106.742010</v>
      </c>
      <c r="S574" t="b">
        <v>0</v>
      </c>
    </row>
    <row r="575" spans="1:19" x14ac:dyDescent="0.2">
      <c r="A575" t="s">
        <v>8239</v>
      </c>
      <c r="B575" t="s">
        <v>9</v>
      </c>
      <c r="C575" t="s">
        <v>105</v>
      </c>
      <c r="D575" t="s">
        <v>2401</v>
      </c>
      <c r="E575">
        <v>4.5</v>
      </c>
      <c r="F575">
        <v>580</v>
      </c>
      <c r="G575" s="21">
        <v>369</v>
      </c>
      <c r="H575">
        <v>2010</v>
      </c>
      <c r="J575" t="str">
        <f>_xlfn.CONCAT(Table1[#This Row])</f>
        <v>Cos d'Estournel 2010FranceSaint-EstèpheCos d'Estournel4.55803692010</v>
      </c>
      <c r="S575" t="b">
        <v>0</v>
      </c>
    </row>
    <row r="576" spans="1:19" x14ac:dyDescent="0.2">
      <c r="A576" t="s">
        <v>2099</v>
      </c>
      <c r="B576" t="s">
        <v>9</v>
      </c>
      <c r="C576" t="s">
        <v>138</v>
      </c>
      <c r="D576" t="s">
        <v>594</v>
      </c>
      <c r="E576">
        <v>3.9</v>
      </c>
      <c r="F576">
        <v>579</v>
      </c>
      <c r="G576" s="21">
        <v>30.95</v>
      </c>
      <c r="H576">
        <v>2010</v>
      </c>
      <c r="J576" t="str">
        <f>_xlfn.CONCAT(Table1[#This Row])</f>
        <v>Fronsac 2010FranceFronsacChâteau la Vieille Cure3.957930.952010</v>
      </c>
      <c r="S576" t="b">
        <v>0</v>
      </c>
    </row>
    <row r="577" spans="1:19" x14ac:dyDescent="0.2">
      <c r="A577" t="s">
        <v>6896</v>
      </c>
      <c r="B577" t="s">
        <v>9</v>
      </c>
      <c r="C577" t="s">
        <v>389</v>
      </c>
      <c r="D577" t="s">
        <v>7458</v>
      </c>
      <c r="E577">
        <v>4.0999999999999996</v>
      </c>
      <c r="F577">
        <v>535</v>
      </c>
      <c r="G577" s="21">
        <v>31.95</v>
      </c>
      <c r="H577">
        <v>2010</v>
      </c>
      <c r="J577" t="str">
        <f>_xlfn.CONCAT(Table1[#This Row])</f>
        <v>Pessac-Léognan 2010FrancePessac-LéognanChâteau Haut-Bergey4.153531.952010</v>
      </c>
      <c r="S577" t="b">
        <v>0</v>
      </c>
    </row>
    <row r="578" spans="1:19" x14ac:dyDescent="0.2">
      <c r="A578" t="s">
        <v>7846</v>
      </c>
      <c r="B578" t="s">
        <v>16</v>
      </c>
      <c r="C578" t="s">
        <v>4032</v>
      </c>
      <c r="D578" t="s">
        <v>975</v>
      </c>
      <c r="E578">
        <v>3.9</v>
      </c>
      <c r="F578">
        <v>524</v>
      </c>
      <c r="G578" s="21">
        <v>20.96</v>
      </c>
      <c r="H578">
        <v>2010</v>
      </c>
      <c r="J578" t="str">
        <f>_xlfn.CONCAT(Table1[#This Row])</f>
        <v>Burdese 2010ItalyMenfiPlaneta3.952420.962010</v>
      </c>
      <c r="S578" t="b">
        <v>0</v>
      </c>
    </row>
    <row r="579" spans="1:19" x14ac:dyDescent="0.2">
      <c r="A579" t="s">
        <v>1457</v>
      </c>
      <c r="B579" t="s">
        <v>9</v>
      </c>
      <c r="C579" t="s">
        <v>379</v>
      </c>
      <c r="D579" t="s">
        <v>7707</v>
      </c>
      <c r="E579">
        <v>3.8</v>
      </c>
      <c r="F579">
        <v>504</v>
      </c>
      <c r="G579" s="21">
        <v>19.899999999999999</v>
      </c>
      <c r="H579">
        <v>2010</v>
      </c>
      <c r="J579" t="str">
        <f>_xlfn.CONCAT(Table1[#This Row])</f>
        <v>Médoc 2010FranceMédocChâteau Ramafort3.850419.92010</v>
      </c>
      <c r="S579" t="b">
        <v>0</v>
      </c>
    </row>
    <row r="580" spans="1:19" x14ac:dyDescent="0.2">
      <c r="A580" t="s">
        <v>7557</v>
      </c>
      <c r="B580" t="s">
        <v>16</v>
      </c>
      <c r="C580" t="s">
        <v>17</v>
      </c>
      <c r="D580" t="s">
        <v>6565</v>
      </c>
      <c r="E580">
        <v>4.0999999999999996</v>
      </c>
      <c r="F580">
        <v>485</v>
      </c>
      <c r="G580" s="21">
        <v>66.930000000000007</v>
      </c>
      <c r="H580">
        <v>2010</v>
      </c>
      <c r="J580" t="str">
        <f>_xlfn.CONCAT(Table1[#This Row])</f>
        <v>Il Borgo Toscana 2010ItalyToscanaCabreo4.148566.932010</v>
      </c>
      <c r="S580" t="b">
        <v>0</v>
      </c>
    </row>
    <row r="581" spans="1:19" x14ac:dyDescent="0.2">
      <c r="A581" t="s">
        <v>7389</v>
      </c>
      <c r="B581" t="s">
        <v>16</v>
      </c>
      <c r="C581" t="s">
        <v>505</v>
      </c>
      <c r="D581" t="s">
        <v>3974</v>
      </c>
      <c r="E581">
        <v>4.3</v>
      </c>
      <c r="F581">
        <v>469</v>
      </c>
      <c r="G581" s="21">
        <v>87.2</v>
      </c>
      <c r="H581">
        <v>2010</v>
      </c>
      <c r="J581" t="str">
        <f>_xlfn.CONCAT(Table1[#This Row])</f>
        <v>Amarone della Valpolicella Classico 2010ItalyAmarone della Valpolicella ClassicoBertani4.346987.22010</v>
      </c>
      <c r="S581" t="b">
        <v>0</v>
      </c>
    </row>
    <row r="582" spans="1:19" x14ac:dyDescent="0.2">
      <c r="A582" t="s">
        <v>113</v>
      </c>
      <c r="B582" t="s">
        <v>9</v>
      </c>
      <c r="C582" t="s">
        <v>114</v>
      </c>
      <c r="D582" t="s">
        <v>2849</v>
      </c>
      <c r="E582">
        <v>4.2</v>
      </c>
      <c r="F582">
        <v>462</v>
      </c>
      <c r="G582" s="21">
        <v>82</v>
      </c>
      <c r="H582">
        <v>2010</v>
      </c>
      <c r="J582" t="str">
        <f>_xlfn.CONCAT(Table1[#This Row])</f>
        <v>Saint-Julien (Grand Cru Classé) 2010FranceSaint-JulienChâteau Langoa Barton4.2462822010</v>
      </c>
      <c r="S582" t="b">
        <v>0</v>
      </c>
    </row>
    <row r="583" spans="1:19" x14ac:dyDescent="0.2">
      <c r="A583" t="s">
        <v>7288</v>
      </c>
      <c r="B583" t="s">
        <v>9</v>
      </c>
      <c r="C583" t="s">
        <v>184</v>
      </c>
      <c r="D583" t="s">
        <v>6098</v>
      </c>
      <c r="E583">
        <v>4.4000000000000004</v>
      </c>
      <c r="F583">
        <v>457</v>
      </c>
      <c r="G583" s="21">
        <v>1399</v>
      </c>
      <c r="H583">
        <v>2010</v>
      </c>
      <c r="J583" t="str">
        <f>_xlfn.CONCAT(Table1[#This Row])</f>
        <v>Pauillac (Premier Grand Cru Classé) 2010FrancePauillacChâteau Lafite Rothschild4.445713992010</v>
      </c>
      <c r="S583" t="b">
        <v>0</v>
      </c>
    </row>
    <row r="584" spans="1:19" x14ac:dyDescent="0.2">
      <c r="A584" t="s">
        <v>7287</v>
      </c>
      <c r="B584" t="s">
        <v>16</v>
      </c>
      <c r="C584" t="s">
        <v>505</v>
      </c>
      <c r="D584" t="s">
        <v>1225</v>
      </c>
      <c r="E584">
        <v>4.4000000000000004</v>
      </c>
      <c r="F584">
        <v>456</v>
      </c>
      <c r="G584" s="21">
        <v>38.94</v>
      </c>
      <c r="H584">
        <v>2010</v>
      </c>
      <c r="J584" t="str">
        <f>_xlfn.CONCAT(Table1[#This Row])</f>
        <v>Amarone della Valpolicella Classico di Carlo 2010ItalyAmarone della Valpolicella ClassicoLenotti4.445638.942010</v>
      </c>
      <c r="S584" t="b">
        <v>0</v>
      </c>
    </row>
    <row r="585" spans="1:19" x14ac:dyDescent="0.2">
      <c r="A585" t="s">
        <v>7265</v>
      </c>
      <c r="B585" t="s">
        <v>16</v>
      </c>
      <c r="C585" t="s">
        <v>358</v>
      </c>
      <c r="D585" t="s">
        <v>1131</v>
      </c>
      <c r="E585">
        <v>4.4000000000000004</v>
      </c>
      <c r="F585">
        <v>451</v>
      </c>
      <c r="G585" s="21">
        <v>106.7</v>
      </c>
      <c r="H585">
        <v>2010</v>
      </c>
      <c r="J585" t="str">
        <f>_xlfn.CONCAT(Table1[#This Row])</f>
        <v>Poggio all'Oro Brunello di Montalcino Riserva 2010ItalyBrunello di MontalcinoBanfi4.4451106.72010</v>
      </c>
      <c r="S585" t="b">
        <v>0</v>
      </c>
    </row>
    <row r="586" spans="1:19" x14ac:dyDescent="0.2">
      <c r="A586" t="s">
        <v>4185</v>
      </c>
      <c r="B586" t="s">
        <v>9</v>
      </c>
      <c r="C586" t="s">
        <v>96</v>
      </c>
      <c r="D586" t="s">
        <v>2454</v>
      </c>
      <c r="E586">
        <v>4.4000000000000004</v>
      </c>
      <c r="F586">
        <v>450</v>
      </c>
      <c r="G586" s="21">
        <v>68.92</v>
      </c>
      <c r="H586">
        <v>2010</v>
      </c>
      <c r="J586" t="str">
        <f>_xlfn.CONCAT(Table1[#This Row])</f>
        <v>Saint-Émilion Grand Cru (Grand Cru Classé) 2010FranceSaint-Émilion Grand CruChâteau Destieux4.445068.922010</v>
      </c>
      <c r="S586" t="b">
        <v>0</v>
      </c>
    </row>
    <row r="587" spans="1:19" x14ac:dyDescent="0.2">
      <c r="A587" t="s">
        <v>7259</v>
      </c>
      <c r="B587" t="s">
        <v>9</v>
      </c>
      <c r="C587" t="s">
        <v>217</v>
      </c>
      <c r="D587" t="s">
        <v>5651</v>
      </c>
      <c r="E587">
        <v>4.4000000000000004</v>
      </c>
      <c r="F587">
        <v>450</v>
      </c>
      <c r="G587" s="21">
        <v>289.89999999999998</v>
      </c>
      <c r="H587">
        <v>2010</v>
      </c>
      <c r="J587" t="str">
        <f>_xlfn.CONCAT(Table1[#This Row])</f>
        <v>Pavillon Rouge du Château Margaux 2010FranceMargauxChâteau Margaux4.4450289.92010</v>
      </c>
      <c r="S587" t="b">
        <v>0</v>
      </c>
    </row>
    <row r="588" spans="1:19" x14ac:dyDescent="0.2">
      <c r="A588" t="s">
        <v>113</v>
      </c>
      <c r="B588" t="s">
        <v>9</v>
      </c>
      <c r="C588" t="s">
        <v>114</v>
      </c>
      <c r="D588" t="s">
        <v>2261</v>
      </c>
      <c r="E588">
        <v>4.5999999999999996</v>
      </c>
      <c r="F588">
        <v>447</v>
      </c>
      <c r="G588" s="21">
        <v>369</v>
      </c>
      <c r="H588">
        <v>2010</v>
      </c>
      <c r="J588" t="str">
        <f>_xlfn.CONCAT(Table1[#This Row])</f>
        <v>Saint-Julien (Grand Cru Classé) 2010FranceSaint-JulienChâteau Ducru-Beaucaillou4.64473692010</v>
      </c>
      <c r="S588" t="b">
        <v>0</v>
      </c>
    </row>
    <row r="589" spans="1:19" x14ac:dyDescent="0.2">
      <c r="A589" t="s">
        <v>7078</v>
      </c>
      <c r="B589" t="s">
        <v>66</v>
      </c>
      <c r="C589" t="s">
        <v>308</v>
      </c>
      <c r="D589" t="s">
        <v>2732</v>
      </c>
      <c r="E589">
        <v>3.9</v>
      </c>
      <c r="F589">
        <v>437</v>
      </c>
      <c r="G589" s="21">
        <v>17.63</v>
      </c>
      <c r="H589">
        <v>2010</v>
      </c>
      <c r="J589" t="str">
        <f>_xlfn.CONCAT(Table1[#This Row])</f>
        <v>Rioja Gran Reserva 2010SpainRiojaCastillo Clavijo3.943717.632010</v>
      </c>
      <c r="S589" t="b">
        <v>0</v>
      </c>
    </row>
    <row r="590" spans="1:19" x14ac:dyDescent="0.2">
      <c r="A590" t="s">
        <v>6987</v>
      </c>
      <c r="B590" t="s">
        <v>9</v>
      </c>
      <c r="C590" t="s">
        <v>2947</v>
      </c>
      <c r="D590" t="s">
        <v>6988</v>
      </c>
      <c r="E590">
        <v>3.7</v>
      </c>
      <c r="F590">
        <v>426</v>
      </c>
      <c r="G590" s="21">
        <v>19.5</v>
      </c>
      <c r="H590">
        <v>2010</v>
      </c>
      <c r="J590" t="str">
        <f>_xlfn.CONCAT(Table1[#This Row])</f>
        <v>Listrac-Médoc 2010FranceListrac-MédocChâteau Fourcas-Borie3.742619.52010</v>
      </c>
      <c r="S590" t="b">
        <v>0</v>
      </c>
    </row>
    <row r="591" spans="1:19" x14ac:dyDescent="0.2">
      <c r="A591" t="s">
        <v>6980</v>
      </c>
      <c r="B591" t="s">
        <v>66</v>
      </c>
      <c r="C591" t="s">
        <v>222</v>
      </c>
      <c r="D591" t="s">
        <v>2727</v>
      </c>
      <c r="E591">
        <v>3.9</v>
      </c>
      <c r="F591">
        <v>424</v>
      </c>
      <c r="G591" s="21">
        <v>24.27</v>
      </c>
      <c r="H591">
        <v>2010</v>
      </c>
      <c r="J591" t="str">
        <f>_xlfn.CONCAT(Table1[#This Row])</f>
        <v>Ribera del Duero Reserva 2010SpainRibera del DueroCondado de Haza3.942424.272010</v>
      </c>
      <c r="S591" t="b">
        <v>0</v>
      </c>
    </row>
    <row r="592" spans="1:19" x14ac:dyDescent="0.2">
      <c r="A592" t="s">
        <v>113</v>
      </c>
      <c r="B592" t="s">
        <v>9</v>
      </c>
      <c r="C592" t="s">
        <v>114</v>
      </c>
      <c r="D592" t="s">
        <v>462</v>
      </c>
      <c r="E592">
        <v>4.5999999999999996</v>
      </c>
      <c r="F592">
        <v>421</v>
      </c>
      <c r="G592" s="21">
        <v>316.95</v>
      </c>
      <c r="H592">
        <v>2010</v>
      </c>
      <c r="J592" t="str">
        <f>_xlfn.CONCAT(Table1[#This Row])</f>
        <v>Saint-Julien (Grand Cru Classé) 2010FranceSaint-JulienChâteau Léoville Las Cases4.6421316.952010</v>
      </c>
      <c r="S592" t="b">
        <v>0</v>
      </c>
    </row>
    <row r="593" spans="1:19" x14ac:dyDescent="0.2">
      <c r="A593" t="s">
        <v>6896</v>
      </c>
      <c r="B593" t="s">
        <v>9</v>
      </c>
      <c r="C593" t="s">
        <v>389</v>
      </c>
      <c r="D593" t="s">
        <v>2038</v>
      </c>
      <c r="E593">
        <v>4.3</v>
      </c>
      <c r="F593">
        <v>416</v>
      </c>
      <c r="G593" s="21">
        <v>155</v>
      </c>
      <c r="H593">
        <v>2010</v>
      </c>
      <c r="J593" t="str">
        <f>_xlfn.CONCAT(Table1[#This Row])</f>
        <v>Pessac-Léognan 2010FrancePessac-LéognanChâteau Haut-Bailly4.34161552010</v>
      </c>
      <c r="S593" t="b">
        <v>0</v>
      </c>
    </row>
    <row r="594" spans="1:19" x14ac:dyDescent="0.2">
      <c r="A594" t="s">
        <v>6675</v>
      </c>
      <c r="B594" t="s">
        <v>16</v>
      </c>
      <c r="C594" t="s">
        <v>358</v>
      </c>
      <c r="D594" t="s">
        <v>943</v>
      </c>
      <c r="E594">
        <v>4.5999999999999996</v>
      </c>
      <c r="F594">
        <v>394</v>
      </c>
      <c r="G594" s="21">
        <v>354.05</v>
      </c>
      <c r="H594">
        <v>2010</v>
      </c>
      <c r="J594" t="str">
        <f>_xlfn.CONCAT(Table1[#This Row])</f>
        <v>Cerretalto Brunello di Montalcino 2010ItalyBrunello di MontalcinoCasanova di Neri4.6394354.052010</v>
      </c>
      <c r="S594" t="b">
        <v>0</v>
      </c>
    </row>
    <row r="595" spans="1:19" x14ac:dyDescent="0.2">
      <c r="A595" t="s">
        <v>6195</v>
      </c>
      <c r="B595" t="s">
        <v>46</v>
      </c>
      <c r="C595" t="s">
        <v>47</v>
      </c>
      <c r="D595" t="s">
        <v>515</v>
      </c>
      <c r="E595">
        <v>4.0999999999999996</v>
      </c>
      <c r="F595">
        <v>353</v>
      </c>
      <c r="G595" s="21">
        <v>55.79</v>
      </c>
      <c r="H595">
        <v>2010</v>
      </c>
      <c r="J595" t="str">
        <f>_xlfn.CONCAT(Table1[#This Row])</f>
        <v>Stonewell Shiraz 2010AustraliaBarossaPeter Lehmann4.135355.792010</v>
      </c>
      <c r="S595" t="b">
        <v>0</v>
      </c>
    </row>
    <row r="596" spans="1:19" x14ac:dyDescent="0.2">
      <c r="A596" t="s">
        <v>2099</v>
      </c>
      <c r="B596" t="s">
        <v>9</v>
      </c>
      <c r="C596" t="s">
        <v>138</v>
      </c>
      <c r="D596" t="s">
        <v>156</v>
      </c>
      <c r="E596">
        <v>3.7</v>
      </c>
      <c r="F596">
        <v>345</v>
      </c>
      <c r="G596" s="21">
        <v>21.55</v>
      </c>
      <c r="H596">
        <v>2010</v>
      </c>
      <c r="J596" t="str">
        <f>_xlfn.CONCAT(Table1[#This Row])</f>
        <v>Fronsac 2010FranceFronsacChâteau Villars3.734521.552010</v>
      </c>
      <c r="S596" t="b">
        <v>0</v>
      </c>
    </row>
    <row r="597" spans="1:19" x14ac:dyDescent="0.2">
      <c r="A597" t="s">
        <v>5943</v>
      </c>
      <c r="B597" t="s">
        <v>46</v>
      </c>
      <c r="C597" t="s">
        <v>131</v>
      </c>
      <c r="D597" t="s">
        <v>1159</v>
      </c>
      <c r="E597">
        <v>4.2</v>
      </c>
      <c r="F597">
        <v>333</v>
      </c>
      <c r="G597" s="21">
        <v>43.69</v>
      </c>
      <c r="H597">
        <v>2010</v>
      </c>
      <c r="J597" t="str">
        <f>_xlfn.CONCAT(Table1[#This Row])</f>
        <v>G.A.M. Shiraz 2010AustraliaMcLaren ValeMitolo4.233343.692010</v>
      </c>
      <c r="S597" t="b">
        <v>0</v>
      </c>
    </row>
    <row r="598" spans="1:19" x14ac:dyDescent="0.2">
      <c r="A598" t="s">
        <v>5801</v>
      </c>
      <c r="B598" t="s">
        <v>9</v>
      </c>
      <c r="C598" t="s">
        <v>389</v>
      </c>
      <c r="D598" t="s">
        <v>5342</v>
      </c>
      <c r="E598">
        <v>4.5999999999999996</v>
      </c>
      <c r="F598">
        <v>327</v>
      </c>
      <c r="G598" s="21">
        <v>1197.9000000000001</v>
      </c>
      <c r="H598">
        <v>2010</v>
      </c>
      <c r="J598" t="str">
        <f>_xlfn.CONCAT(Table1[#This Row])</f>
        <v>Pessac-Léognan (Premier Grand Cru Classé) 2010FrancePessac-LéognanChâteau Haut-Brion4.63271197.92010</v>
      </c>
      <c r="S598" t="b">
        <v>0</v>
      </c>
    </row>
    <row r="599" spans="1:19" x14ac:dyDescent="0.2">
      <c r="A599" t="s">
        <v>5785</v>
      </c>
      <c r="B599" t="s">
        <v>87</v>
      </c>
      <c r="C599" t="s">
        <v>2406</v>
      </c>
      <c r="D599" t="s">
        <v>2407</v>
      </c>
      <c r="E599">
        <v>4</v>
      </c>
      <c r="F599">
        <v>326</v>
      </c>
      <c r="G599" s="21">
        <v>73.06</v>
      </c>
      <c r="H599">
        <v>2010</v>
      </c>
      <c r="J599" t="str">
        <f>_xlfn.CONCAT(Table1[#This Row])</f>
        <v>Tannat (Grande Vindima) 2010BrazilEncruzilhada do SulLidio Carraro432673.062010</v>
      </c>
      <c r="S599" t="b">
        <v>0</v>
      </c>
    </row>
    <row r="600" spans="1:19" x14ac:dyDescent="0.2">
      <c r="A600" t="s">
        <v>1457</v>
      </c>
      <c r="B600" t="s">
        <v>9</v>
      </c>
      <c r="C600" t="s">
        <v>379</v>
      </c>
      <c r="D600" t="s">
        <v>1373</v>
      </c>
      <c r="E600">
        <v>3.8</v>
      </c>
      <c r="F600">
        <v>326</v>
      </c>
      <c r="G600" s="21">
        <v>18.420000000000002</v>
      </c>
      <c r="H600">
        <v>2010</v>
      </c>
      <c r="J600" t="str">
        <f>_xlfn.CONCAT(Table1[#This Row])</f>
        <v>Médoc 2010FranceMédocChâteau d'Escurac3.832618.422010</v>
      </c>
      <c r="S600" t="b">
        <v>0</v>
      </c>
    </row>
    <row r="601" spans="1:19" x14ac:dyDescent="0.2">
      <c r="A601" t="s">
        <v>5652</v>
      </c>
      <c r="B601" t="s">
        <v>66</v>
      </c>
      <c r="C601" t="s">
        <v>308</v>
      </c>
      <c r="D601" t="s">
        <v>5653</v>
      </c>
      <c r="E601">
        <v>3.8</v>
      </c>
      <c r="F601">
        <v>316</v>
      </c>
      <c r="G601" s="21">
        <v>15.9</v>
      </c>
      <c r="H601">
        <v>2010</v>
      </c>
      <c r="J601" t="str">
        <f>_xlfn.CONCAT(Table1[#This Row])</f>
        <v>Clásico Reserva 2010SpainRiojaLa Antigua3.831615.92010</v>
      </c>
      <c r="S601" t="b">
        <v>0</v>
      </c>
    </row>
    <row r="602" spans="1:19" x14ac:dyDescent="0.2">
      <c r="A602" t="s">
        <v>5515</v>
      </c>
      <c r="B602" t="s">
        <v>9</v>
      </c>
      <c r="C602" t="s">
        <v>184</v>
      </c>
      <c r="D602" t="s">
        <v>4133</v>
      </c>
      <c r="E602">
        <v>4.2</v>
      </c>
      <c r="F602">
        <v>305</v>
      </c>
      <c r="G602" s="21">
        <v>70.72</v>
      </c>
      <c r="H602">
        <v>2010</v>
      </c>
      <c r="J602" t="str">
        <f>_xlfn.CONCAT(Table1[#This Row])</f>
        <v>Pastourelle de Clerc Milon Pauillac 2010FrancePauillacChâteau Clerc Milon4.230570.722010</v>
      </c>
      <c r="S602" t="b">
        <v>0</v>
      </c>
    </row>
    <row r="603" spans="1:19" x14ac:dyDescent="0.2">
      <c r="A603" t="s">
        <v>4144</v>
      </c>
      <c r="B603" t="s">
        <v>9</v>
      </c>
      <c r="C603" t="s">
        <v>96</v>
      </c>
      <c r="D603" t="s">
        <v>5122</v>
      </c>
      <c r="E603">
        <v>4.4000000000000004</v>
      </c>
      <c r="F603">
        <v>285</v>
      </c>
      <c r="G603" s="21">
        <v>159.94999999999999</v>
      </c>
      <c r="H603">
        <v>2010</v>
      </c>
      <c r="J603" t="str">
        <f>_xlfn.CONCAT(Table1[#This Row])</f>
        <v>Saint-Émilion Grand Cru (Premier Grand Cru Classé) 2010FranceSaint-Émilion Grand CruClos Fourtet4.4285159.952010</v>
      </c>
      <c r="S603" t="b">
        <v>0</v>
      </c>
    </row>
    <row r="604" spans="1:19" x14ac:dyDescent="0.2">
      <c r="A604" t="s">
        <v>4144</v>
      </c>
      <c r="B604" t="s">
        <v>9</v>
      </c>
      <c r="C604" t="s">
        <v>96</v>
      </c>
      <c r="D604" t="s">
        <v>5131</v>
      </c>
      <c r="E604">
        <v>4.4000000000000004</v>
      </c>
      <c r="F604">
        <v>285</v>
      </c>
      <c r="G604" s="21">
        <v>149.94999999999999</v>
      </c>
      <c r="H604">
        <v>2010</v>
      </c>
      <c r="J604" t="str">
        <f>_xlfn.CONCAT(Table1[#This Row])</f>
        <v>Saint-Émilion Grand Cru (Premier Grand Cru Classé) 2010FranceSaint-Émilion Grand CruChâteau Pavie Macquin4.4285149.952010</v>
      </c>
      <c r="S604" t="b">
        <v>0</v>
      </c>
    </row>
    <row r="605" spans="1:19" x14ac:dyDescent="0.2">
      <c r="A605" t="s">
        <v>4904</v>
      </c>
      <c r="B605" t="s">
        <v>16</v>
      </c>
      <c r="C605" t="s">
        <v>17</v>
      </c>
      <c r="D605" t="s">
        <v>3422</v>
      </c>
      <c r="E605">
        <v>3.7</v>
      </c>
      <c r="F605">
        <v>274</v>
      </c>
      <c r="G605" s="21">
        <v>27.5</v>
      </c>
      <c r="H605">
        <v>2010</v>
      </c>
      <c r="J605" t="str">
        <f>_xlfn.CONCAT(Table1[#This Row])</f>
        <v>Toscana 2010ItalyToscanaPoggio delle Faine3.727427.52010</v>
      </c>
      <c r="S605" t="b">
        <v>0</v>
      </c>
    </row>
    <row r="606" spans="1:19" x14ac:dyDescent="0.2">
      <c r="A606" t="s">
        <v>2863</v>
      </c>
      <c r="B606" t="s">
        <v>16</v>
      </c>
      <c r="C606" t="s">
        <v>358</v>
      </c>
      <c r="D606" t="s">
        <v>3973</v>
      </c>
      <c r="E606">
        <v>4.2</v>
      </c>
      <c r="F606">
        <v>273</v>
      </c>
      <c r="G606" s="21">
        <v>38.700000000000003</v>
      </c>
      <c r="H606">
        <v>2010</v>
      </c>
      <c r="J606" t="str">
        <f>_xlfn.CONCAT(Table1[#This Row])</f>
        <v>Brunello di Montalcino 2010ItalyBrunello di MontalcinoPiancornello4.227338.72010</v>
      </c>
      <c r="S606" t="b">
        <v>0</v>
      </c>
    </row>
    <row r="607" spans="1:19" x14ac:dyDescent="0.2">
      <c r="A607" t="s">
        <v>3299</v>
      </c>
      <c r="B607" t="s">
        <v>9</v>
      </c>
      <c r="C607" t="s">
        <v>10</v>
      </c>
      <c r="D607" t="s">
        <v>832</v>
      </c>
      <c r="E607">
        <v>4.3</v>
      </c>
      <c r="F607">
        <v>267</v>
      </c>
      <c r="G607" s="21">
        <v>79.680000000000007</v>
      </c>
      <c r="H607">
        <v>2010</v>
      </c>
      <c r="J607" t="str">
        <f>_xlfn.CONCAT(Table1[#This Row])</f>
        <v>Pomerol 2010FrancePomerolChâteau Gombaude-Guillot4.326779.682010</v>
      </c>
      <c r="S607" t="b">
        <v>0</v>
      </c>
    </row>
    <row r="608" spans="1:19" x14ac:dyDescent="0.2">
      <c r="A608" t="s">
        <v>4355</v>
      </c>
      <c r="B608" t="s">
        <v>16</v>
      </c>
      <c r="C608" t="s">
        <v>181</v>
      </c>
      <c r="D608" t="s">
        <v>2197</v>
      </c>
      <c r="E608">
        <v>4</v>
      </c>
      <c r="F608">
        <v>249</v>
      </c>
      <c r="G608" s="21">
        <v>45.69</v>
      </c>
      <c r="H608">
        <v>2010</v>
      </c>
      <c r="J608" t="str">
        <f>_xlfn.CONCAT(Table1[#This Row])</f>
        <v>Barolo Rocche dell’Annunziata 2010ItalyBaroloAurelio Settimo424945.692010</v>
      </c>
      <c r="S608" t="b">
        <v>0</v>
      </c>
    </row>
    <row r="609" spans="1:19" x14ac:dyDescent="0.2">
      <c r="A609" t="s">
        <v>4247</v>
      </c>
      <c r="B609" t="s">
        <v>9</v>
      </c>
      <c r="C609" t="s">
        <v>414</v>
      </c>
      <c r="D609" t="s">
        <v>1489</v>
      </c>
      <c r="E609">
        <v>4.4000000000000004</v>
      </c>
      <c r="F609">
        <v>240</v>
      </c>
      <c r="G609" s="21">
        <v>189</v>
      </c>
      <c r="H609">
        <v>2010</v>
      </c>
      <c r="J609" t="str">
        <f>_xlfn.CONCAT(Table1[#This Row])</f>
        <v>Châteauneuf-du-Pape Vieilles Vignes 2010FranceChâteauneuf-du-PapeDomaine de la Janasse4.42401892010</v>
      </c>
      <c r="S609" t="b">
        <v>0</v>
      </c>
    </row>
    <row r="610" spans="1:19" x14ac:dyDescent="0.2">
      <c r="A610" t="s">
        <v>4211</v>
      </c>
      <c r="B610" t="s">
        <v>16</v>
      </c>
      <c r="C610" t="s">
        <v>181</v>
      </c>
      <c r="D610" t="s">
        <v>1917</v>
      </c>
      <c r="E610">
        <v>4.0999999999999996</v>
      </c>
      <c r="F610">
        <v>238</v>
      </c>
      <c r="G610" s="21">
        <v>51.41</v>
      </c>
      <c r="H610">
        <v>2010</v>
      </c>
      <c r="J610" t="str">
        <f>_xlfn.CONCAT(Table1[#This Row])</f>
        <v>Barolo Cerretta 2010ItalyBaroloEttore Germano4.123851.412010</v>
      </c>
      <c r="S610" t="b">
        <v>0</v>
      </c>
    </row>
    <row r="611" spans="1:19" x14ac:dyDescent="0.2">
      <c r="A611" t="s">
        <v>4185</v>
      </c>
      <c r="B611" t="s">
        <v>9</v>
      </c>
      <c r="C611" t="s">
        <v>96</v>
      </c>
      <c r="D611" t="s">
        <v>4186</v>
      </c>
      <c r="E611">
        <v>3.8</v>
      </c>
      <c r="F611">
        <v>236</v>
      </c>
      <c r="G611" s="21">
        <v>44.95</v>
      </c>
      <c r="H611">
        <v>2010</v>
      </c>
      <c r="J611" t="str">
        <f>_xlfn.CONCAT(Table1[#This Row])</f>
        <v>Saint-Émilion Grand Cru (Grand Cru Classé) 2010FranceSaint-Émilion Grand CruChâteau Chauvin3.823644.952010</v>
      </c>
      <c r="S611" t="b">
        <v>0</v>
      </c>
    </row>
    <row r="612" spans="1:19" x14ac:dyDescent="0.2">
      <c r="A612" t="s">
        <v>4144</v>
      </c>
      <c r="B612" t="s">
        <v>9</v>
      </c>
      <c r="C612" t="s">
        <v>96</v>
      </c>
      <c r="D612" t="s">
        <v>2670</v>
      </c>
      <c r="E612">
        <v>4.5999999999999996</v>
      </c>
      <c r="F612">
        <v>233</v>
      </c>
      <c r="G612" s="21">
        <v>1190</v>
      </c>
      <c r="H612">
        <v>2010</v>
      </c>
      <c r="J612" t="str">
        <f>_xlfn.CONCAT(Table1[#This Row])</f>
        <v>Saint-Émilion Grand Cru (Premier Grand Cru Classé) 2010FranceSaint-Émilion Grand CruChâteau Cheval Blanc4.623311902010</v>
      </c>
      <c r="S612" t="b">
        <v>0</v>
      </c>
    </row>
    <row r="613" spans="1:19" x14ac:dyDescent="0.2">
      <c r="A613" t="s">
        <v>3838</v>
      </c>
      <c r="B613" t="s">
        <v>16</v>
      </c>
      <c r="C613" t="s">
        <v>99</v>
      </c>
      <c r="D613" t="s">
        <v>506</v>
      </c>
      <c r="E613">
        <v>4.2</v>
      </c>
      <c r="F613">
        <v>210</v>
      </c>
      <c r="G613" s="21">
        <v>66.45</v>
      </c>
      <c r="H613">
        <v>2010</v>
      </c>
      <c r="J613" t="str">
        <f>_xlfn.CONCAT(Table1[#This Row])</f>
        <v>Cresasso Corvina Veronese 2010ItalyVenetoZenato4.221066.452010</v>
      </c>
      <c r="S613" t="b">
        <v>0</v>
      </c>
    </row>
    <row r="614" spans="1:19" x14ac:dyDescent="0.2">
      <c r="A614" t="s">
        <v>1884</v>
      </c>
      <c r="B614" t="s">
        <v>9</v>
      </c>
      <c r="C614" t="s">
        <v>96</v>
      </c>
      <c r="D614" t="s">
        <v>3691</v>
      </c>
      <c r="E614">
        <v>4</v>
      </c>
      <c r="F614">
        <v>210</v>
      </c>
      <c r="G614" s="21">
        <v>54.95</v>
      </c>
      <c r="H614">
        <v>2010</v>
      </c>
      <c r="J614" t="str">
        <f>_xlfn.CONCAT(Table1[#This Row])</f>
        <v>Saint-Émilion Grand Cru 2010FranceSaint-Émilion Grand CruChâteau Rol Valentin421054.952010</v>
      </c>
      <c r="S614" t="b">
        <v>0</v>
      </c>
    </row>
    <row r="615" spans="1:19" x14ac:dyDescent="0.2">
      <c r="A615" t="s">
        <v>3825</v>
      </c>
      <c r="B615" t="s">
        <v>16</v>
      </c>
      <c r="C615" t="s">
        <v>358</v>
      </c>
      <c r="D615" t="s">
        <v>359</v>
      </c>
      <c r="E615">
        <v>4.5</v>
      </c>
      <c r="F615">
        <v>209</v>
      </c>
      <c r="G615" s="21">
        <v>115.43</v>
      </c>
      <c r="H615">
        <v>2010</v>
      </c>
      <c r="J615" t="str">
        <f>_xlfn.CONCAT(Table1[#This Row])</f>
        <v>Brunello di Montalcino Riserva Pianrosso Santa Caterina d'Oro 2010ItalyBrunello di MontalcinoCiacci Piccolomini d'Aragona4.5209115.432010</v>
      </c>
      <c r="S615" t="b">
        <v>0</v>
      </c>
    </row>
    <row r="616" spans="1:19" x14ac:dyDescent="0.2">
      <c r="A616" t="s">
        <v>3677</v>
      </c>
      <c r="B616" t="s">
        <v>9</v>
      </c>
      <c r="C616" t="s">
        <v>1784</v>
      </c>
      <c r="D616" t="s">
        <v>3678</v>
      </c>
      <c r="E616">
        <v>3.6</v>
      </c>
      <c r="F616">
        <v>200</v>
      </c>
      <c r="G616" s="21">
        <v>46.79</v>
      </c>
      <c r="H616">
        <v>2010</v>
      </c>
      <c r="J616" t="str">
        <f>_xlfn.CONCAT(Table1[#This Row])</f>
        <v>JT Rouge Costières de Nîmes 2010FranceCostières-de-NîmesChâteau de Nages3.620046.792010</v>
      </c>
      <c r="S616" t="b">
        <v>0</v>
      </c>
    </row>
    <row r="617" spans="1:19" x14ac:dyDescent="0.2">
      <c r="A617" t="s">
        <v>3633</v>
      </c>
      <c r="B617" t="s">
        <v>9</v>
      </c>
      <c r="C617" t="s">
        <v>873</v>
      </c>
      <c r="D617" t="s">
        <v>1441</v>
      </c>
      <c r="E617">
        <v>3.9</v>
      </c>
      <c r="F617">
        <v>198</v>
      </c>
      <c r="G617" s="21">
        <v>55.9</v>
      </c>
      <c r="H617">
        <v>2010</v>
      </c>
      <c r="J617" t="str">
        <f>_xlfn.CONCAT(Table1[#This Row])</f>
        <v>Terroir du Trias Bandol Rouge 2010FranceBandolDomaine de Terrebrune3.919855.92010</v>
      </c>
      <c r="S617" t="b">
        <v>0</v>
      </c>
    </row>
    <row r="618" spans="1:19" x14ac:dyDescent="0.2">
      <c r="A618" t="s">
        <v>3520</v>
      </c>
      <c r="B618" t="s">
        <v>9</v>
      </c>
      <c r="C618" t="s">
        <v>3521</v>
      </c>
      <c r="D618" t="s">
        <v>2476</v>
      </c>
      <c r="E618">
        <v>4.3</v>
      </c>
      <c r="F618">
        <v>192</v>
      </c>
      <c r="G618" s="21">
        <v>91.2</v>
      </c>
      <c r="H618">
        <v>2010</v>
      </c>
      <c r="J618" t="str">
        <f>_xlfn.CONCAT(Table1[#This Row])</f>
        <v>Château Corton Grancey Grand Cru 2010FranceCorton Grand CruLouis Latour4.319291.22010</v>
      </c>
      <c r="S618" t="b">
        <v>0</v>
      </c>
    </row>
    <row r="619" spans="1:19" x14ac:dyDescent="0.2">
      <c r="A619" t="s">
        <v>3456</v>
      </c>
      <c r="B619" t="s">
        <v>66</v>
      </c>
      <c r="C619" t="s">
        <v>3457</v>
      </c>
      <c r="D619" t="s">
        <v>3458</v>
      </c>
      <c r="E619">
        <v>4.0999999999999996</v>
      </c>
      <c r="F619">
        <v>189</v>
      </c>
      <c r="G619" s="21">
        <v>15.59</v>
      </c>
      <c r="H619">
        <v>2010</v>
      </c>
      <c r="J619" t="str">
        <f>_xlfn.CONCAT(Table1[#This Row])</f>
        <v>Señorío de Otazu 2010SpainOtazuBodega Otazu4.118915.592010</v>
      </c>
      <c r="S619" t="b">
        <v>0</v>
      </c>
    </row>
    <row r="620" spans="1:19" x14ac:dyDescent="0.2">
      <c r="A620" t="s">
        <v>3412</v>
      </c>
      <c r="B620" t="s">
        <v>16</v>
      </c>
      <c r="C620" t="s">
        <v>3413</v>
      </c>
      <c r="D620" t="s">
        <v>3414</v>
      </c>
      <c r="E620">
        <v>3.8</v>
      </c>
      <c r="F620">
        <v>187</v>
      </c>
      <c r="G620" s="21">
        <v>14.57</v>
      </c>
      <c r="H620">
        <v>2010</v>
      </c>
      <c r="J620" t="str">
        <f>_xlfn.CONCAT(Table1[#This Row])</f>
        <v>Kepos 2010ItalyCosta ToscanaAmpeleia3.818714.572010</v>
      </c>
      <c r="S620" t="b">
        <v>0</v>
      </c>
    </row>
    <row r="621" spans="1:19" x14ac:dyDescent="0.2">
      <c r="A621" t="s">
        <v>3396</v>
      </c>
      <c r="B621" t="s">
        <v>9</v>
      </c>
      <c r="C621" t="s">
        <v>414</v>
      </c>
      <c r="D621" t="s">
        <v>597</v>
      </c>
      <c r="E621">
        <v>4.4000000000000004</v>
      </c>
      <c r="F621">
        <v>186</v>
      </c>
      <c r="G621" s="21">
        <v>99.95</v>
      </c>
      <c r="H621">
        <v>2010</v>
      </c>
      <c r="J621" t="str">
        <f>_xlfn.CONCAT(Table1[#This Row])</f>
        <v>Arcane V Le Pape 2010FranceChâteauneuf-du-PapeXavier Vignon4.418699.952010</v>
      </c>
      <c r="S621" t="b">
        <v>0</v>
      </c>
    </row>
    <row r="622" spans="1:19" x14ac:dyDescent="0.2">
      <c r="A622" t="s">
        <v>3299</v>
      </c>
      <c r="B622" t="s">
        <v>9</v>
      </c>
      <c r="C622" t="s">
        <v>10</v>
      </c>
      <c r="D622" t="s">
        <v>2510</v>
      </c>
      <c r="E622">
        <v>4.4000000000000004</v>
      </c>
      <c r="F622">
        <v>181</v>
      </c>
      <c r="G622" s="21">
        <v>119</v>
      </c>
      <c r="H622">
        <v>2010</v>
      </c>
      <c r="J622" t="str">
        <f>_xlfn.CONCAT(Table1[#This Row])</f>
        <v>Pomerol 2010FrancePomerolChâteau Certan de May4.41811192010</v>
      </c>
      <c r="S622" t="b">
        <v>0</v>
      </c>
    </row>
    <row r="623" spans="1:19" x14ac:dyDescent="0.2">
      <c r="A623" t="s">
        <v>3270</v>
      </c>
      <c r="B623" t="s">
        <v>16</v>
      </c>
      <c r="C623" t="s">
        <v>358</v>
      </c>
      <c r="D623" t="s">
        <v>1841</v>
      </c>
      <c r="E623">
        <v>4.3</v>
      </c>
      <c r="F623">
        <v>180</v>
      </c>
      <c r="G623" s="21">
        <v>54.22</v>
      </c>
      <c r="H623">
        <v>2010</v>
      </c>
      <c r="J623" t="str">
        <f>_xlfn.CONCAT(Table1[#This Row])</f>
        <v>Brunello Di Montalcino Riserva 2010ItalyBrunello di MontalcinoCaparzo4.318054.222010</v>
      </c>
      <c r="S623" t="b">
        <v>0</v>
      </c>
    </row>
    <row r="624" spans="1:19" x14ac:dyDescent="0.2">
      <c r="A624" t="s">
        <v>2863</v>
      </c>
      <c r="B624" t="s">
        <v>16</v>
      </c>
      <c r="C624" t="s">
        <v>358</v>
      </c>
      <c r="D624" t="s">
        <v>3233</v>
      </c>
      <c r="E624">
        <v>4.3</v>
      </c>
      <c r="F624">
        <v>179</v>
      </c>
      <c r="G624" s="21">
        <v>44.57</v>
      </c>
      <c r="H624">
        <v>2010</v>
      </c>
      <c r="J624" t="str">
        <f>_xlfn.CONCAT(Table1[#This Row])</f>
        <v>Brunello di Montalcino 2010ItalyBrunello di MontalcinoTassi4.317944.572010</v>
      </c>
      <c r="S624" t="b">
        <v>0</v>
      </c>
    </row>
    <row r="625" spans="1:19" x14ac:dyDescent="0.2">
      <c r="A625" t="s">
        <v>3231</v>
      </c>
      <c r="B625" t="s">
        <v>66</v>
      </c>
      <c r="C625" t="s">
        <v>222</v>
      </c>
      <c r="D625" t="s">
        <v>3232</v>
      </c>
      <c r="E625">
        <v>4.0999999999999996</v>
      </c>
      <c r="F625">
        <v>179</v>
      </c>
      <c r="G625" s="21">
        <v>34.6</v>
      </c>
      <c r="H625">
        <v>2010</v>
      </c>
      <c r="J625" t="str">
        <f>_xlfn.CONCAT(Table1[#This Row])</f>
        <v>La Navilla 2010SpainRibera del DueroViña Pedrosa4.117934.62010</v>
      </c>
      <c r="S625" t="b">
        <v>0</v>
      </c>
    </row>
    <row r="626" spans="1:19" x14ac:dyDescent="0.2">
      <c r="A626" t="s">
        <v>1422</v>
      </c>
      <c r="B626" t="s">
        <v>16</v>
      </c>
      <c r="C626" t="s">
        <v>358</v>
      </c>
      <c r="D626" t="s">
        <v>855</v>
      </c>
      <c r="E626">
        <v>4.5999999999999996</v>
      </c>
      <c r="F626">
        <v>178</v>
      </c>
      <c r="G626" s="21">
        <v>542.23</v>
      </c>
      <c r="H626">
        <v>2010</v>
      </c>
      <c r="J626" t="str">
        <f>_xlfn.CONCAT(Table1[#This Row])</f>
        <v>Brunello di Montalcino Riserva 2010ItalyBrunello di MontalcinoBiondi-Santi4.6178542.232010</v>
      </c>
      <c r="S626" t="b">
        <v>0</v>
      </c>
    </row>
    <row r="627" spans="1:19" x14ac:dyDescent="0.2">
      <c r="A627" t="s">
        <v>3046</v>
      </c>
      <c r="B627" t="s">
        <v>16</v>
      </c>
      <c r="C627" t="s">
        <v>2893</v>
      </c>
      <c r="D627" t="s">
        <v>3047</v>
      </c>
      <c r="E627">
        <v>3.7</v>
      </c>
      <c r="F627">
        <v>171</v>
      </c>
      <c r="G627" s="21">
        <v>14.61</v>
      </c>
      <c r="H627">
        <v>2010</v>
      </c>
      <c r="J627" t="str">
        <f>_xlfn.CONCAT(Table1[#This Row])</f>
        <v>Vertigo 2010Italydelle VenezieLivio Felluga3.717114.612010</v>
      </c>
      <c r="S627" t="b">
        <v>0</v>
      </c>
    </row>
    <row r="628" spans="1:19" x14ac:dyDescent="0.2">
      <c r="A628" t="s">
        <v>2971</v>
      </c>
      <c r="B628" t="s">
        <v>66</v>
      </c>
      <c r="C628" t="s">
        <v>316</v>
      </c>
      <c r="D628" t="s">
        <v>2972</v>
      </c>
      <c r="E628">
        <v>3.6</v>
      </c>
      <c r="F628">
        <v>168</v>
      </c>
      <c r="G628" s="21">
        <v>12.18</v>
      </c>
      <c r="H628">
        <v>2010</v>
      </c>
      <c r="J628" t="str">
        <f>_xlfn.CONCAT(Table1[#This Row])</f>
        <v>La Mancha Reserva 2010SpainLa ManchaEl Vínculo3.616812.182010</v>
      </c>
      <c r="S628" t="b">
        <v>0</v>
      </c>
    </row>
    <row r="629" spans="1:19" x14ac:dyDescent="0.2">
      <c r="A629" t="s">
        <v>2846</v>
      </c>
      <c r="B629" t="s">
        <v>16</v>
      </c>
      <c r="C629" t="s">
        <v>2847</v>
      </c>
      <c r="D629" t="s">
        <v>2045</v>
      </c>
      <c r="E629">
        <v>4.3</v>
      </c>
      <c r="F629">
        <v>163</v>
      </c>
      <c r="G629" s="21">
        <v>65.86</v>
      </c>
      <c r="H629">
        <v>2010</v>
      </c>
      <c r="J629" t="str">
        <f>_xlfn.CONCAT(Table1[#This Row])</f>
        <v>Riserva del Conte Contea di Sclafani 2010ItalyContea di SclafaniTasca d'Almerita4.316365.862010</v>
      </c>
      <c r="S629" t="b">
        <v>0</v>
      </c>
    </row>
    <row r="630" spans="1:19" x14ac:dyDescent="0.2">
      <c r="A630" t="s">
        <v>2823</v>
      </c>
      <c r="B630" t="s">
        <v>9</v>
      </c>
      <c r="C630" t="s">
        <v>96</v>
      </c>
      <c r="D630" t="s">
        <v>2824</v>
      </c>
      <c r="E630">
        <v>3.8</v>
      </c>
      <c r="F630">
        <v>162</v>
      </c>
      <c r="G630" s="21">
        <v>39.950000000000003</v>
      </c>
      <c r="H630">
        <v>2010</v>
      </c>
      <c r="J630" t="str">
        <f>_xlfn.CONCAT(Table1[#This Row])</f>
        <v>Mathilde Saint-Emilion Grand Cru 2010FranceSaint-Émilion Grand CruChâteau La Fleur Morange3.816239.952010</v>
      </c>
      <c r="S630" t="b">
        <v>0</v>
      </c>
    </row>
    <row r="631" spans="1:19" x14ac:dyDescent="0.2">
      <c r="A631" t="s">
        <v>2798</v>
      </c>
      <c r="B631" t="s">
        <v>9</v>
      </c>
      <c r="C631" t="s">
        <v>96</v>
      </c>
      <c r="D631" t="s">
        <v>2609</v>
      </c>
      <c r="E631">
        <v>4</v>
      </c>
      <c r="F631">
        <v>161</v>
      </c>
      <c r="G631" s="21">
        <v>398.6</v>
      </c>
      <c r="H631">
        <v>2010</v>
      </c>
      <c r="J631" t="str">
        <f>_xlfn.CONCAT(Table1[#This Row])</f>
        <v>Aromes de Pavie Saint-Émilion Grand Cru 2010FranceSaint-Émilion Grand CruChâteau Pavie4161398.62010</v>
      </c>
      <c r="S631" t="b">
        <v>0</v>
      </c>
    </row>
    <row r="632" spans="1:19" x14ac:dyDescent="0.2">
      <c r="A632" t="s">
        <v>2658</v>
      </c>
      <c r="B632" t="s">
        <v>16</v>
      </c>
      <c r="C632" t="s">
        <v>181</v>
      </c>
      <c r="D632" t="s">
        <v>915</v>
      </c>
      <c r="E632">
        <v>4.3</v>
      </c>
      <c r="F632">
        <v>156</v>
      </c>
      <c r="G632" s="21">
        <v>97.38</v>
      </c>
      <c r="H632">
        <v>2010</v>
      </c>
      <c r="J632" t="str">
        <f>_xlfn.CONCAT(Table1[#This Row])</f>
        <v>Vürsù Barolo Campè 2010ItalyBaroloLa Spinetta4.315697.382010</v>
      </c>
      <c r="S632" t="b">
        <v>0</v>
      </c>
    </row>
    <row r="633" spans="1:19" x14ac:dyDescent="0.2">
      <c r="A633" t="s">
        <v>2595</v>
      </c>
      <c r="B633" t="s">
        <v>66</v>
      </c>
      <c r="C633" t="s">
        <v>308</v>
      </c>
      <c r="D633" t="s">
        <v>947</v>
      </c>
      <c r="E633">
        <v>4.0999999999999996</v>
      </c>
      <c r="F633">
        <v>154</v>
      </c>
      <c r="G633" s="21">
        <v>98.95</v>
      </c>
      <c r="H633">
        <v>2010</v>
      </c>
      <c r="J633" t="str">
        <f>_xlfn.CONCAT(Table1[#This Row])</f>
        <v>Castillo Ygay Gran Reserva Especial Tinto 2010SpainRiojaMarqués de Murrieta4.115498.952010</v>
      </c>
      <c r="S633" t="b">
        <v>0</v>
      </c>
    </row>
    <row r="634" spans="1:19" x14ac:dyDescent="0.2">
      <c r="A634" t="s">
        <v>2561</v>
      </c>
      <c r="B634" t="s">
        <v>66</v>
      </c>
      <c r="C634" t="s">
        <v>308</v>
      </c>
      <c r="D634" t="s">
        <v>503</v>
      </c>
      <c r="E634">
        <v>4.2</v>
      </c>
      <c r="F634">
        <v>152</v>
      </c>
      <c r="G634" s="21">
        <v>33</v>
      </c>
      <c r="H634">
        <v>2010</v>
      </c>
      <c r="J634" t="str">
        <f>_xlfn.CONCAT(Table1[#This Row])</f>
        <v>Altos R Pigeage 2010SpainRiojaAltos de Rioja4.2152332010</v>
      </c>
      <c r="S634" t="b">
        <v>0</v>
      </c>
    </row>
    <row r="635" spans="1:19" x14ac:dyDescent="0.2">
      <c r="A635" t="s">
        <v>1422</v>
      </c>
      <c r="B635" t="s">
        <v>16</v>
      </c>
      <c r="C635" t="s">
        <v>358</v>
      </c>
      <c r="D635" t="s">
        <v>2461</v>
      </c>
      <c r="E635">
        <v>4.7</v>
      </c>
      <c r="F635">
        <v>149</v>
      </c>
      <c r="G635" s="21">
        <v>270.63</v>
      </c>
      <c r="H635">
        <v>2010</v>
      </c>
      <c r="J635" t="str">
        <f>_xlfn.CONCAT(Table1[#This Row])</f>
        <v>Brunello di Montalcino Riserva 2010ItalyBrunello di MontalcinoPoggio di Sotto4.7149270.632010</v>
      </c>
      <c r="S635" t="b">
        <v>0</v>
      </c>
    </row>
    <row r="636" spans="1:19" x14ac:dyDescent="0.2">
      <c r="A636" t="s">
        <v>2391</v>
      </c>
      <c r="B636" t="s">
        <v>46</v>
      </c>
      <c r="C636" t="s">
        <v>1436</v>
      </c>
      <c r="D636" t="s">
        <v>2392</v>
      </c>
      <c r="E636">
        <v>3.7</v>
      </c>
      <c r="F636">
        <v>147</v>
      </c>
      <c r="G636" s="21">
        <v>14.8</v>
      </c>
      <c r="H636">
        <v>2010</v>
      </c>
      <c r="J636" t="str">
        <f>_xlfn.CONCAT(Table1[#This Row])</f>
        <v>Killerman's Run Shiraz - Grenache 2010AustraliaClare ValleyKilikanoon3.714714.82010</v>
      </c>
      <c r="S636" t="b">
        <v>0</v>
      </c>
    </row>
    <row r="637" spans="1:19" x14ac:dyDescent="0.2">
      <c r="A637" t="s">
        <v>2405</v>
      </c>
      <c r="B637" t="s">
        <v>87</v>
      </c>
      <c r="C637" t="s">
        <v>2406</v>
      </c>
      <c r="D637" t="s">
        <v>2407</v>
      </c>
      <c r="E637">
        <v>3.2</v>
      </c>
      <c r="F637">
        <v>147</v>
      </c>
      <c r="G637" s="21">
        <v>14.5</v>
      </c>
      <c r="H637">
        <v>2010</v>
      </c>
      <c r="J637" t="str">
        <f>_xlfn.CONCAT(Table1[#This Row])</f>
        <v>Da'Divas Pinot Noir 2010BrazilEncruzilhada do SulLidio Carraro3.214714.52010</v>
      </c>
      <c r="S637" t="b">
        <v>0</v>
      </c>
    </row>
    <row r="638" spans="1:19" x14ac:dyDescent="0.2">
      <c r="A638" t="s">
        <v>2377</v>
      </c>
      <c r="B638" t="s">
        <v>16</v>
      </c>
      <c r="C638" t="s">
        <v>358</v>
      </c>
      <c r="D638" t="s">
        <v>1131</v>
      </c>
      <c r="E638">
        <v>4.2</v>
      </c>
      <c r="F638">
        <v>146</v>
      </c>
      <c r="G638" s="21">
        <v>73.62</v>
      </c>
      <c r="H638">
        <v>2010</v>
      </c>
      <c r="J638" t="str">
        <f>_xlfn.CONCAT(Table1[#This Row])</f>
        <v>Poggio alle Mura Brunello di Montalcino Riserva 2010ItalyBrunello di MontalcinoBanfi4.214673.622010</v>
      </c>
      <c r="S638" t="b">
        <v>0</v>
      </c>
    </row>
    <row r="639" spans="1:19" x14ac:dyDescent="0.2">
      <c r="A639" t="s">
        <v>2297</v>
      </c>
      <c r="B639" t="s">
        <v>9</v>
      </c>
      <c r="C639" t="s">
        <v>281</v>
      </c>
      <c r="D639" t="s">
        <v>2148</v>
      </c>
      <c r="E639">
        <v>3.7</v>
      </c>
      <c r="F639">
        <v>144</v>
      </c>
      <c r="G639" s="21">
        <v>13.26</v>
      </c>
      <c r="H639">
        <v>2010</v>
      </c>
      <c r="J639" t="str">
        <f>_xlfn.CONCAT(Table1[#This Row])</f>
        <v>Château Pimorin Haut-Médoc 2010FranceHaut-MédocChâteau Fontesteau3.714413.262010</v>
      </c>
      <c r="S639" t="b">
        <v>0</v>
      </c>
    </row>
    <row r="640" spans="1:19" x14ac:dyDescent="0.2">
      <c r="A640" t="s">
        <v>2286</v>
      </c>
      <c r="B640" t="s">
        <v>66</v>
      </c>
      <c r="C640" t="s">
        <v>333</v>
      </c>
      <c r="D640" t="s">
        <v>2287</v>
      </c>
      <c r="E640">
        <v>3.6</v>
      </c>
      <c r="F640">
        <v>144</v>
      </c>
      <c r="G640" s="21">
        <v>11.89</v>
      </c>
      <c r="H640">
        <v>2010</v>
      </c>
      <c r="J640" t="str">
        <f>_xlfn.CONCAT(Table1[#This Row])</f>
        <v>Ars Nova 2010SpainNavarraBodega Tandem3.614411.892010</v>
      </c>
      <c r="S640" t="b">
        <v>0</v>
      </c>
    </row>
    <row r="641" spans="1:19" x14ac:dyDescent="0.2">
      <c r="A641" t="s">
        <v>2274</v>
      </c>
      <c r="B641" t="s">
        <v>16</v>
      </c>
      <c r="C641" t="s">
        <v>358</v>
      </c>
      <c r="D641" t="s">
        <v>490</v>
      </c>
      <c r="E641">
        <v>4.2</v>
      </c>
      <c r="F641">
        <v>143</v>
      </c>
      <c r="G641" s="21">
        <v>77.55</v>
      </c>
      <c r="H641">
        <v>2010</v>
      </c>
      <c r="J641" t="str">
        <f>_xlfn.CONCAT(Table1[#This Row])</f>
        <v>Brunello di Montalcino Vigneto Manachiara 2010ItalyBrunello di MontalcinoTenute Silvio Nardi4.214377.552010</v>
      </c>
      <c r="S641" t="b">
        <v>0</v>
      </c>
    </row>
    <row r="642" spans="1:19" x14ac:dyDescent="0.2">
      <c r="A642" t="s">
        <v>2196</v>
      </c>
      <c r="B642" t="s">
        <v>16</v>
      </c>
      <c r="C642" t="s">
        <v>181</v>
      </c>
      <c r="D642" t="s">
        <v>2197</v>
      </c>
      <c r="E642">
        <v>3.9</v>
      </c>
      <c r="F642">
        <v>141</v>
      </c>
      <c r="G642" s="21">
        <v>39.19</v>
      </c>
      <c r="H642">
        <v>2010</v>
      </c>
      <c r="J642" t="str">
        <f>_xlfn.CONCAT(Table1[#This Row])</f>
        <v>Barolo 2010ItalyBaroloAurelio Settimo3.914139.192010</v>
      </c>
      <c r="S642" t="b">
        <v>0</v>
      </c>
    </row>
    <row r="643" spans="1:19" x14ac:dyDescent="0.2">
      <c r="A643" t="s">
        <v>2099</v>
      </c>
      <c r="B643" t="s">
        <v>9</v>
      </c>
      <c r="C643" t="s">
        <v>138</v>
      </c>
      <c r="D643" t="s">
        <v>2100</v>
      </c>
      <c r="E643">
        <v>3.6</v>
      </c>
      <c r="F643">
        <v>138</v>
      </c>
      <c r="G643" s="21">
        <v>9.9</v>
      </c>
      <c r="H643">
        <v>2010</v>
      </c>
      <c r="J643" t="str">
        <f>_xlfn.CONCAT(Table1[#This Row])</f>
        <v>Fronsac 2010FranceFronsacChâteau du Carillon3.61389.92010</v>
      </c>
      <c r="S643" t="b">
        <v>0</v>
      </c>
    </row>
    <row r="644" spans="1:19" x14ac:dyDescent="0.2">
      <c r="A644" t="s">
        <v>2034</v>
      </c>
      <c r="B644" t="s">
        <v>16</v>
      </c>
      <c r="C644" t="s">
        <v>228</v>
      </c>
      <c r="D644" t="s">
        <v>2035</v>
      </c>
      <c r="E644">
        <v>4</v>
      </c>
      <c r="F644">
        <v>137</v>
      </c>
      <c r="G644" s="21">
        <v>24.86</v>
      </c>
      <c r="H644">
        <v>2010</v>
      </c>
      <c r="J644" t="str">
        <f>_xlfn.CONCAT(Table1[#This Row])</f>
        <v>Cembali Nero d'Avola 2010ItalyTerre SicilianeBaglio di Pianetto413724.862010</v>
      </c>
      <c r="S644" t="b">
        <v>0</v>
      </c>
    </row>
    <row r="645" spans="1:19" x14ac:dyDescent="0.2">
      <c r="A645" t="s">
        <v>2010</v>
      </c>
      <c r="B645" t="s">
        <v>16</v>
      </c>
      <c r="C645" t="s">
        <v>358</v>
      </c>
      <c r="D645" t="s">
        <v>1791</v>
      </c>
      <c r="E645">
        <v>4.4000000000000004</v>
      </c>
      <c r="F645">
        <v>136</v>
      </c>
      <c r="G645" s="21">
        <v>105.73</v>
      </c>
      <c r="H645">
        <v>2010</v>
      </c>
      <c r="J645" t="str">
        <f>_xlfn.CONCAT(Table1[#This Row])</f>
        <v>Campogiovanni Brunello di Montalcino Riserva Il Quercione 2010ItalyBrunello di MontalcinoSan Felice4.4136105.732010</v>
      </c>
      <c r="S645" t="b">
        <v>0</v>
      </c>
    </row>
    <row r="646" spans="1:19" x14ac:dyDescent="0.2">
      <c r="A646" t="s">
        <v>1916</v>
      </c>
      <c r="B646" t="s">
        <v>16</v>
      </c>
      <c r="C646" t="s">
        <v>181</v>
      </c>
      <c r="D646" t="s">
        <v>1917</v>
      </c>
      <c r="E646">
        <v>4.2</v>
      </c>
      <c r="F646">
        <v>133</v>
      </c>
      <c r="G646" s="21">
        <v>48.4</v>
      </c>
      <c r="H646">
        <v>2010</v>
      </c>
      <c r="J646" t="str">
        <f>_xlfn.CONCAT(Table1[#This Row])</f>
        <v>Barolo Prapò 2010ItalyBaroloEttore Germano4.213348.42010</v>
      </c>
      <c r="S646" t="b">
        <v>0</v>
      </c>
    </row>
    <row r="647" spans="1:19" x14ac:dyDescent="0.2">
      <c r="A647" t="s">
        <v>1884</v>
      </c>
      <c r="B647" t="s">
        <v>9</v>
      </c>
      <c r="C647" t="s">
        <v>96</v>
      </c>
      <c r="D647" t="s">
        <v>1885</v>
      </c>
      <c r="E647">
        <v>4.5999999999999996</v>
      </c>
      <c r="F647">
        <v>132</v>
      </c>
      <c r="G647" s="21">
        <v>399.95</v>
      </c>
      <c r="H647">
        <v>2010</v>
      </c>
      <c r="J647" t="str">
        <f>_xlfn.CONCAT(Table1[#This Row])</f>
        <v>Saint-Émilion Grand Cru 2010FranceSaint-Émilion Grand CruLe Dome4.6132399.952010</v>
      </c>
      <c r="S647" t="b">
        <v>0</v>
      </c>
    </row>
    <row r="648" spans="1:19" x14ac:dyDescent="0.2">
      <c r="A648" t="s">
        <v>1759</v>
      </c>
      <c r="B648" t="s">
        <v>66</v>
      </c>
      <c r="C648" t="s">
        <v>222</v>
      </c>
      <c r="D648" t="s">
        <v>1760</v>
      </c>
      <c r="E648">
        <v>4.7</v>
      </c>
      <c r="F648">
        <v>129</v>
      </c>
      <c r="G648" s="21">
        <v>320</v>
      </c>
      <c r="H648">
        <v>2010</v>
      </c>
      <c r="J648" t="str">
        <f>_xlfn.CONCAT(Table1[#This Row])</f>
        <v>Unico 2010SpainRibera del DueroVega Sicilia4.71293202010</v>
      </c>
      <c r="S648" t="b">
        <v>0</v>
      </c>
    </row>
    <row r="649" spans="1:19" x14ac:dyDescent="0.2">
      <c r="A649" t="s">
        <v>1618</v>
      </c>
      <c r="B649" t="s">
        <v>66</v>
      </c>
      <c r="C649" t="s">
        <v>222</v>
      </c>
      <c r="D649" t="s">
        <v>563</v>
      </c>
      <c r="E649">
        <v>4</v>
      </c>
      <c r="F649">
        <v>125</v>
      </c>
      <c r="G649" s="21">
        <v>81.95</v>
      </c>
      <c r="H649">
        <v>2010</v>
      </c>
      <c r="J649" t="str">
        <f>_xlfn.CONCAT(Table1[#This Row])</f>
        <v>Matallana 2010SpainRibera del DueroTelmo Rodriguez412581.952010</v>
      </c>
      <c r="S649" t="b">
        <v>0</v>
      </c>
    </row>
    <row r="650" spans="1:19" x14ac:dyDescent="0.2">
      <c r="A650" t="s">
        <v>1523</v>
      </c>
      <c r="B650" t="s">
        <v>9</v>
      </c>
      <c r="C650" t="s">
        <v>414</v>
      </c>
      <c r="D650" t="s">
        <v>1489</v>
      </c>
      <c r="E650">
        <v>4.4000000000000004</v>
      </c>
      <c r="F650">
        <v>123</v>
      </c>
      <c r="G650" s="21">
        <v>98</v>
      </c>
      <c r="H650">
        <v>2010</v>
      </c>
      <c r="J650" t="str">
        <f>_xlfn.CONCAT(Table1[#This Row])</f>
        <v>Châteauneuf-du-Pape Chaupin 2010FranceChâteauneuf-du-PapeDomaine de la Janasse4.4123982010</v>
      </c>
      <c r="S650" t="b">
        <v>0</v>
      </c>
    </row>
    <row r="651" spans="1:19" x14ac:dyDescent="0.2">
      <c r="A651" t="s">
        <v>1465</v>
      </c>
      <c r="B651" t="s">
        <v>9</v>
      </c>
      <c r="C651" t="s">
        <v>1466</v>
      </c>
      <c r="D651" t="s">
        <v>906</v>
      </c>
      <c r="E651">
        <v>4.2</v>
      </c>
      <c r="F651">
        <v>122</v>
      </c>
      <c r="G651" s="21">
        <v>149</v>
      </c>
      <c r="H651">
        <v>2010</v>
      </c>
      <c r="J651" t="str">
        <f>_xlfn.CONCAT(Table1[#This Row])</f>
        <v>Barthélémy 2010FranceFrancs - Côtes de BordeauxChâteau le Puy4.21221492010</v>
      </c>
      <c r="S651" t="b">
        <v>0</v>
      </c>
    </row>
    <row r="652" spans="1:19" x14ac:dyDescent="0.2">
      <c r="A652" t="s">
        <v>1488</v>
      </c>
      <c r="B652" t="s">
        <v>9</v>
      </c>
      <c r="C652" t="s">
        <v>414</v>
      </c>
      <c r="D652" t="s">
        <v>1489</v>
      </c>
      <c r="E652">
        <v>4.0999999999999996</v>
      </c>
      <c r="F652">
        <v>122</v>
      </c>
      <c r="G652" s="21">
        <v>49.95</v>
      </c>
      <c r="H652">
        <v>2010</v>
      </c>
      <c r="J652" t="str">
        <f>_xlfn.CONCAT(Table1[#This Row])</f>
        <v>Châteauneuf-du-Pape (Tradition) Rouge 2010FranceChâteauneuf-du-PapeDomaine de la Janasse4.112249.952010</v>
      </c>
      <c r="S652" t="b">
        <v>0</v>
      </c>
    </row>
    <row r="653" spans="1:19" x14ac:dyDescent="0.2">
      <c r="A653" t="s">
        <v>1457</v>
      </c>
      <c r="B653" t="s">
        <v>9</v>
      </c>
      <c r="C653" t="s">
        <v>379</v>
      </c>
      <c r="D653" t="s">
        <v>1458</v>
      </c>
      <c r="E653">
        <v>3.7</v>
      </c>
      <c r="F653">
        <v>122</v>
      </c>
      <c r="G653" s="21">
        <v>14.9</v>
      </c>
      <c r="H653">
        <v>2010</v>
      </c>
      <c r="J653" t="str">
        <f>_xlfn.CONCAT(Table1[#This Row])</f>
        <v>Médoc 2010FranceMédocChâteau Cardus3.712214.92010</v>
      </c>
      <c r="S653" t="b">
        <v>0</v>
      </c>
    </row>
    <row r="654" spans="1:19" x14ac:dyDescent="0.2">
      <c r="A654" t="s">
        <v>1422</v>
      </c>
      <c r="B654" t="s">
        <v>16</v>
      </c>
      <c r="C654" t="s">
        <v>358</v>
      </c>
      <c r="D654" t="s">
        <v>1423</v>
      </c>
      <c r="E654">
        <v>4.5</v>
      </c>
      <c r="F654">
        <v>121</v>
      </c>
      <c r="G654" s="21">
        <v>144.53</v>
      </c>
      <c r="H654">
        <v>2010</v>
      </c>
      <c r="J654" t="str">
        <f>_xlfn.CONCAT(Table1[#This Row])</f>
        <v>Brunello di Montalcino Riserva 2010ItalyBrunello di MontalcinoConti Costanti4.5121144.532010</v>
      </c>
      <c r="S654" t="b">
        <v>0</v>
      </c>
    </row>
    <row r="655" spans="1:19" x14ac:dyDescent="0.2">
      <c r="A655" t="s">
        <v>713</v>
      </c>
      <c r="B655" t="s">
        <v>16</v>
      </c>
      <c r="C655" t="s">
        <v>99</v>
      </c>
      <c r="D655" t="s">
        <v>714</v>
      </c>
      <c r="E655">
        <v>4.4000000000000004</v>
      </c>
      <c r="F655">
        <v>108</v>
      </c>
      <c r="G655" s="21">
        <v>115.92</v>
      </c>
      <c r="H655">
        <v>2010</v>
      </c>
      <c r="J655" t="str">
        <f>_xlfn.CONCAT(Table1[#This Row])</f>
        <v>Veneto Rosso del Bepi 2010ItalyVenetoQuintarelli Giuseppe4.4108115.922010</v>
      </c>
      <c r="S655" t="b">
        <v>0</v>
      </c>
    </row>
    <row r="656" spans="1:19" x14ac:dyDescent="0.2">
      <c r="A656" t="s">
        <v>740</v>
      </c>
      <c r="B656" t="s">
        <v>66</v>
      </c>
      <c r="C656" t="s">
        <v>308</v>
      </c>
      <c r="D656" t="s">
        <v>474</v>
      </c>
      <c r="E656">
        <v>4.2</v>
      </c>
      <c r="F656">
        <v>108</v>
      </c>
      <c r="G656" s="21">
        <v>34.9</v>
      </c>
      <c r="H656">
        <v>2010</v>
      </c>
      <c r="J656" t="str">
        <f>_xlfn.CONCAT(Table1[#This Row])</f>
        <v>Tempranillo Reserva 2010SpainRiojaBodegas Amaren4.210834.92010</v>
      </c>
      <c r="S656" t="b">
        <v>0</v>
      </c>
    </row>
    <row r="657" spans="1:19" x14ac:dyDescent="0.2">
      <c r="A657" t="s">
        <v>658</v>
      </c>
      <c r="B657" t="s">
        <v>16</v>
      </c>
      <c r="C657" t="s">
        <v>74</v>
      </c>
      <c r="D657" t="s">
        <v>659</v>
      </c>
      <c r="E657">
        <v>4</v>
      </c>
      <c r="F657">
        <v>107</v>
      </c>
      <c r="G657" s="21">
        <v>25.12</v>
      </c>
      <c r="H657">
        <v>2010</v>
      </c>
      <c r="J657" t="str">
        <f>_xlfn.CONCAT(Table1[#This Row])</f>
        <v>Nero 2010ItalySalentoConti Zecca410725.122010</v>
      </c>
      <c r="S657" t="b">
        <v>0</v>
      </c>
    </row>
    <row r="658" spans="1:19" x14ac:dyDescent="0.2">
      <c r="A658" t="s">
        <v>10021</v>
      </c>
      <c r="B658" t="s">
        <v>66</v>
      </c>
      <c r="C658" t="s">
        <v>308</v>
      </c>
      <c r="D658" t="s">
        <v>2268</v>
      </c>
      <c r="E658">
        <v>4.0999999999999996</v>
      </c>
      <c r="F658">
        <v>97</v>
      </c>
      <c r="G658" s="21">
        <v>39.89</v>
      </c>
      <c r="H658">
        <v>2010</v>
      </c>
      <c r="J658" t="str">
        <f>_xlfn.CONCAT(Table1[#This Row])</f>
        <v>Rioja Castillo de Imas Reserva 2010SpainRiojaBaron de Ley4.19739.892010</v>
      </c>
      <c r="S658" t="b">
        <v>0</v>
      </c>
    </row>
    <row r="659" spans="1:19" x14ac:dyDescent="0.2">
      <c r="A659" t="s">
        <v>9955</v>
      </c>
      <c r="B659" t="s">
        <v>16</v>
      </c>
      <c r="C659" t="s">
        <v>358</v>
      </c>
      <c r="D659" t="s">
        <v>2918</v>
      </c>
      <c r="E659">
        <v>4.0999999999999996</v>
      </c>
      <c r="F659">
        <v>95</v>
      </c>
      <c r="G659" s="21">
        <v>67.8</v>
      </c>
      <c r="H659">
        <v>2010</v>
      </c>
      <c r="J659" t="str">
        <f>_xlfn.CONCAT(Table1[#This Row])</f>
        <v>Riserva gli Angeli Brunello di Montalcino 2010ItalyBrunello di MontalcinoLa Gerla4.19567.82010</v>
      </c>
      <c r="S659" t="b">
        <v>0</v>
      </c>
    </row>
    <row r="660" spans="1:19" x14ac:dyDescent="0.2">
      <c r="A660" t="s">
        <v>9963</v>
      </c>
      <c r="B660" t="s">
        <v>9</v>
      </c>
      <c r="C660" t="s">
        <v>225</v>
      </c>
      <c r="D660" t="s">
        <v>226</v>
      </c>
      <c r="E660">
        <v>3.8</v>
      </c>
      <c r="F660">
        <v>95</v>
      </c>
      <c r="G660" s="21">
        <v>35</v>
      </c>
      <c r="H660">
        <v>2010</v>
      </c>
      <c r="J660" t="str">
        <f>_xlfn.CONCAT(Table1[#This Row])</f>
        <v>Magnoux Faugères 2010FranceFaugèresSaint Antonin3.895352010</v>
      </c>
      <c r="S660" t="b">
        <v>0</v>
      </c>
    </row>
    <row r="661" spans="1:19" x14ac:dyDescent="0.2">
      <c r="A661" t="s">
        <v>4185</v>
      </c>
      <c r="B661" t="s">
        <v>9</v>
      </c>
      <c r="C661" t="s">
        <v>96</v>
      </c>
      <c r="D661" t="s">
        <v>2824</v>
      </c>
      <c r="E661">
        <v>4.5</v>
      </c>
      <c r="F661">
        <v>94</v>
      </c>
      <c r="G661" s="21">
        <v>109.95</v>
      </c>
      <c r="H661">
        <v>2010</v>
      </c>
      <c r="J661" t="str">
        <f>_xlfn.CONCAT(Table1[#This Row])</f>
        <v>Saint-Émilion Grand Cru (Grand Cru Classé) 2010FranceSaint-Émilion Grand CruChâteau La Fleur Morange4.594109.952010</v>
      </c>
      <c r="S661" t="b">
        <v>0</v>
      </c>
    </row>
    <row r="662" spans="1:19" x14ac:dyDescent="0.2">
      <c r="A662" t="s">
        <v>9712</v>
      </c>
      <c r="B662" t="s">
        <v>16</v>
      </c>
      <c r="C662" t="s">
        <v>1024</v>
      </c>
      <c r="D662" t="s">
        <v>375</v>
      </c>
      <c r="E662">
        <v>4.5</v>
      </c>
      <c r="F662">
        <v>88</v>
      </c>
      <c r="G662" s="21">
        <v>290.02999999999997</v>
      </c>
      <c r="H662">
        <v>2010</v>
      </c>
      <c r="J662" t="str">
        <f>_xlfn.CONCAT(Table1[#This Row])</f>
        <v>Sorì Tildìn (Barbaresco) Langhe 2010ItalyLangheGaja4.588290.032010</v>
      </c>
      <c r="S662" t="b">
        <v>0</v>
      </c>
    </row>
    <row r="663" spans="1:19" x14ac:dyDescent="0.2">
      <c r="A663" t="s">
        <v>9691</v>
      </c>
      <c r="B663" t="s">
        <v>23</v>
      </c>
      <c r="C663" t="s">
        <v>247</v>
      </c>
      <c r="D663" t="s">
        <v>2554</v>
      </c>
      <c r="E663">
        <v>4.2</v>
      </c>
      <c r="F663">
        <v>87</v>
      </c>
      <c r="G663" s="21">
        <v>39.950000000000003</v>
      </c>
      <c r="H663">
        <v>2010</v>
      </c>
      <c r="J663" t="str">
        <f>_xlfn.CONCAT(Table1[#This Row])</f>
        <v>Gabarinza 2010AustriaBurgenlandHeinrich4.28739.952010</v>
      </c>
      <c r="S663" t="b">
        <v>0</v>
      </c>
    </row>
    <row r="664" spans="1:19" x14ac:dyDescent="0.2">
      <c r="A664" t="s">
        <v>9424</v>
      </c>
      <c r="B664" t="s">
        <v>16</v>
      </c>
      <c r="C664" t="s">
        <v>181</v>
      </c>
      <c r="D664" t="s">
        <v>6889</v>
      </c>
      <c r="E664">
        <v>4.0999999999999996</v>
      </c>
      <c r="F664">
        <v>80</v>
      </c>
      <c r="G664" s="21">
        <v>75</v>
      </c>
      <c r="H664">
        <v>2010</v>
      </c>
      <c r="J664" t="str">
        <f>_xlfn.CONCAT(Table1[#This Row])</f>
        <v>Barolo Vigna Rionda 2010ItalyBaroloPira Luigi4.180752010</v>
      </c>
      <c r="S664" t="b">
        <v>0</v>
      </c>
    </row>
    <row r="665" spans="1:19" x14ac:dyDescent="0.2">
      <c r="A665" t="s">
        <v>9373</v>
      </c>
      <c r="B665" t="s">
        <v>9</v>
      </c>
      <c r="C665" t="s">
        <v>1110</v>
      </c>
      <c r="D665" t="s">
        <v>361</v>
      </c>
      <c r="E665">
        <v>4</v>
      </c>
      <c r="F665">
        <v>79</v>
      </c>
      <c r="G665" s="21">
        <v>48.32</v>
      </c>
      <c r="H665">
        <v>2010</v>
      </c>
      <c r="J665" t="str">
        <f>_xlfn.CONCAT(Table1[#This Row])</f>
        <v>Le Clos Rouge Crozes-Hermitage 2010FranceCrozes-HermitageDelas47948.322010</v>
      </c>
      <c r="S665" t="b">
        <v>0</v>
      </c>
    </row>
    <row r="666" spans="1:19" x14ac:dyDescent="0.2">
      <c r="A666" t="s">
        <v>9187</v>
      </c>
      <c r="B666" t="s">
        <v>9</v>
      </c>
      <c r="C666" t="s">
        <v>721</v>
      </c>
      <c r="D666" t="s">
        <v>1354</v>
      </c>
      <c r="E666">
        <v>4.0999999999999996</v>
      </c>
      <c r="F666">
        <v>75</v>
      </c>
      <c r="G666" s="21">
        <v>39.950000000000003</v>
      </c>
      <c r="H666">
        <v>2010</v>
      </c>
      <c r="J666" t="str">
        <f>_xlfn.CONCAT(Table1[#This Row])</f>
        <v>La Chenade Lalande de Pomerol 2010FranceLalande-de-PomerolDenis Durantou4.17539.952010</v>
      </c>
      <c r="S666" t="b">
        <v>0</v>
      </c>
    </row>
    <row r="667" spans="1:19" x14ac:dyDescent="0.2">
      <c r="A667" t="s">
        <v>9177</v>
      </c>
      <c r="B667" t="s">
        <v>66</v>
      </c>
      <c r="C667" t="s">
        <v>308</v>
      </c>
      <c r="D667" t="s">
        <v>1555</v>
      </c>
      <c r="E667">
        <v>3.9</v>
      </c>
      <c r="F667">
        <v>75</v>
      </c>
      <c r="G667" s="21">
        <v>114.8</v>
      </c>
      <c r="H667">
        <v>2010</v>
      </c>
      <c r="J667" t="str">
        <f>_xlfn.CONCAT(Table1[#This Row])</f>
        <v>Hiru 3 Rioja Racimos 2010SpainRiojaLuis Cañas3.975114.82010</v>
      </c>
      <c r="S667" t="b">
        <v>0</v>
      </c>
    </row>
    <row r="668" spans="1:19" x14ac:dyDescent="0.2">
      <c r="A668" t="s">
        <v>4144</v>
      </c>
      <c r="B668" t="s">
        <v>9</v>
      </c>
      <c r="C668" t="s">
        <v>96</v>
      </c>
      <c r="D668" t="s">
        <v>6509</v>
      </c>
      <c r="E668">
        <v>4.5</v>
      </c>
      <c r="F668">
        <v>72</v>
      </c>
      <c r="G668" s="21">
        <v>1599.95</v>
      </c>
      <c r="H668">
        <v>2010</v>
      </c>
      <c r="J668" t="str">
        <f>_xlfn.CONCAT(Table1[#This Row])</f>
        <v>Saint-Émilion Grand Cru (Premier Grand Cru Classé) 2010FranceSaint-Émilion Grand CruChâteau Ausone4.5721599.952010</v>
      </c>
      <c r="S668" t="b">
        <v>0</v>
      </c>
    </row>
    <row r="669" spans="1:19" x14ac:dyDescent="0.2">
      <c r="A669" t="s">
        <v>8949</v>
      </c>
      <c r="B669" t="s">
        <v>9</v>
      </c>
      <c r="C669" t="s">
        <v>935</v>
      </c>
      <c r="D669" t="s">
        <v>936</v>
      </c>
      <c r="E669">
        <v>3.8</v>
      </c>
      <c r="F669">
        <v>70</v>
      </c>
      <c r="G669" s="21">
        <v>10.67</v>
      </c>
      <c r="H669">
        <v>2010</v>
      </c>
      <c r="J669" t="str">
        <f>_xlfn.CONCAT(Table1[#This Row])</f>
        <v>Côtes du Rhône Villages Sablet 2010FranceCôtes-du-Rhône-Villages 'Sablet'Château du Trignon3.87010.672010</v>
      </c>
      <c r="S669" t="b">
        <v>0</v>
      </c>
    </row>
    <row r="670" spans="1:19" x14ac:dyDescent="0.2">
      <c r="A670" t="s">
        <v>8846</v>
      </c>
      <c r="B670" t="s">
        <v>16</v>
      </c>
      <c r="C670" t="s">
        <v>358</v>
      </c>
      <c r="D670" t="s">
        <v>490</v>
      </c>
      <c r="E670">
        <v>4.2</v>
      </c>
      <c r="F670">
        <v>68</v>
      </c>
      <c r="G670" s="21">
        <v>77.5</v>
      </c>
      <c r="H670">
        <v>2010</v>
      </c>
      <c r="J670" t="str">
        <f>_xlfn.CONCAT(Table1[#This Row])</f>
        <v>Vigneto Poggio Doria Brunello di Montalcino 2010ItalyBrunello di MontalcinoTenute Silvio Nardi4.26877.52010</v>
      </c>
      <c r="S670" t="b">
        <v>0</v>
      </c>
    </row>
    <row r="671" spans="1:19" x14ac:dyDescent="0.2">
      <c r="A671" t="s">
        <v>8811</v>
      </c>
      <c r="B671" t="s">
        <v>16</v>
      </c>
      <c r="C671" t="s">
        <v>17</v>
      </c>
      <c r="D671" t="s">
        <v>8812</v>
      </c>
      <c r="E671">
        <v>3.9</v>
      </c>
      <c r="F671">
        <v>68</v>
      </c>
      <c r="G671" s="21">
        <v>21.51</v>
      </c>
      <c r="H671">
        <v>2010</v>
      </c>
      <c r="J671" t="str">
        <f>_xlfn.CONCAT(Table1[#This Row])</f>
        <v>Poggiassai Toscana 2010ItalyToscanaPoggio Bonelli3.96821.512010</v>
      </c>
      <c r="S671" t="b">
        <v>0</v>
      </c>
    </row>
    <row r="672" spans="1:19" x14ac:dyDescent="0.2">
      <c r="A672" t="s">
        <v>8763</v>
      </c>
      <c r="B672" t="s">
        <v>16</v>
      </c>
      <c r="C672" t="s">
        <v>5274</v>
      </c>
      <c r="D672" t="s">
        <v>5840</v>
      </c>
      <c r="E672">
        <v>3.9</v>
      </c>
      <c r="F672">
        <v>67</v>
      </c>
      <c r="G672" s="21">
        <v>22.99</v>
      </c>
      <c r="H672">
        <v>2010</v>
      </c>
      <c r="J672" t="str">
        <f>_xlfn.CONCAT(Table1[#This Row])</f>
        <v>Vignaricco 2010ItalyColli Orientali del FriuliConte d'Attimis Maniago3.96722.992010</v>
      </c>
      <c r="S672" t="b">
        <v>0</v>
      </c>
    </row>
    <row r="673" spans="1:19" x14ac:dyDescent="0.2">
      <c r="A673" t="s">
        <v>8717</v>
      </c>
      <c r="B673" t="s">
        <v>16</v>
      </c>
      <c r="C673" t="s">
        <v>5274</v>
      </c>
      <c r="D673" t="s">
        <v>6400</v>
      </c>
      <c r="E673">
        <v>4</v>
      </c>
      <c r="F673">
        <v>66</v>
      </c>
      <c r="G673" s="21">
        <v>28.26</v>
      </c>
      <c r="H673">
        <v>2010</v>
      </c>
      <c r="J673" t="str">
        <f>_xlfn.CONCAT(Table1[#This Row])</f>
        <v>L'Arcione 2010ItalyColli Orientali del FriuliLa Tunella46628.262010</v>
      </c>
      <c r="S673" t="b">
        <v>0</v>
      </c>
    </row>
    <row r="674" spans="1:19" x14ac:dyDescent="0.2">
      <c r="A674" t="s">
        <v>1422</v>
      </c>
      <c r="B674" t="s">
        <v>16</v>
      </c>
      <c r="C674" t="s">
        <v>358</v>
      </c>
      <c r="D674" t="s">
        <v>2342</v>
      </c>
      <c r="E674">
        <v>4.4000000000000004</v>
      </c>
      <c r="F674">
        <v>64</v>
      </c>
      <c r="G674" s="21">
        <v>79.489999999999995</v>
      </c>
      <c r="H674">
        <v>2010</v>
      </c>
      <c r="J674" t="str">
        <f>_xlfn.CONCAT(Table1[#This Row])</f>
        <v>Brunello di Montalcino Riserva 2010ItalyBrunello di MontalcinoAltesino4.46479.492010</v>
      </c>
      <c r="S674" t="b">
        <v>0</v>
      </c>
    </row>
    <row r="675" spans="1:19" x14ac:dyDescent="0.2">
      <c r="A675" t="s">
        <v>8582</v>
      </c>
      <c r="B675" t="s">
        <v>77</v>
      </c>
      <c r="C675" t="s">
        <v>153</v>
      </c>
      <c r="D675" t="s">
        <v>6663</v>
      </c>
      <c r="E675">
        <v>3.9</v>
      </c>
      <c r="F675">
        <v>64</v>
      </c>
      <c r="G675" s="21">
        <v>48.74</v>
      </c>
      <c r="H675">
        <v>2010</v>
      </c>
      <c r="J675" t="str">
        <f>_xlfn.CONCAT(Table1[#This Row])</f>
        <v>Plansel Selecta Colheita Seleccionada Touriga Nacional 2010PortugalAlentejanoQuinta da Plansel3.96448.742010</v>
      </c>
      <c r="S675" t="b">
        <v>0</v>
      </c>
    </row>
    <row r="676" spans="1:19" x14ac:dyDescent="0.2">
      <c r="A676" t="s">
        <v>8481</v>
      </c>
      <c r="B676" t="s">
        <v>23</v>
      </c>
      <c r="C676" t="s">
        <v>247</v>
      </c>
      <c r="D676" t="s">
        <v>807</v>
      </c>
      <c r="E676">
        <v>4.0999999999999996</v>
      </c>
      <c r="F676">
        <v>62</v>
      </c>
      <c r="G676" s="21">
        <v>52</v>
      </c>
      <c r="H676">
        <v>2010</v>
      </c>
      <c r="J676" t="str">
        <f>_xlfn.CONCAT(Table1[#This Row])</f>
        <v>Perwolff Blaufränkisch 2010AustriaBurgenlandKrutzler4.162522010</v>
      </c>
      <c r="S676" t="b">
        <v>0</v>
      </c>
    </row>
    <row r="677" spans="1:19" x14ac:dyDescent="0.2">
      <c r="A677" t="s">
        <v>8441</v>
      </c>
      <c r="B677" t="s">
        <v>9</v>
      </c>
      <c r="C677" t="s">
        <v>742</v>
      </c>
      <c r="D677" t="s">
        <v>8442</v>
      </c>
      <c r="E677">
        <v>3.6</v>
      </c>
      <c r="F677">
        <v>61</v>
      </c>
      <c r="G677" s="21">
        <v>18.95</v>
      </c>
      <c r="H677">
        <v>2010</v>
      </c>
      <c r="J677" t="str">
        <f>_xlfn.CONCAT(Table1[#This Row])</f>
        <v>Bordeaux Supérieur Reserve 2010FranceBordeaux SupérieurPezat3.66118.952010</v>
      </c>
      <c r="S677" t="b">
        <v>0</v>
      </c>
    </row>
    <row r="678" spans="1:19" x14ac:dyDescent="0.2">
      <c r="A678" t="s">
        <v>1884</v>
      </c>
      <c r="B678" t="s">
        <v>9</v>
      </c>
      <c r="C678" t="s">
        <v>96</v>
      </c>
      <c r="D678" t="s">
        <v>8350</v>
      </c>
      <c r="E678">
        <v>4.5999999999999996</v>
      </c>
      <c r="F678">
        <v>60</v>
      </c>
      <c r="G678" s="21">
        <v>229.95</v>
      </c>
      <c r="H678">
        <v>2010</v>
      </c>
      <c r="J678" t="str">
        <f>_xlfn.CONCAT(Table1[#This Row])</f>
        <v>Saint-Émilion Grand Cru 2010FranceSaint-Émilion Grand CruGracia4.660229.952010</v>
      </c>
      <c r="S678" t="b">
        <v>0</v>
      </c>
    </row>
    <row r="679" spans="1:19" x14ac:dyDescent="0.2">
      <c r="A679" t="s">
        <v>4185</v>
      </c>
      <c r="B679" t="s">
        <v>9</v>
      </c>
      <c r="C679" t="s">
        <v>96</v>
      </c>
      <c r="D679" t="s">
        <v>7507</v>
      </c>
      <c r="E679">
        <v>4.3</v>
      </c>
      <c r="F679">
        <v>58</v>
      </c>
      <c r="G679" s="21">
        <v>109.95</v>
      </c>
      <c r="H679">
        <v>2010</v>
      </c>
      <c r="J679" t="str">
        <f>_xlfn.CONCAT(Table1[#This Row])</f>
        <v>Saint-Émilion Grand Cru (Grand Cru Classé) 2010FranceSaint-Émilion Grand CruChâteau Clos Saint Martin4.358109.952010</v>
      </c>
      <c r="S679" t="b">
        <v>0</v>
      </c>
    </row>
    <row r="680" spans="1:19" x14ac:dyDescent="0.2">
      <c r="A680" t="s">
        <v>8155</v>
      </c>
      <c r="B680" t="s">
        <v>66</v>
      </c>
      <c r="C680" t="s">
        <v>829</v>
      </c>
      <c r="D680" t="s">
        <v>922</v>
      </c>
      <c r="E680">
        <v>4.4000000000000004</v>
      </c>
      <c r="F680">
        <v>57</v>
      </c>
      <c r="G680" s="21">
        <v>99.95</v>
      </c>
      <c r="H680">
        <v>2010</v>
      </c>
      <c r="J680" t="str">
        <f>_xlfn.CONCAT(Table1[#This Row])</f>
        <v>Son Negre 2010SpainMallorcaÀnima Negra4.45799.952010</v>
      </c>
      <c r="S680" t="b">
        <v>0</v>
      </c>
    </row>
    <row r="681" spans="1:19" x14ac:dyDescent="0.2">
      <c r="A681" t="s">
        <v>8134</v>
      </c>
      <c r="B681" t="s">
        <v>9</v>
      </c>
      <c r="C681" t="s">
        <v>56</v>
      </c>
      <c r="D681" t="s">
        <v>8135</v>
      </c>
      <c r="E681">
        <v>4</v>
      </c>
      <c r="F681">
        <v>57</v>
      </c>
      <c r="G681" s="21">
        <v>75</v>
      </c>
      <c r="H681">
        <v>2010</v>
      </c>
      <c r="J681" t="str">
        <f>_xlfn.CONCAT(Table1[#This Row])</f>
        <v>Vin de Monsieur Le Baron 2010FranceCôtes-du-RhôneChâteau de Montfaucon457752010</v>
      </c>
      <c r="S681" t="b">
        <v>0</v>
      </c>
    </row>
    <row r="682" spans="1:19" x14ac:dyDescent="0.2">
      <c r="A682" t="s">
        <v>7870</v>
      </c>
      <c r="B682" t="s">
        <v>9</v>
      </c>
      <c r="C682" t="s">
        <v>721</v>
      </c>
      <c r="D682" t="s">
        <v>1354</v>
      </c>
      <c r="E682">
        <v>4</v>
      </c>
      <c r="F682">
        <v>53</v>
      </c>
      <c r="G682" s="21">
        <v>39.950000000000003</v>
      </c>
      <c r="H682">
        <v>2010</v>
      </c>
      <c r="J682" t="str">
        <f>_xlfn.CONCAT(Table1[#This Row])</f>
        <v>Château Les Cruzelles Lalande-de-Pomerol 2010FranceLalande-de-PomerolDenis Durantou45339.952010</v>
      </c>
      <c r="S682" t="b">
        <v>0</v>
      </c>
    </row>
    <row r="683" spans="1:19" x14ac:dyDescent="0.2">
      <c r="A683" t="s">
        <v>7893</v>
      </c>
      <c r="B683" t="s">
        <v>66</v>
      </c>
      <c r="C683" t="s">
        <v>487</v>
      </c>
      <c r="D683" t="s">
        <v>1688</v>
      </c>
      <c r="E683">
        <v>3.6</v>
      </c>
      <c r="F683">
        <v>53</v>
      </c>
      <c r="G683" s="21">
        <v>9.2100000000000009</v>
      </c>
      <c r="H683">
        <v>2010</v>
      </c>
      <c r="J683" t="str">
        <f>_xlfn.CONCAT(Table1[#This Row])</f>
        <v>Lignum Penedès 2010SpainPenedèsAlbet i Noya3.6539.212010</v>
      </c>
      <c r="S683" t="b">
        <v>0</v>
      </c>
    </row>
    <row r="684" spans="1:19" x14ac:dyDescent="0.2">
      <c r="A684" t="s">
        <v>7654</v>
      </c>
      <c r="B684" t="s">
        <v>16</v>
      </c>
      <c r="C684" t="s">
        <v>505</v>
      </c>
      <c r="D684" t="s">
        <v>3994</v>
      </c>
      <c r="E684">
        <v>4.2</v>
      </c>
      <c r="F684">
        <v>50</v>
      </c>
      <c r="G684" s="21">
        <v>59.9</v>
      </c>
      <c r="H684">
        <v>2010</v>
      </c>
      <c r="J684" t="str">
        <f>_xlfn.CONCAT(Table1[#This Row])</f>
        <v>Ambrosan Amarone della Valpolicella Classico 2010ItalyAmarone della Valpolicella ClassicoNicolis4.25059.92010</v>
      </c>
      <c r="S684" t="b">
        <v>0</v>
      </c>
    </row>
    <row r="685" spans="1:19" x14ac:dyDescent="0.2">
      <c r="A685" t="s">
        <v>1884</v>
      </c>
      <c r="B685" t="s">
        <v>9</v>
      </c>
      <c r="C685" t="s">
        <v>96</v>
      </c>
      <c r="D685" t="s">
        <v>7411</v>
      </c>
      <c r="E685">
        <v>3.9</v>
      </c>
      <c r="F685">
        <v>47</v>
      </c>
      <c r="G685" s="21">
        <v>56.95</v>
      </c>
      <c r="H685">
        <v>2010</v>
      </c>
      <c r="J685" t="str">
        <f>_xlfn.CONCAT(Table1[#This Row])</f>
        <v>Saint-Émilion Grand Cru 2010FranceSaint-Émilion Grand CruChâteau Lucia3.94756.952010</v>
      </c>
      <c r="S685" t="b">
        <v>0</v>
      </c>
    </row>
    <row r="686" spans="1:19" x14ac:dyDescent="0.2">
      <c r="A686" t="s">
        <v>7240</v>
      </c>
      <c r="B686" t="s">
        <v>77</v>
      </c>
      <c r="C686" t="s">
        <v>1405</v>
      </c>
      <c r="D686" t="s">
        <v>910</v>
      </c>
      <c r="E686">
        <v>3.8</v>
      </c>
      <c r="F686">
        <v>45</v>
      </c>
      <c r="G686" s="21">
        <v>19.399999999999999</v>
      </c>
      <c r="H686">
        <v>2010</v>
      </c>
      <c r="J686" t="str">
        <f>_xlfn.CONCAT(Table1[#This Row])</f>
        <v>Selected Vines 2010PortugalAlentejoAzamor3.84519.42010</v>
      </c>
      <c r="S686" t="b">
        <v>0</v>
      </c>
    </row>
    <row r="687" spans="1:19" x14ac:dyDescent="0.2">
      <c r="A687" t="s">
        <v>7021</v>
      </c>
      <c r="B687" t="s">
        <v>16</v>
      </c>
      <c r="C687" t="s">
        <v>433</v>
      </c>
      <c r="D687" t="s">
        <v>815</v>
      </c>
      <c r="E687">
        <v>3.7</v>
      </c>
      <c r="F687">
        <v>43</v>
      </c>
      <c r="G687" s="21">
        <v>16.760000000000002</v>
      </c>
      <c r="H687">
        <v>2010</v>
      </c>
      <c r="J687" t="str">
        <f>_xlfn.CONCAT(Table1[#This Row])</f>
        <v>I Galli Valpolicella Ripasso Classico Superiore 2010ItalyValpolicella RipassoLe Ragose3.74316.762010</v>
      </c>
      <c r="S687" t="b">
        <v>0</v>
      </c>
    </row>
    <row r="688" spans="1:19" x14ac:dyDescent="0.2">
      <c r="A688" t="s">
        <v>3299</v>
      </c>
      <c r="B688" t="s">
        <v>9</v>
      </c>
      <c r="C688" t="s">
        <v>10</v>
      </c>
      <c r="D688" t="s">
        <v>5743</v>
      </c>
      <c r="E688">
        <v>4.5</v>
      </c>
      <c r="F688">
        <v>41</v>
      </c>
      <c r="G688" s="21">
        <v>439.95</v>
      </c>
      <c r="H688">
        <v>2010</v>
      </c>
      <c r="J688" t="str">
        <f>_xlfn.CONCAT(Table1[#This Row])</f>
        <v>Pomerol 2010FrancePomerolChâteau l'Eglise-Clinet4.541439.952010</v>
      </c>
      <c r="S688" t="b">
        <v>0</v>
      </c>
    </row>
    <row r="689" spans="1:19" x14ac:dyDescent="0.2">
      <c r="A689" t="s">
        <v>6821</v>
      </c>
      <c r="B689" t="s">
        <v>16</v>
      </c>
      <c r="C689" t="s">
        <v>394</v>
      </c>
      <c r="D689" t="s">
        <v>2084</v>
      </c>
      <c r="E689">
        <v>4.4000000000000004</v>
      </c>
      <c r="F689">
        <v>41</v>
      </c>
      <c r="G689" s="21">
        <v>34.020000000000003</v>
      </c>
      <c r="H689">
        <v>2010</v>
      </c>
      <c r="J689" t="str">
        <f>_xlfn.CONCAT(Table1[#This Row])</f>
        <v>Amarone Corte Brà 2010ItalyAmarone della ValpolicellaSartori4.44134.022010</v>
      </c>
      <c r="S689" t="b">
        <v>0</v>
      </c>
    </row>
    <row r="690" spans="1:19" x14ac:dyDescent="0.2">
      <c r="A690" t="s">
        <v>1884</v>
      </c>
      <c r="B690" t="s">
        <v>9</v>
      </c>
      <c r="C690" t="s">
        <v>96</v>
      </c>
      <c r="D690" t="s">
        <v>6592</v>
      </c>
      <c r="E690">
        <v>3.7</v>
      </c>
      <c r="F690">
        <v>39</v>
      </c>
      <c r="G690" s="21">
        <v>16.25</v>
      </c>
      <c r="H690">
        <v>2010</v>
      </c>
      <c r="J690" t="str">
        <f>_xlfn.CONCAT(Table1[#This Row])</f>
        <v>Saint-Émilion Grand Cru 2010FranceSaint-Émilion Grand CruChâteau Pontet Clauzure3.73916.252010</v>
      </c>
      <c r="S690" t="b">
        <v>0</v>
      </c>
    </row>
    <row r="691" spans="1:19" x14ac:dyDescent="0.2">
      <c r="A691" t="s">
        <v>6643</v>
      </c>
      <c r="B691" t="s">
        <v>66</v>
      </c>
      <c r="C691" t="s">
        <v>570</v>
      </c>
      <c r="D691" t="s">
        <v>6644</v>
      </c>
      <c r="E691">
        <v>3.7</v>
      </c>
      <c r="F691">
        <v>39</v>
      </c>
      <c r="G691" s="21">
        <v>18.79</v>
      </c>
      <c r="H691">
        <v>2010</v>
      </c>
      <c r="J691" t="str">
        <f>_xlfn.CONCAT(Table1[#This Row])</f>
        <v>Reserva 2010SpainCariñenaJordán de Asso3.73918.792010</v>
      </c>
      <c r="S691" t="b">
        <v>0</v>
      </c>
    </row>
    <row r="692" spans="1:19" x14ac:dyDescent="0.2">
      <c r="A692" t="s">
        <v>6614</v>
      </c>
      <c r="B692" t="s">
        <v>16</v>
      </c>
      <c r="C692" t="s">
        <v>404</v>
      </c>
      <c r="D692" t="s">
        <v>4175</v>
      </c>
      <c r="E692">
        <v>3.6</v>
      </c>
      <c r="F692">
        <v>39</v>
      </c>
      <c r="G692" s="21">
        <v>19.45</v>
      </c>
      <c r="H692">
        <v>2010</v>
      </c>
      <c r="J692" t="str">
        <f>_xlfn.CONCAT(Table1[#This Row])</f>
        <v>Pinot Nero 2010ItalySüdtirol - Alto AdigeFerruccio Carlotto3.63919.452010</v>
      </c>
      <c r="S692" t="b">
        <v>0</v>
      </c>
    </row>
    <row r="693" spans="1:19" x14ac:dyDescent="0.2">
      <c r="A693" t="s">
        <v>6498</v>
      </c>
      <c r="B693" t="s">
        <v>9</v>
      </c>
      <c r="C693" t="s">
        <v>2283</v>
      </c>
      <c r="D693" t="s">
        <v>6499</v>
      </c>
      <c r="E693">
        <v>3.7</v>
      </c>
      <c r="F693">
        <v>38</v>
      </c>
      <c r="G693" s="21">
        <v>34.950000000000003</v>
      </c>
      <c r="H693">
        <v>2010</v>
      </c>
      <c r="J693" t="str">
        <f>_xlfn.CONCAT(Table1[#This Row])</f>
        <v>Côtes de Castillon 2010FranceCastillon - Côtes de BordeauxClos Les Lunelles3.73834.952010</v>
      </c>
      <c r="S693" t="b">
        <v>0</v>
      </c>
    </row>
    <row r="694" spans="1:19" x14ac:dyDescent="0.2">
      <c r="A694" t="s">
        <v>6535</v>
      </c>
      <c r="B694" t="s">
        <v>16</v>
      </c>
      <c r="C694" t="s">
        <v>404</v>
      </c>
      <c r="D694" t="s">
        <v>761</v>
      </c>
      <c r="E694">
        <v>3.6</v>
      </c>
      <c r="F694">
        <v>38</v>
      </c>
      <c r="G694" s="21">
        <v>15.55</v>
      </c>
      <c r="H694">
        <v>2010</v>
      </c>
      <c r="J694" t="str">
        <f>_xlfn.CONCAT(Table1[#This Row])</f>
        <v>Siebeneich Merlot Riserva 2010ItalySüdtirol - Alto AdigeColterenzio (Schreckbichl)3.63815.552010</v>
      </c>
      <c r="S694" t="b">
        <v>0</v>
      </c>
    </row>
    <row r="695" spans="1:19" x14ac:dyDescent="0.2">
      <c r="A695" t="s">
        <v>5852</v>
      </c>
      <c r="B695" t="s">
        <v>34</v>
      </c>
      <c r="C695" t="s">
        <v>365</v>
      </c>
      <c r="D695" t="s">
        <v>2776</v>
      </c>
      <c r="E695">
        <v>3.1</v>
      </c>
      <c r="F695">
        <v>33</v>
      </c>
      <c r="G695" s="21">
        <v>12.19</v>
      </c>
      <c r="H695">
        <v>2010</v>
      </c>
      <c r="J695" t="str">
        <f>_xlfn.CONCAT(Table1[#This Row])</f>
        <v>Merlot Private Reserve 2010ChileMaule ValleyAromo3.13312.192010</v>
      </c>
      <c r="S695" t="b">
        <v>0</v>
      </c>
    </row>
    <row r="696" spans="1:19" x14ac:dyDescent="0.2">
      <c r="A696" t="s">
        <v>5694</v>
      </c>
      <c r="B696" t="s">
        <v>16</v>
      </c>
      <c r="C696" t="s">
        <v>178</v>
      </c>
      <c r="D696" t="s">
        <v>5695</v>
      </c>
      <c r="E696">
        <v>4.2</v>
      </c>
      <c r="F696">
        <v>32</v>
      </c>
      <c r="G696" s="21">
        <v>34.020000000000003</v>
      </c>
      <c r="H696">
        <v>2010</v>
      </c>
      <c r="J696" t="str">
        <f>_xlfn.CONCAT(Table1[#This Row])</f>
        <v>Barbera d'Alba Ciabot du Re 2010ItalyBarbera d'AlbaFratelli Revello4.23234.022010</v>
      </c>
      <c r="S696" t="b">
        <v>0</v>
      </c>
    </row>
    <row r="697" spans="1:19" x14ac:dyDescent="0.2">
      <c r="A697" t="s">
        <v>5698</v>
      </c>
      <c r="B697" t="s">
        <v>66</v>
      </c>
      <c r="C697" t="s">
        <v>67</v>
      </c>
      <c r="D697" t="s">
        <v>5699</v>
      </c>
      <c r="E697">
        <v>3.4</v>
      </c>
      <c r="F697">
        <v>32</v>
      </c>
      <c r="G697" s="21">
        <v>12.79</v>
      </c>
      <c r="H697">
        <v>2010</v>
      </c>
      <c r="J697" t="str">
        <f>_xlfn.CONCAT(Table1[#This Row])</f>
        <v>Tilenus Envejecido en Roble Bierzo Mencia 2010SpainBierzoEstefanía3.43212.792010</v>
      </c>
      <c r="S697" t="b">
        <v>0</v>
      </c>
    </row>
    <row r="698" spans="1:19" x14ac:dyDescent="0.2">
      <c r="A698" t="s">
        <v>5541</v>
      </c>
      <c r="B698" t="s">
        <v>16</v>
      </c>
      <c r="C698" t="s">
        <v>93</v>
      </c>
      <c r="D698" t="s">
        <v>605</v>
      </c>
      <c r="E698">
        <v>4.4000000000000004</v>
      </c>
      <c r="F698">
        <v>31</v>
      </c>
      <c r="G698" s="21">
        <v>193.03</v>
      </c>
      <c r="H698">
        <v>2010</v>
      </c>
      <c r="J698" t="str">
        <f>_xlfn.CONCAT(Table1[#This Row])</f>
        <v>Chianti Classico Gran Selezione 2010ItalyChianti ClassicoIsole e Olena4.431193.032010</v>
      </c>
      <c r="S698" t="b">
        <v>0</v>
      </c>
    </row>
    <row r="699" spans="1:19" x14ac:dyDescent="0.2">
      <c r="A699" t="s">
        <v>1422</v>
      </c>
      <c r="B699" t="s">
        <v>16</v>
      </c>
      <c r="C699" t="s">
        <v>358</v>
      </c>
      <c r="D699" t="s">
        <v>5439</v>
      </c>
      <c r="E699">
        <v>4.0999999999999996</v>
      </c>
      <c r="F699">
        <v>30</v>
      </c>
      <c r="G699" s="21">
        <v>66.930000000000007</v>
      </c>
      <c r="H699">
        <v>2010</v>
      </c>
      <c r="J699" t="str">
        <f>_xlfn.CONCAT(Table1[#This Row])</f>
        <v>Brunello di Montalcino Riserva 2010ItalyBrunello di MontalcinoBuon Tempo4.13066.932010</v>
      </c>
      <c r="S699" t="b">
        <v>0</v>
      </c>
    </row>
    <row r="700" spans="1:19" x14ac:dyDescent="0.2">
      <c r="A700" t="s">
        <v>5257</v>
      </c>
      <c r="B700" t="s">
        <v>16</v>
      </c>
      <c r="C700" t="s">
        <v>663</v>
      </c>
      <c r="D700" t="s">
        <v>1845</v>
      </c>
      <c r="E700">
        <v>4.3</v>
      </c>
      <c r="F700">
        <v>29</v>
      </c>
      <c r="G700" s="21">
        <v>37.53</v>
      </c>
      <c r="H700">
        <v>2010</v>
      </c>
      <c r="J700" t="str">
        <f>_xlfn.CONCAT(Table1[#This Row])</f>
        <v>Fracastoro Riserva Amarone della Valpolicella Classico 2010ItalyValpolicellaVillabella4.32937.532010</v>
      </c>
      <c r="S700" t="b">
        <v>0</v>
      </c>
    </row>
    <row r="701" spans="1:19" x14ac:dyDescent="0.2">
      <c r="A701" t="s">
        <v>5209</v>
      </c>
      <c r="B701" t="s">
        <v>9</v>
      </c>
      <c r="C701" t="s">
        <v>217</v>
      </c>
      <c r="D701" t="s">
        <v>3460</v>
      </c>
      <c r="E701">
        <v>3.7</v>
      </c>
      <c r="F701">
        <v>29</v>
      </c>
      <c r="G701" s="21">
        <v>21.4</v>
      </c>
      <c r="H701">
        <v>2010</v>
      </c>
      <c r="J701" t="str">
        <f>_xlfn.CONCAT(Table1[#This Row])</f>
        <v>S de Siran Margaux 2010FranceMargauxChâteau Siran3.72921.42010</v>
      </c>
      <c r="S701" t="b">
        <v>0</v>
      </c>
    </row>
    <row r="702" spans="1:19" x14ac:dyDescent="0.2">
      <c r="A702" t="s">
        <v>4781</v>
      </c>
      <c r="B702" t="s">
        <v>16</v>
      </c>
      <c r="C702" t="s">
        <v>374</v>
      </c>
      <c r="D702" t="s">
        <v>4782</v>
      </c>
      <c r="E702">
        <v>3.7</v>
      </c>
      <c r="F702">
        <v>27</v>
      </c>
      <c r="G702" s="21">
        <v>29.9</v>
      </c>
      <c r="H702">
        <v>2010</v>
      </c>
      <c r="J702" t="str">
        <f>_xlfn.CONCAT(Table1[#This Row])</f>
        <v>Bricco-Spessa Barbaresco 2010ItalyBarbarescoLa Morandina3.72729.92010</v>
      </c>
      <c r="S702" t="b">
        <v>0</v>
      </c>
    </row>
    <row r="703" spans="1:19" x14ac:dyDescent="0.2">
      <c r="A703" t="s">
        <v>4788</v>
      </c>
      <c r="B703" t="s">
        <v>77</v>
      </c>
      <c r="C703" t="s">
        <v>2104</v>
      </c>
      <c r="D703" t="s">
        <v>4789</v>
      </c>
      <c r="E703">
        <v>3.4</v>
      </c>
      <c r="F703">
        <v>27</v>
      </c>
      <c r="G703" s="21">
        <v>8.68</v>
      </c>
      <c r="H703">
        <v>2010</v>
      </c>
      <c r="J703" t="str">
        <f>_xlfn.CONCAT(Table1[#This Row])</f>
        <v>Garrafeira Bairrada 2010PortugalBairradaCaves Primavera3.4278.682010</v>
      </c>
      <c r="S703" t="b">
        <v>0</v>
      </c>
    </row>
    <row r="704" spans="1:19" x14ac:dyDescent="0.2">
      <c r="A704" t="s">
        <v>8342</v>
      </c>
      <c r="B704" t="s">
        <v>16</v>
      </c>
      <c r="C704" t="s">
        <v>2867</v>
      </c>
      <c r="D704" t="s">
        <v>2868</v>
      </c>
      <c r="E704">
        <v>4.5999999999999996</v>
      </c>
      <c r="F704">
        <v>5997</v>
      </c>
      <c r="G704" s="21">
        <v>249</v>
      </c>
      <c r="H704">
        <v>2011</v>
      </c>
      <c r="J704" t="str">
        <f>_xlfn.CONCAT(Table1[#This Row])</f>
        <v>Sassicaia 2011ItalyBolgheri SassicaiaTenuta San Guido4.659972492011</v>
      </c>
      <c r="S704" t="b">
        <v>0</v>
      </c>
    </row>
    <row r="705" spans="1:19" x14ac:dyDescent="0.2">
      <c r="A705" t="s">
        <v>6112</v>
      </c>
      <c r="B705" t="s">
        <v>66</v>
      </c>
      <c r="C705" t="s">
        <v>308</v>
      </c>
      <c r="D705" t="s">
        <v>1499</v>
      </c>
      <c r="E705">
        <v>3.8</v>
      </c>
      <c r="F705">
        <v>3481</v>
      </c>
      <c r="G705" s="21">
        <v>14.9</v>
      </c>
      <c r="H705">
        <v>2011</v>
      </c>
      <c r="J705" t="str">
        <f>_xlfn.CONCAT(Table1[#This Row])</f>
        <v>Rioja Reserva 2011SpainRiojaMarqués de Cáceres3.8348114.92011</v>
      </c>
      <c r="S705" t="b">
        <v>0</v>
      </c>
    </row>
    <row r="706" spans="1:19" x14ac:dyDescent="0.2">
      <c r="A706" t="s">
        <v>5982</v>
      </c>
      <c r="B706" t="s">
        <v>66</v>
      </c>
      <c r="C706" t="s">
        <v>308</v>
      </c>
      <c r="D706" t="s">
        <v>1325</v>
      </c>
      <c r="E706">
        <v>3.8</v>
      </c>
      <c r="F706">
        <v>3390</v>
      </c>
      <c r="G706" s="21">
        <v>14.95</v>
      </c>
      <c r="H706">
        <v>2011</v>
      </c>
      <c r="J706" t="str">
        <f>_xlfn.CONCAT(Table1[#This Row])</f>
        <v>Rioja Reserva (Tempranillo) 2011SpainRiojaRamón Bilbao3.8339014.952011</v>
      </c>
      <c r="S706" t="b">
        <v>0</v>
      </c>
    </row>
    <row r="707" spans="1:19" x14ac:dyDescent="0.2">
      <c r="A707" t="s">
        <v>2280</v>
      </c>
      <c r="B707" t="s">
        <v>16</v>
      </c>
      <c r="C707" t="s">
        <v>358</v>
      </c>
      <c r="D707" t="s">
        <v>2717</v>
      </c>
      <c r="E707">
        <v>4.2</v>
      </c>
      <c r="F707">
        <v>3341</v>
      </c>
      <c r="G707" s="21">
        <v>50.39</v>
      </c>
      <c r="H707">
        <v>2011</v>
      </c>
      <c r="J707" t="str">
        <f>_xlfn.CONCAT(Table1[#This Row])</f>
        <v>Brunello di Montalcino 2011ItalyBrunello di MontalcinoTenuta CastelGiocondo4.2334150.392011</v>
      </c>
      <c r="S707" t="b">
        <v>0</v>
      </c>
    </row>
    <row r="708" spans="1:19" x14ac:dyDescent="0.2">
      <c r="A708" t="s">
        <v>5771</v>
      </c>
      <c r="B708" t="s">
        <v>1903</v>
      </c>
      <c r="C708" t="s">
        <v>1904</v>
      </c>
      <c r="D708" t="s">
        <v>1905</v>
      </c>
      <c r="E708">
        <v>4.2</v>
      </c>
      <c r="F708">
        <v>3230</v>
      </c>
      <c r="G708" s="21">
        <v>46.3</v>
      </c>
      <c r="H708">
        <v>2011</v>
      </c>
      <c r="J708" t="str">
        <f>_xlfn.CONCAT(Table1[#This Row])</f>
        <v>Rouge (Gaston Hochar) 2011LebanonBekaa ValleyChâteau Musar4.2323046.32011</v>
      </c>
      <c r="S708" t="b">
        <v>0</v>
      </c>
    </row>
    <row r="709" spans="1:19" x14ac:dyDescent="0.2">
      <c r="A709" t="s">
        <v>1009</v>
      </c>
      <c r="B709" t="s">
        <v>9</v>
      </c>
      <c r="C709" t="s">
        <v>184</v>
      </c>
      <c r="D709" t="s">
        <v>1874</v>
      </c>
      <c r="E709">
        <v>4.3</v>
      </c>
      <c r="F709">
        <v>2853</v>
      </c>
      <c r="G709" s="21">
        <v>126.24</v>
      </c>
      <c r="H709">
        <v>2011</v>
      </c>
      <c r="J709" t="str">
        <f>_xlfn.CONCAT(Table1[#This Row])</f>
        <v>Pauillac (Grand Cru Classé) 2011FrancePauillacChâteau Lynch-Bages4.32853126.242011</v>
      </c>
      <c r="S709" t="b">
        <v>0</v>
      </c>
    </row>
    <row r="710" spans="1:19" x14ac:dyDescent="0.2">
      <c r="A710" t="s">
        <v>4562</v>
      </c>
      <c r="B710" t="s">
        <v>66</v>
      </c>
      <c r="C710" t="s">
        <v>308</v>
      </c>
      <c r="D710" t="s">
        <v>1777</v>
      </c>
      <c r="E710">
        <v>4.0999999999999996</v>
      </c>
      <c r="F710">
        <v>2595</v>
      </c>
      <c r="G710" s="21">
        <v>26.39</v>
      </c>
      <c r="H710">
        <v>2011</v>
      </c>
      <c r="J710" t="str">
        <f>_xlfn.CONCAT(Table1[#This Row])</f>
        <v>Coto de Imaz Rioja Gran Reserva 2011SpainRiojaEl Coto4.1259526.392011</v>
      </c>
      <c r="S710" t="b">
        <v>0</v>
      </c>
    </row>
    <row r="711" spans="1:19" x14ac:dyDescent="0.2">
      <c r="A711" t="s">
        <v>4013</v>
      </c>
      <c r="B711" t="s">
        <v>66</v>
      </c>
      <c r="C711" t="s">
        <v>308</v>
      </c>
      <c r="D711" t="s">
        <v>4014</v>
      </c>
      <c r="E711">
        <v>3.9</v>
      </c>
      <c r="F711">
        <v>2218</v>
      </c>
      <c r="G711" s="21">
        <v>17.739999999999998</v>
      </c>
      <c r="H711">
        <v>2011</v>
      </c>
      <c r="J711" t="str">
        <f>_xlfn.CONCAT(Table1[#This Row])</f>
        <v>Selección de Familia Reserva 2011SpainRiojaVivanco3.9221817.742011</v>
      </c>
      <c r="S711" t="b">
        <v>0</v>
      </c>
    </row>
    <row r="712" spans="1:19" x14ac:dyDescent="0.2">
      <c r="A712" t="s">
        <v>1243</v>
      </c>
      <c r="B712" t="s">
        <v>66</v>
      </c>
      <c r="C712" t="s">
        <v>308</v>
      </c>
      <c r="D712" t="s">
        <v>3857</v>
      </c>
      <c r="E712">
        <v>3.9</v>
      </c>
      <c r="F712">
        <v>2112</v>
      </c>
      <c r="G712" s="21">
        <v>18.45</v>
      </c>
      <c r="H712">
        <v>2011</v>
      </c>
      <c r="J712" t="str">
        <f>_xlfn.CONCAT(Table1[#This Row])</f>
        <v>Rioja Gran Reserva 2011SpainRiojaMontecillo3.9211218.452011</v>
      </c>
      <c r="S712" t="b">
        <v>0</v>
      </c>
    </row>
    <row r="713" spans="1:19" x14ac:dyDescent="0.2">
      <c r="A713" t="s">
        <v>384</v>
      </c>
      <c r="B713" t="s">
        <v>9</v>
      </c>
      <c r="C713" t="s">
        <v>114</v>
      </c>
      <c r="D713" t="s">
        <v>3159</v>
      </c>
      <c r="E713">
        <v>4.2</v>
      </c>
      <c r="F713">
        <v>2094</v>
      </c>
      <c r="G713" s="21">
        <v>83.9</v>
      </c>
      <c r="H713">
        <v>2011</v>
      </c>
      <c r="J713" t="str">
        <f>_xlfn.CONCAT(Table1[#This Row])</f>
        <v>Saint-Julien (Grand Cru Classé) 2011FranceSaint-JulienChâteau Talbot4.2209483.92011</v>
      </c>
      <c r="S713" t="b">
        <v>0</v>
      </c>
    </row>
    <row r="714" spans="1:19" x14ac:dyDescent="0.2">
      <c r="A714" t="s">
        <v>2177</v>
      </c>
      <c r="B714" t="s">
        <v>9</v>
      </c>
      <c r="C714" t="s">
        <v>281</v>
      </c>
      <c r="D714" t="s">
        <v>1999</v>
      </c>
      <c r="E714">
        <v>3.8</v>
      </c>
      <c r="F714">
        <v>2009</v>
      </c>
      <c r="G714" s="21">
        <v>37.03</v>
      </c>
      <c r="H714">
        <v>2011</v>
      </c>
      <c r="J714" t="str">
        <f>_xlfn.CONCAT(Table1[#This Row])</f>
        <v>Haut-Médoc (Grand Cru Classé) 2011FranceHaut-MédocChâteau Cantemerle3.8200937.032011</v>
      </c>
      <c r="S714" t="b">
        <v>0</v>
      </c>
    </row>
    <row r="715" spans="1:19" x14ac:dyDescent="0.2">
      <c r="A715" t="s">
        <v>1062</v>
      </c>
      <c r="B715" t="s">
        <v>9</v>
      </c>
      <c r="C715" t="s">
        <v>217</v>
      </c>
      <c r="D715" t="s">
        <v>1570</v>
      </c>
      <c r="E715">
        <v>4.2</v>
      </c>
      <c r="F715">
        <v>1896</v>
      </c>
      <c r="G715" s="21">
        <v>58</v>
      </c>
      <c r="H715">
        <v>2011</v>
      </c>
      <c r="J715" t="str">
        <f>_xlfn.CONCAT(Table1[#This Row])</f>
        <v>Margaux (Grand Cru Classé) 2011FranceMargauxChâteau Giscours4.21896582011</v>
      </c>
      <c r="S715" t="b">
        <v>0</v>
      </c>
    </row>
    <row r="716" spans="1:19" x14ac:dyDescent="0.2">
      <c r="A716" t="s">
        <v>1009</v>
      </c>
      <c r="B716" t="s">
        <v>9</v>
      </c>
      <c r="C716" t="s">
        <v>184</v>
      </c>
      <c r="D716" t="s">
        <v>2417</v>
      </c>
      <c r="E716">
        <v>4.3</v>
      </c>
      <c r="F716">
        <v>1763</v>
      </c>
      <c r="G716" s="21">
        <v>121.95</v>
      </c>
      <c r="H716">
        <v>2011</v>
      </c>
      <c r="J716" t="str">
        <f>_xlfn.CONCAT(Table1[#This Row])</f>
        <v>Pauillac (Grand Cru Classé) 2011FrancePauillacChâteau Pontet-Canet4.31763121.952011</v>
      </c>
      <c r="S716" t="b">
        <v>0</v>
      </c>
    </row>
    <row r="717" spans="1:19" x14ac:dyDescent="0.2">
      <c r="A717" t="s">
        <v>2783</v>
      </c>
      <c r="B717" t="s">
        <v>9</v>
      </c>
      <c r="C717" t="s">
        <v>281</v>
      </c>
      <c r="D717" t="s">
        <v>1590</v>
      </c>
      <c r="E717">
        <v>3.9</v>
      </c>
      <c r="F717">
        <v>1607</v>
      </c>
      <c r="G717" s="21">
        <v>57.28</v>
      </c>
      <c r="H717">
        <v>2011</v>
      </c>
      <c r="J717" t="str">
        <f>_xlfn.CONCAT(Table1[#This Row])</f>
        <v>Haut-Médoc 2011FranceHaut-MédocChâteau Sociando-Mallet3.9160757.282011</v>
      </c>
      <c r="S717" t="b">
        <v>0</v>
      </c>
    </row>
    <row r="718" spans="1:19" x14ac:dyDescent="0.2">
      <c r="A718" t="s">
        <v>2449</v>
      </c>
      <c r="B718" t="s">
        <v>16</v>
      </c>
      <c r="C718" t="s">
        <v>358</v>
      </c>
      <c r="D718" t="s">
        <v>943</v>
      </c>
      <c r="E718">
        <v>4.4000000000000004</v>
      </c>
      <c r="F718">
        <v>1488</v>
      </c>
      <c r="G718" s="21">
        <v>75.180000000000007</v>
      </c>
      <c r="H718">
        <v>2011</v>
      </c>
      <c r="J718" t="str">
        <f>_xlfn.CONCAT(Table1[#This Row])</f>
        <v>Tenuta Nuova Brunello di Montalcino 2011ItalyBrunello di MontalcinoCasanova di Neri4.4148875.182011</v>
      </c>
      <c r="S718" t="b">
        <v>0</v>
      </c>
    </row>
    <row r="719" spans="1:19" x14ac:dyDescent="0.2">
      <c r="A719" t="s">
        <v>2280</v>
      </c>
      <c r="B719" t="s">
        <v>16</v>
      </c>
      <c r="C719" t="s">
        <v>358</v>
      </c>
      <c r="D719" t="s">
        <v>359</v>
      </c>
      <c r="E719">
        <v>4.2</v>
      </c>
      <c r="F719">
        <v>1436</v>
      </c>
      <c r="G719" s="21">
        <v>34.44</v>
      </c>
      <c r="H719">
        <v>2011</v>
      </c>
      <c r="J719" t="str">
        <f>_xlfn.CONCAT(Table1[#This Row])</f>
        <v>Brunello di Montalcino 2011ItalyBrunello di MontalcinoCiacci Piccolomini d'Aragona4.2143634.442011</v>
      </c>
      <c r="S719" t="b">
        <v>0</v>
      </c>
    </row>
    <row r="720" spans="1:19" x14ac:dyDescent="0.2">
      <c r="A720" t="s">
        <v>2278</v>
      </c>
      <c r="B720" t="s">
        <v>66</v>
      </c>
      <c r="C720" t="s">
        <v>313</v>
      </c>
      <c r="D720" t="s">
        <v>735</v>
      </c>
      <c r="E720">
        <v>4.0999999999999996</v>
      </c>
      <c r="F720">
        <v>1433</v>
      </c>
      <c r="G720" s="21">
        <v>70.180000000000007</v>
      </c>
      <c r="H720">
        <v>2011</v>
      </c>
      <c r="J720" t="str">
        <f>_xlfn.CONCAT(Table1[#This Row])</f>
        <v>Les Terrasses Velles Vinyes Priorat 2011SpainPrioratÁlvaro Palacios4.1143370.182011</v>
      </c>
      <c r="S720" t="b">
        <v>0</v>
      </c>
    </row>
    <row r="721" spans="1:19" x14ac:dyDescent="0.2">
      <c r="A721" t="s">
        <v>2199</v>
      </c>
      <c r="B721" t="s">
        <v>66</v>
      </c>
      <c r="C721" t="s">
        <v>308</v>
      </c>
      <c r="D721" t="s">
        <v>1508</v>
      </c>
      <c r="E721">
        <v>4.3</v>
      </c>
      <c r="F721">
        <v>1411</v>
      </c>
      <c r="G721" s="21">
        <v>53.51</v>
      </c>
      <c r="H721">
        <v>2011</v>
      </c>
      <c r="J721" t="str">
        <f>_xlfn.CONCAT(Table1[#This Row])</f>
        <v>Prado Enea Gran Reserva 2011SpainRiojaMuga4.3141153.512011</v>
      </c>
      <c r="S721" t="b">
        <v>0</v>
      </c>
    </row>
    <row r="722" spans="1:19" x14ac:dyDescent="0.2">
      <c r="A722" t="s">
        <v>2177</v>
      </c>
      <c r="B722" t="s">
        <v>9</v>
      </c>
      <c r="C722" t="s">
        <v>281</v>
      </c>
      <c r="D722" t="s">
        <v>2178</v>
      </c>
      <c r="E722">
        <v>3.9</v>
      </c>
      <c r="F722">
        <v>1407</v>
      </c>
      <c r="G722" s="21">
        <v>44.96</v>
      </c>
      <c r="H722">
        <v>2011</v>
      </c>
      <c r="J722" t="str">
        <f>_xlfn.CONCAT(Table1[#This Row])</f>
        <v>Haut-Médoc (Grand Cru Classé) 2011FranceHaut-MédocChâteau La Tour Carnet3.9140744.962011</v>
      </c>
      <c r="S722" t="b">
        <v>0</v>
      </c>
    </row>
    <row r="723" spans="1:19" x14ac:dyDescent="0.2">
      <c r="A723" t="s">
        <v>2030</v>
      </c>
      <c r="B723" t="s">
        <v>66</v>
      </c>
      <c r="C723" t="s">
        <v>308</v>
      </c>
      <c r="D723" t="s">
        <v>751</v>
      </c>
      <c r="E723">
        <v>3.7</v>
      </c>
      <c r="F723">
        <v>1364</v>
      </c>
      <c r="G723" s="21">
        <v>10.89</v>
      </c>
      <c r="H723">
        <v>2011</v>
      </c>
      <c r="J723" t="str">
        <f>_xlfn.CONCAT(Table1[#This Row])</f>
        <v>Conde de Valdemar Reserva 2011SpainRiojaBodegas Valdemar3.7136410.892011</v>
      </c>
      <c r="S723" t="b">
        <v>0</v>
      </c>
    </row>
    <row r="724" spans="1:19" x14ac:dyDescent="0.2">
      <c r="A724" t="s">
        <v>1967</v>
      </c>
      <c r="B724" t="s">
        <v>16</v>
      </c>
      <c r="C724" t="s">
        <v>358</v>
      </c>
      <c r="D724" t="s">
        <v>1131</v>
      </c>
      <c r="E724">
        <v>4.2</v>
      </c>
      <c r="F724">
        <v>1341</v>
      </c>
      <c r="G724" s="21">
        <v>37.729999999999997</v>
      </c>
      <c r="H724">
        <v>2011</v>
      </c>
      <c r="J724" t="str">
        <f>_xlfn.CONCAT(Table1[#This Row])</f>
        <v>Poggio alle Mura Brunello di Montalcino 2011ItalyBrunello di MontalcinoBanfi4.2134137.732011</v>
      </c>
      <c r="S724" t="b">
        <v>0</v>
      </c>
    </row>
    <row r="725" spans="1:19" x14ac:dyDescent="0.2">
      <c r="A725" t="s">
        <v>1941</v>
      </c>
      <c r="B725" t="s">
        <v>66</v>
      </c>
      <c r="C725" t="s">
        <v>308</v>
      </c>
      <c r="D725" t="s">
        <v>1325</v>
      </c>
      <c r="E725">
        <v>3.9</v>
      </c>
      <c r="F725">
        <v>1334</v>
      </c>
      <c r="G725" s="21">
        <v>18.23</v>
      </c>
      <c r="H725">
        <v>2011</v>
      </c>
      <c r="J725" t="str">
        <f>_xlfn.CONCAT(Table1[#This Row])</f>
        <v>Gran Reserva Rioja (Tempranillo) 2011SpainRiojaRamón Bilbao3.9133418.232011</v>
      </c>
      <c r="S725" t="b">
        <v>0</v>
      </c>
    </row>
    <row r="726" spans="1:19" x14ac:dyDescent="0.2">
      <c r="A726" t="s">
        <v>384</v>
      </c>
      <c r="B726" t="s">
        <v>9</v>
      </c>
      <c r="C726" t="s">
        <v>114</v>
      </c>
      <c r="D726" t="s">
        <v>115</v>
      </c>
      <c r="E726">
        <v>4.2</v>
      </c>
      <c r="F726">
        <v>1264</v>
      </c>
      <c r="G726" s="21">
        <v>109</v>
      </c>
      <c r="H726">
        <v>2011</v>
      </c>
      <c r="J726" t="str">
        <f>_xlfn.CONCAT(Table1[#This Row])</f>
        <v>Saint-Julien (Grand Cru Classé) 2011FranceSaint-JulienChâteau Léoville Poyferré4.212641092011</v>
      </c>
      <c r="S726" t="b">
        <v>0</v>
      </c>
    </row>
    <row r="727" spans="1:19" x14ac:dyDescent="0.2">
      <c r="A727" t="s">
        <v>1243</v>
      </c>
      <c r="B727" t="s">
        <v>66</v>
      </c>
      <c r="C727" t="s">
        <v>308</v>
      </c>
      <c r="D727" t="s">
        <v>1499</v>
      </c>
      <c r="E727">
        <v>4</v>
      </c>
      <c r="F727">
        <v>1225</v>
      </c>
      <c r="G727" s="21">
        <v>17.690000000000001</v>
      </c>
      <c r="H727">
        <v>2011</v>
      </c>
      <c r="J727" t="str">
        <f>_xlfn.CONCAT(Table1[#This Row])</f>
        <v>Rioja Gran Reserva 2011SpainRiojaMarqués de Cáceres4122517.692011</v>
      </c>
      <c r="S727" t="b">
        <v>0</v>
      </c>
    </row>
    <row r="728" spans="1:19" x14ac:dyDescent="0.2">
      <c r="A728" t="s">
        <v>1243</v>
      </c>
      <c r="B728" t="s">
        <v>66</v>
      </c>
      <c r="C728" t="s">
        <v>308</v>
      </c>
      <c r="D728" t="s">
        <v>970</v>
      </c>
      <c r="E728">
        <v>4.0999999999999996</v>
      </c>
      <c r="F728">
        <v>1170</v>
      </c>
      <c r="G728" s="21">
        <v>41.04</v>
      </c>
      <c r="H728">
        <v>2011</v>
      </c>
      <c r="J728" t="str">
        <f>_xlfn.CONCAT(Table1[#This Row])</f>
        <v>Rioja Gran Reserva 2011SpainRiojaMarqués de Riscal4.1117041.042011</v>
      </c>
      <c r="S728" t="b">
        <v>0</v>
      </c>
    </row>
    <row r="729" spans="1:19" x14ac:dyDescent="0.2">
      <c r="A729" t="s">
        <v>1062</v>
      </c>
      <c r="B729" t="s">
        <v>9</v>
      </c>
      <c r="C729" t="s">
        <v>217</v>
      </c>
      <c r="D729" t="s">
        <v>625</v>
      </c>
      <c r="E729">
        <v>4.2</v>
      </c>
      <c r="F729">
        <v>1131</v>
      </c>
      <c r="G729" s="21">
        <v>89</v>
      </c>
      <c r="H729">
        <v>2011</v>
      </c>
      <c r="J729" t="str">
        <f>_xlfn.CONCAT(Table1[#This Row])</f>
        <v>Margaux (Grand Cru Classé) 2011FranceMargauxChâteau Lascombes4.21131892011</v>
      </c>
      <c r="S729" t="b">
        <v>0</v>
      </c>
    </row>
    <row r="730" spans="1:19" x14ac:dyDescent="0.2">
      <c r="A730" t="s">
        <v>1009</v>
      </c>
      <c r="B730" t="s">
        <v>9</v>
      </c>
      <c r="C730" t="s">
        <v>184</v>
      </c>
      <c r="D730" t="s">
        <v>210</v>
      </c>
      <c r="E730">
        <v>4.4000000000000004</v>
      </c>
      <c r="F730">
        <v>1125</v>
      </c>
      <c r="G730" s="21">
        <v>139</v>
      </c>
      <c r="H730">
        <v>2011</v>
      </c>
      <c r="J730" t="str">
        <f>_xlfn.CONCAT(Table1[#This Row])</f>
        <v>Pauillac (Grand Cru Classé) 2011FrancePauillacChâteau Pichon Baron4.411251392011</v>
      </c>
      <c r="S730" t="b">
        <v>0</v>
      </c>
    </row>
    <row r="731" spans="1:19" x14ac:dyDescent="0.2">
      <c r="A731" t="s">
        <v>1009</v>
      </c>
      <c r="B731" t="s">
        <v>9</v>
      </c>
      <c r="C731" t="s">
        <v>184</v>
      </c>
      <c r="D731" t="s">
        <v>1010</v>
      </c>
      <c r="E731">
        <v>4.2</v>
      </c>
      <c r="F731">
        <v>1125</v>
      </c>
      <c r="G731" s="21">
        <v>76.95</v>
      </c>
      <c r="H731">
        <v>2011</v>
      </c>
      <c r="J731" t="str">
        <f>_xlfn.CONCAT(Table1[#This Row])</f>
        <v>Pauillac (Grand Cru Classé) 2011FrancePauillacChâteau Grand-Puy-Lacoste4.2112576.952011</v>
      </c>
      <c r="S731" t="b">
        <v>0</v>
      </c>
    </row>
    <row r="732" spans="1:19" x14ac:dyDescent="0.2">
      <c r="A732" t="s">
        <v>703</v>
      </c>
      <c r="B732" t="s">
        <v>9</v>
      </c>
      <c r="C732" t="s">
        <v>105</v>
      </c>
      <c r="D732" t="s">
        <v>704</v>
      </c>
      <c r="E732">
        <v>3.9</v>
      </c>
      <c r="F732">
        <v>1077</v>
      </c>
      <c r="G732" s="21">
        <v>36.9</v>
      </c>
      <c r="H732">
        <v>2011</v>
      </c>
      <c r="J732" t="str">
        <f>_xlfn.CONCAT(Table1[#This Row])</f>
        <v>Saint-Estèphe 2011FranceSaint-EstèpheChâteau de Pez3.9107736.92011</v>
      </c>
      <c r="S732" t="b">
        <v>0</v>
      </c>
    </row>
    <row r="733" spans="1:19" x14ac:dyDescent="0.2">
      <c r="A733" t="s">
        <v>445</v>
      </c>
      <c r="B733" t="s">
        <v>66</v>
      </c>
      <c r="C733" t="s">
        <v>308</v>
      </c>
      <c r="D733" t="s">
        <v>446</v>
      </c>
      <c r="E733">
        <v>3.8</v>
      </c>
      <c r="F733">
        <v>1045</v>
      </c>
      <c r="G733" s="21">
        <v>10.85</v>
      </c>
      <c r="H733">
        <v>2011</v>
      </c>
      <c r="J733" t="str">
        <f>_xlfn.CONCAT(Table1[#This Row])</f>
        <v>Rioja Bordón Reserva 2011SpainRiojaFranco-Espanolas3.8104510.852011</v>
      </c>
      <c r="S733" t="b">
        <v>0</v>
      </c>
    </row>
    <row r="734" spans="1:19" x14ac:dyDescent="0.2">
      <c r="A734" t="s">
        <v>384</v>
      </c>
      <c r="B734" t="s">
        <v>9</v>
      </c>
      <c r="C734" t="s">
        <v>114</v>
      </c>
      <c r="D734" t="s">
        <v>385</v>
      </c>
      <c r="E734">
        <v>4.2</v>
      </c>
      <c r="F734">
        <v>1037</v>
      </c>
      <c r="G734" s="21">
        <v>87.24</v>
      </c>
      <c r="H734">
        <v>2011</v>
      </c>
      <c r="J734" t="str">
        <f>_xlfn.CONCAT(Table1[#This Row])</f>
        <v>Saint-Julien (Grand Cru Classé) 2011FranceSaint-JulienChâteau Léoville Barton4.2103787.242011</v>
      </c>
      <c r="S734" t="b">
        <v>0</v>
      </c>
    </row>
    <row r="735" spans="1:19" x14ac:dyDescent="0.2">
      <c r="A735" t="s">
        <v>204</v>
      </c>
      <c r="B735" t="s">
        <v>16</v>
      </c>
      <c r="C735" t="s">
        <v>205</v>
      </c>
      <c r="D735" t="s">
        <v>206</v>
      </c>
      <c r="E735">
        <v>4.3</v>
      </c>
      <c r="F735">
        <v>1012</v>
      </c>
      <c r="G735" s="21">
        <v>48.64</v>
      </c>
      <c r="H735">
        <v>2011</v>
      </c>
      <c r="J735" t="str">
        <f>_xlfn.CONCAT(Table1[#This Row])</f>
        <v>San Leonardo 2011ItalyVigneti delle DolomitiSan Leonardo4.3101248.642011</v>
      </c>
      <c r="S735" t="b">
        <v>0</v>
      </c>
    </row>
    <row r="736" spans="1:19" x14ac:dyDescent="0.2">
      <c r="A736" t="s">
        <v>9746</v>
      </c>
      <c r="B736" t="s">
        <v>34</v>
      </c>
      <c r="C736" t="s">
        <v>898</v>
      </c>
      <c r="D736" t="s">
        <v>899</v>
      </c>
      <c r="E736">
        <v>4.4000000000000004</v>
      </c>
      <c r="F736">
        <v>887</v>
      </c>
      <c r="G736" s="21">
        <v>77.010000000000005</v>
      </c>
      <c r="H736">
        <v>2011</v>
      </c>
      <c r="J736" t="str">
        <f>_xlfn.CONCAT(Table1[#This Row])</f>
        <v>Don Maximiano Founder's Reserve 2011ChileAconcagua ValleyErrazuriz4.488777.012011</v>
      </c>
      <c r="S736" t="b">
        <v>0</v>
      </c>
    </row>
    <row r="737" spans="1:19" x14ac:dyDescent="0.2">
      <c r="A737" t="s">
        <v>9734</v>
      </c>
      <c r="B737" t="s">
        <v>70</v>
      </c>
      <c r="C737" t="s">
        <v>214</v>
      </c>
      <c r="D737" t="s">
        <v>7263</v>
      </c>
      <c r="E737">
        <v>3.7</v>
      </c>
      <c r="F737">
        <v>881</v>
      </c>
      <c r="G737" s="21">
        <v>13.55</v>
      </c>
      <c r="H737">
        <v>2011</v>
      </c>
      <c r="J737" t="str">
        <f>_xlfn.CONCAT(Table1[#This Row])</f>
        <v>Vintner's Reserve Zinfandel 2011United StatesMendocino CountyKendall-Jackson3.788113.552011</v>
      </c>
      <c r="S737" t="b">
        <v>0</v>
      </c>
    </row>
    <row r="738" spans="1:19" x14ac:dyDescent="0.2">
      <c r="A738" t="s">
        <v>1516</v>
      </c>
      <c r="B738" t="s">
        <v>9</v>
      </c>
      <c r="C738" t="s">
        <v>96</v>
      </c>
      <c r="D738" t="s">
        <v>97</v>
      </c>
      <c r="E738">
        <v>4.4000000000000004</v>
      </c>
      <c r="F738">
        <v>860</v>
      </c>
      <c r="G738" s="21">
        <v>170.59</v>
      </c>
      <c r="H738">
        <v>2011</v>
      </c>
      <c r="J738" t="str">
        <f>_xlfn.CONCAT(Table1[#This Row])</f>
        <v>Saint-Émilion Grand Cru (Premier Grand Cru Classé) 2011FranceSaint-Émilion Grand CruChâteau Figeac4.4860170.592011</v>
      </c>
      <c r="S738" t="b">
        <v>0</v>
      </c>
    </row>
    <row r="739" spans="1:19" x14ac:dyDescent="0.2">
      <c r="A739" t="s">
        <v>9445</v>
      </c>
      <c r="B739" t="s">
        <v>16</v>
      </c>
      <c r="C739" t="s">
        <v>4032</v>
      </c>
      <c r="D739" t="s">
        <v>975</v>
      </c>
      <c r="E739">
        <v>3.9</v>
      </c>
      <c r="F739">
        <v>809</v>
      </c>
      <c r="G739" s="21">
        <v>18.920000000000002</v>
      </c>
      <c r="H739">
        <v>2011</v>
      </c>
      <c r="J739" t="str">
        <f>_xlfn.CONCAT(Table1[#This Row])</f>
        <v>Maroccoli Syrah 2011ItalyMenfiPlaneta3.980918.922011</v>
      </c>
      <c r="S739" t="b">
        <v>0</v>
      </c>
    </row>
    <row r="740" spans="1:19" x14ac:dyDescent="0.2">
      <c r="A740" t="s">
        <v>9403</v>
      </c>
      <c r="B740" t="s">
        <v>66</v>
      </c>
      <c r="C740" t="s">
        <v>308</v>
      </c>
      <c r="D740" t="s">
        <v>1151</v>
      </c>
      <c r="E740">
        <v>4</v>
      </c>
      <c r="F740">
        <v>791</v>
      </c>
      <c r="G740" s="21">
        <v>16.95</v>
      </c>
      <c r="H740">
        <v>2011</v>
      </c>
      <c r="J740" t="str">
        <f>_xlfn.CONCAT(Table1[#This Row])</f>
        <v>Gran Reserva Rioja 2011SpainRiojaLan479116.952011</v>
      </c>
      <c r="S740" t="b">
        <v>0</v>
      </c>
    </row>
    <row r="741" spans="1:19" x14ac:dyDescent="0.2">
      <c r="A741" t="s">
        <v>9404</v>
      </c>
      <c r="B741" t="s">
        <v>66</v>
      </c>
      <c r="C741" t="s">
        <v>308</v>
      </c>
      <c r="D741" t="s">
        <v>1730</v>
      </c>
      <c r="E741">
        <v>4</v>
      </c>
      <c r="F741">
        <v>791</v>
      </c>
      <c r="G741" s="21">
        <v>20.95</v>
      </c>
      <c r="H741">
        <v>2011</v>
      </c>
      <c r="J741" t="str">
        <f>_xlfn.CONCAT(Table1[#This Row])</f>
        <v>Viña Arana Reserva 2011SpainRiojaLa Rioja Alta479120.952011</v>
      </c>
      <c r="S741" t="b">
        <v>0</v>
      </c>
    </row>
    <row r="742" spans="1:19" x14ac:dyDescent="0.2">
      <c r="A742" t="s">
        <v>9303</v>
      </c>
      <c r="B742" t="s">
        <v>9</v>
      </c>
      <c r="C742" t="s">
        <v>114</v>
      </c>
      <c r="D742" t="s">
        <v>377</v>
      </c>
      <c r="E742">
        <v>3.9</v>
      </c>
      <c r="F742">
        <v>773</v>
      </c>
      <c r="G742" s="21">
        <v>41.26</v>
      </c>
      <c r="H742">
        <v>2011</v>
      </c>
      <c r="J742" t="str">
        <f>_xlfn.CONCAT(Table1[#This Row])</f>
        <v>Duluc de Branaire-Ducru Saint-Julien (Chateau Duluc) 2011FranceSaint-JulienChâteau Branaire-Ducru3.977341.262011</v>
      </c>
      <c r="S742" t="b">
        <v>0</v>
      </c>
    </row>
    <row r="743" spans="1:19" x14ac:dyDescent="0.2">
      <c r="A743" t="s">
        <v>1009</v>
      </c>
      <c r="B743" t="s">
        <v>9</v>
      </c>
      <c r="C743" t="s">
        <v>184</v>
      </c>
      <c r="D743" t="s">
        <v>3467</v>
      </c>
      <c r="E743">
        <v>4.0999999999999996</v>
      </c>
      <c r="F743">
        <v>748</v>
      </c>
      <c r="G743" s="21">
        <v>137.58000000000001</v>
      </c>
      <c r="H743">
        <v>2011</v>
      </c>
      <c r="J743" t="str">
        <f>_xlfn.CONCAT(Table1[#This Row])</f>
        <v>Pauillac (Grand Cru Classé) 2011FrancePauillacChâteau Duhart-Milon4.1748137.582011</v>
      </c>
      <c r="S743" t="b">
        <v>0</v>
      </c>
    </row>
    <row r="744" spans="1:19" x14ac:dyDescent="0.2">
      <c r="A744" t="s">
        <v>1009</v>
      </c>
      <c r="B744" t="s">
        <v>9</v>
      </c>
      <c r="C744" t="s">
        <v>184</v>
      </c>
      <c r="D744" t="s">
        <v>7544</v>
      </c>
      <c r="E744">
        <v>4</v>
      </c>
      <c r="F744">
        <v>741</v>
      </c>
      <c r="G744" s="21">
        <v>46</v>
      </c>
      <c r="H744">
        <v>2011</v>
      </c>
      <c r="J744" t="str">
        <f>_xlfn.CONCAT(Table1[#This Row])</f>
        <v>Pauillac (Grand Cru Classé) 2011FrancePauillacChâteau Haut-Batailley4741462011</v>
      </c>
      <c r="S744" t="b">
        <v>0</v>
      </c>
    </row>
    <row r="745" spans="1:19" x14ac:dyDescent="0.2">
      <c r="A745" t="s">
        <v>8798</v>
      </c>
      <c r="B745" t="s">
        <v>9</v>
      </c>
      <c r="C745" t="s">
        <v>105</v>
      </c>
      <c r="D745" t="s">
        <v>1384</v>
      </c>
      <c r="E745">
        <v>4.0999999999999996</v>
      </c>
      <c r="F745">
        <v>739</v>
      </c>
      <c r="G745" s="21">
        <v>109</v>
      </c>
      <c r="H745">
        <v>2011</v>
      </c>
      <c r="J745" t="str">
        <f>_xlfn.CONCAT(Table1[#This Row])</f>
        <v>Saint-Estèphe (Grand Cru Classé) 2011FranceSaint-EstèpheChâteau Montrose4.17391092011</v>
      </c>
      <c r="S745" t="b">
        <v>0</v>
      </c>
    </row>
    <row r="746" spans="1:19" x14ac:dyDescent="0.2">
      <c r="A746" t="s">
        <v>1046</v>
      </c>
      <c r="B746" t="s">
        <v>9</v>
      </c>
      <c r="C746" t="s">
        <v>96</v>
      </c>
      <c r="D746" t="s">
        <v>9105</v>
      </c>
      <c r="E746">
        <v>3.7</v>
      </c>
      <c r="F746">
        <v>733</v>
      </c>
      <c r="G746" s="21">
        <v>23.34</v>
      </c>
      <c r="H746">
        <v>2011</v>
      </c>
      <c r="J746" t="str">
        <f>_xlfn.CONCAT(Table1[#This Row])</f>
        <v>Saint-Émilion Grand Cru 2011FranceSaint-Émilion Grand CruChâteau Teyssier3.773323.342011</v>
      </c>
      <c r="S746" t="b">
        <v>0</v>
      </c>
    </row>
    <row r="747" spans="1:19" x14ac:dyDescent="0.2">
      <c r="A747" t="s">
        <v>9058</v>
      </c>
      <c r="B747" t="s">
        <v>87</v>
      </c>
      <c r="C747" t="s">
        <v>2406</v>
      </c>
      <c r="D747" t="s">
        <v>2407</v>
      </c>
      <c r="E747">
        <v>3.2</v>
      </c>
      <c r="F747">
        <v>722</v>
      </c>
      <c r="G747" s="21">
        <v>11.65</v>
      </c>
      <c r="H747">
        <v>2011</v>
      </c>
      <c r="J747" t="str">
        <f>_xlfn.CONCAT(Table1[#This Row])</f>
        <v>Agnus Merlot 2011BrazilEncruzilhada do SulLidio Carraro3.272211.652011</v>
      </c>
      <c r="S747" t="b">
        <v>0</v>
      </c>
    </row>
    <row r="748" spans="1:19" x14ac:dyDescent="0.2">
      <c r="A748" t="s">
        <v>8798</v>
      </c>
      <c r="B748" t="s">
        <v>9</v>
      </c>
      <c r="C748" t="s">
        <v>105</v>
      </c>
      <c r="D748" t="s">
        <v>620</v>
      </c>
      <c r="E748">
        <v>3.8</v>
      </c>
      <c r="F748">
        <v>678</v>
      </c>
      <c r="G748" s="21">
        <v>54.7</v>
      </c>
      <c r="H748">
        <v>2011</v>
      </c>
      <c r="J748" t="str">
        <f>_xlfn.CONCAT(Table1[#This Row])</f>
        <v>Saint-Estèphe (Grand Cru Classé) 2011FranceSaint-EstèpheChâteau Lafon-Rochet3.867854.72011</v>
      </c>
      <c r="S748" t="b">
        <v>0</v>
      </c>
    </row>
    <row r="749" spans="1:19" x14ac:dyDescent="0.2">
      <c r="A749" t="s">
        <v>8790</v>
      </c>
      <c r="B749" t="s">
        <v>9</v>
      </c>
      <c r="C749" t="s">
        <v>2283</v>
      </c>
      <c r="D749" t="s">
        <v>5923</v>
      </c>
      <c r="E749">
        <v>3.8</v>
      </c>
      <c r="F749">
        <v>676</v>
      </c>
      <c r="G749" s="21">
        <v>29.39</v>
      </c>
      <c r="H749">
        <v>2011</v>
      </c>
      <c r="J749" t="str">
        <f>_xlfn.CONCAT(Table1[#This Row])</f>
        <v>Castillon - Côtes de Bordeaux 2011FranceCastillon - Côtes de BordeauxChâteau d'Aiguilhe3.867629.392011</v>
      </c>
      <c r="S749" t="b">
        <v>0</v>
      </c>
    </row>
    <row r="750" spans="1:19" x14ac:dyDescent="0.2">
      <c r="A750" t="s">
        <v>8695</v>
      </c>
      <c r="B750" t="s">
        <v>16</v>
      </c>
      <c r="C750" t="s">
        <v>1024</v>
      </c>
      <c r="D750" t="s">
        <v>375</v>
      </c>
      <c r="E750">
        <v>4.5</v>
      </c>
      <c r="F750">
        <v>657</v>
      </c>
      <c r="G750" s="21">
        <v>212.43</v>
      </c>
      <c r="H750">
        <v>2011</v>
      </c>
      <c r="J750" t="str">
        <f>_xlfn.CONCAT(Table1[#This Row])</f>
        <v>Sperss Langhe 2011ItalyLangheGaja4.5657212.432011</v>
      </c>
      <c r="S750" t="b">
        <v>0</v>
      </c>
    </row>
    <row r="751" spans="1:19" x14ac:dyDescent="0.2">
      <c r="A751" t="s">
        <v>8632</v>
      </c>
      <c r="B751" t="s">
        <v>9</v>
      </c>
      <c r="C751" t="s">
        <v>389</v>
      </c>
      <c r="D751" t="s">
        <v>2038</v>
      </c>
      <c r="E751">
        <v>4.0999999999999996</v>
      </c>
      <c r="F751">
        <v>642</v>
      </c>
      <c r="G751" s="21">
        <v>72.73</v>
      </c>
      <c r="H751">
        <v>2011</v>
      </c>
      <c r="J751" t="str">
        <f>_xlfn.CONCAT(Table1[#This Row])</f>
        <v>Pessac-Léognan 2011FrancePessac-LéognanChâteau Haut-Bailly4.164272.732011</v>
      </c>
      <c r="S751" t="b">
        <v>0</v>
      </c>
    </row>
    <row r="752" spans="1:19" x14ac:dyDescent="0.2">
      <c r="A752" t="s">
        <v>8566</v>
      </c>
      <c r="B752" t="s">
        <v>9</v>
      </c>
      <c r="C752" t="s">
        <v>721</v>
      </c>
      <c r="D752" t="s">
        <v>3708</v>
      </c>
      <c r="E752">
        <v>3.8</v>
      </c>
      <c r="F752">
        <v>633</v>
      </c>
      <c r="G752" s="21">
        <v>32.9</v>
      </c>
      <c r="H752">
        <v>2011</v>
      </c>
      <c r="J752" t="str">
        <f>_xlfn.CONCAT(Table1[#This Row])</f>
        <v>Lalande-de-Pomerol 2011FranceLalande-de-PomerolChâteau La Fleur de Boüard3.863332.92011</v>
      </c>
      <c r="S752" t="b">
        <v>0</v>
      </c>
    </row>
    <row r="753" spans="1:19" x14ac:dyDescent="0.2">
      <c r="A753" t="s">
        <v>8522</v>
      </c>
      <c r="B753" t="s">
        <v>16</v>
      </c>
      <c r="C753" t="s">
        <v>17</v>
      </c>
      <c r="D753" t="s">
        <v>7925</v>
      </c>
      <c r="E753">
        <v>4.7</v>
      </c>
      <c r="F753">
        <v>628</v>
      </c>
      <c r="G753" s="21">
        <v>965.15</v>
      </c>
      <c r="H753">
        <v>2011</v>
      </c>
      <c r="J753" t="str">
        <f>_xlfn.CONCAT(Table1[#This Row])</f>
        <v>Toscana 2011ItalyToscanaMasseto4.7628965.152011</v>
      </c>
      <c r="S753" t="b">
        <v>0</v>
      </c>
    </row>
    <row r="754" spans="1:19" x14ac:dyDescent="0.2">
      <c r="A754" t="s">
        <v>2783</v>
      </c>
      <c r="B754" t="s">
        <v>9</v>
      </c>
      <c r="C754" t="s">
        <v>281</v>
      </c>
      <c r="D754" t="s">
        <v>6677</v>
      </c>
      <c r="E754">
        <v>3.5</v>
      </c>
      <c r="F754">
        <v>615</v>
      </c>
      <c r="G754" s="21">
        <v>16.09</v>
      </c>
      <c r="H754">
        <v>2011</v>
      </c>
      <c r="J754" t="str">
        <f>_xlfn.CONCAT(Table1[#This Row])</f>
        <v>Haut-Médoc 2011FranceHaut-MédocChâteau Lanessan3.561516.092011</v>
      </c>
      <c r="S754" t="b">
        <v>0</v>
      </c>
    </row>
    <row r="755" spans="1:19" x14ac:dyDescent="0.2">
      <c r="A755" t="s">
        <v>4331</v>
      </c>
      <c r="B755" t="s">
        <v>66</v>
      </c>
      <c r="C755" t="s">
        <v>308</v>
      </c>
      <c r="D755" t="s">
        <v>3857</v>
      </c>
      <c r="E755">
        <v>3.7</v>
      </c>
      <c r="F755">
        <v>614</v>
      </c>
      <c r="G755" s="21">
        <v>17.59</v>
      </c>
      <c r="H755">
        <v>2011</v>
      </c>
      <c r="J755" t="str">
        <f>_xlfn.CONCAT(Table1[#This Row])</f>
        <v>Reserva 2011SpainRiojaMontecillo3.761417.592011</v>
      </c>
      <c r="S755" t="b">
        <v>0</v>
      </c>
    </row>
    <row r="756" spans="1:19" x14ac:dyDescent="0.2">
      <c r="A756" t="s">
        <v>8404</v>
      </c>
      <c r="B756" t="s">
        <v>77</v>
      </c>
      <c r="C756" t="s">
        <v>153</v>
      </c>
      <c r="D756" t="s">
        <v>4203</v>
      </c>
      <c r="E756">
        <v>3.6</v>
      </c>
      <c r="F756">
        <v>609</v>
      </c>
      <c r="G756" s="21">
        <v>11.2</v>
      </c>
      <c r="H756">
        <v>2011</v>
      </c>
      <c r="J756" t="str">
        <f>_xlfn.CONCAT(Table1[#This Row])</f>
        <v>Alentejano Tinto 2011PortugalAlentejanoHerdade do Rocim3.660911.22011</v>
      </c>
      <c r="S756" t="b">
        <v>0</v>
      </c>
    </row>
    <row r="757" spans="1:19" x14ac:dyDescent="0.2">
      <c r="A757" t="s">
        <v>8389</v>
      </c>
      <c r="B757" t="s">
        <v>9</v>
      </c>
      <c r="C757" t="s">
        <v>105</v>
      </c>
      <c r="D757" t="s">
        <v>2401</v>
      </c>
      <c r="E757">
        <v>4.3</v>
      </c>
      <c r="F757">
        <v>602</v>
      </c>
      <c r="G757" s="21">
        <v>193.01</v>
      </c>
      <c r="H757">
        <v>2011</v>
      </c>
      <c r="J757" t="str">
        <f>_xlfn.CONCAT(Table1[#This Row])</f>
        <v>Cos d'Estournel 2011FranceSaint-EstèpheCos d'Estournel4.3602193.012011</v>
      </c>
      <c r="S757" t="b">
        <v>0</v>
      </c>
    </row>
    <row r="758" spans="1:19" x14ac:dyDescent="0.2">
      <c r="A758" t="s">
        <v>8251</v>
      </c>
      <c r="B758" t="s">
        <v>9</v>
      </c>
      <c r="C758" t="s">
        <v>389</v>
      </c>
      <c r="D758" t="s">
        <v>6544</v>
      </c>
      <c r="E758">
        <v>4.0999999999999996</v>
      </c>
      <c r="F758">
        <v>583</v>
      </c>
      <c r="G758" s="21">
        <v>65.790000000000006</v>
      </c>
      <c r="H758">
        <v>2011</v>
      </c>
      <c r="J758" t="str">
        <f>_xlfn.CONCAT(Table1[#This Row])</f>
        <v>Pessac-Léognan (Grand Cru Classé de Graves) 2011FrancePessac-LéognanChâteau Malartic-Lagravière4.158365.792011</v>
      </c>
      <c r="S758" t="b">
        <v>0</v>
      </c>
    </row>
    <row r="759" spans="1:19" x14ac:dyDescent="0.2">
      <c r="A759" t="s">
        <v>1516</v>
      </c>
      <c r="B759" t="s">
        <v>9</v>
      </c>
      <c r="C759" t="s">
        <v>96</v>
      </c>
      <c r="D759" t="s">
        <v>3722</v>
      </c>
      <c r="E759">
        <v>4.2</v>
      </c>
      <c r="F759">
        <v>573</v>
      </c>
      <c r="G759" s="21">
        <v>117.2</v>
      </c>
      <c r="H759">
        <v>2011</v>
      </c>
      <c r="J759" t="str">
        <f>_xlfn.CONCAT(Table1[#This Row])</f>
        <v>Saint-Émilion Grand Cru (Premier Grand Cru Classé) 2011FranceSaint-Émilion Grand CruChâteau Canon-La-Gaffelière4.2573117.22011</v>
      </c>
      <c r="S759" t="b">
        <v>0</v>
      </c>
    </row>
    <row r="760" spans="1:19" x14ac:dyDescent="0.2">
      <c r="A760" t="s">
        <v>8129</v>
      </c>
      <c r="B760" t="s">
        <v>16</v>
      </c>
      <c r="C760" t="s">
        <v>3733</v>
      </c>
      <c r="D760" t="s">
        <v>2550</v>
      </c>
      <c r="E760">
        <v>4.2</v>
      </c>
      <c r="F760">
        <v>566</v>
      </c>
      <c r="G760" s="21">
        <v>23.19</v>
      </c>
      <c r="H760">
        <v>2011</v>
      </c>
      <c r="J760" t="str">
        <f>_xlfn.CONCAT(Table1[#This Row])</f>
        <v>Opi Montepulciano d'Abruzzo Colline Teramane Riserva 2011ItalyMontepulciano d'Abruzzo Colline TeramaneFarnese4.256623.192011</v>
      </c>
      <c r="S760" t="b">
        <v>0</v>
      </c>
    </row>
    <row r="761" spans="1:19" x14ac:dyDescent="0.2">
      <c r="A761" t="s">
        <v>8126</v>
      </c>
      <c r="B761" t="s">
        <v>16</v>
      </c>
      <c r="C761" t="s">
        <v>181</v>
      </c>
      <c r="D761" t="s">
        <v>444</v>
      </c>
      <c r="E761">
        <v>4.2</v>
      </c>
      <c r="F761">
        <v>565</v>
      </c>
      <c r="G761" s="21">
        <v>110.75</v>
      </c>
      <c r="H761">
        <v>2011</v>
      </c>
      <c r="J761" t="str">
        <f>_xlfn.CONCAT(Table1[#This Row])</f>
        <v>Barolo Riserva 2011ItalyBaroloBorgogno4.2565110.752011</v>
      </c>
      <c r="S761" t="b">
        <v>0</v>
      </c>
    </row>
    <row r="762" spans="1:19" x14ac:dyDescent="0.2">
      <c r="A762" t="s">
        <v>8124</v>
      </c>
      <c r="B762" t="s">
        <v>9</v>
      </c>
      <c r="C762" t="s">
        <v>389</v>
      </c>
      <c r="D762" t="s">
        <v>5342</v>
      </c>
      <c r="E762">
        <v>4.5</v>
      </c>
      <c r="F762">
        <v>564</v>
      </c>
      <c r="G762" s="21">
        <v>565.38</v>
      </c>
      <c r="H762">
        <v>2011</v>
      </c>
      <c r="J762" t="str">
        <f>_xlfn.CONCAT(Table1[#This Row])</f>
        <v>Pessac-Léognan (Premier Grand Cru Classé) 2011FrancePessac-LéognanChâteau Haut-Brion4.5564565.382011</v>
      </c>
      <c r="S762" t="b">
        <v>0</v>
      </c>
    </row>
    <row r="763" spans="1:19" x14ac:dyDescent="0.2">
      <c r="A763" t="s">
        <v>4139</v>
      </c>
      <c r="B763" t="s">
        <v>16</v>
      </c>
      <c r="C763" t="s">
        <v>181</v>
      </c>
      <c r="D763" t="s">
        <v>1566</v>
      </c>
      <c r="E763">
        <v>4.0999999999999996</v>
      </c>
      <c r="F763">
        <v>543</v>
      </c>
      <c r="G763" s="21">
        <v>33.85</v>
      </c>
      <c r="H763">
        <v>2011</v>
      </c>
      <c r="J763" t="str">
        <f>_xlfn.CONCAT(Table1[#This Row])</f>
        <v>Barolo 2011ItalyBaroloDomenico Clerico4.154333.852011</v>
      </c>
      <c r="S763" t="b">
        <v>0</v>
      </c>
    </row>
    <row r="764" spans="1:19" x14ac:dyDescent="0.2">
      <c r="A764" t="s">
        <v>7924</v>
      </c>
      <c r="B764" t="s">
        <v>66</v>
      </c>
      <c r="C764" t="s">
        <v>776</v>
      </c>
      <c r="D764" t="s">
        <v>2874</v>
      </c>
      <c r="E764">
        <v>3.9</v>
      </c>
      <c r="F764">
        <v>537</v>
      </c>
      <c r="G764" s="21">
        <v>17.989999999999998</v>
      </c>
      <c r="H764">
        <v>2011</v>
      </c>
      <c r="J764" t="str">
        <f>_xlfn.CONCAT(Table1[#This Row])</f>
        <v>Gran Vos Reserva Somontano 2011SpainSomontanoViñas del Vero3.953717.992011</v>
      </c>
      <c r="S764" t="b">
        <v>0</v>
      </c>
    </row>
    <row r="765" spans="1:19" x14ac:dyDescent="0.2">
      <c r="A765" t="s">
        <v>7920</v>
      </c>
      <c r="B765" t="s">
        <v>77</v>
      </c>
      <c r="C765" t="s">
        <v>153</v>
      </c>
      <c r="D765" t="s">
        <v>439</v>
      </c>
      <c r="E765">
        <v>4.2</v>
      </c>
      <c r="F765">
        <v>535</v>
      </c>
      <c r="G765" s="21">
        <v>52</v>
      </c>
      <c r="H765">
        <v>2011</v>
      </c>
      <c r="J765" t="str">
        <f>_xlfn.CONCAT(Table1[#This Row])</f>
        <v>Reserva Tinto 2011PortugalAlentejanoCortes de Cima4.2535522011</v>
      </c>
      <c r="S765" t="b">
        <v>0</v>
      </c>
    </row>
    <row r="766" spans="1:19" x14ac:dyDescent="0.2">
      <c r="A766" t="s">
        <v>7844</v>
      </c>
      <c r="B766" t="s">
        <v>87</v>
      </c>
      <c r="C766" t="s">
        <v>2406</v>
      </c>
      <c r="D766" t="s">
        <v>2407</v>
      </c>
      <c r="E766">
        <v>3.7</v>
      </c>
      <c r="F766">
        <v>524</v>
      </c>
      <c r="G766" s="21">
        <v>29.19</v>
      </c>
      <c r="H766">
        <v>2011</v>
      </c>
      <c r="J766" t="str">
        <f>_xlfn.CONCAT(Table1[#This Row])</f>
        <v>Elos Cabernet Sauvignon - Malbec 2011BrazilEncruzilhada do SulLidio Carraro3.752429.192011</v>
      </c>
      <c r="S766" t="b">
        <v>0</v>
      </c>
    </row>
    <row r="767" spans="1:19" x14ac:dyDescent="0.2">
      <c r="A767" t="s">
        <v>7787</v>
      </c>
      <c r="B767" t="s">
        <v>66</v>
      </c>
      <c r="C767" t="s">
        <v>4383</v>
      </c>
      <c r="D767" t="s">
        <v>7164</v>
      </c>
      <c r="E767">
        <v>4.2</v>
      </c>
      <c r="F767">
        <v>514</v>
      </c>
      <c r="G767" s="21">
        <v>76.53</v>
      </c>
      <c r="H767">
        <v>2011</v>
      </c>
      <c r="J767" t="str">
        <f>_xlfn.CONCAT(Table1[#This Row])</f>
        <v>Taberner Tierra de Cádiz 2011SpainCádizHuerta de Albala4.251476.532011</v>
      </c>
      <c r="S767" t="b">
        <v>0</v>
      </c>
    </row>
    <row r="768" spans="1:19" x14ac:dyDescent="0.2">
      <c r="A768" t="s">
        <v>7724</v>
      </c>
      <c r="B768" t="s">
        <v>66</v>
      </c>
      <c r="C768" t="s">
        <v>308</v>
      </c>
      <c r="D768" t="s">
        <v>1151</v>
      </c>
      <c r="E768">
        <v>4.3</v>
      </c>
      <c r="F768">
        <v>508</v>
      </c>
      <c r="G768" s="21">
        <v>55.99</v>
      </c>
      <c r="H768">
        <v>2011</v>
      </c>
      <c r="J768" t="str">
        <f>_xlfn.CONCAT(Table1[#This Row])</f>
        <v>Culmen Reserva Rioja 2011SpainRiojaLan4.350855.992011</v>
      </c>
      <c r="S768" t="b">
        <v>0</v>
      </c>
    </row>
    <row r="769" spans="1:19" x14ac:dyDescent="0.2">
      <c r="A769" t="s">
        <v>7714</v>
      </c>
      <c r="B769" t="s">
        <v>16</v>
      </c>
      <c r="C769" t="s">
        <v>17</v>
      </c>
      <c r="D769" t="s">
        <v>7715</v>
      </c>
      <c r="E769">
        <v>3.9</v>
      </c>
      <c r="F769">
        <v>506</v>
      </c>
      <c r="G769" s="21">
        <v>25.9</v>
      </c>
      <c r="H769">
        <v>2011</v>
      </c>
      <c r="J769" t="str">
        <f>_xlfn.CONCAT(Table1[#This Row])</f>
        <v>Campaccio 2011ItalyToscanaTerrabianca3.950625.92011</v>
      </c>
      <c r="S769" t="b">
        <v>0</v>
      </c>
    </row>
    <row r="770" spans="1:19" x14ac:dyDescent="0.2">
      <c r="A770" t="s">
        <v>7636</v>
      </c>
      <c r="B770" t="s">
        <v>9</v>
      </c>
      <c r="C770" t="s">
        <v>379</v>
      </c>
      <c r="D770" t="s">
        <v>3436</v>
      </c>
      <c r="E770">
        <v>3.9</v>
      </c>
      <c r="F770">
        <v>495</v>
      </c>
      <c r="G770" s="21">
        <v>23</v>
      </c>
      <c r="H770">
        <v>2011</v>
      </c>
      <c r="J770" t="str">
        <f>_xlfn.CONCAT(Table1[#This Row])</f>
        <v>Médoc 2011FranceMédocChâteau La Gorce3.9495232011</v>
      </c>
      <c r="S770" t="b">
        <v>0</v>
      </c>
    </row>
    <row r="771" spans="1:19" x14ac:dyDescent="0.2">
      <c r="A771" t="s">
        <v>7632</v>
      </c>
      <c r="B771" t="s">
        <v>9</v>
      </c>
      <c r="C771" t="s">
        <v>96</v>
      </c>
      <c r="D771" t="s">
        <v>2898</v>
      </c>
      <c r="E771">
        <v>3.9</v>
      </c>
      <c r="F771">
        <v>494</v>
      </c>
      <c r="G771" s="21">
        <v>44.62</v>
      </c>
      <c r="H771">
        <v>2011</v>
      </c>
      <c r="J771" t="str">
        <f>_xlfn.CONCAT(Table1[#This Row])</f>
        <v>Croix Canon Saint-Émilion Grand Cru 2011FranceSaint-Émilion Grand CruChâteau Canon3.949444.622011</v>
      </c>
      <c r="S771" t="b">
        <v>0</v>
      </c>
    </row>
    <row r="772" spans="1:19" x14ac:dyDescent="0.2">
      <c r="A772" t="s">
        <v>7627</v>
      </c>
      <c r="B772" t="s">
        <v>16</v>
      </c>
      <c r="C772" t="s">
        <v>93</v>
      </c>
      <c r="D772" t="s">
        <v>2204</v>
      </c>
      <c r="E772">
        <v>4.2</v>
      </c>
      <c r="F772">
        <v>493</v>
      </c>
      <c r="G772" s="21">
        <v>39.950000000000003</v>
      </c>
      <c r="H772">
        <v>2011</v>
      </c>
      <c r="J772" t="str">
        <f>_xlfn.CONCAT(Table1[#This Row])</f>
        <v>Vigna del Sorbo Gran Selezione Chianti Classico 2011ItalyChianti ClassicoFontodi4.249339.952011</v>
      </c>
      <c r="S772" t="b">
        <v>0</v>
      </c>
    </row>
    <row r="773" spans="1:19" x14ac:dyDescent="0.2">
      <c r="A773" t="s">
        <v>384</v>
      </c>
      <c r="B773" t="s">
        <v>9</v>
      </c>
      <c r="C773" t="s">
        <v>114</v>
      </c>
      <c r="D773" t="s">
        <v>2849</v>
      </c>
      <c r="E773">
        <v>4.0999999999999996</v>
      </c>
      <c r="F773">
        <v>485</v>
      </c>
      <c r="G773" s="21">
        <v>66.28</v>
      </c>
      <c r="H773">
        <v>2011</v>
      </c>
      <c r="J773" t="str">
        <f>_xlfn.CONCAT(Table1[#This Row])</f>
        <v>Saint-Julien (Grand Cru Classé) 2011FranceSaint-JulienChâteau Langoa Barton4.148566.282011</v>
      </c>
      <c r="S773" t="b">
        <v>0</v>
      </c>
    </row>
    <row r="774" spans="1:19" x14ac:dyDescent="0.2">
      <c r="A774" t="s">
        <v>7456</v>
      </c>
      <c r="B774" t="s">
        <v>46</v>
      </c>
      <c r="C774" t="s">
        <v>131</v>
      </c>
      <c r="D774" t="s">
        <v>1252</v>
      </c>
      <c r="E774">
        <v>3.7</v>
      </c>
      <c r="F774">
        <v>472</v>
      </c>
      <c r="G774" s="21">
        <v>21.4</v>
      </c>
      <c r="H774">
        <v>2011</v>
      </c>
      <c r="J774" t="str">
        <f>_xlfn.CONCAT(Table1[#This Row])</f>
        <v>The Laughing Magpie Shiraz - Viognier 2011AustraliaMcLaren Valed'Arenberg3.747221.42011</v>
      </c>
      <c r="S774" t="b">
        <v>0</v>
      </c>
    </row>
    <row r="775" spans="1:19" x14ac:dyDescent="0.2">
      <c r="A775" t="s">
        <v>7454</v>
      </c>
      <c r="B775" t="s">
        <v>16</v>
      </c>
      <c r="C775" t="s">
        <v>181</v>
      </c>
      <c r="D775" t="s">
        <v>182</v>
      </c>
      <c r="E775">
        <v>4</v>
      </c>
      <c r="F775">
        <v>471</v>
      </c>
      <c r="G775" s="21">
        <v>34.82</v>
      </c>
      <c r="H775">
        <v>2011</v>
      </c>
      <c r="J775" t="str">
        <f>_xlfn.CONCAT(Table1[#This Row])</f>
        <v>Barolo Bussia 2011ItalyBaroloGiacomo Fenocchio447134.822011</v>
      </c>
      <c r="S775" t="b">
        <v>0</v>
      </c>
    </row>
    <row r="776" spans="1:19" x14ac:dyDescent="0.2">
      <c r="A776" t="s">
        <v>7386</v>
      </c>
      <c r="B776" t="s">
        <v>16</v>
      </c>
      <c r="C776" t="s">
        <v>505</v>
      </c>
      <c r="D776" t="s">
        <v>395</v>
      </c>
      <c r="E776">
        <v>4.4000000000000004</v>
      </c>
      <c r="F776">
        <v>468</v>
      </c>
      <c r="G776" s="21">
        <v>119</v>
      </c>
      <c r="H776">
        <v>2011</v>
      </c>
      <c r="J776" t="str">
        <f>_xlfn.CONCAT(Table1[#This Row])</f>
        <v>Campolongo di Torbe Amarone della Valpolicella Classico 2011ItalyAmarone della Valpolicella ClassicoMasi4.44681192011</v>
      </c>
      <c r="S776" t="b">
        <v>0</v>
      </c>
    </row>
    <row r="777" spans="1:19" x14ac:dyDescent="0.2">
      <c r="A777" t="s">
        <v>7381</v>
      </c>
      <c r="B777" t="s">
        <v>16</v>
      </c>
      <c r="C777" t="s">
        <v>4032</v>
      </c>
      <c r="D777" t="s">
        <v>975</v>
      </c>
      <c r="E777">
        <v>3.7</v>
      </c>
      <c r="F777">
        <v>465</v>
      </c>
      <c r="G777" s="21">
        <v>18.989999999999998</v>
      </c>
      <c r="H777">
        <v>2011</v>
      </c>
      <c r="J777" t="str">
        <f>_xlfn.CONCAT(Table1[#This Row])</f>
        <v>Sito dell'Ulmo Merlot 2011ItalyMenfiPlaneta3.746518.992011</v>
      </c>
      <c r="S777" t="b">
        <v>0</v>
      </c>
    </row>
    <row r="778" spans="1:19" x14ac:dyDescent="0.2">
      <c r="A778" t="s">
        <v>7366</v>
      </c>
      <c r="B778" t="s">
        <v>77</v>
      </c>
      <c r="C778" t="s">
        <v>78</v>
      </c>
      <c r="D778" t="s">
        <v>2754</v>
      </c>
      <c r="E778">
        <v>4</v>
      </c>
      <c r="F778">
        <v>461</v>
      </c>
      <c r="G778" s="21">
        <v>34.89</v>
      </c>
      <c r="H778">
        <v>2011</v>
      </c>
      <c r="J778" t="str">
        <f>_xlfn.CONCAT(Table1[#This Row])</f>
        <v>Douro Redoma Tinto 2011PortugalDouroNiepoort446134.892011</v>
      </c>
      <c r="S778" t="b">
        <v>0</v>
      </c>
    </row>
    <row r="779" spans="1:19" x14ac:dyDescent="0.2">
      <c r="A779" t="s">
        <v>7190</v>
      </c>
      <c r="B779" t="s">
        <v>16</v>
      </c>
      <c r="C779" t="s">
        <v>505</v>
      </c>
      <c r="D779" t="s">
        <v>395</v>
      </c>
      <c r="E779">
        <v>4.5</v>
      </c>
      <c r="F779">
        <v>449</v>
      </c>
      <c r="G779" s="21">
        <v>125</v>
      </c>
      <c r="H779">
        <v>2011</v>
      </c>
      <c r="J779" t="str">
        <f>_xlfn.CONCAT(Table1[#This Row])</f>
        <v>Mazzano Amarone Della Valpolicella Classico 2011ItalyAmarone della Valpolicella ClassicoMasi4.54491252011</v>
      </c>
      <c r="S779" t="b">
        <v>0</v>
      </c>
    </row>
    <row r="780" spans="1:19" x14ac:dyDescent="0.2">
      <c r="A780" t="s">
        <v>6981</v>
      </c>
      <c r="B780" t="s">
        <v>196</v>
      </c>
      <c r="C780" t="s">
        <v>6982</v>
      </c>
      <c r="D780" t="s">
        <v>6983</v>
      </c>
      <c r="E780">
        <v>4</v>
      </c>
      <c r="F780">
        <v>425</v>
      </c>
      <c r="G780" s="21">
        <v>35.770000000000003</v>
      </c>
      <c r="H780">
        <v>2011</v>
      </c>
      <c r="J780" t="str">
        <f>_xlfn.CONCAT(Table1[#This Row])</f>
        <v>Gran Corte 2011ArgentinaVista FloresFlechas de los Andes442535.772011</v>
      </c>
      <c r="S780" t="b">
        <v>0</v>
      </c>
    </row>
    <row r="781" spans="1:19" x14ac:dyDescent="0.2">
      <c r="A781" t="s">
        <v>6772</v>
      </c>
      <c r="B781" t="s">
        <v>16</v>
      </c>
      <c r="C781" t="s">
        <v>4032</v>
      </c>
      <c r="D781" t="s">
        <v>975</v>
      </c>
      <c r="E781">
        <v>4</v>
      </c>
      <c r="F781">
        <v>402</v>
      </c>
      <c r="G781" s="21">
        <v>20.96</v>
      </c>
      <c r="H781">
        <v>2011</v>
      </c>
      <c r="J781" t="str">
        <f>_xlfn.CONCAT(Table1[#This Row])</f>
        <v>Burdese 2011ItalyMenfiPlaneta440220.962011</v>
      </c>
      <c r="S781" t="b">
        <v>0</v>
      </c>
    </row>
    <row r="782" spans="1:19" x14ac:dyDescent="0.2">
      <c r="A782" t="s">
        <v>6767</v>
      </c>
      <c r="B782" t="s">
        <v>16</v>
      </c>
      <c r="C782" t="s">
        <v>144</v>
      </c>
      <c r="D782" t="s">
        <v>543</v>
      </c>
      <c r="E782">
        <v>4</v>
      </c>
      <c r="F782">
        <v>401</v>
      </c>
      <c r="G782" s="21">
        <v>26.92</v>
      </c>
      <c r="H782">
        <v>2011</v>
      </c>
      <c r="J782" t="str">
        <f>_xlfn.CONCAT(Table1[#This Row])</f>
        <v>Montiano 2011ItalyLazioFalesco440126.922011</v>
      </c>
      <c r="S782" t="b">
        <v>0</v>
      </c>
    </row>
    <row r="783" spans="1:19" x14ac:dyDescent="0.2">
      <c r="A783" t="s">
        <v>4084</v>
      </c>
      <c r="B783" t="s">
        <v>9</v>
      </c>
      <c r="C783" t="s">
        <v>96</v>
      </c>
      <c r="D783" t="s">
        <v>4150</v>
      </c>
      <c r="E783">
        <v>4</v>
      </c>
      <c r="F783">
        <v>400</v>
      </c>
      <c r="G783" s="21">
        <v>42.5</v>
      </c>
      <c r="H783">
        <v>2011</v>
      </c>
      <c r="J783" t="str">
        <f>_xlfn.CONCAT(Table1[#This Row])</f>
        <v>Saint-Émilion Grand Cru (Grand Cru Classé) 2011FranceSaint-Émilion Grand CruClos de l'Oratoire440042.52011</v>
      </c>
      <c r="S783" t="b">
        <v>0</v>
      </c>
    </row>
    <row r="784" spans="1:19" x14ac:dyDescent="0.2">
      <c r="A784" t="s">
        <v>1046</v>
      </c>
      <c r="B784" t="s">
        <v>9</v>
      </c>
      <c r="C784" t="s">
        <v>96</v>
      </c>
      <c r="D784" t="s">
        <v>6764</v>
      </c>
      <c r="E784">
        <v>3.5</v>
      </c>
      <c r="F784">
        <v>400</v>
      </c>
      <c r="G784" s="21">
        <v>16.350000000000001</v>
      </c>
      <c r="H784">
        <v>2011</v>
      </c>
      <c r="J784" t="str">
        <f>_xlfn.CONCAT(Table1[#This Row])</f>
        <v>Saint-Émilion Grand Cru 2011FranceSaint-Émilion Grand CruChâteau Martinet3.540016.352011</v>
      </c>
      <c r="S784" t="b">
        <v>0</v>
      </c>
    </row>
    <row r="785" spans="1:19" x14ac:dyDescent="0.2">
      <c r="A785" t="s">
        <v>6447</v>
      </c>
      <c r="B785" t="s">
        <v>66</v>
      </c>
      <c r="C785" t="s">
        <v>308</v>
      </c>
      <c r="D785" t="s">
        <v>848</v>
      </c>
      <c r="E785">
        <v>4</v>
      </c>
      <c r="F785">
        <v>373</v>
      </c>
      <c r="G785" s="21">
        <v>26.81</v>
      </c>
      <c r="H785">
        <v>2011</v>
      </c>
      <c r="J785" t="str">
        <f>_xlfn.CONCAT(Table1[#This Row])</f>
        <v>Reserva Rioja Tempranillo 2011SpainRiojaBaigorri437326.812011</v>
      </c>
      <c r="S785" t="b">
        <v>0</v>
      </c>
    </row>
    <row r="786" spans="1:19" x14ac:dyDescent="0.2">
      <c r="A786" t="s">
        <v>6348</v>
      </c>
      <c r="B786" t="s">
        <v>66</v>
      </c>
      <c r="C786" t="s">
        <v>67</v>
      </c>
      <c r="D786" t="s">
        <v>4021</v>
      </c>
      <c r="E786">
        <v>4</v>
      </c>
      <c r="F786">
        <v>368</v>
      </c>
      <c r="G786" s="21">
        <v>38.01</v>
      </c>
      <c r="H786">
        <v>2011</v>
      </c>
      <c r="J786" t="str">
        <f>_xlfn.CONCAT(Table1[#This Row])</f>
        <v>Villa de Corullón Bierzo 2011SpainBierzoDescendientes de J. Palacios436838.012011</v>
      </c>
      <c r="S786" t="b">
        <v>0</v>
      </c>
    </row>
    <row r="787" spans="1:19" x14ac:dyDescent="0.2">
      <c r="A787" t="s">
        <v>1062</v>
      </c>
      <c r="B787" t="s">
        <v>9</v>
      </c>
      <c r="C787" t="s">
        <v>217</v>
      </c>
      <c r="D787" t="s">
        <v>3731</v>
      </c>
      <c r="E787">
        <v>4.0999999999999996</v>
      </c>
      <c r="F787">
        <v>352</v>
      </c>
      <c r="G787" s="21">
        <v>109</v>
      </c>
      <c r="H787">
        <v>2011</v>
      </c>
      <c r="J787" t="str">
        <f>_xlfn.CONCAT(Table1[#This Row])</f>
        <v>Margaux (Grand Cru Classé) 2011FranceMargauxChâteau Rauzan-Ségla4.13521092011</v>
      </c>
      <c r="S787" t="b">
        <v>0</v>
      </c>
    </row>
    <row r="788" spans="1:19" x14ac:dyDescent="0.2">
      <c r="A788" t="s">
        <v>6072</v>
      </c>
      <c r="B788" t="s">
        <v>9</v>
      </c>
      <c r="C788" t="s">
        <v>184</v>
      </c>
      <c r="D788" t="s">
        <v>6069</v>
      </c>
      <c r="E788">
        <v>4.3</v>
      </c>
      <c r="F788">
        <v>342</v>
      </c>
      <c r="G788" s="21">
        <v>229</v>
      </c>
      <c r="H788">
        <v>2011</v>
      </c>
      <c r="J788" t="str">
        <f>_xlfn.CONCAT(Table1[#This Row])</f>
        <v>Les Forts de Latour Pauillac 2011FrancePauillacChâteau Latour4.33422292011</v>
      </c>
      <c r="S788" t="b">
        <v>0</v>
      </c>
    </row>
    <row r="789" spans="1:19" x14ac:dyDescent="0.2">
      <c r="A789" t="s">
        <v>2783</v>
      </c>
      <c r="B789" t="s">
        <v>9</v>
      </c>
      <c r="C789" t="s">
        <v>281</v>
      </c>
      <c r="D789" t="s">
        <v>5487</v>
      </c>
      <c r="E789">
        <v>3.7</v>
      </c>
      <c r="F789">
        <v>337</v>
      </c>
      <c r="G789" s="21">
        <v>21.45</v>
      </c>
      <c r="H789">
        <v>2011</v>
      </c>
      <c r="J789" t="str">
        <f>_xlfn.CONCAT(Table1[#This Row])</f>
        <v>Haut-Médoc 2011FranceHaut-MédocChâteau Charmail3.733721.452011</v>
      </c>
      <c r="S789" t="b">
        <v>0</v>
      </c>
    </row>
    <row r="790" spans="1:19" x14ac:dyDescent="0.2">
      <c r="A790" t="s">
        <v>5964</v>
      </c>
      <c r="B790" t="s">
        <v>16</v>
      </c>
      <c r="C790" t="s">
        <v>358</v>
      </c>
      <c r="D790" t="s">
        <v>1651</v>
      </c>
      <c r="E790">
        <v>4.2</v>
      </c>
      <c r="F790">
        <v>336</v>
      </c>
      <c r="G790" s="21">
        <v>67.27</v>
      </c>
      <c r="H790">
        <v>2011</v>
      </c>
      <c r="J790" t="str">
        <f>_xlfn.CONCAT(Table1[#This Row])</f>
        <v>Vecchie Vigne Brunello di Montalcino 2011ItalyBrunello di MontalcinoSiro Pacenti4.233667.272011</v>
      </c>
      <c r="S790" t="b">
        <v>0</v>
      </c>
    </row>
    <row r="791" spans="1:19" x14ac:dyDescent="0.2">
      <c r="A791" t="s">
        <v>5824</v>
      </c>
      <c r="B791" t="s">
        <v>16</v>
      </c>
      <c r="C791" t="s">
        <v>394</v>
      </c>
      <c r="D791" t="s">
        <v>5825</v>
      </c>
      <c r="E791">
        <v>4.0999999999999996</v>
      </c>
      <c r="F791">
        <v>329</v>
      </c>
      <c r="G791" s="21">
        <v>49</v>
      </c>
      <c r="H791">
        <v>2011</v>
      </c>
      <c r="J791" t="str">
        <f>_xlfn.CONCAT(Table1[#This Row])</f>
        <v>Amarone della Valpolicella Conte di Valle Riserva 2011ItalyAmarone della ValpolicellaPalazzo Maffei4.1329492011</v>
      </c>
      <c r="S791" t="b">
        <v>0</v>
      </c>
    </row>
    <row r="792" spans="1:19" x14ac:dyDescent="0.2">
      <c r="A792" t="s">
        <v>5789</v>
      </c>
      <c r="B792" t="s">
        <v>9</v>
      </c>
      <c r="C792" t="s">
        <v>873</v>
      </c>
      <c r="D792" t="s">
        <v>874</v>
      </c>
      <c r="E792">
        <v>4.0999999999999996</v>
      </c>
      <c r="F792">
        <v>326</v>
      </c>
      <c r="G792" s="21">
        <v>49.9</v>
      </c>
      <c r="H792">
        <v>2011</v>
      </c>
      <c r="J792" t="str">
        <f>_xlfn.CONCAT(Table1[#This Row])</f>
        <v>Bandol Rouge 2011FranceBandolGros' Noré4.132649.92011</v>
      </c>
      <c r="S792" t="b">
        <v>0</v>
      </c>
    </row>
    <row r="793" spans="1:19" x14ac:dyDescent="0.2">
      <c r="A793" t="s">
        <v>5538</v>
      </c>
      <c r="B793" t="s">
        <v>9</v>
      </c>
      <c r="C793" t="s">
        <v>217</v>
      </c>
      <c r="D793" t="s">
        <v>684</v>
      </c>
      <c r="E793">
        <v>3.9</v>
      </c>
      <c r="F793">
        <v>309</v>
      </c>
      <c r="G793" s="21">
        <v>32.119999999999997</v>
      </c>
      <c r="H793">
        <v>2011</v>
      </c>
      <c r="J793" t="str">
        <f>_xlfn.CONCAT(Table1[#This Row])</f>
        <v>Baron de Brane Margaux 2011FranceMargauxChâteau Brane-Cantenac3.930932.122011</v>
      </c>
      <c r="S793" t="b">
        <v>0</v>
      </c>
    </row>
    <row r="794" spans="1:19" x14ac:dyDescent="0.2">
      <c r="A794" t="s">
        <v>5529</v>
      </c>
      <c r="B794" t="s">
        <v>16</v>
      </c>
      <c r="C794" t="s">
        <v>93</v>
      </c>
      <c r="D794" t="s">
        <v>3399</v>
      </c>
      <c r="E794">
        <v>3.7</v>
      </c>
      <c r="F794">
        <v>307</v>
      </c>
      <c r="G794" s="21">
        <v>21.95</v>
      </c>
      <c r="H794">
        <v>2011</v>
      </c>
      <c r="J794" t="str">
        <f>_xlfn.CONCAT(Table1[#This Row])</f>
        <v>Chianti Classico Riserva 2011ItalyChianti ClassicoCastello di Uzzano3.730721.952011</v>
      </c>
      <c r="S794" t="b">
        <v>0</v>
      </c>
    </row>
    <row r="795" spans="1:19" x14ac:dyDescent="0.2">
      <c r="A795" t="s">
        <v>5475</v>
      </c>
      <c r="B795" t="s">
        <v>16</v>
      </c>
      <c r="C795" t="s">
        <v>181</v>
      </c>
      <c r="D795" t="s">
        <v>587</v>
      </c>
      <c r="E795">
        <v>4</v>
      </c>
      <c r="F795">
        <v>300</v>
      </c>
      <c r="G795" s="21">
        <v>49.95</v>
      </c>
      <c r="H795">
        <v>2011</v>
      </c>
      <c r="J795" t="str">
        <f>_xlfn.CONCAT(Table1[#This Row])</f>
        <v>Barolo Ravera 2011ItalyBaroloElvio Cogno430049.952011</v>
      </c>
      <c r="S795" t="b">
        <v>0</v>
      </c>
    </row>
    <row r="796" spans="1:19" x14ac:dyDescent="0.2">
      <c r="A796" t="s">
        <v>5351</v>
      </c>
      <c r="B796" t="s">
        <v>16</v>
      </c>
      <c r="C796" t="s">
        <v>3754</v>
      </c>
      <c r="D796" t="s">
        <v>5352</v>
      </c>
      <c r="E796">
        <v>4</v>
      </c>
      <c r="F796">
        <v>299</v>
      </c>
      <c r="G796" s="21">
        <v>23.5</v>
      </c>
      <c r="H796">
        <v>2011</v>
      </c>
      <c r="J796" t="str">
        <f>_xlfn.CONCAT(Table1[#This Row])</f>
        <v>Sagrantino di Montefalco 2011ItalyMontefalco SagrantinoSIGNÆ429923.52011</v>
      </c>
      <c r="S796" t="b">
        <v>0</v>
      </c>
    </row>
    <row r="797" spans="1:19" x14ac:dyDescent="0.2">
      <c r="A797" t="s">
        <v>2783</v>
      </c>
      <c r="B797" t="s">
        <v>9</v>
      </c>
      <c r="C797" t="s">
        <v>281</v>
      </c>
      <c r="D797" t="s">
        <v>2148</v>
      </c>
      <c r="E797">
        <v>3.8</v>
      </c>
      <c r="F797">
        <v>296</v>
      </c>
      <c r="G797" s="21">
        <v>18.86</v>
      </c>
      <c r="H797">
        <v>2011</v>
      </c>
      <c r="J797" t="str">
        <f>_xlfn.CONCAT(Table1[#This Row])</f>
        <v>Haut-Médoc 2011FranceHaut-MédocChâteau Fontesteau3.829618.862011</v>
      </c>
      <c r="S797" t="b">
        <v>0</v>
      </c>
    </row>
    <row r="798" spans="1:19" x14ac:dyDescent="0.2">
      <c r="A798" t="s">
        <v>3852</v>
      </c>
      <c r="B798" t="s">
        <v>16</v>
      </c>
      <c r="C798" t="s">
        <v>93</v>
      </c>
      <c r="D798" t="s">
        <v>5323</v>
      </c>
      <c r="E798">
        <v>4.0999999999999996</v>
      </c>
      <c r="F798">
        <v>294</v>
      </c>
      <c r="G798" s="21">
        <v>17.489999999999998</v>
      </c>
      <c r="H798">
        <v>2011</v>
      </c>
      <c r="J798" t="str">
        <f>_xlfn.CONCAT(Table1[#This Row])</f>
        <v>Chianti Classico 2011ItalyChianti ClassicoCacchiano4.129417.492011</v>
      </c>
      <c r="S798" t="b">
        <v>0</v>
      </c>
    </row>
    <row r="799" spans="1:19" x14ac:dyDescent="0.2">
      <c r="A799" t="s">
        <v>4139</v>
      </c>
      <c r="B799" t="s">
        <v>16</v>
      </c>
      <c r="C799" t="s">
        <v>181</v>
      </c>
      <c r="D799" t="s">
        <v>182</v>
      </c>
      <c r="E799">
        <v>3.8</v>
      </c>
      <c r="F799">
        <v>294</v>
      </c>
      <c r="G799" s="21">
        <v>28.08</v>
      </c>
      <c r="H799">
        <v>2011</v>
      </c>
      <c r="J799" t="str">
        <f>_xlfn.CONCAT(Table1[#This Row])</f>
        <v>Barolo 2011ItalyBaroloGiacomo Fenocchio3.829428.082011</v>
      </c>
      <c r="S799" t="b">
        <v>0</v>
      </c>
    </row>
    <row r="800" spans="1:19" x14ac:dyDescent="0.2">
      <c r="A800" t="s">
        <v>703</v>
      </c>
      <c r="B800" t="s">
        <v>9</v>
      </c>
      <c r="C800" t="s">
        <v>105</v>
      </c>
      <c r="D800" t="s">
        <v>5140</v>
      </c>
      <c r="E800">
        <v>3.5</v>
      </c>
      <c r="F800">
        <v>291</v>
      </c>
      <c r="G800" s="21">
        <v>23.29</v>
      </c>
      <c r="H800">
        <v>2011</v>
      </c>
      <c r="J800" t="str">
        <f>_xlfn.CONCAT(Table1[#This Row])</f>
        <v>Saint-Estèphe 2011FranceSaint-EstèpheChâteau La Commanderie3.529123.292011</v>
      </c>
      <c r="S800" t="b">
        <v>0</v>
      </c>
    </row>
    <row r="801" spans="1:19" x14ac:dyDescent="0.2">
      <c r="A801" t="s">
        <v>5154</v>
      </c>
      <c r="B801" t="s">
        <v>16</v>
      </c>
      <c r="C801" t="s">
        <v>558</v>
      </c>
      <c r="D801" t="s">
        <v>5155</v>
      </c>
      <c r="E801">
        <v>3.8</v>
      </c>
      <c r="F801">
        <v>288</v>
      </c>
      <c r="G801" s="21">
        <v>16.46</v>
      </c>
      <c r="H801">
        <v>2011</v>
      </c>
      <c r="J801" t="str">
        <f>_xlfn.CONCAT(Table1[#This Row])</f>
        <v>Vino Nobile di Montepulciano 2011ItalyVino Nobile di MontepulcianoIcario3.828816.462011</v>
      </c>
      <c r="S801" t="b">
        <v>0</v>
      </c>
    </row>
    <row r="802" spans="1:19" x14ac:dyDescent="0.2">
      <c r="A802" t="s">
        <v>5129</v>
      </c>
      <c r="B802" t="s">
        <v>16</v>
      </c>
      <c r="C802" t="s">
        <v>181</v>
      </c>
      <c r="D802" t="s">
        <v>1434</v>
      </c>
      <c r="E802">
        <v>4</v>
      </c>
      <c r="F802">
        <v>285</v>
      </c>
      <c r="G802" s="21">
        <v>57.51</v>
      </c>
      <c r="H802">
        <v>2011</v>
      </c>
      <c r="J802" t="str">
        <f>_xlfn.CONCAT(Table1[#This Row])</f>
        <v>La Rosa Barolo 2011ItalyBaroloFontanafredda428557.512011</v>
      </c>
      <c r="S802" t="b">
        <v>0</v>
      </c>
    </row>
    <row r="803" spans="1:19" x14ac:dyDescent="0.2">
      <c r="A803" t="s">
        <v>4952</v>
      </c>
      <c r="B803" t="s">
        <v>16</v>
      </c>
      <c r="C803" t="s">
        <v>374</v>
      </c>
      <c r="D803" t="s">
        <v>2836</v>
      </c>
      <c r="E803">
        <v>4.4000000000000004</v>
      </c>
      <c r="F803">
        <v>279</v>
      </c>
      <c r="G803" s="21">
        <v>105.73</v>
      </c>
      <c r="H803">
        <v>2011</v>
      </c>
      <c r="J803" t="str">
        <f>_xlfn.CONCAT(Table1[#This Row])</f>
        <v>Barbaresco Albesani Santo Stefano 2011ItalyBarbarescoBruno Giacosa4.4279105.732011</v>
      </c>
      <c r="S803" t="b">
        <v>0</v>
      </c>
    </row>
    <row r="804" spans="1:19" x14ac:dyDescent="0.2">
      <c r="A804" t="s">
        <v>4942</v>
      </c>
      <c r="B804" t="s">
        <v>16</v>
      </c>
      <c r="C804" t="s">
        <v>93</v>
      </c>
      <c r="D804" t="s">
        <v>1266</v>
      </c>
      <c r="E804">
        <v>4</v>
      </c>
      <c r="F804">
        <v>278</v>
      </c>
      <c r="G804" s="21">
        <v>25.49</v>
      </c>
      <c r="H804">
        <v>2011</v>
      </c>
      <c r="J804" t="str">
        <f>_xlfn.CONCAT(Table1[#This Row])</f>
        <v>Riserva Di Fizzano Chianti Classico Gran Selezione 2011ItalyChianti ClassicoRocca delle Macìe427825.492011</v>
      </c>
      <c r="S804" t="b">
        <v>0</v>
      </c>
    </row>
    <row r="805" spans="1:19" x14ac:dyDescent="0.2">
      <c r="A805" t="s">
        <v>4893</v>
      </c>
      <c r="B805" t="s">
        <v>66</v>
      </c>
      <c r="C805" t="s">
        <v>4894</v>
      </c>
      <c r="D805" t="s">
        <v>4895</v>
      </c>
      <c r="E805">
        <v>3.8</v>
      </c>
      <c r="F805">
        <v>273</v>
      </c>
      <c r="G805" s="21">
        <v>19.47</v>
      </c>
      <c r="H805">
        <v>2011</v>
      </c>
      <c r="J805" t="str">
        <f>_xlfn.CONCAT(Table1[#This Row])</f>
        <v>Initio 2011SpainMadridLas Moradas de San Martín3.827319.472011</v>
      </c>
      <c r="S805" t="b">
        <v>0</v>
      </c>
    </row>
    <row r="806" spans="1:19" x14ac:dyDescent="0.2">
      <c r="A806" t="s">
        <v>4880</v>
      </c>
      <c r="B806" t="s">
        <v>66</v>
      </c>
      <c r="C806" t="s">
        <v>308</v>
      </c>
      <c r="D806" t="s">
        <v>2994</v>
      </c>
      <c r="E806">
        <v>3.8</v>
      </c>
      <c r="F806">
        <v>272</v>
      </c>
      <c r="G806" s="21">
        <v>17.78</v>
      </c>
      <c r="H806">
        <v>2011</v>
      </c>
      <c r="J806" t="str">
        <f>_xlfn.CONCAT(Table1[#This Row])</f>
        <v>Gran Reserva 2011SpainRiojaViña Albina3.827217.782011</v>
      </c>
      <c r="S806" t="b">
        <v>0</v>
      </c>
    </row>
    <row r="807" spans="1:19" x14ac:dyDescent="0.2">
      <c r="A807" t="s">
        <v>4863</v>
      </c>
      <c r="B807" t="s">
        <v>16</v>
      </c>
      <c r="C807" t="s">
        <v>17</v>
      </c>
      <c r="D807" t="s">
        <v>1676</v>
      </c>
      <c r="E807">
        <v>3.5</v>
      </c>
      <c r="F807">
        <v>270</v>
      </c>
      <c r="G807" s="21">
        <v>21.25</v>
      </c>
      <c r="H807">
        <v>2011</v>
      </c>
      <c r="J807" t="str">
        <f>_xlfn.CONCAT(Table1[#This Row])</f>
        <v>Il Chiuso 2011ItalyToscanaCastello di Ama3.527021.252011</v>
      </c>
      <c r="S807" t="b">
        <v>0</v>
      </c>
    </row>
    <row r="808" spans="1:19" x14ac:dyDescent="0.2">
      <c r="A808" t="s">
        <v>4727</v>
      </c>
      <c r="B808" t="s">
        <v>66</v>
      </c>
      <c r="C808" t="s">
        <v>308</v>
      </c>
      <c r="D808" t="s">
        <v>2078</v>
      </c>
      <c r="E808">
        <v>4.5999999999999996</v>
      </c>
      <c r="F808">
        <v>268</v>
      </c>
      <c r="G808" s="21">
        <v>209</v>
      </c>
      <c r="H808">
        <v>2011</v>
      </c>
      <c r="J808" t="str">
        <f>_xlfn.CONCAT(Table1[#This Row])</f>
        <v>Cirsion Rioja 2011SpainRiojaBodegas Roda4.62682092011</v>
      </c>
      <c r="S808" t="b">
        <v>0</v>
      </c>
    </row>
    <row r="809" spans="1:19" x14ac:dyDescent="0.2">
      <c r="A809" t="s">
        <v>384</v>
      </c>
      <c r="B809" t="s">
        <v>9</v>
      </c>
      <c r="C809" t="s">
        <v>114</v>
      </c>
      <c r="D809" t="s">
        <v>462</v>
      </c>
      <c r="E809">
        <v>4.2</v>
      </c>
      <c r="F809">
        <v>255</v>
      </c>
      <c r="G809" s="21">
        <v>179.36</v>
      </c>
      <c r="H809">
        <v>2011</v>
      </c>
      <c r="J809" t="str">
        <f>_xlfn.CONCAT(Table1[#This Row])</f>
        <v>Saint-Julien (Grand Cru Classé) 2011FranceSaint-JulienChâteau Léoville Las Cases4.2255179.362011</v>
      </c>
      <c r="S809" t="b">
        <v>0</v>
      </c>
    </row>
    <row r="810" spans="1:19" x14ac:dyDescent="0.2">
      <c r="A810" t="s">
        <v>4523</v>
      </c>
      <c r="B810" t="s">
        <v>9</v>
      </c>
      <c r="C810" t="s">
        <v>114</v>
      </c>
      <c r="D810" t="s">
        <v>462</v>
      </c>
      <c r="E810">
        <v>3.9</v>
      </c>
      <c r="F810">
        <v>255</v>
      </c>
      <c r="G810" s="21">
        <v>58.44</v>
      </c>
      <c r="H810">
        <v>2011</v>
      </c>
      <c r="J810" t="str">
        <f>_xlfn.CONCAT(Table1[#This Row])</f>
        <v>Clos du Marquis Saint-Julien 2011FranceSaint-JulienChâteau Léoville Las Cases3.925558.442011</v>
      </c>
      <c r="S810" t="b">
        <v>0</v>
      </c>
    </row>
    <row r="811" spans="1:19" x14ac:dyDescent="0.2">
      <c r="A811" t="s">
        <v>4331</v>
      </c>
      <c r="B811" t="s">
        <v>66</v>
      </c>
      <c r="C811" t="s">
        <v>308</v>
      </c>
      <c r="D811" t="s">
        <v>4332</v>
      </c>
      <c r="E811">
        <v>3.9</v>
      </c>
      <c r="F811">
        <v>247</v>
      </c>
      <c r="G811" s="21">
        <v>22.9</v>
      </c>
      <c r="H811">
        <v>2011</v>
      </c>
      <c r="J811" t="str">
        <f>_xlfn.CONCAT(Table1[#This Row])</f>
        <v>Reserva 2011SpainRiojaHacienda el Ternero3.924722.92011</v>
      </c>
      <c r="S811" t="b">
        <v>0</v>
      </c>
    </row>
    <row r="812" spans="1:19" x14ac:dyDescent="0.2">
      <c r="A812" t="s">
        <v>4324</v>
      </c>
      <c r="B812" t="s">
        <v>34</v>
      </c>
      <c r="C812" t="s">
        <v>898</v>
      </c>
      <c r="D812" t="s">
        <v>899</v>
      </c>
      <c r="E812">
        <v>4.4000000000000004</v>
      </c>
      <c r="F812">
        <v>246</v>
      </c>
      <c r="G812" s="21">
        <v>121.75</v>
      </c>
      <c r="H812">
        <v>2011</v>
      </c>
      <c r="J812" t="str">
        <f>_xlfn.CONCAT(Table1[#This Row])</f>
        <v>Kai Carmenère 2011ChileAconcagua ValleyErrazuriz4.4246121.752011</v>
      </c>
      <c r="S812" t="b">
        <v>0</v>
      </c>
    </row>
    <row r="813" spans="1:19" x14ac:dyDescent="0.2">
      <c r="A813" t="s">
        <v>2783</v>
      </c>
      <c r="B813" t="s">
        <v>9</v>
      </c>
      <c r="C813" t="s">
        <v>281</v>
      </c>
      <c r="D813" t="s">
        <v>1461</v>
      </c>
      <c r="E813">
        <v>3.9</v>
      </c>
      <c r="F813">
        <v>246</v>
      </c>
      <c r="G813" s="21">
        <v>16.47</v>
      </c>
      <c r="H813">
        <v>2011</v>
      </c>
      <c r="J813" t="str">
        <f>_xlfn.CONCAT(Table1[#This Row])</f>
        <v>Haut-Médoc 2011FranceHaut-MédocChâteau Saint-Ahon3.924616.472011</v>
      </c>
      <c r="S813" t="b">
        <v>0</v>
      </c>
    </row>
    <row r="814" spans="1:19" x14ac:dyDescent="0.2">
      <c r="A814" t="s">
        <v>4227</v>
      </c>
      <c r="B814" t="s">
        <v>34</v>
      </c>
      <c r="C814" t="s">
        <v>599</v>
      </c>
      <c r="D814" t="s">
        <v>1478</v>
      </c>
      <c r="E814">
        <v>4</v>
      </c>
      <c r="F814">
        <v>239</v>
      </c>
      <c r="G814" s="21">
        <v>25.13</v>
      </c>
      <c r="H814">
        <v>2011</v>
      </c>
      <c r="J814" t="str">
        <f>_xlfn.CONCAT(Table1[#This Row])</f>
        <v>Limited Edition Syrah 2011ChileMaipo ValleyViña Maipo423925.132011</v>
      </c>
      <c r="S814" t="b">
        <v>0</v>
      </c>
    </row>
    <row r="815" spans="1:19" x14ac:dyDescent="0.2">
      <c r="A815" t="s">
        <v>4209</v>
      </c>
      <c r="B815" t="s">
        <v>66</v>
      </c>
      <c r="C815" t="s">
        <v>487</v>
      </c>
      <c r="D815" t="s">
        <v>170</v>
      </c>
      <c r="E815">
        <v>3.9</v>
      </c>
      <c r="F815">
        <v>237</v>
      </c>
      <c r="G815" s="21">
        <v>99</v>
      </c>
      <c r="H815">
        <v>2011</v>
      </c>
      <c r="J815" t="str">
        <f>_xlfn.CONCAT(Table1[#This Row])</f>
        <v>Reserva Real 2011SpainPenedèsTorres3.9237992011</v>
      </c>
      <c r="S815" t="b">
        <v>0</v>
      </c>
    </row>
    <row r="816" spans="1:19" x14ac:dyDescent="0.2">
      <c r="A816" t="s">
        <v>4167</v>
      </c>
      <c r="B816" t="s">
        <v>16</v>
      </c>
      <c r="C816" t="s">
        <v>358</v>
      </c>
      <c r="D816" t="s">
        <v>1651</v>
      </c>
      <c r="E816">
        <v>3.9</v>
      </c>
      <c r="F816">
        <v>235</v>
      </c>
      <c r="G816" s="21">
        <v>38.01</v>
      </c>
      <c r="H816">
        <v>2011</v>
      </c>
      <c r="J816" t="str">
        <f>_xlfn.CONCAT(Table1[#This Row])</f>
        <v>Pelagrilli Brunello di Montalcino 2011ItalyBrunello di MontalcinoSiro Pacenti3.923538.012011</v>
      </c>
      <c r="S816" t="b">
        <v>0</v>
      </c>
    </row>
    <row r="817" spans="1:19" x14ac:dyDescent="0.2">
      <c r="A817" t="s">
        <v>4139</v>
      </c>
      <c r="B817" t="s">
        <v>16</v>
      </c>
      <c r="C817" t="s">
        <v>181</v>
      </c>
      <c r="D817" t="s">
        <v>1622</v>
      </c>
      <c r="E817">
        <v>4.2</v>
      </c>
      <c r="F817">
        <v>233</v>
      </c>
      <c r="G817" s="21">
        <v>38.700000000000003</v>
      </c>
      <c r="H817">
        <v>2011</v>
      </c>
      <c r="J817" t="str">
        <f>_xlfn.CONCAT(Table1[#This Row])</f>
        <v>Barolo 2011ItalyBaroloBrovia4.223338.72011</v>
      </c>
      <c r="S817" t="b">
        <v>0</v>
      </c>
    </row>
    <row r="818" spans="1:19" x14ac:dyDescent="0.2">
      <c r="A818" t="s">
        <v>4126</v>
      </c>
      <c r="B818" t="s">
        <v>9</v>
      </c>
      <c r="C818" t="s">
        <v>217</v>
      </c>
      <c r="D818" t="s">
        <v>2954</v>
      </c>
      <c r="E818">
        <v>3.8</v>
      </c>
      <c r="F818">
        <v>231</v>
      </c>
      <c r="G818" s="21">
        <v>34.07</v>
      </c>
      <c r="H818">
        <v>2011</v>
      </c>
      <c r="J818" t="str">
        <f>_xlfn.CONCAT(Table1[#This Row])</f>
        <v>Margaux 2011FranceMargauxChâteau Monbrison3.823134.072011</v>
      </c>
      <c r="S818" t="b">
        <v>0</v>
      </c>
    </row>
    <row r="819" spans="1:19" x14ac:dyDescent="0.2">
      <c r="A819" t="s">
        <v>4084</v>
      </c>
      <c r="B819" t="s">
        <v>9</v>
      </c>
      <c r="C819" t="s">
        <v>96</v>
      </c>
      <c r="D819" t="s">
        <v>2454</v>
      </c>
      <c r="E819">
        <v>4.3</v>
      </c>
      <c r="F819">
        <v>228</v>
      </c>
      <c r="G819" s="21">
        <v>68.92</v>
      </c>
      <c r="H819">
        <v>2011</v>
      </c>
      <c r="J819" t="str">
        <f>_xlfn.CONCAT(Table1[#This Row])</f>
        <v>Saint-Émilion Grand Cru (Grand Cru Classé) 2011FranceSaint-Émilion Grand CruChâteau Destieux4.322868.922011</v>
      </c>
      <c r="S819" t="b">
        <v>0</v>
      </c>
    </row>
    <row r="820" spans="1:19" x14ac:dyDescent="0.2">
      <c r="A820" t="s">
        <v>4058</v>
      </c>
      <c r="B820" t="s">
        <v>16</v>
      </c>
      <c r="C820" t="s">
        <v>358</v>
      </c>
      <c r="D820" t="s">
        <v>375</v>
      </c>
      <c r="E820">
        <v>4.5999999999999996</v>
      </c>
      <c r="F820">
        <v>225</v>
      </c>
      <c r="G820" s="21">
        <v>149</v>
      </c>
      <c r="H820">
        <v>2011</v>
      </c>
      <c r="J820" t="str">
        <f>_xlfn.CONCAT(Table1[#This Row])</f>
        <v>Pieve Santa Restituta Sugarille Brunello di Montalcino 2011ItalyBrunello di MontalcinoGaja4.62251492011</v>
      </c>
      <c r="S820" t="b">
        <v>0</v>
      </c>
    </row>
    <row r="821" spans="1:19" x14ac:dyDescent="0.2">
      <c r="A821" t="s">
        <v>4059</v>
      </c>
      <c r="B821" t="s">
        <v>9</v>
      </c>
      <c r="C821" t="s">
        <v>2568</v>
      </c>
      <c r="D821" t="s">
        <v>4060</v>
      </c>
      <c r="E821">
        <v>3.9</v>
      </c>
      <c r="F821">
        <v>225</v>
      </c>
      <c r="G821" s="21">
        <v>23.88</v>
      </c>
      <c r="H821">
        <v>2011</v>
      </c>
      <c r="J821" t="str">
        <f>_xlfn.CONCAT(Table1[#This Row])</f>
        <v>Simon Pic Saint Loup 2011FrancePic-Saint-LoupClos Marie3.922523.882011</v>
      </c>
      <c r="S821" t="b">
        <v>0</v>
      </c>
    </row>
    <row r="822" spans="1:19" x14ac:dyDescent="0.2">
      <c r="A822" t="s">
        <v>1046</v>
      </c>
      <c r="B822" t="s">
        <v>9</v>
      </c>
      <c r="C822" t="s">
        <v>96</v>
      </c>
      <c r="D822" t="s">
        <v>4011</v>
      </c>
      <c r="E822">
        <v>3.8</v>
      </c>
      <c r="F822">
        <v>221</v>
      </c>
      <c r="G822" s="21">
        <v>19.399999999999999</v>
      </c>
      <c r="H822">
        <v>2011</v>
      </c>
      <c r="J822" t="str">
        <f>_xlfn.CONCAT(Table1[#This Row])</f>
        <v>Saint-Émilion Grand Cru 2011FranceSaint-Émilion Grand CruChâteau Pontet-Fumet3.822119.42011</v>
      </c>
      <c r="S822" t="b">
        <v>0</v>
      </c>
    </row>
    <row r="823" spans="1:19" x14ac:dyDescent="0.2">
      <c r="A823" t="s">
        <v>3972</v>
      </c>
      <c r="B823" t="s">
        <v>16</v>
      </c>
      <c r="C823" t="s">
        <v>99</v>
      </c>
      <c r="D823" t="s">
        <v>506</v>
      </c>
      <c r="E823">
        <v>4.2</v>
      </c>
      <c r="F823">
        <v>219</v>
      </c>
      <c r="G823" s="21">
        <v>28.03</v>
      </c>
      <c r="H823">
        <v>2011</v>
      </c>
      <c r="J823" t="str">
        <f>_xlfn.CONCAT(Table1[#This Row])</f>
        <v>Cresasso Corvina Veronese 2011ItalyVenetoZenato4.221928.032011</v>
      </c>
      <c r="S823" t="b">
        <v>0</v>
      </c>
    </row>
    <row r="824" spans="1:19" x14ac:dyDescent="0.2">
      <c r="A824" t="s">
        <v>2280</v>
      </c>
      <c r="B824" t="s">
        <v>16</v>
      </c>
      <c r="C824" t="s">
        <v>358</v>
      </c>
      <c r="D824" t="s">
        <v>3973</v>
      </c>
      <c r="E824">
        <v>4.2</v>
      </c>
      <c r="F824">
        <v>219</v>
      </c>
      <c r="G824" s="21">
        <v>49.9</v>
      </c>
      <c r="H824">
        <v>2011</v>
      </c>
      <c r="J824" t="str">
        <f>_xlfn.CONCAT(Table1[#This Row])</f>
        <v>Brunello di Montalcino 2011ItalyBrunello di MontalcinoPiancornello4.221949.92011</v>
      </c>
      <c r="S824" t="b">
        <v>0</v>
      </c>
    </row>
    <row r="825" spans="1:19" x14ac:dyDescent="0.2">
      <c r="A825" t="s">
        <v>3787</v>
      </c>
      <c r="B825" t="s">
        <v>16</v>
      </c>
      <c r="C825" t="s">
        <v>505</v>
      </c>
      <c r="D825" t="s">
        <v>3974</v>
      </c>
      <c r="E825">
        <v>4</v>
      </c>
      <c r="F825">
        <v>219</v>
      </c>
      <c r="G825" s="21">
        <v>92.15</v>
      </c>
      <c r="H825">
        <v>2011</v>
      </c>
      <c r="J825" t="str">
        <f>_xlfn.CONCAT(Table1[#This Row])</f>
        <v>Amarone della Valpolicella Classico 2011ItalyAmarone della Valpolicella ClassicoBertani421992.152011</v>
      </c>
      <c r="S825" t="b">
        <v>0</v>
      </c>
    </row>
    <row r="826" spans="1:19" x14ac:dyDescent="0.2">
      <c r="A826" t="s">
        <v>3956</v>
      </c>
      <c r="B826" t="s">
        <v>16</v>
      </c>
      <c r="C826" t="s">
        <v>558</v>
      </c>
      <c r="D826" t="s">
        <v>2725</v>
      </c>
      <c r="E826">
        <v>4.2</v>
      </c>
      <c r="F826">
        <v>218</v>
      </c>
      <c r="G826" s="21">
        <v>69.900000000000006</v>
      </c>
      <c r="H826">
        <v>2011</v>
      </c>
      <c r="J826" t="str">
        <f>_xlfn.CONCAT(Table1[#This Row])</f>
        <v>Grandi Annate Vino Nobile di Montepulciano 2011ItalyVino Nobile di MontepulcianoAvignonesi4.221869.92011</v>
      </c>
      <c r="S826" t="b">
        <v>0</v>
      </c>
    </row>
    <row r="827" spans="1:19" x14ac:dyDescent="0.2">
      <c r="A827" t="s">
        <v>3963</v>
      </c>
      <c r="B827" t="s">
        <v>9</v>
      </c>
      <c r="C827" t="s">
        <v>190</v>
      </c>
      <c r="D827" t="s">
        <v>361</v>
      </c>
      <c r="E827">
        <v>4.2</v>
      </c>
      <c r="F827">
        <v>218</v>
      </c>
      <c r="G827" s="21">
        <v>67.02</v>
      </c>
      <c r="H827">
        <v>2011</v>
      </c>
      <c r="J827" t="str">
        <f>_xlfn.CONCAT(Table1[#This Row])</f>
        <v>Seigneur de Maugiron Côte-Rôtie 2011FranceCôte-RôtieDelas4.221867.022011</v>
      </c>
      <c r="S827" t="b">
        <v>0</v>
      </c>
    </row>
    <row r="828" spans="1:19" x14ac:dyDescent="0.2">
      <c r="A828" t="s">
        <v>3876</v>
      </c>
      <c r="B828" t="s">
        <v>16</v>
      </c>
      <c r="C828" t="s">
        <v>234</v>
      </c>
      <c r="D828" t="s">
        <v>3065</v>
      </c>
      <c r="E828">
        <v>3.9</v>
      </c>
      <c r="F828">
        <v>213</v>
      </c>
      <c r="G828" s="21">
        <v>24.27</v>
      </c>
      <c r="H828">
        <v>2011</v>
      </c>
      <c r="J828" t="str">
        <f>_xlfn.CONCAT(Table1[#This Row])</f>
        <v>Mosaico Bolgheri 2011ItalyBolgheriCasa di Terra3.921324.272011</v>
      </c>
      <c r="S828" t="b">
        <v>0</v>
      </c>
    </row>
    <row r="829" spans="1:19" x14ac:dyDescent="0.2">
      <c r="A829" t="s">
        <v>3889</v>
      </c>
      <c r="B829" t="s">
        <v>16</v>
      </c>
      <c r="C829" t="s">
        <v>234</v>
      </c>
      <c r="D829" t="s">
        <v>3890</v>
      </c>
      <c r="E829">
        <v>3.6</v>
      </c>
      <c r="F829">
        <v>213</v>
      </c>
      <c r="G829" s="21">
        <v>13.53</v>
      </c>
      <c r="H829">
        <v>2011</v>
      </c>
      <c r="J829" t="str">
        <f>_xlfn.CONCAT(Table1[#This Row])</f>
        <v>Greppicante Bolgheri 2011ItalyBolgheriI Greppi3.621313.532011</v>
      </c>
      <c r="S829" t="b">
        <v>0</v>
      </c>
    </row>
    <row r="830" spans="1:19" x14ac:dyDescent="0.2">
      <c r="A830" t="s">
        <v>3852</v>
      </c>
      <c r="B830" t="s">
        <v>16</v>
      </c>
      <c r="C830" t="s">
        <v>93</v>
      </c>
      <c r="D830" t="s">
        <v>3853</v>
      </c>
      <c r="E830">
        <v>3.7</v>
      </c>
      <c r="F830">
        <v>211</v>
      </c>
      <c r="G830" s="21">
        <v>20.5</v>
      </c>
      <c r="H830">
        <v>2011</v>
      </c>
      <c r="J830" t="str">
        <f>_xlfn.CONCAT(Table1[#This Row])</f>
        <v>Chianti Classico 2011ItalyChianti ClassicoQuercia al Poggio3.721120.52011</v>
      </c>
      <c r="S830" t="b">
        <v>0</v>
      </c>
    </row>
    <row r="831" spans="1:19" x14ac:dyDescent="0.2">
      <c r="A831" t="s">
        <v>8</v>
      </c>
      <c r="B831" t="s">
        <v>9</v>
      </c>
      <c r="C831" t="s">
        <v>10</v>
      </c>
      <c r="D831" t="s">
        <v>2149</v>
      </c>
      <c r="E831">
        <v>4.2</v>
      </c>
      <c r="F831">
        <v>210</v>
      </c>
      <c r="G831" s="21">
        <v>90.54</v>
      </c>
      <c r="H831">
        <v>2011</v>
      </c>
      <c r="J831" t="str">
        <f>_xlfn.CONCAT(Table1[#This Row])</f>
        <v>Pomerol 2011FrancePomerolChâteau Latour à Pomerol4.221090.542011</v>
      </c>
      <c r="S831" t="b">
        <v>0</v>
      </c>
    </row>
    <row r="832" spans="1:19" x14ac:dyDescent="0.2">
      <c r="A832" t="s">
        <v>3787</v>
      </c>
      <c r="B832" t="s">
        <v>16</v>
      </c>
      <c r="C832" t="s">
        <v>505</v>
      </c>
      <c r="D832" t="s">
        <v>714</v>
      </c>
      <c r="E832">
        <v>4.7</v>
      </c>
      <c r="F832">
        <v>207</v>
      </c>
      <c r="G832" s="21">
        <v>272.25</v>
      </c>
      <c r="H832">
        <v>2011</v>
      </c>
      <c r="J832" t="str">
        <f>_xlfn.CONCAT(Table1[#This Row])</f>
        <v>Amarone della Valpolicella Classico 2011ItalyAmarone della Valpolicella ClassicoQuintarelli Giuseppe4.7207272.252011</v>
      </c>
      <c r="S832" t="b">
        <v>0</v>
      </c>
    </row>
    <row r="833" spans="1:19" x14ac:dyDescent="0.2">
      <c r="A833" t="s">
        <v>3764</v>
      </c>
      <c r="B833" t="s">
        <v>66</v>
      </c>
      <c r="C833" t="s">
        <v>147</v>
      </c>
      <c r="D833" t="s">
        <v>3765</v>
      </c>
      <c r="E833">
        <v>3.6</v>
      </c>
      <c r="F833">
        <v>206</v>
      </c>
      <c r="G833" s="21">
        <v>8.9499999999999993</v>
      </c>
      <c r="H833">
        <v>2011</v>
      </c>
      <c r="J833" t="str">
        <f>_xlfn.CONCAT(Table1[#This Row])</f>
        <v>Villalar 2011SpainCastilla y LeónLa Mejorada3.62068.952011</v>
      </c>
      <c r="S833" t="b">
        <v>0</v>
      </c>
    </row>
    <row r="834" spans="1:19" x14ac:dyDescent="0.2">
      <c r="A834" t="s">
        <v>3661</v>
      </c>
      <c r="B834" t="s">
        <v>23</v>
      </c>
      <c r="C834" t="s">
        <v>247</v>
      </c>
      <c r="D834" t="s">
        <v>2554</v>
      </c>
      <c r="E834">
        <v>4.2</v>
      </c>
      <c r="F834">
        <v>200</v>
      </c>
      <c r="G834" s="21">
        <v>39.950000000000003</v>
      </c>
      <c r="H834">
        <v>2011</v>
      </c>
      <c r="J834" t="str">
        <f>_xlfn.CONCAT(Table1[#This Row])</f>
        <v>Gabarinza 2011AustriaBurgenlandHeinrich4.220039.952011</v>
      </c>
      <c r="S834" t="b">
        <v>0</v>
      </c>
    </row>
    <row r="835" spans="1:19" x14ac:dyDescent="0.2">
      <c r="A835" t="s">
        <v>3671</v>
      </c>
      <c r="B835" t="s">
        <v>66</v>
      </c>
      <c r="C835" t="s">
        <v>308</v>
      </c>
      <c r="D835" t="s">
        <v>591</v>
      </c>
      <c r="E835">
        <v>3.5</v>
      </c>
      <c r="F835">
        <v>200</v>
      </c>
      <c r="G835" s="21">
        <v>5.9</v>
      </c>
      <c r="H835">
        <v>2011</v>
      </c>
      <c r="J835" t="str">
        <f>_xlfn.CONCAT(Table1[#This Row])</f>
        <v>Tinto 2011SpainRiojaGran Familia3.52005.92011</v>
      </c>
      <c r="S835" t="b">
        <v>0</v>
      </c>
    </row>
    <row r="836" spans="1:19" x14ac:dyDescent="0.2">
      <c r="A836" t="s">
        <v>8</v>
      </c>
      <c r="B836" t="s">
        <v>9</v>
      </c>
      <c r="C836" t="s">
        <v>10</v>
      </c>
      <c r="D836" t="s">
        <v>3614</v>
      </c>
      <c r="E836">
        <v>3.9</v>
      </c>
      <c r="F836">
        <v>197</v>
      </c>
      <c r="G836" s="21">
        <v>72.62</v>
      </c>
      <c r="H836">
        <v>2011</v>
      </c>
      <c r="J836" t="str">
        <f>_xlfn.CONCAT(Table1[#This Row])</f>
        <v>Pomerol 2011FrancePomerolChâteau Petit-Village3.919772.622011</v>
      </c>
      <c r="S836" t="b">
        <v>0</v>
      </c>
    </row>
    <row r="837" spans="1:19" x14ac:dyDescent="0.2">
      <c r="A837" t="s">
        <v>3606</v>
      </c>
      <c r="B837" t="s">
        <v>66</v>
      </c>
      <c r="C837" t="s">
        <v>487</v>
      </c>
      <c r="D837" t="s">
        <v>3240</v>
      </c>
      <c r="E837">
        <v>3.4</v>
      </c>
      <c r="F837">
        <v>196</v>
      </c>
      <c r="G837" s="21">
        <v>7.75</v>
      </c>
      <c r="H837">
        <v>2011</v>
      </c>
      <c r="J837" t="str">
        <f>_xlfn.CONCAT(Table1[#This Row])</f>
        <v>Clos de Torribas Penedès Reserva Tempranillo 2011SpainPenedèsPinord3.41967.752011</v>
      </c>
      <c r="S837" t="b">
        <v>0</v>
      </c>
    </row>
    <row r="838" spans="1:19" x14ac:dyDescent="0.2">
      <c r="A838" t="s">
        <v>3503</v>
      </c>
      <c r="B838" t="s">
        <v>9</v>
      </c>
      <c r="C838" t="s">
        <v>873</v>
      </c>
      <c r="D838" t="s">
        <v>1441</v>
      </c>
      <c r="E838">
        <v>4</v>
      </c>
      <c r="F838">
        <v>191</v>
      </c>
      <c r="G838" s="21">
        <v>48.9</v>
      </c>
      <c r="H838">
        <v>2011</v>
      </c>
      <c r="J838" t="str">
        <f>_xlfn.CONCAT(Table1[#This Row])</f>
        <v>Terroir du Trias Bandol Rouge 2011FranceBandolDomaine de Terrebrune419148.92011</v>
      </c>
      <c r="S838" t="b">
        <v>0</v>
      </c>
    </row>
    <row r="839" spans="1:19" x14ac:dyDescent="0.2">
      <c r="A839" t="s">
        <v>3291</v>
      </c>
      <c r="B839" t="s">
        <v>16</v>
      </c>
      <c r="C839" t="s">
        <v>505</v>
      </c>
      <c r="D839" t="s">
        <v>1291</v>
      </c>
      <c r="E839">
        <v>4.2</v>
      </c>
      <c r="F839">
        <v>181</v>
      </c>
      <c r="G839" s="21">
        <v>44.9</v>
      </c>
      <c r="H839">
        <v>2011</v>
      </c>
      <c r="J839" t="str">
        <f>_xlfn.CONCAT(Table1[#This Row])</f>
        <v>Il Bosco Amarone Della Valpolicella Classico 2011ItalyAmarone della Valpolicella ClassicoCesari4.218144.92011</v>
      </c>
      <c r="S839" t="b">
        <v>0</v>
      </c>
    </row>
    <row r="840" spans="1:19" x14ac:dyDescent="0.2">
      <c r="A840" t="s">
        <v>3141</v>
      </c>
      <c r="B840" t="s">
        <v>255</v>
      </c>
      <c r="C840" t="s">
        <v>3142</v>
      </c>
      <c r="D840" t="s">
        <v>3143</v>
      </c>
      <c r="E840">
        <v>4.0999999999999996</v>
      </c>
      <c r="F840">
        <v>175</v>
      </c>
      <c r="G840" s="21">
        <v>19.899999999999999</v>
      </c>
      <c r="H840">
        <v>2011</v>
      </c>
      <c r="J840" t="str">
        <f>_xlfn.CONCAT(Table1[#This Row])</f>
        <v>Grand Vin Cuvée 2011RomaniaMurfatlarAlira4.117519.92011</v>
      </c>
      <c r="S840" t="b">
        <v>0</v>
      </c>
    </row>
    <row r="841" spans="1:19" x14ac:dyDescent="0.2">
      <c r="A841" t="s">
        <v>8</v>
      </c>
      <c r="B841" t="s">
        <v>9</v>
      </c>
      <c r="C841" t="s">
        <v>10</v>
      </c>
      <c r="D841" t="s">
        <v>883</v>
      </c>
      <c r="E841">
        <v>4.0999999999999996</v>
      </c>
      <c r="F841">
        <v>174</v>
      </c>
      <c r="G841" s="21">
        <v>39.9</v>
      </c>
      <c r="H841">
        <v>2011</v>
      </c>
      <c r="J841" t="str">
        <f>_xlfn.CONCAT(Table1[#This Row])</f>
        <v>Pomerol 2011FrancePomerolChâteau La Grave (Trigant de Boisset)4.117439.92011</v>
      </c>
      <c r="S841" t="b">
        <v>0</v>
      </c>
    </row>
    <row r="842" spans="1:19" x14ac:dyDescent="0.2">
      <c r="A842" t="s">
        <v>3083</v>
      </c>
      <c r="B842" t="s">
        <v>23</v>
      </c>
      <c r="C842" t="s">
        <v>247</v>
      </c>
      <c r="D842" t="s">
        <v>2554</v>
      </c>
      <c r="E842">
        <v>4.5</v>
      </c>
      <c r="F842">
        <v>172</v>
      </c>
      <c r="G842" s="21">
        <v>79.95</v>
      </c>
      <c r="H842">
        <v>2011</v>
      </c>
      <c r="J842" t="str">
        <f>_xlfn.CONCAT(Table1[#This Row])</f>
        <v>Salzberg 2011AustriaBurgenlandHeinrich4.517279.952011</v>
      </c>
      <c r="S842" t="b">
        <v>0</v>
      </c>
    </row>
    <row r="843" spans="1:19" x14ac:dyDescent="0.2">
      <c r="A843" t="s">
        <v>3086</v>
      </c>
      <c r="B843" t="s">
        <v>9</v>
      </c>
      <c r="C843" t="s">
        <v>379</v>
      </c>
      <c r="D843" t="s">
        <v>3087</v>
      </c>
      <c r="E843">
        <v>3.7</v>
      </c>
      <c r="F843">
        <v>172</v>
      </c>
      <c r="G843" s="21">
        <v>14.75</v>
      </c>
      <c r="H843">
        <v>2011</v>
      </c>
      <c r="J843" t="str">
        <f>_xlfn.CONCAT(Table1[#This Row])</f>
        <v>Château Gemeillan Médoc 2011FranceMédocChâteau Saint-Hilaire3.717214.752011</v>
      </c>
      <c r="S843" t="b">
        <v>0</v>
      </c>
    </row>
    <row r="844" spans="1:19" x14ac:dyDescent="0.2">
      <c r="A844" t="s">
        <v>3070</v>
      </c>
      <c r="B844" t="s">
        <v>16</v>
      </c>
      <c r="C844" t="s">
        <v>358</v>
      </c>
      <c r="D844" t="s">
        <v>375</v>
      </c>
      <c r="E844">
        <v>4.5</v>
      </c>
      <c r="F844">
        <v>171</v>
      </c>
      <c r="G844" s="21">
        <v>129</v>
      </c>
      <c r="H844">
        <v>2011</v>
      </c>
      <c r="J844" t="str">
        <f>_xlfn.CONCAT(Table1[#This Row])</f>
        <v>Pieve Santa Restituta Rennina Brunello di Montalcino 2011ItalyBrunello di MontalcinoGaja4.51711292011</v>
      </c>
      <c r="S844" t="b">
        <v>0</v>
      </c>
    </row>
    <row r="845" spans="1:19" x14ac:dyDescent="0.2">
      <c r="A845" t="s">
        <v>3052</v>
      </c>
      <c r="B845" t="s">
        <v>66</v>
      </c>
      <c r="C845" t="s">
        <v>268</v>
      </c>
      <c r="D845" t="s">
        <v>3053</v>
      </c>
      <c r="E845">
        <v>4.2</v>
      </c>
      <c r="F845">
        <v>171</v>
      </c>
      <c r="G845" s="21">
        <v>35</v>
      </c>
      <c r="H845">
        <v>2011</v>
      </c>
      <c r="J845" t="str">
        <f>_xlfn.CONCAT(Table1[#This Row])</f>
        <v>Teixar 2011SpainMontsantVinyes Domenech4.2171352011</v>
      </c>
      <c r="S845" t="b">
        <v>0</v>
      </c>
    </row>
    <row r="846" spans="1:19" x14ac:dyDescent="0.2">
      <c r="A846" t="s">
        <v>3025</v>
      </c>
      <c r="B846" t="s">
        <v>66</v>
      </c>
      <c r="C846" t="s">
        <v>308</v>
      </c>
      <c r="D846" t="s">
        <v>1730</v>
      </c>
      <c r="E846">
        <v>4.3</v>
      </c>
      <c r="F846">
        <v>170</v>
      </c>
      <c r="G846" s="21">
        <v>44.9</v>
      </c>
      <c r="H846">
        <v>2011</v>
      </c>
      <c r="J846" t="str">
        <f>_xlfn.CONCAT(Table1[#This Row])</f>
        <v>Rioja Gran Reserva 904 2011SpainRiojaLa Rioja Alta4.317044.92011</v>
      </c>
      <c r="S846" t="b">
        <v>0</v>
      </c>
    </row>
    <row r="847" spans="1:19" x14ac:dyDescent="0.2">
      <c r="A847" t="s">
        <v>2999</v>
      </c>
      <c r="B847" t="s">
        <v>9</v>
      </c>
      <c r="C847" t="s">
        <v>138</v>
      </c>
      <c r="D847" t="s">
        <v>822</v>
      </c>
      <c r="E847">
        <v>3.9</v>
      </c>
      <c r="F847">
        <v>169</v>
      </c>
      <c r="G847" s="21">
        <v>18.47</v>
      </c>
      <c r="H847">
        <v>2011</v>
      </c>
      <c r="J847" t="str">
        <f>_xlfn.CONCAT(Table1[#This Row])</f>
        <v>Fronsac 2011FranceFronsacChâteau Moulin Haut-Laroque3.916918.472011</v>
      </c>
      <c r="S847" t="b">
        <v>0</v>
      </c>
    </row>
    <row r="848" spans="1:19" x14ac:dyDescent="0.2">
      <c r="A848" t="s">
        <v>1516</v>
      </c>
      <c r="B848" t="s">
        <v>9</v>
      </c>
      <c r="C848" t="s">
        <v>96</v>
      </c>
      <c r="D848" t="s">
        <v>2957</v>
      </c>
      <c r="E848">
        <v>4.2</v>
      </c>
      <c r="F848">
        <v>167</v>
      </c>
      <c r="G848" s="21">
        <v>96.14</v>
      </c>
      <c r="H848">
        <v>2011</v>
      </c>
      <c r="J848" t="str">
        <f>_xlfn.CONCAT(Table1[#This Row])</f>
        <v>Saint-Émilion Grand Cru (Premier Grand Cru Classé) 2011FranceSaint-Émilion Grand CruChâteau Magdelaine4.216796.142011</v>
      </c>
      <c r="S848" t="b">
        <v>0</v>
      </c>
    </row>
    <row r="849" spans="1:19" x14ac:dyDescent="0.2">
      <c r="A849" t="s">
        <v>2917</v>
      </c>
      <c r="B849" t="s">
        <v>16</v>
      </c>
      <c r="C849" t="s">
        <v>17</v>
      </c>
      <c r="D849" t="s">
        <v>2918</v>
      </c>
      <c r="E849">
        <v>4</v>
      </c>
      <c r="F849">
        <v>166</v>
      </c>
      <c r="G849" s="21">
        <v>17.36</v>
      </c>
      <c r="H849">
        <v>2011</v>
      </c>
      <c r="J849" t="str">
        <f>_xlfn.CONCAT(Table1[#This Row])</f>
        <v>Birba Toscano 2011ItalyToscanaLa Gerla416617.362011</v>
      </c>
      <c r="S849" t="b">
        <v>0</v>
      </c>
    </row>
    <row r="850" spans="1:19" x14ac:dyDescent="0.2">
      <c r="A850" t="s">
        <v>2903</v>
      </c>
      <c r="B850" t="s">
        <v>62</v>
      </c>
      <c r="C850" t="s">
        <v>286</v>
      </c>
      <c r="D850" t="s">
        <v>2904</v>
      </c>
      <c r="E850">
        <v>4</v>
      </c>
      <c r="F850">
        <v>165</v>
      </c>
      <c r="G850" s="21">
        <v>17.25</v>
      </c>
      <c r="H850">
        <v>2011</v>
      </c>
      <c r="J850" t="str">
        <f>_xlfn.CONCAT(Table1[#This Row])</f>
        <v>Serenity 2011South AfricaHemel-en-Aarde ValleyAtaraxia416517.252011</v>
      </c>
      <c r="S850" t="b">
        <v>0</v>
      </c>
    </row>
    <row r="851" spans="1:19" x14ac:dyDescent="0.2">
      <c r="A851" t="s">
        <v>8</v>
      </c>
      <c r="B851" t="s">
        <v>9</v>
      </c>
      <c r="C851" t="s">
        <v>10</v>
      </c>
      <c r="D851" t="s">
        <v>2510</v>
      </c>
      <c r="E851">
        <v>4.0999999999999996</v>
      </c>
      <c r="F851">
        <v>162</v>
      </c>
      <c r="G851" s="21">
        <v>92.61</v>
      </c>
      <c r="H851">
        <v>2011</v>
      </c>
      <c r="J851" t="str">
        <f>_xlfn.CONCAT(Table1[#This Row])</f>
        <v>Pomerol 2011FrancePomerolChâteau Certan de May4.116292.612011</v>
      </c>
      <c r="S851" t="b">
        <v>0</v>
      </c>
    </row>
    <row r="852" spans="1:19" x14ac:dyDescent="0.2">
      <c r="A852" t="s">
        <v>1243</v>
      </c>
      <c r="B852" t="s">
        <v>66</v>
      </c>
      <c r="C852" t="s">
        <v>308</v>
      </c>
      <c r="D852" t="s">
        <v>2732</v>
      </c>
      <c r="E852">
        <v>3.9</v>
      </c>
      <c r="F852">
        <v>159</v>
      </c>
      <c r="G852" s="21">
        <v>17.78</v>
      </c>
      <c r="H852">
        <v>2011</v>
      </c>
      <c r="J852" t="str">
        <f>_xlfn.CONCAT(Table1[#This Row])</f>
        <v>Rioja Gran Reserva 2011SpainRiojaCastillo Clavijo3.915917.782011</v>
      </c>
      <c r="S852" t="b">
        <v>0</v>
      </c>
    </row>
    <row r="853" spans="1:19" x14ac:dyDescent="0.2">
      <c r="A853" t="s">
        <v>2690</v>
      </c>
      <c r="B853" t="s">
        <v>34</v>
      </c>
      <c r="C853" t="s">
        <v>718</v>
      </c>
      <c r="D853" t="s">
        <v>2356</v>
      </c>
      <c r="E853">
        <v>4.5999999999999996</v>
      </c>
      <c r="F853">
        <v>157</v>
      </c>
      <c r="G853" s="21">
        <v>239</v>
      </c>
      <c r="H853">
        <v>2011</v>
      </c>
      <c r="J853" t="str">
        <f>_xlfn.CONCAT(Table1[#This Row])</f>
        <v>Taita Marchigüe Vineyard Cabernet Sauvignon 2011ChileColchagua ValleyMontes4.61572392011</v>
      </c>
      <c r="S853" t="b">
        <v>0</v>
      </c>
    </row>
    <row r="854" spans="1:19" x14ac:dyDescent="0.2">
      <c r="A854" t="s">
        <v>2620</v>
      </c>
      <c r="B854" t="s">
        <v>16</v>
      </c>
      <c r="C854" t="s">
        <v>181</v>
      </c>
      <c r="D854" t="s">
        <v>182</v>
      </c>
      <c r="E854">
        <v>4.2</v>
      </c>
      <c r="F854">
        <v>155</v>
      </c>
      <c r="G854" s="21">
        <v>35.840000000000003</v>
      </c>
      <c r="H854">
        <v>2011</v>
      </c>
      <c r="J854" t="str">
        <f>_xlfn.CONCAT(Table1[#This Row])</f>
        <v>Barolo Villero 2011ItalyBaroloGiacomo Fenocchio4.215535.842011</v>
      </c>
      <c r="S854" t="b">
        <v>0</v>
      </c>
    </row>
    <row r="855" spans="1:19" x14ac:dyDescent="0.2">
      <c r="A855" t="s">
        <v>2641</v>
      </c>
      <c r="B855" t="s">
        <v>66</v>
      </c>
      <c r="C855" t="s">
        <v>2518</v>
      </c>
      <c r="D855" t="s">
        <v>2642</v>
      </c>
      <c r="E855">
        <v>4.2</v>
      </c>
      <c r="F855">
        <v>155</v>
      </c>
      <c r="G855" s="21">
        <v>68</v>
      </c>
      <c r="H855">
        <v>2011</v>
      </c>
      <c r="J855" t="str">
        <f>_xlfn.CONCAT(Table1[#This Row])</f>
        <v>Emeritvs (Emeritus) 2011SpainDominio de ValdepusaMarqués de Griñon4.2155682011</v>
      </c>
      <c r="S855" t="b">
        <v>0</v>
      </c>
    </row>
    <row r="856" spans="1:19" x14ac:dyDescent="0.2">
      <c r="A856" t="s">
        <v>2513</v>
      </c>
      <c r="B856" t="s">
        <v>66</v>
      </c>
      <c r="C856" t="s">
        <v>2514</v>
      </c>
      <c r="D856" t="s">
        <v>170</v>
      </c>
      <c r="E856">
        <v>4.4000000000000004</v>
      </c>
      <c r="F856">
        <v>151</v>
      </c>
      <c r="G856" s="21">
        <v>79</v>
      </c>
      <c r="H856">
        <v>2011</v>
      </c>
      <c r="J856" t="str">
        <f>_xlfn.CONCAT(Table1[#This Row])</f>
        <v>Grans Muralles 2011SpainConca de BarberàTorres4.4151792011</v>
      </c>
      <c r="S856" t="b">
        <v>0</v>
      </c>
    </row>
    <row r="857" spans="1:19" x14ac:dyDescent="0.2">
      <c r="A857" t="s">
        <v>2521</v>
      </c>
      <c r="B857" t="s">
        <v>9</v>
      </c>
      <c r="C857" t="s">
        <v>96</v>
      </c>
      <c r="D857" t="s">
        <v>2522</v>
      </c>
      <c r="E857">
        <v>3.2</v>
      </c>
      <c r="F857">
        <v>151</v>
      </c>
      <c r="G857" s="21">
        <v>17.95</v>
      </c>
      <c r="H857">
        <v>2011</v>
      </c>
      <c r="J857" t="str">
        <f>_xlfn.CONCAT(Table1[#This Row])</f>
        <v>Château du Rocher Saint-Émilion Grand Cru 2011FranceSaint-Émilion Grand CruBaron de Montfort3.215117.952011</v>
      </c>
      <c r="S857" t="b">
        <v>0</v>
      </c>
    </row>
    <row r="858" spans="1:19" x14ac:dyDescent="0.2">
      <c r="A858" t="s">
        <v>2485</v>
      </c>
      <c r="B858" t="s">
        <v>16</v>
      </c>
      <c r="C858" t="s">
        <v>358</v>
      </c>
      <c r="D858" t="s">
        <v>2486</v>
      </c>
      <c r="E858">
        <v>4.2</v>
      </c>
      <c r="F858">
        <v>150</v>
      </c>
      <c r="G858" s="21">
        <v>48.45</v>
      </c>
      <c r="H858">
        <v>2011</v>
      </c>
      <c r="J858" t="str">
        <f>_xlfn.CONCAT(Table1[#This Row])</f>
        <v>Le Lucére Brunello di Montalcino 2011ItalyBrunello di MontalcinoSan Filippo4.215048.452011</v>
      </c>
      <c r="S858" t="b">
        <v>0</v>
      </c>
    </row>
    <row r="859" spans="1:19" x14ac:dyDescent="0.2">
      <c r="A859" t="s">
        <v>2429</v>
      </c>
      <c r="B859" t="s">
        <v>66</v>
      </c>
      <c r="C859" t="s">
        <v>308</v>
      </c>
      <c r="D859" t="s">
        <v>751</v>
      </c>
      <c r="E859">
        <v>3.9</v>
      </c>
      <c r="F859">
        <v>148</v>
      </c>
      <c r="G859" s="21">
        <v>19.98</v>
      </c>
      <c r="H859">
        <v>2011</v>
      </c>
      <c r="J859" t="str">
        <f>_xlfn.CONCAT(Table1[#This Row])</f>
        <v>Conde de Valdemar Gran Reserva 2011SpainRiojaBodegas Valdemar3.914819.982011</v>
      </c>
      <c r="S859" t="b">
        <v>0</v>
      </c>
    </row>
    <row r="860" spans="1:19" x14ac:dyDescent="0.2">
      <c r="A860" t="s">
        <v>1992</v>
      </c>
      <c r="B860" t="s">
        <v>9</v>
      </c>
      <c r="C860" t="s">
        <v>117</v>
      </c>
      <c r="D860" t="s">
        <v>1993</v>
      </c>
      <c r="E860">
        <v>3.5</v>
      </c>
      <c r="F860">
        <v>135</v>
      </c>
      <c r="G860" s="21">
        <v>19.45</v>
      </c>
      <c r="H860">
        <v>2011</v>
      </c>
      <c r="J860" t="str">
        <f>_xlfn.CONCAT(Table1[#This Row])</f>
        <v>Bourgogne Pinot Noir 2011FranceBourgogneHudelot-Noëllat3.513519.452011</v>
      </c>
      <c r="S860" t="b">
        <v>0</v>
      </c>
    </row>
    <row r="861" spans="1:19" x14ac:dyDescent="0.2">
      <c r="A861" t="s">
        <v>1516</v>
      </c>
      <c r="B861" t="s">
        <v>9</v>
      </c>
      <c r="C861" t="s">
        <v>96</v>
      </c>
      <c r="D861" t="s">
        <v>1861</v>
      </c>
      <c r="E861">
        <v>4.0999999999999996</v>
      </c>
      <c r="F861">
        <v>131</v>
      </c>
      <c r="G861" s="21">
        <v>70.19</v>
      </c>
      <c r="H861">
        <v>2011</v>
      </c>
      <c r="J861" t="str">
        <f>_xlfn.CONCAT(Table1[#This Row])</f>
        <v>Saint-Émilion Grand Cru (Premier Grand Cru Classé) 2011FranceSaint-Émilion Grand CruChâteau Trotte Vieille4.113170.192011</v>
      </c>
      <c r="S861" t="b">
        <v>0</v>
      </c>
    </row>
    <row r="862" spans="1:19" x14ac:dyDescent="0.2">
      <c r="A862" t="s">
        <v>1768</v>
      </c>
      <c r="B862" t="s">
        <v>16</v>
      </c>
      <c r="C862" t="s">
        <v>17</v>
      </c>
      <c r="D862" t="s">
        <v>1712</v>
      </c>
      <c r="E862">
        <v>4.0999999999999996</v>
      </c>
      <c r="F862">
        <v>129</v>
      </c>
      <c r="G862" s="21">
        <v>33.950000000000003</v>
      </c>
      <c r="H862">
        <v>2011</v>
      </c>
      <c r="J862" t="str">
        <f>_xlfn.CONCAT(Table1[#This Row])</f>
        <v>Le Stanze Toscana 2011ItalyToscanaPoliziano4.112933.952011</v>
      </c>
      <c r="S862" t="b">
        <v>0</v>
      </c>
    </row>
    <row r="863" spans="1:19" x14ac:dyDescent="0.2">
      <c r="A863" t="s">
        <v>1774</v>
      </c>
      <c r="B863" t="s">
        <v>9</v>
      </c>
      <c r="C863" t="s">
        <v>742</v>
      </c>
      <c r="D863" t="s">
        <v>1775</v>
      </c>
      <c r="E863">
        <v>3.5</v>
      </c>
      <c r="F863">
        <v>129</v>
      </c>
      <c r="G863" s="21">
        <v>9.9499999999999993</v>
      </c>
      <c r="H863">
        <v>2011</v>
      </c>
      <c r="J863" t="str">
        <f>_xlfn.CONCAT(Table1[#This Row])</f>
        <v>Bordeaux Supérieur 2011FranceBordeaux SupérieurChâteau Lafite Monteil3.51299.952011</v>
      </c>
      <c r="S863" t="b">
        <v>0</v>
      </c>
    </row>
    <row r="864" spans="1:19" x14ac:dyDescent="0.2">
      <c r="A864" t="s">
        <v>1046</v>
      </c>
      <c r="B864" t="s">
        <v>9</v>
      </c>
      <c r="C864" t="s">
        <v>96</v>
      </c>
      <c r="D864" t="s">
        <v>1764</v>
      </c>
      <c r="E864">
        <v>3.4</v>
      </c>
      <c r="F864">
        <v>129</v>
      </c>
      <c r="G864" s="21">
        <v>15.9</v>
      </c>
      <c r="H864">
        <v>2011</v>
      </c>
      <c r="J864" t="str">
        <f>_xlfn.CONCAT(Table1[#This Row])</f>
        <v>Saint-Émilion Grand Cru 2011FranceSaint-Émilion Grand CruChâteau Guinot3.412915.92011</v>
      </c>
      <c r="S864" t="b">
        <v>0</v>
      </c>
    </row>
    <row r="865" spans="1:19" x14ac:dyDescent="0.2">
      <c r="A865" t="s">
        <v>1605</v>
      </c>
      <c r="B865" t="s">
        <v>62</v>
      </c>
      <c r="C865" t="s">
        <v>63</v>
      </c>
      <c r="D865" t="s">
        <v>859</v>
      </c>
      <c r="E865">
        <v>4.2</v>
      </c>
      <c r="F865">
        <v>125</v>
      </c>
      <c r="G865" s="21">
        <v>36.5</v>
      </c>
      <c r="H865">
        <v>2011</v>
      </c>
      <c r="J865" t="str">
        <f>_xlfn.CONCAT(Table1[#This Row])</f>
        <v>Rouge (Estate Reserve) 2011South AfricaStellenboschMorgenster Estate4.212536.52011</v>
      </c>
      <c r="S865" t="b">
        <v>0</v>
      </c>
    </row>
    <row r="866" spans="1:19" x14ac:dyDescent="0.2">
      <c r="A866" t="s">
        <v>1621</v>
      </c>
      <c r="B866" t="s">
        <v>16</v>
      </c>
      <c r="C866" t="s">
        <v>181</v>
      </c>
      <c r="D866" t="s">
        <v>1622</v>
      </c>
      <c r="E866">
        <v>4.2</v>
      </c>
      <c r="F866">
        <v>125</v>
      </c>
      <c r="G866" s="21">
        <v>66.45</v>
      </c>
      <c r="H866">
        <v>2011</v>
      </c>
      <c r="J866" t="str">
        <f>_xlfn.CONCAT(Table1[#This Row])</f>
        <v>Rocche di Castiglione Barolo 2011ItalyBaroloBrovia4.212566.452011</v>
      </c>
      <c r="S866" t="b">
        <v>0</v>
      </c>
    </row>
    <row r="867" spans="1:19" x14ac:dyDescent="0.2">
      <c r="A867" t="s">
        <v>1573</v>
      </c>
      <c r="B867" t="s">
        <v>16</v>
      </c>
      <c r="C867" t="s">
        <v>181</v>
      </c>
      <c r="D867" t="s">
        <v>441</v>
      </c>
      <c r="E867">
        <v>4.4000000000000004</v>
      </c>
      <c r="F867">
        <v>124</v>
      </c>
      <c r="G867" s="21">
        <v>144.53</v>
      </c>
      <c r="H867">
        <v>2011</v>
      </c>
      <c r="J867" t="str">
        <f>_xlfn.CONCAT(Table1[#This Row])</f>
        <v>Barolo Brunate 2011ItalyBaroloVietti4.4124144.532011</v>
      </c>
      <c r="S867" t="b">
        <v>0</v>
      </c>
    </row>
    <row r="868" spans="1:19" x14ac:dyDescent="0.2">
      <c r="A868" t="s">
        <v>1565</v>
      </c>
      <c r="B868" t="s">
        <v>16</v>
      </c>
      <c r="C868" t="s">
        <v>181</v>
      </c>
      <c r="D868" t="s">
        <v>1566</v>
      </c>
      <c r="E868">
        <v>4.2</v>
      </c>
      <c r="F868">
        <v>124</v>
      </c>
      <c r="G868" s="21">
        <v>63.92</v>
      </c>
      <c r="H868">
        <v>2011</v>
      </c>
      <c r="J868" t="str">
        <f>_xlfn.CONCAT(Table1[#This Row])</f>
        <v>Barolo Pajana 2011ItalyBaroloDomenico Clerico4.212463.922011</v>
      </c>
      <c r="S868" t="b">
        <v>0</v>
      </c>
    </row>
    <row r="869" spans="1:19" x14ac:dyDescent="0.2">
      <c r="A869" t="s">
        <v>1516</v>
      </c>
      <c r="B869" t="s">
        <v>9</v>
      </c>
      <c r="C869" t="s">
        <v>96</v>
      </c>
      <c r="D869" t="s">
        <v>623</v>
      </c>
      <c r="E869">
        <v>4.2</v>
      </c>
      <c r="F869">
        <v>123</v>
      </c>
      <c r="G869" s="21">
        <v>109</v>
      </c>
      <c r="H869">
        <v>2011</v>
      </c>
      <c r="J869" t="str">
        <f>_xlfn.CONCAT(Table1[#This Row])</f>
        <v>Saint-Émilion Grand Cru (Premier Grand Cru Classé) 2011FranceSaint-Émilion Grand CruChâteau Belair-Monange4.21231092011</v>
      </c>
      <c r="S869" t="b">
        <v>0</v>
      </c>
    </row>
    <row r="870" spans="1:19" x14ac:dyDescent="0.2">
      <c r="A870" t="s">
        <v>1534</v>
      </c>
      <c r="B870" t="s">
        <v>16</v>
      </c>
      <c r="C870" t="s">
        <v>1024</v>
      </c>
      <c r="D870" t="s">
        <v>375</v>
      </c>
      <c r="E870">
        <v>4.2</v>
      </c>
      <c r="F870">
        <v>123</v>
      </c>
      <c r="G870" s="21">
        <v>219</v>
      </c>
      <c r="H870">
        <v>2011</v>
      </c>
      <c r="J870" t="str">
        <f>_xlfn.CONCAT(Table1[#This Row])</f>
        <v>Conteisa Langhe 2011ItalyLangheGaja4.21232192011</v>
      </c>
      <c r="S870" t="b">
        <v>0</v>
      </c>
    </row>
    <row r="871" spans="1:19" x14ac:dyDescent="0.2">
      <c r="A871" t="s">
        <v>1297</v>
      </c>
      <c r="B871" t="s">
        <v>46</v>
      </c>
      <c r="C871" t="s">
        <v>1298</v>
      </c>
      <c r="D871" t="s">
        <v>1299</v>
      </c>
      <c r="E871">
        <v>3.9</v>
      </c>
      <c r="F871">
        <v>119</v>
      </c>
      <c r="G871" s="21">
        <v>33.92</v>
      </c>
      <c r="H871">
        <v>2011</v>
      </c>
      <c r="J871" t="str">
        <f>_xlfn.CONCAT(Table1[#This Row])</f>
        <v>Vat 9 Shiraz 2011AustraliaHunter ValleyTyrrell's3.911933.922011</v>
      </c>
      <c r="S871" t="b">
        <v>0</v>
      </c>
    </row>
    <row r="872" spans="1:19" x14ac:dyDescent="0.2">
      <c r="A872" t="s">
        <v>1241</v>
      </c>
      <c r="B872" t="s">
        <v>62</v>
      </c>
      <c r="C872" t="s">
        <v>63</v>
      </c>
      <c r="D872" t="s">
        <v>1242</v>
      </c>
      <c r="E872">
        <v>4.2</v>
      </c>
      <c r="F872">
        <v>117</v>
      </c>
      <c r="G872" s="21">
        <v>59</v>
      </c>
      <c r="H872">
        <v>2011</v>
      </c>
      <c r="J872" t="str">
        <f>_xlfn.CONCAT(Table1[#This Row])</f>
        <v>Giorgio 2011South AfricaStellenboschDalla Cia4.2117592011</v>
      </c>
      <c r="S872" t="b">
        <v>0</v>
      </c>
    </row>
    <row r="873" spans="1:19" x14ac:dyDescent="0.2">
      <c r="A873" t="s">
        <v>1137</v>
      </c>
      <c r="B873" t="s">
        <v>66</v>
      </c>
      <c r="C873" t="s">
        <v>308</v>
      </c>
      <c r="D873" t="s">
        <v>1138</v>
      </c>
      <c r="E873">
        <v>4.3</v>
      </c>
      <c r="F873">
        <v>115</v>
      </c>
      <c r="G873" s="21">
        <v>49.75</v>
      </c>
      <c r="H873">
        <v>2011</v>
      </c>
      <c r="J873" t="str">
        <f>_xlfn.CONCAT(Table1[#This Row])</f>
        <v>Granja Gran Reserva Rioja 2011SpainRiojaRemelluri4.311549.752011</v>
      </c>
      <c r="S873" t="b">
        <v>0</v>
      </c>
    </row>
    <row r="874" spans="1:19" x14ac:dyDescent="0.2">
      <c r="A874" t="s">
        <v>1143</v>
      </c>
      <c r="B874" t="s">
        <v>9</v>
      </c>
      <c r="C874" t="s">
        <v>368</v>
      </c>
      <c r="D874" t="s">
        <v>1144</v>
      </c>
      <c r="E874">
        <v>3.9</v>
      </c>
      <c r="F874">
        <v>115</v>
      </c>
      <c r="G874" s="21">
        <v>77.010000000000005</v>
      </c>
      <c r="H874">
        <v>2011</v>
      </c>
      <c r="J874" t="str">
        <f>_xlfn.CONCAT(Table1[#This Row])</f>
        <v>Rouge 2011FranceCôtes CatalanesDomaine de l'Horizon3.911577.012011</v>
      </c>
      <c r="S874" t="b">
        <v>0</v>
      </c>
    </row>
    <row r="875" spans="1:19" x14ac:dyDescent="0.2">
      <c r="A875" t="s">
        <v>1046</v>
      </c>
      <c r="B875" t="s">
        <v>9</v>
      </c>
      <c r="C875" t="s">
        <v>96</v>
      </c>
      <c r="D875" t="s">
        <v>1047</v>
      </c>
      <c r="E875">
        <v>4.0999999999999996</v>
      </c>
      <c r="F875">
        <v>113</v>
      </c>
      <c r="G875" s="21">
        <v>63.2</v>
      </c>
      <c r="H875">
        <v>2011</v>
      </c>
      <c r="J875" t="str">
        <f>_xlfn.CONCAT(Table1[#This Row])</f>
        <v>Saint-Émilion Grand Cru 2011FranceSaint-Émilion Grand CruClos Dubreuil4.111363.22011</v>
      </c>
      <c r="S875" t="b">
        <v>0</v>
      </c>
    </row>
    <row r="876" spans="1:19" x14ac:dyDescent="0.2">
      <c r="A876" t="s">
        <v>1037</v>
      </c>
      <c r="B876" t="s">
        <v>9</v>
      </c>
      <c r="C876" t="s">
        <v>873</v>
      </c>
      <c r="D876" t="s">
        <v>1038</v>
      </c>
      <c r="E876">
        <v>3.7</v>
      </c>
      <c r="F876">
        <v>113</v>
      </c>
      <c r="G876" s="21">
        <v>115</v>
      </c>
      <c r="H876">
        <v>2011</v>
      </c>
      <c r="J876" t="str">
        <f>_xlfn.CONCAT(Table1[#This Row])</f>
        <v>Moulin des Costes Bandol Rouge 2011FranceBandolDomaines Bunan3.71131152011</v>
      </c>
      <c r="S876" t="b">
        <v>0</v>
      </c>
    </row>
    <row r="877" spans="1:19" x14ac:dyDescent="0.2">
      <c r="A877" t="s">
        <v>933</v>
      </c>
      <c r="B877" t="s">
        <v>9</v>
      </c>
      <c r="C877" t="s">
        <v>27</v>
      </c>
      <c r="D877" t="s">
        <v>729</v>
      </c>
      <c r="E877">
        <v>4.3</v>
      </c>
      <c r="F877">
        <v>111</v>
      </c>
      <c r="G877" s="21">
        <v>59.95</v>
      </c>
      <c r="H877">
        <v>2011</v>
      </c>
      <c r="J877" t="str">
        <f>_xlfn.CONCAT(Table1[#This Row])</f>
        <v>Gigondas Le Claux 2011FranceGigondasChâteau de Saint Cosme4.311159.952011</v>
      </c>
      <c r="S877" t="b">
        <v>0</v>
      </c>
    </row>
    <row r="878" spans="1:19" x14ac:dyDescent="0.2">
      <c r="A878" t="s">
        <v>854</v>
      </c>
      <c r="B878" t="s">
        <v>16</v>
      </c>
      <c r="C878" t="s">
        <v>358</v>
      </c>
      <c r="D878" t="s">
        <v>855</v>
      </c>
      <c r="E878">
        <v>4.5</v>
      </c>
      <c r="F878">
        <v>110</v>
      </c>
      <c r="G878" s="21">
        <v>447.43</v>
      </c>
      <c r="H878">
        <v>2011</v>
      </c>
      <c r="J878" t="str">
        <f>_xlfn.CONCAT(Table1[#This Row])</f>
        <v>Brunello di Montalcino Riserva 2011ItalyBrunello di MontalcinoBiondi-Santi4.5110447.432011</v>
      </c>
      <c r="S878" t="b">
        <v>0</v>
      </c>
    </row>
    <row r="879" spans="1:19" x14ac:dyDescent="0.2">
      <c r="A879" t="s">
        <v>858</v>
      </c>
      <c r="B879" t="s">
        <v>62</v>
      </c>
      <c r="C879" t="s">
        <v>63</v>
      </c>
      <c r="D879" t="s">
        <v>859</v>
      </c>
      <c r="E879">
        <v>4</v>
      </c>
      <c r="F879">
        <v>110</v>
      </c>
      <c r="G879" s="21">
        <v>24.32</v>
      </c>
      <c r="H879">
        <v>2011</v>
      </c>
      <c r="J879" t="str">
        <f>_xlfn.CONCAT(Table1[#This Row])</f>
        <v>Italian Collection Tosca 2011South AfricaStellenboschMorgenster Estate411024.322011</v>
      </c>
      <c r="S879" t="b">
        <v>0</v>
      </c>
    </row>
    <row r="880" spans="1:19" x14ac:dyDescent="0.2">
      <c r="A880" t="s">
        <v>307</v>
      </c>
      <c r="B880" t="s">
        <v>66</v>
      </c>
      <c r="C880" t="s">
        <v>308</v>
      </c>
      <c r="D880" t="s">
        <v>309</v>
      </c>
      <c r="E880">
        <v>4.0999999999999996</v>
      </c>
      <c r="F880">
        <v>103</v>
      </c>
      <c r="G880" s="21">
        <v>14.65</v>
      </c>
      <c r="H880">
        <v>2011</v>
      </c>
      <c r="J880" t="str">
        <f>_xlfn.CONCAT(Table1[#This Row])</f>
        <v>Cerro Añon Rioja Gran Reserva 2011SpainRiojaBodegas Olarra4.110314.652011</v>
      </c>
      <c r="S880" t="b">
        <v>0</v>
      </c>
    </row>
    <row r="881" spans="1:19" x14ac:dyDescent="0.2">
      <c r="A881" t="s">
        <v>320</v>
      </c>
      <c r="B881" t="s">
        <v>9</v>
      </c>
      <c r="C881" t="s">
        <v>281</v>
      </c>
      <c r="D881" t="s">
        <v>321</v>
      </c>
      <c r="E881">
        <v>3.7</v>
      </c>
      <c r="F881">
        <v>103</v>
      </c>
      <c r="G881" s="21">
        <v>16.829999999999998</v>
      </c>
      <c r="H881">
        <v>2011</v>
      </c>
      <c r="J881" t="str">
        <f>_xlfn.CONCAT(Table1[#This Row])</f>
        <v>Comte de Sénéjac Haut-Médoc 2011FranceHaut-MédocChâteau Sénéjac3.710316.832011</v>
      </c>
      <c r="S881" t="b">
        <v>0</v>
      </c>
    </row>
    <row r="882" spans="1:19" x14ac:dyDescent="0.2">
      <c r="A882" t="s">
        <v>8</v>
      </c>
      <c r="B882" t="s">
        <v>9</v>
      </c>
      <c r="C882" t="s">
        <v>10</v>
      </c>
      <c r="D882" t="s">
        <v>11</v>
      </c>
      <c r="E882">
        <v>4.2</v>
      </c>
      <c r="F882">
        <v>100</v>
      </c>
      <c r="G882" s="21">
        <v>95</v>
      </c>
      <c r="H882">
        <v>2011</v>
      </c>
      <c r="J882" t="str">
        <f>_xlfn.CONCAT(Table1[#This Row])</f>
        <v>Pomerol 2011FrancePomerolChâteau La Providence4.2100952011</v>
      </c>
      <c r="S882" t="b">
        <v>0</v>
      </c>
    </row>
    <row r="883" spans="1:19" x14ac:dyDescent="0.2">
      <c r="A883" t="s">
        <v>10064</v>
      </c>
      <c r="B883" t="s">
        <v>16</v>
      </c>
      <c r="C883" t="s">
        <v>3132</v>
      </c>
      <c r="D883" t="s">
        <v>589</v>
      </c>
      <c r="E883">
        <v>4.0999999999999996</v>
      </c>
      <c r="F883">
        <v>98</v>
      </c>
      <c r="G883" s="21">
        <v>45</v>
      </c>
      <c r="H883">
        <v>2011</v>
      </c>
      <c r="J883" t="str">
        <f>_xlfn.CONCAT(Table1[#This Row])</f>
        <v>Bricco Colma Albarossa 2011ItalyMonferratoPrunotto4.198452011</v>
      </c>
      <c r="S883" t="b">
        <v>0</v>
      </c>
    </row>
    <row r="884" spans="1:19" x14ac:dyDescent="0.2">
      <c r="A884" t="s">
        <v>10024</v>
      </c>
      <c r="B884" t="s">
        <v>16</v>
      </c>
      <c r="C884" t="s">
        <v>505</v>
      </c>
      <c r="D884" t="s">
        <v>9802</v>
      </c>
      <c r="E884">
        <v>4.5</v>
      </c>
      <c r="F884">
        <v>97</v>
      </c>
      <c r="G884" s="21">
        <v>83.9</v>
      </c>
      <c r="H884">
        <v>2011</v>
      </c>
      <c r="J884" t="str">
        <f>_xlfn.CONCAT(Table1[#This Row])</f>
        <v>Stropa Amarone della Valpolicella 2011ItalyAmarone della Valpolicella ClassicoMonte Dall'Ora4.59783.92011</v>
      </c>
      <c r="S884" t="b">
        <v>0</v>
      </c>
    </row>
    <row r="885" spans="1:19" x14ac:dyDescent="0.2">
      <c r="A885" t="s">
        <v>10031</v>
      </c>
      <c r="B885" t="s">
        <v>9</v>
      </c>
      <c r="C885" t="s">
        <v>873</v>
      </c>
      <c r="D885" t="s">
        <v>1038</v>
      </c>
      <c r="E885">
        <v>4.3</v>
      </c>
      <c r="F885">
        <v>97</v>
      </c>
      <c r="G885" s="21">
        <v>53.9</v>
      </c>
      <c r="H885">
        <v>2011</v>
      </c>
      <c r="J885" t="str">
        <f>_xlfn.CONCAT(Table1[#This Row])</f>
        <v>Moulin des Costes Charriage Bandol 2011FranceBandolDomaines Bunan4.39753.92011</v>
      </c>
      <c r="S885" t="b">
        <v>0</v>
      </c>
    </row>
    <row r="886" spans="1:19" x14ac:dyDescent="0.2">
      <c r="A886" t="s">
        <v>7636</v>
      </c>
      <c r="B886" t="s">
        <v>9</v>
      </c>
      <c r="C886" t="s">
        <v>379</v>
      </c>
      <c r="D886" t="s">
        <v>7418</v>
      </c>
      <c r="E886">
        <v>4.2</v>
      </c>
      <c r="F886">
        <v>97</v>
      </c>
      <c r="G886" s="21">
        <v>48.43</v>
      </c>
      <c r="H886">
        <v>2011</v>
      </c>
      <c r="J886" t="str">
        <f>_xlfn.CONCAT(Table1[#This Row])</f>
        <v>Médoc 2011FranceMédocChâteau Haut Condissas4.29748.432011</v>
      </c>
      <c r="S886" t="b">
        <v>0</v>
      </c>
    </row>
    <row r="887" spans="1:19" x14ac:dyDescent="0.2">
      <c r="A887" t="s">
        <v>2620</v>
      </c>
      <c r="B887" t="s">
        <v>16</v>
      </c>
      <c r="C887" t="s">
        <v>181</v>
      </c>
      <c r="D887" t="s">
        <v>9233</v>
      </c>
      <c r="E887">
        <v>4.2</v>
      </c>
      <c r="F887">
        <v>97</v>
      </c>
      <c r="G887" s="21">
        <v>76.63</v>
      </c>
      <c r="H887">
        <v>2011</v>
      </c>
      <c r="J887" t="str">
        <f>_xlfn.CONCAT(Table1[#This Row])</f>
        <v>Barolo Villero 2011ItalyBaroloMascarello Giuseppe e Figlio4.29776.632011</v>
      </c>
      <c r="S887" t="b">
        <v>0</v>
      </c>
    </row>
    <row r="888" spans="1:19" x14ac:dyDescent="0.2">
      <c r="A888" t="s">
        <v>4331</v>
      </c>
      <c r="B888" t="s">
        <v>66</v>
      </c>
      <c r="C888" t="s">
        <v>2425</v>
      </c>
      <c r="D888" t="s">
        <v>2452</v>
      </c>
      <c r="E888">
        <v>3.9</v>
      </c>
      <c r="F888">
        <v>95</v>
      </c>
      <c r="G888" s="21">
        <v>12.87</v>
      </c>
      <c r="H888">
        <v>2011</v>
      </c>
      <c r="J888" t="str">
        <f>_xlfn.CONCAT(Table1[#This Row])</f>
        <v>Reserva 2011SpainRioja AltaTarón3.99512.872011</v>
      </c>
      <c r="S888" t="b">
        <v>0</v>
      </c>
    </row>
    <row r="889" spans="1:19" x14ac:dyDescent="0.2">
      <c r="A889" t="s">
        <v>9931</v>
      </c>
      <c r="B889" t="s">
        <v>16</v>
      </c>
      <c r="C889" t="s">
        <v>228</v>
      </c>
      <c r="D889" t="s">
        <v>2035</v>
      </c>
      <c r="E889">
        <v>3.8</v>
      </c>
      <c r="F889">
        <v>94</v>
      </c>
      <c r="G889" s="21">
        <v>28.5</v>
      </c>
      <c r="H889">
        <v>2011</v>
      </c>
      <c r="J889" t="str">
        <f>_xlfn.CONCAT(Table1[#This Row])</f>
        <v>Cembali Nero d'Avola 2011ItalyTerre SicilianeBaglio di Pianetto3.89428.52011</v>
      </c>
      <c r="S889" t="b">
        <v>0</v>
      </c>
    </row>
    <row r="890" spans="1:19" x14ac:dyDescent="0.2">
      <c r="A890" t="s">
        <v>9403</v>
      </c>
      <c r="B890" t="s">
        <v>66</v>
      </c>
      <c r="C890" t="s">
        <v>308</v>
      </c>
      <c r="D890" t="s">
        <v>5045</v>
      </c>
      <c r="E890">
        <v>4.0999999999999996</v>
      </c>
      <c r="F890">
        <v>93</v>
      </c>
      <c r="G890" s="21">
        <v>17.23</v>
      </c>
      <c r="H890">
        <v>2011</v>
      </c>
      <c r="J890" t="str">
        <f>_xlfn.CONCAT(Table1[#This Row])</f>
        <v>Gran Reserva Rioja 2011SpainRiojaViña Bujanda4.19317.232011</v>
      </c>
      <c r="S890" t="b">
        <v>0</v>
      </c>
    </row>
    <row r="891" spans="1:19" x14ac:dyDescent="0.2">
      <c r="A891" t="s">
        <v>9791</v>
      </c>
      <c r="B891" t="s">
        <v>62</v>
      </c>
      <c r="C891" t="s">
        <v>63</v>
      </c>
      <c r="D891" t="s">
        <v>733</v>
      </c>
      <c r="E891">
        <v>4.5</v>
      </c>
      <c r="F891">
        <v>90</v>
      </c>
      <c r="G891" s="21">
        <v>63.15</v>
      </c>
      <c r="H891">
        <v>2011</v>
      </c>
      <c r="J891" t="str">
        <f>_xlfn.CONCAT(Table1[#This Row])</f>
        <v>The Garland 2011South AfricaStellenboschSimonsig4.59063.152011</v>
      </c>
      <c r="S891" t="b">
        <v>0</v>
      </c>
    </row>
    <row r="892" spans="1:19" x14ac:dyDescent="0.2">
      <c r="A892" t="s">
        <v>9796</v>
      </c>
      <c r="B892" t="s">
        <v>16</v>
      </c>
      <c r="C892" t="s">
        <v>1246</v>
      </c>
      <c r="D892" t="s">
        <v>7471</v>
      </c>
      <c r="E892">
        <v>4.2</v>
      </c>
      <c r="F892">
        <v>90</v>
      </c>
      <c r="G892" s="21">
        <v>44</v>
      </c>
      <c r="H892">
        <v>2011</v>
      </c>
      <c r="J892" t="str">
        <f>_xlfn.CONCAT(Table1[#This Row])</f>
        <v>Sagrantino Montefalco Chiusa di Pannone 2011ItalyMontefalcoAntonelli San Marco4.290442011</v>
      </c>
      <c r="S892" t="b">
        <v>0</v>
      </c>
    </row>
    <row r="893" spans="1:19" x14ac:dyDescent="0.2">
      <c r="A893" t="s">
        <v>9749</v>
      </c>
      <c r="B893" t="s">
        <v>9</v>
      </c>
      <c r="C893" t="s">
        <v>134</v>
      </c>
      <c r="D893" t="s">
        <v>361</v>
      </c>
      <c r="E893">
        <v>4.3</v>
      </c>
      <c r="F893">
        <v>89</v>
      </c>
      <c r="G893" s="21">
        <v>48.64</v>
      </c>
      <c r="H893">
        <v>2011</v>
      </c>
      <c r="J893" t="str">
        <f>_xlfn.CONCAT(Table1[#This Row])</f>
        <v>Sainte-Épine Saint-Joseph 2011FranceSaint-JosephDelas4.38948.642011</v>
      </c>
      <c r="S893" t="b">
        <v>0</v>
      </c>
    </row>
    <row r="894" spans="1:19" x14ac:dyDescent="0.2">
      <c r="A894" t="s">
        <v>9707</v>
      </c>
      <c r="B894" t="s">
        <v>16</v>
      </c>
      <c r="C894" t="s">
        <v>181</v>
      </c>
      <c r="D894" t="s">
        <v>1566</v>
      </c>
      <c r="E894">
        <v>4.2</v>
      </c>
      <c r="F894">
        <v>88</v>
      </c>
      <c r="G894" s="21">
        <v>67.42</v>
      </c>
      <c r="H894">
        <v>2011</v>
      </c>
      <c r="J894" t="str">
        <f>_xlfn.CONCAT(Table1[#This Row])</f>
        <v>Barolo Ciabot Mentin 2011ItalyBaroloDomenico Clerico4.28867.422011</v>
      </c>
      <c r="S894" t="b">
        <v>0</v>
      </c>
    </row>
    <row r="895" spans="1:19" x14ac:dyDescent="0.2">
      <c r="A895" t="s">
        <v>5475</v>
      </c>
      <c r="B895" t="s">
        <v>16</v>
      </c>
      <c r="C895" t="s">
        <v>181</v>
      </c>
      <c r="D895" t="s">
        <v>441</v>
      </c>
      <c r="E895">
        <v>4.3</v>
      </c>
      <c r="F895">
        <v>87</v>
      </c>
      <c r="G895" s="21">
        <v>134.83000000000001</v>
      </c>
      <c r="H895">
        <v>2011</v>
      </c>
      <c r="J895" t="str">
        <f>_xlfn.CONCAT(Table1[#This Row])</f>
        <v>Barolo Ravera 2011ItalyBaroloVietti4.387134.832011</v>
      </c>
      <c r="S895" t="b">
        <v>0</v>
      </c>
    </row>
    <row r="896" spans="1:19" x14ac:dyDescent="0.2">
      <c r="A896" t="s">
        <v>9592</v>
      </c>
      <c r="B896" t="s">
        <v>9</v>
      </c>
      <c r="C896" t="s">
        <v>2185</v>
      </c>
      <c r="D896" t="s">
        <v>5021</v>
      </c>
      <c r="E896">
        <v>4.3</v>
      </c>
      <c r="F896">
        <v>85</v>
      </c>
      <c r="G896" s="21">
        <v>98.72</v>
      </c>
      <c r="H896">
        <v>2011</v>
      </c>
      <c r="J896" t="str">
        <f>_xlfn.CONCAT(Table1[#This Row])</f>
        <v>Les Vaucrains Nuits Saint Georges 1er Cru 2011FranceNuits-Saint-GeorgesDomaine Robert Chevillon4.38598.722011</v>
      </c>
      <c r="S896" t="b">
        <v>0</v>
      </c>
    </row>
    <row r="897" spans="1:19" x14ac:dyDescent="0.2">
      <c r="A897" t="s">
        <v>9590</v>
      </c>
      <c r="B897" t="s">
        <v>16</v>
      </c>
      <c r="C897" t="s">
        <v>120</v>
      </c>
      <c r="D897" t="s">
        <v>1388</v>
      </c>
      <c r="E897">
        <v>3.9</v>
      </c>
      <c r="F897">
        <v>85</v>
      </c>
      <c r="G897" s="21">
        <v>19.899999999999999</v>
      </c>
      <c r="H897">
        <v>2011</v>
      </c>
      <c r="J897" t="str">
        <f>_xlfn.CONCAT(Table1[#This Row])</f>
        <v>Vigne Vecchie Barbera d'Asti Superiore 2011ItalyBarbera d'AstiVinchio - Vaglio Serra3.98519.92011</v>
      </c>
      <c r="S897" t="b">
        <v>0</v>
      </c>
    </row>
    <row r="898" spans="1:19" x14ac:dyDescent="0.2">
      <c r="A898" t="s">
        <v>9591</v>
      </c>
      <c r="B898" t="s">
        <v>16</v>
      </c>
      <c r="C898" t="s">
        <v>404</v>
      </c>
      <c r="D898" t="s">
        <v>4175</v>
      </c>
      <c r="E898">
        <v>3.6</v>
      </c>
      <c r="F898">
        <v>85</v>
      </c>
      <c r="G898" s="21">
        <v>19.45</v>
      </c>
      <c r="H898">
        <v>2011</v>
      </c>
      <c r="J898" t="str">
        <f>_xlfn.CONCAT(Table1[#This Row])</f>
        <v>Pinot Nero 2011ItalySüdtirol - Alto AdigeFerruccio Carlotto3.68519.452011</v>
      </c>
      <c r="S898" t="b">
        <v>0</v>
      </c>
    </row>
    <row r="899" spans="1:19" x14ac:dyDescent="0.2">
      <c r="A899" t="s">
        <v>9604</v>
      </c>
      <c r="B899" t="s">
        <v>16</v>
      </c>
      <c r="C899" t="s">
        <v>1096</v>
      </c>
      <c r="D899" t="s">
        <v>1266</v>
      </c>
      <c r="E899">
        <v>3.4</v>
      </c>
      <c r="F899">
        <v>85</v>
      </c>
      <c r="G899" s="21">
        <v>11.89</v>
      </c>
      <c r="H899">
        <v>2011</v>
      </c>
      <c r="J899" t="str">
        <f>_xlfn.CONCAT(Table1[#This Row])</f>
        <v>Campomaccione Morellino di Scansano 2011ItalyMorellino di ScansanoRocca delle Macìe3.48511.892011</v>
      </c>
      <c r="S899" t="b">
        <v>0</v>
      </c>
    </row>
    <row r="900" spans="1:19" x14ac:dyDescent="0.2">
      <c r="A900" t="s">
        <v>9499</v>
      </c>
      <c r="B900" t="s">
        <v>16</v>
      </c>
      <c r="C900" t="s">
        <v>1925</v>
      </c>
      <c r="D900" t="s">
        <v>9500</v>
      </c>
      <c r="E900">
        <v>4.3</v>
      </c>
      <c r="F900">
        <v>82</v>
      </c>
      <c r="G900" s="21">
        <v>27.29</v>
      </c>
      <c r="H900">
        <v>2011</v>
      </c>
      <c r="J900" t="str">
        <f>_xlfn.CONCAT(Table1[#This Row])</f>
        <v>Kubbadì 2011ItalyTerre di ChietiCantine Mucci4.38227.292011</v>
      </c>
      <c r="S900" t="b">
        <v>0</v>
      </c>
    </row>
    <row r="901" spans="1:19" x14ac:dyDescent="0.2">
      <c r="A901" t="s">
        <v>9446</v>
      </c>
      <c r="B901" t="s">
        <v>16</v>
      </c>
      <c r="C901" t="s">
        <v>181</v>
      </c>
      <c r="D901" t="s">
        <v>182</v>
      </c>
      <c r="E901">
        <v>4.0999999999999996</v>
      </c>
      <c r="F901">
        <v>81</v>
      </c>
      <c r="G901" s="21">
        <v>35.840000000000003</v>
      </c>
      <c r="H901">
        <v>2011</v>
      </c>
      <c r="J901" t="str">
        <f>_xlfn.CONCAT(Table1[#This Row])</f>
        <v>Barolo Cannubi 2011ItalyBaroloGiacomo Fenocchio4.18135.842011</v>
      </c>
      <c r="S901" t="b">
        <v>0</v>
      </c>
    </row>
    <row r="902" spans="1:19" x14ac:dyDescent="0.2">
      <c r="A902" t="s">
        <v>9432</v>
      </c>
      <c r="B902" t="s">
        <v>16</v>
      </c>
      <c r="C902" t="s">
        <v>181</v>
      </c>
      <c r="D902" t="s">
        <v>1622</v>
      </c>
      <c r="E902">
        <v>4.3</v>
      </c>
      <c r="F902">
        <v>80</v>
      </c>
      <c r="G902" s="21">
        <v>57.23</v>
      </c>
      <c r="H902">
        <v>2011</v>
      </c>
      <c r="J902" t="str">
        <f>_xlfn.CONCAT(Table1[#This Row])</f>
        <v>Garblèt Sué Barolo 2011ItalyBaroloBrovia4.38057.232011</v>
      </c>
      <c r="S902" t="b">
        <v>0</v>
      </c>
    </row>
    <row r="903" spans="1:19" x14ac:dyDescent="0.2">
      <c r="A903" t="s">
        <v>9332</v>
      </c>
      <c r="B903" t="s">
        <v>464</v>
      </c>
      <c r="C903" t="s">
        <v>9333</v>
      </c>
      <c r="D903" t="s">
        <v>466</v>
      </c>
      <c r="E903">
        <v>3.5</v>
      </c>
      <c r="F903">
        <v>78</v>
      </c>
      <c r="G903" s="21">
        <v>12.25</v>
      </c>
      <c r="H903">
        <v>2011</v>
      </c>
      <c r="J903" t="str">
        <f>_xlfn.CONCAT(Table1[#This Row])</f>
        <v>Metoxi X Chromitsa Red 2011GreeceAgio OrosTsantali3.57812.252011</v>
      </c>
      <c r="S903" t="b">
        <v>0</v>
      </c>
    </row>
    <row r="904" spans="1:19" x14ac:dyDescent="0.2">
      <c r="A904" t="s">
        <v>9260</v>
      </c>
      <c r="B904" t="s">
        <v>16</v>
      </c>
      <c r="C904" t="s">
        <v>294</v>
      </c>
      <c r="D904" t="s">
        <v>4046</v>
      </c>
      <c r="E904">
        <v>3.7</v>
      </c>
      <c r="F904">
        <v>77</v>
      </c>
      <c r="G904" s="21">
        <v>31.85</v>
      </c>
      <c r="H904">
        <v>2011</v>
      </c>
      <c r="J904" t="str">
        <f>_xlfn.CONCAT(Table1[#This Row])</f>
        <v>Rosso di Montalcino (Campo di Marzo) 2011ItalyRosso di MontalcinoIl Valentiano3.77731.852011</v>
      </c>
      <c r="S904" t="b">
        <v>0</v>
      </c>
    </row>
    <row r="905" spans="1:19" x14ac:dyDescent="0.2">
      <c r="A905" t="s">
        <v>9229</v>
      </c>
      <c r="B905" t="s">
        <v>16</v>
      </c>
      <c r="C905" t="s">
        <v>1024</v>
      </c>
      <c r="D905" t="s">
        <v>375</v>
      </c>
      <c r="E905">
        <v>4.5999999999999996</v>
      </c>
      <c r="F905">
        <v>76</v>
      </c>
      <c r="G905" s="21">
        <v>520</v>
      </c>
      <c r="H905">
        <v>2011</v>
      </c>
      <c r="J905" t="str">
        <f>_xlfn.CONCAT(Table1[#This Row])</f>
        <v>Costa Russi (Barbaresco) Langhe 2011ItalyLangheGaja4.6765202011</v>
      </c>
      <c r="S905" t="b">
        <v>0</v>
      </c>
    </row>
    <row r="906" spans="1:19" x14ac:dyDescent="0.2">
      <c r="A906" t="s">
        <v>9213</v>
      </c>
      <c r="B906" t="s">
        <v>16</v>
      </c>
      <c r="C906" t="s">
        <v>358</v>
      </c>
      <c r="D906" t="s">
        <v>1791</v>
      </c>
      <c r="E906">
        <v>4.5</v>
      </c>
      <c r="F906">
        <v>76</v>
      </c>
      <c r="G906" s="21">
        <v>67.260000000000005</v>
      </c>
      <c r="H906">
        <v>2011</v>
      </c>
      <c r="J906" t="str">
        <f>_xlfn.CONCAT(Table1[#This Row])</f>
        <v>Campogiovanni Brunello di Montalcino Riserva Il Quercione 2011ItalyBrunello di MontalcinoSan Felice4.57667.262011</v>
      </c>
      <c r="S906" t="b">
        <v>0</v>
      </c>
    </row>
    <row r="907" spans="1:19" x14ac:dyDescent="0.2">
      <c r="A907" t="s">
        <v>9232</v>
      </c>
      <c r="B907" t="s">
        <v>16</v>
      </c>
      <c r="C907" t="s">
        <v>181</v>
      </c>
      <c r="D907" t="s">
        <v>9233</v>
      </c>
      <c r="E907">
        <v>4.3</v>
      </c>
      <c r="F907">
        <v>76</v>
      </c>
      <c r="G907" s="21">
        <v>76.63</v>
      </c>
      <c r="H907">
        <v>2011</v>
      </c>
      <c r="J907" t="str">
        <f>_xlfn.CONCAT(Table1[#This Row])</f>
        <v>Barolo Santo Stefano di Perno 2011ItalyBaroloMascarello Giuseppe e Figlio4.37676.632011</v>
      </c>
      <c r="S907" t="b">
        <v>0</v>
      </c>
    </row>
    <row r="908" spans="1:19" x14ac:dyDescent="0.2">
      <c r="A908" t="s">
        <v>9192</v>
      </c>
      <c r="B908" t="s">
        <v>66</v>
      </c>
      <c r="C908" t="s">
        <v>313</v>
      </c>
      <c r="D908" t="s">
        <v>5302</v>
      </c>
      <c r="E908">
        <v>4.3</v>
      </c>
      <c r="F908">
        <v>75</v>
      </c>
      <c r="G908" s="21">
        <v>57</v>
      </c>
      <c r="H908">
        <v>2011</v>
      </c>
      <c r="J908" t="str">
        <f>_xlfn.CONCAT(Table1[#This Row])</f>
        <v>Clàssic 2011SpainPrioratCims de Porrera4.375572011</v>
      </c>
      <c r="S908" t="b">
        <v>0</v>
      </c>
    </row>
    <row r="909" spans="1:19" x14ac:dyDescent="0.2">
      <c r="A909" t="s">
        <v>9133</v>
      </c>
      <c r="B909" t="s">
        <v>277</v>
      </c>
      <c r="C909" t="s">
        <v>346</v>
      </c>
      <c r="D909" t="s">
        <v>4429</v>
      </c>
      <c r="E909">
        <v>4</v>
      </c>
      <c r="F909">
        <v>74</v>
      </c>
      <c r="G909" s="21">
        <v>38.94</v>
      </c>
      <c r="H909">
        <v>2011</v>
      </c>
      <c r="J909" t="str">
        <f>_xlfn.CONCAT(Table1[#This Row])</f>
        <v>Feuerberg Spätburgunder GG 2011GermanyBadenWeingut Bercher47438.942011</v>
      </c>
      <c r="S909" t="b">
        <v>0</v>
      </c>
    </row>
    <row r="910" spans="1:19" x14ac:dyDescent="0.2">
      <c r="A910" t="s">
        <v>4331</v>
      </c>
      <c r="B910" t="s">
        <v>66</v>
      </c>
      <c r="C910" t="s">
        <v>316</v>
      </c>
      <c r="D910" t="s">
        <v>3472</v>
      </c>
      <c r="E910">
        <v>3.5</v>
      </c>
      <c r="F910">
        <v>74</v>
      </c>
      <c r="G910" s="21">
        <v>12.7</v>
      </c>
      <c r="H910">
        <v>2011</v>
      </c>
      <c r="J910" t="str">
        <f>_xlfn.CONCAT(Table1[#This Row])</f>
        <v>Reserva 2011SpainLa ManchaFinca Antigua3.57412.72011</v>
      </c>
      <c r="S910" t="b">
        <v>0</v>
      </c>
    </row>
    <row r="911" spans="1:19" x14ac:dyDescent="0.2">
      <c r="A911" t="s">
        <v>8</v>
      </c>
      <c r="B911" t="s">
        <v>9</v>
      </c>
      <c r="C911" t="s">
        <v>10</v>
      </c>
      <c r="D911" t="s">
        <v>832</v>
      </c>
      <c r="E911">
        <v>4.0999999999999996</v>
      </c>
      <c r="F911">
        <v>73</v>
      </c>
      <c r="G911" s="21">
        <v>55.1</v>
      </c>
      <c r="H911">
        <v>2011</v>
      </c>
      <c r="J911" t="str">
        <f>_xlfn.CONCAT(Table1[#This Row])</f>
        <v>Pomerol 2011FrancePomerolChâteau Gombaude-Guillot4.17355.12011</v>
      </c>
      <c r="S911" t="b">
        <v>0</v>
      </c>
    </row>
    <row r="912" spans="1:19" x14ac:dyDescent="0.2">
      <c r="A912" t="s">
        <v>9050</v>
      </c>
      <c r="B912" t="s">
        <v>16</v>
      </c>
      <c r="C912" t="s">
        <v>181</v>
      </c>
      <c r="D912" t="s">
        <v>1566</v>
      </c>
      <c r="E912">
        <v>4.2</v>
      </c>
      <c r="F912">
        <v>72</v>
      </c>
      <c r="G912" s="21">
        <v>96.95</v>
      </c>
      <c r="H912">
        <v>2011</v>
      </c>
      <c r="J912" t="str">
        <f>_xlfn.CONCAT(Table1[#This Row])</f>
        <v>Barolo Aeroplan Servaj 2011ItalyBaroloDomenico Clerico4.27296.952011</v>
      </c>
      <c r="S912" t="b">
        <v>0</v>
      </c>
    </row>
    <row r="913" spans="1:19" x14ac:dyDescent="0.2">
      <c r="A913" t="s">
        <v>8982</v>
      </c>
      <c r="B913" t="s">
        <v>16</v>
      </c>
      <c r="C913" t="s">
        <v>181</v>
      </c>
      <c r="D913" t="s">
        <v>1622</v>
      </c>
      <c r="E913">
        <v>4.2</v>
      </c>
      <c r="F913">
        <v>71</v>
      </c>
      <c r="G913" s="21">
        <v>61.11</v>
      </c>
      <c r="H913">
        <v>2011</v>
      </c>
      <c r="J913" t="str">
        <f>_xlfn.CONCAT(Table1[#This Row])</f>
        <v>Villero Barolo 2011ItalyBaroloBrovia4.27161.112011</v>
      </c>
      <c r="S913" t="b">
        <v>0</v>
      </c>
    </row>
    <row r="914" spans="1:19" x14ac:dyDescent="0.2">
      <c r="A914" t="s">
        <v>8983</v>
      </c>
      <c r="B914" t="s">
        <v>9</v>
      </c>
      <c r="C914" t="s">
        <v>8984</v>
      </c>
      <c r="D914" t="s">
        <v>8205</v>
      </c>
      <c r="E914">
        <v>3.8</v>
      </c>
      <c r="F914">
        <v>71</v>
      </c>
      <c r="G914" s="21">
        <v>57.5</v>
      </c>
      <c r="H914">
        <v>2011</v>
      </c>
      <c r="J914" t="str">
        <f>_xlfn.CONCAT(Table1[#This Row])</f>
        <v>Volnay 1er Cru 'Carelle sous la Chapelle' 2011FranceVolnay 1er Cru 'Carelle sous la Chapelle'Domaine François Buffet3.87157.52011</v>
      </c>
      <c r="S914" t="b">
        <v>0</v>
      </c>
    </row>
    <row r="915" spans="1:19" x14ac:dyDescent="0.2">
      <c r="A915" t="s">
        <v>8909</v>
      </c>
      <c r="B915" t="s">
        <v>66</v>
      </c>
      <c r="C915" t="s">
        <v>313</v>
      </c>
      <c r="D915" t="s">
        <v>834</v>
      </c>
      <c r="E915">
        <v>4.2</v>
      </c>
      <c r="F915">
        <v>70</v>
      </c>
      <c r="G915" s="21">
        <v>57.28</v>
      </c>
      <c r="H915">
        <v>2011</v>
      </c>
      <c r="J915" t="str">
        <f>_xlfn.CONCAT(Table1[#This Row])</f>
        <v>Priorat Gran Cruor 2011SpainPrioratCasa Gran del Siurana4.27057.282011</v>
      </c>
      <c r="S915" t="b">
        <v>0</v>
      </c>
    </row>
    <row r="916" spans="1:19" x14ac:dyDescent="0.2">
      <c r="A916" t="s">
        <v>8951</v>
      </c>
      <c r="B916" t="s">
        <v>62</v>
      </c>
      <c r="C916" t="s">
        <v>63</v>
      </c>
      <c r="D916" t="s">
        <v>859</v>
      </c>
      <c r="E916">
        <v>3.8</v>
      </c>
      <c r="F916">
        <v>70</v>
      </c>
      <c r="G916" s="21">
        <v>35.04</v>
      </c>
      <c r="H916">
        <v>2011</v>
      </c>
      <c r="J916" t="str">
        <f>_xlfn.CONCAT(Table1[#This Row])</f>
        <v>Italian Collection Nabucco 2011South AfricaStellenboschMorgenster Estate3.87035.042011</v>
      </c>
      <c r="S916" t="b">
        <v>0</v>
      </c>
    </row>
    <row r="917" spans="1:19" x14ac:dyDescent="0.2">
      <c r="A917" t="s">
        <v>8881</v>
      </c>
      <c r="B917" t="s">
        <v>16</v>
      </c>
      <c r="C917" t="s">
        <v>17</v>
      </c>
      <c r="D917" t="s">
        <v>605</v>
      </c>
      <c r="E917">
        <v>4.4000000000000004</v>
      </c>
      <c r="F917">
        <v>69</v>
      </c>
      <c r="G917" s="21">
        <v>67.8</v>
      </c>
      <c r="H917">
        <v>2011</v>
      </c>
      <c r="J917" t="str">
        <f>_xlfn.CONCAT(Table1[#This Row])</f>
        <v>Cabernet Sauvignon Toscana Collezione Privata 2011ItalyToscanaIsole e Olena4.46967.82011</v>
      </c>
      <c r="S917" t="b">
        <v>0</v>
      </c>
    </row>
    <row r="918" spans="1:19" x14ac:dyDescent="0.2">
      <c r="A918" t="s">
        <v>8867</v>
      </c>
      <c r="B918" t="s">
        <v>16</v>
      </c>
      <c r="C918" t="s">
        <v>17</v>
      </c>
      <c r="D918" t="s">
        <v>1569</v>
      </c>
      <c r="E918">
        <v>4</v>
      </c>
      <c r="F918">
        <v>69</v>
      </c>
      <c r="G918" s="21">
        <v>25</v>
      </c>
      <c r="H918">
        <v>2011</v>
      </c>
      <c r="J918" t="str">
        <f>_xlfn.CONCAT(Table1[#This Row])</f>
        <v>Geremia Toscana 2011ItalyToscanaRocca di Montegrossi469252011</v>
      </c>
      <c r="S918" t="b">
        <v>0</v>
      </c>
    </row>
    <row r="919" spans="1:19" x14ac:dyDescent="0.2">
      <c r="A919" t="s">
        <v>8808</v>
      </c>
      <c r="B919" t="s">
        <v>9</v>
      </c>
      <c r="C919" t="s">
        <v>27</v>
      </c>
      <c r="D919" t="s">
        <v>729</v>
      </c>
      <c r="E919">
        <v>4.3</v>
      </c>
      <c r="F919">
        <v>68</v>
      </c>
      <c r="G919" s="21">
        <v>46</v>
      </c>
      <c r="H919">
        <v>2011</v>
      </c>
      <c r="J919" t="str">
        <f>_xlfn.CONCAT(Table1[#This Row])</f>
        <v>Gigondas Valbelle 2011FranceGigondasChâteau de Saint Cosme4.368462011</v>
      </c>
      <c r="S919" t="b">
        <v>0</v>
      </c>
    </row>
    <row r="920" spans="1:19" x14ac:dyDescent="0.2">
      <c r="A920" t="s">
        <v>8834</v>
      </c>
      <c r="B920" t="s">
        <v>9</v>
      </c>
      <c r="C920" t="s">
        <v>793</v>
      </c>
      <c r="D920" t="s">
        <v>8835</v>
      </c>
      <c r="E920">
        <v>3.7</v>
      </c>
      <c r="F920">
        <v>68</v>
      </c>
      <c r="G920" s="21">
        <v>9.65</v>
      </c>
      <c r="H920">
        <v>2011</v>
      </c>
      <c r="J920" t="str">
        <f>_xlfn.CONCAT(Table1[#This Row])</f>
        <v>Château Plaisance-Branne Montagne Saint-Émilion 2011FranceMontagne-Saint-ÉmilionChâteau Plaisance3.7689.652011</v>
      </c>
      <c r="S920" t="b">
        <v>0</v>
      </c>
    </row>
    <row r="921" spans="1:19" x14ac:dyDescent="0.2">
      <c r="A921" t="s">
        <v>8751</v>
      </c>
      <c r="B921" t="s">
        <v>16</v>
      </c>
      <c r="C921" t="s">
        <v>358</v>
      </c>
      <c r="D921" t="s">
        <v>1911</v>
      </c>
      <c r="E921">
        <v>4.0999999999999996</v>
      </c>
      <c r="F921">
        <v>67</v>
      </c>
      <c r="G921" s="21">
        <v>55.19</v>
      </c>
      <c r="H921">
        <v>2011</v>
      </c>
      <c r="J921" t="str">
        <f>_xlfn.CONCAT(Table1[#This Row])</f>
        <v>Brunello di Montalcino Vigna di Fiore 2011ItalyBrunello di MontalcinoFattoria dei Barbi4.16755.192011</v>
      </c>
      <c r="S921" t="b">
        <v>0</v>
      </c>
    </row>
    <row r="922" spans="1:19" x14ac:dyDescent="0.2">
      <c r="A922" t="s">
        <v>8715</v>
      </c>
      <c r="B922" t="s">
        <v>46</v>
      </c>
      <c r="C922" t="s">
        <v>341</v>
      </c>
      <c r="D922" t="s">
        <v>8716</v>
      </c>
      <c r="E922">
        <v>4.0999999999999996</v>
      </c>
      <c r="F922">
        <v>66</v>
      </c>
      <c r="G922" s="21">
        <v>68.900000000000006</v>
      </c>
      <c r="H922">
        <v>2011</v>
      </c>
      <c r="J922" t="str">
        <f>_xlfn.CONCAT(Table1[#This Row])</f>
        <v>Noon Eclipse 2011AustraliaSouth AustraliaNoon4.16668.92011</v>
      </c>
      <c r="S922" t="b">
        <v>0</v>
      </c>
    </row>
    <row r="923" spans="1:19" x14ac:dyDescent="0.2">
      <c r="A923" t="s">
        <v>2280</v>
      </c>
      <c r="B923" t="s">
        <v>16</v>
      </c>
      <c r="C923" t="s">
        <v>358</v>
      </c>
      <c r="D923" t="s">
        <v>2486</v>
      </c>
      <c r="E923">
        <v>4.0999999999999996</v>
      </c>
      <c r="F923">
        <v>65</v>
      </c>
      <c r="G923" s="21">
        <v>33.9</v>
      </c>
      <c r="H923">
        <v>2011</v>
      </c>
      <c r="J923" t="str">
        <f>_xlfn.CONCAT(Table1[#This Row])</f>
        <v>Brunello di Montalcino 2011ItalyBrunello di MontalcinoSan Filippo4.16533.92011</v>
      </c>
      <c r="S923" t="b">
        <v>0</v>
      </c>
    </row>
    <row r="924" spans="1:19" x14ac:dyDescent="0.2">
      <c r="A924" t="s">
        <v>8681</v>
      </c>
      <c r="B924" t="s">
        <v>9</v>
      </c>
      <c r="C924" t="s">
        <v>1110</v>
      </c>
      <c r="D924" t="s">
        <v>361</v>
      </c>
      <c r="E924">
        <v>4</v>
      </c>
      <c r="F924">
        <v>65</v>
      </c>
      <c r="G924" s="21">
        <v>39.9</v>
      </c>
      <c r="H924">
        <v>2011</v>
      </c>
      <c r="J924" t="str">
        <f>_xlfn.CONCAT(Table1[#This Row])</f>
        <v>Le Clos Rouge Crozes-Hermitage 2011FranceCrozes-HermitageDelas46539.92011</v>
      </c>
      <c r="S924" t="b">
        <v>0</v>
      </c>
    </row>
    <row r="925" spans="1:19" x14ac:dyDescent="0.2">
      <c r="A925" t="s">
        <v>8663</v>
      </c>
      <c r="B925" t="s">
        <v>16</v>
      </c>
      <c r="C925" t="s">
        <v>748</v>
      </c>
      <c r="D925" t="s">
        <v>5329</v>
      </c>
      <c r="E925">
        <v>3.7</v>
      </c>
      <c r="F925">
        <v>65</v>
      </c>
      <c r="G925" s="21">
        <v>24.88</v>
      </c>
      <c r="H925">
        <v>2011</v>
      </c>
      <c r="J925" t="str">
        <f>_xlfn.CONCAT(Table1[#This Row])</f>
        <v>Perenzo 2011ItalyMaremma ToscanaFattoria di Magliano3.76524.882011</v>
      </c>
      <c r="S925" t="b">
        <v>0</v>
      </c>
    </row>
    <row r="926" spans="1:19" x14ac:dyDescent="0.2">
      <c r="A926" t="s">
        <v>8593</v>
      </c>
      <c r="B926" t="s">
        <v>16</v>
      </c>
      <c r="C926" t="s">
        <v>17</v>
      </c>
      <c r="D926" t="s">
        <v>508</v>
      </c>
      <c r="E926">
        <v>3.9</v>
      </c>
      <c r="F926">
        <v>64</v>
      </c>
      <c r="G926" s="21">
        <v>39.58</v>
      </c>
      <c r="H926">
        <v>2011</v>
      </c>
      <c r="J926" t="str">
        <f>_xlfn.CONCAT(Table1[#This Row])</f>
        <v>Alto Sangiovese 2011ItalyToscanaPetra3.96439.582011</v>
      </c>
      <c r="S926" t="b">
        <v>0</v>
      </c>
    </row>
    <row r="927" spans="1:19" x14ac:dyDescent="0.2">
      <c r="A927" t="s">
        <v>8617</v>
      </c>
      <c r="B927" t="s">
        <v>16</v>
      </c>
      <c r="C927" t="s">
        <v>4460</v>
      </c>
      <c r="D927" t="s">
        <v>8618</v>
      </c>
      <c r="E927">
        <v>3.5</v>
      </c>
      <c r="F927">
        <v>64</v>
      </c>
      <c r="G927" s="21">
        <v>27.28</v>
      </c>
      <c r="H927">
        <v>2011</v>
      </c>
      <c r="J927" t="str">
        <f>_xlfn.CONCAT(Table1[#This Row])</f>
        <v>Barbera del Monferrato 2011ItalyBarbera del MonferratoVilla Sparina3.56427.282011</v>
      </c>
      <c r="S927" t="b">
        <v>0</v>
      </c>
    </row>
    <row r="928" spans="1:19" x14ac:dyDescent="0.2">
      <c r="A928" t="s">
        <v>8478</v>
      </c>
      <c r="B928" t="s">
        <v>9</v>
      </c>
      <c r="C928" t="s">
        <v>2185</v>
      </c>
      <c r="D928" t="s">
        <v>118</v>
      </c>
      <c r="E928">
        <v>4</v>
      </c>
      <c r="F928">
        <v>62</v>
      </c>
      <c r="G928" s="21">
        <v>68.900000000000006</v>
      </c>
      <c r="H928">
        <v>2011</v>
      </c>
      <c r="J928" t="str">
        <f>_xlfn.CONCAT(Table1[#This Row])</f>
        <v>Nuits-Saint-Georges 1er Cru Les Damodes 2011FranceNuits-Saint-GeorgesFaiveley46268.92011</v>
      </c>
      <c r="S928" t="b">
        <v>0</v>
      </c>
    </row>
    <row r="929" spans="1:19" x14ac:dyDescent="0.2">
      <c r="A929" t="s">
        <v>8508</v>
      </c>
      <c r="B929" t="s">
        <v>16</v>
      </c>
      <c r="C929" t="s">
        <v>3102</v>
      </c>
      <c r="D929" t="s">
        <v>543</v>
      </c>
      <c r="E929">
        <v>4</v>
      </c>
      <c r="F929">
        <v>62</v>
      </c>
      <c r="G929" s="21">
        <v>41.28</v>
      </c>
      <c r="H929">
        <v>2011</v>
      </c>
      <c r="J929" t="str">
        <f>_xlfn.CONCAT(Table1[#This Row])</f>
        <v>Marciliano 2011ItalyUmbriaFalesco46241.282011</v>
      </c>
      <c r="S929" t="b">
        <v>0</v>
      </c>
    </row>
    <row r="930" spans="1:19" x14ac:dyDescent="0.2">
      <c r="A930" t="s">
        <v>8504</v>
      </c>
      <c r="B930" t="s">
        <v>23</v>
      </c>
      <c r="C930" t="s">
        <v>2059</v>
      </c>
      <c r="D930" t="s">
        <v>2060</v>
      </c>
      <c r="E930">
        <v>3.6</v>
      </c>
      <c r="F930">
        <v>62</v>
      </c>
      <c r="G930" s="21">
        <v>21.58</v>
      </c>
      <c r="H930">
        <v>2011</v>
      </c>
      <c r="J930" t="str">
        <f>_xlfn.CONCAT(Table1[#This Row])</f>
        <v>Ried Fabian Pinot Noir 2011AustriaMittelburgenlandHans Igler3.66221.582011</v>
      </c>
      <c r="S930" t="b">
        <v>0</v>
      </c>
    </row>
    <row r="931" spans="1:19" x14ac:dyDescent="0.2">
      <c r="A931" t="s">
        <v>8431</v>
      </c>
      <c r="B931" t="s">
        <v>9</v>
      </c>
      <c r="C931" t="s">
        <v>96</v>
      </c>
      <c r="D931" t="s">
        <v>5409</v>
      </c>
      <c r="E931">
        <v>4.2</v>
      </c>
      <c r="F931">
        <v>61</v>
      </c>
      <c r="G931" s="21">
        <v>191.5</v>
      </c>
      <c r="H931">
        <v>2011</v>
      </c>
      <c r="J931" t="str">
        <f>_xlfn.CONCAT(Table1[#This Row])</f>
        <v>Saint-Emilion Grand Cru (Premier Grand Cru Classé) 2011FranceSaint-Émilion Grand CruLa Mondotte4.261191.52011</v>
      </c>
      <c r="S931" t="b">
        <v>0</v>
      </c>
    </row>
    <row r="932" spans="1:19" x14ac:dyDescent="0.2">
      <c r="A932" t="s">
        <v>2783</v>
      </c>
      <c r="B932" t="s">
        <v>9</v>
      </c>
      <c r="C932" t="s">
        <v>281</v>
      </c>
      <c r="D932" t="s">
        <v>8439</v>
      </c>
      <c r="E932">
        <v>4.0999999999999996</v>
      </c>
      <c r="F932">
        <v>61</v>
      </c>
      <c r="G932" s="21">
        <v>16.29</v>
      </c>
      <c r="H932">
        <v>2011</v>
      </c>
      <c r="J932" t="str">
        <f>_xlfn.CONCAT(Table1[#This Row])</f>
        <v>Haut-Médoc 2011FranceHaut-MédocChâteau Lacour Jacquet4.16116.292011</v>
      </c>
      <c r="S932" t="b">
        <v>0</v>
      </c>
    </row>
    <row r="933" spans="1:19" x14ac:dyDescent="0.2">
      <c r="A933" t="s">
        <v>8406</v>
      </c>
      <c r="B933" t="s">
        <v>16</v>
      </c>
      <c r="C933" t="s">
        <v>228</v>
      </c>
      <c r="D933" t="s">
        <v>8038</v>
      </c>
      <c r="E933">
        <v>4</v>
      </c>
      <c r="F933">
        <v>61</v>
      </c>
      <c r="G933" s="21">
        <v>25.71</v>
      </c>
      <c r="H933">
        <v>2011</v>
      </c>
      <c r="J933" t="str">
        <f>_xlfn.CONCAT(Table1[#This Row])</f>
        <v>NeroMàccarj 2011ItalyTerre SicilianeGulfi46125.712011</v>
      </c>
      <c r="S933" t="b">
        <v>0</v>
      </c>
    </row>
    <row r="934" spans="1:19" x14ac:dyDescent="0.2">
      <c r="A934" t="s">
        <v>6399</v>
      </c>
      <c r="B934" t="s">
        <v>62</v>
      </c>
      <c r="C934" t="s">
        <v>349</v>
      </c>
      <c r="D934" t="s">
        <v>350</v>
      </c>
      <c r="E934">
        <v>3.9</v>
      </c>
      <c r="F934">
        <v>60</v>
      </c>
      <c r="G934" s="21">
        <v>59.95</v>
      </c>
      <c r="H934">
        <v>2011</v>
      </c>
      <c r="J934" t="str">
        <f>_xlfn.CONCAT(Table1[#This Row])</f>
        <v>Merlot 2011South AfricaFranschhoekAnthonij Rupert3.96059.952011</v>
      </c>
      <c r="S934" t="b">
        <v>0</v>
      </c>
    </row>
    <row r="935" spans="1:19" x14ac:dyDescent="0.2">
      <c r="A935" t="s">
        <v>7636</v>
      </c>
      <c r="B935" t="s">
        <v>9</v>
      </c>
      <c r="C935" t="s">
        <v>379</v>
      </c>
      <c r="D935" t="s">
        <v>1284</v>
      </c>
      <c r="E935">
        <v>3.5</v>
      </c>
      <c r="F935">
        <v>60</v>
      </c>
      <c r="G935" s="21">
        <v>21.9</v>
      </c>
      <c r="H935">
        <v>2011</v>
      </c>
      <c r="J935" t="str">
        <f>_xlfn.CONCAT(Table1[#This Row])</f>
        <v>Médoc 2011FranceMédocChâteau La Cardonne3.56021.92011</v>
      </c>
      <c r="S935" t="b">
        <v>0</v>
      </c>
    </row>
    <row r="936" spans="1:19" x14ac:dyDescent="0.2">
      <c r="A936" t="s">
        <v>8288</v>
      </c>
      <c r="B936" t="s">
        <v>9</v>
      </c>
      <c r="C936" t="s">
        <v>8289</v>
      </c>
      <c r="D936" t="s">
        <v>423</v>
      </c>
      <c r="E936">
        <v>4</v>
      </c>
      <c r="F936">
        <v>59</v>
      </c>
      <c r="G936" s="21">
        <v>68.39</v>
      </c>
      <c r="H936">
        <v>2011</v>
      </c>
      <c r="J936" t="str">
        <f>_xlfn.CONCAT(Table1[#This Row])</f>
        <v>Volnay 1er Cru 'Clos de la Barre' Monopole 2011FranceVolnay 1er Cru 'Clos de la Barre'Louis Jadot45968.392011</v>
      </c>
      <c r="S936" t="b">
        <v>0</v>
      </c>
    </row>
    <row r="937" spans="1:19" x14ac:dyDescent="0.2">
      <c r="A937" t="s">
        <v>8204</v>
      </c>
      <c r="B937" t="s">
        <v>9</v>
      </c>
      <c r="C937" t="s">
        <v>1532</v>
      </c>
      <c r="D937" t="s">
        <v>8205</v>
      </c>
      <c r="E937">
        <v>3.9</v>
      </c>
      <c r="F937">
        <v>58</v>
      </c>
      <c r="G937" s="21">
        <v>33.619999999999997</v>
      </c>
      <c r="H937">
        <v>2011</v>
      </c>
      <c r="J937" t="str">
        <f>_xlfn.CONCAT(Table1[#This Row])</f>
        <v>Volnay 2011FranceVolnayDomaine François Buffet3.95833.622011</v>
      </c>
      <c r="S937" t="b">
        <v>0</v>
      </c>
    </row>
    <row r="938" spans="1:19" x14ac:dyDescent="0.2">
      <c r="A938" t="s">
        <v>2280</v>
      </c>
      <c r="B938" t="s">
        <v>16</v>
      </c>
      <c r="C938" t="s">
        <v>358</v>
      </c>
      <c r="D938" t="s">
        <v>8142</v>
      </c>
      <c r="E938">
        <v>4.2</v>
      </c>
      <c r="F938">
        <v>57</v>
      </c>
      <c r="G938" s="21">
        <v>106.25</v>
      </c>
      <c r="H938">
        <v>2011</v>
      </c>
      <c r="J938" t="str">
        <f>_xlfn.CONCAT(Table1[#This Row])</f>
        <v>Brunello di Montalcino 2011ItalyBrunello di MontalcinoSesta di Sopra4.257106.252011</v>
      </c>
      <c r="S938" t="b">
        <v>0</v>
      </c>
    </row>
    <row r="939" spans="1:19" x14ac:dyDescent="0.2">
      <c r="A939" t="s">
        <v>8140</v>
      </c>
      <c r="B939" t="s">
        <v>16</v>
      </c>
      <c r="C939" t="s">
        <v>358</v>
      </c>
      <c r="D939" t="s">
        <v>1045</v>
      </c>
      <c r="E939">
        <v>4</v>
      </c>
      <c r="F939">
        <v>57</v>
      </c>
      <c r="G939" s="21">
        <v>48.02</v>
      </c>
      <c r="H939">
        <v>2011</v>
      </c>
      <c r="J939" t="str">
        <f>_xlfn.CONCAT(Table1[#This Row])</f>
        <v>Filo di Seta Brunello di Montalcino 2011ItalyBrunello di MontalcinoCastello Romitorio45748.022011</v>
      </c>
      <c r="S939" t="b">
        <v>0</v>
      </c>
    </row>
    <row r="940" spans="1:19" x14ac:dyDescent="0.2">
      <c r="A940" t="s">
        <v>8037</v>
      </c>
      <c r="B940" t="s">
        <v>16</v>
      </c>
      <c r="C940" t="s">
        <v>228</v>
      </c>
      <c r="D940" t="s">
        <v>8038</v>
      </c>
      <c r="E940">
        <v>4.2</v>
      </c>
      <c r="F940">
        <v>55</v>
      </c>
      <c r="G940" s="21">
        <v>29.05</v>
      </c>
      <c r="H940">
        <v>2011</v>
      </c>
      <c r="J940" t="str">
        <f>_xlfn.CONCAT(Table1[#This Row])</f>
        <v>Nerosanlorè 2011ItalyTerre SicilianeGulfi4.25529.052011</v>
      </c>
      <c r="S940" t="b">
        <v>0</v>
      </c>
    </row>
    <row r="941" spans="1:19" x14ac:dyDescent="0.2">
      <c r="A941" t="s">
        <v>8044</v>
      </c>
      <c r="B941" t="s">
        <v>66</v>
      </c>
      <c r="C941" t="s">
        <v>3774</v>
      </c>
      <c r="D941" t="s">
        <v>8045</v>
      </c>
      <c r="E941">
        <v>3.6</v>
      </c>
      <c r="F941">
        <v>55</v>
      </c>
      <c r="G941" s="21">
        <v>17.760000000000002</v>
      </c>
      <c r="H941">
        <v>2011</v>
      </c>
      <c r="J941" t="str">
        <f>_xlfn.CONCAT(Table1[#This Row])</f>
        <v>Reserva Tempranillo 2011SpainCigalesLa Legua3.65517.762011</v>
      </c>
      <c r="S941" t="b">
        <v>0</v>
      </c>
    </row>
    <row r="942" spans="1:19" x14ac:dyDescent="0.2">
      <c r="A942" t="s">
        <v>7963</v>
      </c>
      <c r="B942" t="s">
        <v>277</v>
      </c>
      <c r="C942" t="s">
        <v>1229</v>
      </c>
      <c r="D942" t="s">
        <v>7492</v>
      </c>
      <c r="E942">
        <v>4.2</v>
      </c>
      <c r="F942">
        <v>54</v>
      </c>
      <c r="G942" s="21">
        <v>89.95</v>
      </c>
      <c r="H942">
        <v>2011</v>
      </c>
      <c r="J942" t="str">
        <f>_xlfn.CONCAT(Table1[#This Row])</f>
        <v>Ardoise Pinot Noix 2011GermanyMoselPinot Noix4.25489.952011</v>
      </c>
      <c r="S942" t="b">
        <v>0</v>
      </c>
    </row>
    <row r="943" spans="1:19" x14ac:dyDescent="0.2">
      <c r="A943" t="s">
        <v>7931</v>
      </c>
      <c r="B943" t="s">
        <v>9</v>
      </c>
      <c r="C943" t="s">
        <v>989</v>
      </c>
      <c r="D943" t="s">
        <v>990</v>
      </c>
      <c r="E943">
        <v>3.6</v>
      </c>
      <c r="F943">
        <v>54</v>
      </c>
      <c r="G943" s="21">
        <v>16.7</v>
      </c>
      <c r="H943">
        <v>2011</v>
      </c>
      <c r="J943" t="str">
        <f>_xlfn.CONCAT(Table1[#This Row])</f>
        <v>Vieilles Vignes Chinon 2011FranceChinonDomaine Gouron3.65416.72011</v>
      </c>
      <c r="S943" t="b">
        <v>0</v>
      </c>
    </row>
    <row r="944" spans="1:19" x14ac:dyDescent="0.2">
      <c r="A944" t="s">
        <v>7970</v>
      </c>
      <c r="B944" t="s">
        <v>66</v>
      </c>
      <c r="C944" t="s">
        <v>67</v>
      </c>
      <c r="D944" t="s">
        <v>7971</v>
      </c>
      <c r="E944">
        <v>3.6</v>
      </c>
      <c r="F944">
        <v>54</v>
      </c>
      <c r="G944" s="21">
        <v>9.9499999999999993</v>
      </c>
      <c r="H944">
        <v>2011</v>
      </c>
      <c r="J944" t="str">
        <f>_xlfn.CONCAT(Table1[#This Row])</f>
        <v>Mencía Crianza 2011SpainBierzoArmas de Guerra3.6549.952011</v>
      </c>
      <c r="S944" t="b">
        <v>0</v>
      </c>
    </row>
    <row r="945" spans="1:19" x14ac:dyDescent="0.2">
      <c r="A945" t="s">
        <v>7761</v>
      </c>
      <c r="B945" t="s">
        <v>16</v>
      </c>
      <c r="C945" t="s">
        <v>638</v>
      </c>
      <c r="D945" t="s">
        <v>1375</v>
      </c>
      <c r="E945">
        <v>3.8</v>
      </c>
      <c r="F945">
        <v>51</v>
      </c>
      <c r="G945" s="21">
        <v>7.32</v>
      </c>
      <c r="H945">
        <v>2011</v>
      </c>
      <c r="J945" t="str">
        <f>_xlfn.CONCAT(Table1[#This Row])</f>
        <v>Montepulciano d'Abruzzo Riserva 2011ItalyMontepulciano d'AbruzzoNobile delle Rocche3.8517.322011</v>
      </c>
      <c r="S945" t="b">
        <v>0</v>
      </c>
    </row>
    <row r="946" spans="1:19" x14ac:dyDescent="0.2">
      <c r="A946" t="s">
        <v>7601</v>
      </c>
      <c r="B946" t="s">
        <v>16</v>
      </c>
      <c r="C946" t="s">
        <v>394</v>
      </c>
      <c r="D946" t="s">
        <v>6960</v>
      </c>
      <c r="E946">
        <v>4.0999999999999996</v>
      </c>
      <c r="F946">
        <v>49</v>
      </c>
      <c r="G946" s="21">
        <v>44.74</v>
      </c>
      <c r="H946">
        <v>2011</v>
      </c>
      <c r="J946" t="str">
        <f>_xlfn.CONCAT(Table1[#This Row])</f>
        <v>Plenum Amarone della Valpolicella 2011ItalyAmarone della ValpolicellaVilla Canestrari4.14944.742011</v>
      </c>
      <c r="S946" t="b">
        <v>0</v>
      </c>
    </row>
    <row r="947" spans="1:19" x14ac:dyDescent="0.2">
      <c r="A947" t="s">
        <v>7605</v>
      </c>
      <c r="B947" t="s">
        <v>66</v>
      </c>
      <c r="C947" t="s">
        <v>570</v>
      </c>
      <c r="D947" t="s">
        <v>7606</v>
      </c>
      <c r="E947">
        <v>3.7</v>
      </c>
      <c r="F947">
        <v>49</v>
      </c>
      <c r="G947" s="21">
        <v>7.44</v>
      </c>
      <c r="H947">
        <v>2011</v>
      </c>
      <c r="J947" t="str">
        <f>_xlfn.CONCAT(Table1[#This Row])</f>
        <v>Cabernet Sauvignon 2011SpainCariñenaCampo Marin3.7497.442011</v>
      </c>
      <c r="S947" t="b">
        <v>0</v>
      </c>
    </row>
    <row r="948" spans="1:19" x14ac:dyDescent="0.2">
      <c r="A948" t="s">
        <v>7497</v>
      </c>
      <c r="B948" t="s">
        <v>16</v>
      </c>
      <c r="C948" t="s">
        <v>425</v>
      </c>
      <c r="D948" t="s">
        <v>7498</v>
      </c>
      <c r="E948">
        <v>3.8</v>
      </c>
      <c r="F948">
        <v>48</v>
      </c>
      <c r="G948" s="21">
        <v>16.440000000000001</v>
      </c>
      <c r="H948">
        <v>2011</v>
      </c>
      <c r="J948" t="str">
        <f>_xlfn.CONCAT(Table1[#This Row])</f>
        <v>Roero 2011ItalyRoeroCornarea3.84816.442011</v>
      </c>
      <c r="S948" t="b">
        <v>0</v>
      </c>
    </row>
    <row r="949" spans="1:19" x14ac:dyDescent="0.2">
      <c r="A949" t="s">
        <v>7446</v>
      </c>
      <c r="B949" t="s">
        <v>16</v>
      </c>
      <c r="C949" t="s">
        <v>358</v>
      </c>
      <c r="D949" t="s">
        <v>1361</v>
      </c>
      <c r="E949">
        <v>4.4000000000000004</v>
      </c>
      <c r="F949">
        <v>47</v>
      </c>
      <c r="G949" s="21">
        <v>72.75</v>
      </c>
      <c r="H949">
        <v>2011</v>
      </c>
      <c r="J949" t="str">
        <f>_xlfn.CONCAT(Table1[#This Row])</f>
        <v>Pomona Brunello di Montalcino 2011ItalyBrunello di MontalcinoVilla Poggio Salvi4.44772.752011</v>
      </c>
      <c r="S949" t="b">
        <v>0</v>
      </c>
    </row>
    <row r="950" spans="1:19" x14ac:dyDescent="0.2">
      <c r="A950" t="s">
        <v>7347</v>
      </c>
      <c r="B950" t="s">
        <v>9</v>
      </c>
      <c r="C950" t="s">
        <v>873</v>
      </c>
      <c r="D950" t="s">
        <v>5014</v>
      </c>
      <c r="E950">
        <v>4</v>
      </c>
      <c r="F950">
        <v>46</v>
      </c>
      <c r="G950" s="21">
        <v>41.91</v>
      </c>
      <c r="H950">
        <v>2011</v>
      </c>
      <c r="J950" t="str">
        <f>_xlfn.CONCAT(Table1[#This Row])</f>
        <v>Saint Ferréol Bandol 2011FranceBandolDomaine de la Tour du Bon44641.912011</v>
      </c>
      <c r="S950" t="b">
        <v>0</v>
      </c>
    </row>
    <row r="951" spans="1:19" x14ac:dyDescent="0.2">
      <c r="A951" t="s">
        <v>7313</v>
      </c>
      <c r="B951" t="s">
        <v>9</v>
      </c>
      <c r="C951" t="s">
        <v>158</v>
      </c>
      <c r="D951" t="s">
        <v>4826</v>
      </c>
      <c r="E951">
        <v>3.4</v>
      </c>
      <c r="F951">
        <v>46</v>
      </c>
      <c r="G951" s="21">
        <v>22</v>
      </c>
      <c r="H951">
        <v>2011</v>
      </c>
      <c r="J951" t="str">
        <f>_xlfn.CONCAT(Table1[#This Row])</f>
        <v>Plénitude Madiran Rouge 2011FranceMadiranPlaimont3.446222011</v>
      </c>
      <c r="S951" t="b">
        <v>0</v>
      </c>
    </row>
    <row r="952" spans="1:19" x14ac:dyDescent="0.2">
      <c r="A952" t="s">
        <v>7235</v>
      </c>
      <c r="B952" t="s">
        <v>16</v>
      </c>
      <c r="C952" t="s">
        <v>228</v>
      </c>
      <c r="D952" t="s">
        <v>2035</v>
      </c>
      <c r="E952">
        <v>4.2</v>
      </c>
      <c r="F952">
        <v>45</v>
      </c>
      <c r="G952" s="21">
        <v>55</v>
      </c>
      <c r="H952">
        <v>2011</v>
      </c>
      <c r="J952" t="str">
        <f>_xlfn.CONCAT(Table1[#This Row])</f>
        <v>Agnus 2011ItalyTerre SicilianeBaglio di Pianetto4.245552011</v>
      </c>
      <c r="S952" t="b">
        <v>0</v>
      </c>
    </row>
    <row r="953" spans="1:19" x14ac:dyDescent="0.2">
      <c r="A953" t="s">
        <v>7255</v>
      </c>
      <c r="B953" t="s">
        <v>16</v>
      </c>
      <c r="C953" t="s">
        <v>1698</v>
      </c>
      <c r="D953" t="s">
        <v>1699</v>
      </c>
      <c r="E953">
        <v>4</v>
      </c>
      <c r="F953">
        <v>45</v>
      </c>
      <c r="G953" s="21">
        <v>43</v>
      </c>
      <c r="H953">
        <v>2011</v>
      </c>
      <c r="J953" t="str">
        <f>_xlfn.CONCAT(Table1[#This Row])</f>
        <v>Russiz Superiore Degli Orzoni Riserva Rosso Collio 2011ItalyCollioMarco Felluga445432011</v>
      </c>
      <c r="S953" t="b">
        <v>0</v>
      </c>
    </row>
    <row r="954" spans="1:19" x14ac:dyDescent="0.2">
      <c r="A954" t="s">
        <v>7239</v>
      </c>
      <c r="B954" t="s">
        <v>9</v>
      </c>
      <c r="C954" t="s">
        <v>1088</v>
      </c>
      <c r="D954" t="s">
        <v>5212</v>
      </c>
      <c r="E954">
        <v>3.3</v>
      </c>
      <c r="F954">
        <v>45</v>
      </c>
      <c r="G954" s="21">
        <v>12.9</v>
      </c>
      <c r="H954">
        <v>2011</v>
      </c>
      <c r="J954" t="str">
        <f>_xlfn.CONCAT(Table1[#This Row])</f>
        <v>Cuvée Prestige Côtes de Bourg 2011FranceCôtes de BourgChâteau Les Graves de Viaud3.34512.92011</v>
      </c>
      <c r="S954" t="b">
        <v>0</v>
      </c>
    </row>
    <row r="955" spans="1:19" x14ac:dyDescent="0.2">
      <c r="A955" t="s">
        <v>7105</v>
      </c>
      <c r="B955" t="s">
        <v>9</v>
      </c>
      <c r="C955" t="s">
        <v>6052</v>
      </c>
      <c r="D955" t="s">
        <v>7106</v>
      </c>
      <c r="E955">
        <v>3.4</v>
      </c>
      <c r="F955">
        <v>44</v>
      </c>
      <c r="G955" s="21">
        <v>14.52</v>
      </c>
      <c r="H955">
        <v>2011</v>
      </c>
      <c r="J955" t="str">
        <f>_xlfn.CONCAT(Table1[#This Row])</f>
        <v>Bourgogne Hautes-Côtes de Nuits Rouge 2011FranceBourgogne Hautes-Côtes de NuitsDomaine Joannet3.44414.522011</v>
      </c>
      <c r="S955" t="b">
        <v>0</v>
      </c>
    </row>
    <row r="956" spans="1:19" x14ac:dyDescent="0.2">
      <c r="A956" t="s">
        <v>5789</v>
      </c>
      <c r="B956" t="s">
        <v>9</v>
      </c>
      <c r="C956" t="s">
        <v>873</v>
      </c>
      <c r="D956" t="s">
        <v>5014</v>
      </c>
      <c r="E956">
        <v>4</v>
      </c>
      <c r="F956">
        <v>43</v>
      </c>
      <c r="G956" s="21">
        <v>35.9</v>
      </c>
      <c r="H956">
        <v>2011</v>
      </c>
      <c r="J956" t="str">
        <f>_xlfn.CONCAT(Table1[#This Row])</f>
        <v>Bandol Rouge 2011FranceBandolDomaine de la Tour du Bon44335.92011</v>
      </c>
      <c r="S956" t="b">
        <v>0</v>
      </c>
    </row>
    <row r="957" spans="1:19" x14ac:dyDescent="0.2">
      <c r="A957" t="s">
        <v>7029</v>
      </c>
      <c r="B957" t="s">
        <v>66</v>
      </c>
      <c r="C957" t="s">
        <v>7030</v>
      </c>
      <c r="D957" t="s">
        <v>7031</v>
      </c>
      <c r="E957">
        <v>3.8</v>
      </c>
      <c r="F957">
        <v>43</v>
      </c>
      <c r="G957" s="21">
        <v>13.35</v>
      </c>
      <c r="H957">
        <v>2011</v>
      </c>
      <c r="J957" t="str">
        <f>_xlfn.CONCAT(Table1[#This Row])</f>
        <v>Mencia 2011SpainRibeira SacraAlgueira3.84313.352011</v>
      </c>
      <c r="S957" t="b">
        <v>0</v>
      </c>
    </row>
    <row r="958" spans="1:19" x14ac:dyDescent="0.2">
      <c r="A958" t="s">
        <v>4139</v>
      </c>
      <c r="B958" t="s">
        <v>16</v>
      </c>
      <c r="C958" t="s">
        <v>181</v>
      </c>
      <c r="D958" t="s">
        <v>2263</v>
      </c>
      <c r="E958">
        <v>3.8</v>
      </c>
      <c r="F958">
        <v>43</v>
      </c>
      <c r="G958" s="21">
        <v>29.95</v>
      </c>
      <c r="H958">
        <v>2011</v>
      </c>
      <c r="J958" t="str">
        <f>_xlfn.CONCAT(Table1[#This Row])</f>
        <v>Barolo 2011ItalyBaroloCasetta3.84329.952011</v>
      </c>
      <c r="S958" t="b">
        <v>0</v>
      </c>
    </row>
    <row r="959" spans="1:19" x14ac:dyDescent="0.2">
      <c r="A959" t="s">
        <v>6907</v>
      </c>
      <c r="B959" t="s">
        <v>9</v>
      </c>
      <c r="C959" t="s">
        <v>6908</v>
      </c>
      <c r="D959" t="s">
        <v>1993</v>
      </c>
      <c r="E959">
        <v>4.0999999999999996</v>
      </c>
      <c r="F959">
        <v>42</v>
      </c>
      <c r="G959" s="21">
        <v>77.5</v>
      </c>
      <c r="H959">
        <v>2011</v>
      </c>
      <c r="J959" t="str">
        <f>_xlfn.CONCAT(Table1[#This Row])</f>
        <v>Nuits-Saint-Georges 1er Cru 'Les Murgers' 2011FranceNuits-Saint-Georges 1er Cru 'Aux Murgers'Hudelot-Noëllat4.14277.52011</v>
      </c>
      <c r="S959" t="b">
        <v>0</v>
      </c>
    </row>
    <row r="960" spans="1:19" x14ac:dyDescent="0.2">
      <c r="A960" t="s">
        <v>6928</v>
      </c>
      <c r="B960" t="s">
        <v>23</v>
      </c>
      <c r="C960" t="s">
        <v>247</v>
      </c>
      <c r="D960" t="s">
        <v>5708</v>
      </c>
      <c r="E960">
        <v>4.0999999999999996</v>
      </c>
      <c r="F960">
        <v>42</v>
      </c>
      <c r="G960" s="21">
        <v>33.799999999999997</v>
      </c>
      <c r="H960">
        <v>2011</v>
      </c>
      <c r="J960" t="str">
        <f>_xlfn.CONCAT(Table1[#This Row])</f>
        <v>In Signo Sagittarii 2011AustriaBurgenlandHeribert Bayer4.14233.82011</v>
      </c>
      <c r="S960" t="b">
        <v>0</v>
      </c>
    </row>
    <row r="961" spans="1:19" x14ac:dyDescent="0.2">
      <c r="A961" t="s">
        <v>6937</v>
      </c>
      <c r="B961" t="s">
        <v>16</v>
      </c>
      <c r="C961" t="s">
        <v>181</v>
      </c>
      <c r="D961" t="s">
        <v>179</v>
      </c>
      <c r="E961">
        <v>4</v>
      </c>
      <c r="F961">
        <v>42</v>
      </c>
      <c r="G961" s="21">
        <v>59</v>
      </c>
      <c r="H961">
        <v>2011</v>
      </c>
      <c r="J961" t="str">
        <f>_xlfn.CONCAT(Table1[#This Row])</f>
        <v>Fossati Barolo 2011ItalyBaroloEnzo Boglietti442592011</v>
      </c>
      <c r="S961" t="b">
        <v>0</v>
      </c>
    </row>
    <row r="962" spans="1:19" x14ac:dyDescent="0.2">
      <c r="A962" t="s">
        <v>6497</v>
      </c>
      <c r="B962" t="s">
        <v>9</v>
      </c>
      <c r="C962" t="s">
        <v>4760</v>
      </c>
      <c r="D962" t="s">
        <v>868</v>
      </c>
      <c r="E962">
        <v>4.4000000000000004</v>
      </c>
      <c r="F962">
        <v>38</v>
      </c>
      <c r="G962" s="21">
        <v>174.49</v>
      </c>
      <c r="H962">
        <v>2011</v>
      </c>
      <c r="J962" t="str">
        <f>_xlfn.CONCAT(Table1[#This Row])</f>
        <v>Clos de Vougeot Grand Cru 2011FranceClos Vougeot Grand CruJoseph Drouhin4.438174.492011</v>
      </c>
      <c r="S962" t="b">
        <v>0</v>
      </c>
    </row>
    <row r="963" spans="1:19" x14ac:dyDescent="0.2">
      <c r="A963" t="s">
        <v>6531</v>
      </c>
      <c r="B963" t="s">
        <v>16</v>
      </c>
      <c r="C963" t="s">
        <v>3132</v>
      </c>
      <c r="D963" t="s">
        <v>4656</v>
      </c>
      <c r="E963">
        <v>4.0999999999999996</v>
      </c>
      <c r="F963">
        <v>38</v>
      </c>
      <c r="G963" s="21">
        <v>24.9</v>
      </c>
      <c r="H963">
        <v>2011</v>
      </c>
      <c r="J963" t="str">
        <f>_xlfn.CONCAT(Table1[#This Row])</f>
        <v>Centenario 2011ItalyMonferratoAzienda Agricola Accornero4.13824.92011</v>
      </c>
      <c r="S963" t="b">
        <v>0</v>
      </c>
    </row>
    <row r="964" spans="1:19" x14ac:dyDescent="0.2">
      <c r="A964" t="s">
        <v>6507</v>
      </c>
      <c r="B964" t="s">
        <v>16</v>
      </c>
      <c r="C964" t="s">
        <v>748</v>
      </c>
      <c r="D964" t="s">
        <v>6508</v>
      </c>
      <c r="E964">
        <v>4</v>
      </c>
      <c r="F964">
        <v>38</v>
      </c>
      <c r="G964" s="21">
        <v>37.97</v>
      </c>
      <c r="H964">
        <v>2011</v>
      </c>
      <c r="J964" t="str">
        <f>_xlfn.CONCAT(Table1[#This Row])</f>
        <v>Dròmos 2011ItalyMaremma ToscanaPoggio Verrano43837.972011</v>
      </c>
      <c r="S964" t="b">
        <v>0</v>
      </c>
    </row>
    <row r="965" spans="1:19" x14ac:dyDescent="0.2">
      <c r="A965" t="s">
        <v>6500</v>
      </c>
      <c r="B965" t="s">
        <v>9</v>
      </c>
      <c r="C965" t="s">
        <v>379</v>
      </c>
      <c r="D965" t="s">
        <v>5950</v>
      </c>
      <c r="E965">
        <v>3.6</v>
      </c>
      <c r="F965">
        <v>38</v>
      </c>
      <c r="G965" s="21">
        <v>29.95</v>
      </c>
      <c r="H965">
        <v>2011</v>
      </c>
      <c r="J965" t="str">
        <f>_xlfn.CONCAT(Table1[#This Row])</f>
        <v>Les Remparts de Ferrière Margaux 2011FranceMédocChâteau Ferrière3.63829.952011</v>
      </c>
      <c r="S965" t="b">
        <v>0</v>
      </c>
    </row>
    <row r="966" spans="1:19" x14ac:dyDescent="0.2">
      <c r="A966" t="s">
        <v>6413</v>
      </c>
      <c r="B966" t="s">
        <v>277</v>
      </c>
      <c r="C966" t="s">
        <v>346</v>
      </c>
      <c r="D966" t="s">
        <v>2682</v>
      </c>
      <c r="E966">
        <v>3.6</v>
      </c>
      <c r="F966">
        <v>37</v>
      </c>
      <c r="G966" s="21">
        <v>28.09</v>
      </c>
      <c r="H966">
        <v>2011</v>
      </c>
      <c r="J966" t="str">
        <f>_xlfn.CONCAT(Table1[#This Row])</f>
        <v>Königsbecher Pinot Noir GG 2011GermanyBadenHeitlinger3.63728.092011</v>
      </c>
      <c r="S966" t="b">
        <v>0</v>
      </c>
    </row>
    <row r="967" spans="1:19" x14ac:dyDescent="0.2">
      <c r="A967" t="s">
        <v>6399</v>
      </c>
      <c r="B967" t="s">
        <v>16</v>
      </c>
      <c r="C967" t="s">
        <v>5274</v>
      </c>
      <c r="D967" t="s">
        <v>6400</v>
      </c>
      <c r="E967">
        <v>3.5</v>
      </c>
      <c r="F967">
        <v>37</v>
      </c>
      <c r="G967" s="21">
        <v>16.559999999999999</v>
      </c>
      <c r="H967">
        <v>2011</v>
      </c>
      <c r="J967" t="str">
        <f>_xlfn.CONCAT(Table1[#This Row])</f>
        <v>Merlot 2011ItalyColli Orientali del FriuliLa Tunella3.53716.562011</v>
      </c>
      <c r="S967" t="b">
        <v>0</v>
      </c>
    </row>
    <row r="968" spans="1:19" x14ac:dyDescent="0.2">
      <c r="A968" t="s">
        <v>6273</v>
      </c>
      <c r="B968" t="s">
        <v>277</v>
      </c>
      <c r="C968" t="s">
        <v>1229</v>
      </c>
      <c r="D968" t="s">
        <v>1230</v>
      </c>
      <c r="E968">
        <v>4.0999999999999996</v>
      </c>
      <c r="F968">
        <v>36</v>
      </c>
      <c r="G968" s="21">
        <v>54.95</v>
      </c>
      <c r="H968">
        <v>2011</v>
      </c>
      <c r="J968" t="str">
        <f>_xlfn.CONCAT(Table1[#This Row])</f>
        <v>Trarbacher Schlossberg Spätburgunder 2011GermanyMoselMarkus Molitor4.13654.952011</v>
      </c>
      <c r="S968" t="b">
        <v>0</v>
      </c>
    </row>
    <row r="969" spans="1:19" x14ac:dyDescent="0.2">
      <c r="A969" t="s">
        <v>6125</v>
      </c>
      <c r="B969" t="s">
        <v>16</v>
      </c>
      <c r="C969" t="s">
        <v>53</v>
      </c>
      <c r="D969" t="s">
        <v>6126</v>
      </c>
      <c r="E969">
        <v>4</v>
      </c>
      <c r="F969">
        <v>35</v>
      </c>
      <c r="G969" s="21">
        <v>34.9</v>
      </c>
      <c r="H969">
        <v>2011</v>
      </c>
      <c r="J969" t="str">
        <f>_xlfn.CONCAT(Table1[#This Row])</f>
        <v>Gran Tiati 2011ItalyPugliaTeanum43534.92011</v>
      </c>
      <c r="S969" t="b">
        <v>0</v>
      </c>
    </row>
    <row r="970" spans="1:19" x14ac:dyDescent="0.2">
      <c r="A970" t="s">
        <v>5839</v>
      </c>
      <c r="B970" t="s">
        <v>16</v>
      </c>
      <c r="C970" t="s">
        <v>5274</v>
      </c>
      <c r="D970" t="s">
        <v>5840</v>
      </c>
      <c r="E970">
        <v>4</v>
      </c>
      <c r="F970">
        <v>33</v>
      </c>
      <c r="G970" s="21">
        <v>24.01</v>
      </c>
      <c r="H970">
        <v>2011</v>
      </c>
      <c r="J970" t="str">
        <f>_xlfn.CONCAT(Table1[#This Row])</f>
        <v>Tazzelenghe 2011ItalyColli Orientali del FriuliConte d'Attimis Maniago43324.012011</v>
      </c>
      <c r="S970" t="b">
        <v>0</v>
      </c>
    </row>
    <row r="971" spans="1:19" x14ac:dyDescent="0.2">
      <c r="A971" t="s">
        <v>5880</v>
      </c>
      <c r="B971" t="s">
        <v>16</v>
      </c>
      <c r="C971" t="s">
        <v>181</v>
      </c>
      <c r="D971" t="s">
        <v>182</v>
      </c>
      <c r="E971">
        <v>4</v>
      </c>
      <c r="F971">
        <v>33</v>
      </c>
      <c r="G971" s="21">
        <v>34.82</v>
      </c>
      <c r="H971">
        <v>2011</v>
      </c>
      <c r="J971" t="str">
        <f>_xlfn.CONCAT(Table1[#This Row])</f>
        <v>Barolo Castellero 2011ItalyBaroloGiacomo Fenocchio43334.822011</v>
      </c>
      <c r="S971" t="b">
        <v>0</v>
      </c>
    </row>
    <row r="972" spans="1:19" x14ac:dyDescent="0.2">
      <c r="A972" t="s">
        <v>5884</v>
      </c>
      <c r="B972" t="s">
        <v>277</v>
      </c>
      <c r="C972" t="s">
        <v>346</v>
      </c>
      <c r="D972" t="s">
        <v>5690</v>
      </c>
      <c r="E972">
        <v>4</v>
      </c>
      <c r="F972">
        <v>33</v>
      </c>
      <c r="G972" s="21">
        <v>55</v>
      </c>
      <c r="H972">
        <v>2011</v>
      </c>
      <c r="J972" t="str">
        <f>_xlfn.CONCAT(Table1[#This Row])</f>
        <v>Winklerberg Spätburgunder GG 2011GermanyBadenDr. Heger433552011</v>
      </c>
      <c r="S972" t="b">
        <v>0</v>
      </c>
    </row>
    <row r="973" spans="1:19" x14ac:dyDescent="0.2">
      <c r="A973" t="s">
        <v>5448</v>
      </c>
      <c r="B973" t="s">
        <v>66</v>
      </c>
      <c r="C973" t="s">
        <v>67</v>
      </c>
      <c r="D973" t="s">
        <v>5449</v>
      </c>
      <c r="E973">
        <v>3.4</v>
      </c>
      <c r="F973">
        <v>30</v>
      </c>
      <c r="G973" s="21">
        <v>34.119999999999997</v>
      </c>
      <c r="H973">
        <v>2011</v>
      </c>
      <c r="J973" t="str">
        <f>_xlfn.CONCAT(Table1[#This Row])</f>
        <v>Lombano 2011SpainBierzoAkilia3.43034.122011</v>
      </c>
      <c r="S973" t="b">
        <v>0</v>
      </c>
    </row>
    <row r="974" spans="1:19" x14ac:dyDescent="0.2">
      <c r="A974" t="s">
        <v>5235</v>
      </c>
      <c r="B974" t="s">
        <v>9</v>
      </c>
      <c r="C974" t="s">
        <v>1547</v>
      </c>
      <c r="D974" t="s">
        <v>5236</v>
      </c>
      <c r="E974">
        <v>4.3</v>
      </c>
      <c r="F974">
        <v>29</v>
      </c>
      <c r="G974" s="21">
        <v>28.49</v>
      </c>
      <c r="H974">
        <v>2011</v>
      </c>
      <c r="J974" t="str">
        <f>_xlfn.CONCAT(Table1[#This Row])</f>
        <v>Les Terrasses Rouge 2011FranceCôtes de ProvenceVallombrosa4.32928.492011</v>
      </c>
      <c r="S974" t="b">
        <v>0</v>
      </c>
    </row>
    <row r="975" spans="1:19" x14ac:dyDescent="0.2">
      <c r="A975" t="s">
        <v>5182</v>
      </c>
      <c r="B975" t="s">
        <v>16</v>
      </c>
      <c r="C975" t="s">
        <v>404</v>
      </c>
      <c r="D975" t="s">
        <v>5183</v>
      </c>
      <c r="E975">
        <v>4</v>
      </c>
      <c r="F975">
        <v>29</v>
      </c>
      <c r="G975" s="21">
        <v>95.53</v>
      </c>
      <c r="H975">
        <v>2011</v>
      </c>
      <c r="J975" t="str">
        <f>_xlfn.CONCAT(Table1[#This Row])</f>
        <v>Gloria 2011ItalySüdtirol - Alto AdigeHeinrich Mayr (Nusserhof)42995.532011</v>
      </c>
      <c r="S975" t="b">
        <v>0</v>
      </c>
    </row>
    <row r="976" spans="1:19" x14ac:dyDescent="0.2">
      <c r="A976" t="s">
        <v>4967</v>
      </c>
      <c r="B976" t="s">
        <v>16</v>
      </c>
      <c r="C976" t="s">
        <v>181</v>
      </c>
      <c r="D976" t="s">
        <v>4968</v>
      </c>
      <c r="E976">
        <v>4.4000000000000004</v>
      </c>
      <c r="F976">
        <v>28</v>
      </c>
      <c r="G976" s="21">
        <v>48</v>
      </c>
      <c r="H976">
        <v>2011</v>
      </c>
      <c r="J976" t="str">
        <f>_xlfn.CONCAT(Table1[#This Row])</f>
        <v>Barolo Riserva (Cascina Dardi) 2011ItalyBaroloAlessandro e Gian Natale Fantino4.428482011</v>
      </c>
      <c r="S976" t="b">
        <v>0</v>
      </c>
    </row>
    <row r="977" spans="1:19" x14ac:dyDescent="0.2">
      <c r="A977" t="s">
        <v>4991</v>
      </c>
      <c r="B977" t="s">
        <v>277</v>
      </c>
      <c r="C977" t="s">
        <v>278</v>
      </c>
      <c r="D977" t="s">
        <v>546</v>
      </c>
      <c r="E977">
        <v>4.0999999999999996</v>
      </c>
      <c r="F977">
        <v>28</v>
      </c>
      <c r="G977" s="21">
        <v>41.49</v>
      </c>
      <c r="H977">
        <v>2011</v>
      </c>
      <c r="J977" t="str">
        <f>_xlfn.CONCAT(Table1[#This Row])</f>
        <v>Mandelpfad Spätburgunder GG 2011GermanyPfalzKnipser4.12841.492011</v>
      </c>
      <c r="S977" t="b">
        <v>0</v>
      </c>
    </row>
    <row r="978" spans="1:19" x14ac:dyDescent="0.2">
      <c r="A978" t="s">
        <v>5041</v>
      </c>
      <c r="B978" t="s">
        <v>66</v>
      </c>
      <c r="C978" t="s">
        <v>3219</v>
      </c>
      <c r="D978" t="s">
        <v>3220</v>
      </c>
      <c r="E978">
        <v>3.8</v>
      </c>
      <c r="F978">
        <v>28</v>
      </c>
      <c r="G978" s="21">
        <v>29.9</v>
      </c>
      <c r="H978">
        <v>2011</v>
      </c>
      <c r="J978" t="str">
        <f>_xlfn.CONCAT(Table1[#This Row])</f>
        <v>Selecció 2011SpainPla de BagesAbadal3.82829.92011</v>
      </c>
      <c r="S978" t="b">
        <v>0</v>
      </c>
    </row>
    <row r="979" spans="1:19" x14ac:dyDescent="0.2">
      <c r="A979" t="s">
        <v>4598</v>
      </c>
      <c r="B979" t="s">
        <v>16</v>
      </c>
      <c r="C979" t="s">
        <v>3589</v>
      </c>
      <c r="D979" t="s">
        <v>510</v>
      </c>
      <c r="E979">
        <v>3.7</v>
      </c>
      <c r="F979">
        <v>26</v>
      </c>
      <c r="G979" s="21">
        <v>6.73</v>
      </c>
      <c r="H979">
        <v>2011</v>
      </c>
      <c r="J979" t="str">
        <f>_xlfn.CONCAT(Table1[#This Row])</f>
        <v>Brindisi Riserva 2011ItalyBrindisiRocca3.7266.732011</v>
      </c>
      <c r="S979" t="b">
        <v>0</v>
      </c>
    </row>
    <row r="980" spans="1:19" x14ac:dyDescent="0.2">
      <c r="A980" t="s">
        <v>4637</v>
      </c>
      <c r="B980" t="s">
        <v>66</v>
      </c>
      <c r="C980" t="s">
        <v>401</v>
      </c>
      <c r="D980" t="s">
        <v>4638</v>
      </c>
      <c r="E980">
        <v>3.3</v>
      </c>
      <c r="F980">
        <v>26</v>
      </c>
      <c r="G980" s="21">
        <v>12.57</v>
      </c>
      <c r="H980">
        <v>2011</v>
      </c>
      <c r="J980" t="str">
        <f>_xlfn.CONCAT(Table1[#This Row])</f>
        <v>2 Pulso 2011SpainRibera del QueilesDel Jardín3.32612.572011</v>
      </c>
      <c r="S980" t="b">
        <v>0</v>
      </c>
    </row>
    <row r="981" spans="1:19" x14ac:dyDescent="0.2">
      <c r="A981" t="s">
        <v>4370</v>
      </c>
      <c r="B981" t="s">
        <v>16</v>
      </c>
      <c r="C981" t="s">
        <v>394</v>
      </c>
      <c r="D981" t="s">
        <v>4371</v>
      </c>
      <c r="E981">
        <v>4.2</v>
      </c>
      <c r="F981">
        <v>25</v>
      </c>
      <c r="G981" s="21">
        <v>56.05</v>
      </c>
      <c r="H981">
        <v>2011</v>
      </c>
      <c r="J981" t="str">
        <f>_xlfn.CONCAT(Table1[#This Row])</f>
        <v>Campidello Amarone della Valpolicella 2011ItalyAmarone della ValpolicellaMarco Mosconi4.22556.052011</v>
      </c>
      <c r="S981" t="b">
        <v>0</v>
      </c>
    </row>
    <row r="982" spans="1:19" x14ac:dyDescent="0.2">
      <c r="A982" t="s">
        <v>2830</v>
      </c>
      <c r="B982" t="s">
        <v>16</v>
      </c>
      <c r="C982" t="s">
        <v>2831</v>
      </c>
      <c r="D982" t="s">
        <v>123</v>
      </c>
      <c r="E982">
        <v>4.3</v>
      </c>
      <c r="F982">
        <v>16262</v>
      </c>
      <c r="G982" s="21">
        <v>17.57</v>
      </c>
      <c r="H982">
        <v>2012</v>
      </c>
      <c r="J982" t="str">
        <f>_xlfn.CONCAT(Table1[#This Row])</f>
        <v>Cinquanta Collezione 2012ItalyVino d'ItaliaSan Marzano4.31626217.572012</v>
      </c>
      <c r="S982" t="b">
        <v>0</v>
      </c>
    </row>
    <row r="983" spans="1:19" x14ac:dyDescent="0.2">
      <c r="A983" t="s">
        <v>7553</v>
      </c>
      <c r="B983" t="s">
        <v>87</v>
      </c>
      <c r="C983" t="s">
        <v>356</v>
      </c>
      <c r="D983" t="s">
        <v>3389</v>
      </c>
      <c r="E983">
        <v>4.2</v>
      </c>
      <c r="F983">
        <v>4846</v>
      </c>
      <c r="G983" s="21">
        <v>22.9</v>
      </c>
      <c r="H983">
        <v>2012</v>
      </c>
      <c r="J983" t="str">
        <f>_xlfn.CONCAT(Table1[#This Row])</f>
        <v>Lote 43 Cabernet Sauvignon - Merlot 2012BrazilVale dos VinhedosMiolo4.2484622.92012</v>
      </c>
      <c r="S983" t="b">
        <v>0</v>
      </c>
    </row>
    <row r="984" spans="1:19" x14ac:dyDescent="0.2">
      <c r="A984" t="s">
        <v>1066</v>
      </c>
      <c r="B984" t="s">
        <v>16</v>
      </c>
      <c r="C984" t="s">
        <v>358</v>
      </c>
      <c r="D984" t="s">
        <v>2717</v>
      </c>
      <c r="E984">
        <v>4.2</v>
      </c>
      <c r="F984">
        <v>3960</v>
      </c>
      <c r="G984" s="21">
        <v>36.76</v>
      </c>
      <c r="H984">
        <v>2012</v>
      </c>
      <c r="J984" t="str">
        <f>_xlfn.CONCAT(Table1[#This Row])</f>
        <v>Brunello di Montalcino 2012ItalyBrunello di MontalcinoTenuta CastelGiocondo4.2396036.762012</v>
      </c>
      <c r="S984" t="b">
        <v>0</v>
      </c>
    </row>
    <row r="985" spans="1:19" x14ac:dyDescent="0.2">
      <c r="A985" t="s">
        <v>1145</v>
      </c>
      <c r="B985" t="s">
        <v>66</v>
      </c>
      <c r="C985" t="s">
        <v>308</v>
      </c>
      <c r="D985" t="s">
        <v>682</v>
      </c>
      <c r="E985">
        <v>3.8</v>
      </c>
      <c r="F985">
        <v>3863</v>
      </c>
      <c r="G985" s="21">
        <v>15.8</v>
      </c>
      <c r="H985">
        <v>2012</v>
      </c>
      <c r="J985" t="str">
        <f>_xlfn.CONCAT(Table1[#This Row])</f>
        <v>Gran Reserva 2012SpainRiojaCampo Viejo3.8386315.82012</v>
      </c>
      <c r="S985" t="b">
        <v>0</v>
      </c>
    </row>
    <row r="986" spans="1:19" x14ac:dyDescent="0.2">
      <c r="A986" t="s">
        <v>1066</v>
      </c>
      <c r="B986" t="s">
        <v>16</v>
      </c>
      <c r="C986" t="s">
        <v>358</v>
      </c>
      <c r="D986" t="s">
        <v>608</v>
      </c>
      <c r="E986">
        <v>4.2</v>
      </c>
      <c r="F986">
        <v>3456</v>
      </c>
      <c r="G986" s="21">
        <v>38.96</v>
      </c>
      <c r="H986">
        <v>2012</v>
      </c>
      <c r="J986" t="str">
        <f>_xlfn.CONCAT(Table1[#This Row])</f>
        <v>Brunello di Montalcino 2012ItalyBrunello di MontalcinoTenuta Il Poggione4.2345638.962012</v>
      </c>
      <c r="S986" t="b">
        <v>0</v>
      </c>
    </row>
    <row r="987" spans="1:19" x14ac:dyDescent="0.2">
      <c r="A987" t="s">
        <v>5766</v>
      </c>
      <c r="B987" t="s">
        <v>66</v>
      </c>
      <c r="C987" t="s">
        <v>308</v>
      </c>
      <c r="D987" t="s">
        <v>1499</v>
      </c>
      <c r="E987">
        <v>3.8</v>
      </c>
      <c r="F987">
        <v>3222</v>
      </c>
      <c r="G987" s="21">
        <v>13.95</v>
      </c>
      <c r="H987">
        <v>2012</v>
      </c>
      <c r="J987" t="str">
        <f>_xlfn.CONCAT(Table1[#This Row])</f>
        <v>Rioja Reserva 2012SpainRiojaMarqués de Cáceres3.8322213.952012</v>
      </c>
      <c r="S987" t="b">
        <v>0</v>
      </c>
    </row>
    <row r="988" spans="1:19" x14ac:dyDescent="0.2">
      <c r="A988" t="s">
        <v>5310</v>
      </c>
      <c r="B988" t="s">
        <v>66</v>
      </c>
      <c r="C988" t="s">
        <v>308</v>
      </c>
      <c r="D988" t="s">
        <v>1151</v>
      </c>
      <c r="E988">
        <v>4</v>
      </c>
      <c r="F988">
        <v>2926</v>
      </c>
      <c r="G988" s="21">
        <v>12.46</v>
      </c>
      <c r="H988">
        <v>2012</v>
      </c>
      <c r="J988" t="str">
        <f>_xlfn.CONCAT(Table1[#This Row])</f>
        <v>Reserva Rioja 2012SpainRiojaLan4292612.462012</v>
      </c>
      <c r="S988" t="b">
        <v>0</v>
      </c>
    </row>
    <row r="989" spans="1:19" x14ac:dyDescent="0.2">
      <c r="A989" t="s">
        <v>4526</v>
      </c>
      <c r="B989" t="s">
        <v>66</v>
      </c>
      <c r="C989" t="s">
        <v>308</v>
      </c>
      <c r="D989" t="s">
        <v>1777</v>
      </c>
      <c r="E989">
        <v>4.0999999999999996</v>
      </c>
      <c r="F989">
        <v>2558</v>
      </c>
      <c r="G989" s="21">
        <v>16.75</v>
      </c>
      <c r="H989">
        <v>2012</v>
      </c>
      <c r="J989" t="str">
        <f>_xlfn.CONCAT(Table1[#This Row])</f>
        <v>Coto de Imaz Rioja Gran Reserva 2012SpainRiojaEl Coto4.1255816.752012</v>
      </c>
      <c r="S989" t="b">
        <v>0</v>
      </c>
    </row>
    <row r="990" spans="1:19" x14ac:dyDescent="0.2">
      <c r="A990" t="s">
        <v>766</v>
      </c>
      <c r="B990" t="s">
        <v>66</v>
      </c>
      <c r="C990" t="s">
        <v>222</v>
      </c>
      <c r="D990" t="s">
        <v>2063</v>
      </c>
      <c r="E990">
        <v>4.0999999999999996</v>
      </c>
      <c r="F990">
        <v>2443</v>
      </c>
      <c r="G990" s="21">
        <v>25.9</v>
      </c>
      <c r="H990">
        <v>2012</v>
      </c>
      <c r="J990" t="str">
        <f>_xlfn.CONCAT(Table1[#This Row])</f>
        <v>Reserva 2012SpainRibera del DueroProtos4.1244325.92012</v>
      </c>
      <c r="S990" t="b">
        <v>0</v>
      </c>
    </row>
    <row r="991" spans="1:19" x14ac:dyDescent="0.2">
      <c r="A991" t="s">
        <v>4249</v>
      </c>
      <c r="B991" t="s">
        <v>1903</v>
      </c>
      <c r="C991" t="s">
        <v>1904</v>
      </c>
      <c r="D991" t="s">
        <v>1905</v>
      </c>
      <c r="E991">
        <v>4.3</v>
      </c>
      <c r="F991">
        <v>2403</v>
      </c>
      <c r="G991" s="21">
        <v>33.630000000000003</v>
      </c>
      <c r="H991">
        <v>2012</v>
      </c>
      <c r="J991" t="str">
        <f>_xlfn.CONCAT(Table1[#This Row])</f>
        <v>Rouge (Gaston Hochar) 2012LebanonBekaa ValleyChâteau Musar4.3240333.632012</v>
      </c>
      <c r="S991" t="b">
        <v>0</v>
      </c>
    </row>
    <row r="992" spans="1:19" x14ac:dyDescent="0.2">
      <c r="A992" t="s">
        <v>3910</v>
      </c>
      <c r="B992" t="s">
        <v>9</v>
      </c>
      <c r="C992" t="s">
        <v>217</v>
      </c>
      <c r="D992" t="s">
        <v>1570</v>
      </c>
      <c r="E992">
        <v>4.2</v>
      </c>
      <c r="F992">
        <v>2148</v>
      </c>
      <c r="G992" s="21">
        <v>57.51</v>
      </c>
      <c r="H992">
        <v>2012</v>
      </c>
      <c r="J992" t="str">
        <f>_xlfn.CONCAT(Table1[#This Row])</f>
        <v>Margaux (Grand Cru Classé) 2012FranceMargauxChâteau Giscours4.2214857.512012</v>
      </c>
      <c r="S992" t="b">
        <v>0</v>
      </c>
    </row>
    <row r="993" spans="1:19" x14ac:dyDescent="0.2">
      <c r="A993" t="s">
        <v>3842</v>
      </c>
      <c r="B993" t="s">
        <v>34</v>
      </c>
      <c r="C993" t="s">
        <v>718</v>
      </c>
      <c r="D993" t="s">
        <v>3057</v>
      </c>
      <c r="E993">
        <v>4.3</v>
      </c>
      <c r="F993">
        <v>2101</v>
      </c>
      <c r="G993" s="21">
        <v>63.39</v>
      </c>
      <c r="H993">
        <v>2012</v>
      </c>
      <c r="J993" t="str">
        <f>_xlfn.CONCAT(Table1[#This Row])</f>
        <v>M Red 2012ChileColchagua ValleyMontes Alpha4.3210163.392012</v>
      </c>
      <c r="S993" t="b">
        <v>0</v>
      </c>
    </row>
    <row r="994" spans="1:19" x14ac:dyDescent="0.2">
      <c r="A994" t="s">
        <v>3781</v>
      </c>
      <c r="B994" t="s">
        <v>87</v>
      </c>
      <c r="C994" t="s">
        <v>88</v>
      </c>
      <c r="D994" t="s">
        <v>3782</v>
      </c>
      <c r="E994">
        <v>3.8</v>
      </c>
      <c r="F994">
        <v>2066</v>
      </c>
      <c r="G994" s="21">
        <v>16.72</v>
      </c>
      <c r="H994">
        <v>2012</v>
      </c>
      <c r="J994" t="str">
        <f>_xlfn.CONCAT(Table1[#This Row])</f>
        <v>Talento 2012BrazilSerra GaúchaSalton3.8206616.722012</v>
      </c>
      <c r="S994" t="b">
        <v>0</v>
      </c>
    </row>
    <row r="995" spans="1:19" x14ac:dyDescent="0.2">
      <c r="A995" t="s">
        <v>3547</v>
      </c>
      <c r="B995" t="s">
        <v>16</v>
      </c>
      <c r="C995" t="s">
        <v>602</v>
      </c>
      <c r="D995" t="s">
        <v>1012</v>
      </c>
      <c r="E995">
        <v>4.0999999999999996</v>
      </c>
      <c r="F995">
        <v>1937</v>
      </c>
      <c r="G995" s="21">
        <v>35</v>
      </c>
      <c r="H995">
        <v>2012</v>
      </c>
      <c r="J995" t="str">
        <f>_xlfn.CONCAT(Table1[#This Row])</f>
        <v>Selvarossa Riserva 2012ItalySalice SalentinoCantine due Palme4.11937352012</v>
      </c>
      <c r="S995" t="b">
        <v>0</v>
      </c>
    </row>
    <row r="996" spans="1:19" x14ac:dyDescent="0.2">
      <c r="A996" t="s">
        <v>3383</v>
      </c>
      <c r="B996" t="s">
        <v>16</v>
      </c>
      <c r="C996" t="s">
        <v>358</v>
      </c>
      <c r="D996" t="s">
        <v>943</v>
      </c>
      <c r="E996">
        <v>4.5</v>
      </c>
      <c r="F996">
        <v>1856</v>
      </c>
      <c r="G996" s="21">
        <v>89</v>
      </c>
      <c r="H996">
        <v>2012</v>
      </c>
      <c r="J996" t="str">
        <f>_xlfn.CONCAT(Table1[#This Row])</f>
        <v>Tenuta Nuova Brunello di Montalcino 2012ItalyBrunello di MontalcinoCasanova di Neri4.51856892012</v>
      </c>
      <c r="S996" t="b">
        <v>0</v>
      </c>
    </row>
    <row r="997" spans="1:19" x14ac:dyDescent="0.2">
      <c r="A997" t="s">
        <v>1066</v>
      </c>
      <c r="B997" t="s">
        <v>16</v>
      </c>
      <c r="C997" t="s">
        <v>358</v>
      </c>
      <c r="D997" t="s">
        <v>295</v>
      </c>
      <c r="E997">
        <v>4.2</v>
      </c>
      <c r="F997">
        <v>1854</v>
      </c>
      <c r="G997" s="21">
        <v>33.950000000000003</v>
      </c>
      <c r="H997">
        <v>2012</v>
      </c>
      <c r="J997" t="str">
        <f>_xlfn.CONCAT(Table1[#This Row])</f>
        <v>Brunello di Montalcino 2012ItalyBrunello di MontalcinoCastiglion del Bosco4.2185433.952012</v>
      </c>
      <c r="S997" t="b">
        <v>0</v>
      </c>
    </row>
    <row r="998" spans="1:19" x14ac:dyDescent="0.2">
      <c r="A998" t="s">
        <v>3272</v>
      </c>
      <c r="B998" t="s">
        <v>16</v>
      </c>
      <c r="C998" t="s">
        <v>358</v>
      </c>
      <c r="D998" t="s">
        <v>375</v>
      </c>
      <c r="E998">
        <v>4.4000000000000004</v>
      </c>
      <c r="F998">
        <v>1804</v>
      </c>
      <c r="G998" s="21">
        <v>53.35</v>
      </c>
      <c r="H998">
        <v>2012</v>
      </c>
      <c r="J998" t="str">
        <f>_xlfn.CONCAT(Table1[#This Row])</f>
        <v>Pieve Santa Restituta Brunello di Montalcino 2012ItalyBrunello di MontalcinoGaja4.4180453.352012</v>
      </c>
      <c r="S998" t="b">
        <v>0</v>
      </c>
    </row>
    <row r="999" spans="1:19" x14ac:dyDescent="0.2">
      <c r="A999" t="s">
        <v>3271</v>
      </c>
      <c r="B999" t="s">
        <v>66</v>
      </c>
      <c r="C999" t="s">
        <v>487</v>
      </c>
      <c r="D999" t="s">
        <v>170</v>
      </c>
      <c r="E999">
        <v>4.2</v>
      </c>
      <c r="F999">
        <v>1801</v>
      </c>
      <c r="G999" s="21">
        <v>66.790000000000006</v>
      </c>
      <c r="H999">
        <v>2012</v>
      </c>
      <c r="J999" t="str">
        <f>_xlfn.CONCAT(Table1[#This Row])</f>
        <v>Mas La Plana Cabernet Sauvignon 2012SpainPenedèsTorres4.2180166.792012</v>
      </c>
      <c r="S999" t="b">
        <v>0</v>
      </c>
    </row>
    <row r="1000" spans="1:19" x14ac:dyDescent="0.2">
      <c r="A1000" t="s">
        <v>1066</v>
      </c>
      <c r="B1000" t="s">
        <v>16</v>
      </c>
      <c r="C1000" t="s">
        <v>358</v>
      </c>
      <c r="D1000" t="s">
        <v>3211</v>
      </c>
      <c r="E1000">
        <v>4.0999999999999996</v>
      </c>
      <c r="F1000">
        <v>1776</v>
      </c>
      <c r="G1000" s="21">
        <v>33.85</v>
      </c>
      <c r="H1000">
        <v>2012</v>
      </c>
      <c r="J1000" t="str">
        <f>_xlfn.CONCAT(Table1[#This Row])</f>
        <v>Brunello di Montalcino 2012ItalyBrunello di MontalcinoArgiano4.1177633.852012</v>
      </c>
      <c r="S1000" t="b">
        <v>0</v>
      </c>
    </row>
    <row r="1001" spans="1:19" x14ac:dyDescent="0.2">
      <c r="A1001" t="s">
        <v>3158</v>
      </c>
      <c r="B1001" t="s">
        <v>9</v>
      </c>
      <c r="C1001" t="s">
        <v>114</v>
      </c>
      <c r="D1001" t="s">
        <v>3159</v>
      </c>
      <c r="E1001">
        <v>4.0999999999999996</v>
      </c>
      <c r="F1001">
        <v>1752</v>
      </c>
      <c r="G1001" s="21">
        <v>67</v>
      </c>
      <c r="H1001">
        <v>2012</v>
      </c>
      <c r="J1001" t="str">
        <f>_xlfn.CONCAT(Table1[#This Row])</f>
        <v>Saint-Julien (Grand Cru Classé) 2012FranceSaint-JulienChâteau Talbot4.11752672012</v>
      </c>
      <c r="S1001" t="b">
        <v>0</v>
      </c>
    </row>
    <row r="1002" spans="1:19" x14ac:dyDescent="0.2">
      <c r="A1002" t="s">
        <v>2959</v>
      </c>
      <c r="B1002" t="s">
        <v>70</v>
      </c>
      <c r="C1002" t="s">
        <v>2697</v>
      </c>
      <c r="D1002" t="s">
        <v>2960</v>
      </c>
      <c r="E1002">
        <v>3.6</v>
      </c>
      <c r="F1002">
        <v>1675</v>
      </c>
      <c r="G1002" s="21">
        <v>16.5</v>
      </c>
      <c r="H1002">
        <v>2012</v>
      </c>
      <c r="J1002" t="str">
        <f>_xlfn.CONCAT(Table1[#This Row])</f>
        <v>181 Merlot 2012United StatesLodiNoble Vines3.6167516.52012</v>
      </c>
      <c r="S1002" t="b">
        <v>0</v>
      </c>
    </row>
    <row r="1003" spans="1:19" x14ac:dyDescent="0.2">
      <c r="A1003" t="s">
        <v>1873</v>
      </c>
      <c r="B1003" t="s">
        <v>9</v>
      </c>
      <c r="C1003" t="s">
        <v>184</v>
      </c>
      <c r="D1003" t="s">
        <v>2417</v>
      </c>
      <c r="E1003">
        <v>4.3</v>
      </c>
      <c r="F1003">
        <v>1625</v>
      </c>
      <c r="G1003" s="21">
        <v>114.55</v>
      </c>
      <c r="H1003">
        <v>2012</v>
      </c>
      <c r="J1003" t="str">
        <f>_xlfn.CONCAT(Table1[#This Row])</f>
        <v>Pauillac (Grand Cru Classé) 2012FrancePauillacChâteau Pontet-Canet4.31625114.552012</v>
      </c>
      <c r="S1003" t="b">
        <v>0</v>
      </c>
    </row>
    <row r="1004" spans="1:19" x14ac:dyDescent="0.2">
      <c r="A1004" t="s">
        <v>2750</v>
      </c>
      <c r="B1004" t="s">
        <v>16</v>
      </c>
      <c r="C1004" t="s">
        <v>374</v>
      </c>
      <c r="D1004" t="s">
        <v>375</v>
      </c>
      <c r="E1004">
        <v>4.5</v>
      </c>
      <c r="F1004">
        <v>1593</v>
      </c>
      <c r="G1004" s="21">
        <v>149</v>
      </c>
      <c r="H1004">
        <v>2012</v>
      </c>
      <c r="J1004" t="str">
        <f>_xlfn.CONCAT(Table1[#This Row])</f>
        <v>Barbaresco 2012ItalyBarbarescoGaja4.515931492012</v>
      </c>
      <c r="S1004" t="b">
        <v>0</v>
      </c>
    </row>
    <row r="1005" spans="1:19" x14ac:dyDescent="0.2">
      <c r="A1005" t="s">
        <v>1066</v>
      </c>
      <c r="B1005" t="s">
        <v>16</v>
      </c>
      <c r="C1005" t="s">
        <v>358</v>
      </c>
      <c r="D1005" t="s">
        <v>855</v>
      </c>
      <c r="E1005">
        <v>4.5</v>
      </c>
      <c r="F1005">
        <v>1424</v>
      </c>
      <c r="G1005" s="21">
        <v>139.4</v>
      </c>
      <c r="H1005">
        <v>2012</v>
      </c>
      <c r="J1005" t="str">
        <f>_xlfn.CONCAT(Table1[#This Row])</f>
        <v>Brunello di Montalcino 2012ItalyBrunello di MontalcinoBiondi-Santi4.51424139.42012</v>
      </c>
      <c r="S1005" t="b">
        <v>0</v>
      </c>
    </row>
    <row r="1006" spans="1:19" x14ac:dyDescent="0.2">
      <c r="A1006" t="s">
        <v>1145</v>
      </c>
      <c r="B1006" t="s">
        <v>66</v>
      </c>
      <c r="C1006" t="s">
        <v>222</v>
      </c>
      <c r="D1006" t="s">
        <v>2063</v>
      </c>
      <c r="E1006">
        <v>4.0999999999999996</v>
      </c>
      <c r="F1006">
        <v>1371</v>
      </c>
      <c r="G1006" s="21">
        <v>43.8</v>
      </c>
      <c r="H1006">
        <v>2012</v>
      </c>
      <c r="J1006" t="str">
        <f>_xlfn.CONCAT(Table1[#This Row])</f>
        <v>Gran Reserva 2012SpainRibera del DueroProtos4.1137143.82012</v>
      </c>
      <c r="S1006" t="b">
        <v>0</v>
      </c>
    </row>
    <row r="1007" spans="1:19" x14ac:dyDescent="0.2">
      <c r="A1007" t="s">
        <v>1873</v>
      </c>
      <c r="B1007" t="s">
        <v>9</v>
      </c>
      <c r="C1007" t="s">
        <v>184</v>
      </c>
      <c r="D1007" t="s">
        <v>1874</v>
      </c>
      <c r="E1007">
        <v>4.3</v>
      </c>
      <c r="F1007">
        <v>1311</v>
      </c>
      <c r="G1007" s="21">
        <v>106.25</v>
      </c>
      <c r="H1007">
        <v>2012</v>
      </c>
      <c r="J1007" t="str">
        <f>_xlfn.CONCAT(Table1[#This Row])</f>
        <v>Pauillac (Grand Cru Classé) 2012FrancePauillacChâteau Lynch-Bages4.31311106.252012</v>
      </c>
      <c r="S1007" t="b">
        <v>0</v>
      </c>
    </row>
    <row r="1008" spans="1:19" x14ac:dyDescent="0.2">
      <c r="A1008" t="s">
        <v>1790</v>
      </c>
      <c r="B1008" t="s">
        <v>16</v>
      </c>
      <c r="C1008" t="s">
        <v>358</v>
      </c>
      <c r="D1008" t="s">
        <v>1791</v>
      </c>
      <c r="E1008">
        <v>4.2</v>
      </c>
      <c r="F1008">
        <v>1293</v>
      </c>
      <c r="G1008" s="21">
        <v>33.85</v>
      </c>
      <c r="H1008">
        <v>2012</v>
      </c>
      <c r="J1008" t="str">
        <f>_xlfn.CONCAT(Table1[#This Row])</f>
        <v>Campogiovanni Brunello di Montalcino 2012ItalyBrunello di MontalcinoSan Felice4.2129333.852012</v>
      </c>
      <c r="S1008" t="b">
        <v>0</v>
      </c>
    </row>
    <row r="1009" spans="1:19" x14ac:dyDescent="0.2">
      <c r="A1009" t="s">
        <v>1066</v>
      </c>
      <c r="B1009" t="s">
        <v>16</v>
      </c>
      <c r="C1009" t="s">
        <v>358</v>
      </c>
      <c r="D1009" t="s">
        <v>1703</v>
      </c>
      <c r="E1009">
        <v>4.2</v>
      </c>
      <c r="F1009">
        <v>1270</v>
      </c>
      <c r="G1009" s="21">
        <v>30.71</v>
      </c>
      <c r="H1009">
        <v>2012</v>
      </c>
      <c r="J1009" t="str">
        <f>_xlfn.CONCAT(Table1[#This Row])</f>
        <v>Brunello di Montalcino 2012ItalyBrunello di MontalcinoFanti4.2127030.712012</v>
      </c>
      <c r="S1009" t="b">
        <v>0</v>
      </c>
    </row>
    <row r="1010" spans="1:19" x14ac:dyDescent="0.2">
      <c r="A1010" t="s">
        <v>1589</v>
      </c>
      <c r="B1010" t="s">
        <v>9</v>
      </c>
      <c r="C1010" t="s">
        <v>281</v>
      </c>
      <c r="D1010" t="s">
        <v>1590</v>
      </c>
      <c r="E1010">
        <v>4</v>
      </c>
      <c r="F1010">
        <v>1243</v>
      </c>
      <c r="G1010" s="21">
        <v>52.35</v>
      </c>
      <c r="H1010">
        <v>2012</v>
      </c>
      <c r="J1010" t="str">
        <f>_xlfn.CONCAT(Table1[#This Row])</f>
        <v>Haut-Médoc 2012FranceHaut-MédocChâteau Sociando-Mallet4124352.352012</v>
      </c>
      <c r="S1010" t="b">
        <v>0</v>
      </c>
    </row>
    <row r="1011" spans="1:19" x14ac:dyDescent="0.2">
      <c r="A1011" t="s">
        <v>1502</v>
      </c>
      <c r="B1011" t="s">
        <v>9</v>
      </c>
      <c r="C1011" t="s">
        <v>972</v>
      </c>
      <c r="D1011" t="s">
        <v>1503</v>
      </c>
      <c r="E1011">
        <v>3.9</v>
      </c>
      <c r="F1011">
        <v>1227</v>
      </c>
      <c r="G1011" s="21">
        <v>31.19</v>
      </c>
      <c r="H1011">
        <v>2012</v>
      </c>
      <c r="J1011" t="str">
        <f>_xlfn.CONCAT(Table1[#This Row])</f>
        <v>Moulis-en-Médoc 2012FranceMoulis-en-MédocChâteau Poujeaux3.9122731.192012</v>
      </c>
      <c r="S1011" t="b">
        <v>0</v>
      </c>
    </row>
    <row r="1012" spans="1:19" x14ac:dyDescent="0.2">
      <c r="A1012" t="s">
        <v>1383</v>
      </c>
      <c r="B1012" t="s">
        <v>9</v>
      </c>
      <c r="C1012" t="s">
        <v>105</v>
      </c>
      <c r="D1012" t="s">
        <v>1384</v>
      </c>
      <c r="E1012">
        <v>4.2</v>
      </c>
      <c r="F1012">
        <v>1208</v>
      </c>
      <c r="G1012" s="21">
        <v>106.25</v>
      </c>
      <c r="H1012">
        <v>2012</v>
      </c>
      <c r="J1012" t="str">
        <f>_xlfn.CONCAT(Table1[#This Row])</f>
        <v>Saint-Estèphe (Grand Cru Classé) 2012FranceSaint-EstèpheChâteau Montrose4.21208106.252012</v>
      </c>
      <c r="S1012" t="b">
        <v>0</v>
      </c>
    </row>
    <row r="1013" spans="1:19" x14ac:dyDescent="0.2">
      <c r="A1013" t="s">
        <v>1066</v>
      </c>
      <c r="B1013" t="s">
        <v>16</v>
      </c>
      <c r="C1013" t="s">
        <v>358</v>
      </c>
      <c r="D1013" t="s">
        <v>490</v>
      </c>
      <c r="E1013">
        <v>4.0999999999999996</v>
      </c>
      <c r="F1013">
        <v>1136</v>
      </c>
      <c r="G1013" s="21">
        <v>38.299999999999997</v>
      </c>
      <c r="H1013">
        <v>2012</v>
      </c>
      <c r="J1013" t="str">
        <f>_xlfn.CONCAT(Table1[#This Row])</f>
        <v>Brunello di Montalcino 2012ItalyBrunello di MontalcinoTenute Silvio Nardi4.1113638.32012</v>
      </c>
      <c r="S1013" t="b">
        <v>0</v>
      </c>
    </row>
    <row r="1014" spans="1:19" x14ac:dyDescent="0.2">
      <c r="A1014" t="s">
        <v>788</v>
      </c>
      <c r="B1014" t="s">
        <v>9</v>
      </c>
      <c r="C1014" t="s">
        <v>105</v>
      </c>
      <c r="D1014" t="s">
        <v>704</v>
      </c>
      <c r="E1014">
        <v>4</v>
      </c>
      <c r="F1014">
        <v>1089</v>
      </c>
      <c r="G1014" s="21">
        <v>33.9</v>
      </c>
      <c r="H1014">
        <v>2012</v>
      </c>
      <c r="J1014" t="str">
        <f>_xlfn.CONCAT(Table1[#This Row])</f>
        <v>Saint-Estèphe 2012FranceSaint-EstèpheChâteau de Pez4108933.92012</v>
      </c>
      <c r="S1014" t="b">
        <v>0</v>
      </c>
    </row>
    <row r="1015" spans="1:19" x14ac:dyDescent="0.2">
      <c r="A1015" t="s">
        <v>393</v>
      </c>
      <c r="B1015" t="s">
        <v>16</v>
      </c>
      <c r="C1015" t="s">
        <v>394</v>
      </c>
      <c r="D1015" t="s">
        <v>395</v>
      </c>
      <c r="E1015">
        <v>4.3</v>
      </c>
      <c r="F1015">
        <v>1039</v>
      </c>
      <c r="G1015" s="21">
        <v>69</v>
      </c>
      <c r="H1015">
        <v>2012</v>
      </c>
      <c r="J1015" t="str">
        <f>_xlfn.CONCAT(Table1[#This Row])</f>
        <v>Serego Alighieri Vaio Armaron Amarone della Valpolicella Classico 2012ItalyAmarone della ValpolicellaMasi4.31039692012</v>
      </c>
      <c r="S1015" t="b">
        <v>0</v>
      </c>
    </row>
    <row r="1016" spans="1:19" x14ac:dyDescent="0.2">
      <c r="A1016" t="s">
        <v>378</v>
      </c>
      <c r="B1016" t="s">
        <v>9</v>
      </c>
      <c r="C1016" t="s">
        <v>379</v>
      </c>
      <c r="D1016" t="s">
        <v>380</v>
      </c>
      <c r="E1016">
        <v>3.8</v>
      </c>
      <c r="F1016">
        <v>1033</v>
      </c>
      <c r="G1016" s="21">
        <v>39.69</v>
      </c>
      <c r="H1016">
        <v>2012</v>
      </c>
      <c r="J1016" t="str">
        <f>_xlfn.CONCAT(Table1[#This Row])</f>
        <v>Médoc 2012FranceMédocChâteau Potensac3.8103339.692012</v>
      </c>
      <c r="S1016" t="b">
        <v>0</v>
      </c>
    </row>
    <row r="1017" spans="1:19" x14ac:dyDescent="0.2">
      <c r="A1017" t="s">
        <v>95</v>
      </c>
      <c r="B1017" t="s">
        <v>9</v>
      </c>
      <c r="C1017" t="s">
        <v>96</v>
      </c>
      <c r="D1017" t="s">
        <v>97</v>
      </c>
      <c r="E1017">
        <v>4.4000000000000004</v>
      </c>
      <c r="F1017">
        <v>1000</v>
      </c>
      <c r="G1017" s="21">
        <v>174.49</v>
      </c>
      <c r="H1017">
        <v>2012</v>
      </c>
      <c r="J1017" t="str">
        <f>_xlfn.CONCAT(Table1[#This Row])</f>
        <v>Saint-Émilion Grand Cru (Premier Grand Cru Classé) 2012FranceSaint-Émilion Grand CruChâteau Figeac4.41000174.492012</v>
      </c>
      <c r="S1017" t="b">
        <v>0</v>
      </c>
    </row>
    <row r="1018" spans="1:19" x14ac:dyDescent="0.2">
      <c r="A1018" t="s">
        <v>3158</v>
      </c>
      <c r="B1018" t="s">
        <v>9</v>
      </c>
      <c r="C1018" t="s">
        <v>114</v>
      </c>
      <c r="D1018" t="s">
        <v>115</v>
      </c>
      <c r="E1018">
        <v>4.2</v>
      </c>
      <c r="F1018">
        <v>972</v>
      </c>
      <c r="G1018" s="21">
        <v>89</v>
      </c>
      <c r="H1018">
        <v>2012</v>
      </c>
      <c r="J1018" t="str">
        <f>_xlfn.CONCAT(Table1[#This Row])</f>
        <v>Saint-Julien (Grand Cru Classé) 2012FranceSaint-JulienChâteau Léoville Poyferré4.2972892012</v>
      </c>
      <c r="S1018" t="b">
        <v>0</v>
      </c>
    </row>
    <row r="1019" spans="1:19" x14ac:dyDescent="0.2">
      <c r="A1019" t="s">
        <v>9989</v>
      </c>
      <c r="B1019" t="s">
        <v>70</v>
      </c>
      <c r="C1019" t="s">
        <v>214</v>
      </c>
      <c r="D1019" t="s">
        <v>7263</v>
      </c>
      <c r="E1019">
        <v>3.6</v>
      </c>
      <c r="F1019">
        <v>958</v>
      </c>
      <c r="G1019" s="21">
        <v>14.8</v>
      </c>
      <c r="H1019">
        <v>2012</v>
      </c>
      <c r="J1019" t="str">
        <f>_xlfn.CONCAT(Table1[#This Row])</f>
        <v>Vintner's Reserve Zinfandel 2012United StatesMendocino CountyKendall-Jackson3.695814.82012</v>
      </c>
      <c r="S1019" t="b">
        <v>0</v>
      </c>
    </row>
    <row r="1020" spans="1:19" x14ac:dyDescent="0.2">
      <c r="A1020" t="s">
        <v>9984</v>
      </c>
      <c r="B1020" t="s">
        <v>16</v>
      </c>
      <c r="C1020" t="s">
        <v>93</v>
      </c>
      <c r="D1020" t="s">
        <v>1403</v>
      </c>
      <c r="E1020">
        <v>4</v>
      </c>
      <c r="F1020">
        <v>950</v>
      </c>
      <c r="G1020" s="21">
        <v>34.32</v>
      </c>
      <c r="H1020">
        <v>2012</v>
      </c>
      <c r="J1020" t="str">
        <f>_xlfn.CONCAT(Table1[#This Row])</f>
        <v>Riserva Ducale Oro Chianti Classico (Gran Selezione Gold) 2012ItalyChianti ClassicoRuffino495034.322012</v>
      </c>
      <c r="S1020" t="b">
        <v>0</v>
      </c>
    </row>
    <row r="1021" spans="1:19" x14ac:dyDescent="0.2">
      <c r="A1021" t="s">
        <v>9944</v>
      </c>
      <c r="B1021" t="s">
        <v>87</v>
      </c>
      <c r="C1021" t="s">
        <v>2406</v>
      </c>
      <c r="D1021" t="s">
        <v>2407</v>
      </c>
      <c r="E1021">
        <v>3.9</v>
      </c>
      <c r="F1021">
        <v>941</v>
      </c>
      <c r="G1021" s="21">
        <v>29.19</v>
      </c>
      <c r="H1021">
        <v>2012</v>
      </c>
      <c r="J1021" t="str">
        <f>_xlfn.CONCAT(Table1[#This Row])</f>
        <v>Elos Touriga Nacional - Tannat 2012BrazilEncruzilhada do SulLidio Carraro3.994129.192012</v>
      </c>
      <c r="S1021" t="b">
        <v>0</v>
      </c>
    </row>
    <row r="1022" spans="1:19" x14ac:dyDescent="0.2">
      <c r="A1022" t="s">
        <v>1066</v>
      </c>
      <c r="B1022" t="s">
        <v>16</v>
      </c>
      <c r="C1022" t="s">
        <v>358</v>
      </c>
      <c r="D1022" t="s">
        <v>339</v>
      </c>
      <c r="E1022">
        <v>4.4000000000000004</v>
      </c>
      <c r="F1022">
        <v>928</v>
      </c>
      <c r="G1022" s="21">
        <v>55.51</v>
      </c>
      <c r="H1022">
        <v>2012</v>
      </c>
      <c r="J1022" t="str">
        <f>_xlfn.CONCAT(Table1[#This Row])</f>
        <v>Brunello di Montalcino 2012ItalyBrunello di MontalcinoPoggio Antico4.492855.512012</v>
      </c>
      <c r="S1022" t="b">
        <v>0</v>
      </c>
    </row>
    <row r="1023" spans="1:19" x14ac:dyDescent="0.2">
      <c r="A1023" t="s">
        <v>9817</v>
      </c>
      <c r="B1023" t="s">
        <v>34</v>
      </c>
      <c r="C1023" t="s">
        <v>599</v>
      </c>
      <c r="D1023" t="s">
        <v>1719</v>
      </c>
      <c r="E1023">
        <v>4</v>
      </c>
      <c r="F1023">
        <v>909</v>
      </c>
      <c r="G1023" s="21">
        <v>38.94</v>
      </c>
      <c r="H1023">
        <v>2012</v>
      </c>
      <c r="J1023" t="str">
        <f>_xlfn.CONCAT(Table1[#This Row])</f>
        <v>Casa Real Cabernet Sauvignon 2012ChileMaipo ValleySanta Rita490938.942012</v>
      </c>
      <c r="S1023" t="b">
        <v>0</v>
      </c>
    </row>
    <row r="1024" spans="1:19" x14ac:dyDescent="0.2">
      <c r="A1024" t="s">
        <v>1066</v>
      </c>
      <c r="B1024" t="s">
        <v>16</v>
      </c>
      <c r="C1024" t="s">
        <v>358</v>
      </c>
      <c r="D1024" t="s">
        <v>359</v>
      </c>
      <c r="E1024">
        <v>4.3</v>
      </c>
      <c r="F1024">
        <v>908</v>
      </c>
      <c r="G1024" s="21">
        <v>41.61</v>
      </c>
      <c r="H1024">
        <v>2012</v>
      </c>
      <c r="J1024" t="str">
        <f>_xlfn.CONCAT(Table1[#This Row])</f>
        <v>Brunello di Montalcino 2012ItalyBrunello di MontalcinoCiacci Piccolomini d'Aragona4.390841.612012</v>
      </c>
      <c r="S1024" t="b">
        <v>0</v>
      </c>
    </row>
    <row r="1025" spans="1:19" x14ac:dyDescent="0.2">
      <c r="A1025" t="s">
        <v>8179</v>
      </c>
      <c r="B1025" t="s">
        <v>9</v>
      </c>
      <c r="C1025" t="s">
        <v>114</v>
      </c>
      <c r="D1025" t="s">
        <v>9785</v>
      </c>
      <c r="E1025">
        <v>4</v>
      </c>
      <c r="F1025">
        <v>892</v>
      </c>
      <c r="G1025" s="21">
        <v>36.11</v>
      </c>
      <c r="H1025">
        <v>2012</v>
      </c>
      <c r="J1025" t="str">
        <f>_xlfn.CONCAT(Table1[#This Row])</f>
        <v>Saint-Julien 2012FranceSaint-JulienChâteau Lalande-Borie489236.112012</v>
      </c>
      <c r="S1025" t="b">
        <v>0</v>
      </c>
    </row>
    <row r="1026" spans="1:19" x14ac:dyDescent="0.2">
      <c r="A1026" t="s">
        <v>9700</v>
      </c>
      <c r="B1026" t="s">
        <v>16</v>
      </c>
      <c r="C1026" t="s">
        <v>1024</v>
      </c>
      <c r="D1026" t="s">
        <v>915</v>
      </c>
      <c r="E1026">
        <v>3.8</v>
      </c>
      <c r="F1026">
        <v>874</v>
      </c>
      <c r="G1026" s="21">
        <v>25.34</v>
      </c>
      <c r="H1026">
        <v>2012</v>
      </c>
      <c r="J1026" t="str">
        <f>_xlfn.CONCAT(Table1[#This Row])</f>
        <v>Langhe Nebbiolo 2012ItalyLangheLa Spinetta3.887425.342012</v>
      </c>
      <c r="S1026" t="b">
        <v>0</v>
      </c>
    </row>
    <row r="1027" spans="1:19" x14ac:dyDescent="0.2">
      <c r="A1027" t="s">
        <v>9588</v>
      </c>
      <c r="B1027" t="s">
        <v>16</v>
      </c>
      <c r="C1027" t="s">
        <v>17</v>
      </c>
      <c r="D1027" t="s">
        <v>917</v>
      </c>
      <c r="E1027">
        <v>4.2</v>
      </c>
      <c r="F1027">
        <v>849</v>
      </c>
      <c r="G1027" s="21">
        <v>55</v>
      </c>
      <c r="H1027">
        <v>2012</v>
      </c>
      <c r="J1027" t="str">
        <f>_xlfn.CONCAT(Table1[#This Row])</f>
        <v>Mormoreto Toscana 2012ItalyToscanaCastello Nipozzano4.2849552012</v>
      </c>
      <c r="S1027" t="b">
        <v>0</v>
      </c>
    </row>
    <row r="1028" spans="1:19" x14ac:dyDescent="0.2">
      <c r="A1028" t="s">
        <v>3158</v>
      </c>
      <c r="B1028" t="s">
        <v>9</v>
      </c>
      <c r="C1028" t="s">
        <v>114</v>
      </c>
      <c r="D1028" t="s">
        <v>385</v>
      </c>
      <c r="E1028">
        <v>4.2</v>
      </c>
      <c r="F1028">
        <v>829</v>
      </c>
      <c r="G1028" s="21">
        <v>82.37</v>
      </c>
      <c r="H1028">
        <v>2012</v>
      </c>
      <c r="J1028" t="str">
        <f>_xlfn.CONCAT(Table1[#This Row])</f>
        <v>Saint-Julien (Grand Cru Classé) 2012FranceSaint-JulienChâteau Léoville Barton4.282982.372012</v>
      </c>
      <c r="S1028" t="b">
        <v>0</v>
      </c>
    </row>
    <row r="1029" spans="1:19" x14ac:dyDescent="0.2">
      <c r="A1029" t="s">
        <v>5766</v>
      </c>
      <c r="B1029" t="s">
        <v>66</v>
      </c>
      <c r="C1029" t="s">
        <v>308</v>
      </c>
      <c r="D1029" t="s">
        <v>886</v>
      </c>
      <c r="E1029">
        <v>3.9</v>
      </c>
      <c r="F1029">
        <v>827</v>
      </c>
      <c r="G1029" s="21">
        <v>19.89</v>
      </c>
      <c r="H1029">
        <v>2012</v>
      </c>
      <c r="J1029" t="str">
        <f>_xlfn.CONCAT(Table1[#This Row])</f>
        <v>Rioja Reserva 2012SpainRiojaTorre de Oña3.982719.892012</v>
      </c>
      <c r="S1029" t="b">
        <v>0</v>
      </c>
    </row>
    <row r="1030" spans="1:19" x14ac:dyDescent="0.2">
      <c r="A1030" t="s">
        <v>9473</v>
      </c>
      <c r="B1030" t="s">
        <v>66</v>
      </c>
      <c r="C1030" t="s">
        <v>222</v>
      </c>
      <c r="D1030" t="s">
        <v>3031</v>
      </c>
      <c r="E1030">
        <v>4.2</v>
      </c>
      <c r="F1030">
        <v>816</v>
      </c>
      <c r="G1030" s="21">
        <v>39.5</v>
      </c>
      <c r="H1030">
        <v>2012</v>
      </c>
      <c r="J1030" t="str">
        <f>_xlfn.CONCAT(Table1[#This Row])</f>
        <v>Reserva Ribera del Duero 2012SpainRibera del DueroArzuaga4.281639.52012</v>
      </c>
      <c r="S1030" t="b">
        <v>0</v>
      </c>
    </row>
    <row r="1031" spans="1:19" x14ac:dyDescent="0.2">
      <c r="A1031" t="s">
        <v>9467</v>
      </c>
      <c r="B1031" t="s">
        <v>66</v>
      </c>
      <c r="C1031" t="s">
        <v>222</v>
      </c>
      <c r="D1031" t="s">
        <v>9468</v>
      </c>
      <c r="E1031">
        <v>3.9</v>
      </c>
      <c r="F1031">
        <v>810</v>
      </c>
      <c r="G1031" s="21">
        <v>21.5</v>
      </c>
      <c r="H1031">
        <v>2012</v>
      </c>
      <c r="J1031" t="str">
        <f>_xlfn.CONCAT(Table1[#This Row])</f>
        <v>Ribera del Duero 2012SpainRibera del DueroFinca Villacreces3.981021.52012</v>
      </c>
      <c r="S1031" t="b">
        <v>0</v>
      </c>
    </row>
    <row r="1032" spans="1:19" x14ac:dyDescent="0.2">
      <c r="A1032" t="s">
        <v>1066</v>
      </c>
      <c r="B1032" t="s">
        <v>16</v>
      </c>
      <c r="C1032" t="s">
        <v>358</v>
      </c>
      <c r="D1032" t="s">
        <v>485</v>
      </c>
      <c r="E1032">
        <v>4.0999999999999996</v>
      </c>
      <c r="F1032">
        <v>808</v>
      </c>
      <c r="G1032" s="21">
        <v>59</v>
      </c>
      <c r="H1032">
        <v>2012</v>
      </c>
      <c r="J1032" t="str">
        <f>_xlfn.CONCAT(Table1[#This Row])</f>
        <v>Brunello di Montalcino 2012ItalyBrunello di MontalcinoTenuta di Sesta4.1808592012</v>
      </c>
      <c r="S1032" t="b">
        <v>0</v>
      </c>
    </row>
    <row r="1033" spans="1:19" x14ac:dyDescent="0.2">
      <c r="A1033" t="s">
        <v>9442</v>
      </c>
      <c r="B1033" t="s">
        <v>9</v>
      </c>
      <c r="C1033" t="s">
        <v>105</v>
      </c>
      <c r="D1033" t="s">
        <v>2401</v>
      </c>
      <c r="E1033">
        <v>4.0999999999999996</v>
      </c>
      <c r="F1033">
        <v>806</v>
      </c>
      <c r="G1033" s="21">
        <v>57.51</v>
      </c>
      <c r="H1033">
        <v>2012</v>
      </c>
      <c r="J1033" t="str">
        <f>_xlfn.CONCAT(Table1[#This Row])</f>
        <v>Pagodes de Cos 2012FranceSaint-EstèpheCos d'Estournel4.180657.512012</v>
      </c>
      <c r="S1033" t="b">
        <v>0</v>
      </c>
    </row>
    <row r="1034" spans="1:19" x14ac:dyDescent="0.2">
      <c r="A1034" t="s">
        <v>1589</v>
      </c>
      <c r="B1034" t="s">
        <v>9</v>
      </c>
      <c r="C1034" t="s">
        <v>281</v>
      </c>
      <c r="D1034" t="s">
        <v>321</v>
      </c>
      <c r="E1034">
        <v>3.6</v>
      </c>
      <c r="F1034">
        <v>794</v>
      </c>
      <c r="G1034" s="21">
        <v>19.420000000000002</v>
      </c>
      <c r="H1034">
        <v>2012</v>
      </c>
      <c r="J1034" t="str">
        <f>_xlfn.CONCAT(Table1[#This Row])</f>
        <v>Haut-Médoc 2012FranceHaut-MédocChâteau Sénéjac3.679419.422012</v>
      </c>
      <c r="S1034" t="b">
        <v>0</v>
      </c>
    </row>
    <row r="1035" spans="1:19" x14ac:dyDescent="0.2">
      <c r="A1035" t="s">
        <v>4359</v>
      </c>
      <c r="B1035" t="s">
        <v>66</v>
      </c>
      <c r="C1035" t="s">
        <v>308</v>
      </c>
      <c r="D1035" t="s">
        <v>4463</v>
      </c>
      <c r="E1035">
        <v>4.3</v>
      </c>
      <c r="F1035">
        <v>793</v>
      </c>
      <c r="G1035" s="21">
        <v>35.99</v>
      </c>
      <c r="H1035">
        <v>2012</v>
      </c>
      <c r="J1035" t="str">
        <f>_xlfn.CONCAT(Table1[#This Row])</f>
        <v>Rioja Gran Reserva 2012SpainRiojaImperial4.379335.992012</v>
      </c>
      <c r="S1035" t="b">
        <v>0</v>
      </c>
    </row>
    <row r="1036" spans="1:19" x14ac:dyDescent="0.2">
      <c r="A1036" t="s">
        <v>378</v>
      </c>
      <c r="B1036" t="s">
        <v>9</v>
      </c>
      <c r="C1036" t="s">
        <v>379</v>
      </c>
      <c r="D1036" t="s">
        <v>8269</v>
      </c>
      <c r="E1036">
        <v>3.7</v>
      </c>
      <c r="F1036">
        <v>778</v>
      </c>
      <c r="G1036" s="21">
        <v>20.09</v>
      </c>
      <c r="H1036">
        <v>2012</v>
      </c>
      <c r="J1036" t="str">
        <f>_xlfn.CONCAT(Table1[#This Row])</f>
        <v>Médoc 2012FranceMédocChâteau Patache d'Aux3.777820.092012</v>
      </c>
      <c r="S1036" t="b">
        <v>0</v>
      </c>
    </row>
    <row r="1037" spans="1:19" x14ac:dyDescent="0.2">
      <c r="A1037" t="s">
        <v>831</v>
      </c>
      <c r="B1037" t="s">
        <v>9</v>
      </c>
      <c r="C1037" t="s">
        <v>10</v>
      </c>
      <c r="D1037" t="s">
        <v>3198</v>
      </c>
      <c r="E1037">
        <v>3.9</v>
      </c>
      <c r="F1037">
        <v>769</v>
      </c>
      <c r="G1037" s="21">
        <v>36.11</v>
      </c>
      <c r="H1037">
        <v>2012</v>
      </c>
      <c r="J1037" t="str">
        <f>_xlfn.CONCAT(Table1[#This Row])</f>
        <v>Pomerol 2012FrancePomerolChâteau Chantalouette3.976936.112012</v>
      </c>
      <c r="S1037" t="b">
        <v>0</v>
      </c>
    </row>
    <row r="1038" spans="1:19" x14ac:dyDescent="0.2">
      <c r="A1038" t="s">
        <v>9253</v>
      </c>
      <c r="B1038" t="s">
        <v>16</v>
      </c>
      <c r="C1038" t="s">
        <v>181</v>
      </c>
      <c r="D1038" t="s">
        <v>182</v>
      </c>
      <c r="E1038">
        <v>4.2</v>
      </c>
      <c r="F1038">
        <v>764</v>
      </c>
      <c r="G1038" s="21">
        <v>67.900000000000006</v>
      </c>
      <c r="H1038">
        <v>2012</v>
      </c>
      <c r="J1038" t="str">
        <f>_xlfn.CONCAT(Table1[#This Row])</f>
        <v>Barolo Riserva Bussia 90 Dì 2012ItalyBaroloGiacomo Fenocchio4.276467.92012</v>
      </c>
      <c r="S1038" t="b">
        <v>0</v>
      </c>
    </row>
    <row r="1039" spans="1:19" x14ac:dyDescent="0.2">
      <c r="A1039" t="s">
        <v>9248</v>
      </c>
      <c r="B1039" t="s">
        <v>66</v>
      </c>
      <c r="C1039" t="s">
        <v>1236</v>
      </c>
      <c r="D1039" t="s">
        <v>4213</v>
      </c>
      <c r="E1039">
        <v>3.5</v>
      </c>
      <c r="F1039">
        <v>762</v>
      </c>
      <c r="G1039" s="21">
        <v>6.29</v>
      </c>
      <c r="H1039">
        <v>2012</v>
      </c>
      <c r="J1039" t="str">
        <f>_xlfn.CONCAT(Table1[#This Row])</f>
        <v>Valdepeñas Gran Reserva 2012SpainValdepeñasPata Negra3.57626.292012</v>
      </c>
      <c r="S1039" t="b">
        <v>0</v>
      </c>
    </row>
    <row r="1040" spans="1:19" x14ac:dyDescent="0.2">
      <c r="A1040" t="s">
        <v>1066</v>
      </c>
      <c r="B1040" t="s">
        <v>16</v>
      </c>
      <c r="C1040" t="s">
        <v>358</v>
      </c>
      <c r="D1040" t="s">
        <v>1045</v>
      </c>
      <c r="E1040">
        <v>4.2</v>
      </c>
      <c r="F1040">
        <v>758</v>
      </c>
      <c r="G1040" s="21">
        <v>35.840000000000003</v>
      </c>
      <c r="H1040">
        <v>2012</v>
      </c>
      <c r="J1040" t="str">
        <f>_xlfn.CONCAT(Table1[#This Row])</f>
        <v>Brunello di Montalcino 2012ItalyBrunello di MontalcinoCastello Romitorio4.275835.842012</v>
      </c>
      <c r="S1040" t="b">
        <v>0</v>
      </c>
    </row>
    <row r="1041" spans="1:19" x14ac:dyDescent="0.2">
      <c r="A1041" t="s">
        <v>9158</v>
      </c>
      <c r="B1041" t="s">
        <v>9</v>
      </c>
      <c r="C1041" t="s">
        <v>184</v>
      </c>
      <c r="D1041" t="s">
        <v>185</v>
      </c>
      <c r="E1041">
        <v>4.5</v>
      </c>
      <c r="F1041">
        <v>746</v>
      </c>
      <c r="G1041" s="21">
        <v>457.96</v>
      </c>
      <c r="H1041">
        <v>2012</v>
      </c>
      <c r="J1041" t="str">
        <f>_xlfn.CONCAT(Table1[#This Row])</f>
        <v>Pauillac (Premier Grand Cru Classé) 2012FrancePauillacChâteau Mouton Rothschild4.5746457.962012</v>
      </c>
      <c r="S1041" t="b">
        <v>0</v>
      </c>
    </row>
    <row r="1042" spans="1:19" x14ac:dyDescent="0.2">
      <c r="A1042" t="s">
        <v>9156</v>
      </c>
      <c r="B1042" t="s">
        <v>9</v>
      </c>
      <c r="C1042" t="s">
        <v>184</v>
      </c>
      <c r="D1042" t="s">
        <v>9157</v>
      </c>
      <c r="E1042">
        <v>4</v>
      </c>
      <c r="F1042">
        <v>746</v>
      </c>
      <c r="G1042" s="21">
        <v>25.99</v>
      </c>
      <c r="H1042">
        <v>2012</v>
      </c>
      <c r="J1042" t="str">
        <f>_xlfn.CONCAT(Table1[#This Row])</f>
        <v>Pauillac 2012FrancePauillacChâteau Plantey474625.992012</v>
      </c>
      <c r="S1042" t="b">
        <v>0</v>
      </c>
    </row>
    <row r="1043" spans="1:19" x14ac:dyDescent="0.2">
      <c r="A1043" t="s">
        <v>9147</v>
      </c>
      <c r="B1043" t="s">
        <v>16</v>
      </c>
      <c r="C1043" t="s">
        <v>358</v>
      </c>
      <c r="D1043" t="s">
        <v>608</v>
      </c>
      <c r="E1043">
        <v>4.3</v>
      </c>
      <c r="F1043">
        <v>740</v>
      </c>
      <c r="G1043" s="21">
        <v>63.16</v>
      </c>
      <c r="H1043">
        <v>2012</v>
      </c>
      <c r="J1043" t="str">
        <f>_xlfn.CONCAT(Table1[#This Row])</f>
        <v>Brunello di Montalcino Riserva Vigna Paganelli 2012ItalyBrunello di MontalcinoTenuta Il Poggione4.374063.162012</v>
      </c>
      <c r="S1043" t="b">
        <v>0</v>
      </c>
    </row>
    <row r="1044" spans="1:19" x14ac:dyDescent="0.2">
      <c r="A1044" t="s">
        <v>3058</v>
      </c>
      <c r="B1044" t="s">
        <v>9</v>
      </c>
      <c r="C1044" t="s">
        <v>217</v>
      </c>
      <c r="D1044" t="s">
        <v>5162</v>
      </c>
      <c r="E1044">
        <v>3.8</v>
      </c>
      <c r="F1044">
        <v>734</v>
      </c>
      <c r="G1044" s="21">
        <v>24.57</v>
      </c>
      <c r="H1044">
        <v>2012</v>
      </c>
      <c r="J1044" t="str">
        <f>_xlfn.CONCAT(Table1[#This Row])</f>
        <v>Margaux 2012FranceMargauxChâteau La Tour de Mons3.873424.572012</v>
      </c>
      <c r="S1044" t="b">
        <v>0</v>
      </c>
    </row>
    <row r="1045" spans="1:19" x14ac:dyDescent="0.2">
      <c r="A1045" t="s">
        <v>9060</v>
      </c>
      <c r="B1045" t="s">
        <v>66</v>
      </c>
      <c r="C1045" t="s">
        <v>570</v>
      </c>
      <c r="D1045" t="s">
        <v>9061</v>
      </c>
      <c r="E1045">
        <v>3.3</v>
      </c>
      <c r="F1045">
        <v>722</v>
      </c>
      <c r="G1045" s="21">
        <v>5.29</v>
      </c>
      <c r="H1045">
        <v>2012</v>
      </c>
      <c r="J1045" t="str">
        <f>_xlfn.CONCAT(Table1[#This Row])</f>
        <v>Cariñena Reserva 2012SpainCariñenaMarques de Villanueva3.37225.292012</v>
      </c>
      <c r="S1045" t="b">
        <v>0</v>
      </c>
    </row>
    <row r="1046" spans="1:19" x14ac:dyDescent="0.2">
      <c r="A1046" t="s">
        <v>9056</v>
      </c>
      <c r="B1046" t="s">
        <v>87</v>
      </c>
      <c r="C1046" t="s">
        <v>2406</v>
      </c>
      <c r="D1046" t="s">
        <v>2407</v>
      </c>
      <c r="E1046">
        <v>3.3</v>
      </c>
      <c r="F1046">
        <v>720</v>
      </c>
      <c r="G1046" s="21">
        <v>14.57</v>
      </c>
      <c r="H1046">
        <v>2012</v>
      </c>
      <c r="J1046" t="str">
        <f>_xlfn.CONCAT(Table1[#This Row])</f>
        <v>Da'Divas Pinot Noir 2012BrazilEncruzilhada do SulLidio Carraro3.372014.572012</v>
      </c>
      <c r="S1046" t="b">
        <v>0</v>
      </c>
    </row>
    <row r="1047" spans="1:19" x14ac:dyDescent="0.2">
      <c r="A1047" t="s">
        <v>8953</v>
      </c>
      <c r="B1047" t="s">
        <v>9</v>
      </c>
      <c r="C1047" t="s">
        <v>1110</v>
      </c>
      <c r="D1047" t="s">
        <v>574</v>
      </c>
      <c r="E1047">
        <v>3.9</v>
      </c>
      <c r="F1047">
        <v>700</v>
      </c>
      <c r="G1047" s="21">
        <v>29.5</v>
      </c>
      <c r="H1047">
        <v>2012</v>
      </c>
      <c r="J1047" t="str">
        <f>_xlfn.CONCAT(Table1[#This Row])</f>
        <v>Crozes-Hermitage Domaine de Thalabert 2012FranceCrozes-HermitagePaul Jaboulet Aîné3.970029.52012</v>
      </c>
      <c r="S1047" t="b">
        <v>0</v>
      </c>
    </row>
    <row r="1048" spans="1:19" x14ac:dyDescent="0.2">
      <c r="A1048" t="s">
        <v>8733</v>
      </c>
      <c r="B1048" t="s">
        <v>66</v>
      </c>
      <c r="C1048" t="s">
        <v>308</v>
      </c>
      <c r="D1048" t="s">
        <v>647</v>
      </c>
      <c r="E1048">
        <v>3.9</v>
      </c>
      <c r="F1048">
        <v>667</v>
      </c>
      <c r="G1048" s="21">
        <v>12.53</v>
      </c>
      <c r="H1048">
        <v>2012</v>
      </c>
      <c r="J1048" t="str">
        <f>_xlfn.CONCAT(Table1[#This Row])</f>
        <v>Tempranillo 2012SpainRiojaRolland &amp; Galarreta 'R&amp;G'3.966712.532012</v>
      </c>
      <c r="S1048" t="b">
        <v>0</v>
      </c>
    </row>
    <row r="1049" spans="1:19" x14ac:dyDescent="0.2">
      <c r="A1049" t="s">
        <v>788</v>
      </c>
      <c r="B1049" t="s">
        <v>9</v>
      </c>
      <c r="C1049" t="s">
        <v>105</v>
      </c>
      <c r="D1049" t="s">
        <v>1571</v>
      </c>
      <c r="E1049">
        <v>3.9</v>
      </c>
      <c r="F1049">
        <v>639</v>
      </c>
      <c r="G1049" s="21">
        <v>30.7</v>
      </c>
      <c r="H1049">
        <v>2012</v>
      </c>
      <c r="J1049" t="str">
        <f>_xlfn.CONCAT(Table1[#This Row])</f>
        <v>Saint-Estèphe 2012FranceSaint-EstèpheChâteau Le Crock3.963930.72012</v>
      </c>
      <c r="S1049" t="b">
        <v>0</v>
      </c>
    </row>
    <row r="1050" spans="1:19" x14ac:dyDescent="0.2">
      <c r="A1050" t="s">
        <v>8574</v>
      </c>
      <c r="B1050" t="s">
        <v>66</v>
      </c>
      <c r="C1050" t="s">
        <v>308</v>
      </c>
      <c r="D1050" t="s">
        <v>1325</v>
      </c>
      <c r="E1050">
        <v>4.2</v>
      </c>
      <c r="F1050">
        <v>637</v>
      </c>
      <c r="G1050" s="21">
        <v>42.5</v>
      </c>
      <c r="H1050">
        <v>2012</v>
      </c>
      <c r="J1050" t="str">
        <f>_xlfn.CONCAT(Table1[#This Row])</f>
        <v>Mirto 2012SpainRiojaRamón Bilbao4.263742.52012</v>
      </c>
      <c r="S1050" t="b">
        <v>0</v>
      </c>
    </row>
    <row r="1051" spans="1:19" x14ac:dyDescent="0.2">
      <c r="A1051" t="s">
        <v>8524</v>
      </c>
      <c r="B1051" t="s">
        <v>16</v>
      </c>
      <c r="C1051" t="s">
        <v>558</v>
      </c>
      <c r="D1051" t="s">
        <v>2725</v>
      </c>
      <c r="E1051">
        <v>4.2</v>
      </c>
      <c r="F1051">
        <v>629</v>
      </c>
      <c r="G1051" s="21">
        <v>68.14</v>
      </c>
      <c r="H1051">
        <v>2012</v>
      </c>
      <c r="J1051" t="str">
        <f>_xlfn.CONCAT(Table1[#This Row])</f>
        <v>Grandi Annate Vino Nobile di Montepulciano 2012ItalyVino Nobile di MontepulcianoAvignonesi4.262968.142012</v>
      </c>
      <c r="S1051" t="b">
        <v>0</v>
      </c>
    </row>
    <row r="1052" spans="1:19" x14ac:dyDescent="0.2">
      <c r="A1052" t="s">
        <v>8516</v>
      </c>
      <c r="B1052" t="s">
        <v>66</v>
      </c>
      <c r="C1052" t="s">
        <v>222</v>
      </c>
      <c r="D1052" t="s">
        <v>5128</v>
      </c>
      <c r="E1052">
        <v>4.0999999999999996</v>
      </c>
      <c r="F1052">
        <v>624</v>
      </c>
      <c r="G1052" s="21">
        <v>43.9</v>
      </c>
      <c r="H1052">
        <v>2012</v>
      </c>
      <c r="J1052" t="str">
        <f>_xlfn.CONCAT(Table1[#This Row])</f>
        <v>Corimbo I 2012SpainRibera del DueroBodegas La Horra4.162443.92012</v>
      </c>
      <c r="S1052" t="b">
        <v>0</v>
      </c>
    </row>
    <row r="1053" spans="1:19" x14ac:dyDescent="0.2">
      <c r="A1053" t="s">
        <v>788</v>
      </c>
      <c r="B1053" t="s">
        <v>9</v>
      </c>
      <c r="C1053" t="s">
        <v>105</v>
      </c>
      <c r="D1053" t="s">
        <v>3780</v>
      </c>
      <c r="E1053">
        <v>3.9</v>
      </c>
      <c r="F1053">
        <v>617</v>
      </c>
      <c r="G1053" s="21">
        <v>38.89</v>
      </c>
      <c r="H1053">
        <v>2012</v>
      </c>
      <c r="J1053" t="str">
        <f>_xlfn.CONCAT(Table1[#This Row])</f>
        <v>Saint-Estèphe 2012FranceSaint-EstèpheChâteau Meyney3.961738.892012</v>
      </c>
      <c r="S1053" t="b">
        <v>0</v>
      </c>
    </row>
    <row r="1054" spans="1:19" x14ac:dyDescent="0.2">
      <c r="A1054" t="s">
        <v>1066</v>
      </c>
      <c r="B1054" t="s">
        <v>16</v>
      </c>
      <c r="C1054" t="s">
        <v>358</v>
      </c>
      <c r="D1054" t="s">
        <v>2918</v>
      </c>
      <c r="E1054">
        <v>4.3</v>
      </c>
      <c r="F1054">
        <v>598</v>
      </c>
      <c r="G1054" s="21">
        <v>32.880000000000003</v>
      </c>
      <c r="H1054">
        <v>2012</v>
      </c>
      <c r="J1054" t="str">
        <f>_xlfn.CONCAT(Table1[#This Row])</f>
        <v>Brunello di Montalcino 2012ItalyBrunello di MontalcinoLa Gerla4.359832.882012</v>
      </c>
      <c r="S1054" t="b">
        <v>0</v>
      </c>
    </row>
    <row r="1055" spans="1:19" x14ac:dyDescent="0.2">
      <c r="A1055" t="s">
        <v>766</v>
      </c>
      <c r="B1055" t="s">
        <v>66</v>
      </c>
      <c r="C1055" t="s">
        <v>222</v>
      </c>
      <c r="D1055" t="s">
        <v>3232</v>
      </c>
      <c r="E1055">
        <v>4.2</v>
      </c>
      <c r="F1055">
        <v>593</v>
      </c>
      <c r="G1055" s="21">
        <v>72.599999999999994</v>
      </c>
      <c r="H1055">
        <v>2012</v>
      </c>
      <c r="J1055" t="str">
        <f>_xlfn.CONCAT(Table1[#This Row])</f>
        <v>Reserva 2012SpainRibera del DueroViña Pedrosa4.259372.62012</v>
      </c>
      <c r="S1055" t="b">
        <v>0</v>
      </c>
    </row>
    <row r="1056" spans="1:19" x14ac:dyDescent="0.2">
      <c r="A1056" t="s">
        <v>8290</v>
      </c>
      <c r="B1056" t="s">
        <v>9</v>
      </c>
      <c r="C1056" t="s">
        <v>96</v>
      </c>
      <c r="D1056" t="s">
        <v>2706</v>
      </c>
      <c r="E1056">
        <v>4.0999999999999996</v>
      </c>
      <c r="F1056">
        <v>592</v>
      </c>
      <c r="G1056" s="21">
        <v>34.4</v>
      </c>
      <c r="H1056">
        <v>2012</v>
      </c>
      <c r="J1056" t="str">
        <f>_xlfn.CONCAT(Table1[#This Row])</f>
        <v>Saint-Émilion Grand Cru (Grand Cru Classé) 2012FranceSaint-Émilion Grand CruChâteau Fonroque4.159234.42012</v>
      </c>
      <c r="S1056" t="b">
        <v>0</v>
      </c>
    </row>
    <row r="1057" spans="1:19" x14ac:dyDescent="0.2">
      <c r="A1057" t="s">
        <v>1145</v>
      </c>
      <c r="B1057" t="s">
        <v>66</v>
      </c>
      <c r="C1057" t="s">
        <v>1236</v>
      </c>
      <c r="D1057" t="s">
        <v>8325</v>
      </c>
      <c r="E1057">
        <v>3.4</v>
      </c>
      <c r="F1057">
        <v>591</v>
      </c>
      <c r="G1057" s="21">
        <v>6.45</v>
      </c>
      <c r="H1057">
        <v>2012</v>
      </c>
      <c r="J1057" t="str">
        <f>_xlfn.CONCAT(Table1[#This Row])</f>
        <v>Gran Reserva 2012SpainValdepeñasSeñorio de Los Llanos3.45916.452012</v>
      </c>
      <c r="S1057" t="b">
        <v>0</v>
      </c>
    </row>
    <row r="1058" spans="1:19" x14ac:dyDescent="0.2">
      <c r="A1058" t="s">
        <v>1873</v>
      </c>
      <c r="B1058" t="s">
        <v>9</v>
      </c>
      <c r="C1058" t="s">
        <v>184</v>
      </c>
      <c r="D1058" t="s">
        <v>3467</v>
      </c>
      <c r="E1058">
        <v>4.0999999999999996</v>
      </c>
      <c r="F1058">
        <v>589</v>
      </c>
      <c r="G1058" s="21">
        <v>119.66</v>
      </c>
      <c r="H1058">
        <v>2012</v>
      </c>
      <c r="J1058" t="str">
        <f>_xlfn.CONCAT(Table1[#This Row])</f>
        <v>Pauillac (Grand Cru Classé) 2012FrancePauillacChâteau Duhart-Milon4.1589119.662012</v>
      </c>
      <c r="S1058" t="b">
        <v>0</v>
      </c>
    </row>
    <row r="1059" spans="1:19" x14ac:dyDescent="0.2">
      <c r="A1059" t="s">
        <v>8248</v>
      </c>
      <c r="B1059" t="s">
        <v>9</v>
      </c>
      <c r="C1059" t="s">
        <v>389</v>
      </c>
      <c r="D1059" t="s">
        <v>3411</v>
      </c>
      <c r="E1059">
        <v>3.8</v>
      </c>
      <c r="F1059">
        <v>586</v>
      </c>
      <c r="G1059" s="21">
        <v>25.5</v>
      </c>
      <c r="H1059">
        <v>2012</v>
      </c>
      <c r="J1059" t="str">
        <f>_xlfn.CONCAT(Table1[#This Row])</f>
        <v>Pessac-Léognan 2012FrancePessac-LéognanChâteau La Garde3.858625.52012</v>
      </c>
      <c r="S1059" t="b">
        <v>0</v>
      </c>
    </row>
    <row r="1060" spans="1:19" x14ac:dyDescent="0.2">
      <c r="A1060" t="s">
        <v>1873</v>
      </c>
      <c r="B1060" t="s">
        <v>9</v>
      </c>
      <c r="C1060" t="s">
        <v>184</v>
      </c>
      <c r="D1060" t="s">
        <v>1051</v>
      </c>
      <c r="E1060">
        <v>4.3</v>
      </c>
      <c r="F1060">
        <v>585</v>
      </c>
      <c r="G1060" s="21">
        <v>116</v>
      </c>
      <c r="H1060">
        <v>2012</v>
      </c>
      <c r="J1060" t="str">
        <f>_xlfn.CONCAT(Table1[#This Row])</f>
        <v>Pauillac (Grand Cru Classé) 2012FrancePauillacChâteau Pichon Longueville Comtesse de Lalande4.35851162012</v>
      </c>
      <c r="S1060" t="b">
        <v>0</v>
      </c>
    </row>
    <row r="1061" spans="1:19" x14ac:dyDescent="0.2">
      <c r="A1061" t="s">
        <v>8248</v>
      </c>
      <c r="B1061" t="s">
        <v>9</v>
      </c>
      <c r="C1061" t="s">
        <v>389</v>
      </c>
      <c r="D1061" t="s">
        <v>2038</v>
      </c>
      <c r="E1061">
        <v>4.0999999999999996</v>
      </c>
      <c r="F1061">
        <v>583</v>
      </c>
      <c r="G1061" s="21">
        <v>77.5</v>
      </c>
      <c r="H1061">
        <v>2012</v>
      </c>
      <c r="J1061" t="str">
        <f>_xlfn.CONCAT(Table1[#This Row])</f>
        <v>Pessac-Léognan 2012FrancePessac-LéognanChâteau Haut-Bailly4.158377.52012</v>
      </c>
      <c r="S1061" t="b">
        <v>0</v>
      </c>
    </row>
    <row r="1062" spans="1:19" x14ac:dyDescent="0.2">
      <c r="A1062" t="s">
        <v>8246</v>
      </c>
      <c r="B1062" t="s">
        <v>16</v>
      </c>
      <c r="C1062" t="s">
        <v>181</v>
      </c>
      <c r="D1062" t="s">
        <v>220</v>
      </c>
      <c r="E1062">
        <v>3.9</v>
      </c>
      <c r="F1062">
        <v>582</v>
      </c>
      <c r="G1062" s="21">
        <v>19.899999999999999</v>
      </c>
      <c r="H1062">
        <v>2012</v>
      </c>
      <c r="J1062" t="str">
        <f>_xlfn.CONCAT(Table1[#This Row])</f>
        <v>Paesi Tuoi Barolo 2012ItalyBaroloVite Colte3.958219.92012</v>
      </c>
      <c r="S1062" t="b">
        <v>0</v>
      </c>
    </row>
    <row r="1063" spans="1:19" x14ac:dyDescent="0.2">
      <c r="A1063" t="s">
        <v>8240</v>
      </c>
      <c r="B1063" t="s">
        <v>66</v>
      </c>
      <c r="C1063" t="s">
        <v>308</v>
      </c>
      <c r="D1063" t="s">
        <v>1730</v>
      </c>
      <c r="E1063">
        <v>4.3</v>
      </c>
      <c r="F1063">
        <v>580</v>
      </c>
      <c r="G1063" s="21">
        <v>32.450000000000003</v>
      </c>
      <c r="H1063">
        <v>2012</v>
      </c>
      <c r="J1063" t="str">
        <f>_xlfn.CONCAT(Table1[#This Row])</f>
        <v>Viña Arana Gran Reserva 2012SpainRiojaLa Rioja Alta4.358032.452012</v>
      </c>
      <c r="S1063" t="b">
        <v>0</v>
      </c>
    </row>
    <row r="1064" spans="1:19" x14ac:dyDescent="0.2">
      <c r="A1064" t="s">
        <v>8192</v>
      </c>
      <c r="B1064" t="s">
        <v>16</v>
      </c>
      <c r="C1064" t="s">
        <v>394</v>
      </c>
      <c r="D1064" t="s">
        <v>6972</v>
      </c>
      <c r="E1064">
        <v>3.9</v>
      </c>
      <c r="F1064">
        <v>577</v>
      </c>
      <c r="G1064" s="21">
        <v>48.74</v>
      </c>
      <c r="H1064">
        <v>2012</v>
      </c>
      <c r="J1064" t="str">
        <f>_xlfn.CONCAT(Table1[#This Row])</f>
        <v>Ai Colli Amarone della Valpolicella 2012ItalyAmarone della ValpolicellaVivaldi3.957748.742012</v>
      </c>
      <c r="S1064" t="b">
        <v>0</v>
      </c>
    </row>
    <row r="1065" spans="1:19" x14ac:dyDescent="0.2">
      <c r="A1065" t="s">
        <v>8193</v>
      </c>
      <c r="B1065" t="s">
        <v>70</v>
      </c>
      <c r="C1065" t="s">
        <v>161</v>
      </c>
      <c r="D1065" t="s">
        <v>3899</v>
      </c>
      <c r="E1065">
        <v>3.9</v>
      </c>
      <c r="F1065">
        <v>577</v>
      </c>
      <c r="G1065" s="21">
        <v>42.89</v>
      </c>
      <c r="H1065">
        <v>2012</v>
      </c>
      <c r="J1065" t="str">
        <f>_xlfn.CONCAT(Table1[#This Row])</f>
        <v>Othello 2012United StatesNapa ValleyDominus3.957742.892012</v>
      </c>
      <c r="S1065" t="b">
        <v>0</v>
      </c>
    </row>
    <row r="1066" spans="1:19" x14ac:dyDescent="0.2">
      <c r="A1066" t="s">
        <v>95</v>
      </c>
      <c r="B1066" t="s">
        <v>9</v>
      </c>
      <c r="C1066" t="s">
        <v>96</v>
      </c>
      <c r="D1066" t="s">
        <v>1363</v>
      </c>
      <c r="E1066">
        <v>4.3</v>
      </c>
      <c r="F1066">
        <v>573</v>
      </c>
      <c r="G1066" s="21">
        <v>67.260000000000005</v>
      </c>
      <c r="H1066">
        <v>2012</v>
      </c>
      <c r="J1066" t="str">
        <f>_xlfn.CONCAT(Table1[#This Row])</f>
        <v>Saint-Émilion Grand Cru (Premier Grand Cru Classé) 2012FranceSaint-Émilion Grand CruChâteau Beau-Sejour Becot4.357367.262012</v>
      </c>
      <c r="S1066" t="b">
        <v>0</v>
      </c>
    </row>
    <row r="1067" spans="1:19" x14ac:dyDescent="0.2">
      <c r="A1067" t="s">
        <v>8179</v>
      </c>
      <c r="B1067" t="s">
        <v>9</v>
      </c>
      <c r="C1067" t="s">
        <v>114</v>
      </c>
      <c r="D1067" t="s">
        <v>6895</v>
      </c>
      <c r="E1067">
        <v>3.9</v>
      </c>
      <c r="F1067">
        <v>572</v>
      </c>
      <c r="G1067" s="21">
        <v>24.45</v>
      </c>
      <c r="H1067">
        <v>2012</v>
      </c>
      <c r="J1067" t="str">
        <f>_xlfn.CONCAT(Table1[#This Row])</f>
        <v>Saint-Julien 2012FranceSaint-JulienChâteau du Glana3.957224.452012</v>
      </c>
      <c r="S1067" t="b">
        <v>0</v>
      </c>
    </row>
    <row r="1068" spans="1:19" x14ac:dyDescent="0.2">
      <c r="A1068" t="s">
        <v>8173</v>
      </c>
      <c r="B1068" t="s">
        <v>16</v>
      </c>
      <c r="C1068" t="s">
        <v>17</v>
      </c>
      <c r="D1068" t="s">
        <v>1702</v>
      </c>
      <c r="E1068">
        <v>4</v>
      </c>
      <c r="F1068">
        <v>570</v>
      </c>
      <c r="G1068" s="21">
        <v>31.97</v>
      </c>
      <c r="H1068">
        <v>2012</v>
      </c>
      <c r="J1068" t="str">
        <f>_xlfn.CONCAT(Table1[#This Row])</f>
        <v>Soffocone di Vincigliata Toscana 2012ItalyToscanaBibi Graetz457031.972012</v>
      </c>
      <c r="S1068" t="b">
        <v>0</v>
      </c>
    </row>
    <row r="1069" spans="1:19" x14ac:dyDescent="0.2">
      <c r="A1069" t="s">
        <v>8133</v>
      </c>
      <c r="B1069" t="s">
        <v>16</v>
      </c>
      <c r="C1069" t="s">
        <v>358</v>
      </c>
      <c r="D1069" t="s">
        <v>359</v>
      </c>
      <c r="E1069">
        <v>4.4000000000000004</v>
      </c>
      <c r="F1069">
        <v>569</v>
      </c>
      <c r="G1069" s="21">
        <v>62.57</v>
      </c>
      <c r="H1069">
        <v>2012</v>
      </c>
      <c r="J1069" t="str">
        <f>_xlfn.CONCAT(Table1[#This Row])</f>
        <v>Brunello di Montalcino Pianrosso 2012ItalyBrunello di MontalcinoCiacci Piccolomini d'Aragona4.456962.572012</v>
      </c>
      <c r="S1069" t="b">
        <v>0</v>
      </c>
    </row>
    <row r="1070" spans="1:19" x14ac:dyDescent="0.2">
      <c r="A1070" t="s">
        <v>8120</v>
      </c>
      <c r="B1070" t="s">
        <v>9</v>
      </c>
      <c r="C1070" t="s">
        <v>114</v>
      </c>
      <c r="D1070" t="s">
        <v>462</v>
      </c>
      <c r="E1070">
        <v>4.0999999999999996</v>
      </c>
      <c r="F1070">
        <v>562</v>
      </c>
      <c r="G1070" s="21">
        <v>55.08</v>
      </c>
      <c r="H1070">
        <v>2012</v>
      </c>
      <c r="J1070" t="str">
        <f>_xlfn.CONCAT(Table1[#This Row])</f>
        <v>Clos du Marquis Saint-Julien 2012FranceSaint-JulienChâteau Léoville Las Cases4.156255.082012</v>
      </c>
      <c r="S1070" t="b">
        <v>0</v>
      </c>
    </row>
    <row r="1071" spans="1:19" x14ac:dyDescent="0.2">
      <c r="A1071" t="s">
        <v>8059</v>
      </c>
      <c r="B1071" t="s">
        <v>16</v>
      </c>
      <c r="C1071" t="s">
        <v>358</v>
      </c>
      <c r="D1071" t="s">
        <v>3036</v>
      </c>
      <c r="E1071">
        <v>4.4000000000000004</v>
      </c>
      <c r="F1071">
        <v>551</v>
      </c>
      <c r="G1071" s="21">
        <v>92</v>
      </c>
      <c r="H1071">
        <v>2012</v>
      </c>
      <c r="J1071" t="str">
        <f>_xlfn.CONCAT(Table1[#This Row])</f>
        <v>Luce Brunello di Montalcino 2012ItalyBrunello di MontalcinoLuce della Vite4.4551922012</v>
      </c>
      <c r="S1071" t="b">
        <v>0</v>
      </c>
    </row>
    <row r="1072" spans="1:19" x14ac:dyDescent="0.2">
      <c r="A1072" t="s">
        <v>7980</v>
      </c>
      <c r="B1072" t="s">
        <v>70</v>
      </c>
      <c r="C1072" t="s">
        <v>2669</v>
      </c>
      <c r="D1072" t="s">
        <v>3800</v>
      </c>
      <c r="E1072">
        <v>4.2</v>
      </c>
      <c r="F1072">
        <v>541</v>
      </c>
      <c r="G1072" s="21">
        <v>75.98</v>
      </c>
      <c r="H1072">
        <v>2012</v>
      </c>
      <c r="J1072" t="str">
        <f>_xlfn.CONCAT(Table1[#This Row])</f>
        <v>Home Ranch Zinfandel 2012United StatesAlexander ValleySeghesio4.254175.982012</v>
      </c>
      <c r="S1072" t="b">
        <v>0</v>
      </c>
    </row>
    <row r="1073" spans="1:19" x14ac:dyDescent="0.2">
      <c r="A1073" t="s">
        <v>7916</v>
      </c>
      <c r="B1073" t="s">
        <v>16</v>
      </c>
      <c r="C1073" t="s">
        <v>4032</v>
      </c>
      <c r="D1073" t="s">
        <v>975</v>
      </c>
      <c r="E1073">
        <v>3.8</v>
      </c>
      <c r="F1073">
        <v>533</v>
      </c>
      <c r="G1073" s="21">
        <v>27.3</v>
      </c>
      <c r="H1073">
        <v>2012</v>
      </c>
      <c r="J1073" t="str">
        <f>_xlfn.CONCAT(Table1[#This Row])</f>
        <v>Sito dell'Ulmo Merlot 2012ItalyMenfiPlaneta3.853327.32012</v>
      </c>
      <c r="S1073" t="b">
        <v>0</v>
      </c>
    </row>
    <row r="1074" spans="1:19" x14ac:dyDescent="0.2">
      <c r="A1074" t="s">
        <v>7906</v>
      </c>
      <c r="B1074" t="s">
        <v>16</v>
      </c>
      <c r="C1074" t="s">
        <v>1853</v>
      </c>
      <c r="D1074" t="s">
        <v>7907</v>
      </c>
      <c r="E1074">
        <v>3.3</v>
      </c>
      <c r="F1074">
        <v>531</v>
      </c>
      <c r="G1074" s="21">
        <v>13.6</v>
      </c>
      <c r="H1074">
        <v>2012</v>
      </c>
      <c r="J1074" t="str">
        <f>_xlfn.CONCAT(Table1[#This Row])</f>
        <v>Teroldego Rotaliano Superiore Riserva 2012ItalyTeroldego RotalianoLidl3.353113.62012</v>
      </c>
      <c r="S1074" t="b">
        <v>0</v>
      </c>
    </row>
    <row r="1075" spans="1:19" x14ac:dyDescent="0.2">
      <c r="A1075" t="s">
        <v>831</v>
      </c>
      <c r="B1075" t="s">
        <v>9</v>
      </c>
      <c r="C1075" t="s">
        <v>10</v>
      </c>
      <c r="D1075" t="s">
        <v>3689</v>
      </c>
      <c r="E1075">
        <v>4.0999999999999996</v>
      </c>
      <c r="F1075">
        <v>525</v>
      </c>
      <c r="G1075" s="21">
        <v>33.9</v>
      </c>
      <c r="H1075">
        <v>2012</v>
      </c>
      <c r="J1075" t="str">
        <f>_xlfn.CONCAT(Table1[#This Row])</f>
        <v>Pomerol 2012FrancePomerolChâteau Plince4.152533.92012</v>
      </c>
      <c r="S1075" t="b">
        <v>0</v>
      </c>
    </row>
    <row r="1076" spans="1:19" x14ac:dyDescent="0.2">
      <c r="A1076" t="s">
        <v>7841</v>
      </c>
      <c r="B1076" t="s">
        <v>277</v>
      </c>
      <c r="C1076" t="s">
        <v>278</v>
      </c>
      <c r="D1076" t="s">
        <v>4651</v>
      </c>
      <c r="E1076">
        <v>3.6</v>
      </c>
      <c r="F1076">
        <v>521</v>
      </c>
      <c r="G1076" s="21">
        <v>19.45</v>
      </c>
      <c r="H1076">
        <v>2012</v>
      </c>
      <c r="J1076" t="str">
        <f>_xlfn.CONCAT(Table1[#This Row])</f>
        <v>Spätburgunder 'B' 2012GermanyPfalzFriedrich Becker3.652119.452012</v>
      </c>
      <c r="S1076" t="b">
        <v>0</v>
      </c>
    </row>
    <row r="1077" spans="1:19" x14ac:dyDescent="0.2">
      <c r="A1077" t="s">
        <v>7781</v>
      </c>
      <c r="B1077" t="s">
        <v>16</v>
      </c>
      <c r="C1077" t="s">
        <v>558</v>
      </c>
      <c r="D1077" t="s">
        <v>1712</v>
      </c>
      <c r="E1077">
        <v>4.2</v>
      </c>
      <c r="F1077">
        <v>511</v>
      </c>
      <c r="G1077" s="21">
        <v>34.82</v>
      </c>
      <c r="H1077">
        <v>2012</v>
      </c>
      <c r="J1077" t="str">
        <f>_xlfn.CONCAT(Table1[#This Row])</f>
        <v>Asinone Vino Nobile di Montepulciano 2012ItalyVino Nobile di MontepulcianoPoliziano4.251134.822012</v>
      </c>
      <c r="S1077" t="b">
        <v>0</v>
      </c>
    </row>
    <row r="1078" spans="1:19" x14ac:dyDescent="0.2">
      <c r="A1078" t="s">
        <v>7726</v>
      </c>
      <c r="B1078" t="s">
        <v>9</v>
      </c>
      <c r="C1078" t="s">
        <v>96</v>
      </c>
      <c r="D1078" t="s">
        <v>2898</v>
      </c>
      <c r="E1078">
        <v>4.0999999999999996</v>
      </c>
      <c r="F1078">
        <v>509</v>
      </c>
      <c r="G1078" s="21">
        <v>45.74</v>
      </c>
      <c r="H1078">
        <v>2012</v>
      </c>
      <c r="J1078" t="str">
        <f>_xlfn.CONCAT(Table1[#This Row])</f>
        <v>Croix Canon Saint-Émilion Grand Cru 2012FranceSaint-Émilion Grand CruChâteau Canon4.150945.742012</v>
      </c>
      <c r="S1078" t="b">
        <v>0</v>
      </c>
    </row>
    <row r="1079" spans="1:19" x14ac:dyDescent="0.2">
      <c r="A1079" t="s">
        <v>7618</v>
      </c>
      <c r="B1079" t="s">
        <v>66</v>
      </c>
      <c r="C1079" t="s">
        <v>308</v>
      </c>
      <c r="D1079" t="s">
        <v>970</v>
      </c>
      <c r="E1079">
        <v>4.4000000000000004</v>
      </c>
      <c r="F1079">
        <v>490</v>
      </c>
      <c r="G1079" s="21">
        <v>67.95</v>
      </c>
      <c r="H1079">
        <v>2012</v>
      </c>
      <c r="J1079" t="str">
        <f>_xlfn.CONCAT(Table1[#This Row])</f>
        <v>Barón de Chirel Rioja Reserva 2012SpainRiojaMarqués de Riscal4.449067.952012</v>
      </c>
      <c r="S1079" t="b">
        <v>0</v>
      </c>
    </row>
    <row r="1080" spans="1:19" x14ac:dyDescent="0.2">
      <c r="A1080" t="s">
        <v>7541</v>
      </c>
      <c r="B1080" t="s">
        <v>16</v>
      </c>
      <c r="C1080" t="s">
        <v>1446</v>
      </c>
      <c r="D1080" t="s">
        <v>3336</v>
      </c>
      <c r="E1080">
        <v>3.8</v>
      </c>
      <c r="F1080">
        <v>480</v>
      </c>
      <c r="G1080" s="21">
        <v>11.27</v>
      </c>
      <c r="H1080">
        <v>2012</v>
      </c>
      <c r="J1080" t="str">
        <f>_xlfn.CONCAT(Table1[#This Row])</f>
        <v>Re Manfredi Aglianico del Vulture 2012ItalyAglianico del VultureTerre degli Svevi3.848011.272012</v>
      </c>
      <c r="S1080" t="b">
        <v>0</v>
      </c>
    </row>
    <row r="1081" spans="1:19" x14ac:dyDescent="0.2">
      <c r="A1081" t="s">
        <v>7485</v>
      </c>
      <c r="B1081" t="s">
        <v>87</v>
      </c>
      <c r="C1081" t="s">
        <v>2406</v>
      </c>
      <c r="D1081" t="s">
        <v>2407</v>
      </c>
      <c r="E1081">
        <v>3.5</v>
      </c>
      <c r="F1081">
        <v>479</v>
      </c>
      <c r="G1081" s="21">
        <v>14.57</v>
      </c>
      <c r="H1081">
        <v>2012</v>
      </c>
      <c r="J1081" t="str">
        <f>_xlfn.CONCAT(Table1[#This Row])</f>
        <v>Da'Divas Tempranillo 2012BrazilEncruzilhada do SulLidio Carraro3.547914.572012</v>
      </c>
      <c r="S1081" t="b">
        <v>0</v>
      </c>
    </row>
    <row r="1082" spans="1:19" x14ac:dyDescent="0.2">
      <c r="A1082" t="s">
        <v>1066</v>
      </c>
      <c r="B1082" t="s">
        <v>16</v>
      </c>
      <c r="C1082" t="s">
        <v>358</v>
      </c>
      <c r="D1082" t="s">
        <v>5883</v>
      </c>
      <c r="E1082">
        <v>4.2</v>
      </c>
      <c r="F1082">
        <v>476</v>
      </c>
      <c r="G1082" s="21">
        <v>46.3</v>
      </c>
      <c r="H1082">
        <v>2012</v>
      </c>
      <c r="J1082" t="str">
        <f>_xlfn.CONCAT(Table1[#This Row])</f>
        <v>Brunello di Montalcino 2012ItalyBrunello di MontalcinoLe Ragnaie4.247646.32012</v>
      </c>
      <c r="S1082" t="b">
        <v>0</v>
      </c>
    </row>
    <row r="1083" spans="1:19" x14ac:dyDescent="0.2">
      <c r="A1083" t="s">
        <v>7384</v>
      </c>
      <c r="B1083" t="s">
        <v>9</v>
      </c>
      <c r="C1083" t="s">
        <v>281</v>
      </c>
      <c r="D1083" t="s">
        <v>7385</v>
      </c>
      <c r="E1083">
        <v>4.0999999999999996</v>
      </c>
      <c r="F1083">
        <v>467</v>
      </c>
      <c r="G1083" s="21">
        <v>71.17</v>
      </c>
      <c r="H1083">
        <v>2012</v>
      </c>
      <c r="J1083" t="str">
        <f>_xlfn.CONCAT(Table1[#This Row])</f>
        <v>Haut-Médoc (Grand Cru Classé) 2012FranceHaut-MédocChâteau La Lagune4.146771.172012</v>
      </c>
      <c r="S1083" t="b">
        <v>0</v>
      </c>
    </row>
    <row r="1084" spans="1:19" x14ac:dyDescent="0.2">
      <c r="A1084" t="s">
        <v>7382</v>
      </c>
      <c r="B1084" t="s">
        <v>34</v>
      </c>
      <c r="C1084" t="s">
        <v>718</v>
      </c>
      <c r="D1084" t="s">
        <v>719</v>
      </c>
      <c r="E1084">
        <v>3.4</v>
      </c>
      <c r="F1084">
        <v>466</v>
      </c>
      <c r="G1084" s="21">
        <v>6.03</v>
      </c>
      <c r="H1084">
        <v>2012</v>
      </c>
      <c r="J1084" t="str">
        <f>_xlfn.CONCAT(Table1[#This Row])</f>
        <v>Reserva Merlot 2012ChileColchagua ValleyCaliterra3.44666.032012</v>
      </c>
      <c r="S1084" t="b">
        <v>0</v>
      </c>
    </row>
    <row r="1085" spans="1:19" x14ac:dyDescent="0.2">
      <c r="A1085" t="s">
        <v>3910</v>
      </c>
      <c r="B1085" t="s">
        <v>9</v>
      </c>
      <c r="C1085" t="s">
        <v>217</v>
      </c>
      <c r="D1085" t="s">
        <v>7368</v>
      </c>
      <c r="E1085">
        <v>4</v>
      </c>
      <c r="F1085">
        <v>462</v>
      </c>
      <c r="G1085" s="21">
        <v>43.82</v>
      </c>
      <c r="H1085">
        <v>2012</v>
      </c>
      <c r="J1085" t="str">
        <f>_xlfn.CONCAT(Table1[#This Row])</f>
        <v>Margaux (Grand Cru Classé) 2012FranceMargauxChâteau Durfort-Vivens446243.822012</v>
      </c>
      <c r="S1085" t="b">
        <v>0</v>
      </c>
    </row>
    <row r="1086" spans="1:19" x14ac:dyDescent="0.2">
      <c r="A1086" t="s">
        <v>7362</v>
      </c>
      <c r="B1086" t="s">
        <v>16</v>
      </c>
      <c r="C1086" t="s">
        <v>663</v>
      </c>
      <c r="D1086" t="s">
        <v>3935</v>
      </c>
      <c r="E1086">
        <v>4</v>
      </c>
      <c r="F1086">
        <v>460</v>
      </c>
      <c r="G1086" s="21">
        <v>19.95</v>
      </c>
      <c r="H1086">
        <v>2012</v>
      </c>
      <c r="J1086" t="str">
        <f>_xlfn.CONCAT(Table1[#This Row])</f>
        <v>Campo Prognài Valpolicella Superiore 2012ItalyValpolicellaLatium Morini446019.952012</v>
      </c>
      <c r="S1086" t="b">
        <v>0</v>
      </c>
    </row>
    <row r="1087" spans="1:19" x14ac:dyDescent="0.2">
      <c r="A1087" t="s">
        <v>7262</v>
      </c>
      <c r="B1087" t="s">
        <v>70</v>
      </c>
      <c r="C1087" t="s">
        <v>3785</v>
      </c>
      <c r="D1087" t="s">
        <v>7263</v>
      </c>
      <c r="E1087">
        <v>3.8</v>
      </c>
      <c r="F1087">
        <v>451</v>
      </c>
      <c r="G1087" s="21">
        <v>23.2</v>
      </c>
      <c r="H1087">
        <v>2012</v>
      </c>
      <c r="J1087" t="str">
        <f>_xlfn.CONCAT(Table1[#This Row])</f>
        <v>Grand Reserve Merlot 2012United StatesSonoma CountyKendall-Jackson3.845123.22012</v>
      </c>
      <c r="S1087" t="b">
        <v>0</v>
      </c>
    </row>
    <row r="1088" spans="1:19" x14ac:dyDescent="0.2">
      <c r="A1088" t="s">
        <v>7264</v>
      </c>
      <c r="B1088" t="s">
        <v>16</v>
      </c>
      <c r="C1088" t="s">
        <v>17</v>
      </c>
      <c r="D1088" t="s">
        <v>2289</v>
      </c>
      <c r="E1088">
        <v>3.8</v>
      </c>
      <c r="F1088">
        <v>451</v>
      </c>
      <c r="G1088" s="21">
        <v>24.2</v>
      </c>
      <c r="H1088">
        <v>2012</v>
      </c>
      <c r="J1088" t="str">
        <f>_xlfn.CONCAT(Table1[#This Row])</f>
        <v>Perlato del Bosco 2012ItalyToscanaTua Rita3.845124.22012</v>
      </c>
      <c r="S1088" t="b">
        <v>0</v>
      </c>
    </row>
    <row r="1089" spans="1:19" x14ac:dyDescent="0.2">
      <c r="A1089" t="s">
        <v>7186</v>
      </c>
      <c r="B1089" t="s">
        <v>46</v>
      </c>
      <c r="C1089" t="s">
        <v>131</v>
      </c>
      <c r="D1089" t="s">
        <v>1252</v>
      </c>
      <c r="E1089">
        <v>3.3</v>
      </c>
      <c r="F1089">
        <v>448</v>
      </c>
      <c r="G1089" s="21">
        <v>10.9</v>
      </c>
      <c r="H1089">
        <v>2012</v>
      </c>
      <c r="J1089" t="str">
        <f>_xlfn.CONCAT(Table1[#This Row])</f>
        <v>The Stump Jump Shiraz 2012AustraliaMcLaren Valed'Arenberg3.344810.92012</v>
      </c>
      <c r="S1089" t="b">
        <v>0</v>
      </c>
    </row>
    <row r="1090" spans="1:19" x14ac:dyDescent="0.2">
      <c r="A1090" t="s">
        <v>7068</v>
      </c>
      <c r="B1090" t="s">
        <v>66</v>
      </c>
      <c r="C1090" t="s">
        <v>308</v>
      </c>
      <c r="D1090" t="s">
        <v>947</v>
      </c>
      <c r="E1090">
        <v>4.2</v>
      </c>
      <c r="F1090">
        <v>435</v>
      </c>
      <c r="G1090" s="21">
        <v>57.89</v>
      </c>
      <c r="H1090">
        <v>2012</v>
      </c>
      <c r="J1090" t="str">
        <f>_xlfn.CONCAT(Table1[#This Row])</f>
        <v>Gran Reserva Rioja (Finca Ygay) 2012SpainRiojaMarqués de Murrieta4.243557.892012</v>
      </c>
      <c r="S1090" t="b">
        <v>0</v>
      </c>
    </row>
    <row r="1091" spans="1:19" x14ac:dyDescent="0.2">
      <c r="A1091" t="s">
        <v>7060</v>
      </c>
      <c r="B1091" t="s">
        <v>66</v>
      </c>
      <c r="C1091" t="s">
        <v>308</v>
      </c>
      <c r="D1091" t="s">
        <v>1151</v>
      </c>
      <c r="E1091">
        <v>3.9</v>
      </c>
      <c r="F1091">
        <v>433</v>
      </c>
      <c r="G1091" s="21">
        <v>18.510000000000002</v>
      </c>
      <c r="H1091">
        <v>2012</v>
      </c>
      <c r="J1091" t="str">
        <f>_xlfn.CONCAT(Table1[#This Row])</f>
        <v>Viña Lanciano Reserva 2012SpainRiojaLan3.943318.512012</v>
      </c>
      <c r="S1091" t="b">
        <v>0</v>
      </c>
    </row>
    <row r="1092" spans="1:19" x14ac:dyDescent="0.2">
      <c r="A1092" t="s">
        <v>1066</v>
      </c>
      <c r="B1092" t="s">
        <v>16</v>
      </c>
      <c r="C1092" t="s">
        <v>358</v>
      </c>
      <c r="D1092" t="s">
        <v>2864</v>
      </c>
      <c r="E1092">
        <v>4.4000000000000004</v>
      </c>
      <c r="F1092">
        <v>426</v>
      </c>
      <c r="G1092" s="21">
        <v>67.8</v>
      </c>
      <c r="H1092">
        <v>2012</v>
      </c>
      <c r="J1092" t="str">
        <f>_xlfn.CONCAT(Table1[#This Row])</f>
        <v>Brunello di Montalcino 2012ItalyBrunello di MontalcinoValdicava4.442667.82012</v>
      </c>
      <c r="S1092" t="b">
        <v>0</v>
      </c>
    </row>
    <row r="1093" spans="1:19" x14ac:dyDescent="0.2">
      <c r="A1093" t="s">
        <v>6986</v>
      </c>
      <c r="B1093" t="s">
        <v>16</v>
      </c>
      <c r="C1093" t="s">
        <v>748</v>
      </c>
      <c r="D1093" t="s">
        <v>5329</v>
      </c>
      <c r="E1093">
        <v>3.8</v>
      </c>
      <c r="F1093">
        <v>426</v>
      </c>
      <c r="G1093" s="21">
        <v>24.99</v>
      </c>
      <c r="H1093">
        <v>2012</v>
      </c>
      <c r="J1093" t="str">
        <f>_xlfn.CONCAT(Table1[#This Row])</f>
        <v>Poggio Bestiale 2012ItalyMaremma ToscanaFattoria di Magliano3.842624.992012</v>
      </c>
      <c r="S1093" t="b">
        <v>0</v>
      </c>
    </row>
    <row r="1094" spans="1:19" x14ac:dyDescent="0.2">
      <c r="A1094" t="s">
        <v>6975</v>
      </c>
      <c r="B1094" t="s">
        <v>16</v>
      </c>
      <c r="C1094" t="s">
        <v>3733</v>
      </c>
      <c r="D1094" t="s">
        <v>2550</v>
      </c>
      <c r="E1094">
        <v>3.9</v>
      </c>
      <c r="F1094">
        <v>423</v>
      </c>
      <c r="G1094" s="21">
        <v>19.3</v>
      </c>
      <c r="H1094">
        <v>2012</v>
      </c>
      <c r="J1094" t="str">
        <f>_xlfn.CONCAT(Table1[#This Row])</f>
        <v>Montepulciano d'Abruzzo Colline Teramane 2012ItalyMontepulciano d'Abruzzo Colline TeramaneFarnese3.942319.32012</v>
      </c>
      <c r="S1094" t="b">
        <v>0</v>
      </c>
    </row>
    <row r="1095" spans="1:19" x14ac:dyDescent="0.2">
      <c r="A1095" t="s">
        <v>6966</v>
      </c>
      <c r="B1095" t="s">
        <v>16</v>
      </c>
      <c r="C1095" t="s">
        <v>181</v>
      </c>
      <c r="D1095" t="s">
        <v>444</v>
      </c>
      <c r="E1095">
        <v>4.2</v>
      </c>
      <c r="F1095">
        <v>420</v>
      </c>
      <c r="G1095" s="21">
        <v>137.81</v>
      </c>
      <c r="H1095">
        <v>2012</v>
      </c>
      <c r="J1095" t="str">
        <f>_xlfn.CONCAT(Table1[#This Row])</f>
        <v>Barolo Riserva 2012ItalyBaroloBorgogno4.2420137.812012</v>
      </c>
      <c r="S1095" t="b">
        <v>0</v>
      </c>
    </row>
    <row r="1096" spans="1:19" x14ac:dyDescent="0.2">
      <c r="A1096" t="s">
        <v>6897</v>
      </c>
      <c r="B1096" t="s">
        <v>16</v>
      </c>
      <c r="C1096" t="s">
        <v>2349</v>
      </c>
      <c r="D1096" t="s">
        <v>840</v>
      </c>
      <c r="E1096">
        <v>4.2</v>
      </c>
      <c r="F1096">
        <v>417</v>
      </c>
      <c r="G1096" s="21">
        <v>62.9</v>
      </c>
      <c r="H1096">
        <v>2012</v>
      </c>
      <c r="J1096" t="str">
        <f>_xlfn.CONCAT(Table1[#This Row])</f>
        <v>La Poja (Monovitigno Corvina Veronese) 2012ItalyVeronaAllegrini4.241762.92012</v>
      </c>
      <c r="S1096" t="b">
        <v>0</v>
      </c>
    </row>
    <row r="1097" spans="1:19" x14ac:dyDescent="0.2">
      <c r="A1097" t="s">
        <v>1066</v>
      </c>
      <c r="B1097" t="s">
        <v>16</v>
      </c>
      <c r="C1097" t="s">
        <v>17</v>
      </c>
      <c r="D1097" t="s">
        <v>6887</v>
      </c>
      <c r="E1097">
        <v>4.3</v>
      </c>
      <c r="F1097">
        <v>414</v>
      </c>
      <c r="G1097" s="21">
        <v>48.4</v>
      </c>
      <c r="H1097">
        <v>2012</v>
      </c>
      <c r="J1097" t="str">
        <f>_xlfn.CONCAT(Table1[#This Row])</f>
        <v>Brunello di Montalcino 2012ItalyToscanaFuligni4.341448.42012</v>
      </c>
      <c r="S1097" t="b">
        <v>0</v>
      </c>
    </row>
    <row r="1098" spans="1:19" x14ac:dyDescent="0.2">
      <c r="A1098" t="s">
        <v>6790</v>
      </c>
      <c r="B1098" t="s">
        <v>77</v>
      </c>
      <c r="C1098" t="s">
        <v>153</v>
      </c>
      <c r="D1098" t="s">
        <v>1641</v>
      </c>
      <c r="E1098">
        <v>4</v>
      </c>
      <c r="F1098">
        <v>406</v>
      </c>
      <c r="G1098" s="21">
        <v>35.090000000000003</v>
      </c>
      <c r="H1098">
        <v>2012</v>
      </c>
      <c r="J1098" t="str">
        <f>_xlfn.CONCAT(Table1[#This Row])</f>
        <v>S Syrah 2012PortugalAlentejanoEsporão440635.092012</v>
      </c>
      <c r="S1098" t="b">
        <v>0</v>
      </c>
    </row>
    <row r="1099" spans="1:19" x14ac:dyDescent="0.2">
      <c r="A1099" t="s">
        <v>6789</v>
      </c>
      <c r="B1099" t="s">
        <v>87</v>
      </c>
      <c r="C1099" t="s">
        <v>2406</v>
      </c>
      <c r="D1099" t="s">
        <v>2407</v>
      </c>
      <c r="E1099">
        <v>3.2</v>
      </c>
      <c r="F1099">
        <v>406</v>
      </c>
      <c r="G1099" s="21">
        <v>11.65</v>
      </c>
      <c r="H1099">
        <v>2012</v>
      </c>
      <c r="J1099" t="str">
        <f>_xlfn.CONCAT(Table1[#This Row])</f>
        <v>Agnus Cabernet Sauvignon 2012BrazilEncruzilhada do SulLidio Carraro3.240611.652012</v>
      </c>
      <c r="S1099" t="b">
        <v>0</v>
      </c>
    </row>
    <row r="1100" spans="1:19" x14ac:dyDescent="0.2">
      <c r="A1100" t="s">
        <v>6779</v>
      </c>
      <c r="B1100" t="s">
        <v>16</v>
      </c>
      <c r="C1100" t="s">
        <v>6780</v>
      </c>
      <c r="D1100" t="s">
        <v>6781</v>
      </c>
      <c r="E1100">
        <v>4.2</v>
      </c>
      <c r="F1100">
        <v>404</v>
      </c>
      <c r="G1100" s="21">
        <v>47.53</v>
      </c>
      <c r="H1100">
        <v>2012</v>
      </c>
      <c r="J1100" t="str">
        <f>_xlfn.CONCAT(Table1[#This Row])</f>
        <v>Terra di Lavoro 2012ItalyRoccamonfinaGalardi4.240447.532012</v>
      </c>
      <c r="S1100" t="b">
        <v>0</v>
      </c>
    </row>
    <row r="1101" spans="1:19" x14ac:dyDescent="0.2">
      <c r="A1101" t="s">
        <v>1066</v>
      </c>
      <c r="B1101" t="s">
        <v>16</v>
      </c>
      <c r="C1101" t="s">
        <v>358</v>
      </c>
      <c r="D1101" t="s">
        <v>1041</v>
      </c>
      <c r="E1101">
        <v>4</v>
      </c>
      <c r="F1101">
        <v>403</v>
      </c>
      <c r="G1101" s="21">
        <v>38.5</v>
      </c>
      <c r="H1101">
        <v>2012</v>
      </c>
      <c r="J1101" t="str">
        <f>_xlfn.CONCAT(Table1[#This Row])</f>
        <v>Brunello di Montalcino 2012ItalyBrunello di MontalcinoPoggio Landi440338.52012</v>
      </c>
      <c r="S1101" t="b">
        <v>0</v>
      </c>
    </row>
    <row r="1102" spans="1:19" x14ac:dyDescent="0.2">
      <c r="A1102" t="s">
        <v>6682</v>
      </c>
      <c r="B1102" t="s">
        <v>16</v>
      </c>
      <c r="C1102" t="s">
        <v>454</v>
      </c>
      <c r="D1102" t="s">
        <v>270</v>
      </c>
      <c r="E1102">
        <v>3.8</v>
      </c>
      <c r="F1102">
        <v>396</v>
      </c>
      <c r="G1102" s="21">
        <v>19.3</v>
      </c>
      <c r="H1102">
        <v>2012</v>
      </c>
      <c r="J1102" t="str">
        <f>_xlfn.CONCAT(Table1[#This Row])</f>
        <v>Sàgana (Tenuta San Giacomo) 2012ItalySiciliaCusumano3.839619.32012</v>
      </c>
      <c r="S1102" t="b">
        <v>0</v>
      </c>
    </row>
    <row r="1103" spans="1:19" x14ac:dyDescent="0.2">
      <c r="A1103" t="s">
        <v>831</v>
      </c>
      <c r="B1103" t="s">
        <v>9</v>
      </c>
      <c r="C1103" t="s">
        <v>10</v>
      </c>
      <c r="D1103" t="s">
        <v>6669</v>
      </c>
      <c r="E1103">
        <v>3.8</v>
      </c>
      <c r="F1103">
        <v>393</v>
      </c>
      <c r="G1103" s="21">
        <v>36.11</v>
      </c>
      <c r="H1103">
        <v>2012</v>
      </c>
      <c r="J1103" t="str">
        <f>_xlfn.CONCAT(Table1[#This Row])</f>
        <v>Pomerol 2012FrancePomerolChâteau Taillefer3.839336.112012</v>
      </c>
      <c r="S1103" t="b">
        <v>0</v>
      </c>
    </row>
    <row r="1104" spans="1:19" x14ac:dyDescent="0.2">
      <c r="A1104" t="s">
        <v>6664</v>
      </c>
      <c r="B1104" t="s">
        <v>9</v>
      </c>
      <c r="C1104" t="s">
        <v>27</v>
      </c>
      <c r="D1104" t="s">
        <v>936</v>
      </c>
      <c r="E1104">
        <v>4</v>
      </c>
      <c r="F1104">
        <v>391</v>
      </c>
      <c r="G1104" s="21">
        <v>17.5</v>
      </c>
      <c r="H1104">
        <v>2012</v>
      </c>
      <c r="J1104" t="str">
        <f>_xlfn.CONCAT(Table1[#This Row])</f>
        <v>Gigondas Rouge 2012FranceGigondasChâteau du Trignon439117.52012</v>
      </c>
      <c r="S1104" t="b">
        <v>0</v>
      </c>
    </row>
    <row r="1105" spans="1:19" x14ac:dyDescent="0.2">
      <c r="A1105" t="s">
        <v>6549</v>
      </c>
      <c r="B1105" t="s">
        <v>77</v>
      </c>
      <c r="C1105" t="s">
        <v>153</v>
      </c>
      <c r="D1105" t="s">
        <v>1541</v>
      </c>
      <c r="E1105">
        <v>4.2</v>
      </c>
      <c r="F1105">
        <v>381</v>
      </c>
      <c r="G1105" s="21">
        <v>27.68</v>
      </c>
      <c r="H1105">
        <v>2012</v>
      </c>
      <c r="J1105" t="str">
        <f>_xlfn.CONCAT(Table1[#This Row])</f>
        <v>23 Barricas Touriga Nacional - Syrah Alentejano 2012PortugalAlentejanoHerdade dos Grous4.238127.682012</v>
      </c>
      <c r="S1105" t="b">
        <v>0</v>
      </c>
    </row>
    <row r="1106" spans="1:19" x14ac:dyDescent="0.2">
      <c r="A1106" t="s">
        <v>6440</v>
      </c>
      <c r="B1106" t="s">
        <v>16</v>
      </c>
      <c r="C1106" t="s">
        <v>181</v>
      </c>
      <c r="D1106" t="s">
        <v>1560</v>
      </c>
      <c r="E1106">
        <v>4.0999999999999996</v>
      </c>
      <c r="F1106">
        <v>372</v>
      </c>
      <c r="G1106" s="21">
        <v>31.9</v>
      </c>
      <c r="H1106">
        <v>2012</v>
      </c>
      <c r="J1106" t="str">
        <f>_xlfn.CONCAT(Table1[#This Row])</f>
        <v>Barolo Gallinotto 2012ItalyBaroloMauro Molino4.137231.92012</v>
      </c>
      <c r="S1106" t="b">
        <v>0</v>
      </c>
    </row>
    <row r="1107" spans="1:19" x14ac:dyDescent="0.2">
      <c r="A1107" t="s">
        <v>6357</v>
      </c>
      <c r="B1107" t="s">
        <v>66</v>
      </c>
      <c r="C1107" t="s">
        <v>222</v>
      </c>
      <c r="D1107" t="s">
        <v>2063</v>
      </c>
      <c r="E1107">
        <v>4.0999999999999996</v>
      </c>
      <c r="F1107">
        <v>369</v>
      </c>
      <c r="G1107" s="21">
        <v>54.9</v>
      </c>
      <c r="H1107">
        <v>2012</v>
      </c>
      <c r="J1107" t="str">
        <f>_xlfn.CONCAT(Table1[#This Row])</f>
        <v>Selección Finca el Grajo Viejo 2012SpainRibera del DueroProtos4.136954.92012</v>
      </c>
      <c r="S1107" t="b">
        <v>0</v>
      </c>
    </row>
    <row r="1108" spans="1:19" x14ac:dyDescent="0.2">
      <c r="A1108" t="s">
        <v>6187</v>
      </c>
      <c r="B1108" t="s">
        <v>66</v>
      </c>
      <c r="C1108" t="s">
        <v>776</v>
      </c>
      <c r="D1108" t="s">
        <v>777</v>
      </c>
      <c r="E1108">
        <v>3.9</v>
      </c>
      <c r="F1108">
        <v>351</v>
      </c>
      <c r="G1108" s="21">
        <v>17.989999999999998</v>
      </c>
      <c r="H1108">
        <v>2012</v>
      </c>
      <c r="J1108" t="str">
        <f>_xlfn.CONCAT(Table1[#This Row])</f>
        <v>Reserva Cabernet Sauvignon 2012SpainSomontanoEnate3.935117.992012</v>
      </c>
      <c r="S1108" t="b">
        <v>0</v>
      </c>
    </row>
    <row r="1109" spans="1:19" x14ac:dyDescent="0.2">
      <c r="A1109" t="s">
        <v>6092</v>
      </c>
      <c r="B1109" t="s">
        <v>16</v>
      </c>
      <c r="C1109" t="s">
        <v>17</v>
      </c>
      <c r="D1109" t="s">
        <v>1937</v>
      </c>
      <c r="E1109">
        <v>4</v>
      </c>
      <c r="F1109">
        <v>345</v>
      </c>
      <c r="G1109" s="21">
        <v>41.26</v>
      </c>
      <c r="H1109">
        <v>2012</v>
      </c>
      <c r="J1109" t="str">
        <f>_xlfn.CONCAT(Table1[#This Row])</f>
        <v>Cavalli 2012ItalyToscanaTenuta Degli Dei434541.262012</v>
      </c>
      <c r="S1109" t="b">
        <v>0</v>
      </c>
    </row>
    <row r="1110" spans="1:19" x14ac:dyDescent="0.2">
      <c r="A1110" t="s">
        <v>6083</v>
      </c>
      <c r="B1110" t="s">
        <v>66</v>
      </c>
      <c r="C1110" t="s">
        <v>308</v>
      </c>
      <c r="D1110" t="s">
        <v>970</v>
      </c>
      <c r="E1110">
        <v>4.0999999999999996</v>
      </c>
      <c r="F1110">
        <v>344</v>
      </c>
      <c r="G1110" s="21">
        <v>383.15</v>
      </c>
      <c r="H1110">
        <v>2012</v>
      </c>
      <c r="J1110" t="str">
        <f>_xlfn.CONCAT(Table1[#This Row])</f>
        <v>Frank Gehry Selection 2012SpainRiojaMarqués de Riscal4.1344383.152012</v>
      </c>
      <c r="S1110" t="b">
        <v>0</v>
      </c>
    </row>
    <row r="1111" spans="1:19" x14ac:dyDescent="0.2">
      <c r="A1111" t="s">
        <v>766</v>
      </c>
      <c r="B1111" t="s">
        <v>66</v>
      </c>
      <c r="C1111" t="s">
        <v>308</v>
      </c>
      <c r="D1111" t="s">
        <v>1146</v>
      </c>
      <c r="E1111">
        <v>3.7</v>
      </c>
      <c r="F1111">
        <v>344</v>
      </c>
      <c r="G1111" s="21">
        <v>11.9</v>
      </c>
      <c r="H1111">
        <v>2012</v>
      </c>
      <c r="J1111" t="str">
        <f>_xlfn.CONCAT(Table1[#This Row])</f>
        <v>Reserva 2012SpainRiojaRioja Vega3.734411.92012</v>
      </c>
      <c r="S1111" t="b">
        <v>0</v>
      </c>
    </row>
    <row r="1112" spans="1:19" x14ac:dyDescent="0.2">
      <c r="A1112" t="s">
        <v>1145</v>
      </c>
      <c r="B1112" t="s">
        <v>66</v>
      </c>
      <c r="C1112" t="s">
        <v>570</v>
      </c>
      <c r="D1112" t="s">
        <v>4716</v>
      </c>
      <c r="E1112">
        <v>3.6</v>
      </c>
      <c r="F1112">
        <v>340</v>
      </c>
      <c r="G1112" s="21">
        <v>8.92</v>
      </c>
      <c r="H1112">
        <v>2012</v>
      </c>
      <c r="J1112" t="str">
        <f>_xlfn.CONCAT(Table1[#This Row])</f>
        <v>Gran Reserva 2012SpainCariñenaMonte Ducay3.63408.922012</v>
      </c>
      <c r="S1112" t="b">
        <v>0</v>
      </c>
    </row>
    <row r="1113" spans="1:19" x14ac:dyDescent="0.2">
      <c r="A1113" t="s">
        <v>5965</v>
      </c>
      <c r="B1113" t="s">
        <v>77</v>
      </c>
      <c r="C1113" t="s">
        <v>1405</v>
      </c>
      <c r="D1113" t="s">
        <v>3111</v>
      </c>
      <c r="E1113">
        <v>3.5</v>
      </c>
      <c r="F1113">
        <v>336</v>
      </c>
      <c r="G1113" s="21">
        <v>33.14</v>
      </c>
      <c r="H1113">
        <v>2012</v>
      </c>
      <c r="J1113" t="str">
        <f>_xlfn.CONCAT(Table1[#This Row])</f>
        <v>Tinto 2012PortugalAlentejoSexy3.533633.142012</v>
      </c>
      <c r="S1113" t="b">
        <v>0</v>
      </c>
    </row>
    <row r="1114" spans="1:19" x14ac:dyDescent="0.2">
      <c r="A1114" t="s">
        <v>348</v>
      </c>
      <c r="B1114" t="s">
        <v>196</v>
      </c>
      <c r="C1114" t="s">
        <v>1587</v>
      </c>
      <c r="D1114" t="s">
        <v>1588</v>
      </c>
      <c r="E1114">
        <v>4.0999999999999996</v>
      </c>
      <c r="F1114">
        <v>326</v>
      </c>
      <c r="G1114" s="21">
        <v>31.59</v>
      </c>
      <c r="H1114">
        <v>2012</v>
      </c>
      <c r="J1114" t="str">
        <f>_xlfn.CONCAT(Table1[#This Row])</f>
        <v>Cabernet Franc 2012ArgentinaPatagoniaBodega del Fin del Mundo4.132631.592012</v>
      </c>
      <c r="S1114" t="b">
        <v>0</v>
      </c>
    </row>
    <row r="1115" spans="1:19" x14ac:dyDescent="0.2">
      <c r="A1115" t="s">
        <v>5770</v>
      </c>
      <c r="B1115" t="s">
        <v>16</v>
      </c>
      <c r="C1115" t="s">
        <v>17</v>
      </c>
      <c r="D1115" t="s">
        <v>2725</v>
      </c>
      <c r="E1115">
        <v>4</v>
      </c>
      <c r="F1115">
        <v>323</v>
      </c>
      <c r="G1115" s="21">
        <v>55.15</v>
      </c>
      <c r="H1115">
        <v>2012</v>
      </c>
      <c r="J1115" t="str">
        <f>_xlfn.CONCAT(Table1[#This Row])</f>
        <v>Toscana Grifi 2012ItalyToscanaAvignonesi432355.152012</v>
      </c>
      <c r="S1115" t="b">
        <v>0</v>
      </c>
    </row>
    <row r="1116" spans="1:19" x14ac:dyDescent="0.2">
      <c r="A1116" t="s">
        <v>766</v>
      </c>
      <c r="B1116" t="s">
        <v>66</v>
      </c>
      <c r="C1116" t="s">
        <v>308</v>
      </c>
      <c r="D1116" t="s">
        <v>3857</v>
      </c>
      <c r="E1116">
        <v>3.8</v>
      </c>
      <c r="F1116">
        <v>323</v>
      </c>
      <c r="G1116" s="21">
        <v>13.48</v>
      </c>
      <c r="H1116">
        <v>2012</v>
      </c>
      <c r="J1116" t="str">
        <f>_xlfn.CONCAT(Table1[#This Row])</f>
        <v>Reserva 2012SpainRiojaMontecillo3.832313.482012</v>
      </c>
      <c r="S1116" t="b">
        <v>0</v>
      </c>
    </row>
    <row r="1117" spans="1:19" x14ac:dyDescent="0.2">
      <c r="A1117" t="s">
        <v>378</v>
      </c>
      <c r="B1117" t="s">
        <v>9</v>
      </c>
      <c r="C1117" t="s">
        <v>379</v>
      </c>
      <c r="D1117" t="s">
        <v>5665</v>
      </c>
      <c r="E1117">
        <v>3.8</v>
      </c>
      <c r="F1117">
        <v>318</v>
      </c>
      <c r="G1117" s="21">
        <v>18.899999999999999</v>
      </c>
      <c r="H1117">
        <v>2012</v>
      </c>
      <c r="J1117" t="str">
        <f>_xlfn.CONCAT(Table1[#This Row])</f>
        <v>Médoc 2012FranceMédocChâteau Lousteauneuf3.831818.92012</v>
      </c>
      <c r="S1117" t="b">
        <v>0</v>
      </c>
    </row>
    <row r="1118" spans="1:19" x14ac:dyDescent="0.2">
      <c r="A1118" t="s">
        <v>5639</v>
      </c>
      <c r="B1118" t="s">
        <v>62</v>
      </c>
      <c r="C1118" t="s">
        <v>63</v>
      </c>
      <c r="D1118" t="s">
        <v>3280</v>
      </c>
      <c r="E1118">
        <v>4</v>
      </c>
      <c r="F1118">
        <v>313</v>
      </c>
      <c r="G1118" s="21">
        <v>100</v>
      </c>
      <c r="H1118">
        <v>2012</v>
      </c>
      <c r="J1118" t="str">
        <f>_xlfn.CONCAT(Table1[#This Row])</f>
        <v>G.V.B Red 2012South AfricaStellenboschVergelegen43131002012</v>
      </c>
      <c r="S1118" t="b">
        <v>0</v>
      </c>
    </row>
    <row r="1119" spans="1:19" x14ac:dyDescent="0.2">
      <c r="A1119" t="s">
        <v>1066</v>
      </c>
      <c r="B1119" t="s">
        <v>16</v>
      </c>
      <c r="C1119" t="s">
        <v>358</v>
      </c>
      <c r="D1119" t="s">
        <v>5617</v>
      </c>
      <c r="E1119">
        <v>4.3</v>
      </c>
      <c r="F1119">
        <v>311</v>
      </c>
      <c r="G1119" s="21">
        <v>48.45</v>
      </c>
      <c r="H1119">
        <v>2012</v>
      </c>
      <c r="J1119" t="str">
        <f>_xlfn.CONCAT(Table1[#This Row])</f>
        <v>Brunello di Montalcino 2012ItalyBrunello di MontalcinoLe Chiuse4.331148.452012</v>
      </c>
      <c r="S1119" t="b">
        <v>0</v>
      </c>
    </row>
    <row r="1120" spans="1:19" x14ac:dyDescent="0.2">
      <c r="A1120" t="s">
        <v>1589</v>
      </c>
      <c r="B1120" t="s">
        <v>9</v>
      </c>
      <c r="C1120" t="s">
        <v>281</v>
      </c>
      <c r="D1120" t="s">
        <v>2148</v>
      </c>
      <c r="E1120">
        <v>3.7</v>
      </c>
      <c r="F1120">
        <v>307</v>
      </c>
      <c r="G1120" s="21">
        <v>16.899999999999999</v>
      </c>
      <c r="H1120">
        <v>2012</v>
      </c>
      <c r="J1120" t="str">
        <f>_xlfn.CONCAT(Table1[#This Row])</f>
        <v>Haut-Médoc 2012FranceHaut-MédocChâteau Fontesteau3.730716.92012</v>
      </c>
      <c r="S1120" t="b">
        <v>0</v>
      </c>
    </row>
    <row r="1121" spans="1:19" x14ac:dyDescent="0.2">
      <c r="A1121" t="s">
        <v>5512</v>
      </c>
      <c r="B1121" t="s">
        <v>16</v>
      </c>
      <c r="C1121" t="s">
        <v>5513</v>
      </c>
      <c r="D1121" t="s">
        <v>690</v>
      </c>
      <c r="E1121">
        <v>4.0999999999999996</v>
      </c>
      <c r="F1121">
        <v>305</v>
      </c>
      <c r="G1121" s="21">
        <v>32.9</v>
      </c>
      <c r="H1121">
        <v>2012</v>
      </c>
      <c r="J1121" t="str">
        <f>_xlfn.CONCAT(Table1[#This Row])</f>
        <v>Rubesco Vigna Monticchio Torgiano Rosso Riserva 2012ItalyTorgiano Rosso RiservaLungarotti4.130532.92012</v>
      </c>
      <c r="S1121" t="b">
        <v>0</v>
      </c>
    </row>
    <row r="1122" spans="1:19" x14ac:dyDescent="0.2">
      <c r="A1122" t="s">
        <v>5494</v>
      </c>
      <c r="B1122" t="s">
        <v>16</v>
      </c>
      <c r="C1122" t="s">
        <v>358</v>
      </c>
      <c r="D1122" t="s">
        <v>2717</v>
      </c>
      <c r="E1122">
        <v>4.5999999999999996</v>
      </c>
      <c r="F1122">
        <v>302</v>
      </c>
      <c r="G1122" s="21">
        <v>117.42</v>
      </c>
      <c r="H1122">
        <v>2012</v>
      </c>
      <c r="J1122" t="str">
        <f>_xlfn.CONCAT(Table1[#This Row])</f>
        <v>Ripe al Convento Brunello di Montalcino Riserva 2012ItalyBrunello di MontalcinoTenuta CastelGiocondo4.6302117.422012</v>
      </c>
      <c r="S1122" t="b">
        <v>0</v>
      </c>
    </row>
    <row r="1123" spans="1:19" x14ac:dyDescent="0.2">
      <c r="A1123" t="s">
        <v>5490</v>
      </c>
      <c r="B1123" t="s">
        <v>9</v>
      </c>
      <c r="C1123" t="s">
        <v>873</v>
      </c>
      <c r="D1123" t="s">
        <v>1196</v>
      </c>
      <c r="E1123">
        <v>4.0999999999999996</v>
      </c>
      <c r="F1123">
        <v>302</v>
      </c>
      <c r="G1123" s="21">
        <v>32.5</v>
      </c>
      <c r="H1123">
        <v>2012</v>
      </c>
      <c r="J1123" t="str">
        <f>_xlfn.CONCAT(Table1[#This Row])</f>
        <v>Château Romassan Rouge 2012FranceBandolDomaines Ott4.130232.52012</v>
      </c>
      <c r="S1123" t="b">
        <v>0</v>
      </c>
    </row>
    <row r="1124" spans="1:19" x14ac:dyDescent="0.2">
      <c r="A1124" t="s">
        <v>5478</v>
      </c>
      <c r="B1124" t="s">
        <v>77</v>
      </c>
      <c r="C1124" t="s">
        <v>153</v>
      </c>
      <c r="D1124" t="s">
        <v>439</v>
      </c>
      <c r="E1124">
        <v>4.3</v>
      </c>
      <c r="F1124">
        <v>300</v>
      </c>
      <c r="G1124" s="21">
        <v>60.44</v>
      </c>
      <c r="H1124">
        <v>2012</v>
      </c>
      <c r="J1124" t="str">
        <f>_xlfn.CONCAT(Table1[#This Row])</f>
        <v>Reserva Tinto 2012PortugalAlentejanoCortes de Cima4.330060.442012</v>
      </c>
      <c r="S1124" t="b">
        <v>0</v>
      </c>
    </row>
    <row r="1125" spans="1:19" x14ac:dyDescent="0.2">
      <c r="A1125" t="s">
        <v>5483</v>
      </c>
      <c r="B1125" t="s">
        <v>16</v>
      </c>
      <c r="C1125" t="s">
        <v>716</v>
      </c>
      <c r="D1125" t="s">
        <v>4707</v>
      </c>
      <c r="E1125">
        <v>3.7</v>
      </c>
      <c r="F1125">
        <v>300</v>
      </c>
      <c r="G1125" s="21">
        <v>16.850000000000001</v>
      </c>
      <c r="H1125">
        <v>2012</v>
      </c>
      <c r="J1125" t="str">
        <f>_xlfn.CONCAT(Table1[#This Row])</f>
        <v>Limited Release Taurasi Ensis 2012ItalyTaurasiVesevo3.730016.852012</v>
      </c>
      <c r="S1125" t="b">
        <v>0</v>
      </c>
    </row>
    <row r="1126" spans="1:19" x14ac:dyDescent="0.2">
      <c r="A1126" t="s">
        <v>5327</v>
      </c>
      <c r="B1126" t="s">
        <v>16</v>
      </c>
      <c r="C1126" t="s">
        <v>358</v>
      </c>
      <c r="D1126" t="s">
        <v>943</v>
      </c>
      <c r="E1126">
        <v>4.5999999999999996</v>
      </c>
      <c r="F1126">
        <v>295</v>
      </c>
      <c r="G1126" s="21">
        <v>348.98</v>
      </c>
      <c r="H1126">
        <v>2012</v>
      </c>
      <c r="J1126" t="str">
        <f>_xlfn.CONCAT(Table1[#This Row])</f>
        <v>Cerretalto Brunello di Montalcino 2012ItalyBrunello di MontalcinoCasanova di Neri4.6295348.982012</v>
      </c>
      <c r="S1126" t="b">
        <v>0</v>
      </c>
    </row>
    <row r="1127" spans="1:19" x14ac:dyDescent="0.2">
      <c r="A1127" t="s">
        <v>5330</v>
      </c>
      <c r="B1127" t="s">
        <v>9</v>
      </c>
      <c r="C1127" t="s">
        <v>793</v>
      </c>
      <c r="D1127" t="s">
        <v>5331</v>
      </c>
      <c r="E1127">
        <v>3.9</v>
      </c>
      <c r="F1127">
        <v>295</v>
      </c>
      <c r="G1127" s="21">
        <v>19.309999999999999</v>
      </c>
      <c r="H1127">
        <v>2012</v>
      </c>
      <c r="J1127" t="str">
        <f>_xlfn.CONCAT(Table1[#This Row])</f>
        <v>Les 3 Cèdres Montagne-Saint-Émilion 2012FranceMontagne-Saint-ÉmilionBaron Edmond de Rothschild3.929519.312012</v>
      </c>
      <c r="S1127" t="b">
        <v>0</v>
      </c>
    </row>
    <row r="1128" spans="1:19" x14ac:dyDescent="0.2">
      <c r="A1128" t="s">
        <v>5320</v>
      </c>
      <c r="B1128" t="s">
        <v>16</v>
      </c>
      <c r="C1128" t="s">
        <v>374</v>
      </c>
      <c r="D1128" t="s">
        <v>2836</v>
      </c>
      <c r="E1128">
        <v>4.4000000000000004</v>
      </c>
      <c r="F1128">
        <v>294</v>
      </c>
      <c r="G1128" s="21">
        <v>111.55</v>
      </c>
      <c r="H1128">
        <v>2012</v>
      </c>
      <c r="J1128" t="str">
        <f>_xlfn.CONCAT(Table1[#This Row])</f>
        <v>Falletto Barbaresco Asili 2012ItalyBarbarescoBruno Giacosa4.4294111.552012</v>
      </c>
      <c r="S1128" t="b">
        <v>0</v>
      </c>
    </row>
    <row r="1129" spans="1:19" x14ac:dyDescent="0.2">
      <c r="A1129" t="s">
        <v>5305</v>
      </c>
      <c r="B1129" t="s">
        <v>9</v>
      </c>
      <c r="C1129" t="s">
        <v>105</v>
      </c>
      <c r="D1129" t="s">
        <v>1571</v>
      </c>
      <c r="E1129">
        <v>4</v>
      </c>
      <c r="F1129">
        <v>292</v>
      </c>
      <c r="G1129" s="21">
        <v>20.149999999999999</v>
      </c>
      <c r="H1129">
        <v>2012</v>
      </c>
      <c r="J1129" t="str">
        <f>_xlfn.CONCAT(Table1[#This Row])</f>
        <v>Château La Croix Saint-Estèphe 2012FranceSaint-EstèpheChâteau Le Crock429220.152012</v>
      </c>
      <c r="S1129" t="b">
        <v>0</v>
      </c>
    </row>
    <row r="1130" spans="1:19" x14ac:dyDescent="0.2">
      <c r="A1130" t="s">
        <v>5289</v>
      </c>
      <c r="B1130" t="s">
        <v>16</v>
      </c>
      <c r="C1130" t="s">
        <v>505</v>
      </c>
      <c r="D1130" t="s">
        <v>3034</v>
      </c>
      <c r="E1130">
        <v>4.4000000000000004</v>
      </c>
      <c r="F1130">
        <v>291</v>
      </c>
      <c r="G1130" s="21">
        <v>37.630000000000003</v>
      </c>
      <c r="H1130">
        <v>2012</v>
      </c>
      <c r="J1130" t="str">
        <f>_xlfn.CONCAT(Table1[#This Row])</f>
        <v>Terre di Cariano Riserva Amarone della Valpolicella Classico 2012ItalyAmarone della Valpolicella ClassicoCecilia Beretta4.429137.632012</v>
      </c>
      <c r="S1130" t="b">
        <v>0</v>
      </c>
    </row>
    <row r="1131" spans="1:19" x14ac:dyDescent="0.2">
      <c r="A1131" t="s">
        <v>3158</v>
      </c>
      <c r="B1131" t="s">
        <v>9</v>
      </c>
      <c r="C1131" t="s">
        <v>114</v>
      </c>
      <c r="D1131" t="s">
        <v>462</v>
      </c>
      <c r="E1131">
        <v>4.3</v>
      </c>
      <c r="F1131">
        <v>289</v>
      </c>
      <c r="G1131" s="21">
        <v>155.47999999999999</v>
      </c>
      <c r="H1131">
        <v>2012</v>
      </c>
      <c r="J1131" t="str">
        <f>_xlfn.CONCAT(Table1[#This Row])</f>
        <v>Saint-Julien (Grand Cru Classé) 2012FranceSaint-JulienChâteau Léoville Las Cases4.3289155.482012</v>
      </c>
      <c r="S1131" t="b">
        <v>0</v>
      </c>
    </row>
    <row r="1132" spans="1:19" x14ac:dyDescent="0.2">
      <c r="A1132" t="s">
        <v>5169</v>
      </c>
      <c r="B1132" t="s">
        <v>66</v>
      </c>
      <c r="C1132" t="s">
        <v>333</v>
      </c>
      <c r="D1132" t="s">
        <v>2287</v>
      </c>
      <c r="E1132">
        <v>3.7</v>
      </c>
      <c r="F1132">
        <v>289</v>
      </c>
      <c r="G1132" s="21">
        <v>10.91</v>
      </c>
      <c r="H1132">
        <v>2012</v>
      </c>
      <c r="J1132" t="str">
        <f>_xlfn.CONCAT(Table1[#This Row])</f>
        <v>Ars Nova 2012SpainNavarraBodega Tandem3.728910.912012</v>
      </c>
      <c r="S1132" t="b">
        <v>0</v>
      </c>
    </row>
    <row r="1133" spans="1:19" x14ac:dyDescent="0.2">
      <c r="A1133" t="s">
        <v>5161</v>
      </c>
      <c r="B1133" t="s">
        <v>66</v>
      </c>
      <c r="C1133" t="s">
        <v>313</v>
      </c>
      <c r="D1133" t="s">
        <v>834</v>
      </c>
      <c r="E1133">
        <v>4.0999999999999996</v>
      </c>
      <c r="F1133">
        <v>288</v>
      </c>
      <c r="G1133" s="21">
        <v>22.91</v>
      </c>
      <c r="H1133">
        <v>2012</v>
      </c>
      <c r="J1133" t="str">
        <f>_xlfn.CONCAT(Table1[#This Row])</f>
        <v>Priorat Cruor 2012SpainPrioratCasa Gran del Siurana4.128822.912012</v>
      </c>
      <c r="S1133" t="b">
        <v>0</v>
      </c>
    </row>
    <row r="1134" spans="1:19" x14ac:dyDescent="0.2">
      <c r="A1134" t="s">
        <v>5137</v>
      </c>
      <c r="B1134" t="s">
        <v>9</v>
      </c>
      <c r="C1134" t="s">
        <v>175</v>
      </c>
      <c r="D1134" t="s">
        <v>796</v>
      </c>
      <c r="E1134">
        <v>3.1</v>
      </c>
      <c r="F1134">
        <v>286</v>
      </c>
      <c r="G1134" s="21">
        <v>8.69</v>
      </c>
      <c r="H1134">
        <v>2012</v>
      </c>
      <c r="J1134" t="str">
        <f>_xlfn.CONCAT(Table1[#This Row])</f>
        <v>Les Cépages Cabernet Sauvignon 2012FrancePays d'OcBaron Philippe de Rothschild3.12868.692012</v>
      </c>
      <c r="S1134" t="b">
        <v>0</v>
      </c>
    </row>
    <row r="1135" spans="1:19" x14ac:dyDescent="0.2">
      <c r="A1135" t="s">
        <v>4948</v>
      </c>
      <c r="B1135" t="s">
        <v>16</v>
      </c>
      <c r="C1135" t="s">
        <v>17</v>
      </c>
      <c r="D1135" t="s">
        <v>2717</v>
      </c>
      <c r="E1135">
        <v>4.4000000000000004</v>
      </c>
      <c r="F1135">
        <v>279</v>
      </c>
      <c r="G1135" s="21">
        <v>53.35</v>
      </c>
      <c r="H1135">
        <v>2012</v>
      </c>
      <c r="J1135" t="str">
        <f>_xlfn.CONCAT(Table1[#This Row])</f>
        <v>Lamaione Toscana 2012ItalyToscanaTenuta CastelGiocondo4.427953.352012</v>
      </c>
      <c r="S1135" t="b">
        <v>0</v>
      </c>
    </row>
    <row r="1136" spans="1:19" x14ac:dyDescent="0.2">
      <c r="A1136" t="s">
        <v>4927</v>
      </c>
      <c r="B1136" t="s">
        <v>9</v>
      </c>
      <c r="C1136" t="s">
        <v>414</v>
      </c>
      <c r="D1136" t="s">
        <v>1489</v>
      </c>
      <c r="E1136">
        <v>4.2</v>
      </c>
      <c r="F1136">
        <v>276</v>
      </c>
      <c r="G1136" s="21">
        <v>54</v>
      </c>
      <c r="H1136">
        <v>2012</v>
      </c>
      <c r="J1136" t="str">
        <f>_xlfn.CONCAT(Table1[#This Row])</f>
        <v>Châteauneuf-du-Pape Chaupin 2012FranceChâteauneuf-du-PapeDomaine de la Janasse4.2276542012</v>
      </c>
      <c r="S1136" t="b">
        <v>0</v>
      </c>
    </row>
    <row r="1137" spans="1:19" x14ac:dyDescent="0.2">
      <c r="A1137" t="s">
        <v>4885</v>
      </c>
      <c r="B1137" t="s">
        <v>77</v>
      </c>
      <c r="C1137" t="s">
        <v>153</v>
      </c>
      <c r="D1137" t="s">
        <v>1641</v>
      </c>
      <c r="E1137">
        <v>4</v>
      </c>
      <c r="F1137">
        <v>272</v>
      </c>
      <c r="G1137" s="21">
        <v>34.119999999999997</v>
      </c>
      <c r="H1137">
        <v>2012</v>
      </c>
      <c r="J1137" t="str">
        <f>_xlfn.CONCAT(Table1[#This Row])</f>
        <v>AB Alicante Bouschet 2012PortugalAlentejanoEsporão427234.122012</v>
      </c>
      <c r="S1137" t="b">
        <v>0</v>
      </c>
    </row>
    <row r="1138" spans="1:19" x14ac:dyDescent="0.2">
      <c r="A1138" t="s">
        <v>4867</v>
      </c>
      <c r="B1138" t="s">
        <v>16</v>
      </c>
      <c r="C1138" t="s">
        <v>228</v>
      </c>
      <c r="D1138" t="s">
        <v>2035</v>
      </c>
      <c r="E1138">
        <v>3.8</v>
      </c>
      <c r="F1138">
        <v>271</v>
      </c>
      <c r="G1138" s="21">
        <v>14.52</v>
      </c>
      <c r="H1138">
        <v>2012</v>
      </c>
      <c r="J1138" t="str">
        <f>_xlfn.CONCAT(Table1[#This Row])</f>
        <v>Ramione Merlot - Nero d'Avola 2012ItalyTerre SicilianeBaglio di Pianetto3.827114.522012</v>
      </c>
      <c r="S1138" t="b">
        <v>0</v>
      </c>
    </row>
    <row r="1139" spans="1:19" x14ac:dyDescent="0.2">
      <c r="A1139" t="s">
        <v>4864</v>
      </c>
      <c r="B1139" t="s">
        <v>16</v>
      </c>
      <c r="C1139" t="s">
        <v>716</v>
      </c>
      <c r="D1139" t="s">
        <v>4865</v>
      </c>
      <c r="E1139">
        <v>4.2</v>
      </c>
      <c r="F1139">
        <v>270</v>
      </c>
      <c r="G1139" s="21">
        <v>33.85</v>
      </c>
      <c r="H1139">
        <v>2012</v>
      </c>
      <c r="J1139" t="str">
        <f>_xlfn.CONCAT(Table1[#This Row])</f>
        <v>Taurasi Riserva Radici 2012ItalyTaurasiMastroberardino4.227033.852012</v>
      </c>
      <c r="S1139" t="b">
        <v>0</v>
      </c>
    </row>
    <row r="1140" spans="1:19" x14ac:dyDescent="0.2">
      <c r="A1140" t="s">
        <v>4735</v>
      </c>
      <c r="B1140" t="s">
        <v>66</v>
      </c>
      <c r="C1140" t="s">
        <v>4736</v>
      </c>
      <c r="D1140" t="s">
        <v>4737</v>
      </c>
      <c r="E1140">
        <v>4.2</v>
      </c>
      <c r="F1140">
        <v>269</v>
      </c>
      <c r="G1140" s="21">
        <v>26.7</v>
      </c>
      <c r="H1140">
        <v>2012</v>
      </c>
      <c r="J1140" t="str">
        <f>_xlfn.CONCAT(Table1[#This Row])</f>
        <v>Fangar-Elements Negre 2012SpainPlà i LlevantEs Fangar4.226926.72012</v>
      </c>
      <c r="S1140" t="b">
        <v>0</v>
      </c>
    </row>
    <row r="1141" spans="1:19" x14ac:dyDescent="0.2">
      <c r="A1141" t="s">
        <v>4744</v>
      </c>
      <c r="B1141" t="s">
        <v>16</v>
      </c>
      <c r="C1141" t="s">
        <v>358</v>
      </c>
      <c r="D1141" t="s">
        <v>1651</v>
      </c>
      <c r="E1141">
        <v>4.2</v>
      </c>
      <c r="F1141">
        <v>269</v>
      </c>
      <c r="G1141" s="21">
        <v>75</v>
      </c>
      <c r="H1141">
        <v>2012</v>
      </c>
      <c r="J1141" t="str">
        <f>_xlfn.CONCAT(Table1[#This Row])</f>
        <v>Vecchie Vigne Brunello di Montalcino 2012ItalyBrunello di MontalcinoSiro Pacenti4.2269752012</v>
      </c>
      <c r="S1141" t="b">
        <v>0</v>
      </c>
    </row>
    <row r="1142" spans="1:19" x14ac:dyDescent="0.2">
      <c r="A1142" t="s">
        <v>4719</v>
      </c>
      <c r="B1142" t="s">
        <v>16</v>
      </c>
      <c r="C1142" t="s">
        <v>181</v>
      </c>
      <c r="D1142" t="s">
        <v>915</v>
      </c>
      <c r="E1142">
        <v>4.5</v>
      </c>
      <c r="F1142">
        <v>267</v>
      </c>
      <c r="G1142" s="21">
        <v>131.58000000000001</v>
      </c>
      <c r="H1142">
        <v>2012</v>
      </c>
      <c r="J1142" t="str">
        <f>_xlfn.CONCAT(Table1[#This Row])</f>
        <v>Vürsù Barolo Campè 2012ItalyBaroloLa Spinetta4.5267131.582012</v>
      </c>
      <c r="S1142" t="b">
        <v>0</v>
      </c>
    </row>
    <row r="1143" spans="1:19" x14ac:dyDescent="0.2">
      <c r="A1143" t="s">
        <v>4700</v>
      </c>
      <c r="B1143" t="s">
        <v>62</v>
      </c>
      <c r="C1143" t="s">
        <v>63</v>
      </c>
      <c r="D1143" t="s">
        <v>3280</v>
      </c>
      <c r="E1143">
        <v>4.3</v>
      </c>
      <c r="F1143">
        <v>266</v>
      </c>
      <c r="G1143" s="21">
        <v>95</v>
      </c>
      <c r="H1143">
        <v>2012</v>
      </c>
      <c r="J1143" t="str">
        <f>_xlfn.CONCAT(Table1[#This Row])</f>
        <v>V Red 2012South AfricaStellenboschVergelegen4.3266952012</v>
      </c>
      <c r="S1143" t="b">
        <v>0</v>
      </c>
    </row>
    <row r="1144" spans="1:19" x14ac:dyDescent="0.2">
      <c r="A1144" t="s">
        <v>95</v>
      </c>
      <c r="B1144" t="s">
        <v>9</v>
      </c>
      <c r="C1144" t="s">
        <v>96</v>
      </c>
      <c r="D1144" t="s">
        <v>1861</v>
      </c>
      <c r="E1144">
        <v>4.2</v>
      </c>
      <c r="F1144">
        <v>263</v>
      </c>
      <c r="G1144" s="21">
        <v>70.19</v>
      </c>
      <c r="H1144">
        <v>2012</v>
      </c>
      <c r="J1144" t="str">
        <f>_xlfn.CONCAT(Table1[#This Row])</f>
        <v>Saint-Émilion Grand Cru (Premier Grand Cru Classé) 2012FranceSaint-Émilion Grand CruChâteau Trotte Vieille4.226370.192012</v>
      </c>
      <c r="S1144" t="b">
        <v>0</v>
      </c>
    </row>
    <row r="1145" spans="1:19" x14ac:dyDescent="0.2">
      <c r="A1145" t="s">
        <v>4676</v>
      </c>
      <c r="B1145" t="s">
        <v>70</v>
      </c>
      <c r="C1145" t="s">
        <v>3901</v>
      </c>
      <c r="D1145" t="s">
        <v>3902</v>
      </c>
      <c r="E1145">
        <v>4.2</v>
      </c>
      <c r="F1145">
        <v>262</v>
      </c>
      <c r="G1145" s="21">
        <v>73.06</v>
      </c>
      <c r="H1145">
        <v>2012</v>
      </c>
      <c r="J1145" t="str">
        <f>_xlfn.CONCAT(Table1[#This Row])</f>
        <v>Lyndenhurst Cabernet Sauvignon 2012United StatesSt. HelenaSpottswoode4.226273.062012</v>
      </c>
      <c r="S1145" t="b">
        <v>0</v>
      </c>
    </row>
    <row r="1146" spans="1:19" x14ac:dyDescent="0.2">
      <c r="A1146" t="s">
        <v>4675</v>
      </c>
      <c r="B1146" t="s">
        <v>23</v>
      </c>
      <c r="C1146" t="s">
        <v>247</v>
      </c>
      <c r="D1146" t="s">
        <v>2554</v>
      </c>
      <c r="E1146">
        <v>4.0999999999999996</v>
      </c>
      <c r="F1146">
        <v>262</v>
      </c>
      <c r="G1146" s="21">
        <v>39.950000000000003</v>
      </c>
      <c r="H1146">
        <v>2012</v>
      </c>
      <c r="J1146" t="str">
        <f>_xlfn.CONCAT(Table1[#This Row])</f>
        <v>Gabarinza 2012AustriaBurgenlandHeinrich4.126239.952012</v>
      </c>
      <c r="S1146" t="b">
        <v>0</v>
      </c>
    </row>
    <row r="1147" spans="1:19" x14ac:dyDescent="0.2">
      <c r="A1147" t="s">
        <v>4533</v>
      </c>
      <c r="B1147" t="s">
        <v>16</v>
      </c>
      <c r="C1147" t="s">
        <v>470</v>
      </c>
      <c r="D1147" t="s">
        <v>714</v>
      </c>
      <c r="E1147">
        <v>4.4000000000000004</v>
      </c>
      <c r="F1147">
        <v>257</v>
      </c>
      <c r="G1147" s="21">
        <v>72.7</v>
      </c>
      <c r="H1147">
        <v>2012</v>
      </c>
      <c r="J1147" t="str">
        <f>_xlfn.CONCAT(Table1[#This Row])</f>
        <v>Valpolicella Classico Superiore 2012ItalyValpolicella ClassicoQuintarelli Giuseppe4.425772.72012</v>
      </c>
      <c r="S1147" t="b">
        <v>0</v>
      </c>
    </row>
    <row r="1148" spans="1:19" x14ac:dyDescent="0.2">
      <c r="A1148" t="s">
        <v>4525</v>
      </c>
      <c r="B1148" t="s">
        <v>16</v>
      </c>
      <c r="C1148" t="s">
        <v>181</v>
      </c>
      <c r="D1148" t="s">
        <v>1269</v>
      </c>
      <c r="E1148">
        <v>4.2</v>
      </c>
      <c r="F1148">
        <v>255</v>
      </c>
      <c r="G1148" s="21">
        <v>87</v>
      </c>
      <c r="H1148">
        <v>2012</v>
      </c>
      <c r="J1148" t="str">
        <f>_xlfn.CONCAT(Table1[#This Row])</f>
        <v>Barolo Brunate 2012ItalyBaroloCeretto4.2255872012</v>
      </c>
      <c r="S1148" t="b">
        <v>0</v>
      </c>
    </row>
    <row r="1149" spans="1:19" x14ac:dyDescent="0.2">
      <c r="A1149" t="s">
        <v>4519</v>
      </c>
      <c r="B1149" t="s">
        <v>87</v>
      </c>
      <c r="C1149" t="s">
        <v>88</v>
      </c>
      <c r="D1149" t="s">
        <v>208</v>
      </c>
      <c r="E1149">
        <v>3</v>
      </c>
      <c r="F1149">
        <v>255</v>
      </c>
      <c r="G1149" s="21">
        <v>11.45</v>
      </c>
      <c r="H1149">
        <v>2012</v>
      </c>
      <c r="J1149" t="str">
        <f>_xlfn.CONCAT(Table1[#This Row])</f>
        <v>Fausto Merlot 2012BrazilSerra GaúchaPizzato325511.452012</v>
      </c>
      <c r="S1149" t="b">
        <v>0</v>
      </c>
    </row>
    <row r="1150" spans="1:19" x14ac:dyDescent="0.2">
      <c r="A1150" t="s">
        <v>4499</v>
      </c>
      <c r="B1150" t="s">
        <v>9</v>
      </c>
      <c r="C1150" t="s">
        <v>873</v>
      </c>
      <c r="D1150" t="s">
        <v>1441</v>
      </c>
      <c r="E1150">
        <v>4.0999999999999996</v>
      </c>
      <c r="F1150">
        <v>254</v>
      </c>
      <c r="G1150" s="21">
        <v>42.9</v>
      </c>
      <c r="H1150">
        <v>2012</v>
      </c>
      <c r="J1150" t="str">
        <f>_xlfn.CONCAT(Table1[#This Row])</f>
        <v>Terroir du Trias Bandol Rouge 2012FranceBandolDomaine de Terrebrune4.125442.92012</v>
      </c>
      <c r="S1150" t="b">
        <v>0</v>
      </c>
    </row>
    <row r="1151" spans="1:19" x14ac:dyDescent="0.2">
      <c r="A1151" t="s">
        <v>4496</v>
      </c>
      <c r="B1151" t="s">
        <v>16</v>
      </c>
      <c r="C1151" t="s">
        <v>358</v>
      </c>
      <c r="D1151" t="s">
        <v>339</v>
      </c>
      <c r="E1151">
        <v>4.3</v>
      </c>
      <c r="F1151">
        <v>253</v>
      </c>
      <c r="G1151" s="21">
        <v>66.989999999999995</v>
      </c>
      <c r="H1151">
        <v>2012</v>
      </c>
      <c r="J1151" t="str">
        <f>_xlfn.CONCAT(Table1[#This Row])</f>
        <v>Altero Brunello di Montalcino 2012ItalyBrunello di MontalcinoPoggio Antico4.325366.992012</v>
      </c>
      <c r="S1151" t="b">
        <v>0</v>
      </c>
    </row>
    <row r="1152" spans="1:19" x14ac:dyDescent="0.2">
      <c r="A1152" t="s">
        <v>4359</v>
      </c>
      <c r="B1152" t="s">
        <v>66</v>
      </c>
      <c r="C1152" t="s">
        <v>308</v>
      </c>
      <c r="D1152" t="s">
        <v>4360</v>
      </c>
      <c r="E1152">
        <v>3.9</v>
      </c>
      <c r="F1152">
        <v>249</v>
      </c>
      <c r="G1152" s="21">
        <v>23.7</v>
      </c>
      <c r="H1152">
        <v>2012</v>
      </c>
      <c r="J1152" t="str">
        <f>_xlfn.CONCAT(Table1[#This Row])</f>
        <v>Rioja Gran Reserva 2012SpainRiojaViña Real3.924923.72012</v>
      </c>
      <c r="S1152" t="b">
        <v>0</v>
      </c>
    </row>
    <row r="1153" spans="1:19" x14ac:dyDescent="0.2">
      <c r="A1153" t="s">
        <v>1589</v>
      </c>
      <c r="B1153" t="s">
        <v>9</v>
      </c>
      <c r="C1153" t="s">
        <v>281</v>
      </c>
      <c r="D1153" t="s">
        <v>4350</v>
      </c>
      <c r="E1153">
        <v>3.8</v>
      </c>
      <c r="F1153">
        <v>248</v>
      </c>
      <c r="G1153" s="21">
        <v>15.2</v>
      </c>
      <c r="H1153">
        <v>2012</v>
      </c>
      <c r="J1153" t="str">
        <f>_xlfn.CONCAT(Table1[#This Row])</f>
        <v>Haut-Médoc 2012FranceHaut-MédocChâteau Victoria3.824815.22012</v>
      </c>
      <c r="S1153" t="b">
        <v>0</v>
      </c>
    </row>
    <row r="1154" spans="1:19" x14ac:dyDescent="0.2">
      <c r="A1154" t="s">
        <v>4151</v>
      </c>
      <c r="B1154" t="s">
        <v>16</v>
      </c>
      <c r="C1154" t="s">
        <v>74</v>
      </c>
      <c r="D1154" t="s">
        <v>712</v>
      </c>
      <c r="E1154">
        <v>3.7</v>
      </c>
      <c r="F1154">
        <v>234</v>
      </c>
      <c r="G1154" s="21">
        <v>15.51</v>
      </c>
      <c r="H1154">
        <v>2012</v>
      </c>
      <c r="J1154" t="str">
        <f>_xlfn.CONCAT(Table1[#This Row])</f>
        <v>Negroamaro Salento Morgicchio 2012ItalySalentoTormaresca3.723415.512012</v>
      </c>
      <c r="S1154" t="b">
        <v>0</v>
      </c>
    </row>
    <row r="1155" spans="1:19" x14ac:dyDescent="0.2">
      <c r="A1155" t="s">
        <v>4142</v>
      </c>
      <c r="B1155" t="s">
        <v>23</v>
      </c>
      <c r="C1155" t="s">
        <v>247</v>
      </c>
      <c r="D1155" t="s">
        <v>2554</v>
      </c>
      <c r="E1155">
        <v>4.4000000000000004</v>
      </c>
      <c r="F1155">
        <v>233</v>
      </c>
      <c r="G1155" s="21">
        <v>77</v>
      </c>
      <c r="H1155">
        <v>2012</v>
      </c>
      <c r="J1155" t="str">
        <f>_xlfn.CONCAT(Table1[#This Row])</f>
        <v>Salzberg 2012AustriaBurgenlandHeinrich4.4233772012</v>
      </c>
      <c r="S1155" t="b">
        <v>0</v>
      </c>
    </row>
    <row r="1156" spans="1:19" x14ac:dyDescent="0.2">
      <c r="A1156" t="s">
        <v>4095</v>
      </c>
      <c r="B1156" t="s">
        <v>16</v>
      </c>
      <c r="C1156" t="s">
        <v>716</v>
      </c>
      <c r="D1156" t="s">
        <v>529</v>
      </c>
      <c r="E1156">
        <v>4</v>
      </c>
      <c r="F1156">
        <v>229</v>
      </c>
      <c r="G1156" s="21">
        <v>45</v>
      </c>
      <c r="H1156">
        <v>2012</v>
      </c>
      <c r="J1156" t="str">
        <f>_xlfn.CONCAT(Table1[#This Row])</f>
        <v>Piano Montevergine Taurasi 2012ItalyTaurasiFeudi di San Gregorio4229452012</v>
      </c>
      <c r="S1156" t="b">
        <v>0</v>
      </c>
    </row>
    <row r="1157" spans="1:19" x14ac:dyDescent="0.2">
      <c r="A1157" t="s">
        <v>3987</v>
      </c>
      <c r="B1157" t="s">
        <v>16</v>
      </c>
      <c r="C1157" t="s">
        <v>17</v>
      </c>
      <c r="D1157" t="s">
        <v>2289</v>
      </c>
      <c r="E1157">
        <v>4.4000000000000004</v>
      </c>
      <c r="F1157">
        <v>220</v>
      </c>
      <c r="G1157" s="21">
        <v>193.03</v>
      </c>
      <c r="H1157">
        <v>2012</v>
      </c>
      <c r="J1157" t="str">
        <f>_xlfn.CONCAT(Table1[#This Row])</f>
        <v>Redigaffi Toscana 2012ItalyToscanaTua Rita4.4220193.032012</v>
      </c>
      <c r="S1157" t="b">
        <v>0</v>
      </c>
    </row>
    <row r="1158" spans="1:19" x14ac:dyDescent="0.2">
      <c r="A1158" t="s">
        <v>3993</v>
      </c>
      <c r="B1158" t="s">
        <v>16</v>
      </c>
      <c r="C1158" t="s">
        <v>505</v>
      </c>
      <c r="D1158" t="s">
        <v>3994</v>
      </c>
      <c r="E1158">
        <v>4.0999999999999996</v>
      </c>
      <c r="F1158">
        <v>220</v>
      </c>
      <c r="G1158" s="21">
        <v>39</v>
      </c>
      <c r="H1158">
        <v>2012</v>
      </c>
      <c r="J1158" t="str">
        <f>_xlfn.CONCAT(Table1[#This Row])</f>
        <v>Amarone della Valpolicella Classico 2012ItalyAmarone della Valpolicella ClassicoNicolis4.1220392012</v>
      </c>
      <c r="S1158" t="b">
        <v>0</v>
      </c>
    </row>
    <row r="1159" spans="1:19" x14ac:dyDescent="0.2">
      <c r="A1159" t="s">
        <v>3989</v>
      </c>
      <c r="B1159" t="s">
        <v>16</v>
      </c>
      <c r="C1159" t="s">
        <v>93</v>
      </c>
      <c r="D1159" t="s">
        <v>3990</v>
      </c>
      <c r="E1159">
        <v>3.3</v>
      </c>
      <c r="F1159">
        <v>220</v>
      </c>
      <c r="G1159" s="21">
        <v>8.49</v>
      </c>
      <c r="H1159">
        <v>2012</v>
      </c>
      <c r="J1159" t="str">
        <f>_xlfn.CONCAT(Table1[#This Row])</f>
        <v>Chianti Classico 2012ItalyChianti ClassicoGeografico3.32208.492012</v>
      </c>
      <c r="S1159" t="b">
        <v>0</v>
      </c>
    </row>
    <row r="1160" spans="1:19" x14ac:dyDescent="0.2">
      <c r="A1160" t="s">
        <v>3944</v>
      </c>
      <c r="B1160" t="s">
        <v>16</v>
      </c>
      <c r="C1160" t="s">
        <v>178</v>
      </c>
      <c r="D1160" t="s">
        <v>1566</v>
      </c>
      <c r="E1160">
        <v>3.8</v>
      </c>
      <c r="F1160">
        <v>217</v>
      </c>
      <c r="G1160" s="21">
        <v>17.36</v>
      </c>
      <c r="H1160">
        <v>2012</v>
      </c>
      <c r="J1160" t="str">
        <f>_xlfn.CONCAT(Table1[#This Row])</f>
        <v>Barbera d'Alba Trevigne 2012ItalyBarbera d'AlbaDomenico Clerico3.821717.362012</v>
      </c>
      <c r="S1160" t="b">
        <v>0</v>
      </c>
    </row>
    <row r="1161" spans="1:19" x14ac:dyDescent="0.2">
      <c r="A1161" t="s">
        <v>3831</v>
      </c>
      <c r="B1161" t="s">
        <v>16</v>
      </c>
      <c r="C1161" t="s">
        <v>558</v>
      </c>
      <c r="D1161" t="s">
        <v>3287</v>
      </c>
      <c r="E1161">
        <v>3.8</v>
      </c>
      <c r="F1161">
        <v>210</v>
      </c>
      <c r="G1161" s="21">
        <v>23.68</v>
      </c>
      <c r="H1161">
        <v>2012</v>
      </c>
      <c r="J1161" t="str">
        <f>_xlfn.CONCAT(Table1[#This Row])</f>
        <v>Vino Nobile di Montepulciano 2012ItalyVino Nobile di MontepulcianoContucci3.821023.682012</v>
      </c>
      <c r="S1161" t="b">
        <v>0</v>
      </c>
    </row>
    <row r="1162" spans="1:19" x14ac:dyDescent="0.2">
      <c r="A1162" t="s">
        <v>3784</v>
      </c>
      <c r="B1162" t="s">
        <v>70</v>
      </c>
      <c r="C1162" t="s">
        <v>3785</v>
      </c>
      <c r="D1162" t="s">
        <v>708</v>
      </c>
      <c r="E1162">
        <v>3.8</v>
      </c>
      <c r="F1162">
        <v>207</v>
      </c>
      <c r="G1162" s="21">
        <v>25.9</v>
      </c>
      <c r="H1162">
        <v>2012</v>
      </c>
      <c r="J1162" t="str">
        <f>_xlfn.CONCAT(Table1[#This Row])</f>
        <v>Director's Merlot 2012United StatesSonoma CountyFrancis Ford Coppola3.820725.92012</v>
      </c>
      <c r="S1162" t="b">
        <v>0</v>
      </c>
    </row>
    <row r="1163" spans="1:19" x14ac:dyDescent="0.2">
      <c r="A1163" t="s">
        <v>1589</v>
      </c>
      <c r="B1163" t="s">
        <v>9</v>
      </c>
      <c r="C1163" t="s">
        <v>281</v>
      </c>
      <c r="D1163" t="s">
        <v>3777</v>
      </c>
      <c r="E1163">
        <v>3.5</v>
      </c>
      <c r="F1163">
        <v>206</v>
      </c>
      <c r="G1163" s="21">
        <v>11.99</v>
      </c>
      <c r="H1163">
        <v>2012</v>
      </c>
      <c r="J1163" t="str">
        <f>_xlfn.CONCAT(Table1[#This Row])</f>
        <v>Haut-Médoc 2012FranceHaut-MédocChâteau Miqueu3.520611.992012</v>
      </c>
      <c r="S1163" t="b">
        <v>0</v>
      </c>
    </row>
    <row r="1164" spans="1:19" x14ac:dyDescent="0.2">
      <c r="A1164" t="s">
        <v>3758</v>
      </c>
      <c r="B1164" t="s">
        <v>16</v>
      </c>
      <c r="C1164" t="s">
        <v>358</v>
      </c>
      <c r="D1164" t="s">
        <v>2486</v>
      </c>
      <c r="E1164">
        <v>4.3</v>
      </c>
      <c r="F1164">
        <v>205</v>
      </c>
      <c r="G1164" s="21">
        <v>56.75</v>
      </c>
      <c r="H1164">
        <v>2012</v>
      </c>
      <c r="J1164" t="str">
        <f>_xlfn.CONCAT(Table1[#This Row])</f>
        <v>Le Lucére Brunello di Montalcino 2012ItalyBrunello di MontalcinoSan Filippo4.320556.752012</v>
      </c>
      <c r="S1164" t="b">
        <v>0</v>
      </c>
    </row>
    <row r="1165" spans="1:19" x14ac:dyDescent="0.2">
      <c r="A1165" t="s">
        <v>831</v>
      </c>
      <c r="B1165" t="s">
        <v>9</v>
      </c>
      <c r="C1165" t="s">
        <v>10</v>
      </c>
      <c r="D1165" t="s">
        <v>3739</v>
      </c>
      <c r="E1165">
        <v>4.7</v>
      </c>
      <c r="F1165">
        <v>204</v>
      </c>
      <c r="G1165" s="21">
        <v>3410.79</v>
      </c>
      <c r="H1165">
        <v>2012</v>
      </c>
      <c r="J1165" t="str">
        <f>_xlfn.CONCAT(Table1[#This Row])</f>
        <v>Pomerol 2012FrancePomerolPétrus4.72043410.792012</v>
      </c>
      <c r="S1165" t="b">
        <v>0</v>
      </c>
    </row>
    <row r="1166" spans="1:19" x14ac:dyDescent="0.2">
      <c r="A1166" t="s">
        <v>3732</v>
      </c>
      <c r="B1166" t="s">
        <v>16</v>
      </c>
      <c r="C1166" t="s">
        <v>3733</v>
      </c>
      <c r="D1166" t="s">
        <v>2550</v>
      </c>
      <c r="E1166">
        <v>4.0999999999999996</v>
      </c>
      <c r="F1166">
        <v>203</v>
      </c>
      <c r="G1166" s="21">
        <v>21.89</v>
      </c>
      <c r="H1166">
        <v>2012</v>
      </c>
      <c r="J1166" t="str">
        <f>_xlfn.CONCAT(Table1[#This Row])</f>
        <v>Opi Montepulciano d'Abruzzo Colline Teramane Riserva 2012ItalyMontepulciano d'Abruzzo Colline TeramaneFarnese4.120321.892012</v>
      </c>
      <c r="S1166" t="b">
        <v>0</v>
      </c>
    </row>
    <row r="1167" spans="1:19" x14ac:dyDescent="0.2">
      <c r="A1167" t="s">
        <v>3659</v>
      </c>
      <c r="B1167" t="s">
        <v>62</v>
      </c>
      <c r="C1167" t="s">
        <v>63</v>
      </c>
      <c r="D1167" t="s">
        <v>3660</v>
      </c>
      <c r="E1167">
        <v>4.0999999999999996</v>
      </c>
      <c r="F1167">
        <v>200</v>
      </c>
      <c r="G1167" s="21">
        <v>22.9</v>
      </c>
      <c r="H1167">
        <v>2012</v>
      </c>
      <c r="J1167" t="str">
        <f>_xlfn.CONCAT(Table1[#This Row])</f>
        <v>Cabernet Sauvignon - Merlot 2012South AfricaStellenboschAaldering4.120022.92012</v>
      </c>
      <c r="S1167" t="b">
        <v>0</v>
      </c>
    </row>
    <row r="1168" spans="1:19" x14ac:dyDescent="0.2">
      <c r="A1168" t="s">
        <v>3662</v>
      </c>
      <c r="B1168" t="s">
        <v>66</v>
      </c>
      <c r="C1168" t="s">
        <v>436</v>
      </c>
      <c r="D1168" t="s">
        <v>1474</v>
      </c>
      <c r="E1168">
        <v>3.8</v>
      </c>
      <c r="F1168">
        <v>200</v>
      </c>
      <c r="G1168" s="21">
        <v>42.89</v>
      </c>
      <c r="H1168">
        <v>2012</v>
      </c>
      <c r="J1168" t="str">
        <f>_xlfn.CONCAT(Table1[#This Row])</f>
        <v>Can Catorra 2012SpainBinissalem-MallorcaBiniagual3.820042.892012</v>
      </c>
      <c r="S1168" t="b">
        <v>0</v>
      </c>
    </row>
    <row r="1169" spans="1:19" x14ac:dyDescent="0.2">
      <c r="A1169" t="s">
        <v>3624</v>
      </c>
      <c r="B1169" t="s">
        <v>66</v>
      </c>
      <c r="C1169" t="s">
        <v>147</v>
      </c>
      <c r="D1169" t="s">
        <v>1860</v>
      </c>
      <c r="E1169">
        <v>4.2</v>
      </c>
      <c r="F1169">
        <v>197</v>
      </c>
      <c r="G1169" s="21">
        <v>67.260000000000005</v>
      </c>
      <c r="H1169">
        <v>2012</v>
      </c>
      <c r="J1169" t="str">
        <f>_xlfn.CONCAT(Table1[#This Row])</f>
        <v>Pago Negralada Tempranillo 2012SpainCastilla y LeónAbadia Retuerta4.219767.262012</v>
      </c>
      <c r="S1169" t="b">
        <v>0</v>
      </c>
    </row>
    <row r="1170" spans="1:19" x14ac:dyDescent="0.2">
      <c r="A1170" t="s">
        <v>3550</v>
      </c>
      <c r="B1170" t="s">
        <v>9</v>
      </c>
      <c r="C1170" t="s">
        <v>666</v>
      </c>
      <c r="D1170" t="s">
        <v>3551</v>
      </c>
      <c r="E1170">
        <v>3.9</v>
      </c>
      <c r="F1170">
        <v>194</v>
      </c>
      <c r="G1170" s="21">
        <v>34.89</v>
      </c>
      <c r="H1170">
        <v>2012</v>
      </c>
      <c r="J1170" t="str">
        <f>_xlfn.CONCAT(Table1[#This Row])</f>
        <v>Gevrey-Chambertin 2012FranceGevrey-ChambertinDomaine Thierry Mortet3.919434.892012</v>
      </c>
      <c r="S1170" t="b">
        <v>0</v>
      </c>
    </row>
    <row r="1171" spans="1:19" x14ac:dyDescent="0.2">
      <c r="A1171" t="s">
        <v>3518</v>
      </c>
      <c r="B1171" t="s">
        <v>16</v>
      </c>
      <c r="C1171" t="s">
        <v>17</v>
      </c>
      <c r="D1171" t="s">
        <v>2725</v>
      </c>
      <c r="E1171">
        <v>3.6</v>
      </c>
      <c r="F1171">
        <v>192</v>
      </c>
      <c r="G1171" s="21">
        <v>11.59</v>
      </c>
      <c r="H1171">
        <v>2012</v>
      </c>
      <c r="J1171" t="str">
        <f>_xlfn.CONCAT(Table1[#This Row])</f>
        <v>Cantaloro Toscana Rosso 2012ItalyToscanaAvignonesi3.619211.592012</v>
      </c>
      <c r="S1171" t="b">
        <v>0</v>
      </c>
    </row>
    <row r="1172" spans="1:19" x14ac:dyDescent="0.2">
      <c r="A1172" t="s">
        <v>1589</v>
      </c>
      <c r="B1172" t="s">
        <v>9</v>
      </c>
      <c r="C1172" t="s">
        <v>281</v>
      </c>
      <c r="D1172" t="s">
        <v>3453</v>
      </c>
      <c r="E1172">
        <v>3.5</v>
      </c>
      <c r="F1172">
        <v>189</v>
      </c>
      <c r="G1172" s="21">
        <v>12.49</v>
      </c>
      <c r="H1172">
        <v>2012</v>
      </c>
      <c r="J1172" t="str">
        <f>_xlfn.CONCAT(Table1[#This Row])</f>
        <v>Haut-Médoc 2012FranceHaut-MédocChâteau Beyzac3.518912.492012</v>
      </c>
      <c r="S1172" t="b">
        <v>0</v>
      </c>
    </row>
    <row r="1173" spans="1:19" x14ac:dyDescent="0.2">
      <c r="A1173" t="s">
        <v>3364</v>
      </c>
      <c r="B1173" t="s">
        <v>16</v>
      </c>
      <c r="C1173" t="s">
        <v>17</v>
      </c>
      <c r="D1173" t="s">
        <v>3308</v>
      </c>
      <c r="E1173">
        <v>4.3</v>
      </c>
      <c r="F1173">
        <v>185</v>
      </c>
      <c r="G1173" s="21">
        <v>45.9</v>
      </c>
      <c r="H1173">
        <v>2012</v>
      </c>
      <c r="J1173" t="str">
        <f>_xlfn.CONCAT(Table1[#This Row])</f>
        <v>La Gioia Toscana 2012ItalyToscanaRiecine4.318545.92012</v>
      </c>
      <c r="S1173" t="b">
        <v>0</v>
      </c>
    </row>
    <row r="1174" spans="1:19" x14ac:dyDescent="0.2">
      <c r="A1174" t="s">
        <v>831</v>
      </c>
      <c r="B1174" t="s">
        <v>9</v>
      </c>
      <c r="C1174" t="s">
        <v>10</v>
      </c>
      <c r="D1174" t="s">
        <v>3342</v>
      </c>
      <c r="E1174">
        <v>4</v>
      </c>
      <c r="F1174">
        <v>184</v>
      </c>
      <c r="G1174" s="21">
        <v>68.23</v>
      </c>
      <c r="H1174">
        <v>2012</v>
      </c>
      <c r="J1174" t="str">
        <f>_xlfn.CONCAT(Table1[#This Row])</f>
        <v>Pomerol 2012FrancePomerolClos du Clocher418468.232012</v>
      </c>
      <c r="S1174" t="b">
        <v>0</v>
      </c>
    </row>
    <row r="1175" spans="1:19" x14ac:dyDescent="0.2">
      <c r="A1175" t="s">
        <v>3319</v>
      </c>
      <c r="B1175" t="s">
        <v>9</v>
      </c>
      <c r="C1175" t="s">
        <v>389</v>
      </c>
      <c r="D1175" t="s">
        <v>1773</v>
      </c>
      <c r="E1175">
        <v>4.5</v>
      </c>
      <c r="F1175">
        <v>182</v>
      </c>
      <c r="G1175" s="21">
        <v>258.3</v>
      </c>
      <c r="H1175">
        <v>2012</v>
      </c>
      <c r="J1175" t="str">
        <f>_xlfn.CONCAT(Table1[#This Row])</f>
        <v>Pessac-Léognan (Grand Cru Classé de Graves) 2012FrancePessac-LéognanChâteau La Mission Haut-Brion4.5182258.32012</v>
      </c>
      <c r="S1175" t="b">
        <v>0</v>
      </c>
    </row>
    <row r="1176" spans="1:19" x14ac:dyDescent="0.2">
      <c r="A1176" t="s">
        <v>3311</v>
      </c>
      <c r="B1176" t="s">
        <v>66</v>
      </c>
      <c r="C1176" t="s">
        <v>333</v>
      </c>
      <c r="D1176" t="s">
        <v>2287</v>
      </c>
      <c r="E1176">
        <v>3.9</v>
      </c>
      <c r="F1176">
        <v>182</v>
      </c>
      <c r="G1176" s="21">
        <v>17.09</v>
      </c>
      <c r="H1176">
        <v>2012</v>
      </c>
      <c r="J1176" t="str">
        <f>_xlfn.CONCAT(Table1[#This Row])</f>
        <v>Mácula 2012SpainNavarraBodega Tandem3.918217.092012</v>
      </c>
      <c r="S1176" t="b">
        <v>0</v>
      </c>
    </row>
    <row r="1177" spans="1:19" x14ac:dyDescent="0.2">
      <c r="A1177" t="s">
        <v>3281</v>
      </c>
      <c r="B1177" t="s">
        <v>16</v>
      </c>
      <c r="C1177" t="s">
        <v>394</v>
      </c>
      <c r="D1177" t="s">
        <v>3282</v>
      </c>
      <c r="E1177">
        <v>4.4000000000000004</v>
      </c>
      <c r="F1177">
        <v>181</v>
      </c>
      <c r="G1177" s="21">
        <v>57.9</v>
      </c>
      <c r="H1177">
        <v>2012</v>
      </c>
      <c r="J1177" t="str">
        <f>_xlfn.CONCAT(Table1[#This Row])</f>
        <v>Pietro Dal Cero Amarone della Valpolicella 2012ItalyAmarone della ValpolicellaCà dei Frati4.418157.92012</v>
      </c>
      <c r="S1177" t="b">
        <v>0</v>
      </c>
    </row>
    <row r="1178" spans="1:19" x14ac:dyDescent="0.2">
      <c r="A1178" t="s">
        <v>3263</v>
      </c>
      <c r="B1178" t="s">
        <v>30</v>
      </c>
      <c r="C1178" t="s">
        <v>2109</v>
      </c>
      <c r="D1178" t="s">
        <v>2110</v>
      </c>
      <c r="E1178">
        <v>3.5</v>
      </c>
      <c r="F1178">
        <v>180</v>
      </c>
      <c r="G1178" s="21">
        <v>10.029999999999999</v>
      </c>
      <c r="H1178">
        <v>2012</v>
      </c>
      <c r="J1178" t="str">
        <f>_xlfn.CONCAT(Table1[#This Row])</f>
        <v>Private Bin Merlot - Cabernet Sauvignon 2012New ZealandHawke's BayVilla Maria3.518010.032012</v>
      </c>
      <c r="S1178" t="b">
        <v>0</v>
      </c>
    </row>
    <row r="1179" spans="1:19" x14ac:dyDescent="0.2">
      <c r="A1179" t="s">
        <v>3239</v>
      </c>
      <c r="B1179" t="s">
        <v>66</v>
      </c>
      <c r="C1179" t="s">
        <v>313</v>
      </c>
      <c r="D1179" t="s">
        <v>3240</v>
      </c>
      <c r="E1179">
        <v>3.9</v>
      </c>
      <c r="F1179">
        <v>179</v>
      </c>
      <c r="G1179" s="21">
        <v>24.99</v>
      </c>
      <c r="H1179">
        <v>2012</v>
      </c>
      <c r="J1179" t="str">
        <f>_xlfn.CONCAT(Table1[#This Row])</f>
        <v>Priorat Clos del Mas 2012SpainPrioratPinord3.917924.992012</v>
      </c>
      <c r="S1179" t="b">
        <v>0</v>
      </c>
    </row>
    <row r="1180" spans="1:19" x14ac:dyDescent="0.2">
      <c r="A1180" t="s">
        <v>2740</v>
      </c>
      <c r="B1180" t="s">
        <v>9</v>
      </c>
      <c r="C1180" t="s">
        <v>96</v>
      </c>
      <c r="D1180" t="s">
        <v>1047</v>
      </c>
      <c r="E1180">
        <v>4.0999999999999996</v>
      </c>
      <c r="F1180">
        <v>178</v>
      </c>
      <c r="G1180" s="21">
        <v>77.010000000000005</v>
      </c>
      <c r="H1180">
        <v>2012</v>
      </c>
      <c r="J1180" t="str">
        <f>_xlfn.CONCAT(Table1[#This Row])</f>
        <v>Saint-Émilion Grand Cru 2012FranceSaint-Émilion Grand CruClos Dubreuil4.117877.012012</v>
      </c>
      <c r="S1180" t="b">
        <v>0</v>
      </c>
    </row>
    <row r="1181" spans="1:19" x14ac:dyDescent="0.2">
      <c r="A1181" t="s">
        <v>3189</v>
      </c>
      <c r="B1181" t="s">
        <v>9</v>
      </c>
      <c r="C1181" t="s">
        <v>2630</v>
      </c>
      <c r="D1181" t="s">
        <v>3190</v>
      </c>
      <c r="E1181">
        <v>3.7</v>
      </c>
      <c r="F1181">
        <v>177</v>
      </c>
      <c r="G1181" s="21">
        <v>11.6</v>
      </c>
      <c r="H1181">
        <v>2012</v>
      </c>
      <c r="J1181" t="str">
        <f>_xlfn.CONCAT(Table1[#This Row])</f>
        <v>Grande Cuvée Prestige Cahors 2012FranceCahorsChâteau La Coustarelle3.717711.62012</v>
      </c>
      <c r="S1181" t="b">
        <v>0</v>
      </c>
    </row>
    <row r="1182" spans="1:19" x14ac:dyDescent="0.2">
      <c r="A1182" t="s">
        <v>3195</v>
      </c>
      <c r="B1182" t="s">
        <v>87</v>
      </c>
      <c r="C1182" t="s">
        <v>356</v>
      </c>
      <c r="D1182" t="s">
        <v>208</v>
      </c>
      <c r="E1182">
        <v>3.6</v>
      </c>
      <c r="F1182">
        <v>177</v>
      </c>
      <c r="G1182" s="21">
        <v>14.5</v>
      </c>
      <c r="H1182">
        <v>2012</v>
      </c>
      <c r="J1182" t="str">
        <f>_xlfn.CONCAT(Table1[#This Row])</f>
        <v>Cabernet Sauvignon Reserva 2012BrazilVale dos VinhedosPizzato3.617714.52012</v>
      </c>
      <c r="S1182" t="b">
        <v>0</v>
      </c>
    </row>
    <row r="1183" spans="1:19" x14ac:dyDescent="0.2">
      <c r="A1183" t="s">
        <v>3133</v>
      </c>
      <c r="B1183" t="s">
        <v>66</v>
      </c>
      <c r="C1183" t="s">
        <v>480</v>
      </c>
      <c r="D1183" t="s">
        <v>945</v>
      </c>
      <c r="E1183">
        <v>3.5</v>
      </c>
      <c r="F1183">
        <v>174</v>
      </c>
      <c r="G1183" s="21">
        <v>13.6</v>
      </c>
      <c r="H1183">
        <v>2012</v>
      </c>
      <c r="J1183" t="str">
        <f>_xlfn.CONCAT(Table1[#This Row])</f>
        <v>Vedré (V) 2012SpainJumillaCarchelo3.517413.62012</v>
      </c>
      <c r="S1183" t="b">
        <v>0</v>
      </c>
    </row>
    <row r="1184" spans="1:19" x14ac:dyDescent="0.2">
      <c r="A1184" t="s">
        <v>3058</v>
      </c>
      <c r="B1184" t="s">
        <v>9</v>
      </c>
      <c r="C1184" t="s">
        <v>217</v>
      </c>
      <c r="D1184" t="s">
        <v>3059</v>
      </c>
      <c r="E1184">
        <v>4.0999999999999996</v>
      </c>
      <c r="F1184">
        <v>171</v>
      </c>
      <c r="G1184" s="21">
        <v>36.299999999999997</v>
      </c>
      <c r="H1184">
        <v>2012</v>
      </c>
      <c r="J1184" t="str">
        <f>_xlfn.CONCAT(Table1[#This Row])</f>
        <v>Margaux 2012FranceMargauxChâteau des Graviers4.117136.32012</v>
      </c>
      <c r="S1184" t="b">
        <v>0</v>
      </c>
    </row>
    <row r="1185" spans="1:19" x14ac:dyDescent="0.2">
      <c r="A1185" t="s">
        <v>2895</v>
      </c>
      <c r="B1185" t="s">
        <v>66</v>
      </c>
      <c r="C1185" t="s">
        <v>308</v>
      </c>
      <c r="D1185" t="s">
        <v>1777</v>
      </c>
      <c r="E1185">
        <v>3.4</v>
      </c>
      <c r="F1185">
        <v>165</v>
      </c>
      <c r="G1185" s="21">
        <v>25.99</v>
      </c>
      <c r="H1185">
        <v>2012</v>
      </c>
      <c r="J1185" t="str">
        <f>_xlfn.CONCAT(Table1[#This Row])</f>
        <v>Coto Real Reserva 2012SpainRiojaEl Coto3.416525.992012</v>
      </c>
      <c r="S1185" t="b">
        <v>0</v>
      </c>
    </row>
    <row r="1186" spans="1:19" x14ac:dyDescent="0.2">
      <c r="A1186" t="s">
        <v>1145</v>
      </c>
      <c r="B1186" t="s">
        <v>66</v>
      </c>
      <c r="C1186" t="s">
        <v>1236</v>
      </c>
      <c r="D1186" t="s">
        <v>1237</v>
      </c>
      <c r="E1186">
        <v>3.4</v>
      </c>
      <c r="F1186">
        <v>165</v>
      </c>
      <c r="G1186" s="21">
        <v>5.89</v>
      </c>
      <c r="H1186">
        <v>2012</v>
      </c>
      <c r="J1186" t="str">
        <f>_xlfn.CONCAT(Table1[#This Row])</f>
        <v>Gran Reserva 2012SpainValdepeñasViña Albali3.41655.892012</v>
      </c>
      <c r="S1186" t="b">
        <v>0</v>
      </c>
    </row>
    <row r="1187" spans="1:19" x14ac:dyDescent="0.2">
      <c r="A1187" t="s">
        <v>2796</v>
      </c>
      <c r="B1187" t="s">
        <v>196</v>
      </c>
      <c r="C1187" t="s">
        <v>197</v>
      </c>
      <c r="D1187" t="s">
        <v>2797</v>
      </c>
      <c r="E1187">
        <v>4.2</v>
      </c>
      <c r="F1187">
        <v>161</v>
      </c>
      <c r="G1187" s="21">
        <v>50.19</v>
      </c>
      <c r="H1187">
        <v>2012</v>
      </c>
      <c r="J1187" t="str">
        <f>_xlfn.CONCAT(Table1[#This Row])</f>
        <v>Gran Tonel 137 Malbec 2012ArgentinaMendozaBodega Toneles4.216150.192012</v>
      </c>
      <c r="S1187" t="b">
        <v>0</v>
      </c>
    </row>
    <row r="1188" spans="1:19" x14ac:dyDescent="0.2">
      <c r="A1188" t="s">
        <v>2779</v>
      </c>
      <c r="B1188" t="s">
        <v>46</v>
      </c>
      <c r="C1188" t="s">
        <v>262</v>
      </c>
      <c r="D1188" t="s">
        <v>2578</v>
      </c>
      <c r="E1188">
        <v>4.3</v>
      </c>
      <c r="F1188">
        <v>160</v>
      </c>
      <c r="G1188" s="21">
        <v>115.61</v>
      </c>
      <c r="H1188">
        <v>2012</v>
      </c>
      <c r="J1188" t="str">
        <f>_xlfn.CONCAT(Table1[#This Row])</f>
        <v>Meshach 2012AustraliaBarossa ValleyGrant Burge4.3160115.612012</v>
      </c>
      <c r="S1188" t="b">
        <v>0</v>
      </c>
    </row>
    <row r="1189" spans="1:19" x14ac:dyDescent="0.2">
      <c r="A1189" t="s">
        <v>2740</v>
      </c>
      <c r="B1189" t="s">
        <v>9</v>
      </c>
      <c r="C1189" t="s">
        <v>96</v>
      </c>
      <c r="D1189" t="s">
        <v>2741</v>
      </c>
      <c r="E1189">
        <v>3.9</v>
      </c>
      <c r="F1189">
        <v>159</v>
      </c>
      <c r="G1189" s="21">
        <v>19.649999999999999</v>
      </c>
      <c r="H1189">
        <v>2012</v>
      </c>
      <c r="J1189" t="str">
        <f>_xlfn.CONCAT(Table1[#This Row])</f>
        <v>Saint-Émilion Grand Cru 2012FranceSaint-Émilion Grand CruChâteau Trapaud3.915919.652012</v>
      </c>
      <c r="S1189" t="b">
        <v>0</v>
      </c>
    </row>
    <row r="1190" spans="1:19" x14ac:dyDescent="0.2">
      <c r="A1190" t="s">
        <v>2692</v>
      </c>
      <c r="B1190" t="s">
        <v>62</v>
      </c>
      <c r="C1190" t="s">
        <v>349</v>
      </c>
      <c r="D1190" t="s">
        <v>350</v>
      </c>
      <c r="E1190">
        <v>4.3</v>
      </c>
      <c r="F1190">
        <v>157</v>
      </c>
      <c r="G1190" s="21">
        <v>59.95</v>
      </c>
      <c r="H1190">
        <v>2012</v>
      </c>
      <c r="J1190" t="str">
        <f>_xlfn.CONCAT(Table1[#This Row])</f>
        <v>Cabernet Sauvignon 2012South AfricaFranschhoekAnthonij Rupert4.315759.952012</v>
      </c>
      <c r="S1190" t="b">
        <v>0</v>
      </c>
    </row>
    <row r="1191" spans="1:19" x14ac:dyDescent="0.2">
      <c r="A1191" t="s">
        <v>378</v>
      </c>
      <c r="B1191" t="s">
        <v>9</v>
      </c>
      <c r="C1191" t="s">
        <v>379</v>
      </c>
      <c r="D1191" t="s">
        <v>1284</v>
      </c>
      <c r="E1191">
        <v>3.7</v>
      </c>
      <c r="F1191">
        <v>157</v>
      </c>
      <c r="G1191" s="21">
        <v>20.5</v>
      </c>
      <c r="H1191">
        <v>2012</v>
      </c>
      <c r="J1191" t="str">
        <f>_xlfn.CONCAT(Table1[#This Row])</f>
        <v>Médoc 2012FranceMédocChâteau La Cardonne3.715720.52012</v>
      </c>
      <c r="S1191" t="b">
        <v>0</v>
      </c>
    </row>
    <row r="1192" spans="1:19" x14ac:dyDescent="0.2">
      <c r="A1192" t="s">
        <v>2647</v>
      </c>
      <c r="B1192" t="s">
        <v>9</v>
      </c>
      <c r="C1192" t="s">
        <v>972</v>
      </c>
      <c r="D1192" t="s">
        <v>2648</v>
      </c>
      <c r="E1192">
        <v>4.0999999999999996</v>
      </c>
      <c r="F1192">
        <v>156</v>
      </c>
      <c r="G1192" s="21">
        <v>37.9</v>
      </c>
      <c r="H1192">
        <v>2012</v>
      </c>
      <c r="J1192" t="str">
        <f>_xlfn.CONCAT(Table1[#This Row])</f>
        <v>Moulis 2012FranceMoulis-en-MédocChâteau Branas Grand Poujeaux4.115637.92012</v>
      </c>
      <c r="S1192" t="b">
        <v>0</v>
      </c>
    </row>
    <row r="1193" spans="1:19" x14ac:dyDescent="0.2">
      <c r="A1193" t="s">
        <v>2663</v>
      </c>
      <c r="B1193" t="s">
        <v>34</v>
      </c>
      <c r="C1193" t="s">
        <v>718</v>
      </c>
      <c r="D1193" t="s">
        <v>719</v>
      </c>
      <c r="E1193">
        <v>3.7</v>
      </c>
      <c r="F1193">
        <v>156</v>
      </c>
      <c r="G1193" s="21">
        <v>10.71</v>
      </c>
      <c r="H1193">
        <v>2012</v>
      </c>
      <c r="J1193" t="str">
        <f>_xlfn.CONCAT(Table1[#This Row])</f>
        <v>Tributo Syrah 2012ChileColchagua ValleyCaliterra3.715610.712012</v>
      </c>
      <c r="S1193" t="b">
        <v>0</v>
      </c>
    </row>
    <row r="1194" spans="1:19" x14ac:dyDescent="0.2">
      <c r="A1194" t="s">
        <v>2558</v>
      </c>
      <c r="B1194" t="s">
        <v>66</v>
      </c>
      <c r="C1194" t="s">
        <v>333</v>
      </c>
      <c r="D1194" t="s">
        <v>2287</v>
      </c>
      <c r="E1194">
        <v>3.5</v>
      </c>
      <c r="F1194">
        <v>152</v>
      </c>
      <c r="G1194" s="21">
        <v>8.49</v>
      </c>
      <c r="H1194">
        <v>2012</v>
      </c>
      <c r="J1194" t="str">
        <f>_xlfn.CONCAT(Table1[#This Row])</f>
        <v>Ars In Vitro 2012SpainNavarraBodega Tandem3.51528.492012</v>
      </c>
      <c r="S1194" t="b">
        <v>0</v>
      </c>
    </row>
    <row r="1195" spans="1:19" x14ac:dyDescent="0.2">
      <c r="A1195" t="s">
        <v>831</v>
      </c>
      <c r="B1195" t="s">
        <v>9</v>
      </c>
      <c r="C1195" t="s">
        <v>10</v>
      </c>
      <c r="D1195" t="s">
        <v>2510</v>
      </c>
      <c r="E1195">
        <v>4.3</v>
      </c>
      <c r="F1195">
        <v>151</v>
      </c>
      <c r="G1195" s="21">
        <v>95.53</v>
      </c>
      <c r="H1195">
        <v>2012</v>
      </c>
      <c r="J1195" t="str">
        <f>_xlfn.CONCAT(Table1[#This Row])</f>
        <v>Pomerol 2012FrancePomerolChâteau Certan de May4.315195.532012</v>
      </c>
      <c r="S1195" t="b">
        <v>0</v>
      </c>
    </row>
    <row r="1196" spans="1:19" x14ac:dyDescent="0.2">
      <c r="A1196" t="s">
        <v>2523</v>
      </c>
      <c r="B1196" t="s">
        <v>66</v>
      </c>
      <c r="C1196" t="s">
        <v>308</v>
      </c>
      <c r="D1196" t="s">
        <v>1730</v>
      </c>
      <c r="E1196">
        <v>4</v>
      </c>
      <c r="F1196">
        <v>151</v>
      </c>
      <c r="G1196" s="21">
        <v>18.989999999999998</v>
      </c>
      <c r="H1196">
        <v>2012</v>
      </c>
      <c r="J1196" t="str">
        <f>_xlfn.CONCAT(Table1[#This Row])</f>
        <v>Viña Arana Reserva 2012SpainRiojaLa Rioja Alta415118.992012</v>
      </c>
      <c r="S1196" t="b">
        <v>0</v>
      </c>
    </row>
    <row r="1197" spans="1:19" x14ac:dyDescent="0.2">
      <c r="A1197" t="s">
        <v>95</v>
      </c>
      <c r="B1197" t="s">
        <v>9</v>
      </c>
      <c r="C1197" t="s">
        <v>96</v>
      </c>
      <c r="D1197" t="s">
        <v>623</v>
      </c>
      <c r="E1197">
        <v>4.4000000000000004</v>
      </c>
      <c r="F1197">
        <v>150</v>
      </c>
      <c r="G1197" s="21">
        <v>115</v>
      </c>
      <c r="H1197">
        <v>2012</v>
      </c>
      <c r="J1197" t="str">
        <f>_xlfn.CONCAT(Table1[#This Row])</f>
        <v>Saint-Émilion Grand Cru (Premier Grand Cru Classé) 2012FranceSaint-Émilion Grand CruChâteau Belair-Monange4.41501152012</v>
      </c>
      <c r="S1197" t="b">
        <v>0</v>
      </c>
    </row>
    <row r="1198" spans="1:19" x14ac:dyDescent="0.2">
      <c r="A1198" t="s">
        <v>2491</v>
      </c>
      <c r="B1198" t="s">
        <v>16</v>
      </c>
      <c r="C1198" t="s">
        <v>358</v>
      </c>
      <c r="D1198" t="s">
        <v>490</v>
      </c>
      <c r="E1198">
        <v>4.2</v>
      </c>
      <c r="F1198">
        <v>150</v>
      </c>
      <c r="G1198" s="21">
        <v>91.25</v>
      </c>
      <c r="H1198">
        <v>2012</v>
      </c>
      <c r="J1198" t="str">
        <f>_xlfn.CONCAT(Table1[#This Row])</f>
        <v>Brunello di Montalcino Vigneto Manachiara 2012ItalyBrunello di MontalcinoTenute Silvio Nardi4.215091.252012</v>
      </c>
      <c r="S1198" t="b">
        <v>0</v>
      </c>
    </row>
    <row r="1199" spans="1:19" x14ac:dyDescent="0.2">
      <c r="A1199" t="s">
        <v>831</v>
      </c>
      <c r="B1199" t="s">
        <v>9</v>
      </c>
      <c r="C1199" t="s">
        <v>10</v>
      </c>
      <c r="D1199" t="s">
        <v>883</v>
      </c>
      <c r="E1199">
        <v>4.0999999999999996</v>
      </c>
      <c r="F1199">
        <v>150</v>
      </c>
      <c r="G1199" s="21">
        <v>48.54</v>
      </c>
      <c r="H1199">
        <v>2012</v>
      </c>
      <c r="J1199" t="str">
        <f>_xlfn.CONCAT(Table1[#This Row])</f>
        <v>Pomerol 2012FrancePomerolChâteau La Grave (Trigant de Boisset)4.115048.542012</v>
      </c>
      <c r="S1199" t="b">
        <v>0</v>
      </c>
    </row>
    <row r="1200" spans="1:19" x14ac:dyDescent="0.2">
      <c r="A1200" t="s">
        <v>2393</v>
      </c>
      <c r="B1200" t="s">
        <v>16</v>
      </c>
      <c r="C1200" t="s">
        <v>358</v>
      </c>
      <c r="D1200" t="s">
        <v>359</v>
      </c>
      <c r="E1200">
        <v>4.5</v>
      </c>
      <c r="F1200">
        <v>147</v>
      </c>
      <c r="G1200" s="21">
        <v>116</v>
      </c>
      <c r="H1200">
        <v>2012</v>
      </c>
      <c r="J1200" t="str">
        <f>_xlfn.CONCAT(Table1[#This Row])</f>
        <v>Brunello di Montalcino Riserva Pianrosso Santa Caterina d'Oro 2012ItalyBrunello di MontalcinoCiacci Piccolomini d'Aragona4.51471162012</v>
      </c>
      <c r="S1200" t="b">
        <v>0</v>
      </c>
    </row>
    <row r="1201" spans="1:19" x14ac:dyDescent="0.2">
      <c r="A1201" t="s">
        <v>2347</v>
      </c>
      <c r="B1201" t="s">
        <v>66</v>
      </c>
      <c r="C1201" t="s">
        <v>308</v>
      </c>
      <c r="D1201" t="s">
        <v>848</v>
      </c>
      <c r="E1201">
        <v>3.8</v>
      </c>
      <c r="F1201">
        <v>145</v>
      </c>
      <c r="G1201" s="21">
        <v>35.090000000000003</v>
      </c>
      <c r="H1201">
        <v>2012</v>
      </c>
      <c r="J1201" t="str">
        <f>_xlfn.CONCAT(Table1[#This Row])</f>
        <v>La Quintanilla 2012SpainRiojaBaigorri3.814535.092012</v>
      </c>
      <c r="S1201" t="b">
        <v>0</v>
      </c>
    </row>
    <row r="1202" spans="1:19" x14ac:dyDescent="0.2">
      <c r="A1202" t="s">
        <v>1066</v>
      </c>
      <c r="B1202" t="s">
        <v>16</v>
      </c>
      <c r="C1202" t="s">
        <v>358</v>
      </c>
      <c r="D1202" t="s">
        <v>2285</v>
      </c>
      <c r="E1202">
        <v>4.0999999999999996</v>
      </c>
      <c r="F1202">
        <v>144</v>
      </c>
      <c r="G1202" s="21">
        <v>56.76</v>
      </c>
      <c r="H1202">
        <v>2012</v>
      </c>
      <c r="J1202" t="str">
        <f>_xlfn.CONCAT(Table1[#This Row])</f>
        <v>Brunello di Montalcino 2012ItalyBrunello di MontalcinoLe Macioche4.114456.762012</v>
      </c>
      <c r="S1202" t="b">
        <v>0</v>
      </c>
    </row>
    <row r="1203" spans="1:19" x14ac:dyDescent="0.2">
      <c r="A1203" t="s">
        <v>2290</v>
      </c>
      <c r="B1203" t="s">
        <v>16</v>
      </c>
      <c r="C1203" t="s">
        <v>2291</v>
      </c>
      <c r="D1203" t="s">
        <v>1712</v>
      </c>
      <c r="E1203">
        <v>3.9</v>
      </c>
      <c r="F1203">
        <v>144</v>
      </c>
      <c r="G1203" s="21">
        <v>16.53</v>
      </c>
      <c r="H1203">
        <v>2012</v>
      </c>
      <c r="J1203" t="str">
        <f>_xlfn.CONCAT(Table1[#This Row])</f>
        <v>In Violas Merlot 2012ItalyCortonaPoliziano3.914416.532012</v>
      </c>
      <c r="S1203" t="b">
        <v>0</v>
      </c>
    </row>
    <row r="1204" spans="1:19" x14ac:dyDescent="0.2">
      <c r="A1204" t="s">
        <v>2267</v>
      </c>
      <c r="B1204" t="s">
        <v>66</v>
      </c>
      <c r="C1204" t="s">
        <v>308</v>
      </c>
      <c r="D1204" t="s">
        <v>2268</v>
      </c>
      <c r="E1204">
        <v>4.3</v>
      </c>
      <c r="F1204">
        <v>143</v>
      </c>
      <c r="G1204" s="21">
        <v>21.99</v>
      </c>
      <c r="H1204">
        <v>2012</v>
      </c>
      <c r="J1204" t="str">
        <f>_xlfn.CONCAT(Table1[#This Row])</f>
        <v>Vina Imas Gold Edition Gran Reserva 2012SpainRiojaBaron de Ley4.314321.992012</v>
      </c>
      <c r="S1204" t="b">
        <v>0</v>
      </c>
    </row>
    <row r="1205" spans="1:19" x14ac:dyDescent="0.2">
      <c r="A1205" t="s">
        <v>2275</v>
      </c>
      <c r="B1205" t="s">
        <v>16</v>
      </c>
      <c r="C1205" t="s">
        <v>1133</v>
      </c>
      <c r="D1205" t="s">
        <v>2276</v>
      </c>
      <c r="E1205">
        <v>4</v>
      </c>
      <c r="F1205">
        <v>143</v>
      </c>
      <c r="G1205" s="21">
        <v>29.13</v>
      </c>
      <c r="H1205">
        <v>2012</v>
      </c>
      <c r="J1205" t="str">
        <f>_xlfn.CONCAT(Table1[#This Row])</f>
        <v>Pruno Sangiovese Riserva 2012ItalyRomagnaDrei Donà - Tenuta La Palazza414329.132012</v>
      </c>
      <c r="S1205" t="b">
        <v>0</v>
      </c>
    </row>
    <row r="1206" spans="1:19" x14ac:dyDescent="0.2">
      <c r="A1206" t="s">
        <v>2250</v>
      </c>
      <c r="B1206" t="s">
        <v>66</v>
      </c>
      <c r="C1206" t="s">
        <v>268</v>
      </c>
      <c r="D1206" t="s">
        <v>2251</v>
      </c>
      <c r="E1206">
        <v>3.6</v>
      </c>
      <c r="F1206">
        <v>143</v>
      </c>
      <c r="G1206" s="21">
        <v>9.9499999999999993</v>
      </c>
      <c r="H1206">
        <v>2012</v>
      </c>
      <c r="J1206" t="str">
        <f>_xlfn.CONCAT(Table1[#This Row])</f>
        <v>Montsant Besllum 2012SpainMontsantMalondro3.61439.952012</v>
      </c>
      <c r="S1206" t="b">
        <v>0</v>
      </c>
    </row>
    <row r="1207" spans="1:19" x14ac:dyDescent="0.2">
      <c r="A1207" t="s">
        <v>2161</v>
      </c>
      <c r="B1207" t="s">
        <v>62</v>
      </c>
      <c r="C1207" t="s">
        <v>63</v>
      </c>
      <c r="D1207" t="s">
        <v>1966</v>
      </c>
      <c r="E1207">
        <v>3.9</v>
      </c>
      <c r="F1207">
        <v>140</v>
      </c>
      <c r="G1207" s="21">
        <v>29</v>
      </c>
      <c r="H1207">
        <v>2012</v>
      </c>
      <c r="J1207" t="str">
        <f>_xlfn.CONCAT(Table1[#This Row])</f>
        <v>Lapa Cabernet Sauvignon 2012South AfricaStellenboschGuardian Peak3.9140292012</v>
      </c>
      <c r="S1207" t="b">
        <v>0</v>
      </c>
    </row>
    <row r="1208" spans="1:19" x14ac:dyDescent="0.2">
      <c r="A1208" t="s">
        <v>831</v>
      </c>
      <c r="B1208" t="s">
        <v>9</v>
      </c>
      <c r="C1208" t="s">
        <v>10</v>
      </c>
      <c r="D1208" t="s">
        <v>2149</v>
      </c>
      <c r="E1208">
        <v>4.3</v>
      </c>
      <c r="F1208">
        <v>139</v>
      </c>
      <c r="G1208" s="21">
        <v>101.74</v>
      </c>
      <c r="H1208">
        <v>2012</v>
      </c>
      <c r="J1208" t="str">
        <f>_xlfn.CONCAT(Table1[#This Row])</f>
        <v>Pomerol 2012FrancePomerolChâteau Latour à Pomerol4.3139101.742012</v>
      </c>
      <c r="S1208" t="b">
        <v>0</v>
      </c>
    </row>
    <row r="1209" spans="1:19" x14ac:dyDescent="0.2">
      <c r="A1209" t="s">
        <v>2123</v>
      </c>
      <c r="B1209" t="s">
        <v>9</v>
      </c>
      <c r="C1209" t="s">
        <v>125</v>
      </c>
      <c r="D1209" t="s">
        <v>2124</v>
      </c>
      <c r="E1209">
        <v>4.0999999999999996</v>
      </c>
      <c r="F1209">
        <v>139</v>
      </c>
      <c r="G1209" s="21">
        <v>34.71</v>
      </c>
      <c r="H1209">
        <v>2012</v>
      </c>
      <c r="J1209" t="str">
        <f>_xlfn.CONCAT(Table1[#This Row])</f>
        <v>Bordeaux 2012FranceBordeauxDomaine de Valmengaux4.113934.712012</v>
      </c>
      <c r="S1209" t="b">
        <v>0</v>
      </c>
    </row>
    <row r="1210" spans="1:19" x14ac:dyDescent="0.2">
      <c r="A1210" t="s">
        <v>2091</v>
      </c>
      <c r="B1210" t="s">
        <v>16</v>
      </c>
      <c r="C1210" t="s">
        <v>602</v>
      </c>
      <c r="D1210" t="s">
        <v>2092</v>
      </c>
      <c r="E1210">
        <v>4.2</v>
      </c>
      <c r="F1210">
        <v>138</v>
      </c>
      <c r="G1210" s="21">
        <v>11.95</v>
      </c>
      <c r="H1210">
        <v>2012</v>
      </c>
      <c r="J1210" t="str">
        <f>_xlfn.CONCAT(Table1[#This Row])</f>
        <v>Riserva Salice Salentino 2012ItalySalice SalentinoPaololeo4.213811.952012</v>
      </c>
      <c r="S1210" t="b">
        <v>0</v>
      </c>
    </row>
    <row r="1211" spans="1:19" x14ac:dyDescent="0.2">
      <c r="A1211" t="s">
        <v>2057</v>
      </c>
      <c r="B1211" t="s">
        <v>9</v>
      </c>
      <c r="C1211" t="s">
        <v>138</v>
      </c>
      <c r="D1211" t="s">
        <v>822</v>
      </c>
      <c r="E1211">
        <v>3.8</v>
      </c>
      <c r="F1211">
        <v>137</v>
      </c>
      <c r="G1211" s="21">
        <v>19.45</v>
      </c>
      <c r="H1211">
        <v>2012</v>
      </c>
      <c r="J1211" t="str">
        <f>_xlfn.CONCAT(Table1[#This Row])</f>
        <v>Fronsac 2012FranceFronsacChâteau Moulin Haut-Laroque3.813719.452012</v>
      </c>
      <c r="S1211" t="b">
        <v>0</v>
      </c>
    </row>
    <row r="1212" spans="1:19" x14ac:dyDescent="0.2">
      <c r="A1212" t="s">
        <v>1921</v>
      </c>
      <c r="B1212" t="s">
        <v>9</v>
      </c>
      <c r="C1212" t="s">
        <v>27</v>
      </c>
      <c r="D1212" t="s">
        <v>1922</v>
      </c>
      <c r="E1212">
        <v>4</v>
      </c>
      <c r="F1212">
        <v>133</v>
      </c>
      <c r="G1212" s="21">
        <v>45</v>
      </c>
      <c r="H1212">
        <v>2012</v>
      </c>
      <c r="J1212" t="str">
        <f>_xlfn.CONCAT(Table1[#This Row])</f>
        <v>Grand Grenache Gigondas 2012FranceGigondasDomaine Santa Duc4133452012</v>
      </c>
      <c r="S1212" t="b">
        <v>0</v>
      </c>
    </row>
    <row r="1213" spans="1:19" x14ac:dyDescent="0.2">
      <c r="A1213" t="s">
        <v>1882</v>
      </c>
      <c r="B1213" t="s">
        <v>9</v>
      </c>
      <c r="C1213" t="s">
        <v>742</v>
      </c>
      <c r="D1213" t="s">
        <v>1883</v>
      </c>
      <c r="E1213">
        <v>3.2</v>
      </c>
      <c r="F1213">
        <v>132</v>
      </c>
      <c r="G1213" s="21">
        <v>9.26</v>
      </c>
      <c r="H1213">
        <v>2012</v>
      </c>
      <c r="J1213" t="str">
        <f>_xlfn.CONCAT(Table1[#This Row])</f>
        <v>Château Trocard Bordeaux Supérieur 2012FranceBordeaux SupérieurJean-Louis Trocard3.21329.262012</v>
      </c>
      <c r="S1213" t="b">
        <v>0</v>
      </c>
    </row>
    <row r="1214" spans="1:19" x14ac:dyDescent="0.2">
      <c r="A1214" t="s">
        <v>1843</v>
      </c>
      <c r="B1214" t="s">
        <v>16</v>
      </c>
      <c r="C1214" t="s">
        <v>1844</v>
      </c>
      <c r="D1214" t="s">
        <v>1845</v>
      </c>
      <c r="E1214">
        <v>4.3</v>
      </c>
      <c r="F1214">
        <v>131</v>
      </c>
      <c r="G1214" s="21">
        <v>23.91</v>
      </c>
      <c r="H1214">
        <v>2012</v>
      </c>
      <c r="J1214" t="str">
        <f>_xlfn.CONCAT(Table1[#This Row])</f>
        <v>Villa Cordevigo Rosso 2012ItalyRosso VeroneseVillabella4.313123.912012</v>
      </c>
      <c r="S1214" t="b">
        <v>0</v>
      </c>
    </row>
    <row r="1215" spans="1:19" x14ac:dyDescent="0.2">
      <c r="A1215" t="s">
        <v>1812</v>
      </c>
      <c r="B1215" t="s">
        <v>16</v>
      </c>
      <c r="C1215" t="s">
        <v>394</v>
      </c>
      <c r="D1215" t="s">
        <v>1813</v>
      </c>
      <c r="E1215">
        <v>4.7</v>
      </c>
      <c r="F1215">
        <v>130</v>
      </c>
      <c r="G1215" s="21">
        <v>270.63</v>
      </c>
      <c r="H1215">
        <v>2012</v>
      </c>
      <c r="J1215" t="str">
        <f>_xlfn.CONCAT(Table1[#This Row])</f>
        <v>Amarone della Valpolicella Monte Lodoletta 2012ItalyAmarone della ValpolicellaDal Forno Romano4.7130270.632012</v>
      </c>
      <c r="S1215" t="b">
        <v>0</v>
      </c>
    </row>
    <row r="1216" spans="1:19" x14ac:dyDescent="0.2">
      <c r="A1216" t="s">
        <v>1769</v>
      </c>
      <c r="B1216" t="s">
        <v>16</v>
      </c>
      <c r="C1216" t="s">
        <v>1770</v>
      </c>
      <c r="D1216" t="s">
        <v>1771</v>
      </c>
      <c r="E1216">
        <v>4</v>
      </c>
      <c r="F1216">
        <v>129</v>
      </c>
      <c r="G1216" s="21">
        <v>34.58</v>
      </c>
      <c r="H1216">
        <v>2012</v>
      </c>
      <c r="J1216" t="str">
        <f>_xlfn.CONCAT(Table1[#This Row])</f>
        <v>Carmignano Riserva Trefiano 2012ItalyCarmignanoCapezzana412934.582012</v>
      </c>
      <c r="S1216" t="b">
        <v>0</v>
      </c>
    </row>
    <row r="1217" spans="1:19" x14ac:dyDescent="0.2">
      <c r="A1217" t="s">
        <v>1538</v>
      </c>
      <c r="B1217" t="s">
        <v>9</v>
      </c>
      <c r="C1217" t="s">
        <v>217</v>
      </c>
      <c r="D1217" t="s">
        <v>1539</v>
      </c>
      <c r="E1217">
        <v>3.9</v>
      </c>
      <c r="F1217">
        <v>123</v>
      </c>
      <c r="G1217" s="21">
        <v>25</v>
      </c>
      <c r="H1217">
        <v>2012</v>
      </c>
      <c r="J1217" t="str">
        <f>_xlfn.CONCAT(Table1[#This Row])</f>
        <v>Petit Jaug Margaux 2012FranceMargauxClos du Jaugueyron3.9123252012</v>
      </c>
      <c r="S1217" t="b">
        <v>0</v>
      </c>
    </row>
    <row r="1218" spans="1:19" x14ac:dyDescent="0.2">
      <c r="A1218" t="s">
        <v>1448</v>
      </c>
      <c r="B1218" t="s">
        <v>23</v>
      </c>
      <c r="C1218" t="s">
        <v>247</v>
      </c>
      <c r="D1218" t="s">
        <v>1449</v>
      </c>
      <c r="E1218">
        <v>3.7</v>
      </c>
      <c r="F1218">
        <v>122</v>
      </c>
      <c r="G1218" s="21">
        <v>11.09</v>
      </c>
      <c r="H1218">
        <v>2012</v>
      </c>
      <c r="J1218" t="str">
        <f>_xlfn.CONCAT(Table1[#This Row])</f>
        <v>Johanneshöhe Blaufränkisch 2012AustriaBurgenlandPrieler3.712211.092012</v>
      </c>
      <c r="S1218" t="b">
        <v>0</v>
      </c>
    </row>
    <row r="1219" spans="1:19" x14ac:dyDescent="0.2">
      <c r="A1219" t="s">
        <v>766</v>
      </c>
      <c r="B1219" t="s">
        <v>66</v>
      </c>
      <c r="C1219" t="s">
        <v>308</v>
      </c>
      <c r="D1219" t="s">
        <v>1400</v>
      </c>
      <c r="E1219">
        <v>3.7</v>
      </c>
      <c r="F1219">
        <v>121</v>
      </c>
      <c r="G1219" s="21">
        <v>13.7</v>
      </c>
      <c r="H1219">
        <v>2012</v>
      </c>
      <c r="J1219" t="str">
        <f>_xlfn.CONCAT(Table1[#This Row])</f>
        <v>Reserva 2012SpainRiojaViña Olabarri3.712113.72012</v>
      </c>
      <c r="S1219" t="b">
        <v>0</v>
      </c>
    </row>
    <row r="1220" spans="1:19" x14ac:dyDescent="0.2">
      <c r="A1220" t="s">
        <v>1145</v>
      </c>
      <c r="B1220" t="s">
        <v>66</v>
      </c>
      <c r="C1220" t="s">
        <v>308</v>
      </c>
      <c r="D1220" t="s">
        <v>1146</v>
      </c>
      <c r="E1220">
        <v>3.9</v>
      </c>
      <c r="F1220">
        <v>115</v>
      </c>
      <c r="G1220" s="21">
        <v>18.5</v>
      </c>
      <c r="H1220">
        <v>2012</v>
      </c>
      <c r="J1220" t="str">
        <f>_xlfn.CONCAT(Table1[#This Row])</f>
        <v>Gran Reserva 2012SpainRiojaRioja Vega3.911518.52012</v>
      </c>
      <c r="S1220" t="b">
        <v>0</v>
      </c>
    </row>
    <row r="1221" spans="1:19" x14ac:dyDescent="0.2">
      <c r="A1221" t="s">
        <v>1086</v>
      </c>
      <c r="B1221" t="s">
        <v>34</v>
      </c>
      <c r="C1221" t="s">
        <v>718</v>
      </c>
      <c r="D1221" t="s">
        <v>719</v>
      </c>
      <c r="E1221">
        <v>4.3</v>
      </c>
      <c r="F1221">
        <v>114</v>
      </c>
      <c r="G1221" s="21">
        <v>38.94</v>
      </c>
      <c r="H1221">
        <v>2012</v>
      </c>
      <c r="J1221" t="str">
        <f>_xlfn.CONCAT(Table1[#This Row])</f>
        <v>Cenit 2012ChileColchagua ValleyCaliterra4.311438.942012</v>
      </c>
      <c r="S1221" t="b">
        <v>0</v>
      </c>
    </row>
    <row r="1222" spans="1:19" x14ac:dyDescent="0.2">
      <c r="A1222" t="s">
        <v>1044</v>
      </c>
      <c r="B1222" t="s">
        <v>16</v>
      </c>
      <c r="C1222" t="s">
        <v>358</v>
      </c>
      <c r="D1222" t="s">
        <v>1045</v>
      </c>
      <c r="E1222">
        <v>4.3</v>
      </c>
      <c r="F1222">
        <v>113</v>
      </c>
      <c r="G1222" s="21">
        <v>52.87</v>
      </c>
      <c r="H1222">
        <v>2012</v>
      </c>
      <c r="J1222" t="str">
        <f>_xlfn.CONCAT(Table1[#This Row])</f>
        <v>Filo di Seta Brunello di Montalcino 2012ItalyBrunello di MontalcinoCastello Romitorio4.311352.872012</v>
      </c>
      <c r="S1222" t="b">
        <v>0</v>
      </c>
    </row>
    <row r="1223" spans="1:19" x14ac:dyDescent="0.2">
      <c r="A1223" t="s">
        <v>934</v>
      </c>
      <c r="B1223" t="s">
        <v>9</v>
      </c>
      <c r="C1223" t="s">
        <v>935</v>
      </c>
      <c r="D1223" t="s">
        <v>936</v>
      </c>
      <c r="E1223">
        <v>3.8</v>
      </c>
      <c r="F1223">
        <v>111</v>
      </c>
      <c r="G1223" s="21">
        <v>10.67</v>
      </c>
      <c r="H1223">
        <v>2012</v>
      </c>
      <c r="J1223" t="str">
        <f>_xlfn.CONCAT(Table1[#This Row])</f>
        <v>Côtes du Rhône Villages Sablet 2012FranceCôtes-du-Rhône-Villages 'Sablet'Château du Trignon3.811110.672012</v>
      </c>
      <c r="S1223" t="b">
        <v>0</v>
      </c>
    </row>
    <row r="1224" spans="1:19" x14ac:dyDescent="0.2">
      <c r="A1224" t="s">
        <v>884</v>
      </c>
      <c r="B1224" t="s">
        <v>16</v>
      </c>
      <c r="C1224" t="s">
        <v>302</v>
      </c>
      <c r="D1224" t="s">
        <v>164</v>
      </c>
      <c r="E1224">
        <v>4.0999999999999996</v>
      </c>
      <c r="F1224">
        <v>110</v>
      </c>
      <c r="G1224" s="21">
        <v>39.9</v>
      </c>
      <c r="H1224">
        <v>2012</v>
      </c>
      <c r="J1224" t="str">
        <f>_xlfn.CONCAT(Table1[#This Row])</f>
        <v>1921 Primitivo di Manduria Riserva 2012ItalyPrimitivo di ManduriaVarvaglione4.111039.92012</v>
      </c>
      <c r="S1224" t="b">
        <v>0</v>
      </c>
    </row>
    <row r="1225" spans="1:19" x14ac:dyDescent="0.2">
      <c r="A1225" t="s">
        <v>885</v>
      </c>
      <c r="B1225" t="s">
        <v>66</v>
      </c>
      <c r="C1225" t="s">
        <v>308</v>
      </c>
      <c r="D1225" t="s">
        <v>886</v>
      </c>
      <c r="E1225">
        <v>4</v>
      </c>
      <c r="F1225">
        <v>110</v>
      </c>
      <c r="G1225" s="21">
        <v>28.41</v>
      </c>
      <c r="H1225">
        <v>2012</v>
      </c>
      <c r="J1225" t="str">
        <f>_xlfn.CONCAT(Table1[#This Row])</f>
        <v>Martelo Reserva 2012SpainRiojaTorre de Oña411028.412012</v>
      </c>
      <c r="S1225" t="b">
        <v>0</v>
      </c>
    </row>
    <row r="1226" spans="1:19" x14ac:dyDescent="0.2">
      <c r="A1226" t="s">
        <v>831</v>
      </c>
      <c r="B1226" t="s">
        <v>9</v>
      </c>
      <c r="C1226" t="s">
        <v>10</v>
      </c>
      <c r="D1226" t="s">
        <v>832</v>
      </c>
      <c r="E1226">
        <v>4.0999999999999996</v>
      </c>
      <c r="F1226">
        <v>109</v>
      </c>
      <c r="G1226" s="21">
        <v>68.81</v>
      </c>
      <c r="H1226">
        <v>2012</v>
      </c>
      <c r="J1226" t="str">
        <f>_xlfn.CONCAT(Table1[#This Row])</f>
        <v>Pomerol 2012FrancePomerolChâteau Gombaude-Guillot4.110968.812012</v>
      </c>
      <c r="S1226" t="b">
        <v>0</v>
      </c>
    </row>
    <row r="1227" spans="1:19" x14ac:dyDescent="0.2">
      <c r="A1227" t="s">
        <v>764</v>
      </c>
      <c r="B1227" t="s">
        <v>16</v>
      </c>
      <c r="C1227" t="s">
        <v>394</v>
      </c>
      <c r="D1227" t="s">
        <v>765</v>
      </c>
      <c r="E1227">
        <v>4.2</v>
      </c>
      <c r="F1227">
        <v>108</v>
      </c>
      <c r="G1227" s="21">
        <v>29.12</v>
      </c>
      <c r="H1227">
        <v>2012</v>
      </c>
      <c r="J1227" t="str">
        <f>_xlfn.CONCAT(Table1[#This Row])</f>
        <v>Amarone 2012ItalyAmarone della ValpolicellaMusella4.210829.122012</v>
      </c>
      <c r="S1227" t="b">
        <v>0</v>
      </c>
    </row>
    <row r="1228" spans="1:19" x14ac:dyDescent="0.2">
      <c r="A1228" t="s">
        <v>750</v>
      </c>
      <c r="B1228" t="s">
        <v>66</v>
      </c>
      <c r="C1228" t="s">
        <v>308</v>
      </c>
      <c r="D1228" t="s">
        <v>751</v>
      </c>
      <c r="E1228">
        <v>4</v>
      </c>
      <c r="F1228">
        <v>108</v>
      </c>
      <c r="G1228" s="21">
        <v>13.26</v>
      </c>
      <c r="H1228">
        <v>2012</v>
      </c>
      <c r="J1228" t="str">
        <f>_xlfn.CONCAT(Table1[#This Row])</f>
        <v>Conde de Valdemar Reserva 2012SpainRiojaBodegas Valdemar410813.262012</v>
      </c>
      <c r="S1228" t="b">
        <v>0</v>
      </c>
    </row>
    <row r="1229" spans="1:19" x14ac:dyDescent="0.2">
      <c r="A1229" t="s">
        <v>766</v>
      </c>
      <c r="B1229" t="s">
        <v>66</v>
      </c>
      <c r="C1229" t="s">
        <v>308</v>
      </c>
      <c r="D1229" t="s">
        <v>767</v>
      </c>
      <c r="E1229">
        <v>3.9</v>
      </c>
      <c r="F1229">
        <v>108</v>
      </c>
      <c r="G1229" s="21">
        <v>13.95</v>
      </c>
      <c r="H1229">
        <v>2012</v>
      </c>
      <c r="J1229" t="str">
        <f>_xlfn.CONCAT(Table1[#This Row])</f>
        <v>Reserva 2012SpainRiojaOrtega Ezquerro3.910813.952012</v>
      </c>
      <c r="S1229" t="b">
        <v>0</v>
      </c>
    </row>
    <row r="1230" spans="1:19" x14ac:dyDescent="0.2">
      <c r="A1230" t="s">
        <v>678</v>
      </c>
      <c r="B1230" t="s">
        <v>9</v>
      </c>
      <c r="C1230" t="s">
        <v>134</v>
      </c>
      <c r="D1230" t="s">
        <v>679</v>
      </c>
      <c r="E1230">
        <v>4</v>
      </c>
      <c r="F1230">
        <v>107</v>
      </c>
      <c r="G1230" s="21">
        <v>27.93</v>
      </c>
      <c r="H1230">
        <v>2012</v>
      </c>
      <c r="J1230" t="str">
        <f>_xlfn.CONCAT(Table1[#This Row])</f>
        <v>Esprit de Granit Saint-Joseph 2012FranceSaint-JosephCave de Tain410727.932012</v>
      </c>
      <c r="S1230" t="b">
        <v>0</v>
      </c>
    </row>
    <row r="1231" spans="1:19" x14ac:dyDescent="0.2">
      <c r="A1231" t="s">
        <v>471</v>
      </c>
      <c r="B1231" t="s">
        <v>16</v>
      </c>
      <c r="C1231" t="s">
        <v>299</v>
      </c>
      <c r="D1231" t="s">
        <v>472</v>
      </c>
      <c r="E1231">
        <v>4</v>
      </c>
      <c r="F1231">
        <v>105</v>
      </c>
      <c r="G1231" s="21">
        <v>21.9</v>
      </c>
      <c r="H1231">
        <v>2012</v>
      </c>
      <c r="J1231" t="str">
        <f>_xlfn.CONCAT(Table1[#This Row])</f>
        <v>Arbòre Cannonau di Sardegna 2012ItalyCannonau di SardegnaGabbas410521.92012</v>
      </c>
      <c r="S1231" t="b">
        <v>0</v>
      </c>
    </row>
    <row r="1232" spans="1:19" x14ac:dyDescent="0.2">
      <c r="A1232" t="s">
        <v>430</v>
      </c>
      <c r="B1232" t="s">
        <v>16</v>
      </c>
      <c r="C1232" t="s">
        <v>17</v>
      </c>
      <c r="D1232" t="s">
        <v>431</v>
      </c>
      <c r="E1232">
        <v>4.0999999999999996</v>
      </c>
      <c r="F1232">
        <v>104</v>
      </c>
      <c r="G1232" s="21">
        <v>26.95</v>
      </c>
      <c r="H1232">
        <v>2012</v>
      </c>
      <c r="J1232" t="str">
        <f>_xlfn.CONCAT(Table1[#This Row])</f>
        <v>Alleanza 2012ItalyToscanaCastello di Gabbiano4.110426.952012</v>
      </c>
      <c r="S1232" t="b">
        <v>0</v>
      </c>
    </row>
    <row r="1233" spans="1:19" x14ac:dyDescent="0.2">
      <c r="A1233" t="s">
        <v>427</v>
      </c>
      <c r="B1233" t="s">
        <v>9</v>
      </c>
      <c r="C1233" t="s">
        <v>428</v>
      </c>
      <c r="D1233" t="s">
        <v>429</v>
      </c>
      <c r="E1233">
        <v>4</v>
      </c>
      <c r="F1233">
        <v>104</v>
      </c>
      <c r="G1233" s="21">
        <v>19.95</v>
      </c>
      <c r="H1233">
        <v>2012</v>
      </c>
      <c r="J1233" t="str">
        <f>_xlfn.CONCAT(Table1[#This Row])</f>
        <v>Léa Les Aspres Côtes du Roussillon Rouge 2012FranceCôtes du RoussillonDomaine Lafage410419.952012</v>
      </c>
      <c r="S1233" t="b">
        <v>0</v>
      </c>
    </row>
    <row r="1234" spans="1:19" x14ac:dyDescent="0.2">
      <c r="A1234" t="s">
        <v>348</v>
      </c>
      <c r="B1234" t="s">
        <v>62</v>
      </c>
      <c r="C1234" t="s">
        <v>349</v>
      </c>
      <c r="D1234" t="s">
        <v>350</v>
      </c>
      <c r="E1234">
        <v>4.2</v>
      </c>
      <c r="F1234">
        <v>103</v>
      </c>
      <c r="G1234" s="21">
        <v>59.95</v>
      </c>
      <c r="H1234">
        <v>2012</v>
      </c>
      <c r="J1234" t="str">
        <f>_xlfn.CONCAT(Table1[#This Row])</f>
        <v>Cabernet Franc 2012South AfricaFranschhoekAnthonij Rupert4.210359.952012</v>
      </c>
      <c r="S1234" t="b">
        <v>0</v>
      </c>
    </row>
    <row r="1235" spans="1:19" x14ac:dyDescent="0.2">
      <c r="A1235" t="s">
        <v>10055</v>
      </c>
      <c r="B1235" t="s">
        <v>70</v>
      </c>
      <c r="C1235" t="s">
        <v>161</v>
      </c>
      <c r="D1235" t="s">
        <v>5673</v>
      </c>
      <c r="E1235">
        <v>4.4000000000000004</v>
      </c>
      <c r="F1235">
        <v>98</v>
      </c>
      <c r="G1235" s="21">
        <v>92.63</v>
      </c>
      <c r="H1235">
        <v>2012</v>
      </c>
      <c r="J1235" t="str">
        <f>_xlfn.CONCAT(Table1[#This Row])</f>
        <v>Terzetto 2012United StatesNapa ValleyVolker Eisele4.49892.632012</v>
      </c>
      <c r="S1235" t="b">
        <v>0</v>
      </c>
    </row>
    <row r="1236" spans="1:19" x14ac:dyDescent="0.2">
      <c r="A1236" t="s">
        <v>9971</v>
      </c>
      <c r="B1236" t="s">
        <v>16</v>
      </c>
      <c r="C1236" t="s">
        <v>323</v>
      </c>
      <c r="D1236" t="s">
        <v>9972</v>
      </c>
      <c r="E1236">
        <v>4.3</v>
      </c>
      <c r="F1236">
        <v>95</v>
      </c>
      <c r="G1236" s="21">
        <v>48.6</v>
      </c>
      <c r="H1236">
        <v>2012</v>
      </c>
      <c r="J1236" t="str">
        <f>_xlfn.CONCAT(Table1[#This Row])</f>
        <v>Reboro 2012ItalyTrentinoAzienda Agricola Pisoni4.39548.62012</v>
      </c>
      <c r="S1236" t="b">
        <v>0</v>
      </c>
    </row>
    <row r="1237" spans="1:19" x14ac:dyDescent="0.2">
      <c r="A1237" t="s">
        <v>9962</v>
      </c>
      <c r="B1237" t="s">
        <v>16</v>
      </c>
      <c r="C1237" t="s">
        <v>374</v>
      </c>
      <c r="D1237" t="s">
        <v>915</v>
      </c>
      <c r="E1237">
        <v>4.2</v>
      </c>
      <c r="F1237">
        <v>95</v>
      </c>
      <c r="G1237" s="21">
        <v>115.7</v>
      </c>
      <c r="H1237">
        <v>2012</v>
      </c>
      <c r="J1237" t="str">
        <f>_xlfn.CONCAT(Table1[#This Row])</f>
        <v>Vürsù Barbaresco Valeirano 2012ItalyBarbarescoLa Spinetta4.295115.72012</v>
      </c>
      <c r="S1237" t="b">
        <v>0</v>
      </c>
    </row>
    <row r="1238" spans="1:19" x14ac:dyDescent="0.2">
      <c r="A1238" t="s">
        <v>6187</v>
      </c>
      <c r="B1238" t="s">
        <v>87</v>
      </c>
      <c r="C1238" t="s">
        <v>88</v>
      </c>
      <c r="D1238" t="s">
        <v>1227</v>
      </c>
      <c r="E1238">
        <v>3.3</v>
      </c>
      <c r="F1238">
        <v>95</v>
      </c>
      <c r="G1238" s="21">
        <v>12.62</v>
      </c>
      <c r="H1238">
        <v>2012</v>
      </c>
      <c r="J1238" t="str">
        <f>_xlfn.CONCAT(Table1[#This Row])</f>
        <v>Reserva Cabernet Sauvignon 2012BrazilSerra GaúchaDon Guerino3.39512.622012</v>
      </c>
      <c r="S1238" t="b">
        <v>0</v>
      </c>
    </row>
    <row r="1239" spans="1:19" x14ac:dyDescent="0.2">
      <c r="A1239" t="s">
        <v>9887</v>
      </c>
      <c r="B1239" t="s">
        <v>23</v>
      </c>
      <c r="C1239" t="s">
        <v>2059</v>
      </c>
      <c r="D1239" t="s">
        <v>2060</v>
      </c>
      <c r="E1239">
        <v>3.6</v>
      </c>
      <c r="F1239">
        <v>93</v>
      </c>
      <c r="G1239" s="21">
        <v>13.43</v>
      </c>
      <c r="H1239">
        <v>2012</v>
      </c>
      <c r="J1239" t="str">
        <f>_xlfn.CONCAT(Table1[#This Row])</f>
        <v>Ried Hochberg Blaufränkisch 2012AustriaMittelburgenlandHans Igler3.69313.432012</v>
      </c>
      <c r="S1239" t="b">
        <v>0</v>
      </c>
    </row>
    <row r="1240" spans="1:19" x14ac:dyDescent="0.2">
      <c r="A1240" t="s">
        <v>9868</v>
      </c>
      <c r="B1240" t="s">
        <v>66</v>
      </c>
      <c r="C1240" t="s">
        <v>487</v>
      </c>
      <c r="D1240" t="s">
        <v>488</v>
      </c>
      <c r="E1240">
        <v>4.3</v>
      </c>
      <c r="F1240">
        <v>92</v>
      </c>
      <c r="G1240" s="21">
        <v>52.63</v>
      </c>
      <c r="H1240">
        <v>2012</v>
      </c>
      <c r="J1240" t="str">
        <f>_xlfn.CONCAT(Table1[#This Row])</f>
        <v>Vinya La Scala Gran Reserva Cabernet Sauvignon 2012SpainPenedèsJean Leon4.39252.632012</v>
      </c>
      <c r="S1240" t="b">
        <v>0</v>
      </c>
    </row>
    <row r="1241" spans="1:19" x14ac:dyDescent="0.2">
      <c r="A1241" t="s">
        <v>9871</v>
      </c>
      <c r="B1241" t="s">
        <v>16</v>
      </c>
      <c r="C1241" t="s">
        <v>181</v>
      </c>
      <c r="D1241" t="s">
        <v>8416</v>
      </c>
      <c r="E1241">
        <v>4.2</v>
      </c>
      <c r="F1241">
        <v>92</v>
      </c>
      <c r="G1241" s="21">
        <v>59</v>
      </c>
      <c r="H1241">
        <v>2012</v>
      </c>
      <c r="J1241" t="str">
        <f>_xlfn.CONCAT(Table1[#This Row])</f>
        <v>Via Nuova Barolo 2012ItalyBaroloE. Pira &amp; Figli4.292592012</v>
      </c>
      <c r="S1241" t="b">
        <v>0</v>
      </c>
    </row>
    <row r="1242" spans="1:19" x14ac:dyDescent="0.2">
      <c r="A1242" t="s">
        <v>9773</v>
      </c>
      <c r="B1242" t="s">
        <v>9</v>
      </c>
      <c r="C1242" t="s">
        <v>573</v>
      </c>
      <c r="D1242" t="s">
        <v>966</v>
      </c>
      <c r="E1242">
        <v>4.4000000000000004</v>
      </c>
      <c r="F1242">
        <v>89</v>
      </c>
      <c r="G1242" s="21">
        <v>299</v>
      </c>
      <c r="H1242">
        <v>2012</v>
      </c>
      <c r="J1242" t="str">
        <f>_xlfn.CONCAT(Table1[#This Row])</f>
        <v>Ermitage Ex-Voto 2012FranceHermitageE. Guigal4.4892992012</v>
      </c>
      <c r="S1242" t="b">
        <v>0</v>
      </c>
    </row>
    <row r="1243" spans="1:19" x14ac:dyDescent="0.2">
      <c r="A1243" t="s">
        <v>5416</v>
      </c>
      <c r="B1243" t="s">
        <v>16</v>
      </c>
      <c r="C1243" t="s">
        <v>181</v>
      </c>
      <c r="D1243" t="s">
        <v>476</v>
      </c>
      <c r="E1243">
        <v>3.3</v>
      </c>
      <c r="F1243">
        <v>89</v>
      </c>
      <c r="G1243" s="21">
        <v>21.5</v>
      </c>
      <c r="H1243">
        <v>2012</v>
      </c>
      <c r="J1243" t="str">
        <f>_xlfn.CONCAT(Table1[#This Row])</f>
        <v>Barolo 2012ItalyBaroloSerre dei Roveri3.38921.52012</v>
      </c>
      <c r="S1243" t="b">
        <v>0</v>
      </c>
    </row>
    <row r="1244" spans="1:19" x14ac:dyDescent="0.2">
      <c r="A1244" t="s">
        <v>9706</v>
      </c>
      <c r="B1244" t="s">
        <v>66</v>
      </c>
      <c r="C1244" t="s">
        <v>308</v>
      </c>
      <c r="D1244" t="s">
        <v>593</v>
      </c>
      <c r="E1244">
        <v>4.0999999999999996</v>
      </c>
      <c r="F1244">
        <v>88</v>
      </c>
      <c r="G1244" s="21">
        <v>33.99</v>
      </c>
      <c r="H1244">
        <v>2012</v>
      </c>
      <c r="J1244" t="str">
        <f>_xlfn.CONCAT(Table1[#This Row])</f>
        <v>Gran Reserva Rioja 2012SpainRiojaCampillo4.18833.992012</v>
      </c>
      <c r="S1244" t="b">
        <v>0</v>
      </c>
    </row>
    <row r="1245" spans="1:19" x14ac:dyDescent="0.2">
      <c r="A1245" t="s">
        <v>9632</v>
      </c>
      <c r="B1245" t="s">
        <v>62</v>
      </c>
      <c r="C1245" t="s">
        <v>2309</v>
      </c>
      <c r="D1245" t="s">
        <v>2310</v>
      </c>
      <c r="E1245">
        <v>4.2</v>
      </c>
      <c r="F1245">
        <v>86</v>
      </c>
      <c r="G1245" s="21">
        <v>17.899999999999999</v>
      </c>
      <c r="H1245">
        <v>2012</v>
      </c>
      <c r="J1245" t="str">
        <f>_xlfn.CONCAT(Table1[#This Row])</f>
        <v>Rough Diamond 2012South AfricaConstantiaBuitenverwachting4.28617.92012</v>
      </c>
      <c r="S1245" t="b">
        <v>0</v>
      </c>
    </row>
    <row r="1246" spans="1:19" x14ac:dyDescent="0.2">
      <c r="A1246" t="s">
        <v>9643</v>
      </c>
      <c r="B1246" t="s">
        <v>9</v>
      </c>
      <c r="C1246" t="s">
        <v>1766</v>
      </c>
      <c r="D1246" t="s">
        <v>9644</v>
      </c>
      <c r="E1246">
        <v>3.7</v>
      </c>
      <c r="F1246">
        <v>86</v>
      </c>
      <c r="G1246" s="21">
        <v>14.95</v>
      </c>
      <c r="H1246">
        <v>2012</v>
      </c>
      <c r="J1246" t="str">
        <f>_xlfn.CONCAT(Table1[#This Row])</f>
        <v>Chateau Tour de Castres Graves 2012FranceGravesRodrigues Lalande3.78614.952012</v>
      </c>
      <c r="S1246" t="b">
        <v>0</v>
      </c>
    </row>
    <row r="1247" spans="1:19" x14ac:dyDescent="0.2">
      <c r="A1247" t="s">
        <v>9611</v>
      </c>
      <c r="B1247" t="s">
        <v>66</v>
      </c>
      <c r="C1247" t="s">
        <v>829</v>
      </c>
      <c r="D1247" t="s">
        <v>9612</v>
      </c>
      <c r="E1247">
        <v>3.8</v>
      </c>
      <c r="F1247">
        <v>85</v>
      </c>
      <c r="G1247" s="21">
        <v>10.56</v>
      </c>
      <c r="H1247">
        <v>2012</v>
      </c>
      <c r="J1247" t="str">
        <f>_xlfn.CONCAT(Table1[#This Row])</f>
        <v>Negre 2012SpainMallorcaFinca Son Bordils3.88510.562012</v>
      </c>
      <c r="S1247" t="b">
        <v>0</v>
      </c>
    </row>
    <row r="1248" spans="1:19" x14ac:dyDescent="0.2">
      <c r="A1248" t="s">
        <v>2740</v>
      </c>
      <c r="B1248" t="s">
        <v>9</v>
      </c>
      <c r="C1248" t="s">
        <v>96</v>
      </c>
      <c r="D1248" t="s">
        <v>9554</v>
      </c>
      <c r="E1248">
        <v>4.0999999999999996</v>
      </c>
      <c r="F1248">
        <v>84</v>
      </c>
      <c r="G1248" s="21">
        <v>29.1</v>
      </c>
      <c r="H1248">
        <v>2012</v>
      </c>
      <c r="J1248" t="str">
        <f>_xlfn.CONCAT(Table1[#This Row])</f>
        <v>Saint-Émilion Grand Cru 2012FranceSaint-Émilion Grand CruChâteau La Fleur d'Arthus4.18429.12012</v>
      </c>
      <c r="S1248" t="b">
        <v>0</v>
      </c>
    </row>
    <row r="1249" spans="1:19" x14ac:dyDescent="0.2">
      <c r="A1249" t="s">
        <v>9559</v>
      </c>
      <c r="B1249" t="s">
        <v>277</v>
      </c>
      <c r="C1249" t="s">
        <v>955</v>
      </c>
      <c r="D1249" t="s">
        <v>8671</v>
      </c>
      <c r="E1249">
        <v>4</v>
      </c>
      <c r="F1249">
        <v>84</v>
      </c>
      <c r="G1249" s="21">
        <v>14.89</v>
      </c>
      <c r="H1249">
        <v>2012</v>
      </c>
      <c r="J1249" t="str">
        <f>_xlfn.CONCAT(Table1[#This Row])</f>
        <v>Spätburgunder Trocken 2012GermanyRheinhessenKühling-Gillot48414.892012</v>
      </c>
      <c r="S1249" t="b">
        <v>0</v>
      </c>
    </row>
    <row r="1250" spans="1:19" x14ac:dyDescent="0.2">
      <c r="A1250" t="s">
        <v>9569</v>
      </c>
      <c r="B1250" t="s">
        <v>16</v>
      </c>
      <c r="C1250" t="s">
        <v>17</v>
      </c>
      <c r="D1250" t="s">
        <v>508</v>
      </c>
      <c r="E1250">
        <v>4</v>
      </c>
      <c r="F1250">
        <v>84</v>
      </c>
      <c r="G1250" s="21">
        <v>39.58</v>
      </c>
      <c r="H1250">
        <v>2012</v>
      </c>
      <c r="J1250" t="str">
        <f>_xlfn.CONCAT(Table1[#This Row])</f>
        <v>Alto Sangiovese 2012ItalyToscanaPetra48439.582012</v>
      </c>
      <c r="S1250" t="b">
        <v>0</v>
      </c>
    </row>
    <row r="1251" spans="1:19" x14ac:dyDescent="0.2">
      <c r="A1251" t="s">
        <v>9568</v>
      </c>
      <c r="B1251" t="s">
        <v>62</v>
      </c>
      <c r="C1251" t="s">
        <v>63</v>
      </c>
      <c r="D1251" t="s">
        <v>1397</v>
      </c>
      <c r="E1251">
        <v>3.7</v>
      </c>
      <c r="F1251">
        <v>84</v>
      </c>
      <c r="G1251" s="21">
        <v>19.3</v>
      </c>
      <c r="H1251">
        <v>2012</v>
      </c>
      <c r="J1251" t="str">
        <f>_xlfn.CONCAT(Table1[#This Row])</f>
        <v>Limited Release Syrah 2012South AfricaStellenboschAnura3.78419.32012</v>
      </c>
      <c r="S1251" t="b">
        <v>0</v>
      </c>
    </row>
    <row r="1252" spans="1:19" x14ac:dyDescent="0.2">
      <c r="A1252" t="s">
        <v>9503</v>
      </c>
      <c r="B1252" t="s">
        <v>62</v>
      </c>
      <c r="C1252" t="s">
        <v>1171</v>
      </c>
      <c r="D1252" t="s">
        <v>5018</v>
      </c>
      <c r="E1252">
        <v>4.5</v>
      </c>
      <c r="F1252">
        <v>82</v>
      </c>
      <c r="G1252" s="21">
        <v>128.66999999999999</v>
      </c>
      <c r="H1252">
        <v>2012</v>
      </c>
      <c r="J1252" t="str">
        <f>_xlfn.CONCAT(Table1[#This Row])</f>
        <v>The Echo Of G 2012South AfricaWestern Cape4G Wine Estate4.582128.672012</v>
      </c>
      <c r="S1252" t="b">
        <v>0</v>
      </c>
    </row>
    <row r="1253" spans="1:19" x14ac:dyDescent="0.2">
      <c r="A1253" t="s">
        <v>9482</v>
      </c>
      <c r="B1253" t="s">
        <v>16</v>
      </c>
      <c r="C1253" t="s">
        <v>748</v>
      </c>
      <c r="D1253" t="s">
        <v>1027</v>
      </c>
      <c r="E1253">
        <v>3.9</v>
      </c>
      <c r="F1253">
        <v>82</v>
      </c>
      <c r="G1253" s="21">
        <v>75</v>
      </c>
      <c r="H1253">
        <v>2012</v>
      </c>
      <c r="J1253" t="str">
        <f>_xlfn.CONCAT(Table1[#This Row])</f>
        <v>Tenuta Belguardo 2012ItalyMaremma ToscanaMazzei3.982752012</v>
      </c>
      <c r="S1253" t="b">
        <v>0</v>
      </c>
    </row>
    <row r="1254" spans="1:19" x14ac:dyDescent="0.2">
      <c r="A1254" t="s">
        <v>9420</v>
      </c>
      <c r="B1254" t="s">
        <v>87</v>
      </c>
      <c r="C1254" t="s">
        <v>9421</v>
      </c>
      <c r="D1254" t="s">
        <v>3389</v>
      </c>
      <c r="E1254">
        <v>3.6</v>
      </c>
      <c r="F1254">
        <v>80</v>
      </c>
      <c r="G1254" s="21">
        <v>11.5</v>
      </c>
      <c r="H1254">
        <v>2012</v>
      </c>
      <c r="J1254" t="str">
        <f>_xlfn.CONCAT(Table1[#This Row])</f>
        <v>Seival Tannat 2012BrazilCampanhaMiolo3.68011.52012</v>
      </c>
      <c r="S1254" t="b">
        <v>0</v>
      </c>
    </row>
    <row r="1255" spans="1:19" x14ac:dyDescent="0.2">
      <c r="A1255" t="s">
        <v>8447</v>
      </c>
      <c r="B1255" t="s">
        <v>66</v>
      </c>
      <c r="C1255" t="s">
        <v>308</v>
      </c>
      <c r="D1255" t="s">
        <v>4421</v>
      </c>
      <c r="E1255">
        <v>3.6</v>
      </c>
      <c r="F1255">
        <v>79</v>
      </c>
      <c r="G1255" s="21">
        <v>9.2100000000000009</v>
      </c>
      <c r="H1255">
        <v>2012</v>
      </c>
      <c r="J1255" t="str">
        <f>_xlfn.CONCAT(Table1[#This Row])</f>
        <v>Crianza 2012SpainRiojaHacienda Grimon3.6799.212012</v>
      </c>
      <c r="S1255" t="b">
        <v>0</v>
      </c>
    </row>
    <row r="1256" spans="1:19" x14ac:dyDescent="0.2">
      <c r="A1256" t="s">
        <v>9322</v>
      </c>
      <c r="B1256" t="s">
        <v>464</v>
      </c>
      <c r="C1256" t="s">
        <v>9323</v>
      </c>
      <c r="D1256" t="s">
        <v>466</v>
      </c>
      <c r="E1256">
        <v>4</v>
      </c>
      <c r="F1256">
        <v>78</v>
      </c>
      <c r="G1256" s="21">
        <v>17.29</v>
      </c>
      <c r="H1256">
        <v>2012</v>
      </c>
      <c r="J1256" t="str">
        <f>_xlfn.CONCAT(Table1[#This Row])</f>
        <v>Rapsani Grande Reserve 2012GreeceRapsaniTsantali47817.292012</v>
      </c>
      <c r="S1256" t="b">
        <v>0</v>
      </c>
    </row>
    <row r="1257" spans="1:19" x14ac:dyDescent="0.2">
      <c r="A1257" t="s">
        <v>9331</v>
      </c>
      <c r="B1257" t="s">
        <v>9</v>
      </c>
      <c r="C1257" t="s">
        <v>5013</v>
      </c>
      <c r="D1257" t="s">
        <v>8029</v>
      </c>
      <c r="E1257">
        <v>3.9</v>
      </c>
      <c r="F1257">
        <v>78</v>
      </c>
      <c r="G1257" s="21">
        <v>18.899999999999999</v>
      </c>
      <c r="H1257">
        <v>2012</v>
      </c>
      <c r="J1257" t="str">
        <f>_xlfn.CONCAT(Table1[#This Row])</f>
        <v>Grêle Rouge 2012FranceMéditerranéeChâteau de Roquefort3.97818.92012</v>
      </c>
      <c r="S1257" t="b">
        <v>0</v>
      </c>
    </row>
    <row r="1258" spans="1:19" x14ac:dyDescent="0.2">
      <c r="A1258" t="s">
        <v>9291</v>
      </c>
      <c r="B1258" t="s">
        <v>9</v>
      </c>
      <c r="C1258" t="s">
        <v>9292</v>
      </c>
      <c r="D1258" t="s">
        <v>9293</v>
      </c>
      <c r="E1258">
        <v>4.0999999999999996</v>
      </c>
      <c r="F1258">
        <v>77</v>
      </c>
      <c r="G1258" s="21">
        <v>119</v>
      </c>
      <c r="H1258">
        <v>2012</v>
      </c>
      <c r="J1258" t="str">
        <f>_xlfn.CONCAT(Table1[#This Row])</f>
        <v>Volnay Santenots-Du-Milieu Premier Cru 2012FranceVolnay Premier CruDomaine des Comtes Lafon4.1771192012</v>
      </c>
      <c r="S1258" t="b">
        <v>0</v>
      </c>
    </row>
    <row r="1259" spans="1:19" x14ac:dyDescent="0.2">
      <c r="A1259" t="s">
        <v>9226</v>
      </c>
      <c r="B1259" t="s">
        <v>9</v>
      </c>
      <c r="C1259" t="s">
        <v>27</v>
      </c>
      <c r="D1259" t="s">
        <v>729</v>
      </c>
      <c r="E1259">
        <v>4.3</v>
      </c>
      <c r="F1259">
        <v>76</v>
      </c>
      <c r="G1259" s="21">
        <v>75</v>
      </c>
      <c r="H1259">
        <v>2012</v>
      </c>
      <c r="J1259" t="str">
        <f>_xlfn.CONCAT(Table1[#This Row])</f>
        <v>Gigondas Le Claux 2012FranceGigondasChâteau de Saint Cosme4.376752012</v>
      </c>
      <c r="S1259" t="b">
        <v>0</v>
      </c>
    </row>
    <row r="1260" spans="1:19" x14ac:dyDescent="0.2">
      <c r="A1260" t="s">
        <v>9169</v>
      </c>
      <c r="B1260" t="s">
        <v>46</v>
      </c>
      <c r="C1260" t="s">
        <v>131</v>
      </c>
      <c r="D1260" t="s">
        <v>311</v>
      </c>
      <c r="E1260">
        <v>4.0999999999999996</v>
      </c>
      <c r="F1260">
        <v>75</v>
      </c>
      <c r="G1260" s="21">
        <v>12.95</v>
      </c>
      <c r="H1260">
        <v>2012</v>
      </c>
      <c r="J1260" t="str">
        <f>_xlfn.CONCAT(Table1[#This Row])</f>
        <v>Bush Vine GSM (Shiraz - Grenache - Mourvedre) 2012AustraliaMcLaren ValeGeoff Merrill4.17512.952012</v>
      </c>
      <c r="S1260" t="b">
        <v>0</v>
      </c>
    </row>
    <row r="1261" spans="1:19" x14ac:dyDescent="0.2">
      <c r="A1261" t="s">
        <v>8733</v>
      </c>
      <c r="B1261" t="s">
        <v>66</v>
      </c>
      <c r="C1261" t="s">
        <v>147</v>
      </c>
      <c r="D1261" t="s">
        <v>6417</v>
      </c>
      <c r="E1261">
        <v>4</v>
      </c>
      <c r="F1261">
        <v>75</v>
      </c>
      <c r="G1261" s="21">
        <v>14.9</v>
      </c>
      <c r="H1261">
        <v>2012</v>
      </c>
      <c r="J1261" t="str">
        <f>_xlfn.CONCAT(Table1[#This Row])</f>
        <v>Tempranillo 2012SpainCastilla y LeónErmita del Conde47514.92012</v>
      </c>
      <c r="S1261" t="b">
        <v>0</v>
      </c>
    </row>
    <row r="1262" spans="1:19" x14ac:dyDescent="0.2">
      <c r="A1262" t="s">
        <v>9193</v>
      </c>
      <c r="B1262" t="s">
        <v>9</v>
      </c>
      <c r="C1262" t="s">
        <v>721</v>
      </c>
      <c r="D1262" t="s">
        <v>9194</v>
      </c>
      <c r="E1262">
        <v>4</v>
      </c>
      <c r="F1262">
        <v>75</v>
      </c>
      <c r="G1262" s="21">
        <v>25.13</v>
      </c>
      <c r="H1262">
        <v>2012</v>
      </c>
      <c r="J1262" t="str">
        <f>_xlfn.CONCAT(Table1[#This Row])</f>
        <v>Château du Grand Chambellan Lalande-de-Pomerol 2012FranceLalande-de-PomerolChâteau de Viaud47525.132012</v>
      </c>
      <c r="S1262" t="b">
        <v>0</v>
      </c>
    </row>
    <row r="1263" spans="1:19" x14ac:dyDescent="0.2">
      <c r="A1263" t="s">
        <v>9191</v>
      </c>
      <c r="B1263" t="s">
        <v>66</v>
      </c>
      <c r="C1263" t="s">
        <v>308</v>
      </c>
      <c r="D1263" t="s">
        <v>6017</v>
      </c>
      <c r="E1263">
        <v>3.5</v>
      </c>
      <c r="F1263">
        <v>75</v>
      </c>
      <c r="G1263" s="21">
        <v>8.57</v>
      </c>
      <c r="H1263">
        <v>2012</v>
      </c>
      <c r="J1263" t="str">
        <f>_xlfn.CONCAT(Table1[#This Row])</f>
        <v>Gran Dominio Reserva 2012SpainRiojaTierras y Viñas3.5758.572012</v>
      </c>
      <c r="S1263" t="b">
        <v>0</v>
      </c>
    </row>
    <row r="1264" spans="1:19" x14ac:dyDescent="0.2">
      <c r="A1264" t="s">
        <v>9120</v>
      </c>
      <c r="B1264" t="s">
        <v>16</v>
      </c>
      <c r="C1264" t="s">
        <v>358</v>
      </c>
      <c r="D1264" t="s">
        <v>2864</v>
      </c>
      <c r="E1264">
        <v>4.4000000000000004</v>
      </c>
      <c r="F1264">
        <v>74</v>
      </c>
      <c r="G1264" s="21">
        <v>159.08000000000001</v>
      </c>
      <c r="H1264">
        <v>2012</v>
      </c>
      <c r="J1264" t="str">
        <f>_xlfn.CONCAT(Table1[#This Row])</f>
        <v>Brunello di Montalcino Riserva Madonna del Piano 2012ItalyBrunello di MontalcinoValdicava4.474159.082012</v>
      </c>
      <c r="S1264" t="b">
        <v>0</v>
      </c>
    </row>
    <row r="1265" spans="1:19" x14ac:dyDescent="0.2">
      <c r="A1265" t="s">
        <v>9127</v>
      </c>
      <c r="B1265" t="s">
        <v>16</v>
      </c>
      <c r="C1265" t="s">
        <v>358</v>
      </c>
      <c r="D1265" t="s">
        <v>1841</v>
      </c>
      <c r="E1265">
        <v>4.3</v>
      </c>
      <c r="F1265">
        <v>74</v>
      </c>
      <c r="G1265" s="21">
        <v>57.72</v>
      </c>
      <c r="H1265">
        <v>2012</v>
      </c>
      <c r="J1265" t="str">
        <f>_xlfn.CONCAT(Table1[#This Row])</f>
        <v>Brunello Di Montalcino Riserva 2012ItalyBrunello di MontalcinoCaparzo4.37457.722012</v>
      </c>
      <c r="S1265" t="b">
        <v>0</v>
      </c>
    </row>
    <row r="1266" spans="1:19" x14ac:dyDescent="0.2">
      <c r="A1266" t="s">
        <v>9128</v>
      </c>
      <c r="B1266" t="s">
        <v>16</v>
      </c>
      <c r="C1266" t="s">
        <v>374</v>
      </c>
      <c r="D1266" t="s">
        <v>5870</v>
      </c>
      <c r="E1266">
        <v>4.0999999999999996</v>
      </c>
      <c r="F1266">
        <v>74</v>
      </c>
      <c r="G1266" s="21">
        <v>35.58</v>
      </c>
      <c r="H1266">
        <v>2012</v>
      </c>
      <c r="J1266" t="str">
        <f>_xlfn.CONCAT(Table1[#This Row])</f>
        <v>Rabajà Barbaresco 2012ItalyBarbarescoCascina Luisin4.17435.582012</v>
      </c>
      <c r="S1266" t="b">
        <v>0</v>
      </c>
    </row>
    <row r="1267" spans="1:19" x14ac:dyDescent="0.2">
      <c r="A1267" t="s">
        <v>9130</v>
      </c>
      <c r="B1267" t="s">
        <v>16</v>
      </c>
      <c r="C1267" t="s">
        <v>492</v>
      </c>
      <c r="D1267" t="s">
        <v>9131</v>
      </c>
      <c r="E1267">
        <v>3.8</v>
      </c>
      <c r="F1267">
        <v>74</v>
      </c>
      <c r="G1267" s="21">
        <v>29.05</v>
      </c>
      <c r="H1267">
        <v>2012</v>
      </c>
      <c r="J1267" t="str">
        <f>_xlfn.CONCAT(Table1[#This Row])</f>
        <v>Bolgheri Superiore Baia Al Vento 2012ItalyBolgheri SuperioreTenuta Campo al Mare3.87429.052012</v>
      </c>
      <c r="S1267" t="b">
        <v>0</v>
      </c>
    </row>
    <row r="1268" spans="1:19" x14ac:dyDescent="0.2">
      <c r="A1268" t="s">
        <v>9041</v>
      </c>
      <c r="B1268" t="s">
        <v>16</v>
      </c>
      <c r="C1268" t="s">
        <v>1024</v>
      </c>
      <c r="D1268" t="s">
        <v>1566</v>
      </c>
      <c r="E1268">
        <v>3.9</v>
      </c>
      <c r="F1268">
        <v>72</v>
      </c>
      <c r="G1268" s="21">
        <v>27.06</v>
      </c>
      <c r="H1268">
        <v>2012</v>
      </c>
      <c r="J1268" t="str">
        <f>_xlfn.CONCAT(Table1[#This Row])</f>
        <v>Arte Rosso 2012ItalyLangheDomenico Clerico3.97227.062012</v>
      </c>
      <c r="S1268" t="b">
        <v>0</v>
      </c>
    </row>
    <row r="1269" spans="1:19" x14ac:dyDescent="0.2">
      <c r="A1269" t="s">
        <v>9000</v>
      </c>
      <c r="B1269" t="s">
        <v>16</v>
      </c>
      <c r="C1269" t="s">
        <v>4297</v>
      </c>
      <c r="D1269" t="s">
        <v>9001</v>
      </c>
      <c r="E1269">
        <v>3.6</v>
      </c>
      <c r="F1269">
        <v>71</v>
      </c>
      <c r="G1269" s="21">
        <v>9.5</v>
      </c>
      <c r="H1269">
        <v>2012</v>
      </c>
      <c r="J1269" t="str">
        <f>_xlfn.CONCAT(Table1[#This Row])</f>
        <v>Cirò Rosso Classico Superiore 2012ItalyCiròScala3.6719.52012</v>
      </c>
      <c r="S1269" t="b">
        <v>0</v>
      </c>
    </row>
    <row r="1270" spans="1:19" x14ac:dyDescent="0.2">
      <c r="A1270" t="s">
        <v>8916</v>
      </c>
      <c r="B1270" t="s">
        <v>16</v>
      </c>
      <c r="C1270" t="s">
        <v>1024</v>
      </c>
      <c r="D1270" t="s">
        <v>2472</v>
      </c>
      <c r="E1270">
        <v>3.7</v>
      </c>
      <c r="F1270">
        <v>70</v>
      </c>
      <c r="G1270" s="21">
        <v>19.95</v>
      </c>
      <c r="H1270">
        <v>2012</v>
      </c>
      <c r="J1270" t="str">
        <f>_xlfn.CONCAT(Table1[#This Row])</f>
        <v>Pinot Nero Langhe PN Q497 2012ItalyLangheG.D. Vajra3.77019.952012</v>
      </c>
      <c r="S1270" t="b">
        <v>0</v>
      </c>
    </row>
    <row r="1271" spans="1:19" x14ac:dyDescent="0.2">
      <c r="A1271" t="s">
        <v>8813</v>
      </c>
      <c r="B1271" t="s">
        <v>16</v>
      </c>
      <c r="C1271" t="s">
        <v>505</v>
      </c>
      <c r="D1271" t="s">
        <v>580</v>
      </c>
      <c r="E1271">
        <v>4.5999999999999996</v>
      </c>
      <c r="F1271">
        <v>68</v>
      </c>
      <c r="G1271" s="21">
        <v>95.53</v>
      </c>
      <c r="H1271">
        <v>2012</v>
      </c>
      <c r="J1271" t="str">
        <f>_xlfn.CONCAT(Table1[#This Row])</f>
        <v>Amarone della Valpolicella Classico Vigneto Il Fornetto 2012ItalyAmarone della Valpolicella ClassicoStefano Accordini4.66895.532012</v>
      </c>
      <c r="S1271" t="b">
        <v>0</v>
      </c>
    </row>
    <row r="1272" spans="1:19" x14ac:dyDescent="0.2">
      <c r="A1272" t="s">
        <v>8836</v>
      </c>
      <c r="B1272" t="s">
        <v>9</v>
      </c>
      <c r="C1272" t="s">
        <v>96</v>
      </c>
      <c r="D1272" t="s">
        <v>5409</v>
      </c>
      <c r="E1272">
        <v>4.2</v>
      </c>
      <c r="F1272">
        <v>68</v>
      </c>
      <c r="G1272" s="21">
        <v>164.74</v>
      </c>
      <c r="H1272">
        <v>2012</v>
      </c>
      <c r="J1272" t="str">
        <f>_xlfn.CONCAT(Table1[#This Row])</f>
        <v>Saint-Emilion Grand Cru (Premier Grand Cru Classé) 2012FranceSaint-Émilion Grand CruLa Mondotte4.268164.742012</v>
      </c>
      <c r="S1272" t="b">
        <v>0</v>
      </c>
    </row>
    <row r="1273" spans="1:19" x14ac:dyDescent="0.2">
      <c r="A1273" t="s">
        <v>1066</v>
      </c>
      <c r="B1273" t="s">
        <v>16</v>
      </c>
      <c r="C1273" t="s">
        <v>358</v>
      </c>
      <c r="D1273" t="s">
        <v>2486</v>
      </c>
      <c r="E1273">
        <v>4.0999999999999996</v>
      </c>
      <c r="F1273">
        <v>68</v>
      </c>
      <c r="G1273" s="21">
        <v>43.65</v>
      </c>
      <c r="H1273">
        <v>2012</v>
      </c>
      <c r="J1273" t="str">
        <f>_xlfn.CONCAT(Table1[#This Row])</f>
        <v>Brunello di Montalcino 2012ItalyBrunello di MontalcinoSan Filippo4.16843.652012</v>
      </c>
      <c r="S1273" t="b">
        <v>0</v>
      </c>
    </row>
    <row r="1274" spans="1:19" x14ac:dyDescent="0.2">
      <c r="A1274" t="s">
        <v>8833</v>
      </c>
      <c r="B1274" t="s">
        <v>16</v>
      </c>
      <c r="C1274" t="s">
        <v>93</v>
      </c>
      <c r="D1274" t="s">
        <v>1480</v>
      </c>
      <c r="E1274">
        <v>4</v>
      </c>
      <c r="F1274">
        <v>68</v>
      </c>
      <c r="G1274" s="21">
        <v>37.97</v>
      </c>
      <c r="H1274">
        <v>2012</v>
      </c>
      <c r="J1274" t="str">
        <f>_xlfn.CONCAT(Table1[#This Row])</f>
        <v>Petresco 2012ItalyChianti ClassicoCinciole46837.972012</v>
      </c>
      <c r="S1274" t="b">
        <v>0</v>
      </c>
    </row>
    <row r="1275" spans="1:19" x14ac:dyDescent="0.2">
      <c r="A1275" t="s">
        <v>8843</v>
      </c>
      <c r="B1275" t="s">
        <v>9</v>
      </c>
      <c r="C1275" t="s">
        <v>873</v>
      </c>
      <c r="D1275" t="s">
        <v>8844</v>
      </c>
      <c r="E1275">
        <v>4</v>
      </c>
      <c r="F1275">
        <v>68</v>
      </c>
      <c r="G1275" s="21">
        <v>22.5</v>
      </c>
      <c r="H1275">
        <v>2012</v>
      </c>
      <c r="J1275" t="str">
        <f>_xlfn.CONCAT(Table1[#This Row])</f>
        <v>Bandol Rouge 2012FranceBandolLafran-Veyrolles46822.52012</v>
      </c>
      <c r="S1275" t="b">
        <v>0</v>
      </c>
    </row>
    <row r="1276" spans="1:19" x14ac:dyDescent="0.2">
      <c r="A1276" t="s">
        <v>8351</v>
      </c>
      <c r="B1276" t="s">
        <v>16</v>
      </c>
      <c r="C1276" t="s">
        <v>358</v>
      </c>
      <c r="D1276" t="s">
        <v>339</v>
      </c>
      <c r="E1276">
        <v>4.4000000000000004</v>
      </c>
      <c r="F1276">
        <v>67</v>
      </c>
      <c r="G1276" s="21">
        <v>99.53</v>
      </c>
      <c r="H1276">
        <v>2012</v>
      </c>
      <c r="J1276" t="str">
        <f>_xlfn.CONCAT(Table1[#This Row])</f>
        <v>Brunello di Montalcino Riserva 2012ItalyBrunello di MontalcinoPoggio Antico4.46799.532012</v>
      </c>
      <c r="S1276" t="b">
        <v>0</v>
      </c>
    </row>
    <row r="1277" spans="1:19" x14ac:dyDescent="0.2">
      <c r="A1277" t="s">
        <v>8771</v>
      </c>
      <c r="B1277" t="s">
        <v>62</v>
      </c>
      <c r="C1277" t="s">
        <v>63</v>
      </c>
      <c r="D1277" t="s">
        <v>1469</v>
      </c>
      <c r="E1277">
        <v>4.3</v>
      </c>
      <c r="F1277">
        <v>67</v>
      </c>
      <c r="G1277" s="21">
        <v>75</v>
      </c>
      <c r="H1277">
        <v>2012</v>
      </c>
      <c r="J1277" t="str">
        <f>_xlfn.CONCAT(Table1[#This Row])</f>
        <v>Webb 2012South AfricaStellenboschNeil Ellis4.367752012</v>
      </c>
      <c r="S1277" t="b">
        <v>0</v>
      </c>
    </row>
    <row r="1278" spans="1:19" x14ac:dyDescent="0.2">
      <c r="A1278" t="s">
        <v>831</v>
      </c>
      <c r="B1278" t="s">
        <v>9</v>
      </c>
      <c r="C1278" t="s">
        <v>10</v>
      </c>
      <c r="D1278" t="s">
        <v>8753</v>
      </c>
      <c r="E1278">
        <v>4.2</v>
      </c>
      <c r="F1278">
        <v>67</v>
      </c>
      <c r="G1278" s="21">
        <v>33.9</v>
      </c>
      <c r="H1278">
        <v>2012</v>
      </c>
      <c r="J1278" t="str">
        <f>_xlfn.CONCAT(Table1[#This Row])</f>
        <v>Pomerol 2012FrancePomerolChâteau Prieurs de la Commanderie4.26733.92012</v>
      </c>
      <c r="S1278" t="b">
        <v>0</v>
      </c>
    </row>
    <row r="1279" spans="1:19" x14ac:dyDescent="0.2">
      <c r="A1279" t="s">
        <v>2740</v>
      </c>
      <c r="B1279" t="s">
        <v>9</v>
      </c>
      <c r="C1279" t="s">
        <v>96</v>
      </c>
      <c r="D1279" t="s">
        <v>8768</v>
      </c>
      <c r="E1279">
        <v>4.0999999999999996</v>
      </c>
      <c r="F1279">
        <v>67</v>
      </c>
      <c r="G1279" s="21">
        <v>18.8</v>
      </c>
      <c r="H1279">
        <v>2012</v>
      </c>
      <c r="J1279" t="str">
        <f>_xlfn.CONCAT(Table1[#This Row])</f>
        <v>Saint-Émilion Grand Cru 2012FranceSaint-Émilion Grand CruChâteau La Fleur de Jaugue4.16718.82012</v>
      </c>
      <c r="S1279" t="b">
        <v>0</v>
      </c>
    </row>
    <row r="1280" spans="1:19" x14ac:dyDescent="0.2">
      <c r="A1280" t="s">
        <v>8737</v>
      </c>
      <c r="B1280" t="s">
        <v>9</v>
      </c>
      <c r="C1280" t="s">
        <v>2185</v>
      </c>
      <c r="D1280" t="s">
        <v>8738</v>
      </c>
      <c r="E1280">
        <v>4</v>
      </c>
      <c r="F1280">
        <v>67</v>
      </c>
      <c r="G1280" s="21">
        <v>43</v>
      </c>
      <c r="H1280">
        <v>2012</v>
      </c>
      <c r="J1280" t="str">
        <f>_xlfn.CONCAT(Table1[#This Row])</f>
        <v>Nuits-Saint-Georges Vieilles Vignes 2012FranceNuits-Saint-GeorgesMaison Roche de Bellene467432012</v>
      </c>
      <c r="S1280" t="b">
        <v>0</v>
      </c>
    </row>
    <row r="1281" spans="1:19" x14ac:dyDescent="0.2">
      <c r="A1281" t="s">
        <v>8669</v>
      </c>
      <c r="B1281" t="s">
        <v>1345</v>
      </c>
      <c r="C1281" t="s">
        <v>4367</v>
      </c>
      <c r="D1281" t="s">
        <v>4368</v>
      </c>
      <c r="E1281">
        <v>3.9</v>
      </c>
      <c r="F1281">
        <v>65</v>
      </c>
      <c r="G1281" s="21">
        <v>14.5</v>
      </c>
      <c r="H1281">
        <v>2012</v>
      </c>
      <c r="J1281" t="str">
        <f>_xlfn.CONCAT(Table1[#This Row])</f>
        <v>Modri Pinot 2012SloveniaŠtajerskaDveri Pax3.96514.52012</v>
      </c>
      <c r="S1281" t="b">
        <v>0</v>
      </c>
    </row>
    <row r="1282" spans="1:19" x14ac:dyDescent="0.2">
      <c r="A1282" t="s">
        <v>8595</v>
      </c>
      <c r="B1282" t="s">
        <v>16</v>
      </c>
      <c r="C1282" t="s">
        <v>358</v>
      </c>
      <c r="D1282" t="s">
        <v>490</v>
      </c>
      <c r="E1282">
        <v>4.0999999999999996</v>
      </c>
      <c r="F1282">
        <v>64</v>
      </c>
      <c r="G1282" s="21">
        <v>91.25</v>
      </c>
      <c r="H1282">
        <v>2012</v>
      </c>
      <c r="J1282" t="str">
        <f>_xlfn.CONCAT(Table1[#This Row])</f>
        <v>Vigneto Poggio Doria Brunello di Montalcino 2012ItalyBrunello di MontalcinoTenute Silvio Nardi4.16491.252012</v>
      </c>
      <c r="S1282" t="b">
        <v>0</v>
      </c>
    </row>
    <row r="1283" spans="1:19" x14ac:dyDescent="0.2">
      <c r="A1283" t="s">
        <v>8607</v>
      </c>
      <c r="B1283" t="s">
        <v>62</v>
      </c>
      <c r="C1283" t="s">
        <v>63</v>
      </c>
      <c r="D1283" t="s">
        <v>859</v>
      </c>
      <c r="E1283">
        <v>4.0999999999999996</v>
      </c>
      <c r="F1283">
        <v>64</v>
      </c>
      <c r="G1283" s="21">
        <v>36.5</v>
      </c>
      <c r="H1283">
        <v>2012</v>
      </c>
      <c r="J1283" t="str">
        <f>_xlfn.CONCAT(Table1[#This Row])</f>
        <v>Rouge (Estate Reserve) 2012South AfricaStellenboschMorgenster Estate4.16436.52012</v>
      </c>
      <c r="S1283" t="b">
        <v>0</v>
      </c>
    </row>
    <row r="1284" spans="1:19" x14ac:dyDescent="0.2">
      <c r="A1284" t="s">
        <v>8534</v>
      </c>
      <c r="B1284" t="s">
        <v>66</v>
      </c>
      <c r="C1284" t="s">
        <v>2437</v>
      </c>
      <c r="D1284" t="s">
        <v>2438</v>
      </c>
      <c r="E1284">
        <v>4.0999999999999996</v>
      </c>
      <c r="F1284">
        <v>63</v>
      </c>
      <c r="G1284" s="21">
        <v>37.92</v>
      </c>
      <c r="H1284">
        <v>2012</v>
      </c>
      <c r="J1284" t="str">
        <f>_xlfn.CONCAT(Table1[#This Row])</f>
        <v>Empordà Gran Claustro 2012SpainEmpordàCastillo Perelada4.16337.922012</v>
      </c>
      <c r="S1284" t="b">
        <v>0</v>
      </c>
    </row>
    <row r="1285" spans="1:19" x14ac:dyDescent="0.2">
      <c r="A1285" t="s">
        <v>8541</v>
      </c>
      <c r="B1285" t="s">
        <v>9</v>
      </c>
      <c r="C1285" t="s">
        <v>1547</v>
      </c>
      <c r="D1285" t="s">
        <v>8542</v>
      </c>
      <c r="E1285">
        <v>3.9</v>
      </c>
      <c r="F1285">
        <v>63</v>
      </c>
      <c r="G1285" s="21">
        <v>29.9</v>
      </c>
      <c r="H1285">
        <v>2012</v>
      </c>
      <c r="J1285" t="str">
        <f>_xlfn.CONCAT(Table1[#This Row])</f>
        <v>Cotes de Provence Rouge 2012FranceCôtes de ProvenceChâteau La Tour de l'Évêque3.96329.92012</v>
      </c>
      <c r="S1285" t="b">
        <v>0</v>
      </c>
    </row>
    <row r="1286" spans="1:19" x14ac:dyDescent="0.2">
      <c r="A1286" t="s">
        <v>8503</v>
      </c>
      <c r="B1286" t="s">
        <v>9</v>
      </c>
      <c r="C1286" t="s">
        <v>27</v>
      </c>
      <c r="D1286" t="s">
        <v>1922</v>
      </c>
      <c r="E1286">
        <v>4</v>
      </c>
      <c r="F1286">
        <v>62</v>
      </c>
      <c r="G1286" s="21">
        <v>39.9</v>
      </c>
      <c r="H1286">
        <v>2012</v>
      </c>
      <c r="J1286" t="str">
        <f>_xlfn.CONCAT(Table1[#This Row])</f>
        <v>Gigondas Les Hautes Garrigues 2012FranceGigondasDomaine Santa Duc46239.92012</v>
      </c>
      <c r="S1286" t="b">
        <v>0</v>
      </c>
    </row>
    <row r="1287" spans="1:19" x14ac:dyDescent="0.2">
      <c r="A1287" t="s">
        <v>8498</v>
      </c>
      <c r="B1287" t="s">
        <v>16</v>
      </c>
      <c r="C1287" t="s">
        <v>528</v>
      </c>
      <c r="D1287" t="s">
        <v>8499</v>
      </c>
      <c r="E1287">
        <v>3.7</v>
      </c>
      <c r="F1287">
        <v>62</v>
      </c>
      <c r="G1287" s="21">
        <v>19.899999999999999</v>
      </c>
      <c r="H1287">
        <v>2012</v>
      </c>
      <c r="J1287" t="str">
        <f>_xlfn.CONCAT(Table1[#This Row])</f>
        <v>Memini Irpinia Aglianico 2012ItalyIrpiniaGuastaferro3.76219.92012</v>
      </c>
      <c r="S1287" t="b">
        <v>0</v>
      </c>
    </row>
    <row r="1288" spans="1:19" x14ac:dyDescent="0.2">
      <c r="A1288" t="s">
        <v>764</v>
      </c>
      <c r="B1288" t="s">
        <v>16</v>
      </c>
      <c r="C1288" t="s">
        <v>394</v>
      </c>
      <c r="D1288" t="s">
        <v>3760</v>
      </c>
      <c r="E1288">
        <v>3.7</v>
      </c>
      <c r="F1288">
        <v>62</v>
      </c>
      <c r="G1288" s="21">
        <v>40.39</v>
      </c>
      <c r="H1288">
        <v>2012</v>
      </c>
      <c r="J1288" t="str">
        <f>_xlfn.CONCAT(Table1[#This Row])</f>
        <v>Amarone 2012ItalyAmarone della ValpolicellaVilla Cavarena3.76240.392012</v>
      </c>
      <c r="S1288" t="b">
        <v>0</v>
      </c>
    </row>
    <row r="1289" spans="1:19" x14ac:dyDescent="0.2">
      <c r="A1289" t="s">
        <v>8424</v>
      </c>
      <c r="B1289" t="s">
        <v>16</v>
      </c>
      <c r="C1289" t="s">
        <v>492</v>
      </c>
      <c r="D1289" t="s">
        <v>3065</v>
      </c>
      <c r="E1289">
        <v>4.3</v>
      </c>
      <c r="F1289">
        <v>61</v>
      </c>
      <c r="G1289" s="21">
        <v>96.5</v>
      </c>
      <c r="H1289">
        <v>2012</v>
      </c>
      <c r="J1289" t="str">
        <f>_xlfn.CONCAT(Table1[#This Row])</f>
        <v>Bolgheri Superiore 2012ItalyBolgheri SuperioreCasa di Terra4.36196.52012</v>
      </c>
      <c r="S1289" t="b">
        <v>0</v>
      </c>
    </row>
    <row r="1290" spans="1:19" x14ac:dyDescent="0.2">
      <c r="A1290" t="s">
        <v>8440</v>
      </c>
      <c r="B1290" t="s">
        <v>16</v>
      </c>
      <c r="C1290" t="s">
        <v>228</v>
      </c>
      <c r="D1290" t="s">
        <v>8038</v>
      </c>
      <c r="E1290">
        <v>4.0999999999999996</v>
      </c>
      <c r="F1290">
        <v>61</v>
      </c>
      <c r="G1290" s="21">
        <v>39</v>
      </c>
      <c r="H1290">
        <v>2012</v>
      </c>
      <c r="J1290" t="str">
        <f>_xlfn.CONCAT(Table1[#This Row])</f>
        <v>NeroBufaleffj 2012ItalyTerre SicilianeGulfi4.161392012</v>
      </c>
      <c r="S1290" t="b">
        <v>0</v>
      </c>
    </row>
    <row r="1291" spans="1:19" x14ac:dyDescent="0.2">
      <c r="A1291" t="s">
        <v>8421</v>
      </c>
      <c r="B1291" t="s">
        <v>62</v>
      </c>
      <c r="C1291" t="s">
        <v>259</v>
      </c>
      <c r="D1291" t="s">
        <v>4830</v>
      </c>
      <c r="E1291">
        <v>3.9</v>
      </c>
      <c r="F1291">
        <v>61</v>
      </c>
      <c r="G1291" s="21">
        <v>11.8</v>
      </c>
      <c r="H1291">
        <v>2012</v>
      </c>
      <c r="J1291" t="str">
        <f>_xlfn.CONCAT(Table1[#This Row])</f>
        <v>Ulumbaza Red 2012South AfricaWalker BaySpringfontein3.96111.82012</v>
      </c>
      <c r="S1291" t="b">
        <v>0</v>
      </c>
    </row>
    <row r="1292" spans="1:19" x14ac:dyDescent="0.2">
      <c r="A1292" t="s">
        <v>8447</v>
      </c>
      <c r="B1292" t="s">
        <v>66</v>
      </c>
      <c r="C1292" t="s">
        <v>570</v>
      </c>
      <c r="D1292" t="s">
        <v>6644</v>
      </c>
      <c r="E1292">
        <v>3.7</v>
      </c>
      <c r="F1292">
        <v>61</v>
      </c>
      <c r="G1292" s="21">
        <v>11.19</v>
      </c>
      <c r="H1292">
        <v>2012</v>
      </c>
      <c r="J1292" t="str">
        <f>_xlfn.CONCAT(Table1[#This Row])</f>
        <v>Crianza 2012SpainCariñenaJordán de Asso3.76111.192012</v>
      </c>
      <c r="S1292" t="b">
        <v>0</v>
      </c>
    </row>
    <row r="1293" spans="1:19" x14ac:dyDescent="0.2">
      <c r="A1293" t="s">
        <v>8351</v>
      </c>
      <c r="B1293" t="s">
        <v>16</v>
      </c>
      <c r="C1293" t="s">
        <v>358</v>
      </c>
      <c r="D1293" t="s">
        <v>3523</v>
      </c>
      <c r="E1293">
        <v>4.3</v>
      </c>
      <c r="F1293">
        <v>60</v>
      </c>
      <c r="G1293" s="21">
        <v>69</v>
      </c>
      <c r="H1293">
        <v>2012</v>
      </c>
      <c r="J1293" t="str">
        <f>_xlfn.CONCAT(Table1[#This Row])</f>
        <v>Brunello di Montalcino Riserva 2012ItalyBrunello di MontalcinoCapanna4.360692012</v>
      </c>
      <c r="S1293" t="b">
        <v>0</v>
      </c>
    </row>
    <row r="1294" spans="1:19" x14ac:dyDescent="0.2">
      <c r="A1294" t="s">
        <v>8365</v>
      </c>
      <c r="B1294" t="s">
        <v>16</v>
      </c>
      <c r="C1294" t="s">
        <v>394</v>
      </c>
      <c r="D1294" t="s">
        <v>2084</v>
      </c>
      <c r="E1294">
        <v>4.2</v>
      </c>
      <c r="F1294">
        <v>60</v>
      </c>
      <c r="G1294" s="21">
        <v>33.159999999999997</v>
      </c>
      <c r="H1294">
        <v>2012</v>
      </c>
      <c r="J1294" t="str">
        <f>_xlfn.CONCAT(Table1[#This Row])</f>
        <v>Amarone della Valpolicella Corte Brà 2012ItalyAmarone della ValpolicellaSartori4.26033.162012</v>
      </c>
      <c r="S1294" t="b">
        <v>0</v>
      </c>
    </row>
    <row r="1295" spans="1:19" x14ac:dyDescent="0.2">
      <c r="A1295" t="s">
        <v>8344</v>
      </c>
      <c r="B1295" t="s">
        <v>196</v>
      </c>
      <c r="C1295" t="s">
        <v>701</v>
      </c>
      <c r="D1295" t="s">
        <v>1019</v>
      </c>
      <c r="E1295">
        <v>4.0999999999999996</v>
      </c>
      <c r="F1295">
        <v>60</v>
      </c>
      <c r="G1295" s="21">
        <v>43.77</v>
      </c>
      <c r="H1295">
        <v>2012</v>
      </c>
      <c r="J1295" t="str">
        <f>_xlfn.CONCAT(Table1[#This Row])</f>
        <v>Pasionado Cabernet Franc 2012ArgentinaTupungatoAndeluna4.16043.772012</v>
      </c>
      <c r="S1295" t="b">
        <v>0</v>
      </c>
    </row>
    <row r="1296" spans="1:19" x14ac:dyDescent="0.2">
      <c r="A1296" t="s">
        <v>8368</v>
      </c>
      <c r="B1296" t="s">
        <v>66</v>
      </c>
      <c r="C1296" t="s">
        <v>313</v>
      </c>
      <c r="D1296" t="s">
        <v>3362</v>
      </c>
      <c r="E1296">
        <v>4.0999999999999996</v>
      </c>
      <c r="F1296">
        <v>60</v>
      </c>
      <c r="G1296" s="21">
        <v>36.950000000000003</v>
      </c>
      <c r="H1296">
        <v>2012</v>
      </c>
      <c r="J1296" t="str">
        <f>_xlfn.CONCAT(Table1[#This Row])</f>
        <v>Ònix Selecció 2012SpainPrioratVinícola del Priorat4.16036.952012</v>
      </c>
      <c r="S1296" t="b">
        <v>0</v>
      </c>
    </row>
    <row r="1297" spans="1:19" x14ac:dyDescent="0.2">
      <c r="A1297" t="s">
        <v>8290</v>
      </c>
      <c r="B1297" t="s">
        <v>9</v>
      </c>
      <c r="C1297" t="s">
        <v>96</v>
      </c>
      <c r="D1297" t="s">
        <v>2454</v>
      </c>
      <c r="E1297">
        <v>4.2</v>
      </c>
      <c r="F1297">
        <v>59</v>
      </c>
      <c r="G1297" s="21">
        <v>52.12</v>
      </c>
      <c r="H1297">
        <v>2012</v>
      </c>
      <c r="J1297" t="str">
        <f>_xlfn.CONCAT(Table1[#This Row])</f>
        <v>Saint-Émilion Grand Cru (Grand Cru Classé) 2012FranceSaint-Émilion Grand CruChâteau Destieux4.25952.122012</v>
      </c>
      <c r="S1297" t="b">
        <v>0</v>
      </c>
    </row>
    <row r="1298" spans="1:19" x14ac:dyDescent="0.2">
      <c r="A1298" t="s">
        <v>8316</v>
      </c>
      <c r="B1298" t="s">
        <v>277</v>
      </c>
      <c r="C1298" t="s">
        <v>1229</v>
      </c>
      <c r="D1298" t="s">
        <v>1230</v>
      </c>
      <c r="E1298">
        <v>4</v>
      </c>
      <c r="F1298">
        <v>59</v>
      </c>
      <c r="G1298" s="21">
        <v>34.950000000000003</v>
      </c>
      <c r="H1298">
        <v>2012</v>
      </c>
      <c r="J1298" t="str">
        <f>_xlfn.CONCAT(Table1[#This Row])</f>
        <v>Brauneberger Mandelgraben Pinot Noir 2012GermanyMoselMarkus Molitor45934.952012</v>
      </c>
      <c r="S1298" t="b">
        <v>0</v>
      </c>
    </row>
    <row r="1299" spans="1:19" x14ac:dyDescent="0.2">
      <c r="A1299" t="s">
        <v>8216</v>
      </c>
      <c r="B1299" t="s">
        <v>16</v>
      </c>
      <c r="C1299" t="s">
        <v>181</v>
      </c>
      <c r="D1299" t="s">
        <v>589</v>
      </c>
      <c r="E1299">
        <v>4.4000000000000004</v>
      </c>
      <c r="F1299">
        <v>58</v>
      </c>
      <c r="G1299" s="21">
        <v>179</v>
      </c>
      <c r="H1299">
        <v>2012</v>
      </c>
      <c r="J1299" t="str">
        <f>_xlfn.CONCAT(Table1[#This Row])</f>
        <v>Vigna Colonnello Barolo Riserva Bussia 2012ItalyBaroloPrunotto4.4581792012</v>
      </c>
      <c r="S1299" t="b">
        <v>0</v>
      </c>
    </row>
    <row r="1300" spans="1:19" x14ac:dyDescent="0.2">
      <c r="A1300" t="s">
        <v>8213</v>
      </c>
      <c r="B1300" t="s">
        <v>16</v>
      </c>
      <c r="C1300" t="s">
        <v>93</v>
      </c>
      <c r="D1300" t="s">
        <v>1480</v>
      </c>
      <c r="E1300">
        <v>3.8</v>
      </c>
      <c r="F1300">
        <v>58</v>
      </c>
      <c r="G1300" s="21">
        <v>25.3</v>
      </c>
      <c r="H1300">
        <v>2012</v>
      </c>
      <c r="J1300" t="str">
        <f>_xlfn.CONCAT(Table1[#This Row])</f>
        <v>Aluigi Riserva Chianti Classico 2012ItalyChianti ClassicoCinciole3.85825.32012</v>
      </c>
      <c r="S1300" t="b">
        <v>0</v>
      </c>
    </row>
    <row r="1301" spans="1:19" x14ac:dyDescent="0.2">
      <c r="A1301" t="s">
        <v>8141</v>
      </c>
      <c r="B1301" t="s">
        <v>16</v>
      </c>
      <c r="C1301" t="s">
        <v>228</v>
      </c>
      <c r="D1301" t="s">
        <v>8038</v>
      </c>
      <c r="E1301">
        <v>4.0999999999999996</v>
      </c>
      <c r="F1301">
        <v>57</v>
      </c>
      <c r="G1301" s="21">
        <v>29.9</v>
      </c>
      <c r="H1301">
        <v>2012</v>
      </c>
      <c r="J1301" t="str">
        <f>_xlfn.CONCAT(Table1[#This Row])</f>
        <v>Reseca 2012ItalyTerre SicilianeGulfi4.15729.92012</v>
      </c>
      <c r="S1301" t="b">
        <v>0</v>
      </c>
    </row>
    <row r="1302" spans="1:19" x14ac:dyDescent="0.2">
      <c r="A1302" t="s">
        <v>8086</v>
      </c>
      <c r="B1302" t="s">
        <v>16</v>
      </c>
      <c r="C1302" t="s">
        <v>8087</v>
      </c>
      <c r="D1302" t="s">
        <v>2639</v>
      </c>
      <c r="E1302">
        <v>4.2</v>
      </c>
      <c r="F1302">
        <v>56</v>
      </c>
      <c r="G1302" s="21">
        <v>24.27</v>
      </c>
      <c r="H1302">
        <v>2012</v>
      </c>
      <c r="J1302" t="str">
        <f>_xlfn.CONCAT(Table1[#This Row])</f>
        <v>Folgóre San Gimignano Rosso 2012ItalySan GimignanoPanizzi4.25624.272012</v>
      </c>
      <c r="S1302" t="b">
        <v>0</v>
      </c>
    </row>
    <row r="1303" spans="1:19" x14ac:dyDescent="0.2">
      <c r="A1303" t="s">
        <v>7892</v>
      </c>
      <c r="B1303" t="s">
        <v>66</v>
      </c>
      <c r="C1303" t="s">
        <v>308</v>
      </c>
      <c r="D1303" t="s">
        <v>593</v>
      </c>
      <c r="E1303">
        <v>4.0999999999999996</v>
      </c>
      <c r="F1303">
        <v>53</v>
      </c>
      <c r="G1303" s="21">
        <v>38.79</v>
      </c>
      <c r="H1303">
        <v>2012</v>
      </c>
      <c r="J1303" t="str">
        <f>_xlfn.CONCAT(Table1[#This Row])</f>
        <v>57 Gran Reserva 2012SpainRiojaCampillo4.15338.792012</v>
      </c>
      <c r="S1303" t="b">
        <v>0</v>
      </c>
    </row>
    <row r="1304" spans="1:19" x14ac:dyDescent="0.2">
      <c r="A1304" t="s">
        <v>7897</v>
      </c>
      <c r="B1304" t="s">
        <v>66</v>
      </c>
      <c r="C1304" t="s">
        <v>308</v>
      </c>
      <c r="D1304" t="s">
        <v>848</v>
      </c>
      <c r="E1304">
        <v>3.8</v>
      </c>
      <c r="F1304">
        <v>53</v>
      </c>
      <c r="G1304" s="21">
        <v>20.36</v>
      </c>
      <c r="H1304">
        <v>2012</v>
      </c>
      <c r="J1304" t="str">
        <f>_xlfn.CONCAT(Table1[#This Row])</f>
        <v>Reserva Rioja Tempranillo 2012SpainRiojaBaigorri3.85320.362012</v>
      </c>
      <c r="S1304" t="b">
        <v>0</v>
      </c>
    </row>
    <row r="1305" spans="1:19" x14ac:dyDescent="0.2">
      <c r="A1305" t="s">
        <v>7800</v>
      </c>
      <c r="B1305" t="s">
        <v>9</v>
      </c>
      <c r="C1305" t="s">
        <v>2630</v>
      </c>
      <c r="D1305" t="s">
        <v>4155</v>
      </c>
      <c r="E1305">
        <v>3.9</v>
      </c>
      <c r="F1305">
        <v>52</v>
      </c>
      <c r="G1305" s="21">
        <v>31.1</v>
      </c>
      <c r="H1305">
        <v>2012</v>
      </c>
      <c r="J1305" t="str">
        <f>_xlfn.CONCAT(Table1[#This Row])</f>
        <v>Grand Vin Cahors 2012FranceCahorsChâteau de Chambert3.95231.12012</v>
      </c>
      <c r="S1305" t="b">
        <v>0</v>
      </c>
    </row>
    <row r="1306" spans="1:19" x14ac:dyDescent="0.2">
      <c r="A1306" t="s">
        <v>1145</v>
      </c>
      <c r="B1306" t="s">
        <v>66</v>
      </c>
      <c r="C1306" t="s">
        <v>1236</v>
      </c>
      <c r="D1306" t="s">
        <v>7807</v>
      </c>
      <c r="E1306">
        <v>3.2</v>
      </c>
      <c r="F1306">
        <v>52</v>
      </c>
      <c r="G1306" s="21">
        <v>8.75</v>
      </c>
      <c r="H1306">
        <v>2012</v>
      </c>
      <c r="J1306" t="str">
        <f>_xlfn.CONCAT(Table1[#This Row])</f>
        <v>Gran Reserva 2012SpainValdepeñasSeñorío de Grevol3.2528.752012</v>
      </c>
      <c r="S1306" t="b">
        <v>0</v>
      </c>
    </row>
    <row r="1307" spans="1:19" x14ac:dyDescent="0.2">
      <c r="A1307" t="s">
        <v>7745</v>
      </c>
      <c r="B1307" t="s">
        <v>66</v>
      </c>
      <c r="C1307" t="s">
        <v>333</v>
      </c>
      <c r="D1307" t="s">
        <v>3458</v>
      </c>
      <c r="E1307">
        <v>3.9</v>
      </c>
      <c r="F1307">
        <v>51</v>
      </c>
      <c r="G1307" s="21">
        <v>13.55</v>
      </c>
      <c r="H1307">
        <v>2012</v>
      </c>
      <c r="J1307" t="str">
        <f>_xlfn.CONCAT(Table1[#This Row])</f>
        <v>Otazu Edición Limitada Reserva Clásico 2012SpainNavarraBodega Otazu3.95113.552012</v>
      </c>
      <c r="S1307" t="b">
        <v>0</v>
      </c>
    </row>
    <row r="1308" spans="1:19" x14ac:dyDescent="0.2">
      <c r="A1308" t="s">
        <v>7677</v>
      </c>
      <c r="B1308" t="s">
        <v>16</v>
      </c>
      <c r="C1308" t="s">
        <v>17</v>
      </c>
      <c r="D1308" t="s">
        <v>2289</v>
      </c>
      <c r="E1308">
        <v>4.4000000000000004</v>
      </c>
      <c r="F1308">
        <v>50</v>
      </c>
      <c r="G1308" s="21">
        <v>118.8</v>
      </c>
      <c r="H1308">
        <v>2012</v>
      </c>
      <c r="J1308" t="str">
        <f>_xlfn.CONCAT(Table1[#This Row])</f>
        <v>Per Sempre Syrah Toscana 2012ItalyToscanaTua Rita4.450118.82012</v>
      </c>
      <c r="S1308" t="b">
        <v>0</v>
      </c>
    </row>
    <row r="1309" spans="1:19" x14ac:dyDescent="0.2">
      <c r="A1309" t="s">
        <v>7676</v>
      </c>
      <c r="B1309" t="s">
        <v>16</v>
      </c>
      <c r="C1309" t="s">
        <v>181</v>
      </c>
      <c r="D1309" t="s">
        <v>1560</v>
      </c>
      <c r="E1309">
        <v>4.3</v>
      </c>
      <c r="F1309">
        <v>50</v>
      </c>
      <c r="G1309" s="21">
        <v>46.5</v>
      </c>
      <c r="H1309">
        <v>2012</v>
      </c>
      <c r="J1309" t="str">
        <f>_xlfn.CONCAT(Table1[#This Row])</f>
        <v>Barolo La Serra 2012ItalyBaroloMauro Molino4.35046.52012</v>
      </c>
      <c r="S1309" t="b">
        <v>0</v>
      </c>
    </row>
    <row r="1310" spans="1:19" x14ac:dyDescent="0.2">
      <c r="A1310" t="s">
        <v>7604</v>
      </c>
      <c r="B1310" t="s">
        <v>16</v>
      </c>
      <c r="C1310" t="s">
        <v>374</v>
      </c>
      <c r="D1310" t="s">
        <v>5870</v>
      </c>
      <c r="E1310">
        <v>4</v>
      </c>
      <c r="F1310">
        <v>49</v>
      </c>
      <c r="G1310" s="21">
        <v>38.6</v>
      </c>
      <c r="H1310">
        <v>2012</v>
      </c>
      <c r="J1310" t="str">
        <f>_xlfn.CONCAT(Table1[#This Row])</f>
        <v>Asili Barbaresco 2012ItalyBarbarescoCascina Luisin44938.62012</v>
      </c>
      <c r="S1310" t="b">
        <v>0</v>
      </c>
    </row>
    <row r="1311" spans="1:19" x14ac:dyDescent="0.2">
      <c r="A1311" t="s">
        <v>7614</v>
      </c>
      <c r="B1311" t="s">
        <v>9</v>
      </c>
      <c r="C1311" t="s">
        <v>989</v>
      </c>
      <c r="D1311" t="s">
        <v>3027</v>
      </c>
      <c r="E1311">
        <v>3.7</v>
      </c>
      <c r="F1311">
        <v>49</v>
      </c>
      <c r="G1311" s="21">
        <v>25.9</v>
      </c>
      <c r="H1311">
        <v>2012</v>
      </c>
      <c r="J1311" t="str">
        <f>_xlfn.CONCAT(Table1[#This Row])</f>
        <v>La Singuliere Chinon 2012FranceChinonDomaine Olga Raffault3.74925.92012</v>
      </c>
      <c r="S1311" t="b">
        <v>0</v>
      </c>
    </row>
    <row r="1312" spans="1:19" x14ac:dyDescent="0.2">
      <c r="A1312" t="s">
        <v>7526</v>
      </c>
      <c r="B1312" t="s">
        <v>16</v>
      </c>
      <c r="C1312" t="s">
        <v>1844</v>
      </c>
      <c r="D1312" t="s">
        <v>395</v>
      </c>
      <c r="E1312">
        <v>4.3</v>
      </c>
      <c r="F1312">
        <v>48</v>
      </c>
      <c r="G1312" s="21">
        <v>63.95</v>
      </c>
      <c r="H1312">
        <v>2012</v>
      </c>
      <c r="J1312" t="str">
        <f>_xlfn.CONCAT(Table1[#This Row])</f>
        <v>Osar Rosso del Veronese 2012ItalyRosso VeroneseMasi4.34863.952012</v>
      </c>
      <c r="S1312" t="b">
        <v>0</v>
      </c>
    </row>
    <row r="1313" spans="1:19" x14ac:dyDescent="0.2">
      <c r="A1313" t="s">
        <v>831</v>
      </c>
      <c r="B1313" t="s">
        <v>9</v>
      </c>
      <c r="C1313" t="s">
        <v>10</v>
      </c>
      <c r="D1313" t="s">
        <v>11</v>
      </c>
      <c r="E1313">
        <v>4.3</v>
      </c>
      <c r="F1313">
        <v>47</v>
      </c>
      <c r="G1313" s="21">
        <v>80.150000000000006</v>
      </c>
      <c r="H1313">
        <v>2012</v>
      </c>
      <c r="J1313" t="str">
        <f>_xlfn.CONCAT(Table1[#This Row])</f>
        <v>Pomerol 2012FrancePomerolChâteau La Providence4.34780.152012</v>
      </c>
      <c r="S1313" t="b">
        <v>0</v>
      </c>
    </row>
    <row r="1314" spans="1:19" x14ac:dyDescent="0.2">
      <c r="A1314" t="s">
        <v>7433</v>
      </c>
      <c r="B1314" t="s">
        <v>9</v>
      </c>
      <c r="C1314" t="s">
        <v>27</v>
      </c>
      <c r="D1314" t="s">
        <v>729</v>
      </c>
      <c r="E1314">
        <v>4.2</v>
      </c>
      <c r="F1314">
        <v>47</v>
      </c>
      <c r="G1314" s="21">
        <v>49.95</v>
      </c>
      <c r="H1314">
        <v>2012</v>
      </c>
      <c r="J1314" t="str">
        <f>_xlfn.CONCAT(Table1[#This Row])</f>
        <v>Gigondas Valbelle 2012FranceGigondasChâteau de Saint Cosme4.24749.952012</v>
      </c>
      <c r="S1314" t="b">
        <v>0</v>
      </c>
    </row>
    <row r="1315" spans="1:19" x14ac:dyDescent="0.2">
      <c r="A1315" t="s">
        <v>7318</v>
      </c>
      <c r="B1315" t="s">
        <v>23</v>
      </c>
      <c r="C1315" t="s">
        <v>247</v>
      </c>
      <c r="D1315" t="s">
        <v>7319</v>
      </c>
      <c r="E1315">
        <v>4.2</v>
      </c>
      <c r="F1315">
        <v>46</v>
      </c>
      <c r="G1315" s="21">
        <v>30.47</v>
      </c>
      <c r="H1315">
        <v>2012</v>
      </c>
      <c r="J1315" t="str">
        <f>_xlfn.CONCAT(Table1[#This Row])</f>
        <v>1000X Cabernet - Merlot 2012AustriaBurgenlandFeiler-Artinger4.24630.472012</v>
      </c>
      <c r="S1315" t="b">
        <v>0</v>
      </c>
    </row>
    <row r="1316" spans="1:19" x14ac:dyDescent="0.2">
      <c r="A1316" t="s">
        <v>7312</v>
      </c>
      <c r="B1316" t="s">
        <v>9</v>
      </c>
      <c r="C1316" t="s">
        <v>27</v>
      </c>
      <c r="D1316" t="s">
        <v>729</v>
      </c>
      <c r="E1316">
        <v>4.0999999999999996</v>
      </c>
      <c r="F1316">
        <v>46</v>
      </c>
      <c r="G1316" s="21">
        <v>75</v>
      </c>
      <c r="H1316">
        <v>2012</v>
      </c>
      <c r="J1316" t="str">
        <f>_xlfn.CONCAT(Table1[#This Row])</f>
        <v>Gigondas Hominis Fides 2012FranceGigondasChâteau de Saint Cosme4.146752012</v>
      </c>
      <c r="S1316" t="b">
        <v>0</v>
      </c>
    </row>
    <row r="1317" spans="1:19" x14ac:dyDescent="0.2">
      <c r="A1317" t="s">
        <v>7089</v>
      </c>
      <c r="B1317" t="s">
        <v>9</v>
      </c>
      <c r="C1317" t="s">
        <v>1088</v>
      </c>
      <c r="D1317" t="s">
        <v>7090</v>
      </c>
      <c r="E1317">
        <v>3.7</v>
      </c>
      <c r="F1317">
        <v>44</v>
      </c>
      <c r="G1317" s="21">
        <v>9.9499999999999993</v>
      </c>
      <c r="H1317">
        <v>2012</v>
      </c>
      <c r="J1317" t="str">
        <f>_xlfn.CONCAT(Table1[#This Row])</f>
        <v>Cuvée Apanage Côtes de Bourg 2012FranceCôtes de BourgChâteau Puybarbe3.7449.952012</v>
      </c>
      <c r="S1317" t="b">
        <v>0</v>
      </c>
    </row>
    <row r="1318" spans="1:19" x14ac:dyDescent="0.2">
      <c r="A1318" t="s">
        <v>7014</v>
      </c>
      <c r="B1318" t="s">
        <v>66</v>
      </c>
      <c r="C1318" t="s">
        <v>147</v>
      </c>
      <c r="D1318" t="s">
        <v>6417</v>
      </c>
      <c r="E1318">
        <v>4</v>
      </c>
      <c r="F1318">
        <v>43</v>
      </c>
      <c r="G1318" s="21">
        <v>28.9</v>
      </c>
      <c r="H1318">
        <v>2012</v>
      </c>
      <c r="J1318" t="str">
        <f>_xlfn.CONCAT(Table1[#This Row])</f>
        <v>Pago del Conde 2012SpainCastilla y LeónErmita del Conde44328.92012</v>
      </c>
      <c r="S1318" t="b">
        <v>0</v>
      </c>
    </row>
    <row r="1319" spans="1:19" x14ac:dyDescent="0.2">
      <c r="A1319" t="s">
        <v>7018</v>
      </c>
      <c r="B1319" t="s">
        <v>62</v>
      </c>
      <c r="C1319" t="s">
        <v>63</v>
      </c>
      <c r="D1319" t="s">
        <v>1476</v>
      </c>
      <c r="E1319">
        <v>3.9</v>
      </c>
      <c r="F1319">
        <v>43</v>
      </c>
      <c r="G1319" s="21">
        <v>17.29</v>
      </c>
      <c r="H1319">
        <v>2012</v>
      </c>
      <c r="J1319" t="str">
        <f>_xlfn.CONCAT(Table1[#This Row])</f>
        <v>Martin Melck Cabernet Sauvignon 2012South AfricaStellenboschMuratie3.94317.292012</v>
      </c>
      <c r="S1319" t="b">
        <v>0</v>
      </c>
    </row>
    <row r="1320" spans="1:19" x14ac:dyDescent="0.2">
      <c r="A1320" t="s">
        <v>7019</v>
      </c>
      <c r="B1320" t="s">
        <v>277</v>
      </c>
      <c r="C1320" t="s">
        <v>826</v>
      </c>
      <c r="D1320" t="s">
        <v>7020</v>
      </c>
      <c r="E1320">
        <v>3.5</v>
      </c>
      <c r="F1320">
        <v>43</v>
      </c>
      <c r="G1320" s="21">
        <v>9</v>
      </c>
      <c r="H1320">
        <v>2012</v>
      </c>
      <c r="J1320" t="str">
        <f>_xlfn.CONCAT(Table1[#This Row])</f>
        <v>Verrenberg Butzen Lemberger Trocken 2012GermanyWürttembergFürst Hohenlohe Oehringen3.54392012</v>
      </c>
      <c r="S1320" t="b">
        <v>0</v>
      </c>
    </row>
    <row r="1321" spans="1:19" x14ac:dyDescent="0.2">
      <c r="A1321" t="s">
        <v>6959</v>
      </c>
      <c r="B1321" t="s">
        <v>16</v>
      </c>
      <c r="C1321" t="s">
        <v>394</v>
      </c>
      <c r="D1321" t="s">
        <v>6960</v>
      </c>
      <c r="E1321">
        <v>4.4000000000000004</v>
      </c>
      <c r="F1321">
        <v>42</v>
      </c>
      <c r="G1321" s="21">
        <v>47.77</v>
      </c>
      <c r="H1321">
        <v>2012</v>
      </c>
      <c r="J1321" t="str">
        <f>_xlfn.CONCAT(Table1[#This Row])</f>
        <v>Plenum Amarone della Valpolicella 2012ItalyAmarone della ValpolicellaVilla Canestrari4.44247.772012</v>
      </c>
      <c r="S1321" t="b">
        <v>0</v>
      </c>
    </row>
    <row r="1322" spans="1:19" x14ac:dyDescent="0.2">
      <c r="A1322" t="s">
        <v>6961</v>
      </c>
      <c r="B1322" t="s">
        <v>277</v>
      </c>
      <c r="C1322" t="s">
        <v>346</v>
      </c>
      <c r="D1322" t="s">
        <v>6962</v>
      </c>
      <c r="E1322">
        <v>4.0999999999999996</v>
      </c>
      <c r="F1322">
        <v>42</v>
      </c>
      <c r="G1322" s="21">
        <v>31.09</v>
      </c>
      <c r="H1322">
        <v>2012</v>
      </c>
      <c r="J1322" t="str">
        <f>_xlfn.CONCAT(Table1[#This Row])</f>
        <v>Dicker Franz Blaufränkisch 2012GermanyBadenBurg Ravensburg4.14231.092012</v>
      </c>
      <c r="S1322" t="b">
        <v>0</v>
      </c>
    </row>
    <row r="1323" spans="1:19" x14ac:dyDescent="0.2">
      <c r="A1323" t="s">
        <v>6925</v>
      </c>
      <c r="B1323" t="s">
        <v>16</v>
      </c>
      <c r="C1323" t="s">
        <v>926</v>
      </c>
      <c r="D1323" t="s">
        <v>4452</v>
      </c>
      <c r="E1323">
        <v>3.8</v>
      </c>
      <c r="F1323">
        <v>42</v>
      </c>
      <c r="G1323" s="21">
        <v>21.29</v>
      </c>
      <c r="H1323">
        <v>2012</v>
      </c>
      <c r="J1323" t="str">
        <f>_xlfn.CONCAT(Table1[#This Row])</f>
        <v>Koiné Etna Rosso 2012ItalyEtnaAntichi Vinai3.84221.292012</v>
      </c>
      <c r="S1323" t="b">
        <v>0</v>
      </c>
    </row>
    <row r="1324" spans="1:19" x14ac:dyDescent="0.2">
      <c r="A1324" t="s">
        <v>5416</v>
      </c>
      <c r="B1324" t="s">
        <v>16</v>
      </c>
      <c r="C1324" t="s">
        <v>181</v>
      </c>
      <c r="D1324" t="s">
        <v>1388</v>
      </c>
      <c r="E1324">
        <v>3.8</v>
      </c>
      <c r="F1324">
        <v>41</v>
      </c>
      <c r="G1324" s="21">
        <v>26.5</v>
      </c>
      <c r="H1324">
        <v>2012</v>
      </c>
      <c r="J1324" t="str">
        <f>_xlfn.CONCAT(Table1[#This Row])</f>
        <v>Barolo 2012ItalyBaroloVinchio - Vaglio Serra3.84126.52012</v>
      </c>
      <c r="S1324" t="b">
        <v>0</v>
      </c>
    </row>
    <row r="1325" spans="1:19" x14ac:dyDescent="0.2">
      <c r="A1325" t="s">
        <v>6595</v>
      </c>
      <c r="B1325" t="s">
        <v>9</v>
      </c>
      <c r="C1325" t="s">
        <v>1110</v>
      </c>
      <c r="D1325" t="s">
        <v>361</v>
      </c>
      <c r="E1325">
        <v>4</v>
      </c>
      <c r="F1325">
        <v>39</v>
      </c>
      <c r="G1325" s="21">
        <v>38.89</v>
      </c>
      <c r="H1325">
        <v>2012</v>
      </c>
      <c r="J1325" t="str">
        <f>_xlfn.CONCAT(Table1[#This Row])</f>
        <v>Le Clos Rouge Crozes-Hermitage 2012FranceCrozes-HermitageDelas43938.892012</v>
      </c>
      <c r="S1325" t="b">
        <v>0</v>
      </c>
    </row>
    <row r="1326" spans="1:19" x14ac:dyDescent="0.2">
      <c r="A1326" t="s">
        <v>6519</v>
      </c>
      <c r="B1326" t="s">
        <v>277</v>
      </c>
      <c r="C1326" t="s">
        <v>852</v>
      </c>
      <c r="D1326" t="s">
        <v>6520</v>
      </c>
      <c r="E1326">
        <v>4.0999999999999996</v>
      </c>
      <c r="F1326">
        <v>38</v>
      </c>
      <c r="G1326" s="21">
        <v>38.94</v>
      </c>
      <c r="H1326">
        <v>2012</v>
      </c>
      <c r="J1326" t="str">
        <f>_xlfn.CONCAT(Table1[#This Row])</f>
        <v>Rosenthal Spätburgunder GG 2012GermanyAhrJ.J. Adeneuer4.13838.942012</v>
      </c>
      <c r="S1326" t="b">
        <v>0</v>
      </c>
    </row>
    <row r="1327" spans="1:19" x14ac:dyDescent="0.2">
      <c r="A1327" t="s">
        <v>6490</v>
      </c>
      <c r="B1327" t="s">
        <v>16</v>
      </c>
      <c r="C1327" t="s">
        <v>3718</v>
      </c>
      <c r="D1327" t="s">
        <v>6491</v>
      </c>
      <c r="E1327">
        <v>3.7</v>
      </c>
      <c r="F1327">
        <v>38</v>
      </c>
      <c r="G1327" s="21">
        <v>13.9</v>
      </c>
      <c r="H1327">
        <v>2012</v>
      </c>
      <c r="J1327" t="str">
        <f>_xlfn.CONCAT(Table1[#This Row])</f>
        <v>Chianti Rufina Riserva 2012ItalyChianti RùfinaVilla di Vetrice3.73813.92012</v>
      </c>
      <c r="S1327" t="b">
        <v>0</v>
      </c>
    </row>
    <row r="1328" spans="1:19" x14ac:dyDescent="0.2">
      <c r="A1328" t="s">
        <v>6512</v>
      </c>
      <c r="B1328" t="s">
        <v>277</v>
      </c>
      <c r="C1328" t="s">
        <v>278</v>
      </c>
      <c r="D1328" t="s">
        <v>4568</v>
      </c>
      <c r="E1328">
        <v>3.7</v>
      </c>
      <c r="F1328">
        <v>38</v>
      </c>
      <c r="G1328" s="21">
        <v>9.6999999999999993</v>
      </c>
      <c r="H1328">
        <v>2012</v>
      </c>
      <c r="J1328" t="str">
        <f>_xlfn.CONCAT(Table1[#This Row])</f>
        <v>Spätburgunder 2012GermanyPfalzOliver Zeter3.7389.72012</v>
      </c>
      <c r="S1328" t="b">
        <v>0</v>
      </c>
    </row>
    <row r="1329" spans="1:19" x14ac:dyDescent="0.2">
      <c r="A1329" t="s">
        <v>6528</v>
      </c>
      <c r="B1329" t="s">
        <v>16</v>
      </c>
      <c r="C1329" t="s">
        <v>5274</v>
      </c>
      <c r="D1329" t="s">
        <v>5840</v>
      </c>
      <c r="E1329">
        <v>3.5</v>
      </c>
      <c r="F1329">
        <v>38</v>
      </c>
      <c r="G1329" s="21">
        <v>13.9</v>
      </c>
      <c r="H1329">
        <v>2012</v>
      </c>
      <c r="J1329" t="str">
        <f>_xlfn.CONCAT(Table1[#This Row])</f>
        <v>Schioppettino 2012ItalyColli Orientali del FriuliConte d'Attimis Maniago3.53813.92012</v>
      </c>
      <c r="S1329" t="b">
        <v>0</v>
      </c>
    </row>
    <row r="1330" spans="1:19" x14ac:dyDescent="0.2">
      <c r="A1330" t="s">
        <v>6401</v>
      </c>
      <c r="B1330" t="s">
        <v>70</v>
      </c>
      <c r="C1330" t="s">
        <v>161</v>
      </c>
      <c r="D1330" t="s">
        <v>896</v>
      </c>
      <c r="E1330">
        <v>4</v>
      </c>
      <c r="F1330">
        <v>37</v>
      </c>
      <c r="G1330" s="21">
        <v>84.27</v>
      </c>
      <c r="H1330">
        <v>2012</v>
      </c>
      <c r="J1330" t="str">
        <f>_xlfn.CONCAT(Table1[#This Row])</f>
        <v>Limited Release Merlot 2012United StatesNapa ValleyBlack Stallion43784.272012</v>
      </c>
      <c r="S1330" t="b">
        <v>0</v>
      </c>
    </row>
    <row r="1331" spans="1:19" x14ac:dyDescent="0.2">
      <c r="A1331" t="s">
        <v>6148</v>
      </c>
      <c r="B1331" t="s">
        <v>16</v>
      </c>
      <c r="C1331" t="s">
        <v>358</v>
      </c>
      <c r="D1331" t="s">
        <v>2486</v>
      </c>
      <c r="E1331">
        <v>4.4000000000000004</v>
      </c>
      <c r="F1331">
        <v>35</v>
      </c>
      <c r="G1331" s="21">
        <v>131.91999999999999</v>
      </c>
      <c r="H1331">
        <v>2012</v>
      </c>
      <c r="J1331" t="str">
        <f>_xlfn.CONCAT(Table1[#This Row])</f>
        <v>Le Lucére Brunello di Montalcino Riserva 2012ItalyBrunello di MontalcinoSan Filippo4.435131.922012</v>
      </c>
      <c r="S1331" t="b">
        <v>0</v>
      </c>
    </row>
    <row r="1332" spans="1:19" x14ac:dyDescent="0.2">
      <c r="A1332" t="s">
        <v>6157</v>
      </c>
      <c r="B1332" t="s">
        <v>66</v>
      </c>
      <c r="C1332" t="s">
        <v>776</v>
      </c>
      <c r="D1332" t="s">
        <v>777</v>
      </c>
      <c r="E1332">
        <v>4.2</v>
      </c>
      <c r="F1332">
        <v>35</v>
      </c>
      <c r="G1332" s="21">
        <v>35.57</v>
      </c>
      <c r="H1332">
        <v>2012</v>
      </c>
      <c r="J1332" t="str">
        <f>_xlfn.CONCAT(Table1[#This Row])</f>
        <v>Cabernet 2012SpainSomontanoEnate4.23535.572012</v>
      </c>
      <c r="S1332" t="b">
        <v>0</v>
      </c>
    </row>
    <row r="1333" spans="1:19" x14ac:dyDescent="0.2">
      <c r="A1333" t="s">
        <v>6145</v>
      </c>
      <c r="B1333" t="s">
        <v>16</v>
      </c>
      <c r="C1333" t="s">
        <v>3102</v>
      </c>
      <c r="D1333" t="s">
        <v>6146</v>
      </c>
      <c r="E1333">
        <v>3.5</v>
      </c>
      <c r="F1333">
        <v>35</v>
      </c>
      <c r="G1333" s="21">
        <v>27</v>
      </c>
      <c r="H1333">
        <v>2012</v>
      </c>
      <c r="J1333" t="str">
        <f>_xlfn.CONCAT(Table1[#This Row])</f>
        <v>Rosso di Podernovo 2012ItalyUmbriaCastello Delle Regine3.535272012</v>
      </c>
      <c r="S1333" t="b">
        <v>0</v>
      </c>
    </row>
    <row r="1334" spans="1:19" x14ac:dyDescent="0.2">
      <c r="A1334" t="s">
        <v>6014</v>
      </c>
      <c r="B1334" t="s">
        <v>9</v>
      </c>
      <c r="C1334" t="s">
        <v>2185</v>
      </c>
      <c r="D1334" t="s">
        <v>118</v>
      </c>
      <c r="E1334">
        <v>3.9</v>
      </c>
      <c r="F1334">
        <v>34</v>
      </c>
      <c r="G1334" s="21">
        <v>63.9</v>
      </c>
      <c r="H1334">
        <v>2012</v>
      </c>
      <c r="J1334" t="str">
        <f>_xlfn.CONCAT(Table1[#This Row])</f>
        <v>Nuits-Saint-Georges 1er Cru Aux Vignerondes 2012FranceNuits-Saint-GeorgesFaiveley3.93463.92012</v>
      </c>
      <c r="S1334" t="b">
        <v>0</v>
      </c>
    </row>
    <row r="1335" spans="1:19" x14ac:dyDescent="0.2">
      <c r="A1335" t="s">
        <v>1066</v>
      </c>
      <c r="B1335" t="s">
        <v>16</v>
      </c>
      <c r="C1335" t="s">
        <v>358</v>
      </c>
      <c r="D1335" t="s">
        <v>5996</v>
      </c>
      <c r="E1335">
        <v>3.7</v>
      </c>
      <c r="F1335">
        <v>34</v>
      </c>
      <c r="G1335" s="21">
        <v>27.78</v>
      </c>
      <c r="H1335">
        <v>2012</v>
      </c>
      <c r="J1335" t="str">
        <f>_xlfn.CONCAT(Table1[#This Row])</f>
        <v>Brunello di Montalcino 2012ItalyBrunello di MontalcinoI Palazzi3.73427.782012</v>
      </c>
      <c r="S1335" t="b">
        <v>0</v>
      </c>
    </row>
    <row r="1336" spans="1:19" x14ac:dyDescent="0.2">
      <c r="A1336" t="s">
        <v>5901</v>
      </c>
      <c r="B1336" t="s">
        <v>62</v>
      </c>
      <c r="C1336" t="s">
        <v>63</v>
      </c>
      <c r="D1336" t="s">
        <v>2853</v>
      </c>
      <c r="E1336">
        <v>4.2</v>
      </c>
      <c r="F1336">
        <v>33</v>
      </c>
      <c r="G1336" s="21">
        <v>33.89</v>
      </c>
      <c r="H1336">
        <v>2012</v>
      </c>
      <c r="J1336" t="str">
        <f>_xlfn.CONCAT(Table1[#This Row])</f>
        <v>Parel Vallei Farmstead Merlot 2012South AfricaStellenboschCape of Good Hope4.23333.892012</v>
      </c>
      <c r="S1336" t="b">
        <v>0</v>
      </c>
    </row>
    <row r="1337" spans="1:19" x14ac:dyDescent="0.2">
      <c r="A1337" t="s">
        <v>5570</v>
      </c>
      <c r="B1337" t="s">
        <v>66</v>
      </c>
      <c r="C1337" t="s">
        <v>4736</v>
      </c>
      <c r="D1337" t="s">
        <v>4737</v>
      </c>
      <c r="E1337">
        <v>4.2</v>
      </c>
      <c r="F1337">
        <v>31</v>
      </c>
      <c r="G1337" s="21">
        <v>49.6</v>
      </c>
      <c r="H1337">
        <v>2012</v>
      </c>
      <c r="J1337" t="str">
        <f>_xlfn.CONCAT(Table1[#This Row])</f>
        <v>N'Amarat Negre 2012SpainPlà i LlevantEs Fangar4.23149.62012</v>
      </c>
      <c r="S1337" t="b">
        <v>0</v>
      </c>
    </row>
    <row r="1338" spans="1:19" x14ac:dyDescent="0.2">
      <c r="A1338" t="s">
        <v>766</v>
      </c>
      <c r="B1338" t="s">
        <v>66</v>
      </c>
      <c r="C1338" t="s">
        <v>316</v>
      </c>
      <c r="D1338" t="s">
        <v>5606</v>
      </c>
      <c r="E1338">
        <v>3.1</v>
      </c>
      <c r="F1338">
        <v>31</v>
      </c>
      <c r="G1338" s="21">
        <v>6.9</v>
      </c>
      <c r="H1338">
        <v>2012</v>
      </c>
      <c r="J1338" t="str">
        <f>_xlfn.CONCAT(Table1[#This Row])</f>
        <v>Reserva 2012SpainLa ManchaMarques dé La Carrasca3.1316.92012</v>
      </c>
      <c r="S1338" t="b">
        <v>0</v>
      </c>
    </row>
    <row r="1339" spans="1:19" x14ac:dyDescent="0.2">
      <c r="A1339" t="s">
        <v>5410</v>
      </c>
      <c r="B1339" t="s">
        <v>277</v>
      </c>
      <c r="C1339" t="s">
        <v>278</v>
      </c>
      <c r="D1339" t="s">
        <v>546</v>
      </c>
      <c r="E1339">
        <v>4.0999999999999996</v>
      </c>
      <c r="F1339">
        <v>30</v>
      </c>
      <c r="G1339" s="21">
        <v>39.950000000000003</v>
      </c>
      <c r="H1339">
        <v>2012</v>
      </c>
      <c r="J1339" t="str">
        <f>_xlfn.CONCAT(Table1[#This Row])</f>
        <v>Burgweg Spatbürgunder GG 2012GermanyPfalzKnipser4.13039.952012</v>
      </c>
      <c r="S1339" t="b">
        <v>0</v>
      </c>
    </row>
    <row r="1340" spans="1:19" x14ac:dyDescent="0.2">
      <c r="A1340" t="s">
        <v>5370</v>
      </c>
      <c r="B1340" t="s">
        <v>66</v>
      </c>
      <c r="C1340" t="s">
        <v>316</v>
      </c>
      <c r="D1340" t="s">
        <v>5371</v>
      </c>
      <c r="E1340">
        <v>3.5</v>
      </c>
      <c r="F1340">
        <v>30</v>
      </c>
      <c r="G1340" s="21">
        <v>7.44</v>
      </c>
      <c r="H1340">
        <v>2012</v>
      </c>
      <c r="J1340" t="str">
        <f>_xlfn.CONCAT(Table1[#This Row])</f>
        <v>Rodela Reserva 2012SpainLa ManchaAyuso3.5307.442012</v>
      </c>
      <c r="S1340" t="b">
        <v>0</v>
      </c>
    </row>
    <row r="1341" spans="1:19" x14ac:dyDescent="0.2">
      <c r="A1341" t="s">
        <v>5434</v>
      </c>
      <c r="B1341" t="s">
        <v>16</v>
      </c>
      <c r="C1341" t="s">
        <v>93</v>
      </c>
      <c r="D1341" t="s">
        <v>1935</v>
      </c>
      <c r="E1341">
        <v>3.5</v>
      </c>
      <c r="F1341">
        <v>30</v>
      </c>
      <c r="G1341" s="21">
        <v>43</v>
      </c>
      <c r="H1341">
        <v>2012</v>
      </c>
      <c r="J1341" t="str">
        <f>_xlfn.CONCAT(Table1[#This Row])</f>
        <v>Cortevecchia Riserva Chianti Classico 2012ItalyChianti ClassicoPrincipe Corsini3.530432012</v>
      </c>
      <c r="S1341" t="b">
        <v>0</v>
      </c>
    </row>
    <row r="1342" spans="1:19" x14ac:dyDescent="0.2">
      <c r="A1342" t="s">
        <v>5416</v>
      </c>
      <c r="B1342" t="s">
        <v>16</v>
      </c>
      <c r="C1342" t="s">
        <v>181</v>
      </c>
      <c r="D1342" t="s">
        <v>5417</v>
      </c>
      <c r="E1342">
        <v>3.3</v>
      </c>
      <c r="F1342">
        <v>30</v>
      </c>
      <c r="G1342" s="21">
        <v>28.16</v>
      </c>
      <c r="H1342">
        <v>2012</v>
      </c>
      <c r="J1342" t="str">
        <f>_xlfn.CONCAT(Table1[#This Row])</f>
        <v>Barolo 2012ItalyBaroloArmando Piazzo3.33028.162012</v>
      </c>
      <c r="S1342" t="b">
        <v>0</v>
      </c>
    </row>
    <row r="1343" spans="1:19" x14ac:dyDescent="0.2">
      <c r="A1343" t="s">
        <v>5259</v>
      </c>
      <c r="B1343" t="s">
        <v>16</v>
      </c>
      <c r="C1343" t="s">
        <v>505</v>
      </c>
      <c r="D1343" t="s">
        <v>3034</v>
      </c>
      <c r="E1343">
        <v>4.2</v>
      </c>
      <c r="F1343">
        <v>29</v>
      </c>
      <c r="G1343" s="21">
        <v>40.26</v>
      </c>
      <c r="H1343">
        <v>2012</v>
      </c>
      <c r="J1343" t="str">
        <f>_xlfn.CONCAT(Table1[#This Row])</f>
        <v>Terre di Cariano Amarone della Valpolicella Classico 2012ItalyAmarone della Valpolicella ClassicoCecilia Beretta4.22940.262012</v>
      </c>
      <c r="S1343" t="b">
        <v>0</v>
      </c>
    </row>
    <row r="1344" spans="1:19" x14ac:dyDescent="0.2">
      <c r="A1344" t="s">
        <v>5210</v>
      </c>
      <c r="B1344" t="s">
        <v>66</v>
      </c>
      <c r="C1344" t="s">
        <v>333</v>
      </c>
      <c r="D1344" t="s">
        <v>4317</v>
      </c>
      <c r="E1344">
        <v>3.5</v>
      </c>
      <c r="F1344">
        <v>29</v>
      </c>
      <c r="G1344" s="21">
        <v>16.079999999999998</v>
      </c>
      <c r="H1344">
        <v>2012</v>
      </c>
      <c r="J1344" t="str">
        <f>_xlfn.CONCAT(Table1[#This Row])</f>
        <v>Senda de los Olivos Selección Parcelar 2012SpainNavarraPago de Cirsus3.52916.082012</v>
      </c>
      <c r="S1344" t="b">
        <v>0</v>
      </c>
    </row>
    <row r="1345" spans="1:19" x14ac:dyDescent="0.2">
      <c r="A1345" t="s">
        <v>5216</v>
      </c>
      <c r="B1345" t="s">
        <v>16</v>
      </c>
      <c r="C1345" t="s">
        <v>120</v>
      </c>
      <c r="D1345" t="s">
        <v>4936</v>
      </c>
      <c r="E1345">
        <v>3.3</v>
      </c>
      <c r="F1345">
        <v>29</v>
      </c>
      <c r="G1345" s="21">
        <v>9.1199999999999992</v>
      </c>
      <c r="H1345">
        <v>2012</v>
      </c>
      <c r="J1345" t="str">
        <f>_xlfn.CONCAT(Table1[#This Row])</f>
        <v>Aurora Barbera d'Asti 2012ItalyBarbera d'AstiRoberto Sarotto3.3299.122012</v>
      </c>
      <c r="S1345" t="b">
        <v>0</v>
      </c>
    </row>
    <row r="1346" spans="1:19" x14ac:dyDescent="0.2">
      <c r="A1346" t="s">
        <v>4759</v>
      </c>
      <c r="B1346" t="s">
        <v>9</v>
      </c>
      <c r="C1346" t="s">
        <v>4760</v>
      </c>
      <c r="D1346" t="s">
        <v>868</v>
      </c>
      <c r="E1346">
        <v>4.5</v>
      </c>
      <c r="F1346">
        <v>27</v>
      </c>
      <c r="G1346" s="21">
        <v>190.09</v>
      </c>
      <c r="H1346">
        <v>2012</v>
      </c>
      <c r="J1346" t="str">
        <f>_xlfn.CONCAT(Table1[#This Row])</f>
        <v>Clos de Vougeot Grand Cru 2012FranceClos Vougeot Grand CruJoseph Drouhin4.527190.092012</v>
      </c>
      <c r="S1346" t="b">
        <v>0</v>
      </c>
    </row>
    <row r="1347" spans="1:19" x14ac:dyDescent="0.2">
      <c r="A1347" t="s">
        <v>4858</v>
      </c>
      <c r="B1347" t="s">
        <v>9</v>
      </c>
      <c r="C1347" t="s">
        <v>414</v>
      </c>
      <c r="D1347" t="s">
        <v>4393</v>
      </c>
      <c r="E1347">
        <v>4.2</v>
      </c>
      <c r="F1347">
        <v>27</v>
      </c>
      <c r="G1347" s="21">
        <v>38.99</v>
      </c>
      <c r="H1347">
        <v>2012</v>
      </c>
      <c r="J1347" t="str">
        <f>_xlfn.CONCAT(Table1[#This Row])</f>
        <v>GT-1 Châteauneuf-du-Pape 2012FranceChâteauneuf-du-PapeLePlan-Vermeersch4.22738.992012</v>
      </c>
      <c r="S1347" t="b">
        <v>0</v>
      </c>
    </row>
    <row r="1348" spans="1:19" x14ac:dyDescent="0.2">
      <c r="A1348" t="s">
        <v>4764</v>
      </c>
      <c r="B1348" t="s">
        <v>9</v>
      </c>
      <c r="C1348" t="s">
        <v>2630</v>
      </c>
      <c r="D1348" t="s">
        <v>4765</v>
      </c>
      <c r="E1348">
        <v>3.9</v>
      </c>
      <c r="F1348">
        <v>27</v>
      </c>
      <c r="G1348" s="21">
        <v>17.45</v>
      </c>
      <c r="H1348">
        <v>2012</v>
      </c>
      <c r="J1348" t="str">
        <f>_xlfn.CONCAT(Table1[#This Row])</f>
        <v>Les Terres Rouges Cahors 2012FranceCahorsRigal3.92717.452012</v>
      </c>
      <c r="S1348" t="b">
        <v>0</v>
      </c>
    </row>
    <row r="1349" spans="1:19" x14ac:dyDescent="0.2">
      <c r="A1349" t="s">
        <v>4799</v>
      </c>
      <c r="B1349" t="s">
        <v>66</v>
      </c>
      <c r="C1349" t="s">
        <v>308</v>
      </c>
      <c r="D1349" t="s">
        <v>4800</v>
      </c>
      <c r="E1349">
        <v>3.3</v>
      </c>
      <c r="F1349">
        <v>27</v>
      </c>
      <c r="G1349" s="21">
        <v>13.89</v>
      </c>
      <c r="H1349">
        <v>2012</v>
      </c>
      <c r="J1349" t="str">
        <f>_xlfn.CONCAT(Table1[#This Row])</f>
        <v>Castroviejo Crianza 2012SpainRiojaPastor Diaz3.32713.892012</v>
      </c>
      <c r="S1349" t="b">
        <v>0</v>
      </c>
    </row>
    <row r="1350" spans="1:19" x14ac:dyDescent="0.2">
      <c r="A1350" t="s">
        <v>4647</v>
      </c>
      <c r="B1350" t="s">
        <v>66</v>
      </c>
      <c r="C1350" t="s">
        <v>308</v>
      </c>
      <c r="D1350" t="s">
        <v>4648</v>
      </c>
      <c r="E1350">
        <v>3.7</v>
      </c>
      <c r="F1350">
        <v>26</v>
      </c>
      <c r="G1350" s="21">
        <v>14.5</v>
      </c>
      <c r="H1350">
        <v>2012</v>
      </c>
      <c r="J1350" t="str">
        <f>_xlfn.CONCAT(Table1[#This Row])</f>
        <v>Rioja Reserva Magister Bibendi 2012SpainRiojaNavarrsotillo3.72614.52012</v>
      </c>
      <c r="S1350" t="b">
        <v>0</v>
      </c>
    </row>
    <row r="1351" spans="1:19" x14ac:dyDescent="0.2">
      <c r="A1351" t="s">
        <v>4444</v>
      </c>
      <c r="B1351" t="s">
        <v>16</v>
      </c>
      <c r="C1351" t="s">
        <v>404</v>
      </c>
      <c r="D1351" t="s">
        <v>681</v>
      </c>
      <c r="E1351">
        <v>4</v>
      </c>
      <c r="F1351">
        <v>25</v>
      </c>
      <c r="G1351" s="21">
        <v>29.9</v>
      </c>
      <c r="H1351">
        <v>2012</v>
      </c>
      <c r="J1351" t="str">
        <f>_xlfn.CONCAT(Table1[#This Row])</f>
        <v>Bachgart Blauburgunder Riserva 2012ItalySüdtirol - Alto AdigeKlaus Lentsch42529.92012</v>
      </c>
      <c r="S1351" t="b">
        <v>0</v>
      </c>
    </row>
    <row r="1352" spans="1:19" x14ac:dyDescent="0.2">
      <c r="A1352" t="s">
        <v>4366</v>
      </c>
      <c r="B1352" t="s">
        <v>1345</v>
      </c>
      <c r="C1352" t="s">
        <v>4367</v>
      </c>
      <c r="D1352" t="s">
        <v>4368</v>
      </c>
      <c r="E1352">
        <v>3.1</v>
      </c>
      <c r="F1352">
        <v>25</v>
      </c>
      <c r="G1352" s="21">
        <v>8.5</v>
      </c>
      <c r="H1352">
        <v>2012</v>
      </c>
      <c r="J1352" t="str">
        <f>_xlfn.CONCAT(Table1[#This Row])</f>
        <v>Cuvée Benedict Red 2012SloveniaŠtajerskaDveri Pax3.1258.52012</v>
      </c>
      <c r="S1352" t="b">
        <v>0</v>
      </c>
    </row>
    <row r="1353" spans="1:19" x14ac:dyDescent="0.2">
      <c r="A1353" t="s">
        <v>7782</v>
      </c>
      <c r="B1353" t="s">
        <v>66</v>
      </c>
      <c r="C1353" t="s">
        <v>308</v>
      </c>
      <c r="D1353" t="s">
        <v>1794</v>
      </c>
      <c r="E1353">
        <v>3.8</v>
      </c>
      <c r="F1353">
        <v>5117</v>
      </c>
      <c r="G1353" s="21">
        <v>9.99</v>
      </c>
      <c r="H1353">
        <v>2013</v>
      </c>
      <c r="J1353" t="str">
        <f>_xlfn.CONCAT(Table1[#This Row])</f>
        <v>V Reserva 2013SpainRiojaBodegas Faustino3.851179.992013</v>
      </c>
      <c r="S1353" t="b">
        <v>0</v>
      </c>
    </row>
    <row r="1354" spans="1:19" x14ac:dyDescent="0.2">
      <c r="A1354" t="s">
        <v>513</v>
      </c>
      <c r="B1354" t="s">
        <v>16</v>
      </c>
      <c r="C1354" t="s">
        <v>358</v>
      </c>
      <c r="D1354" t="s">
        <v>2717</v>
      </c>
      <c r="E1354">
        <v>4.2</v>
      </c>
      <c r="F1354">
        <v>5042</v>
      </c>
      <c r="G1354" s="21">
        <v>36.76</v>
      </c>
      <c r="H1354">
        <v>2013</v>
      </c>
      <c r="J1354" t="str">
        <f>_xlfn.CONCAT(Table1[#This Row])</f>
        <v>Brunello di Montalcino 2013ItalyBrunello di MontalcinoTenuta CastelGiocondo4.2504236.762013</v>
      </c>
      <c r="S1354" t="b">
        <v>0</v>
      </c>
    </row>
    <row r="1355" spans="1:19" x14ac:dyDescent="0.2">
      <c r="A1355" t="s">
        <v>7169</v>
      </c>
      <c r="B1355" t="s">
        <v>196</v>
      </c>
      <c r="C1355" t="s">
        <v>197</v>
      </c>
      <c r="D1355" t="s">
        <v>673</v>
      </c>
      <c r="E1355">
        <v>3.8</v>
      </c>
      <c r="F1355">
        <v>4416</v>
      </c>
      <c r="G1355" s="21">
        <v>77.010000000000005</v>
      </c>
      <c r="H1355">
        <v>2013</v>
      </c>
      <c r="J1355" t="str">
        <f>_xlfn.CONCAT(Table1[#This Row])</f>
        <v>Malbec Argentino 2013ArgentinaMendozaCatena Zapata3.8441677.012013</v>
      </c>
      <c r="S1355" t="b">
        <v>0</v>
      </c>
    </row>
    <row r="1356" spans="1:19" x14ac:dyDescent="0.2">
      <c r="A1356" t="s">
        <v>1428</v>
      </c>
      <c r="B1356" t="s">
        <v>16</v>
      </c>
      <c r="C1356" t="s">
        <v>181</v>
      </c>
      <c r="D1356" t="s">
        <v>1434</v>
      </c>
      <c r="E1356">
        <v>3.7</v>
      </c>
      <c r="F1356">
        <v>4210</v>
      </c>
      <c r="G1356" s="21">
        <v>47.53</v>
      </c>
      <c r="H1356">
        <v>2013</v>
      </c>
      <c r="J1356" t="str">
        <f>_xlfn.CONCAT(Table1[#This Row])</f>
        <v>Barolo 2013ItalyBaroloFontanafredda3.7421047.532013</v>
      </c>
      <c r="S1356" t="b">
        <v>0</v>
      </c>
    </row>
    <row r="1357" spans="1:19" x14ac:dyDescent="0.2">
      <c r="A1357" t="s">
        <v>5634</v>
      </c>
      <c r="B1357" t="s">
        <v>16</v>
      </c>
      <c r="C1357" t="s">
        <v>93</v>
      </c>
      <c r="D1357" t="s">
        <v>1403</v>
      </c>
      <c r="E1357">
        <v>3.8</v>
      </c>
      <c r="F1357">
        <v>3122</v>
      </c>
      <c r="G1357" s="21">
        <v>19.87</v>
      </c>
      <c r="H1357">
        <v>2013</v>
      </c>
      <c r="J1357" t="str">
        <f>_xlfn.CONCAT(Table1[#This Row])</f>
        <v>Riserva Ducale Chianti Classico 2013ItalyChianti ClassicoRuffino3.8312219.872013</v>
      </c>
      <c r="S1357" t="b">
        <v>0</v>
      </c>
    </row>
    <row r="1358" spans="1:19" x14ac:dyDescent="0.2">
      <c r="A1358" t="s">
        <v>513</v>
      </c>
      <c r="B1358" t="s">
        <v>16</v>
      </c>
      <c r="C1358" t="s">
        <v>358</v>
      </c>
      <c r="D1358" t="s">
        <v>608</v>
      </c>
      <c r="E1358">
        <v>4.2</v>
      </c>
      <c r="F1358">
        <v>2678</v>
      </c>
      <c r="G1358" s="21">
        <v>35.97</v>
      </c>
      <c r="H1358">
        <v>2013</v>
      </c>
      <c r="J1358" t="str">
        <f>_xlfn.CONCAT(Table1[#This Row])</f>
        <v>Brunello di Montalcino 2013ItalyBrunello di MontalcinoTenuta Il Poggione4.2267835.972013</v>
      </c>
      <c r="S1358" t="b">
        <v>0</v>
      </c>
    </row>
    <row r="1359" spans="1:19" x14ac:dyDescent="0.2">
      <c r="A1359" t="s">
        <v>1428</v>
      </c>
      <c r="B1359" t="s">
        <v>16</v>
      </c>
      <c r="C1359" t="s">
        <v>181</v>
      </c>
      <c r="D1359" t="s">
        <v>589</v>
      </c>
      <c r="E1359">
        <v>4</v>
      </c>
      <c r="F1359">
        <v>2659</v>
      </c>
      <c r="G1359" s="21">
        <v>30.12</v>
      </c>
      <c r="H1359">
        <v>2013</v>
      </c>
      <c r="J1359" t="str">
        <f>_xlfn.CONCAT(Table1[#This Row])</f>
        <v>Barolo 2013ItalyBaroloPrunotto4265930.122013</v>
      </c>
      <c r="S1359" t="b">
        <v>0</v>
      </c>
    </row>
    <row r="1360" spans="1:19" x14ac:dyDescent="0.2">
      <c r="A1360" t="s">
        <v>4492</v>
      </c>
      <c r="B1360" t="s">
        <v>46</v>
      </c>
      <c r="C1360" t="s">
        <v>341</v>
      </c>
      <c r="D1360" t="s">
        <v>263</v>
      </c>
      <c r="E1360">
        <v>4.2</v>
      </c>
      <c r="F1360">
        <v>2524</v>
      </c>
      <c r="G1360" s="21">
        <v>84.09</v>
      </c>
      <c r="H1360">
        <v>2013</v>
      </c>
      <c r="J1360" t="str">
        <f>_xlfn.CONCAT(Table1[#This Row])</f>
        <v>Bin 389 Cabernet - Shiraz 2013AustraliaSouth AustraliaPenfolds4.2252484.092013</v>
      </c>
      <c r="S1360" t="b">
        <v>0</v>
      </c>
    </row>
    <row r="1361" spans="1:19" x14ac:dyDescent="0.2">
      <c r="A1361" t="s">
        <v>4330</v>
      </c>
      <c r="B1361" t="s">
        <v>66</v>
      </c>
      <c r="C1361" t="s">
        <v>308</v>
      </c>
      <c r="D1361" t="s">
        <v>1830</v>
      </c>
      <c r="E1361">
        <v>3.7</v>
      </c>
      <c r="F1361">
        <v>2468</v>
      </c>
      <c r="G1361" s="21">
        <v>13.95</v>
      </c>
      <c r="H1361">
        <v>2013</v>
      </c>
      <c r="J1361" t="str">
        <f>_xlfn.CONCAT(Table1[#This Row])</f>
        <v>La Montesa 2013SpainRiojaPalacios Remondo3.7246813.952013</v>
      </c>
      <c r="S1361" t="b">
        <v>0</v>
      </c>
    </row>
    <row r="1362" spans="1:19" x14ac:dyDescent="0.2">
      <c r="A1362" t="s">
        <v>513</v>
      </c>
      <c r="B1362" t="s">
        <v>16</v>
      </c>
      <c r="C1362" t="s">
        <v>358</v>
      </c>
      <c r="D1362" t="s">
        <v>1841</v>
      </c>
      <c r="E1362">
        <v>4.0999999999999996</v>
      </c>
      <c r="F1362">
        <v>2332</v>
      </c>
      <c r="G1362" s="21">
        <v>26.09</v>
      </c>
      <c r="H1362">
        <v>2013</v>
      </c>
      <c r="J1362" t="str">
        <f>_xlfn.CONCAT(Table1[#This Row])</f>
        <v>Brunello di Montalcino 2013ItalyBrunello di MontalcinoCaparzo4.1233226.092013</v>
      </c>
      <c r="S1362" t="b">
        <v>0</v>
      </c>
    </row>
    <row r="1363" spans="1:19" x14ac:dyDescent="0.2">
      <c r="A1363" t="s">
        <v>4036</v>
      </c>
      <c r="B1363" t="s">
        <v>66</v>
      </c>
      <c r="C1363" t="s">
        <v>308</v>
      </c>
      <c r="D1363" t="s">
        <v>1555</v>
      </c>
      <c r="E1363">
        <v>4</v>
      </c>
      <c r="F1363">
        <v>2230</v>
      </c>
      <c r="G1363" s="21">
        <v>13.99</v>
      </c>
      <c r="H1363">
        <v>2013</v>
      </c>
      <c r="J1363" t="str">
        <f>_xlfn.CONCAT(Table1[#This Row])</f>
        <v>Rioja Reserva 2013SpainRiojaLuis Cañas4223013.992013</v>
      </c>
      <c r="S1363" t="b">
        <v>0</v>
      </c>
    </row>
    <row r="1364" spans="1:19" x14ac:dyDescent="0.2">
      <c r="A1364" t="s">
        <v>3968</v>
      </c>
      <c r="B1364" t="s">
        <v>16</v>
      </c>
      <c r="C1364" t="s">
        <v>93</v>
      </c>
      <c r="D1364" t="s">
        <v>1027</v>
      </c>
      <c r="E1364">
        <v>3.8</v>
      </c>
      <c r="F1364">
        <v>2182</v>
      </c>
      <c r="G1364" s="21">
        <v>34.5</v>
      </c>
      <c r="H1364">
        <v>2013</v>
      </c>
      <c r="J1364" t="str">
        <f>_xlfn.CONCAT(Table1[#This Row])</f>
        <v>Fonterutoli Chianti Classico 2013ItalyChianti ClassicoMazzei3.8218234.52013</v>
      </c>
      <c r="S1364" t="b">
        <v>0</v>
      </c>
    </row>
    <row r="1365" spans="1:19" x14ac:dyDescent="0.2">
      <c r="A1365" t="s">
        <v>3891</v>
      </c>
      <c r="B1365" t="s">
        <v>66</v>
      </c>
      <c r="C1365" t="s">
        <v>487</v>
      </c>
      <c r="D1365" t="s">
        <v>170</v>
      </c>
      <c r="E1365">
        <v>4.3</v>
      </c>
      <c r="F1365">
        <v>2135</v>
      </c>
      <c r="G1365" s="21">
        <v>63.05</v>
      </c>
      <c r="H1365">
        <v>2013</v>
      </c>
      <c r="J1365" t="str">
        <f>_xlfn.CONCAT(Table1[#This Row])</f>
        <v>Mas La Plana Cabernet Sauvignon 2013SpainPenedèsTorres4.3213563.052013</v>
      </c>
      <c r="S1365" t="b">
        <v>0</v>
      </c>
    </row>
    <row r="1366" spans="1:19" x14ac:dyDescent="0.2">
      <c r="A1366" t="s">
        <v>3843</v>
      </c>
      <c r="B1366" t="s">
        <v>16</v>
      </c>
      <c r="C1366" t="s">
        <v>17</v>
      </c>
      <c r="D1366" t="s">
        <v>1403</v>
      </c>
      <c r="E1366">
        <v>3.8</v>
      </c>
      <c r="F1366">
        <v>2104</v>
      </c>
      <c r="G1366" s="21">
        <v>37.79</v>
      </c>
      <c r="H1366">
        <v>2013</v>
      </c>
      <c r="J1366" t="str">
        <f>_xlfn.CONCAT(Table1[#This Row])</f>
        <v>Modus Toscana 2013ItalyToscanaRuffino3.8210437.792013</v>
      </c>
      <c r="S1366" t="b">
        <v>0</v>
      </c>
    </row>
    <row r="1367" spans="1:19" x14ac:dyDescent="0.2">
      <c r="A1367" t="s">
        <v>3799</v>
      </c>
      <c r="B1367" t="s">
        <v>70</v>
      </c>
      <c r="C1367" t="s">
        <v>3785</v>
      </c>
      <c r="D1367" t="s">
        <v>3800</v>
      </c>
      <c r="E1367">
        <v>4.0999999999999996</v>
      </c>
      <c r="F1367">
        <v>2072</v>
      </c>
      <c r="G1367" s="21">
        <v>53.58</v>
      </c>
      <c r="H1367">
        <v>2013</v>
      </c>
      <c r="J1367" t="str">
        <f>_xlfn.CONCAT(Table1[#This Row])</f>
        <v>Old Vine Zinfandel 2013United StatesSonoma CountySeghesio4.1207253.582013</v>
      </c>
      <c r="S1367" t="b">
        <v>0</v>
      </c>
    </row>
    <row r="1368" spans="1:19" x14ac:dyDescent="0.2">
      <c r="A1368" t="s">
        <v>3497</v>
      </c>
      <c r="B1368" t="s">
        <v>62</v>
      </c>
      <c r="C1368" t="s">
        <v>63</v>
      </c>
      <c r="D1368" t="s">
        <v>861</v>
      </c>
      <c r="E1368">
        <v>4.2</v>
      </c>
      <c r="F1368">
        <v>1908</v>
      </c>
      <c r="G1368" s="21">
        <v>31.9</v>
      </c>
      <c r="H1368">
        <v>2013</v>
      </c>
      <c r="J1368" t="str">
        <f>_xlfn.CONCAT(Table1[#This Row])</f>
        <v>Rubicon 2013South AfricaStellenboschMeerlust4.2190831.92013</v>
      </c>
      <c r="S1368" t="b">
        <v>0</v>
      </c>
    </row>
    <row r="1369" spans="1:19" x14ac:dyDescent="0.2">
      <c r="A1369" t="s">
        <v>513</v>
      </c>
      <c r="B1369" t="s">
        <v>16</v>
      </c>
      <c r="C1369" t="s">
        <v>358</v>
      </c>
      <c r="D1369" t="s">
        <v>3356</v>
      </c>
      <c r="E1369">
        <v>4</v>
      </c>
      <c r="F1369">
        <v>1848</v>
      </c>
      <c r="G1369" s="21">
        <v>34</v>
      </c>
      <c r="H1369">
        <v>2013</v>
      </c>
      <c r="J1369" t="str">
        <f>_xlfn.CONCAT(Table1[#This Row])</f>
        <v>Brunello di Montalcino 2013ItalyBrunello di MontalcinoVal di Suga41848342013</v>
      </c>
      <c r="S1369" t="b">
        <v>0</v>
      </c>
    </row>
    <row r="1370" spans="1:19" x14ac:dyDescent="0.2">
      <c r="A1370" t="s">
        <v>2517</v>
      </c>
      <c r="B1370" t="s">
        <v>77</v>
      </c>
      <c r="C1370" t="s">
        <v>153</v>
      </c>
      <c r="D1370" t="s">
        <v>439</v>
      </c>
      <c r="E1370">
        <v>4</v>
      </c>
      <c r="F1370">
        <v>1835</v>
      </c>
      <c r="G1370" s="21">
        <v>14.62</v>
      </c>
      <c r="H1370">
        <v>2013</v>
      </c>
      <c r="J1370" t="str">
        <f>_xlfn.CONCAT(Table1[#This Row])</f>
        <v>Tinto 2013PortugalAlentejanoCortes de Cima4183514.622013</v>
      </c>
      <c r="S1370" t="b">
        <v>0</v>
      </c>
    </row>
    <row r="1371" spans="1:19" x14ac:dyDescent="0.2">
      <c r="A1371" t="s">
        <v>3300</v>
      </c>
      <c r="B1371" t="s">
        <v>196</v>
      </c>
      <c r="C1371" t="s">
        <v>197</v>
      </c>
      <c r="D1371" t="s">
        <v>3301</v>
      </c>
      <c r="E1371">
        <v>4.2</v>
      </c>
      <c r="F1371">
        <v>1817</v>
      </c>
      <c r="G1371" s="21">
        <v>32.5</v>
      </c>
      <c r="H1371">
        <v>2013</v>
      </c>
      <c r="J1371" t="str">
        <f>_xlfn.CONCAT(Table1[#This Row])</f>
        <v>Quimera 2013ArgentinaMendozaAchaval-Ferrer4.2181732.52013</v>
      </c>
      <c r="S1371" t="b">
        <v>0</v>
      </c>
    </row>
    <row r="1372" spans="1:19" x14ac:dyDescent="0.2">
      <c r="A1372" t="s">
        <v>3210</v>
      </c>
      <c r="B1372" t="s">
        <v>70</v>
      </c>
      <c r="C1372" t="s">
        <v>1166</v>
      </c>
      <c r="D1372" t="s">
        <v>1167</v>
      </c>
      <c r="E1372">
        <v>4.0999999999999996</v>
      </c>
      <c r="F1372">
        <v>1774</v>
      </c>
      <c r="G1372" s="21">
        <v>49.9</v>
      </c>
      <c r="H1372">
        <v>2013</v>
      </c>
      <c r="J1372" t="str">
        <f>_xlfn.CONCAT(Table1[#This Row])</f>
        <v>Oakville Cabernet Sauvignon 2013United StatesOakvilleRobert Mondavi4.1177449.92013</v>
      </c>
      <c r="S1372" t="b">
        <v>0</v>
      </c>
    </row>
    <row r="1373" spans="1:19" x14ac:dyDescent="0.2">
      <c r="A1373" t="s">
        <v>3035</v>
      </c>
      <c r="B1373" t="s">
        <v>16</v>
      </c>
      <c r="C1373" t="s">
        <v>17</v>
      </c>
      <c r="D1373" t="s">
        <v>3036</v>
      </c>
      <c r="E1373">
        <v>4.3</v>
      </c>
      <c r="F1373">
        <v>1705</v>
      </c>
      <c r="G1373" s="21">
        <v>92.61</v>
      </c>
      <c r="H1373">
        <v>2013</v>
      </c>
      <c r="J1373" t="str">
        <f>_xlfn.CONCAT(Table1[#This Row])</f>
        <v>Luce 2013ItalyToscanaLuce della Vite4.3170592.612013</v>
      </c>
      <c r="S1373" t="b">
        <v>0</v>
      </c>
    </row>
    <row r="1374" spans="1:19" x14ac:dyDescent="0.2">
      <c r="A1374" t="s">
        <v>2829</v>
      </c>
      <c r="B1374" t="s">
        <v>16</v>
      </c>
      <c r="C1374" t="s">
        <v>1844</v>
      </c>
      <c r="D1374" t="s">
        <v>395</v>
      </c>
      <c r="E1374">
        <v>3.8</v>
      </c>
      <c r="F1374">
        <v>1620</v>
      </c>
      <c r="G1374" s="21">
        <v>18.79</v>
      </c>
      <c r="H1374">
        <v>2013</v>
      </c>
      <c r="J1374" t="str">
        <f>_xlfn.CONCAT(Table1[#This Row])</f>
        <v>Brolo di Campofiorin Oro 2013ItalyRosso VeroneseMasi3.8162018.792013</v>
      </c>
      <c r="S1374" t="b">
        <v>0</v>
      </c>
    </row>
    <row r="1375" spans="1:19" x14ac:dyDescent="0.2">
      <c r="A1375" t="s">
        <v>513</v>
      </c>
      <c r="B1375" t="s">
        <v>16</v>
      </c>
      <c r="C1375" t="s">
        <v>358</v>
      </c>
      <c r="D1375" t="s">
        <v>2342</v>
      </c>
      <c r="E1375">
        <v>4.2</v>
      </c>
      <c r="F1375">
        <v>1610</v>
      </c>
      <c r="G1375" s="21">
        <v>37.78</v>
      </c>
      <c r="H1375">
        <v>2013</v>
      </c>
      <c r="J1375" t="str">
        <f>_xlfn.CONCAT(Table1[#This Row])</f>
        <v>Brunello di Montalcino 2013ItalyBrunello di MontalcinoAltesino4.2161037.782013</v>
      </c>
      <c r="S1375" t="b">
        <v>0</v>
      </c>
    </row>
    <row r="1376" spans="1:19" x14ac:dyDescent="0.2">
      <c r="A1376" t="s">
        <v>2755</v>
      </c>
      <c r="B1376" t="s">
        <v>196</v>
      </c>
      <c r="C1376" t="s">
        <v>197</v>
      </c>
      <c r="D1376" t="s">
        <v>673</v>
      </c>
      <c r="E1376">
        <v>4.3</v>
      </c>
      <c r="F1376">
        <v>1597</v>
      </c>
      <c r="G1376" s="21">
        <v>82.86</v>
      </c>
      <c r="H1376">
        <v>2013</v>
      </c>
      <c r="J1376" t="str">
        <f>_xlfn.CONCAT(Table1[#This Row])</f>
        <v>Nicolás Catena Zapata 2013ArgentinaMendozaCatena Zapata4.3159782.862013</v>
      </c>
      <c r="S1376" t="b">
        <v>0</v>
      </c>
    </row>
    <row r="1377" spans="1:19" x14ac:dyDescent="0.2">
      <c r="A1377" t="s">
        <v>2728</v>
      </c>
      <c r="B1377" t="s">
        <v>16</v>
      </c>
      <c r="C1377" t="s">
        <v>93</v>
      </c>
      <c r="D1377" t="s">
        <v>881</v>
      </c>
      <c r="E1377">
        <v>4.0999999999999996</v>
      </c>
      <c r="F1377">
        <v>1588</v>
      </c>
      <c r="G1377" s="21">
        <v>41</v>
      </c>
      <c r="H1377">
        <v>2013</v>
      </c>
      <c r="J1377" t="str">
        <f>_xlfn.CONCAT(Table1[#This Row])</f>
        <v>Castello di Brolio Gran Selezione Chianti Classico 2013ItalyChianti ClassicoRicasoli4.11588412013</v>
      </c>
      <c r="S1377" t="b">
        <v>0</v>
      </c>
    </row>
    <row r="1378" spans="1:19" x14ac:dyDescent="0.2">
      <c r="A1378" t="s">
        <v>2696</v>
      </c>
      <c r="B1378" t="s">
        <v>70</v>
      </c>
      <c r="C1378" t="s">
        <v>2697</v>
      </c>
      <c r="D1378" t="s">
        <v>2698</v>
      </c>
      <c r="E1378">
        <v>3.9</v>
      </c>
      <c r="F1378">
        <v>1571</v>
      </c>
      <c r="G1378" s="21">
        <v>14.82</v>
      </c>
      <c r="H1378">
        <v>2013</v>
      </c>
      <c r="J1378" t="str">
        <f>_xlfn.CONCAT(Table1[#This Row])</f>
        <v>6th Sense Syrah 2013United StatesLodiMichael David Winery3.9157114.822013</v>
      </c>
      <c r="S1378" t="b">
        <v>0</v>
      </c>
    </row>
    <row r="1379" spans="1:19" x14ac:dyDescent="0.2">
      <c r="A1379" t="s">
        <v>2616</v>
      </c>
      <c r="B1379" t="s">
        <v>16</v>
      </c>
      <c r="C1379" t="s">
        <v>181</v>
      </c>
      <c r="D1379" t="s">
        <v>441</v>
      </c>
      <c r="E1379">
        <v>4.0999999999999996</v>
      </c>
      <c r="F1379">
        <v>1541</v>
      </c>
      <c r="G1379" s="21">
        <v>43.55</v>
      </c>
      <c r="H1379">
        <v>2013</v>
      </c>
      <c r="J1379" t="str">
        <f>_xlfn.CONCAT(Table1[#This Row])</f>
        <v>Barolo Castiglione 2013ItalyBaroloVietti4.1154143.552013</v>
      </c>
      <c r="S1379" t="b">
        <v>0</v>
      </c>
    </row>
    <row r="1380" spans="1:19" x14ac:dyDescent="0.2">
      <c r="A1380" t="s">
        <v>1428</v>
      </c>
      <c r="B1380" t="s">
        <v>16</v>
      </c>
      <c r="C1380" t="s">
        <v>181</v>
      </c>
      <c r="D1380" t="s">
        <v>444</v>
      </c>
      <c r="E1380">
        <v>3.9</v>
      </c>
      <c r="F1380">
        <v>1453</v>
      </c>
      <c r="G1380" s="21">
        <v>38.799999999999997</v>
      </c>
      <c r="H1380">
        <v>2013</v>
      </c>
      <c r="J1380" t="str">
        <f>_xlfn.CONCAT(Table1[#This Row])</f>
        <v>Barolo 2013ItalyBaroloBorgogno3.9145338.82013</v>
      </c>
      <c r="S1380" t="b">
        <v>0</v>
      </c>
    </row>
    <row r="1381" spans="1:19" x14ac:dyDescent="0.2">
      <c r="A1381" t="s">
        <v>2312</v>
      </c>
      <c r="B1381" t="s">
        <v>16</v>
      </c>
      <c r="C1381" t="s">
        <v>358</v>
      </c>
      <c r="D1381" t="s">
        <v>943</v>
      </c>
      <c r="E1381">
        <v>4.5</v>
      </c>
      <c r="F1381">
        <v>1443</v>
      </c>
      <c r="G1381" s="21">
        <v>77.5</v>
      </c>
      <c r="H1381">
        <v>2013</v>
      </c>
      <c r="J1381" t="str">
        <f>_xlfn.CONCAT(Table1[#This Row])</f>
        <v>Tenuta Nuova Brunello di Montalcino 2013ItalyBrunello di MontalcinoCasanova di Neri4.5144377.52013</v>
      </c>
      <c r="S1381" t="b">
        <v>0</v>
      </c>
    </row>
    <row r="1382" spans="1:19" x14ac:dyDescent="0.2">
      <c r="A1382" t="s">
        <v>2068</v>
      </c>
      <c r="B1382" t="s">
        <v>34</v>
      </c>
      <c r="C1382" t="s">
        <v>718</v>
      </c>
      <c r="D1382" t="s">
        <v>2069</v>
      </c>
      <c r="E1382">
        <v>3.5</v>
      </c>
      <c r="F1382">
        <v>1377</v>
      </c>
      <c r="G1382" s="21">
        <v>9.49</v>
      </c>
      <c r="H1382">
        <v>2013</v>
      </c>
      <c r="J1382" t="str">
        <f>_xlfn.CONCAT(Table1[#This Row])</f>
        <v>Gran Reserva Cabernet Sauvignon (Selección del Directorio) 2013ChileColchagua ValleySanta Helena3.513779.492013</v>
      </c>
      <c r="S1382" t="b">
        <v>0</v>
      </c>
    </row>
    <row r="1383" spans="1:19" x14ac:dyDescent="0.2">
      <c r="A1383" t="s">
        <v>1675</v>
      </c>
      <c r="B1383" t="s">
        <v>16</v>
      </c>
      <c r="C1383" t="s">
        <v>93</v>
      </c>
      <c r="D1383" t="s">
        <v>1676</v>
      </c>
      <c r="E1383">
        <v>3.9</v>
      </c>
      <c r="F1383">
        <v>1265</v>
      </c>
      <c r="G1383" s="21">
        <v>31.53</v>
      </c>
      <c r="H1383">
        <v>2013</v>
      </c>
      <c r="J1383" t="str">
        <f>_xlfn.CONCAT(Table1[#This Row])</f>
        <v>Chianti Classico Vigneto Gran Selezione San Lorenzo 2013ItalyChianti ClassicoCastello di Ama3.9126531.532013</v>
      </c>
      <c r="S1383" t="b">
        <v>0</v>
      </c>
    </row>
    <row r="1384" spans="1:19" x14ac:dyDescent="0.2">
      <c r="A1384" t="s">
        <v>1643</v>
      </c>
      <c r="B1384" t="s">
        <v>16</v>
      </c>
      <c r="C1384" t="s">
        <v>689</v>
      </c>
      <c r="D1384" t="s">
        <v>690</v>
      </c>
      <c r="E1384">
        <v>3.5</v>
      </c>
      <c r="F1384">
        <v>1259</v>
      </c>
      <c r="G1384" s="21">
        <v>11.65</v>
      </c>
      <c r="H1384">
        <v>2013</v>
      </c>
      <c r="J1384" t="str">
        <f>_xlfn.CONCAT(Table1[#This Row])</f>
        <v>Rubesco Rosso di Torgiano 2013ItalyTorgianoLungarotti3.5125911.652013</v>
      </c>
      <c r="S1384" t="b">
        <v>0</v>
      </c>
    </row>
    <row r="1385" spans="1:19" x14ac:dyDescent="0.2">
      <c r="A1385" t="s">
        <v>1428</v>
      </c>
      <c r="B1385" t="s">
        <v>16</v>
      </c>
      <c r="C1385" t="s">
        <v>181</v>
      </c>
      <c r="D1385" t="s">
        <v>1269</v>
      </c>
      <c r="E1385">
        <v>4</v>
      </c>
      <c r="F1385">
        <v>1211</v>
      </c>
      <c r="G1385" s="21">
        <v>48.4</v>
      </c>
      <c r="H1385">
        <v>2013</v>
      </c>
      <c r="J1385" t="str">
        <f>_xlfn.CONCAT(Table1[#This Row])</f>
        <v>Barolo 2013ItalyBaroloCeretto4121148.42013</v>
      </c>
      <c r="S1385" t="b">
        <v>0</v>
      </c>
    </row>
    <row r="1386" spans="1:19" x14ac:dyDescent="0.2">
      <c r="A1386" t="s">
        <v>1280</v>
      </c>
      <c r="B1386" t="s">
        <v>70</v>
      </c>
      <c r="C1386" t="s">
        <v>692</v>
      </c>
      <c r="D1386" t="s">
        <v>693</v>
      </c>
      <c r="E1386">
        <v>4.3</v>
      </c>
      <c r="F1386">
        <v>1182</v>
      </c>
      <c r="G1386" s="21">
        <v>108.46</v>
      </c>
      <c r="H1386">
        <v>2013</v>
      </c>
      <c r="J1386" t="str">
        <f>_xlfn.CONCAT(Table1[#This Row])</f>
        <v>Evenstad Reserve Pinot Noir 2013United StatesWillamette ValleyDomaine Serene4.31182108.462013</v>
      </c>
      <c r="S1386" t="b">
        <v>0</v>
      </c>
    </row>
    <row r="1387" spans="1:19" x14ac:dyDescent="0.2">
      <c r="A1387" t="s">
        <v>1254</v>
      </c>
      <c r="B1387" t="s">
        <v>16</v>
      </c>
      <c r="C1387" t="s">
        <v>93</v>
      </c>
      <c r="D1387" t="s">
        <v>1255</v>
      </c>
      <c r="E1387">
        <v>3.9</v>
      </c>
      <c r="F1387">
        <v>1178</v>
      </c>
      <c r="G1387" s="21">
        <v>18.5</v>
      </c>
      <c r="H1387">
        <v>2013</v>
      </c>
      <c r="J1387" t="str">
        <f>_xlfn.CONCAT(Table1[#This Row])</f>
        <v>Chianti Classico Riserva 2013ItalyChianti ClassicoBrancaia3.9117818.52013</v>
      </c>
      <c r="S1387" t="b">
        <v>0</v>
      </c>
    </row>
    <row r="1388" spans="1:19" x14ac:dyDescent="0.2">
      <c r="A1388" t="s">
        <v>1253</v>
      </c>
      <c r="B1388" t="s">
        <v>66</v>
      </c>
      <c r="C1388" t="s">
        <v>147</v>
      </c>
      <c r="D1388" t="s">
        <v>759</v>
      </c>
      <c r="E1388">
        <v>3.8</v>
      </c>
      <c r="F1388">
        <v>1177</v>
      </c>
      <c r="G1388" s="21">
        <v>9.99</v>
      </c>
      <c r="H1388">
        <v>2013</v>
      </c>
      <c r="J1388" t="str">
        <f>_xlfn.CONCAT(Table1[#This Row])</f>
        <v>Finca Alejandro 2013SpainCastilla y LeónDehesa La Granja3.811779.992013</v>
      </c>
      <c r="S1388" t="b">
        <v>0</v>
      </c>
    </row>
    <row r="1389" spans="1:19" x14ac:dyDescent="0.2">
      <c r="A1389" t="s">
        <v>1200</v>
      </c>
      <c r="B1389" t="s">
        <v>46</v>
      </c>
      <c r="C1389" t="s">
        <v>341</v>
      </c>
      <c r="D1389" t="s">
        <v>263</v>
      </c>
      <c r="E1389">
        <v>4.4000000000000004</v>
      </c>
      <c r="F1389">
        <v>1165</v>
      </c>
      <c r="G1389" s="21">
        <v>109.13</v>
      </c>
      <c r="H1389">
        <v>2013</v>
      </c>
      <c r="J1389" t="str">
        <f>_xlfn.CONCAT(Table1[#This Row])</f>
        <v>St. Henri Shiraz 2013AustraliaSouth AustraliaPenfolds4.41165109.132013</v>
      </c>
      <c r="S1389" t="b">
        <v>0</v>
      </c>
    </row>
    <row r="1390" spans="1:19" x14ac:dyDescent="0.2">
      <c r="A1390" t="s">
        <v>1007</v>
      </c>
      <c r="B1390" t="s">
        <v>196</v>
      </c>
      <c r="C1390" t="s">
        <v>856</v>
      </c>
      <c r="D1390" t="s">
        <v>857</v>
      </c>
      <c r="E1390">
        <v>3.6</v>
      </c>
      <c r="F1390">
        <v>1122</v>
      </c>
      <c r="G1390" s="21">
        <v>16.559999999999999</v>
      </c>
      <c r="H1390">
        <v>2013</v>
      </c>
      <c r="J1390" t="str">
        <f>_xlfn.CONCAT(Table1[#This Row])</f>
        <v>Malbec 2013ArgentinaUco ValleyDiamAndes3.6112216.562013</v>
      </c>
      <c r="S1390" t="b">
        <v>0</v>
      </c>
    </row>
    <row r="1391" spans="1:19" x14ac:dyDescent="0.2">
      <c r="A1391" t="s">
        <v>902</v>
      </c>
      <c r="B1391" t="s">
        <v>16</v>
      </c>
      <c r="C1391" t="s">
        <v>638</v>
      </c>
      <c r="D1391" t="s">
        <v>903</v>
      </c>
      <c r="E1391">
        <v>3.9</v>
      </c>
      <c r="F1391">
        <v>1106</v>
      </c>
      <c r="G1391" s="21">
        <v>11.95</v>
      </c>
      <c r="H1391">
        <v>2013</v>
      </c>
      <c r="J1391" t="str">
        <f>_xlfn.CONCAT(Table1[#This Row])</f>
        <v>Chronicon Montepulciano d'Abruzzo 2013ItalyMontepulciano d'AbruzzoCantina Zaccagnini3.9110611.952013</v>
      </c>
      <c r="S1391" t="b">
        <v>0</v>
      </c>
    </row>
    <row r="1392" spans="1:19" x14ac:dyDescent="0.2">
      <c r="A1392" t="s">
        <v>841</v>
      </c>
      <c r="B1392" t="s">
        <v>46</v>
      </c>
      <c r="C1392" t="s">
        <v>262</v>
      </c>
      <c r="D1392" t="s">
        <v>842</v>
      </c>
      <c r="E1392">
        <v>3.6</v>
      </c>
      <c r="F1392">
        <v>1093</v>
      </c>
      <c r="G1392" s="21">
        <v>20.76</v>
      </c>
      <c r="H1392">
        <v>2013</v>
      </c>
      <c r="J1392" t="str">
        <f>_xlfn.CONCAT(Table1[#This Row])</f>
        <v>The Scribbler Cabernet - Shiraz 2013AustraliaBarossa ValleyYalumba3.6109320.762013</v>
      </c>
      <c r="S1392" t="b">
        <v>0</v>
      </c>
    </row>
    <row r="1393" spans="1:19" x14ac:dyDescent="0.2">
      <c r="A1393" t="s">
        <v>771</v>
      </c>
      <c r="B1393" t="s">
        <v>16</v>
      </c>
      <c r="C1393" t="s">
        <v>17</v>
      </c>
      <c r="D1393" t="s">
        <v>772</v>
      </c>
      <c r="E1393">
        <v>4.4000000000000004</v>
      </c>
      <c r="F1393">
        <v>1081</v>
      </c>
      <c r="G1393" s="21">
        <v>112</v>
      </c>
      <c r="H1393">
        <v>2013</v>
      </c>
      <c r="J1393" t="str">
        <f>_xlfn.CONCAT(Table1[#This Row])</f>
        <v>50 &amp; 50 2013ItalyToscanaCapannelle4.410811122013</v>
      </c>
      <c r="S1393" t="b">
        <v>0</v>
      </c>
    </row>
    <row r="1394" spans="1:19" x14ac:dyDescent="0.2">
      <c r="A1394" t="s">
        <v>613</v>
      </c>
      <c r="B1394" t="s">
        <v>614</v>
      </c>
      <c r="C1394" t="s">
        <v>615</v>
      </c>
      <c r="D1394" t="s">
        <v>616</v>
      </c>
      <c r="E1394">
        <v>3.4</v>
      </c>
      <c r="F1394">
        <v>1066</v>
      </c>
      <c r="G1394" s="21">
        <v>8.65</v>
      </c>
      <c r="H1394">
        <v>2013</v>
      </c>
      <c r="J1394" t="str">
        <f>_xlfn.CONCAT(Table1[#This Row])</f>
        <v>Cabernet Sauvignon 2013MexicoValle de GuadalupeL. A. Cetto3.410668.652013</v>
      </c>
      <c r="S1394" t="b">
        <v>0</v>
      </c>
    </row>
    <row r="1395" spans="1:19" x14ac:dyDescent="0.2">
      <c r="A1395" t="s">
        <v>513</v>
      </c>
      <c r="B1395" t="s">
        <v>16</v>
      </c>
      <c r="C1395" t="s">
        <v>358</v>
      </c>
      <c r="D1395" t="s">
        <v>490</v>
      </c>
      <c r="E1395">
        <v>3.9</v>
      </c>
      <c r="F1395">
        <v>1050</v>
      </c>
      <c r="G1395" s="21">
        <v>35.5</v>
      </c>
      <c r="H1395">
        <v>2013</v>
      </c>
      <c r="J1395" t="str">
        <f>_xlfn.CONCAT(Table1[#This Row])</f>
        <v>Brunello di Montalcino 2013ItalyBrunello di MontalcinoTenute Silvio Nardi3.9105035.52013</v>
      </c>
      <c r="S1395" t="b">
        <v>0</v>
      </c>
    </row>
    <row r="1396" spans="1:19" x14ac:dyDescent="0.2">
      <c r="A1396" t="s">
        <v>373</v>
      </c>
      <c r="B1396" t="s">
        <v>16</v>
      </c>
      <c r="C1396" t="s">
        <v>374</v>
      </c>
      <c r="D1396" t="s">
        <v>375</v>
      </c>
      <c r="E1396">
        <v>4.4000000000000004</v>
      </c>
      <c r="F1396">
        <v>1030</v>
      </c>
      <c r="G1396" s="21">
        <v>199.9</v>
      </c>
      <c r="H1396">
        <v>2013</v>
      </c>
      <c r="J1396" t="str">
        <f>_xlfn.CONCAT(Table1[#This Row])</f>
        <v>Barbaresco 2013ItalyBarbarescoGaja4.41030199.92013</v>
      </c>
      <c r="S1396" t="b">
        <v>0</v>
      </c>
    </row>
    <row r="1397" spans="1:19" x14ac:dyDescent="0.2">
      <c r="A1397" t="s">
        <v>98</v>
      </c>
      <c r="B1397" t="s">
        <v>16</v>
      </c>
      <c r="C1397" t="s">
        <v>99</v>
      </c>
      <c r="D1397" t="s">
        <v>100</v>
      </c>
      <c r="E1397">
        <v>3.7</v>
      </c>
      <c r="F1397">
        <v>1000</v>
      </c>
      <c r="G1397" s="21">
        <v>15.9</v>
      </c>
      <c r="H1397">
        <v>2013</v>
      </c>
      <c r="J1397" t="str">
        <f>_xlfn.CONCAT(Table1[#This Row])</f>
        <v>Carlo V Il Rosso dell'Imperatore 2013ItalyVenetoColli Vicentini3.7100015.92013</v>
      </c>
      <c r="S1397" t="b">
        <v>0</v>
      </c>
    </row>
    <row r="1398" spans="1:19" x14ac:dyDescent="0.2">
      <c r="A1398" t="s">
        <v>6465</v>
      </c>
      <c r="B1398" t="s">
        <v>9</v>
      </c>
      <c r="C1398" t="s">
        <v>217</v>
      </c>
      <c r="D1398" t="s">
        <v>1570</v>
      </c>
      <c r="E1398">
        <v>4</v>
      </c>
      <c r="F1398">
        <v>986</v>
      </c>
      <c r="G1398" s="21">
        <v>64.33</v>
      </c>
      <c r="H1398">
        <v>2013</v>
      </c>
      <c r="J1398" t="str">
        <f>_xlfn.CONCAT(Table1[#This Row])</f>
        <v>Margaux (Grand Cru Classé) 2013FranceMargauxChâteau Giscours498664.332013</v>
      </c>
      <c r="S1398" t="b">
        <v>0</v>
      </c>
    </row>
    <row r="1399" spans="1:19" x14ac:dyDescent="0.2">
      <c r="A1399" t="s">
        <v>10014</v>
      </c>
      <c r="B1399" t="s">
        <v>70</v>
      </c>
      <c r="C1399" t="s">
        <v>2129</v>
      </c>
      <c r="D1399" t="s">
        <v>2130</v>
      </c>
      <c r="E1399">
        <v>4.2</v>
      </c>
      <c r="F1399">
        <v>964</v>
      </c>
      <c r="G1399" s="21">
        <v>54.73</v>
      </c>
      <c r="H1399">
        <v>2013</v>
      </c>
      <c r="J1399" t="str">
        <f>_xlfn.CONCAT(Table1[#This Row])</f>
        <v>Doña Margarita Vineyard Mas Cavalls Pinot Noir 2013United StatesSonoma CoastMarimar Estate4.296454.732013</v>
      </c>
      <c r="S1399" t="b">
        <v>0</v>
      </c>
    </row>
    <row r="1400" spans="1:19" x14ac:dyDescent="0.2">
      <c r="A1400" t="s">
        <v>9943</v>
      </c>
      <c r="B1400" t="s">
        <v>70</v>
      </c>
      <c r="C1400" t="s">
        <v>692</v>
      </c>
      <c r="D1400" t="s">
        <v>693</v>
      </c>
      <c r="E1400">
        <v>4.2</v>
      </c>
      <c r="F1400">
        <v>940</v>
      </c>
      <c r="G1400" s="21">
        <v>69.260000000000005</v>
      </c>
      <c r="H1400">
        <v>2013</v>
      </c>
      <c r="J1400" t="str">
        <f>_xlfn.CONCAT(Table1[#This Row])</f>
        <v>Yamhill Cuvée Pinot Noir 2013United StatesWillamette ValleyDomaine Serene4.294069.262013</v>
      </c>
      <c r="S1400" t="b">
        <v>0</v>
      </c>
    </row>
    <row r="1401" spans="1:19" x14ac:dyDescent="0.2">
      <c r="A1401" t="s">
        <v>2574</v>
      </c>
      <c r="B1401" t="s">
        <v>9</v>
      </c>
      <c r="C1401" t="s">
        <v>972</v>
      </c>
      <c r="D1401" t="s">
        <v>973</v>
      </c>
      <c r="E1401">
        <v>3.6</v>
      </c>
      <c r="F1401">
        <v>922</v>
      </c>
      <c r="G1401" s="21">
        <v>35.9</v>
      </c>
      <c r="H1401">
        <v>2013</v>
      </c>
      <c r="J1401" t="str">
        <f>_xlfn.CONCAT(Table1[#This Row])</f>
        <v>Moulis-en-Médoc 2013FranceMoulis-en-MédocChâteau Chasse-Spleen3.692235.92013</v>
      </c>
      <c r="S1401" t="b">
        <v>0</v>
      </c>
    </row>
    <row r="1402" spans="1:19" x14ac:dyDescent="0.2">
      <c r="A1402" t="s">
        <v>9779</v>
      </c>
      <c r="B1402" t="s">
        <v>16</v>
      </c>
      <c r="C1402" t="s">
        <v>5412</v>
      </c>
      <c r="D1402" t="s">
        <v>3592</v>
      </c>
      <c r="E1402">
        <v>3.7</v>
      </c>
      <c r="F1402">
        <v>891</v>
      </c>
      <c r="G1402" s="21">
        <v>11.4</v>
      </c>
      <c r="H1402">
        <v>2013</v>
      </c>
      <c r="J1402" t="str">
        <f>_xlfn.CONCAT(Table1[#This Row])</f>
        <v>Aglianico Riserva Contado 2013ItalyMoliseDi Majo Norante3.789111.42013</v>
      </c>
      <c r="S1402" t="b">
        <v>0</v>
      </c>
    </row>
    <row r="1403" spans="1:19" x14ac:dyDescent="0.2">
      <c r="A1403" t="s">
        <v>613</v>
      </c>
      <c r="B1403" t="s">
        <v>70</v>
      </c>
      <c r="C1403" t="s">
        <v>187</v>
      </c>
      <c r="D1403" t="s">
        <v>9737</v>
      </c>
      <c r="E1403">
        <v>3.5</v>
      </c>
      <c r="F1403">
        <v>882</v>
      </c>
      <c r="G1403" s="21">
        <v>14.13</v>
      </c>
      <c r="H1403">
        <v>2013</v>
      </c>
      <c r="J1403" t="str">
        <f>_xlfn.CONCAT(Table1[#This Row])</f>
        <v>Cabernet Sauvignon 2013United StatesWashingtonRed Diamond3.588214.132013</v>
      </c>
      <c r="S1403" t="b">
        <v>0</v>
      </c>
    </row>
    <row r="1404" spans="1:19" x14ac:dyDescent="0.2">
      <c r="A1404" t="s">
        <v>9735</v>
      </c>
      <c r="B1404" t="s">
        <v>9</v>
      </c>
      <c r="C1404" t="s">
        <v>114</v>
      </c>
      <c r="D1404" t="s">
        <v>2156</v>
      </c>
      <c r="E1404">
        <v>3.8</v>
      </c>
      <c r="F1404">
        <v>881</v>
      </c>
      <c r="G1404" s="21">
        <v>46.5</v>
      </c>
      <c r="H1404">
        <v>2013</v>
      </c>
      <c r="J1404" t="str">
        <f>_xlfn.CONCAT(Table1[#This Row])</f>
        <v>Saint-Julien 2013FranceSaint-JulienChâteau Gloria3.888146.52013</v>
      </c>
      <c r="S1404" t="b">
        <v>0</v>
      </c>
    </row>
    <row r="1405" spans="1:19" x14ac:dyDescent="0.2">
      <c r="A1405" t="s">
        <v>9701</v>
      </c>
      <c r="B1405" t="s">
        <v>46</v>
      </c>
      <c r="C1405" t="s">
        <v>47</v>
      </c>
      <c r="D1405" t="s">
        <v>842</v>
      </c>
      <c r="E1405">
        <v>4.0999999999999996</v>
      </c>
      <c r="F1405">
        <v>878</v>
      </c>
      <c r="G1405" s="21">
        <v>56.27</v>
      </c>
      <c r="H1405">
        <v>2013</v>
      </c>
      <c r="J1405" t="str">
        <f>_xlfn.CONCAT(Table1[#This Row])</f>
        <v>The Signature Cabernet Sauvignon - Shiraz 2013AustraliaBarossaYalumba4.187856.272013</v>
      </c>
      <c r="S1405" t="b">
        <v>0</v>
      </c>
    </row>
    <row r="1406" spans="1:19" x14ac:dyDescent="0.2">
      <c r="A1406" t="s">
        <v>1772</v>
      </c>
      <c r="B1406" t="s">
        <v>9</v>
      </c>
      <c r="C1406" t="s">
        <v>389</v>
      </c>
      <c r="D1406" t="s">
        <v>390</v>
      </c>
      <c r="E1406">
        <v>4.2</v>
      </c>
      <c r="F1406">
        <v>859</v>
      </c>
      <c r="G1406" s="21">
        <v>95.53</v>
      </c>
      <c r="H1406">
        <v>2013</v>
      </c>
      <c r="J1406" t="str">
        <f>_xlfn.CONCAT(Table1[#This Row])</f>
        <v>Pessac-Léognan (Grand Cru Classé de Graves) 2013FrancePessac-LéognanChâteau Pape Clément4.285995.532013</v>
      </c>
      <c r="S1406" t="b">
        <v>0</v>
      </c>
    </row>
    <row r="1407" spans="1:19" x14ac:dyDescent="0.2">
      <c r="A1407" t="s">
        <v>3617</v>
      </c>
      <c r="B1407" t="s">
        <v>16</v>
      </c>
      <c r="C1407" t="s">
        <v>181</v>
      </c>
      <c r="D1407" t="s">
        <v>182</v>
      </c>
      <c r="E1407">
        <v>4.0999999999999996</v>
      </c>
      <c r="F1407">
        <v>858</v>
      </c>
      <c r="G1407" s="21">
        <v>42.95</v>
      </c>
      <c r="H1407">
        <v>2013</v>
      </c>
      <c r="J1407" t="str">
        <f>_xlfn.CONCAT(Table1[#This Row])</f>
        <v>Barolo Bussia 2013ItalyBaroloGiacomo Fenocchio4.185842.952013</v>
      </c>
      <c r="S1407" t="b">
        <v>0</v>
      </c>
    </row>
    <row r="1408" spans="1:19" x14ac:dyDescent="0.2">
      <c r="A1408" t="s">
        <v>9623</v>
      </c>
      <c r="B1408" t="s">
        <v>16</v>
      </c>
      <c r="C1408" t="s">
        <v>358</v>
      </c>
      <c r="D1408" t="s">
        <v>1131</v>
      </c>
      <c r="E1408">
        <v>4.0999999999999996</v>
      </c>
      <c r="F1408">
        <v>853</v>
      </c>
      <c r="G1408" s="21">
        <v>39.9</v>
      </c>
      <c r="H1408">
        <v>2013</v>
      </c>
      <c r="J1408" t="str">
        <f>_xlfn.CONCAT(Table1[#This Row])</f>
        <v>Poggio alle Mura Brunello di Montalcino 2013ItalyBrunello di MontalcinoBanfi4.185339.92013</v>
      </c>
      <c r="S1408" t="b">
        <v>0</v>
      </c>
    </row>
    <row r="1409" spans="1:19" x14ac:dyDescent="0.2">
      <c r="A1409" t="s">
        <v>9512</v>
      </c>
      <c r="B1409" t="s">
        <v>66</v>
      </c>
      <c r="C1409" t="s">
        <v>308</v>
      </c>
      <c r="D1409" t="s">
        <v>1216</v>
      </c>
      <c r="E1409">
        <v>4.2</v>
      </c>
      <c r="F1409">
        <v>825</v>
      </c>
      <c r="G1409" s="21">
        <v>37.950000000000003</v>
      </c>
      <c r="H1409">
        <v>2013</v>
      </c>
      <c r="J1409" t="str">
        <f>_xlfn.CONCAT(Table1[#This Row])</f>
        <v>El Puntido 2013SpainRiojaViñedos de Páganos4.282537.952013</v>
      </c>
      <c r="S1409" t="b">
        <v>0</v>
      </c>
    </row>
    <row r="1410" spans="1:19" x14ac:dyDescent="0.2">
      <c r="A1410" t="s">
        <v>9476</v>
      </c>
      <c r="B1410" t="s">
        <v>16</v>
      </c>
      <c r="C1410" t="s">
        <v>17</v>
      </c>
      <c r="D1410" t="s">
        <v>881</v>
      </c>
      <c r="E1410">
        <v>4</v>
      </c>
      <c r="F1410">
        <v>817</v>
      </c>
      <c r="G1410" s="21">
        <v>36.369999999999997</v>
      </c>
      <c r="H1410">
        <v>2013</v>
      </c>
      <c r="J1410" t="str">
        <f>_xlfn.CONCAT(Table1[#This Row])</f>
        <v>Casalferro Toscana 2013ItalyToscanaRicasoli481736.372013</v>
      </c>
      <c r="S1410" t="b">
        <v>0</v>
      </c>
    </row>
    <row r="1411" spans="1:19" x14ac:dyDescent="0.2">
      <c r="A1411" t="s">
        <v>9402</v>
      </c>
      <c r="B1411" t="s">
        <v>70</v>
      </c>
      <c r="C1411" t="s">
        <v>161</v>
      </c>
      <c r="D1411" t="s">
        <v>3611</v>
      </c>
      <c r="E1411">
        <v>4.4000000000000004</v>
      </c>
      <c r="F1411">
        <v>791</v>
      </c>
      <c r="G1411" s="21">
        <v>169</v>
      </c>
      <c r="H1411">
        <v>2013</v>
      </c>
      <c r="J1411" t="str">
        <f>_xlfn.CONCAT(Table1[#This Row])</f>
        <v>Private Reserve Cabernet Sauvignon 2013United StatesNapa ValleyBeringer4.47911692013</v>
      </c>
      <c r="S1411" t="b">
        <v>0</v>
      </c>
    </row>
    <row r="1412" spans="1:19" x14ac:dyDescent="0.2">
      <c r="A1412" t="s">
        <v>9312</v>
      </c>
      <c r="B1412" t="s">
        <v>16</v>
      </c>
      <c r="C1412" t="s">
        <v>302</v>
      </c>
      <c r="D1412" t="s">
        <v>3286</v>
      </c>
      <c r="E1412">
        <v>4</v>
      </c>
      <c r="F1412">
        <v>779</v>
      </c>
      <c r="G1412" s="21">
        <v>18.25</v>
      </c>
      <c r="H1412">
        <v>2013</v>
      </c>
      <c r="J1412" t="str">
        <f>_xlfn.CONCAT(Table1[#This Row])</f>
        <v>Primitivo (Since 1913) 2013ItalyPrimitivo di ManduriaTorrevento477918.252013</v>
      </c>
      <c r="S1412" t="b">
        <v>0</v>
      </c>
    </row>
    <row r="1413" spans="1:19" x14ac:dyDescent="0.2">
      <c r="A1413" t="s">
        <v>9259</v>
      </c>
      <c r="B1413" t="s">
        <v>16</v>
      </c>
      <c r="C1413" t="s">
        <v>433</v>
      </c>
      <c r="D1413" t="s">
        <v>434</v>
      </c>
      <c r="E1413">
        <v>3.6</v>
      </c>
      <c r="F1413">
        <v>768</v>
      </c>
      <c r="G1413" s="21">
        <v>16.59</v>
      </c>
      <c r="H1413">
        <v>2013</v>
      </c>
      <c r="J1413" t="str">
        <f>_xlfn.CONCAT(Table1[#This Row])</f>
        <v>Valpolicella Ripasso Classico Superiore Solane 2013ItalyValpolicella RipassoSanti3.676816.592013</v>
      </c>
      <c r="S1413" t="b">
        <v>0</v>
      </c>
    </row>
    <row r="1414" spans="1:19" x14ac:dyDescent="0.2">
      <c r="A1414" t="s">
        <v>9206</v>
      </c>
      <c r="B1414" t="s">
        <v>16</v>
      </c>
      <c r="C1414" t="s">
        <v>1770</v>
      </c>
      <c r="D1414" t="s">
        <v>1771</v>
      </c>
      <c r="E1414">
        <v>3.8</v>
      </c>
      <c r="F1414">
        <v>754</v>
      </c>
      <c r="G1414" s="21">
        <v>23.9</v>
      </c>
      <c r="H1414">
        <v>2013</v>
      </c>
      <c r="J1414" t="str">
        <f>_xlfn.CONCAT(Table1[#This Row])</f>
        <v>Carmignano Villa di Capezzana 2013ItalyCarmignanoCapezzana3.875423.92013</v>
      </c>
      <c r="S1414" t="b">
        <v>0</v>
      </c>
    </row>
    <row r="1415" spans="1:19" x14ac:dyDescent="0.2">
      <c r="A1415" t="s">
        <v>4274</v>
      </c>
      <c r="B1415" t="s">
        <v>9</v>
      </c>
      <c r="C1415" t="s">
        <v>114</v>
      </c>
      <c r="D1415" t="s">
        <v>3159</v>
      </c>
      <c r="E1415">
        <v>3.9</v>
      </c>
      <c r="F1415">
        <v>735</v>
      </c>
      <c r="G1415" s="21">
        <v>57.51</v>
      </c>
      <c r="H1415">
        <v>2013</v>
      </c>
      <c r="J1415" t="str">
        <f>_xlfn.CONCAT(Table1[#This Row])</f>
        <v>Saint-Julien (Grand Cru Classé) 2013FranceSaint-JulienChâteau Talbot3.973557.512013</v>
      </c>
      <c r="S1415" t="b">
        <v>0</v>
      </c>
    </row>
    <row r="1416" spans="1:19" x14ac:dyDescent="0.2">
      <c r="A1416" t="s">
        <v>9014</v>
      </c>
      <c r="B1416" t="s">
        <v>16</v>
      </c>
      <c r="C1416" t="s">
        <v>9015</v>
      </c>
      <c r="D1416" t="s">
        <v>3592</v>
      </c>
      <c r="E1416">
        <v>3.7</v>
      </c>
      <c r="F1416">
        <v>713</v>
      </c>
      <c r="G1416" s="21">
        <v>11.9</v>
      </c>
      <c r="H1416">
        <v>2013</v>
      </c>
      <c r="J1416" t="str">
        <f>_xlfn.CONCAT(Table1[#This Row])</f>
        <v>Ramitello Rosso 2013ItalyBifernoDi Majo Norante3.771311.92013</v>
      </c>
      <c r="S1416" t="b">
        <v>0</v>
      </c>
    </row>
    <row r="1417" spans="1:19" x14ac:dyDescent="0.2">
      <c r="A1417" t="s">
        <v>9013</v>
      </c>
      <c r="B1417" t="s">
        <v>77</v>
      </c>
      <c r="C1417" t="s">
        <v>153</v>
      </c>
      <c r="D1417" t="s">
        <v>439</v>
      </c>
      <c r="E1417">
        <v>4.3</v>
      </c>
      <c r="F1417">
        <v>712</v>
      </c>
      <c r="G1417" s="21">
        <v>31.19</v>
      </c>
      <c r="H1417">
        <v>2013</v>
      </c>
      <c r="J1417" t="str">
        <f>_xlfn.CONCAT(Table1[#This Row])</f>
        <v>Homenagem A Hans Christian Andersen 2013PortugalAlentejanoCortes de Cima4.371231.192013</v>
      </c>
      <c r="S1417" t="b">
        <v>0</v>
      </c>
    </row>
    <row r="1418" spans="1:19" x14ac:dyDescent="0.2">
      <c r="A1418" t="s">
        <v>9011</v>
      </c>
      <c r="B1418" t="s">
        <v>16</v>
      </c>
      <c r="C1418" t="s">
        <v>358</v>
      </c>
      <c r="D1418" t="s">
        <v>1403</v>
      </c>
      <c r="E1418">
        <v>4.2</v>
      </c>
      <c r="F1418">
        <v>710</v>
      </c>
      <c r="G1418" s="21">
        <v>50.67</v>
      </c>
      <c r="H1418">
        <v>2013</v>
      </c>
      <c r="J1418" t="str">
        <f>_xlfn.CONCAT(Table1[#This Row])</f>
        <v>Tenuta Greppone Mazzi Brunello di Montalcino 2013ItalyBrunello di MontalcinoRuffino4.271050.672013</v>
      </c>
      <c r="S1418" t="b">
        <v>0</v>
      </c>
    </row>
    <row r="1419" spans="1:19" x14ac:dyDescent="0.2">
      <c r="A1419" t="s">
        <v>8965</v>
      </c>
      <c r="B1419" t="s">
        <v>77</v>
      </c>
      <c r="C1419" t="s">
        <v>78</v>
      </c>
      <c r="D1419" t="s">
        <v>2754</v>
      </c>
      <c r="E1419">
        <v>4.3</v>
      </c>
      <c r="F1419">
        <v>705</v>
      </c>
      <c r="G1419" s="21">
        <v>56</v>
      </c>
      <c r="H1419">
        <v>2013</v>
      </c>
      <c r="J1419" t="str">
        <f>_xlfn.CONCAT(Table1[#This Row])</f>
        <v>Douro Batuta Tinto 2013PortugalDouroNiepoort4.3705562013</v>
      </c>
      <c r="S1419" t="b">
        <v>0</v>
      </c>
    </row>
    <row r="1420" spans="1:19" x14ac:dyDescent="0.2">
      <c r="A1420" t="s">
        <v>8954</v>
      </c>
      <c r="B1420" t="s">
        <v>77</v>
      </c>
      <c r="C1420" t="s">
        <v>3251</v>
      </c>
      <c r="D1420" t="s">
        <v>3252</v>
      </c>
      <c r="E1420">
        <v>4.0999999999999996</v>
      </c>
      <c r="F1420">
        <v>700</v>
      </c>
      <c r="G1420" s="21">
        <v>21.4</v>
      </c>
      <c r="H1420">
        <v>2013</v>
      </c>
      <c r="J1420" t="str">
        <f>_xlfn.CONCAT(Table1[#This Row])</f>
        <v>Terra do Zambujeiro 2013PortugalBorbaQuinta do Zambujeiro4.170021.42013</v>
      </c>
      <c r="S1420" t="b">
        <v>0</v>
      </c>
    </row>
    <row r="1421" spans="1:19" x14ac:dyDescent="0.2">
      <c r="A1421" t="s">
        <v>8907</v>
      </c>
      <c r="B1421" t="s">
        <v>77</v>
      </c>
      <c r="C1421" t="s">
        <v>1685</v>
      </c>
      <c r="D1421" t="s">
        <v>2754</v>
      </c>
      <c r="E1421">
        <v>3.4</v>
      </c>
      <c r="F1421">
        <v>695</v>
      </c>
      <c r="G1421" s="21">
        <v>23.15</v>
      </c>
      <c r="H1421">
        <v>2013</v>
      </c>
      <c r="J1421" t="str">
        <f>_xlfn.CONCAT(Table1[#This Row])</f>
        <v>Dão Rótulo Tinto 2013PortugalDãoNiepoort3.469523.152013</v>
      </c>
      <c r="S1421" t="b">
        <v>0</v>
      </c>
    </row>
    <row r="1422" spans="1:19" x14ac:dyDescent="0.2">
      <c r="A1422" t="s">
        <v>8902</v>
      </c>
      <c r="B1422" t="s">
        <v>66</v>
      </c>
      <c r="C1422" t="s">
        <v>222</v>
      </c>
      <c r="D1422" t="s">
        <v>8903</v>
      </c>
      <c r="E1422">
        <v>3.8</v>
      </c>
      <c r="F1422">
        <v>692</v>
      </c>
      <c r="G1422" s="21">
        <v>19.98</v>
      </c>
      <c r="H1422">
        <v>2013</v>
      </c>
      <c r="J1422" t="str">
        <f>_xlfn.CONCAT(Table1[#This Row])</f>
        <v>Crianza 2013SpainRibera del DueroÁster3.869219.982013</v>
      </c>
      <c r="S1422" t="b">
        <v>0</v>
      </c>
    </row>
    <row r="1423" spans="1:19" x14ac:dyDescent="0.2">
      <c r="A1423" t="s">
        <v>8856</v>
      </c>
      <c r="B1423" t="s">
        <v>34</v>
      </c>
      <c r="C1423" t="s">
        <v>2066</v>
      </c>
      <c r="D1423" t="s">
        <v>2067</v>
      </c>
      <c r="E1423">
        <v>4.2</v>
      </c>
      <c r="F1423">
        <v>684</v>
      </c>
      <c r="G1423" s="21">
        <v>43.99</v>
      </c>
      <c r="H1423">
        <v>2013</v>
      </c>
      <c r="J1423" t="str">
        <f>_xlfn.CONCAT(Table1[#This Row])</f>
        <v>Manso de Velasco Cabernet Sauvignon 2013ChileCurico ValleyMiguel Torres4.268443.992013</v>
      </c>
      <c r="S1423" t="b">
        <v>0</v>
      </c>
    </row>
    <row r="1424" spans="1:19" x14ac:dyDescent="0.2">
      <c r="A1424" t="s">
        <v>513</v>
      </c>
      <c r="B1424" t="s">
        <v>16</v>
      </c>
      <c r="C1424" t="s">
        <v>358</v>
      </c>
      <c r="D1424" t="s">
        <v>8696</v>
      </c>
      <c r="E1424">
        <v>4.2</v>
      </c>
      <c r="F1424">
        <v>657</v>
      </c>
      <c r="G1424" s="21">
        <v>42</v>
      </c>
      <c r="H1424">
        <v>2013</v>
      </c>
      <c r="J1424" t="str">
        <f>_xlfn.CONCAT(Table1[#This Row])</f>
        <v>Brunello di Montalcino 2013ItalyBrunello di MontalcinoPodere Brizio4.2657422013</v>
      </c>
      <c r="S1424" t="b">
        <v>0</v>
      </c>
    </row>
    <row r="1425" spans="1:19" x14ac:dyDescent="0.2">
      <c r="A1425" t="s">
        <v>2821</v>
      </c>
      <c r="B1425" t="s">
        <v>66</v>
      </c>
      <c r="C1425" t="s">
        <v>1236</v>
      </c>
      <c r="D1425" t="s">
        <v>8325</v>
      </c>
      <c r="E1425">
        <v>3.3</v>
      </c>
      <c r="F1425">
        <v>657</v>
      </c>
      <c r="G1425" s="21">
        <v>4.95</v>
      </c>
      <c r="H1425">
        <v>2013</v>
      </c>
      <c r="J1425" t="str">
        <f>_xlfn.CONCAT(Table1[#This Row])</f>
        <v>Reserva 2013SpainValdepeñasSeñorio de Los Llanos3.36574.952013</v>
      </c>
      <c r="S1425" t="b">
        <v>0</v>
      </c>
    </row>
    <row r="1426" spans="1:19" x14ac:dyDescent="0.2">
      <c r="A1426" t="s">
        <v>8640</v>
      </c>
      <c r="B1426" t="s">
        <v>70</v>
      </c>
      <c r="C1426" t="s">
        <v>161</v>
      </c>
      <c r="D1426" t="s">
        <v>5115</v>
      </c>
      <c r="E1426">
        <v>4.5</v>
      </c>
      <c r="F1426">
        <v>648</v>
      </c>
      <c r="G1426" s="21">
        <v>179</v>
      </c>
      <c r="H1426">
        <v>2013</v>
      </c>
      <c r="J1426" t="str">
        <f>_xlfn.CONCAT(Table1[#This Row])</f>
        <v>S.L.V. Cabernet Sauvignon 2013United StatesNapa ValleyStag's Leap Wine Cellars4.56481792013</v>
      </c>
      <c r="S1426" t="b">
        <v>0</v>
      </c>
    </row>
    <row r="1427" spans="1:19" x14ac:dyDescent="0.2">
      <c r="A1427" t="s">
        <v>3525</v>
      </c>
      <c r="B1427" t="s">
        <v>70</v>
      </c>
      <c r="C1427" t="s">
        <v>5816</v>
      </c>
      <c r="D1427" t="s">
        <v>8575</v>
      </c>
      <c r="E1427">
        <v>4.2</v>
      </c>
      <c r="F1427">
        <v>637</v>
      </c>
      <c r="G1427" s="21">
        <v>75</v>
      </c>
      <c r="H1427">
        <v>2013</v>
      </c>
      <c r="J1427" t="str">
        <f>_xlfn.CONCAT(Table1[#This Row])</f>
        <v>Red 2013United StatesRed MountainCol Solare4.2637752013</v>
      </c>
      <c r="S1427" t="b">
        <v>0</v>
      </c>
    </row>
    <row r="1428" spans="1:19" x14ac:dyDescent="0.2">
      <c r="A1428" t="s">
        <v>2608</v>
      </c>
      <c r="B1428" t="s">
        <v>9</v>
      </c>
      <c r="C1428" t="s">
        <v>96</v>
      </c>
      <c r="D1428" t="s">
        <v>97</v>
      </c>
      <c r="E1428">
        <v>4.3</v>
      </c>
      <c r="F1428">
        <v>629</v>
      </c>
      <c r="G1428" s="21">
        <v>145.24</v>
      </c>
      <c r="H1428">
        <v>2013</v>
      </c>
      <c r="J1428" t="str">
        <f>_xlfn.CONCAT(Table1[#This Row])</f>
        <v>Saint-Émilion Grand Cru (Premier Grand Cru Classé) 2013FranceSaint-Émilion Grand CruChâteau Figeac4.3629145.242013</v>
      </c>
      <c r="S1428" t="b">
        <v>0</v>
      </c>
    </row>
    <row r="1429" spans="1:19" x14ac:dyDescent="0.2">
      <c r="A1429" t="s">
        <v>8457</v>
      </c>
      <c r="B1429" t="s">
        <v>16</v>
      </c>
      <c r="C1429" t="s">
        <v>1188</v>
      </c>
      <c r="D1429" t="s">
        <v>1725</v>
      </c>
      <c r="E1429">
        <v>4.2</v>
      </c>
      <c r="F1429">
        <v>617</v>
      </c>
      <c r="G1429" s="21">
        <v>22.32</v>
      </c>
      <c r="H1429">
        <v>2013</v>
      </c>
      <c r="J1429" t="str">
        <f>_xlfn.CONCAT(Table1[#This Row])</f>
        <v>Sfursat Carlo Negri 2013ItalyValtellinaNino Negri4.261722.322013</v>
      </c>
      <c r="S1429" t="b">
        <v>0</v>
      </c>
    </row>
    <row r="1430" spans="1:19" x14ac:dyDescent="0.2">
      <c r="A1430" t="s">
        <v>8386</v>
      </c>
      <c r="B1430" t="s">
        <v>70</v>
      </c>
      <c r="C1430" t="s">
        <v>5816</v>
      </c>
      <c r="D1430" t="s">
        <v>5817</v>
      </c>
      <c r="E1430">
        <v>3.9</v>
      </c>
      <c r="F1430">
        <v>601</v>
      </c>
      <c r="G1430" s="21">
        <v>37.35</v>
      </c>
      <c r="H1430">
        <v>2013</v>
      </c>
      <c r="J1430" t="str">
        <f>_xlfn.CONCAT(Table1[#This Row])</f>
        <v>Red Mountain 2013United StatesRed MountainHedges Family Estate3.960137.352013</v>
      </c>
      <c r="S1430" t="b">
        <v>0</v>
      </c>
    </row>
    <row r="1431" spans="1:19" x14ac:dyDescent="0.2">
      <c r="A1431" t="s">
        <v>3466</v>
      </c>
      <c r="B1431" t="s">
        <v>9</v>
      </c>
      <c r="C1431" t="s">
        <v>184</v>
      </c>
      <c r="D1431" t="s">
        <v>2417</v>
      </c>
      <c r="E1431">
        <v>4.0999999999999996</v>
      </c>
      <c r="F1431">
        <v>586</v>
      </c>
      <c r="G1431" s="21">
        <v>109.95</v>
      </c>
      <c r="H1431">
        <v>2013</v>
      </c>
      <c r="J1431" t="str">
        <f>_xlfn.CONCAT(Table1[#This Row])</f>
        <v>Pauillac (Grand Cru Classé) 2013FrancePauillacChâteau Pontet-Canet4.1586109.952013</v>
      </c>
      <c r="S1431" t="b">
        <v>0</v>
      </c>
    </row>
    <row r="1432" spans="1:19" x14ac:dyDescent="0.2">
      <c r="A1432" t="s">
        <v>8261</v>
      </c>
      <c r="B1432" t="s">
        <v>16</v>
      </c>
      <c r="C1432" t="s">
        <v>181</v>
      </c>
      <c r="D1432" t="s">
        <v>220</v>
      </c>
      <c r="E1432">
        <v>3.8</v>
      </c>
      <c r="F1432">
        <v>585</v>
      </c>
      <c r="G1432" s="21">
        <v>19.899999999999999</v>
      </c>
      <c r="H1432">
        <v>2013</v>
      </c>
      <c r="J1432" t="str">
        <f>_xlfn.CONCAT(Table1[#This Row])</f>
        <v>Paesi Tuoi Barolo 2013ItalyBaroloVite Colte3.858519.92013</v>
      </c>
      <c r="S1432" t="b">
        <v>0</v>
      </c>
    </row>
    <row r="1433" spans="1:19" x14ac:dyDescent="0.2">
      <c r="A1433" t="s">
        <v>8191</v>
      </c>
      <c r="B1433" t="s">
        <v>70</v>
      </c>
      <c r="C1433" t="s">
        <v>161</v>
      </c>
      <c r="D1433" t="s">
        <v>3899</v>
      </c>
      <c r="E1433">
        <v>4.2</v>
      </c>
      <c r="F1433">
        <v>576</v>
      </c>
      <c r="G1433" s="21">
        <v>82.86</v>
      </c>
      <c r="H1433">
        <v>2013</v>
      </c>
      <c r="J1433" t="str">
        <f>_xlfn.CONCAT(Table1[#This Row])</f>
        <v>Napanook 2013United StatesNapa ValleyDominus4.257682.862013</v>
      </c>
      <c r="S1433" t="b">
        <v>0</v>
      </c>
    </row>
    <row r="1434" spans="1:19" x14ac:dyDescent="0.2">
      <c r="A1434" t="s">
        <v>6188</v>
      </c>
      <c r="B1434" t="s">
        <v>66</v>
      </c>
      <c r="C1434" t="s">
        <v>308</v>
      </c>
      <c r="D1434" t="s">
        <v>2268</v>
      </c>
      <c r="E1434">
        <v>4.0999999999999996</v>
      </c>
      <c r="F1434">
        <v>568</v>
      </c>
      <c r="G1434" s="21">
        <v>19.899999999999999</v>
      </c>
      <c r="H1434">
        <v>2013</v>
      </c>
      <c r="J1434" t="str">
        <f>_xlfn.CONCAT(Table1[#This Row])</f>
        <v>Rioja Gran Reserva 2013SpainRiojaBaron de Ley4.156819.92013</v>
      </c>
      <c r="S1434" t="b">
        <v>0</v>
      </c>
    </row>
    <row r="1435" spans="1:19" x14ac:dyDescent="0.2">
      <c r="A1435" t="s">
        <v>8125</v>
      </c>
      <c r="B1435" t="s">
        <v>9</v>
      </c>
      <c r="C1435" t="s">
        <v>190</v>
      </c>
      <c r="D1435" t="s">
        <v>966</v>
      </c>
      <c r="E1435">
        <v>4.0999999999999996</v>
      </c>
      <c r="F1435">
        <v>565</v>
      </c>
      <c r="G1435" s="21">
        <v>98</v>
      </c>
      <c r="H1435">
        <v>2013</v>
      </c>
      <c r="J1435" t="str">
        <f>_xlfn.CONCAT(Table1[#This Row])</f>
        <v>Château d'Ampuis Côte-Rôtie 2013FranceCôte-RôtieE. Guigal4.1565982013</v>
      </c>
      <c r="S1435" t="b">
        <v>0</v>
      </c>
    </row>
    <row r="1436" spans="1:19" x14ac:dyDescent="0.2">
      <c r="A1436" t="s">
        <v>4036</v>
      </c>
      <c r="B1436" t="s">
        <v>66</v>
      </c>
      <c r="C1436" t="s">
        <v>308</v>
      </c>
      <c r="D1436" t="s">
        <v>2732</v>
      </c>
      <c r="E1436">
        <v>3.9</v>
      </c>
      <c r="F1436">
        <v>564</v>
      </c>
      <c r="G1436" s="21">
        <v>12.14</v>
      </c>
      <c r="H1436">
        <v>2013</v>
      </c>
      <c r="J1436" t="str">
        <f>_xlfn.CONCAT(Table1[#This Row])</f>
        <v>Rioja Reserva 2013SpainRiojaCastillo Clavijo3.956412.142013</v>
      </c>
      <c r="S1436" t="b">
        <v>0</v>
      </c>
    </row>
    <row r="1437" spans="1:19" x14ac:dyDescent="0.2">
      <c r="A1437" t="s">
        <v>8118</v>
      </c>
      <c r="B1437" t="s">
        <v>70</v>
      </c>
      <c r="C1437" t="s">
        <v>533</v>
      </c>
      <c r="D1437" t="s">
        <v>8119</v>
      </c>
      <c r="E1437">
        <v>4</v>
      </c>
      <c r="F1437">
        <v>561</v>
      </c>
      <c r="G1437" s="21">
        <v>47.77</v>
      </c>
      <c r="H1437">
        <v>2013</v>
      </c>
      <c r="J1437" t="str">
        <f>_xlfn.CONCAT(Table1[#This Row])</f>
        <v>Columbia Valley Merlot 2013United StatesColumbia ValleyNorthstar456147.772013</v>
      </c>
      <c r="S1437" t="b">
        <v>0</v>
      </c>
    </row>
    <row r="1438" spans="1:19" x14ac:dyDescent="0.2">
      <c r="A1438" t="s">
        <v>7171</v>
      </c>
      <c r="B1438" t="s">
        <v>16</v>
      </c>
      <c r="C1438" t="s">
        <v>17</v>
      </c>
      <c r="D1438" t="s">
        <v>7925</v>
      </c>
      <c r="E1438">
        <v>4.7</v>
      </c>
      <c r="F1438">
        <v>538</v>
      </c>
      <c r="G1438" s="21">
        <v>965.15</v>
      </c>
      <c r="H1438">
        <v>2013</v>
      </c>
      <c r="J1438" t="str">
        <f>_xlfn.CONCAT(Table1[#This Row])</f>
        <v>Toscana 2013ItalyToscanaMasseto4.7538965.152013</v>
      </c>
      <c r="S1438" t="b">
        <v>0</v>
      </c>
    </row>
    <row r="1439" spans="1:19" x14ac:dyDescent="0.2">
      <c r="A1439" t="s">
        <v>7923</v>
      </c>
      <c r="B1439" t="s">
        <v>16</v>
      </c>
      <c r="C1439" t="s">
        <v>505</v>
      </c>
      <c r="D1439" t="s">
        <v>292</v>
      </c>
      <c r="E1439">
        <v>4.0999999999999996</v>
      </c>
      <c r="F1439">
        <v>536</v>
      </c>
      <c r="G1439" s="21">
        <v>49.95</v>
      </c>
      <c r="H1439">
        <v>2013</v>
      </c>
      <c r="J1439" t="str">
        <f>_xlfn.CONCAT(Table1[#This Row])</f>
        <v>Le Origini Amarone della Valpolicella Classico Riserva 2013ItalyAmarone della Valpolicella ClassicoBolla4.153649.952013</v>
      </c>
      <c r="S1439" t="b">
        <v>0</v>
      </c>
    </row>
    <row r="1440" spans="1:19" x14ac:dyDescent="0.2">
      <c r="A1440" t="s">
        <v>7921</v>
      </c>
      <c r="B1440" t="s">
        <v>66</v>
      </c>
      <c r="C1440" t="s">
        <v>308</v>
      </c>
      <c r="D1440" t="s">
        <v>474</v>
      </c>
      <c r="E1440">
        <v>4.0999999999999996</v>
      </c>
      <c r="F1440">
        <v>535</v>
      </c>
      <c r="G1440" s="21">
        <v>18.899999999999999</v>
      </c>
      <c r="H1440">
        <v>2013</v>
      </c>
      <c r="J1440" t="str">
        <f>_xlfn.CONCAT(Table1[#This Row])</f>
        <v>Ángeles de Amaren Tempranillo - Graciano 2013SpainRiojaBodegas Amaren4.153518.92013</v>
      </c>
      <c r="S1440" t="b">
        <v>0</v>
      </c>
    </row>
    <row r="1441" spans="1:19" x14ac:dyDescent="0.2">
      <c r="A1441" t="s">
        <v>7834</v>
      </c>
      <c r="B1441" t="s">
        <v>9</v>
      </c>
      <c r="C1441" t="s">
        <v>1110</v>
      </c>
      <c r="D1441" t="s">
        <v>574</v>
      </c>
      <c r="E1441">
        <v>4</v>
      </c>
      <c r="F1441">
        <v>520</v>
      </c>
      <c r="G1441" s="21">
        <v>35.950000000000003</v>
      </c>
      <c r="H1441">
        <v>2013</v>
      </c>
      <c r="J1441" t="str">
        <f>_xlfn.CONCAT(Table1[#This Row])</f>
        <v>Crozes-Hermitage Domaine de Thalabert 2013FranceCrozes-HermitagePaul Jaboulet Aîné452035.952013</v>
      </c>
      <c r="S1441" t="b">
        <v>0</v>
      </c>
    </row>
    <row r="1442" spans="1:19" x14ac:dyDescent="0.2">
      <c r="A1442" t="s">
        <v>7789</v>
      </c>
      <c r="B1442" t="s">
        <v>9</v>
      </c>
      <c r="C1442" t="s">
        <v>414</v>
      </c>
      <c r="D1442" t="s">
        <v>1031</v>
      </c>
      <c r="E1442">
        <v>4.3</v>
      </c>
      <c r="F1442">
        <v>515</v>
      </c>
      <c r="G1442" s="21">
        <v>86.76</v>
      </c>
      <c r="H1442">
        <v>2013</v>
      </c>
      <c r="J1442" t="str">
        <f>_xlfn.CONCAT(Table1[#This Row])</f>
        <v>Châteauneuf-du-Pape 2013FranceChâteauneuf-du-PapeClos des Papes (Paul Avril)4.351586.762013</v>
      </c>
      <c r="S1442" t="b">
        <v>0</v>
      </c>
    </row>
    <row r="1443" spans="1:19" x14ac:dyDescent="0.2">
      <c r="A1443" t="s">
        <v>2653</v>
      </c>
      <c r="B1443" t="s">
        <v>9</v>
      </c>
      <c r="C1443" t="s">
        <v>105</v>
      </c>
      <c r="D1443" t="s">
        <v>2777</v>
      </c>
      <c r="E1443">
        <v>3.7</v>
      </c>
      <c r="F1443">
        <v>512</v>
      </c>
      <c r="G1443" s="21">
        <v>27.71</v>
      </c>
      <c r="H1443">
        <v>2013</v>
      </c>
      <c r="J1443" t="str">
        <f>_xlfn.CONCAT(Table1[#This Row])</f>
        <v>Saint-Estèphe 2013FranceSaint-EstèpheChâteau Haut-Beauséjour3.751227.712013</v>
      </c>
      <c r="S1443" t="b">
        <v>0</v>
      </c>
    </row>
    <row r="1444" spans="1:19" x14ac:dyDescent="0.2">
      <c r="A1444" t="s">
        <v>7728</v>
      </c>
      <c r="B1444" t="s">
        <v>16</v>
      </c>
      <c r="C1444" t="s">
        <v>2349</v>
      </c>
      <c r="D1444" t="s">
        <v>840</v>
      </c>
      <c r="E1444">
        <v>4.2</v>
      </c>
      <c r="F1444">
        <v>509</v>
      </c>
      <c r="G1444" s="21">
        <v>61.41</v>
      </c>
      <c r="H1444">
        <v>2013</v>
      </c>
      <c r="J1444" t="str">
        <f>_xlfn.CONCAT(Table1[#This Row])</f>
        <v>La Poja (Monovitigno Corvina Veronese) 2013ItalyVeronaAllegrini4.250961.412013</v>
      </c>
      <c r="S1444" t="b">
        <v>0</v>
      </c>
    </row>
    <row r="1445" spans="1:19" x14ac:dyDescent="0.2">
      <c r="A1445" t="s">
        <v>7729</v>
      </c>
      <c r="B1445" t="s">
        <v>16</v>
      </c>
      <c r="C1445" t="s">
        <v>181</v>
      </c>
      <c r="D1445" t="s">
        <v>7730</v>
      </c>
      <c r="E1445">
        <v>4.0999999999999996</v>
      </c>
      <c r="F1445">
        <v>509</v>
      </c>
      <c r="G1445" s="21">
        <v>24.27</v>
      </c>
      <c r="H1445">
        <v>2013</v>
      </c>
      <c r="J1445" t="str">
        <f>_xlfn.CONCAT(Table1[#This Row])</f>
        <v>Barolo del Comune di Serralunga d'Alba 2013ItalyBaroloTenuta Cucco4.150924.272013</v>
      </c>
      <c r="S1445" t="b">
        <v>0</v>
      </c>
    </row>
    <row r="1446" spans="1:19" x14ac:dyDescent="0.2">
      <c r="A1446" t="s">
        <v>7725</v>
      </c>
      <c r="B1446" t="s">
        <v>66</v>
      </c>
      <c r="C1446" t="s">
        <v>313</v>
      </c>
      <c r="D1446" t="s">
        <v>2626</v>
      </c>
      <c r="E1446">
        <v>4.0999999999999996</v>
      </c>
      <c r="F1446">
        <v>508</v>
      </c>
      <c r="G1446" s="21">
        <v>28.49</v>
      </c>
      <c r="H1446">
        <v>2013</v>
      </c>
      <c r="J1446" t="str">
        <f>_xlfn.CONCAT(Table1[#This Row])</f>
        <v>Coma Vella Priorat 2013SpainPrioratMas d'en Gil4.150828.492013</v>
      </c>
      <c r="S1446" t="b">
        <v>0</v>
      </c>
    </row>
    <row r="1447" spans="1:19" x14ac:dyDescent="0.2">
      <c r="A1447" t="s">
        <v>7718</v>
      </c>
      <c r="B1447" t="s">
        <v>16</v>
      </c>
      <c r="C1447" t="s">
        <v>394</v>
      </c>
      <c r="D1447" t="s">
        <v>2084</v>
      </c>
      <c r="E1447">
        <v>4.0999999999999996</v>
      </c>
      <c r="F1447">
        <v>507</v>
      </c>
      <c r="G1447" s="21">
        <v>29.9</v>
      </c>
      <c r="H1447">
        <v>2013</v>
      </c>
      <c r="J1447" t="str">
        <f>_xlfn.CONCAT(Table1[#This Row])</f>
        <v>Reius Amarone della Valpolicella Classico 2013ItalyAmarone della ValpolicellaSartori4.150729.92013</v>
      </c>
      <c r="S1447" t="b">
        <v>0</v>
      </c>
    </row>
    <row r="1448" spans="1:19" x14ac:dyDescent="0.2">
      <c r="A1448" t="s">
        <v>7723</v>
      </c>
      <c r="B1448" t="s">
        <v>16</v>
      </c>
      <c r="C1448" t="s">
        <v>358</v>
      </c>
      <c r="D1448" t="s">
        <v>1439</v>
      </c>
      <c r="E1448">
        <v>4.0999999999999996</v>
      </c>
      <c r="F1448">
        <v>507</v>
      </c>
      <c r="G1448" s="21">
        <v>32.5</v>
      </c>
      <c r="H1448">
        <v>2013</v>
      </c>
      <c r="J1448" t="str">
        <f>_xlfn.CONCAT(Table1[#This Row])</f>
        <v>Leonardo Brunello di Montalcino 2013ItalyBrunello di MontalcinoCantine Leonardo da Vinci4.150732.52013</v>
      </c>
      <c r="S1448" t="b">
        <v>0</v>
      </c>
    </row>
    <row r="1449" spans="1:19" x14ac:dyDescent="0.2">
      <c r="A1449" t="s">
        <v>513</v>
      </c>
      <c r="B1449" t="s">
        <v>16</v>
      </c>
      <c r="C1449" t="s">
        <v>358</v>
      </c>
      <c r="D1449" t="s">
        <v>855</v>
      </c>
      <c r="E1449">
        <v>4.4000000000000004</v>
      </c>
      <c r="F1449">
        <v>505</v>
      </c>
      <c r="G1449" s="21">
        <v>139.4</v>
      </c>
      <c r="H1449">
        <v>2013</v>
      </c>
      <c r="J1449" t="str">
        <f>_xlfn.CONCAT(Table1[#This Row])</f>
        <v>Brunello di Montalcino 2013ItalyBrunello di MontalcinoBiondi-Santi4.4505139.42013</v>
      </c>
      <c r="S1449" t="b">
        <v>0</v>
      </c>
    </row>
    <row r="1450" spans="1:19" x14ac:dyDescent="0.2">
      <c r="A1450" t="s">
        <v>6465</v>
      </c>
      <c r="B1450" t="s">
        <v>9</v>
      </c>
      <c r="C1450" t="s">
        <v>217</v>
      </c>
      <c r="D1450" t="s">
        <v>4243</v>
      </c>
      <c r="E1450">
        <v>3.8</v>
      </c>
      <c r="F1450">
        <v>498</v>
      </c>
      <c r="G1450" s="21">
        <v>42</v>
      </c>
      <c r="H1450">
        <v>2013</v>
      </c>
      <c r="J1450" t="str">
        <f>_xlfn.CONCAT(Table1[#This Row])</f>
        <v>Margaux (Grand Cru Classé) 2013FranceMargauxChâteau du Tertre3.8498422013</v>
      </c>
      <c r="S1450" t="b">
        <v>0</v>
      </c>
    </row>
    <row r="1451" spans="1:19" x14ac:dyDescent="0.2">
      <c r="A1451" t="s">
        <v>1772</v>
      </c>
      <c r="B1451" t="s">
        <v>9</v>
      </c>
      <c r="C1451" t="s">
        <v>389</v>
      </c>
      <c r="D1451" t="s">
        <v>6544</v>
      </c>
      <c r="E1451">
        <v>4</v>
      </c>
      <c r="F1451">
        <v>483</v>
      </c>
      <c r="G1451" s="21">
        <v>36.06</v>
      </c>
      <c r="H1451">
        <v>2013</v>
      </c>
      <c r="J1451" t="str">
        <f>_xlfn.CONCAT(Table1[#This Row])</f>
        <v>Pessac-Léognan (Grand Cru Classé de Graves) 2013FrancePessac-LéognanChâteau Malartic-Lagravière448336.062013</v>
      </c>
      <c r="S1451" t="b">
        <v>0</v>
      </c>
    </row>
    <row r="1452" spans="1:19" x14ac:dyDescent="0.2">
      <c r="A1452" t="s">
        <v>7468</v>
      </c>
      <c r="B1452" t="s">
        <v>16</v>
      </c>
      <c r="C1452" t="s">
        <v>358</v>
      </c>
      <c r="D1452" t="s">
        <v>3036</v>
      </c>
      <c r="E1452">
        <v>4.4000000000000004</v>
      </c>
      <c r="F1452">
        <v>476</v>
      </c>
      <c r="G1452" s="21">
        <v>95.43</v>
      </c>
      <c r="H1452">
        <v>2013</v>
      </c>
      <c r="J1452" t="str">
        <f>_xlfn.CONCAT(Table1[#This Row])</f>
        <v>Luce Brunello di Montalcino 2013ItalyBrunello di MontalcinoLuce della Vite4.447695.432013</v>
      </c>
      <c r="S1452" t="b">
        <v>0</v>
      </c>
    </row>
    <row r="1453" spans="1:19" x14ac:dyDescent="0.2">
      <c r="A1453" t="s">
        <v>7457</v>
      </c>
      <c r="B1453" t="s">
        <v>196</v>
      </c>
      <c r="C1453" t="s">
        <v>197</v>
      </c>
      <c r="D1453" t="s">
        <v>1945</v>
      </c>
      <c r="E1453">
        <v>4.3</v>
      </c>
      <c r="F1453">
        <v>473</v>
      </c>
      <c r="G1453" s="21">
        <v>34.54</v>
      </c>
      <c r="H1453">
        <v>2013</v>
      </c>
      <c r="J1453" t="str">
        <f>_xlfn.CONCAT(Table1[#This Row])</f>
        <v>Alta Malbec (Barrancas Vineyards) 2013ArgentinaMendozaPascual Toso4.347334.542013</v>
      </c>
      <c r="S1453" t="b">
        <v>0</v>
      </c>
    </row>
    <row r="1454" spans="1:19" x14ac:dyDescent="0.2">
      <c r="A1454" t="s">
        <v>7455</v>
      </c>
      <c r="B1454" t="s">
        <v>16</v>
      </c>
      <c r="C1454" t="s">
        <v>2376</v>
      </c>
      <c r="D1454" t="s">
        <v>2191</v>
      </c>
      <c r="E1454">
        <v>4.4000000000000004</v>
      </c>
      <c r="F1454">
        <v>472</v>
      </c>
      <c r="G1454" s="21">
        <v>38.700000000000003</v>
      </c>
      <c r="H1454">
        <v>2013</v>
      </c>
      <c r="J1454" t="str">
        <f>_xlfn.CONCAT(Table1[#This Row])</f>
        <v>Fruttaio Ca’ Rizzieri Sfursat di Valtellina 2013ItalySforzato della ValtellinaAldo Rainoldi4.447238.72013</v>
      </c>
      <c r="S1454" t="b">
        <v>0</v>
      </c>
    </row>
    <row r="1455" spans="1:19" x14ac:dyDescent="0.2">
      <c r="A1455" t="s">
        <v>4036</v>
      </c>
      <c r="B1455" t="s">
        <v>66</v>
      </c>
      <c r="C1455" t="s">
        <v>308</v>
      </c>
      <c r="D1455" t="s">
        <v>4535</v>
      </c>
      <c r="E1455">
        <v>3.3</v>
      </c>
      <c r="F1455">
        <v>468</v>
      </c>
      <c r="G1455" s="21">
        <v>9.99</v>
      </c>
      <c r="H1455">
        <v>2013</v>
      </c>
      <c r="J1455" t="str">
        <f>_xlfn.CONCAT(Table1[#This Row])</f>
        <v>Rioja Reserva 2013SpainRiojaAntaño3.34689.992013</v>
      </c>
      <c r="S1455" t="b">
        <v>0</v>
      </c>
    </row>
    <row r="1456" spans="1:19" x14ac:dyDescent="0.2">
      <c r="A1456" t="s">
        <v>882</v>
      </c>
      <c r="B1456" t="s">
        <v>9</v>
      </c>
      <c r="C1456" t="s">
        <v>10</v>
      </c>
      <c r="D1456" t="s">
        <v>2296</v>
      </c>
      <c r="E1456">
        <v>3.9</v>
      </c>
      <c r="F1456">
        <v>467</v>
      </c>
      <c r="G1456" s="21">
        <v>71.150000000000006</v>
      </c>
      <c r="H1456">
        <v>2013</v>
      </c>
      <c r="J1456" t="str">
        <f>_xlfn.CONCAT(Table1[#This Row])</f>
        <v>Pomerol 2013FrancePomerolChâteau Clinet3.946771.152013</v>
      </c>
      <c r="S1456" t="b">
        <v>0</v>
      </c>
    </row>
    <row r="1457" spans="1:19" x14ac:dyDescent="0.2">
      <c r="A1457" t="s">
        <v>2517</v>
      </c>
      <c r="B1457" t="s">
        <v>77</v>
      </c>
      <c r="C1457" t="s">
        <v>153</v>
      </c>
      <c r="D1457" t="s">
        <v>3752</v>
      </c>
      <c r="E1457">
        <v>4.2</v>
      </c>
      <c r="F1457">
        <v>458</v>
      </c>
      <c r="G1457" s="21">
        <v>38.99</v>
      </c>
      <c r="H1457">
        <v>2013</v>
      </c>
      <c r="J1457" t="str">
        <f>_xlfn.CONCAT(Table1[#This Row])</f>
        <v>Tinto 2013PortugalAlentejanoMouchão4.245838.992013</v>
      </c>
      <c r="S1457" t="b">
        <v>0</v>
      </c>
    </row>
    <row r="1458" spans="1:19" x14ac:dyDescent="0.2">
      <c r="A1458" t="s">
        <v>7280</v>
      </c>
      <c r="B1458" t="s">
        <v>16</v>
      </c>
      <c r="C1458" t="s">
        <v>4032</v>
      </c>
      <c r="D1458" t="s">
        <v>975</v>
      </c>
      <c r="E1458">
        <v>3.9</v>
      </c>
      <c r="F1458">
        <v>454</v>
      </c>
      <c r="G1458" s="21">
        <v>18.920000000000002</v>
      </c>
      <c r="H1458">
        <v>2013</v>
      </c>
      <c r="J1458" t="str">
        <f>_xlfn.CONCAT(Table1[#This Row])</f>
        <v>Sito dell'Ulmo Merlot 2013ItalyMenfiPlaneta3.945418.922013</v>
      </c>
      <c r="S1458" t="b">
        <v>0</v>
      </c>
    </row>
    <row r="1459" spans="1:19" x14ac:dyDescent="0.2">
      <c r="A1459" t="s">
        <v>7271</v>
      </c>
      <c r="B1459" t="s">
        <v>196</v>
      </c>
      <c r="C1459" t="s">
        <v>856</v>
      </c>
      <c r="D1459" t="s">
        <v>4161</v>
      </c>
      <c r="E1459">
        <v>4.3</v>
      </c>
      <c r="F1459">
        <v>453</v>
      </c>
      <c r="G1459" s="21">
        <v>36.99</v>
      </c>
      <c r="H1459">
        <v>2013</v>
      </c>
      <c r="J1459" t="str">
        <f>_xlfn.CONCAT(Table1[#This Row])</f>
        <v>Private Selection 2013ArgentinaUco ValleyAlpasión4.345336.992013</v>
      </c>
      <c r="S1459" t="b">
        <v>0</v>
      </c>
    </row>
    <row r="1460" spans="1:19" x14ac:dyDescent="0.2">
      <c r="A1460" t="s">
        <v>2821</v>
      </c>
      <c r="B1460" t="s">
        <v>66</v>
      </c>
      <c r="C1460" t="s">
        <v>222</v>
      </c>
      <c r="D1460" t="s">
        <v>2721</v>
      </c>
      <c r="E1460">
        <v>4.0999999999999996</v>
      </c>
      <c r="F1460">
        <v>446</v>
      </c>
      <c r="G1460" s="21">
        <v>15.9</v>
      </c>
      <c r="H1460">
        <v>2013</v>
      </c>
      <c r="J1460" t="str">
        <f>_xlfn.CONCAT(Table1[#This Row])</f>
        <v>Reserva 2013SpainRibera del DueroBodegas Vilano4.144615.92013</v>
      </c>
      <c r="S1460" t="b">
        <v>0</v>
      </c>
    </row>
    <row r="1461" spans="1:19" x14ac:dyDescent="0.2">
      <c r="A1461" t="s">
        <v>7182</v>
      </c>
      <c r="B1461" t="s">
        <v>196</v>
      </c>
      <c r="C1461" t="s">
        <v>856</v>
      </c>
      <c r="D1461" t="s">
        <v>3042</v>
      </c>
      <c r="E1461">
        <v>3.9</v>
      </c>
      <c r="F1461">
        <v>446</v>
      </c>
      <c r="G1461" s="21">
        <v>23.15</v>
      </c>
      <c r="H1461">
        <v>2013</v>
      </c>
      <c r="J1461" t="str">
        <f>_xlfn.CONCAT(Table1[#This Row])</f>
        <v>Gran Lurton Cabernet Sauvignon 2013ArgentinaUco ValleyBodega Piedra Negra3.944623.152013</v>
      </c>
      <c r="S1461" t="b">
        <v>0</v>
      </c>
    </row>
    <row r="1462" spans="1:19" x14ac:dyDescent="0.2">
      <c r="A1462" t="s">
        <v>7176</v>
      </c>
      <c r="B1462" t="s">
        <v>87</v>
      </c>
      <c r="C1462" t="s">
        <v>88</v>
      </c>
      <c r="D1462" t="s">
        <v>3782</v>
      </c>
      <c r="E1462">
        <v>3</v>
      </c>
      <c r="F1462">
        <v>443</v>
      </c>
      <c r="G1462" s="21">
        <v>6.95</v>
      </c>
      <c r="H1462">
        <v>2013</v>
      </c>
      <c r="J1462" t="str">
        <f>_xlfn.CONCAT(Table1[#This Row])</f>
        <v>Flowers Tinto Seco 2013BrazilSerra GaúchaSalton34436.952013</v>
      </c>
      <c r="S1462" t="b">
        <v>0</v>
      </c>
    </row>
    <row r="1463" spans="1:19" x14ac:dyDescent="0.2">
      <c r="A1463" t="s">
        <v>7171</v>
      </c>
      <c r="B1463" t="s">
        <v>16</v>
      </c>
      <c r="C1463" t="s">
        <v>17</v>
      </c>
      <c r="D1463" t="s">
        <v>3455</v>
      </c>
      <c r="E1463">
        <v>4.2</v>
      </c>
      <c r="F1463">
        <v>442</v>
      </c>
      <c r="G1463" s="21">
        <v>125.13</v>
      </c>
      <c r="H1463">
        <v>2013</v>
      </c>
      <c r="J1463" t="str">
        <f>_xlfn.CONCAT(Table1[#This Row])</f>
        <v>Toscana 2013ItalyToscanaOrma4.2442125.132013</v>
      </c>
      <c r="S1463" t="b">
        <v>0</v>
      </c>
    </row>
    <row r="1464" spans="1:19" x14ac:dyDescent="0.2">
      <c r="A1464" t="s">
        <v>7084</v>
      </c>
      <c r="B1464" t="s">
        <v>16</v>
      </c>
      <c r="C1464" t="s">
        <v>93</v>
      </c>
      <c r="D1464" t="s">
        <v>881</v>
      </c>
      <c r="E1464">
        <v>4.0999999999999996</v>
      </c>
      <c r="F1464">
        <v>439</v>
      </c>
      <c r="G1464" s="21">
        <v>51.9</v>
      </c>
      <c r="H1464">
        <v>2013</v>
      </c>
      <c r="J1464" t="str">
        <f>_xlfn.CONCAT(Table1[#This Row])</f>
        <v>Colledilà Chianti Classico Gran Selezione 2013ItalyChianti ClassicoRicasoli4.143951.92013</v>
      </c>
      <c r="S1464" t="b">
        <v>0</v>
      </c>
    </row>
    <row r="1465" spans="1:19" x14ac:dyDescent="0.2">
      <c r="A1465" t="s">
        <v>7083</v>
      </c>
      <c r="B1465" t="s">
        <v>16</v>
      </c>
      <c r="C1465" t="s">
        <v>228</v>
      </c>
      <c r="D1465" t="s">
        <v>2035</v>
      </c>
      <c r="E1465">
        <v>3.8</v>
      </c>
      <c r="F1465">
        <v>439</v>
      </c>
      <c r="G1465" s="21">
        <v>15.9</v>
      </c>
      <c r="H1465">
        <v>2013</v>
      </c>
      <c r="J1465" t="str">
        <f>_xlfn.CONCAT(Table1[#This Row])</f>
        <v>Ramione Merlot - Nero d'Avola 2013ItalyTerre SicilianeBaglio di Pianetto3.843915.92013</v>
      </c>
      <c r="S1465" t="b">
        <v>0</v>
      </c>
    </row>
    <row r="1466" spans="1:19" x14ac:dyDescent="0.2">
      <c r="A1466" t="s">
        <v>513</v>
      </c>
      <c r="B1466" t="s">
        <v>16</v>
      </c>
      <c r="C1466" t="s">
        <v>358</v>
      </c>
      <c r="D1466" t="s">
        <v>1041</v>
      </c>
      <c r="E1466">
        <v>4.2</v>
      </c>
      <c r="F1466">
        <v>437</v>
      </c>
      <c r="G1466" s="21">
        <v>40</v>
      </c>
      <c r="H1466">
        <v>2013</v>
      </c>
      <c r="J1466" t="str">
        <f>_xlfn.CONCAT(Table1[#This Row])</f>
        <v>Brunello di Montalcino 2013ItalyBrunello di MontalcinoPoggio Landi4.2437402013</v>
      </c>
      <c r="S1466" t="b">
        <v>0</v>
      </c>
    </row>
    <row r="1467" spans="1:19" x14ac:dyDescent="0.2">
      <c r="A1467" t="s">
        <v>6994</v>
      </c>
      <c r="B1467" t="s">
        <v>9</v>
      </c>
      <c r="C1467" t="s">
        <v>721</v>
      </c>
      <c r="D1467" t="s">
        <v>3708</v>
      </c>
      <c r="E1467">
        <v>3.9</v>
      </c>
      <c r="F1467">
        <v>428</v>
      </c>
      <c r="G1467" s="21">
        <v>29.5</v>
      </c>
      <c r="H1467">
        <v>2013</v>
      </c>
      <c r="J1467" t="str">
        <f>_xlfn.CONCAT(Table1[#This Row])</f>
        <v>Lalande-de-Pomerol 2013FranceLalande-de-PomerolChâteau La Fleur de Boüard3.942829.52013</v>
      </c>
      <c r="S1467" t="b">
        <v>0</v>
      </c>
    </row>
    <row r="1468" spans="1:19" x14ac:dyDescent="0.2">
      <c r="A1468" t="s">
        <v>6979</v>
      </c>
      <c r="B1468" t="s">
        <v>196</v>
      </c>
      <c r="C1468" t="s">
        <v>197</v>
      </c>
      <c r="D1468" t="s">
        <v>968</v>
      </c>
      <c r="E1468">
        <v>3.5</v>
      </c>
      <c r="F1468">
        <v>424</v>
      </c>
      <c r="G1468" s="21">
        <v>18.79</v>
      </c>
      <c r="H1468">
        <v>2013</v>
      </c>
      <c r="J1468" t="str">
        <f>_xlfn.CONCAT(Table1[#This Row])</f>
        <v>Malbec Reserva 2013ArgentinaMendozaArgento3.542418.792013</v>
      </c>
      <c r="S1468" t="b">
        <v>0</v>
      </c>
    </row>
    <row r="1469" spans="1:19" x14ac:dyDescent="0.2">
      <c r="A1469" t="s">
        <v>6967</v>
      </c>
      <c r="B1469" t="s">
        <v>16</v>
      </c>
      <c r="C1469" t="s">
        <v>228</v>
      </c>
      <c r="D1469" t="s">
        <v>1317</v>
      </c>
      <c r="E1469">
        <v>4.2</v>
      </c>
      <c r="F1469">
        <v>421</v>
      </c>
      <c r="G1469" s="21">
        <v>17.5</v>
      </c>
      <c r="H1469">
        <v>2013</v>
      </c>
      <c r="J1469" t="str">
        <f>_xlfn.CONCAT(Table1[#This Row])</f>
        <v>Impari Nero d'Avola 2013ItalyTerre SicilianeZabu4.242117.52013</v>
      </c>
      <c r="S1469" t="b">
        <v>0</v>
      </c>
    </row>
    <row r="1470" spans="1:19" x14ac:dyDescent="0.2">
      <c r="A1470" t="s">
        <v>6877</v>
      </c>
      <c r="B1470" t="s">
        <v>9</v>
      </c>
      <c r="C1470" t="s">
        <v>281</v>
      </c>
      <c r="D1470" t="s">
        <v>2178</v>
      </c>
      <c r="E1470">
        <v>3.8</v>
      </c>
      <c r="F1470">
        <v>411</v>
      </c>
      <c r="G1470" s="21">
        <v>36.33</v>
      </c>
      <c r="H1470">
        <v>2013</v>
      </c>
      <c r="J1470" t="str">
        <f>_xlfn.CONCAT(Table1[#This Row])</f>
        <v>Haut-Médoc (Grand Cru Classé) 2013FranceHaut-MédocChâteau La Tour Carnet3.841136.332013</v>
      </c>
      <c r="S1470" t="b">
        <v>0</v>
      </c>
    </row>
    <row r="1471" spans="1:19" x14ac:dyDescent="0.2">
      <c r="A1471" t="s">
        <v>3369</v>
      </c>
      <c r="B1471" t="s">
        <v>16</v>
      </c>
      <c r="C1471" t="s">
        <v>17</v>
      </c>
      <c r="D1471" t="s">
        <v>1394</v>
      </c>
      <c r="E1471">
        <v>4.0999999999999996</v>
      </c>
      <c r="F1471">
        <v>410</v>
      </c>
      <c r="G1471" s="21">
        <v>86.33</v>
      </c>
      <c r="H1471">
        <v>2013</v>
      </c>
      <c r="J1471" t="str">
        <f>_xlfn.CONCAT(Table1[#This Row])</f>
        <v>Toscana Rosso 2013ItalyToscanaCollazzi4.141086.332013</v>
      </c>
      <c r="S1471" t="b">
        <v>0</v>
      </c>
    </row>
    <row r="1472" spans="1:19" x14ac:dyDescent="0.2">
      <c r="A1472" t="s">
        <v>882</v>
      </c>
      <c r="B1472" t="s">
        <v>9</v>
      </c>
      <c r="C1472" t="s">
        <v>10</v>
      </c>
      <c r="D1472" t="s">
        <v>6792</v>
      </c>
      <c r="E1472">
        <v>3.7</v>
      </c>
      <c r="F1472">
        <v>407</v>
      </c>
      <c r="G1472" s="21">
        <v>28.07</v>
      </c>
      <c r="H1472">
        <v>2013</v>
      </c>
      <c r="J1472" t="str">
        <f>_xlfn.CONCAT(Table1[#This Row])</f>
        <v>Pomerol 2013FrancePomerolChâteau de Sales3.740728.072013</v>
      </c>
      <c r="S1472" t="b">
        <v>0</v>
      </c>
    </row>
    <row r="1473" spans="1:19" x14ac:dyDescent="0.2">
      <c r="A1473" t="s">
        <v>6786</v>
      </c>
      <c r="B1473" t="s">
        <v>16</v>
      </c>
      <c r="C1473" t="s">
        <v>181</v>
      </c>
      <c r="D1473" t="s">
        <v>3140</v>
      </c>
      <c r="E1473">
        <v>3.9</v>
      </c>
      <c r="F1473">
        <v>406</v>
      </c>
      <c r="G1473" s="21">
        <v>27.75</v>
      </c>
      <c r="H1473">
        <v>2013</v>
      </c>
      <c r="J1473" t="str">
        <f>_xlfn.CONCAT(Table1[#This Row])</f>
        <v>Bussia Barolo 2013ItalyBaroloCosta di Bussia - Tenuta Arnulfo3.940627.752013</v>
      </c>
      <c r="S1473" t="b">
        <v>0</v>
      </c>
    </row>
    <row r="1474" spans="1:19" x14ac:dyDescent="0.2">
      <c r="A1474" t="s">
        <v>4274</v>
      </c>
      <c r="B1474" t="s">
        <v>9</v>
      </c>
      <c r="C1474" t="s">
        <v>114</v>
      </c>
      <c r="D1474" t="s">
        <v>385</v>
      </c>
      <c r="E1474">
        <v>4</v>
      </c>
      <c r="F1474">
        <v>404</v>
      </c>
      <c r="G1474" s="21">
        <v>77.010000000000005</v>
      </c>
      <c r="H1474">
        <v>2013</v>
      </c>
      <c r="J1474" t="str">
        <f>_xlfn.CONCAT(Table1[#This Row])</f>
        <v>Saint-Julien (Grand Cru Classé) 2013FranceSaint-JulienChâteau Léoville Barton440477.012013</v>
      </c>
      <c r="S1474" t="b">
        <v>0</v>
      </c>
    </row>
    <row r="1475" spans="1:19" x14ac:dyDescent="0.2">
      <c r="A1475" t="s">
        <v>513</v>
      </c>
      <c r="B1475" t="s">
        <v>16</v>
      </c>
      <c r="C1475" t="s">
        <v>358</v>
      </c>
      <c r="D1475" t="s">
        <v>4010</v>
      </c>
      <c r="E1475">
        <v>4.2</v>
      </c>
      <c r="F1475">
        <v>403</v>
      </c>
      <c r="G1475" s="21">
        <v>63.26</v>
      </c>
      <c r="H1475">
        <v>2013</v>
      </c>
      <c r="J1475" t="str">
        <f>_xlfn.CONCAT(Table1[#This Row])</f>
        <v>Brunello di Montalcino 2013ItalyBrunello di MontalcinoIl Marroneto4.240363.262013</v>
      </c>
      <c r="S1475" t="b">
        <v>0</v>
      </c>
    </row>
    <row r="1476" spans="1:19" x14ac:dyDescent="0.2">
      <c r="A1476" t="s">
        <v>6683</v>
      </c>
      <c r="B1476" t="s">
        <v>62</v>
      </c>
      <c r="C1476" t="s">
        <v>63</v>
      </c>
      <c r="D1476" t="s">
        <v>3280</v>
      </c>
      <c r="E1476">
        <v>4.3</v>
      </c>
      <c r="F1476">
        <v>396</v>
      </c>
      <c r="G1476" s="21">
        <v>26.5</v>
      </c>
      <c r="H1476">
        <v>2013</v>
      </c>
      <c r="J1476" t="str">
        <f>_xlfn.CONCAT(Table1[#This Row])</f>
        <v>Reserve Cabernet Sauvignon 2013South AfricaStellenboschVergelegen4.339626.52013</v>
      </c>
      <c r="S1476" t="b">
        <v>0</v>
      </c>
    </row>
    <row r="1477" spans="1:19" x14ac:dyDescent="0.2">
      <c r="A1477" t="s">
        <v>6589</v>
      </c>
      <c r="B1477" t="s">
        <v>23</v>
      </c>
      <c r="C1477" t="s">
        <v>4402</v>
      </c>
      <c r="D1477" t="s">
        <v>1601</v>
      </c>
      <c r="E1477">
        <v>4.3</v>
      </c>
      <c r="F1477">
        <v>389</v>
      </c>
      <c r="G1477" s="21">
        <v>42.89</v>
      </c>
      <c r="H1477">
        <v>2013</v>
      </c>
      <c r="J1477" t="str">
        <f>_xlfn.CONCAT(Table1[#This Row])</f>
        <v>Praittenbrunn 2013AustriaNeusiedlersee-HügellandScheiblhofer4.338942.892013</v>
      </c>
      <c r="S1477" t="b">
        <v>0</v>
      </c>
    </row>
    <row r="1478" spans="1:19" x14ac:dyDescent="0.2">
      <c r="A1478" t="s">
        <v>6571</v>
      </c>
      <c r="B1478" t="s">
        <v>70</v>
      </c>
      <c r="C1478" t="s">
        <v>895</v>
      </c>
      <c r="D1478" t="s">
        <v>1811</v>
      </c>
      <c r="E1478">
        <v>4</v>
      </c>
      <c r="F1478">
        <v>386</v>
      </c>
      <c r="G1478" s="21">
        <v>29.95</v>
      </c>
      <c r="H1478">
        <v>2013</v>
      </c>
      <c r="J1478" t="str">
        <f>_xlfn.CONCAT(Table1[#This Row])</f>
        <v>Pinot Noir Carneros 2013United StatesLos CarnerosSchug438629.952013</v>
      </c>
      <c r="S1478" t="b">
        <v>0</v>
      </c>
    </row>
    <row r="1479" spans="1:19" x14ac:dyDescent="0.2">
      <c r="A1479" t="s">
        <v>6563</v>
      </c>
      <c r="B1479" t="s">
        <v>16</v>
      </c>
      <c r="C1479" t="s">
        <v>178</v>
      </c>
      <c r="D1479" t="s">
        <v>4287</v>
      </c>
      <c r="E1479">
        <v>3.7</v>
      </c>
      <c r="F1479">
        <v>384</v>
      </c>
      <c r="G1479" s="21">
        <v>15.5</v>
      </c>
      <c r="H1479">
        <v>2013</v>
      </c>
      <c r="J1479" t="str">
        <f>_xlfn.CONCAT(Table1[#This Row])</f>
        <v>Suculé Barbera d'Alba 2013ItalyBarbera d'AlbaLo Zoccolaio3.738415.52013</v>
      </c>
      <c r="S1479" t="b">
        <v>0</v>
      </c>
    </row>
    <row r="1480" spans="1:19" x14ac:dyDescent="0.2">
      <c r="A1480" t="s">
        <v>6545</v>
      </c>
      <c r="B1480" t="s">
        <v>66</v>
      </c>
      <c r="C1480" t="s">
        <v>2437</v>
      </c>
      <c r="D1480" t="s">
        <v>6546</v>
      </c>
      <c r="E1480">
        <v>3.5</v>
      </c>
      <c r="F1480">
        <v>381</v>
      </c>
      <c r="G1480" s="21">
        <v>8.7200000000000006</v>
      </c>
      <c r="H1480">
        <v>2013</v>
      </c>
      <c r="J1480" t="str">
        <f>_xlfn.CONCAT(Table1[#This Row])</f>
        <v>Old Vines Garnacha 2013SpainEmpordàEspelt3.53818.722013</v>
      </c>
      <c r="S1480" t="b">
        <v>0</v>
      </c>
    </row>
    <row r="1481" spans="1:19" x14ac:dyDescent="0.2">
      <c r="A1481" t="s">
        <v>6465</v>
      </c>
      <c r="B1481" t="s">
        <v>9</v>
      </c>
      <c r="C1481" t="s">
        <v>217</v>
      </c>
      <c r="D1481" t="s">
        <v>3731</v>
      </c>
      <c r="E1481">
        <v>3.9</v>
      </c>
      <c r="F1481">
        <v>376</v>
      </c>
      <c r="G1481" s="21">
        <v>67.260000000000005</v>
      </c>
      <c r="H1481">
        <v>2013</v>
      </c>
      <c r="J1481" t="str">
        <f>_xlfn.CONCAT(Table1[#This Row])</f>
        <v>Margaux (Grand Cru Classé) 2013FranceMargauxChâteau Rauzan-Ségla3.937667.262013</v>
      </c>
      <c r="S1481" t="b">
        <v>0</v>
      </c>
    </row>
    <row r="1482" spans="1:19" x14ac:dyDescent="0.2">
      <c r="A1482" t="s">
        <v>6462</v>
      </c>
      <c r="B1482" t="s">
        <v>34</v>
      </c>
      <c r="C1482" t="s">
        <v>365</v>
      </c>
      <c r="D1482" t="s">
        <v>366</v>
      </c>
      <c r="E1482">
        <v>3.9</v>
      </c>
      <c r="F1482">
        <v>375</v>
      </c>
      <c r="G1482" s="21">
        <v>21.05</v>
      </c>
      <c r="H1482">
        <v>2013</v>
      </c>
      <c r="J1482" t="str">
        <f>_xlfn.CONCAT(Table1[#This Row])</f>
        <v>Unfiltered Red 2013ChileMaule ValleyErasmo3.937521.052013</v>
      </c>
      <c r="S1482" t="b">
        <v>0</v>
      </c>
    </row>
    <row r="1483" spans="1:19" x14ac:dyDescent="0.2">
      <c r="A1483" t="s">
        <v>6448</v>
      </c>
      <c r="B1483" t="s">
        <v>16</v>
      </c>
      <c r="C1483" t="s">
        <v>181</v>
      </c>
      <c r="D1483" t="s">
        <v>220</v>
      </c>
      <c r="E1483">
        <v>3.9</v>
      </c>
      <c r="F1483">
        <v>373</v>
      </c>
      <c r="G1483" s="21">
        <v>25.13</v>
      </c>
      <c r="H1483">
        <v>2013</v>
      </c>
      <c r="J1483" t="str">
        <f>_xlfn.CONCAT(Table1[#This Row])</f>
        <v>Essenze Barolo 2013ItalyBaroloVite Colte3.937325.132013</v>
      </c>
      <c r="S1483" t="b">
        <v>0</v>
      </c>
    </row>
    <row r="1484" spans="1:19" x14ac:dyDescent="0.2">
      <c r="A1484" t="s">
        <v>6444</v>
      </c>
      <c r="B1484" t="s">
        <v>16</v>
      </c>
      <c r="C1484" t="s">
        <v>1724</v>
      </c>
      <c r="D1484" t="s">
        <v>2191</v>
      </c>
      <c r="E1484">
        <v>3.9</v>
      </c>
      <c r="F1484">
        <v>372</v>
      </c>
      <c r="G1484" s="21">
        <v>26.09</v>
      </c>
      <c r="H1484">
        <v>2013</v>
      </c>
      <c r="J1484" t="str">
        <f>_xlfn.CONCAT(Table1[#This Row])</f>
        <v>Inferno Riserva Valtellina Superiore 2013ItalyValtellina SuperioreAldo Rainoldi3.937226.092013</v>
      </c>
      <c r="S1484" t="b">
        <v>0</v>
      </c>
    </row>
    <row r="1485" spans="1:19" x14ac:dyDescent="0.2">
      <c r="A1485" t="s">
        <v>2653</v>
      </c>
      <c r="B1485" t="s">
        <v>9</v>
      </c>
      <c r="C1485" t="s">
        <v>105</v>
      </c>
      <c r="D1485" t="s">
        <v>6437</v>
      </c>
      <c r="E1485">
        <v>3.7</v>
      </c>
      <c r="F1485">
        <v>371</v>
      </c>
      <c r="G1485" s="21">
        <v>21.63</v>
      </c>
      <c r="H1485">
        <v>2013</v>
      </c>
      <c r="J1485" t="str">
        <f>_xlfn.CONCAT(Table1[#This Row])</f>
        <v>Saint-Estèphe 2013FranceSaint-EstèpheChâteau Lilian Ladouys3.737121.632013</v>
      </c>
      <c r="S1485" t="b">
        <v>0</v>
      </c>
    </row>
    <row r="1486" spans="1:19" x14ac:dyDescent="0.2">
      <c r="A1486" t="s">
        <v>6359</v>
      </c>
      <c r="B1486" t="s">
        <v>16</v>
      </c>
      <c r="C1486" t="s">
        <v>558</v>
      </c>
      <c r="D1486" t="s">
        <v>2725</v>
      </c>
      <c r="E1486">
        <v>4.2</v>
      </c>
      <c r="F1486">
        <v>369</v>
      </c>
      <c r="G1486" s="21">
        <v>78</v>
      </c>
      <c r="H1486">
        <v>2013</v>
      </c>
      <c r="J1486" t="str">
        <f>_xlfn.CONCAT(Table1[#This Row])</f>
        <v>Grandi Annate Vino Nobile di Montepulciano 2013ItalyVino Nobile di MontepulcianoAvignonesi4.2369782013</v>
      </c>
      <c r="S1486" t="b">
        <v>0</v>
      </c>
    </row>
    <row r="1487" spans="1:19" x14ac:dyDescent="0.2">
      <c r="A1487" t="s">
        <v>6302</v>
      </c>
      <c r="B1487" t="s">
        <v>16</v>
      </c>
      <c r="C1487" t="s">
        <v>358</v>
      </c>
      <c r="D1487" t="s">
        <v>359</v>
      </c>
      <c r="E1487">
        <v>4.4000000000000004</v>
      </c>
      <c r="F1487">
        <v>360</v>
      </c>
      <c r="G1487" s="21">
        <v>56.05</v>
      </c>
      <c r="H1487">
        <v>2013</v>
      </c>
      <c r="J1487" t="str">
        <f>_xlfn.CONCAT(Table1[#This Row])</f>
        <v>Brunello di Montalcino Pianrosso 2013ItalyBrunello di MontalcinoCiacci Piccolomini d'Aragona4.436056.052013</v>
      </c>
      <c r="S1487" t="b">
        <v>0</v>
      </c>
    </row>
    <row r="1488" spans="1:19" x14ac:dyDescent="0.2">
      <c r="A1488" t="s">
        <v>6215</v>
      </c>
      <c r="B1488" t="s">
        <v>16</v>
      </c>
      <c r="C1488" t="s">
        <v>4032</v>
      </c>
      <c r="D1488" t="s">
        <v>975</v>
      </c>
      <c r="E1488">
        <v>3.8</v>
      </c>
      <c r="F1488">
        <v>357</v>
      </c>
      <c r="G1488" s="21">
        <v>26.21</v>
      </c>
      <c r="H1488">
        <v>2013</v>
      </c>
      <c r="J1488" t="str">
        <f>_xlfn.CONCAT(Table1[#This Row])</f>
        <v>Maroccoli Syrah 2013ItalyMenfiPlaneta3.835726.212013</v>
      </c>
      <c r="S1488" t="b">
        <v>0</v>
      </c>
    </row>
    <row r="1489" spans="1:19" x14ac:dyDescent="0.2">
      <c r="A1489" t="s">
        <v>6211</v>
      </c>
      <c r="B1489" t="s">
        <v>70</v>
      </c>
      <c r="C1489" t="s">
        <v>1201</v>
      </c>
      <c r="D1489" t="s">
        <v>1202</v>
      </c>
      <c r="E1489">
        <v>4.2</v>
      </c>
      <c r="F1489">
        <v>356</v>
      </c>
      <c r="G1489" s="21">
        <v>67.260000000000005</v>
      </c>
      <c r="H1489">
        <v>2013</v>
      </c>
      <c r="J1489" t="str">
        <f>_xlfn.CONCAT(Table1[#This Row])</f>
        <v>Lauréne Pinot Noir 2013United StatesDundee HillsDomaine Drouhin4.235667.262013</v>
      </c>
      <c r="S1489" t="b">
        <v>0</v>
      </c>
    </row>
    <row r="1490" spans="1:19" x14ac:dyDescent="0.2">
      <c r="A1490" t="s">
        <v>6210</v>
      </c>
      <c r="B1490" t="s">
        <v>16</v>
      </c>
      <c r="C1490" t="s">
        <v>181</v>
      </c>
      <c r="D1490" t="s">
        <v>587</v>
      </c>
      <c r="E1490">
        <v>4</v>
      </c>
      <c r="F1490">
        <v>356</v>
      </c>
      <c r="G1490" s="21">
        <v>63.49</v>
      </c>
      <c r="H1490">
        <v>2013</v>
      </c>
      <c r="J1490" t="str">
        <f>_xlfn.CONCAT(Table1[#This Row])</f>
        <v>Barolo Ravera 2013ItalyBaroloElvio Cogno435663.492013</v>
      </c>
      <c r="S1490" t="b">
        <v>0</v>
      </c>
    </row>
    <row r="1491" spans="1:19" x14ac:dyDescent="0.2">
      <c r="A1491" t="s">
        <v>3466</v>
      </c>
      <c r="B1491" t="s">
        <v>9</v>
      </c>
      <c r="C1491" t="s">
        <v>184</v>
      </c>
      <c r="D1491" t="s">
        <v>1010</v>
      </c>
      <c r="E1491">
        <v>3.9</v>
      </c>
      <c r="F1491">
        <v>356</v>
      </c>
      <c r="G1491" s="21">
        <v>63.36</v>
      </c>
      <c r="H1491">
        <v>2013</v>
      </c>
      <c r="J1491" t="str">
        <f>_xlfn.CONCAT(Table1[#This Row])</f>
        <v>Pauillac (Grand Cru Classé) 2013FrancePauillacChâteau Grand-Puy-Lacoste3.935663.362013</v>
      </c>
      <c r="S1491" t="b">
        <v>0</v>
      </c>
    </row>
    <row r="1492" spans="1:19" x14ac:dyDescent="0.2">
      <c r="A1492" t="s">
        <v>6208</v>
      </c>
      <c r="B1492" t="s">
        <v>66</v>
      </c>
      <c r="C1492" t="s">
        <v>4894</v>
      </c>
      <c r="D1492" t="s">
        <v>4895</v>
      </c>
      <c r="E1492">
        <v>3.6</v>
      </c>
      <c r="F1492">
        <v>356</v>
      </c>
      <c r="G1492" s="21">
        <v>14.8</v>
      </c>
      <c r="H1492">
        <v>2013</v>
      </c>
      <c r="J1492" t="str">
        <f>_xlfn.CONCAT(Table1[#This Row])</f>
        <v>Senda 2013SpainMadridLas Moradas de San Martín3.635614.82013</v>
      </c>
      <c r="S1492" t="b">
        <v>0</v>
      </c>
    </row>
    <row r="1493" spans="1:19" x14ac:dyDescent="0.2">
      <c r="A1493" t="s">
        <v>6201</v>
      </c>
      <c r="B1493" t="s">
        <v>77</v>
      </c>
      <c r="C1493" t="s">
        <v>153</v>
      </c>
      <c r="D1493" t="s">
        <v>6202</v>
      </c>
      <c r="E1493">
        <v>4.0999999999999996</v>
      </c>
      <c r="F1493">
        <v>355</v>
      </c>
      <c r="G1493" s="21">
        <v>16.47</v>
      </c>
      <c r="H1493">
        <v>2013</v>
      </c>
      <c r="J1493" t="str">
        <f>_xlfn.CONCAT(Table1[#This Row])</f>
        <v>Rubrica Tinto 2013PortugalAlentejanoLuis Duarte4.135516.472013</v>
      </c>
      <c r="S1493" t="b">
        <v>0</v>
      </c>
    </row>
    <row r="1494" spans="1:19" x14ac:dyDescent="0.2">
      <c r="A1494" t="s">
        <v>6188</v>
      </c>
      <c r="B1494" t="s">
        <v>66</v>
      </c>
      <c r="C1494" t="s">
        <v>308</v>
      </c>
      <c r="D1494" t="s">
        <v>970</v>
      </c>
      <c r="E1494">
        <v>4.2</v>
      </c>
      <c r="F1494">
        <v>351</v>
      </c>
      <c r="G1494" s="21">
        <v>29.49</v>
      </c>
      <c r="H1494">
        <v>2013</v>
      </c>
      <c r="J1494" t="str">
        <f>_xlfn.CONCAT(Table1[#This Row])</f>
        <v>Rioja Gran Reserva 2013SpainRiojaMarqués de Riscal4.235129.492013</v>
      </c>
      <c r="S1494" t="b">
        <v>0</v>
      </c>
    </row>
    <row r="1495" spans="1:19" x14ac:dyDescent="0.2">
      <c r="A1495" t="s">
        <v>5917</v>
      </c>
      <c r="B1495" t="s">
        <v>196</v>
      </c>
      <c r="C1495" t="s">
        <v>197</v>
      </c>
      <c r="D1495" t="s">
        <v>3104</v>
      </c>
      <c r="E1495">
        <v>3.8</v>
      </c>
      <c r="F1495">
        <v>330</v>
      </c>
      <c r="G1495" s="21">
        <v>34.729999999999997</v>
      </c>
      <c r="H1495">
        <v>2013</v>
      </c>
      <c r="J1495" t="str">
        <f>_xlfn.CONCAT(Table1[#This Row])</f>
        <v>Finca La Escuela Malbec 2013ArgentinaMendozaTinto Negro (TintoNegro)3.833034.732013</v>
      </c>
      <c r="S1495" t="b">
        <v>0</v>
      </c>
    </row>
    <row r="1496" spans="1:19" x14ac:dyDescent="0.2">
      <c r="A1496" t="s">
        <v>5916</v>
      </c>
      <c r="B1496" t="s">
        <v>66</v>
      </c>
      <c r="C1496" t="s">
        <v>2518</v>
      </c>
      <c r="D1496" t="s">
        <v>2642</v>
      </c>
      <c r="E1496">
        <v>3.7</v>
      </c>
      <c r="F1496">
        <v>330</v>
      </c>
      <c r="G1496" s="21">
        <v>16.899999999999999</v>
      </c>
      <c r="H1496">
        <v>2013</v>
      </c>
      <c r="J1496" t="str">
        <f>_xlfn.CONCAT(Table1[#This Row])</f>
        <v>El Rincón 2013SpainDominio de ValdepusaMarqués de Griñon3.733016.92013</v>
      </c>
      <c r="S1496" t="b">
        <v>0</v>
      </c>
    </row>
    <row r="1497" spans="1:19" x14ac:dyDescent="0.2">
      <c r="A1497" t="s">
        <v>5768</v>
      </c>
      <c r="B1497" t="s">
        <v>196</v>
      </c>
      <c r="C1497" t="s">
        <v>5769</v>
      </c>
      <c r="D1497" t="s">
        <v>1019</v>
      </c>
      <c r="E1497">
        <v>4.0999999999999996</v>
      </c>
      <c r="F1497">
        <v>323</v>
      </c>
      <c r="G1497" s="21">
        <v>31.1</v>
      </c>
      <c r="H1497">
        <v>2013</v>
      </c>
      <c r="J1497" t="str">
        <f>_xlfn.CONCAT(Table1[#This Row])</f>
        <v>Pasionado Cuatro Cepas 2013ArgentinaGualtallaryAndeluna4.132331.12013</v>
      </c>
      <c r="S1497" t="b">
        <v>0</v>
      </c>
    </row>
    <row r="1498" spans="1:19" x14ac:dyDescent="0.2">
      <c r="A1498" t="s">
        <v>4325</v>
      </c>
      <c r="B1498" t="s">
        <v>16</v>
      </c>
      <c r="C1498" t="s">
        <v>394</v>
      </c>
      <c r="D1498" t="s">
        <v>2504</v>
      </c>
      <c r="E1498">
        <v>3.9</v>
      </c>
      <c r="F1498">
        <v>323</v>
      </c>
      <c r="G1498" s="21">
        <v>23.39</v>
      </c>
      <c r="H1498">
        <v>2013</v>
      </c>
      <c r="J1498" t="str">
        <f>_xlfn.CONCAT(Table1[#This Row])</f>
        <v>Amarone della Valpolicella 2013ItalyAmarone della ValpolicellaCorte Giona3.932323.392013</v>
      </c>
      <c r="S1498" t="b">
        <v>0</v>
      </c>
    </row>
    <row r="1499" spans="1:19" x14ac:dyDescent="0.2">
      <c r="A1499" t="s">
        <v>5756</v>
      </c>
      <c r="B1499" t="s">
        <v>16</v>
      </c>
      <c r="C1499" t="s">
        <v>358</v>
      </c>
      <c r="D1499" t="s">
        <v>2342</v>
      </c>
      <c r="E1499">
        <v>4.4000000000000004</v>
      </c>
      <c r="F1499">
        <v>320</v>
      </c>
      <c r="G1499" s="21">
        <v>63.92</v>
      </c>
      <c r="H1499">
        <v>2013</v>
      </c>
      <c r="J1499" t="str">
        <f>_xlfn.CONCAT(Table1[#This Row])</f>
        <v>Brunello di Montalcino Montosoli 2013ItalyBrunello di MontalcinoAltesino4.432063.922013</v>
      </c>
      <c r="S1499" t="b">
        <v>0</v>
      </c>
    </row>
    <row r="1500" spans="1:19" x14ac:dyDescent="0.2">
      <c r="A1500" t="s">
        <v>5650</v>
      </c>
      <c r="B1500" t="s">
        <v>9</v>
      </c>
      <c r="C1500" t="s">
        <v>217</v>
      </c>
      <c r="D1500" t="s">
        <v>5651</v>
      </c>
      <c r="E1500">
        <v>4.5</v>
      </c>
      <c r="F1500">
        <v>315</v>
      </c>
      <c r="G1500" s="21">
        <v>409.42</v>
      </c>
      <c r="H1500">
        <v>2013</v>
      </c>
      <c r="J1500" t="str">
        <f>_xlfn.CONCAT(Table1[#This Row])</f>
        <v>Château Margaux (Premier Grand Cru Classé) 2013FranceMargauxChâteau Margaux4.5315409.422013</v>
      </c>
      <c r="S1500" t="b">
        <v>0</v>
      </c>
    </row>
    <row r="1501" spans="1:19" x14ac:dyDescent="0.2">
      <c r="A1501" t="s">
        <v>5637</v>
      </c>
      <c r="B1501" t="s">
        <v>77</v>
      </c>
      <c r="C1501" t="s">
        <v>153</v>
      </c>
      <c r="D1501" t="s">
        <v>4203</v>
      </c>
      <c r="E1501">
        <v>3.9</v>
      </c>
      <c r="F1501">
        <v>313</v>
      </c>
      <c r="G1501" s="21">
        <v>13.65</v>
      </c>
      <c r="H1501">
        <v>2013</v>
      </c>
      <c r="J1501" t="str">
        <f>_xlfn.CONCAT(Table1[#This Row])</f>
        <v>Olho de Mocho Reserve Tinto 2013PortugalAlentejanoHerdade do Rocim3.931313.652013</v>
      </c>
      <c r="S1501" t="b">
        <v>0</v>
      </c>
    </row>
    <row r="1502" spans="1:19" x14ac:dyDescent="0.2">
      <c r="A1502" t="s">
        <v>5534</v>
      </c>
      <c r="B1502" t="s">
        <v>16</v>
      </c>
      <c r="C1502" t="s">
        <v>4349</v>
      </c>
      <c r="D1502" t="s">
        <v>1134</v>
      </c>
      <c r="E1502">
        <v>3.7</v>
      </c>
      <c r="F1502">
        <v>309</v>
      </c>
      <c r="G1502" s="21">
        <v>17.75</v>
      </c>
      <c r="H1502">
        <v>2013</v>
      </c>
      <c r="J1502" t="str">
        <f>_xlfn.CONCAT(Table1[#This Row])</f>
        <v>Prugneto Sangiovese di Romagna (Superiore) 2013ItalySangiovese di RomagnaPoderi dal Nespoli3.730917.752013</v>
      </c>
      <c r="S1502" t="b">
        <v>0</v>
      </c>
    </row>
    <row r="1503" spans="1:19" x14ac:dyDescent="0.2">
      <c r="A1503" t="s">
        <v>3617</v>
      </c>
      <c r="B1503" t="s">
        <v>16</v>
      </c>
      <c r="C1503" t="s">
        <v>181</v>
      </c>
      <c r="D1503" t="s">
        <v>3254</v>
      </c>
      <c r="E1503">
        <v>4.0999999999999996</v>
      </c>
      <c r="F1503">
        <v>308</v>
      </c>
      <c r="G1503" s="21">
        <v>63.05</v>
      </c>
      <c r="H1503">
        <v>2013</v>
      </c>
      <c r="J1503" t="str">
        <f>_xlfn.CONCAT(Table1[#This Row])</f>
        <v>Barolo Bussia 2013ItalyBaroloAldo Conterno4.130863.052013</v>
      </c>
      <c r="S1503" t="b">
        <v>0</v>
      </c>
    </row>
    <row r="1504" spans="1:19" x14ac:dyDescent="0.2">
      <c r="A1504" t="s">
        <v>5521</v>
      </c>
      <c r="B1504" t="s">
        <v>70</v>
      </c>
      <c r="C1504" t="s">
        <v>161</v>
      </c>
      <c r="D1504" t="s">
        <v>3899</v>
      </c>
      <c r="E1504">
        <v>3.8</v>
      </c>
      <c r="F1504">
        <v>306</v>
      </c>
      <c r="G1504" s="21">
        <v>42.89</v>
      </c>
      <c r="H1504">
        <v>2013</v>
      </c>
      <c r="J1504" t="str">
        <f>_xlfn.CONCAT(Table1[#This Row])</f>
        <v>Othello 2013United StatesNapa ValleyDominus3.830642.892013</v>
      </c>
      <c r="S1504" t="b">
        <v>0</v>
      </c>
    </row>
    <row r="1505" spans="1:19" x14ac:dyDescent="0.2">
      <c r="A1505" t="s">
        <v>5481</v>
      </c>
      <c r="B1505" t="s">
        <v>16</v>
      </c>
      <c r="C1505" t="s">
        <v>181</v>
      </c>
      <c r="D1505" t="s">
        <v>1743</v>
      </c>
      <c r="E1505">
        <v>4.2</v>
      </c>
      <c r="F1505">
        <v>300</v>
      </c>
      <c r="G1505" s="21">
        <v>73.11</v>
      </c>
      <c r="H1505">
        <v>2013</v>
      </c>
      <c r="J1505" t="str">
        <f>_xlfn.CONCAT(Table1[#This Row])</f>
        <v>Barolo Cerequio 2013ItalyBaroloMichele Chiarlo4.230073.112013</v>
      </c>
      <c r="S1505" t="b">
        <v>0</v>
      </c>
    </row>
    <row r="1506" spans="1:19" x14ac:dyDescent="0.2">
      <c r="A1506" t="s">
        <v>5474</v>
      </c>
      <c r="B1506" t="s">
        <v>16</v>
      </c>
      <c r="C1506" t="s">
        <v>1024</v>
      </c>
      <c r="D1506" t="s">
        <v>3392</v>
      </c>
      <c r="E1506">
        <v>3.8</v>
      </c>
      <c r="F1506">
        <v>300</v>
      </c>
      <c r="G1506" s="21">
        <v>17.95</v>
      </c>
      <c r="H1506">
        <v>2013</v>
      </c>
      <c r="J1506" t="str">
        <f>_xlfn.CONCAT(Table1[#This Row])</f>
        <v>Filari Corti Langhe Nebbiolo 2013ItalyLangheBrandini3.830017.952013</v>
      </c>
      <c r="S1506" t="b">
        <v>0</v>
      </c>
    </row>
    <row r="1507" spans="1:19" x14ac:dyDescent="0.2">
      <c r="A1507" t="s">
        <v>5341</v>
      </c>
      <c r="B1507" t="s">
        <v>9</v>
      </c>
      <c r="C1507" t="s">
        <v>389</v>
      </c>
      <c r="D1507" t="s">
        <v>5342</v>
      </c>
      <c r="E1507">
        <v>4.5</v>
      </c>
      <c r="F1507">
        <v>297</v>
      </c>
      <c r="G1507" s="21">
        <v>399.95</v>
      </c>
      <c r="H1507">
        <v>2013</v>
      </c>
      <c r="J1507" t="str">
        <f>_xlfn.CONCAT(Table1[#This Row])</f>
        <v>Pessac-Léognan (Premier Grand Cru Classé) 2013FrancePessac-LéognanChâteau Haut-Brion4.5297399.952013</v>
      </c>
      <c r="S1507" t="b">
        <v>0</v>
      </c>
    </row>
    <row r="1508" spans="1:19" x14ac:dyDescent="0.2">
      <c r="A1508" t="s">
        <v>5332</v>
      </c>
      <c r="B1508" t="s">
        <v>34</v>
      </c>
      <c r="C1508" t="s">
        <v>365</v>
      </c>
      <c r="D1508" t="s">
        <v>5056</v>
      </c>
      <c r="E1508">
        <v>3.8</v>
      </c>
      <c r="F1508">
        <v>295</v>
      </c>
      <c r="G1508" s="21">
        <v>18.420000000000002</v>
      </c>
      <c r="H1508">
        <v>2013</v>
      </c>
      <c r="J1508" t="str">
        <f>_xlfn.CONCAT(Table1[#This Row])</f>
        <v>1810 Cabernet Sauvignon - Carmenère 2013ChileMaule ValleyCasa Donoso3.829518.422013</v>
      </c>
      <c r="S1508" t="b">
        <v>0</v>
      </c>
    </row>
    <row r="1509" spans="1:19" x14ac:dyDescent="0.2">
      <c r="A1509" t="s">
        <v>5311</v>
      </c>
      <c r="B1509" t="s">
        <v>66</v>
      </c>
      <c r="C1509" t="s">
        <v>419</v>
      </c>
      <c r="D1509" t="s">
        <v>5312</v>
      </c>
      <c r="E1509">
        <v>3.6</v>
      </c>
      <c r="F1509">
        <v>293</v>
      </c>
      <c r="G1509" s="21">
        <v>11.95</v>
      </c>
      <c r="H1509">
        <v>2013</v>
      </c>
      <c r="J1509" t="str">
        <f>_xlfn.CONCAT(Table1[#This Row])</f>
        <v>Cuvée Mosteiro Mencia 2013SpainValdeorrasAvancia3.629311.952013</v>
      </c>
      <c r="S1509" t="b">
        <v>0</v>
      </c>
    </row>
    <row r="1510" spans="1:19" x14ac:dyDescent="0.2">
      <c r="A1510" t="s">
        <v>5173</v>
      </c>
      <c r="B1510" t="s">
        <v>70</v>
      </c>
      <c r="C1510" t="s">
        <v>3901</v>
      </c>
      <c r="D1510" t="s">
        <v>3902</v>
      </c>
      <c r="E1510">
        <v>4.3</v>
      </c>
      <c r="F1510">
        <v>289</v>
      </c>
      <c r="G1510" s="21">
        <v>68.23</v>
      </c>
      <c r="H1510">
        <v>2013</v>
      </c>
      <c r="J1510" t="str">
        <f>_xlfn.CONCAT(Table1[#This Row])</f>
        <v>Lyndenhurst Cabernet Sauvignon 2013United StatesSt. HelenaSpottswoode4.328968.232013</v>
      </c>
      <c r="S1510" t="b">
        <v>0</v>
      </c>
    </row>
    <row r="1511" spans="1:19" x14ac:dyDescent="0.2">
      <c r="A1511" t="s">
        <v>5164</v>
      </c>
      <c r="B1511" t="s">
        <v>16</v>
      </c>
      <c r="C1511" t="s">
        <v>205</v>
      </c>
      <c r="D1511" t="s">
        <v>395</v>
      </c>
      <c r="E1511">
        <v>3.8</v>
      </c>
      <c r="F1511">
        <v>288</v>
      </c>
      <c r="G1511" s="21">
        <v>26.21</v>
      </c>
      <c r="H1511">
        <v>2013</v>
      </c>
      <c r="J1511" t="str">
        <f>_xlfn.CONCAT(Table1[#This Row])</f>
        <v>Bossi Fedrigotti Fojaneghe 2013ItalyVigneti delle DolomitiMasi3.828826.212013</v>
      </c>
      <c r="S1511" t="b">
        <v>0</v>
      </c>
    </row>
    <row r="1512" spans="1:19" x14ac:dyDescent="0.2">
      <c r="A1512" t="s">
        <v>5130</v>
      </c>
      <c r="B1512" t="s">
        <v>66</v>
      </c>
      <c r="C1512" t="s">
        <v>776</v>
      </c>
      <c r="D1512" t="s">
        <v>2874</v>
      </c>
      <c r="E1512">
        <v>3.9</v>
      </c>
      <c r="F1512">
        <v>285</v>
      </c>
      <c r="G1512" s="21">
        <v>17.89</v>
      </c>
      <c r="H1512">
        <v>2013</v>
      </c>
      <c r="J1512" t="str">
        <f>_xlfn.CONCAT(Table1[#This Row])</f>
        <v>Gran Vos Reserva Somontano 2013SpainSomontanoViñas del Vero3.928517.892013</v>
      </c>
      <c r="S1512" t="b">
        <v>0</v>
      </c>
    </row>
    <row r="1513" spans="1:19" x14ac:dyDescent="0.2">
      <c r="A1513" t="s">
        <v>5116</v>
      </c>
      <c r="B1513" t="s">
        <v>9</v>
      </c>
      <c r="C1513" t="s">
        <v>105</v>
      </c>
      <c r="D1513" t="s">
        <v>1384</v>
      </c>
      <c r="E1513">
        <v>4.0999999999999996</v>
      </c>
      <c r="F1513">
        <v>284</v>
      </c>
      <c r="G1513" s="21">
        <v>106.25</v>
      </c>
      <c r="H1513">
        <v>2013</v>
      </c>
      <c r="J1513" t="str">
        <f>_xlfn.CONCAT(Table1[#This Row])</f>
        <v>Saint-Estèphe (Grand Cru Classé) 2013FranceSaint-EstèpheChâteau Montrose4.1284106.252013</v>
      </c>
      <c r="S1513" t="b">
        <v>0</v>
      </c>
    </row>
    <row r="1514" spans="1:19" x14ac:dyDescent="0.2">
      <c r="A1514" t="s">
        <v>5105</v>
      </c>
      <c r="B1514" t="s">
        <v>16</v>
      </c>
      <c r="C1514" t="s">
        <v>358</v>
      </c>
      <c r="D1514" t="s">
        <v>1841</v>
      </c>
      <c r="E1514">
        <v>4.2</v>
      </c>
      <c r="F1514">
        <v>283</v>
      </c>
      <c r="G1514" s="21">
        <v>42.89</v>
      </c>
      <c r="H1514">
        <v>2013</v>
      </c>
      <c r="J1514" t="str">
        <f>_xlfn.CONCAT(Table1[#This Row])</f>
        <v>La Casa Brunello di Montalcino 2013ItalyBrunello di MontalcinoCaparzo4.228342.892013</v>
      </c>
      <c r="S1514" t="b">
        <v>0</v>
      </c>
    </row>
    <row r="1515" spans="1:19" x14ac:dyDescent="0.2">
      <c r="A1515" t="s">
        <v>5093</v>
      </c>
      <c r="B1515" t="s">
        <v>9</v>
      </c>
      <c r="C1515" t="s">
        <v>414</v>
      </c>
      <c r="D1515" t="s">
        <v>960</v>
      </c>
      <c r="E1515">
        <v>4.4000000000000004</v>
      </c>
      <c r="F1515">
        <v>282</v>
      </c>
      <c r="G1515" s="21">
        <v>387.97</v>
      </c>
      <c r="H1515">
        <v>2013</v>
      </c>
      <c r="J1515" t="str">
        <f>_xlfn.CONCAT(Table1[#This Row])</f>
        <v>Hommage à Jacques Perrin Châteauneuf-du-Pape 2013FranceChâteauneuf-du-PapeChâteau de Beaucastel4.4282387.972013</v>
      </c>
      <c r="S1515" t="b">
        <v>0</v>
      </c>
    </row>
    <row r="1516" spans="1:19" x14ac:dyDescent="0.2">
      <c r="A1516" t="s">
        <v>5092</v>
      </c>
      <c r="B1516" t="s">
        <v>23</v>
      </c>
      <c r="C1516" t="s">
        <v>247</v>
      </c>
      <c r="D1516" t="s">
        <v>2554</v>
      </c>
      <c r="E1516">
        <v>4</v>
      </c>
      <c r="F1516">
        <v>282</v>
      </c>
      <c r="G1516" s="21">
        <v>39.950000000000003</v>
      </c>
      <c r="H1516">
        <v>2013</v>
      </c>
      <c r="J1516" t="str">
        <f>_xlfn.CONCAT(Table1[#This Row])</f>
        <v>Gabarinza 2013AustriaBurgenlandHeinrich428239.952013</v>
      </c>
      <c r="S1516" t="b">
        <v>0</v>
      </c>
    </row>
    <row r="1517" spans="1:19" x14ac:dyDescent="0.2">
      <c r="A1517" t="s">
        <v>3345</v>
      </c>
      <c r="B1517" t="s">
        <v>70</v>
      </c>
      <c r="C1517" t="s">
        <v>3872</v>
      </c>
      <c r="D1517" t="s">
        <v>3873</v>
      </c>
      <c r="E1517">
        <v>3.9</v>
      </c>
      <c r="F1517">
        <v>281</v>
      </c>
      <c r="G1517" s="21">
        <v>14.95</v>
      </c>
      <c r="H1517">
        <v>2013</v>
      </c>
      <c r="J1517" t="str">
        <f>_xlfn.CONCAT(Table1[#This Row])</f>
        <v>Merlot 2013United StatesWahluke SlopeSeven Falls3.928114.952013</v>
      </c>
      <c r="S1517" t="b">
        <v>0</v>
      </c>
    </row>
    <row r="1518" spans="1:19" x14ac:dyDescent="0.2">
      <c r="A1518" t="s">
        <v>5082</v>
      </c>
      <c r="B1518" t="s">
        <v>16</v>
      </c>
      <c r="C1518" t="s">
        <v>1446</v>
      </c>
      <c r="D1518" t="s">
        <v>3336</v>
      </c>
      <c r="E1518">
        <v>3.8</v>
      </c>
      <c r="F1518">
        <v>281</v>
      </c>
      <c r="G1518" s="21">
        <v>16.29</v>
      </c>
      <c r="H1518">
        <v>2013</v>
      </c>
      <c r="J1518" t="str">
        <f>_xlfn.CONCAT(Table1[#This Row])</f>
        <v>Re Manfredi Aglianico del Vulture 2013ItalyAglianico del VultureTerre degli Svevi3.828116.292013</v>
      </c>
      <c r="S1518" t="b">
        <v>0</v>
      </c>
    </row>
    <row r="1519" spans="1:19" x14ac:dyDescent="0.2">
      <c r="A1519" t="s">
        <v>4946</v>
      </c>
      <c r="B1519" t="s">
        <v>16</v>
      </c>
      <c r="C1519" t="s">
        <v>17</v>
      </c>
      <c r="D1519" t="s">
        <v>4947</v>
      </c>
      <c r="E1519">
        <v>4.2</v>
      </c>
      <c r="F1519">
        <v>278</v>
      </c>
      <c r="G1519" s="21">
        <v>82.45</v>
      </c>
      <c r="H1519">
        <v>2013</v>
      </c>
      <c r="J1519" t="str">
        <f>_xlfn.CONCAT(Table1[#This Row])</f>
        <v>Percarlo 2013ItalyToscanaSan Giusto a Rentennano4.227882.452013</v>
      </c>
      <c r="S1519" t="b">
        <v>0</v>
      </c>
    </row>
    <row r="1520" spans="1:19" x14ac:dyDescent="0.2">
      <c r="A1520" t="s">
        <v>4933</v>
      </c>
      <c r="B1520" t="s">
        <v>196</v>
      </c>
      <c r="C1520" t="s">
        <v>197</v>
      </c>
      <c r="D1520" t="s">
        <v>673</v>
      </c>
      <c r="E1520">
        <v>4.5</v>
      </c>
      <c r="F1520">
        <v>277</v>
      </c>
      <c r="G1520" s="21">
        <v>106.89</v>
      </c>
      <c r="H1520">
        <v>2013</v>
      </c>
      <c r="J1520" t="str">
        <f>_xlfn.CONCAT(Table1[#This Row])</f>
        <v>Adrianna Vineyard Fortuna Terrae Malbec 2013ArgentinaMendozaCatena Zapata4.5277106.892013</v>
      </c>
      <c r="S1520" t="b">
        <v>0</v>
      </c>
    </row>
    <row r="1521" spans="1:19" x14ac:dyDescent="0.2">
      <c r="A1521" t="s">
        <v>4771</v>
      </c>
      <c r="B1521" t="s">
        <v>9</v>
      </c>
      <c r="C1521" t="s">
        <v>281</v>
      </c>
      <c r="D1521" t="s">
        <v>1590</v>
      </c>
      <c r="E1521">
        <v>3.7</v>
      </c>
      <c r="F1521">
        <v>277</v>
      </c>
      <c r="G1521" s="21">
        <v>33.950000000000003</v>
      </c>
      <c r="H1521">
        <v>2013</v>
      </c>
      <c r="J1521" t="str">
        <f>_xlfn.CONCAT(Table1[#This Row])</f>
        <v>Haut-Médoc 2013FranceHaut-MédocChâteau Sociando-Mallet3.727733.952013</v>
      </c>
      <c r="S1521" t="b">
        <v>0</v>
      </c>
    </row>
    <row r="1522" spans="1:19" x14ac:dyDescent="0.2">
      <c r="A1522" t="s">
        <v>4928</v>
      </c>
      <c r="B1522" t="s">
        <v>66</v>
      </c>
      <c r="C1522" t="s">
        <v>308</v>
      </c>
      <c r="D1522" t="s">
        <v>947</v>
      </c>
      <c r="E1522">
        <v>4.3</v>
      </c>
      <c r="F1522">
        <v>276</v>
      </c>
      <c r="G1522" s="21">
        <v>38.89</v>
      </c>
      <c r="H1522">
        <v>2013</v>
      </c>
      <c r="J1522" t="str">
        <f>_xlfn.CONCAT(Table1[#This Row])</f>
        <v>Gran Reserva Rioja (Finca Ygay) 2013SpainRiojaMarqués de Murrieta4.327638.892013</v>
      </c>
      <c r="S1522" t="b">
        <v>0</v>
      </c>
    </row>
    <row r="1523" spans="1:19" x14ac:dyDescent="0.2">
      <c r="A1523" t="s">
        <v>4918</v>
      </c>
      <c r="B1523" t="s">
        <v>16</v>
      </c>
      <c r="C1523" t="s">
        <v>4919</v>
      </c>
      <c r="D1523" t="s">
        <v>4920</v>
      </c>
      <c r="E1523">
        <v>3.9</v>
      </c>
      <c r="F1523">
        <v>275</v>
      </c>
      <c r="G1523" s="21">
        <v>28.76</v>
      </c>
      <c r="H1523">
        <v>2013</v>
      </c>
      <c r="J1523" t="str">
        <f>_xlfn.CONCAT(Table1[#This Row])</f>
        <v>Poggio Lombrone Sangiovese Riserva Montecucco 2013ItalyMontecuccoColleMassari3.927528.762013</v>
      </c>
      <c r="S1523" t="b">
        <v>0</v>
      </c>
    </row>
    <row r="1524" spans="1:19" x14ac:dyDescent="0.2">
      <c r="A1524" t="s">
        <v>4882</v>
      </c>
      <c r="B1524" t="s">
        <v>16</v>
      </c>
      <c r="C1524" t="s">
        <v>38</v>
      </c>
      <c r="D1524" t="s">
        <v>1702</v>
      </c>
      <c r="E1524">
        <v>3.4</v>
      </c>
      <c r="F1524">
        <v>272</v>
      </c>
      <c r="G1524" s="21">
        <v>12.57</v>
      </c>
      <c r="H1524">
        <v>2013</v>
      </c>
      <c r="J1524" t="str">
        <f>_xlfn.CONCAT(Table1[#This Row])</f>
        <v>Le Cicale di Vincigliata Chianti 2013ItalyChiantiBibi Graetz3.427212.572013</v>
      </c>
      <c r="S1524" t="b">
        <v>0</v>
      </c>
    </row>
    <row r="1525" spans="1:19" x14ac:dyDescent="0.2">
      <c r="A1525" t="s">
        <v>2653</v>
      </c>
      <c r="B1525" t="s">
        <v>9</v>
      </c>
      <c r="C1525" t="s">
        <v>105</v>
      </c>
      <c r="D1525" t="s">
        <v>704</v>
      </c>
      <c r="E1525">
        <v>3.9</v>
      </c>
      <c r="F1525">
        <v>270</v>
      </c>
      <c r="G1525" s="21">
        <v>32.9</v>
      </c>
      <c r="H1525">
        <v>2013</v>
      </c>
      <c r="J1525" t="str">
        <f>_xlfn.CONCAT(Table1[#This Row])</f>
        <v>Saint-Estèphe 2013FranceSaint-EstèpheChâteau de Pez3.927032.92013</v>
      </c>
      <c r="S1525" t="b">
        <v>0</v>
      </c>
    </row>
    <row r="1526" spans="1:19" x14ac:dyDescent="0.2">
      <c r="A1526" t="s">
        <v>4743</v>
      </c>
      <c r="B1526" t="s">
        <v>70</v>
      </c>
      <c r="C1526" t="s">
        <v>2129</v>
      </c>
      <c r="D1526" t="s">
        <v>2714</v>
      </c>
      <c r="E1526">
        <v>4.3</v>
      </c>
      <c r="F1526">
        <v>269</v>
      </c>
      <c r="G1526" s="21">
        <v>89.42</v>
      </c>
      <c r="H1526">
        <v>2013</v>
      </c>
      <c r="J1526" t="str">
        <f>_xlfn.CONCAT(Table1[#This Row])</f>
        <v>Pinot Noir 2013United StatesSonoma CoastOccidental4.326989.422013</v>
      </c>
      <c r="S1526" t="b">
        <v>0</v>
      </c>
    </row>
    <row r="1527" spans="1:19" x14ac:dyDescent="0.2">
      <c r="A1527" t="s">
        <v>4704</v>
      </c>
      <c r="B1527" t="s">
        <v>77</v>
      </c>
      <c r="C1527" t="s">
        <v>78</v>
      </c>
      <c r="D1527" t="s">
        <v>1915</v>
      </c>
      <c r="E1527">
        <v>4.2</v>
      </c>
      <c r="F1527">
        <v>266</v>
      </c>
      <c r="G1527" s="21">
        <v>34.729999999999997</v>
      </c>
      <c r="H1527">
        <v>2013</v>
      </c>
      <c r="J1527" t="str">
        <f>_xlfn.CONCAT(Table1[#This Row])</f>
        <v>Estates Grande Reserva Douro 2013PortugalDouroChurchill's4.226634.732013</v>
      </c>
      <c r="S1527" t="b">
        <v>0</v>
      </c>
    </row>
    <row r="1528" spans="1:19" x14ac:dyDescent="0.2">
      <c r="A1528" t="s">
        <v>4694</v>
      </c>
      <c r="B1528" t="s">
        <v>9</v>
      </c>
      <c r="C1528" t="s">
        <v>414</v>
      </c>
      <c r="D1528" t="s">
        <v>1489</v>
      </c>
      <c r="E1528">
        <v>4.0999999999999996</v>
      </c>
      <c r="F1528">
        <v>265</v>
      </c>
      <c r="G1528" s="21">
        <v>59</v>
      </c>
      <c r="H1528">
        <v>2013</v>
      </c>
      <c r="J1528" t="str">
        <f>_xlfn.CONCAT(Table1[#This Row])</f>
        <v>Châteauneuf-du-Pape Chaupin 2013FranceChâteauneuf-du-PapeDomaine de la Janasse4.1265592013</v>
      </c>
      <c r="S1528" t="b">
        <v>0</v>
      </c>
    </row>
    <row r="1529" spans="1:19" x14ac:dyDescent="0.2">
      <c r="A1529" t="s">
        <v>4691</v>
      </c>
      <c r="B1529" t="s">
        <v>16</v>
      </c>
      <c r="C1529" t="s">
        <v>181</v>
      </c>
      <c r="D1529" t="s">
        <v>1434</v>
      </c>
      <c r="E1529">
        <v>4</v>
      </c>
      <c r="F1529">
        <v>264</v>
      </c>
      <c r="G1529" s="21">
        <v>63.05</v>
      </c>
      <c r="H1529">
        <v>2013</v>
      </c>
      <c r="J1529" t="str">
        <f>_xlfn.CONCAT(Table1[#This Row])</f>
        <v>La Rosa Barolo 2013ItalyBaroloFontanafredda426463.052013</v>
      </c>
      <c r="S1529" t="b">
        <v>0</v>
      </c>
    </row>
    <row r="1530" spans="1:19" x14ac:dyDescent="0.2">
      <c r="A1530" t="s">
        <v>4664</v>
      </c>
      <c r="B1530" t="s">
        <v>62</v>
      </c>
      <c r="C1530" t="s">
        <v>63</v>
      </c>
      <c r="D1530" t="s">
        <v>3280</v>
      </c>
      <c r="E1530">
        <v>4</v>
      </c>
      <c r="F1530">
        <v>261</v>
      </c>
      <c r="G1530" s="21">
        <v>13.4</v>
      </c>
      <c r="H1530">
        <v>2013</v>
      </c>
      <c r="J1530" t="str">
        <f>_xlfn.CONCAT(Table1[#This Row])</f>
        <v>Cabernet Sauvignon - Merlot 2013South AfricaStellenboschVergelegen426113.42013</v>
      </c>
      <c r="S1530" t="b">
        <v>0</v>
      </c>
    </row>
    <row r="1531" spans="1:19" x14ac:dyDescent="0.2">
      <c r="A1531" t="s">
        <v>4538</v>
      </c>
      <c r="B1531" t="s">
        <v>9</v>
      </c>
      <c r="C1531" t="s">
        <v>4539</v>
      </c>
      <c r="D1531" t="s">
        <v>4540</v>
      </c>
      <c r="E1531">
        <v>4.3</v>
      </c>
      <c r="F1531">
        <v>257</v>
      </c>
      <c r="G1531" s="21">
        <v>209</v>
      </c>
      <c r="H1531">
        <v>2013</v>
      </c>
      <c r="J1531" t="str">
        <f>_xlfn.CONCAT(Table1[#This Row])</f>
        <v>Clos des Lambrays Grand Cru 2013FranceClos de Lambrays Grand CruDomaine des Lambrays4.32572092013</v>
      </c>
      <c r="S1531" t="b">
        <v>0</v>
      </c>
    </row>
    <row r="1532" spans="1:19" x14ac:dyDescent="0.2">
      <c r="A1532" t="s">
        <v>4536</v>
      </c>
      <c r="B1532" t="s">
        <v>77</v>
      </c>
      <c r="C1532" t="s">
        <v>78</v>
      </c>
      <c r="D1532" t="s">
        <v>4537</v>
      </c>
      <c r="E1532">
        <v>3.7</v>
      </c>
      <c r="F1532">
        <v>257</v>
      </c>
      <c r="G1532" s="21">
        <v>9.65</v>
      </c>
      <c r="H1532">
        <v>2013</v>
      </c>
      <c r="J1532" t="str">
        <f>_xlfn.CONCAT(Table1[#This Row])</f>
        <v>Douro Reserva Cerro Do Santo 2013PortugalDouroRozès3.72579.652013</v>
      </c>
      <c r="S1532" t="b">
        <v>0</v>
      </c>
    </row>
    <row r="1533" spans="1:19" x14ac:dyDescent="0.2">
      <c r="A1533" t="s">
        <v>4530</v>
      </c>
      <c r="B1533" t="s">
        <v>46</v>
      </c>
      <c r="C1533" t="s">
        <v>47</v>
      </c>
      <c r="D1533" t="s">
        <v>515</v>
      </c>
      <c r="E1533">
        <v>4.2</v>
      </c>
      <c r="F1533">
        <v>256</v>
      </c>
      <c r="G1533" s="21">
        <v>48.31</v>
      </c>
      <c r="H1533">
        <v>2013</v>
      </c>
      <c r="J1533" t="str">
        <f>_xlfn.CONCAT(Table1[#This Row])</f>
        <v>Stonewell Shiraz 2013AustraliaBarossaPeter Lehmann4.225648.312013</v>
      </c>
      <c r="S1533" t="b">
        <v>0</v>
      </c>
    </row>
    <row r="1534" spans="1:19" x14ac:dyDescent="0.2">
      <c r="A1534" t="s">
        <v>4510</v>
      </c>
      <c r="B1534" t="s">
        <v>16</v>
      </c>
      <c r="C1534" t="s">
        <v>181</v>
      </c>
      <c r="D1534" t="s">
        <v>1269</v>
      </c>
      <c r="E1534">
        <v>4.2</v>
      </c>
      <c r="F1534">
        <v>254</v>
      </c>
      <c r="G1534" s="21">
        <v>96.03</v>
      </c>
      <c r="H1534">
        <v>2013</v>
      </c>
      <c r="J1534" t="str">
        <f>_xlfn.CONCAT(Table1[#This Row])</f>
        <v>Barolo Brunate 2013ItalyBaroloCeretto4.225496.032013</v>
      </c>
      <c r="S1534" t="b">
        <v>0</v>
      </c>
    </row>
    <row r="1535" spans="1:19" x14ac:dyDescent="0.2">
      <c r="A1535" t="s">
        <v>4493</v>
      </c>
      <c r="B1535" t="s">
        <v>34</v>
      </c>
      <c r="C1535" t="s">
        <v>784</v>
      </c>
      <c r="D1535" t="s">
        <v>3779</v>
      </c>
      <c r="E1535">
        <v>4.3</v>
      </c>
      <c r="F1535">
        <v>253</v>
      </c>
      <c r="G1535" s="21">
        <v>41.9</v>
      </c>
      <c r="H1535">
        <v>2013</v>
      </c>
      <c r="J1535" t="str">
        <f>_xlfn.CONCAT(Table1[#This Row])</f>
        <v>Rivalta Red 2013ChileCachapoal ValleySanta Ema4.325341.92013</v>
      </c>
      <c r="S1535" t="b">
        <v>0</v>
      </c>
    </row>
    <row r="1536" spans="1:19" x14ac:dyDescent="0.2">
      <c r="A1536" t="s">
        <v>4337</v>
      </c>
      <c r="B1536" t="s">
        <v>196</v>
      </c>
      <c r="C1536" t="s">
        <v>1107</v>
      </c>
      <c r="D1536" t="s">
        <v>1452</v>
      </c>
      <c r="E1536">
        <v>4.2</v>
      </c>
      <c r="F1536">
        <v>247</v>
      </c>
      <c r="G1536" s="21">
        <v>31.57</v>
      </c>
      <c r="H1536">
        <v>2013</v>
      </c>
      <c r="J1536" t="str">
        <f>_xlfn.CONCAT(Table1[#This Row])</f>
        <v>Swinto Old Vine Malbec 2013ArgentinaLujan de CuyoBelasco de Baquedano4.224731.572013</v>
      </c>
      <c r="S1536" t="b">
        <v>0</v>
      </c>
    </row>
    <row r="1537" spans="1:19" x14ac:dyDescent="0.2">
      <c r="A1537" t="s">
        <v>4325</v>
      </c>
      <c r="B1537" t="s">
        <v>16</v>
      </c>
      <c r="C1537" t="s">
        <v>394</v>
      </c>
      <c r="D1537" t="s">
        <v>746</v>
      </c>
      <c r="E1537">
        <v>4.5</v>
      </c>
      <c r="F1537">
        <v>246</v>
      </c>
      <c r="G1537" s="21">
        <v>62.88</v>
      </c>
      <c r="H1537">
        <v>2013</v>
      </c>
      <c r="J1537" t="str">
        <f>_xlfn.CONCAT(Table1[#This Row])</f>
        <v>Amarone della Valpolicella 2013ItalyAmarone della ValpolicellaCosta Arente4.524662.882013</v>
      </c>
      <c r="S1537" t="b">
        <v>0</v>
      </c>
    </row>
    <row r="1538" spans="1:19" x14ac:dyDescent="0.2">
      <c r="A1538" t="s">
        <v>2608</v>
      </c>
      <c r="B1538" t="s">
        <v>9</v>
      </c>
      <c r="C1538" t="s">
        <v>96</v>
      </c>
      <c r="D1538" t="s">
        <v>3722</v>
      </c>
      <c r="E1538">
        <v>4.2</v>
      </c>
      <c r="F1538">
        <v>244</v>
      </c>
      <c r="G1538" s="21">
        <v>70.19</v>
      </c>
      <c r="H1538">
        <v>2013</v>
      </c>
      <c r="J1538" t="str">
        <f>_xlfn.CONCAT(Table1[#This Row])</f>
        <v>Saint-Émilion Grand Cru (Premier Grand Cru Classé) 2013FranceSaint-Émilion Grand CruChâteau Canon-La-Gaffelière4.224470.192013</v>
      </c>
      <c r="S1538" t="b">
        <v>0</v>
      </c>
    </row>
    <row r="1539" spans="1:19" x14ac:dyDescent="0.2">
      <c r="A1539" t="s">
        <v>4298</v>
      </c>
      <c r="B1539" t="s">
        <v>16</v>
      </c>
      <c r="C1539" t="s">
        <v>17</v>
      </c>
      <c r="D1539" t="s">
        <v>3308</v>
      </c>
      <c r="E1539">
        <v>4.3</v>
      </c>
      <c r="F1539">
        <v>243</v>
      </c>
      <c r="G1539" s="21">
        <v>44.9</v>
      </c>
      <c r="H1539">
        <v>2013</v>
      </c>
      <c r="J1539" t="str">
        <f>_xlfn.CONCAT(Table1[#This Row])</f>
        <v>La Gioia Toscana 2013ItalyToscanaRiecine4.324344.92013</v>
      </c>
      <c r="S1539" t="b">
        <v>0</v>
      </c>
    </row>
    <row r="1540" spans="1:19" x14ac:dyDescent="0.2">
      <c r="A1540" t="s">
        <v>513</v>
      </c>
      <c r="B1540" t="s">
        <v>16</v>
      </c>
      <c r="C1540" t="s">
        <v>358</v>
      </c>
      <c r="D1540" t="s">
        <v>1834</v>
      </c>
      <c r="E1540">
        <v>4.3</v>
      </c>
      <c r="F1540">
        <v>243</v>
      </c>
      <c r="G1540" s="21">
        <v>67.3</v>
      </c>
      <c r="H1540">
        <v>2013</v>
      </c>
      <c r="J1540" t="str">
        <f>_xlfn.CONCAT(Table1[#This Row])</f>
        <v>Brunello di Montalcino 2013ItalyBrunello di MontalcinoGianni Brunelli4.324367.32013</v>
      </c>
      <c r="S1540" t="b">
        <v>0</v>
      </c>
    </row>
    <row r="1541" spans="1:19" x14ac:dyDescent="0.2">
      <c r="A1541" t="s">
        <v>4274</v>
      </c>
      <c r="B1541" t="s">
        <v>9</v>
      </c>
      <c r="C1541" t="s">
        <v>114</v>
      </c>
      <c r="D1541" t="s">
        <v>2261</v>
      </c>
      <c r="E1541">
        <v>4.2</v>
      </c>
      <c r="F1541">
        <v>242</v>
      </c>
      <c r="G1541" s="21">
        <v>101.5</v>
      </c>
      <c r="H1541">
        <v>2013</v>
      </c>
      <c r="J1541" t="str">
        <f>_xlfn.CONCAT(Table1[#This Row])</f>
        <v>Saint-Julien (Grand Cru Classé) 2013FranceSaint-JulienChâteau Ducru-Beaucaillou4.2242101.52013</v>
      </c>
      <c r="S1541" t="b">
        <v>0</v>
      </c>
    </row>
    <row r="1542" spans="1:19" x14ac:dyDescent="0.2">
      <c r="A1542" t="s">
        <v>4256</v>
      </c>
      <c r="B1542" t="s">
        <v>16</v>
      </c>
      <c r="C1542" t="s">
        <v>181</v>
      </c>
      <c r="D1542" t="s">
        <v>4257</v>
      </c>
      <c r="E1542">
        <v>4.2</v>
      </c>
      <c r="F1542">
        <v>241</v>
      </c>
      <c r="G1542" s="21">
        <v>63.26</v>
      </c>
      <c r="H1542">
        <v>2013</v>
      </c>
      <c r="J1542" t="str">
        <f>_xlfn.CONCAT(Table1[#This Row])</f>
        <v>Cannubi Barolo 2013ItalyBaroloLuigi Einaudi4.224163.262013</v>
      </c>
      <c r="S1542" t="b">
        <v>0</v>
      </c>
    </row>
    <row r="1543" spans="1:19" x14ac:dyDescent="0.2">
      <c r="A1543" t="s">
        <v>4239</v>
      </c>
      <c r="B1543" t="s">
        <v>16</v>
      </c>
      <c r="C1543" t="s">
        <v>1096</v>
      </c>
      <c r="D1543" t="s">
        <v>4076</v>
      </c>
      <c r="E1543">
        <v>3.9</v>
      </c>
      <c r="F1543">
        <v>240</v>
      </c>
      <c r="G1543" s="21">
        <v>24.57</v>
      </c>
      <c r="H1543">
        <v>2013</v>
      </c>
      <c r="J1543" t="str">
        <f>_xlfn.CONCAT(Table1[#This Row])</f>
        <v>Poggio al Leone Morellino di Scansano Riserva 2013ItalyMorellino di ScansanoVal delle Rose3.924024.572013</v>
      </c>
      <c r="S1543" t="b">
        <v>0</v>
      </c>
    </row>
    <row r="1544" spans="1:19" x14ac:dyDescent="0.2">
      <c r="A1544" t="s">
        <v>4219</v>
      </c>
      <c r="B1544" t="s">
        <v>66</v>
      </c>
      <c r="C1544" t="s">
        <v>308</v>
      </c>
      <c r="D1544" t="s">
        <v>970</v>
      </c>
      <c r="E1544">
        <v>4.4000000000000004</v>
      </c>
      <c r="F1544">
        <v>238</v>
      </c>
      <c r="G1544" s="21">
        <v>72.75</v>
      </c>
      <c r="H1544">
        <v>2013</v>
      </c>
      <c r="J1544" t="str">
        <f>_xlfn.CONCAT(Table1[#This Row])</f>
        <v>Barón de Chirel Rioja Reserva 2013SpainRiojaMarqués de Riscal4.423872.752013</v>
      </c>
      <c r="S1544" t="b">
        <v>0</v>
      </c>
    </row>
    <row r="1545" spans="1:19" x14ac:dyDescent="0.2">
      <c r="A1545" t="s">
        <v>4212</v>
      </c>
      <c r="B1545" t="s">
        <v>66</v>
      </c>
      <c r="C1545" t="s">
        <v>1236</v>
      </c>
      <c r="D1545" t="s">
        <v>4213</v>
      </c>
      <c r="E1545">
        <v>3.5</v>
      </c>
      <c r="F1545">
        <v>238</v>
      </c>
      <c r="G1545" s="21">
        <v>6.68</v>
      </c>
      <c r="H1545">
        <v>2013</v>
      </c>
      <c r="J1545" t="str">
        <f>_xlfn.CONCAT(Table1[#This Row])</f>
        <v>Valdepeñas Reserva 2013SpainValdepeñasPata Negra3.52386.682013</v>
      </c>
      <c r="S1545" t="b">
        <v>0</v>
      </c>
    </row>
    <row r="1546" spans="1:19" x14ac:dyDescent="0.2">
      <c r="A1546" t="s">
        <v>2821</v>
      </c>
      <c r="B1546" t="s">
        <v>66</v>
      </c>
      <c r="C1546" t="s">
        <v>333</v>
      </c>
      <c r="D1546" t="s">
        <v>334</v>
      </c>
      <c r="E1546">
        <v>3.5</v>
      </c>
      <c r="F1546">
        <v>238</v>
      </c>
      <c r="G1546" s="21">
        <v>9.5</v>
      </c>
      <c r="H1546">
        <v>2013</v>
      </c>
      <c r="J1546" t="str">
        <f>_xlfn.CONCAT(Table1[#This Row])</f>
        <v>Reserva 2013SpainNavarraBodegas Piedemonte3.52389.52013</v>
      </c>
      <c r="S1546" t="b">
        <v>0</v>
      </c>
    </row>
    <row r="1547" spans="1:19" x14ac:dyDescent="0.2">
      <c r="A1547" t="s">
        <v>4207</v>
      </c>
      <c r="B1547" t="s">
        <v>46</v>
      </c>
      <c r="C1547" t="s">
        <v>1181</v>
      </c>
      <c r="D1547" t="s">
        <v>1182</v>
      </c>
      <c r="E1547">
        <v>4.3</v>
      </c>
      <c r="F1547">
        <v>237</v>
      </c>
      <c r="G1547" s="21">
        <v>169</v>
      </c>
      <c r="H1547">
        <v>2013</v>
      </c>
      <c r="J1547" t="str">
        <f>_xlfn.CONCAT(Table1[#This Row])</f>
        <v>Mount Edelstone Shiraz 2013AustraliaEden ValleyHenschke4.32371692013</v>
      </c>
      <c r="S1547" t="b">
        <v>0</v>
      </c>
    </row>
    <row r="1548" spans="1:19" x14ac:dyDescent="0.2">
      <c r="A1548" t="s">
        <v>4196</v>
      </c>
      <c r="B1548" t="s">
        <v>9</v>
      </c>
      <c r="C1548" t="s">
        <v>10</v>
      </c>
      <c r="D1548" t="s">
        <v>2296</v>
      </c>
      <c r="E1548">
        <v>3.8</v>
      </c>
      <c r="F1548">
        <v>237</v>
      </c>
      <c r="G1548" s="21">
        <v>32.07</v>
      </c>
      <c r="H1548">
        <v>2013</v>
      </c>
      <c r="J1548" t="str">
        <f>_xlfn.CONCAT(Table1[#This Row])</f>
        <v>Fleur de Clinet Pomerol 2013FrancePomerolChâteau Clinet3.823732.072013</v>
      </c>
      <c r="S1548" t="b">
        <v>0</v>
      </c>
    </row>
    <row r="1549" spans="1:19" x14ac:dyDescent="0.2">
      <c r="A1549" t="s">
        <v>4193</v>
      </c>
      <c r="B1549" t="s">
        <v>70</v>
      </c>
      <c r="C1549" t="s">
        <v>71</v>
      </c>
      <c r="D1549" t="s">
        <v>708</v>
      </c>
      <c r="E1549">
        <v>4.2</v>
      </c>
      <c r="F1549">
        <v>236</v>
      </c>
      <c r="G1549" s="21">
        <v>64.209999999999994</v>
      </c>
      <c r="H1549">
        <v>2013</v>
      </c>
      <c r="J1549" t="str">
        <f>_xlfn.CONCAT(Table1[#This Row])</f>
        <v>Eleanor Red Wine 2013United StatesCaliforniaFrancis Ford Coppola4.223664.212013</v>
      </c>
      <c r="S1549" t="b">
        <v>0</v>
      </c>
    </row>
    <row r="1550" spans="1:19" x14ac:dyDescent="0.2">
      <c r="A1550" t="s">
        <v>4195</v>
      </c>
      <c r="B1550" t="s">
        <v>66</v>
      </c>
      <c r="C1550" t="s">
        <v>313</v>
      </c>
      <c r="D1550" t="s">
        <v>3372</v>
      </c>
      <c r="E1550">
        <v>4.2</v>
      </c>
      <c r="F1550">
        <v>236</v>
      </c>
      <c r="G1550" s="21">
        <v>41.71</v>
      </c>
      <c r="H1550">
        <v>2013</v>
      </c>
      <c r="J1550" t="str">
        <f>_xlfn.CONCAT(Table1[#This Row])</f>
        <v>Roquers de Porrera 2013SpainPrioratL'Encastell4.223641.712013</v>
      </c>
      <c r="S1550" t="b">
        <v>0</v>
      </c>
    </row>
    <row r="1551" spans="1:19" x14ac:dyDescent="0.2">
      <c r="A1551" t="s">
        <v>4174</v>
      </c>
      <c r="B1551" t="s">
        <v>16</v>
      </c>
      <c r="C1551" t="s">
        <v>404</v>
      </c>
      <c r="D1551" t="s">
        <v>4175</v>
      </c>
      <c r="E1551">
        <v>4</v>
      </c>
      <c r="F1551">
        <v>235</v>
      </c>
      <c r="G1551" s="21">
        <v>22.37</v>
      </c>
      <c r="H1551">
        <v>2013</v>
      </c>
      <c r="J1551" t="str">
        <f>_xlfn.CONCAT(Table1[#This Row])</f>
        <v>Pinot Nero 2013ItalySüdtirol - Alto AdigeFerruccio Carlotto423522.372013</v>
      </c>
      <c r="S1551" t="b">
        <v>0</v>
      </c>
    </row>
    <row r="1552" spans="1:19" x14ac:dyDescent="0.2">
      <c r="A1552" t="s">
        <v>4131</v>
      </c>
      <c r="B1552" t="s">
        <v>16</v>
      </c>
      <c r="C1552" t="s">
        <v>558</v>
      </c>
      <c r="D1552" t="s">
        <v>2221</v>
      </c>
      <c r="E1552">
        <v>3.8</v>
      </c>
      <c r="F1552">
        <v>232</v>
      </c>
      <c r="G1552" s="21">
        <v>17.45</v>
      </c>
      <c r="H1552">
        <v>2013</v>
      </c>
      <c r="J1552" t="str">
        <f>_xlfn.CONCAT(Table1[#This Row])</f>
        <v>Vino Nobile di Montepulciano Riserva 2013ItalyVino Nobile di MontepulcianoPoggio Alla Sala3.823217.452013</v>
      </c>
      <c r="S1552" t="b">
        <v>0</v>
      </c>
    </row>
    <row r="1553" spans="1:19" x14ac:dyDescent="0.2">
      <c r="A1553" t="s">
        <v>4119</v>
      </c>
      <c r="B1553" t="s">
        <v>16</v>
      </c>
      <c r="C1553" t="s">
        <v>93</v>
      </c>
      <c r="D1553" t="s">
        <v>1155</v>
      </c>
      <c r="E1553">
        <v>3.9</v>
      </c>
      <c r="F1553">
        <v>231</v>
      </c>
      <c r="G1553" s="21">
        <v>23.65</v>
      </c>
      <c r="H1553">
        <v>2013</v>
      </c>
      <c r="J1553" t="str">
        <f>_xlfn.CONCAT(Table1[#This Row])</f>
        <v>Castello di Bibbione Chianti Classico Riserva 2013ItalyChianti ClassicoCastelli del Grevepesa3.923123.652013</v>
      </c>
      <c r="S1553" t="b">
        <v>0</v>
      </c>
    </row>
    <row r="1554" spans="1:19" x14ac:dyDescent="0.2">
      <c r="A1554" t="s">
        <v>4108</v>
      </c>
      <c r="B1554" t="s">
        <v>16</v>
      </c>
      <c r="C1554" t="s">
        <v>3413</v>
      </c>
      <c r="D1554" t="s">
        <v>3414</v>
      </c>
      <c r="E1554">
        <v>3.9</v>
      </c>
      <c r="F1554">
        <v>230</v>
      </c>
      <c r="G1554" s="21">
        <v>28.17</v>
      </c>
      <c r="H1554">
        <v>2013</v>
      </c>
      <c r="J1554" t="str">
        <f>_xlfn.CONCAT(Table1[#This Row])</f>
        <v>Costa Toscana 2013ItalyCosta ToscanaAmpeleia3.923028.172013</v>
      </c>
      <c r="S1554" t="b">
        <v>0</v>
      </c>
    </row>
    <row r="1555" spans="1:19" x14ac:dyDescent="0.2">
      <c r="A1555" t="s">
        <v>4086</v>
      </c>
      <c r="B1555" t="s">
        <v>1903</v>
      </c>
      <c r="C1555" t="s">
        <v>1904</v>
      </c>
      <c r="D1555" t="s">
        <v>1905</v>
      </c>
      <c r="E1555">
        <v>3.8</v>
      </c>
      <c r="F1555">
        <v>228</v>
      </c>
      <c r="G1555" s="21">
        <v>34.020000000000003</v>
      </c>
      <c r="H1555">
        <v>2013</v>
      </c>
      <c r="J1555" t="str">
        <f>_xlfn.CONCAT(Table1[#This Row])</f>
        <v>Rouge (Gaston Hochar) 2013LebanonBekaa ValleyChâteau Musar3.822834.022013</v>
      </c>
      <c r="S1555" t="b">
        <v>0</v>
      </c>
    </row>
    <row r="1556" spans="1:19" x14ac:dyDescent="0.2">
      <c r="A1556" t="s">
        <v>4077</v>
      </c>
      <c r="B1556" t="s">
        <v>70</v>
      </c>
      <c r="C1556" t="s">
        <v>787</v>
      </c>
      <c r="D1556" t="s">
        <v>501</v>
      </c>
      <c r="E1556">
        <v>3.7</v>
      </c>
      <c r="F1556">
        <v>227</v>
      </c>
      <c r="G1556" s="21">
        <v>14.04</v>
      </c>
      <c r="H1556">
        <v>2013</v>
      </c>
      <c r="J1556" t="str">
        <f>_xlfn.CONCAT(Table1[#This Row])</f>
        <v>Sandstone Merlot 2013United StatesLivermore ValleyWente3.722714.042013</v>
      </c>
      <c r="S1556" t="b">
        <v>0</v>
      </c>
    </row>
    <row r="1557" spans="1:19" x14ac:dyDescent="0.2">
      <c r="A1557" t="s">
        <v>4045</v>
      </c>
      <c r="B1557" t="s">
        <v>16</v>
      </c>
      <c r="C1557" t="s">
        <v>358</v>
      </c>
      <c r="D1557" t="s">
        <v>4046</v>
      </c>
      <c r="E1557">
        <v>4.2</v>
      </c>
      <c r="F1557">
        <v>224</v>
      </c>
      <c r="G1557" s="21">
        <v>34.5</v>
      </c>
      <c r="H1557">
        <v>2013</v>
      </c>
      <c r="J1557" t="str">
        <f>_xlfn.CONCAT(Table1[#This Row])</f>
        <v>Brunello di Montalcino (Campo di Marzo) 2013ItalyBrunello di MontalcinoIl Valentiano4.222434.52013</v>
      </c>
      <c r="S1557" t="b">
        <v>0</v>
      </c>
    </row>
    <row r="1558" spans="1:19" x14ac:dyDescent="0.2">
      <c r="A1558" t="s">
        <v>4017</v>
      </c>
      <c r="B1558" t="s">
        <v>9</v>
      </c>
      <c r="C1558" t="s">
        <v>873</v>
      </c>
      <c r="D1558" t="s">
        <v>2607</v>
      </c>
      <c r="E1558">
        <v>3.8</v>
      </c>
      <c r="F1558">
        <v>222</v>
      </c>
      <c r="G1558" s="21">
        <v>28.95</v>
      </c>
      <c r="H1558">
        <v>2013</v>
      </c>
      <c r="J1558" t="str">
        <f>_xlfn.CONCAT(Table1[#This Row])</f>
        <v>Bandol 2013FranceBandolChâteau Pradeaux3.822228.952013</v>
      </c>
      <c r="S1558" t="b">
        <v>0</v>
      </c>
    </row>
    <row r="1559" spans="1:19" x14ac:dyDescent="0.2">
      <c r="A1559" t="s">
        <v>513</v>
      </c>
      <c r="B1559" t="s">
        <v>16</v>
      </c>
      <c r="C1559" t="s">
        <v>358</v>
      </c>
      <c r="D1559" t="s">
        <v>3995</v>
      </c>
      <c r="E1559">
        <v>4.5999999999999996</v>
      </c>
      <c r="F1559">
        <v>220</v>
      </c>
      <c r="G1559" s="21">
        <v>159.08000000000001</v>
      </c>
      <c r="H1559">
        <v>2013</v>
      </c>
      <c r="J1559" t="str">
        <f>_xlfn.CONCAT(Table1[#This Row])</f>
        <v>Brunello di Montalcino 2013ItalyBrunello di MontalcinoSalvioni4.6220159.082013</v>
      </c>
      <c r="S1559" t="b">
        <v>0</v>
      </c>
    </row>
    <row r="1560" spans="1:19" x14ac:dyDescent="0.2">
      <c r="A1560" t="s">
        <v>3976</v>
      </c>
      <c r="B1560" t="s">
        <v>16</v>
      </c>
      <c r="C1560" t="s">
        <v>358</v>
      </c>
      <c r="D1560" t="s">
        <v>3977</v>
      </c>
      <c r="E1560">
        <v>4.5</v>
      </c>
      <c r="F1560">
        <v>219</v>
      </c>
      <c r="G1560" s="21">
        <v>39.950000000000003</v>
      </c>
      <c r="H1560">
        <v>2013</v>
      </c>
      <c r="J1560" t="str">
        <f>_xlfn.CONCAT(Table1[#This Row])</f>
        <v>Brunello di Montalcino Prime Donne Selection 2013ItalyBrunello di MontalcinoDonatella Cinelli Colombini4.521939.952013</v>
      </c>
      <c r="S1560" t="b">
        <v>0</v>
      </c>
    </row>
    <row r="1561" spans="1:19" x14ac:dyDescent="0.2">
      <c r="A1561" t="s">
        <v>3971</v>
      </c>
      <c r="B1561" t="s">
        <v>16</v>
      </c>
      <c r="C1561" t="s">
        <v>505</v>
      </c>
      <c r="D1561" t="s">
        <v>3289</v>
      </c>
      <c r="E1561">
        <v>4.2</v>
      </c>
      <c r="F1561">
        <v>219</v>
      </c>
      <c r="G1561" s="21">
        <v>39</v>
      </c>
      <c r="H1561">
        <v>2013</v>
      </c>
      <c r="J1561" t="str">
        <f>_xlfn.CONCAT(Table1[#This Row])</f>
        <v>Amarone della Valpolicella Classico 2013ItalyAmarone della Valpolicella ClassicoCa La Bionda4.2219392013</v>
      </c>
      <c r="S1561" t="b">
        <v>0</v>
      </c>
    </row>
    <row r="1562" spans="1:19" x14ac:dyDescent="0.2">
      <c r="A1562" t="s">
        <v>882</v>
      </c>
      <c r="B1562" t="s">
        <v>9</v>
      </c>
      <c r="C1562" t="s">
        <v>10</v>
      </c>
      <c r="D1562" t="s">
        <v>3689</v>
      </c>
      <c r="E1562">
        <v>3.9</v>
      </c>
      <c r="F1562">
        <v>218</v>
      </c>
      <c r="G1562" s="21">
        <v>38.020000000000003</v>
      </c>
      <c r="H1562">
        <v>2013</v>
      </c>
      <c r="J1562" t="str">
        <f>_xlfn.CONCAT(Table1[#This Row])</f>
        <v>Pomerol 2013FrancePomerolChâteau Plince3.921838.022013</v>
      </c>
      <c r="S1562" t="b">
        <v>0</v>
      </c>
    </row>
    <row r="1563" spans="1:19" x14ac:dyDescent="0.2">
      <c r="A1563" t="s">
        <v>3946</v>
      </c>
      <c r="B1563" t="s">
        <v>16</v>
      </c>
      <c r="C1563" t="s">
        <v>358</v>
      </c>
      <c r="D1563" t="s">
        <v>3947</v>
      </c>
      <c r="E1563">
        <v>4.3</v>
      </c>
      <c r="F1563">
        <v>217</v>
      </c>
      <c r="G1563" s="21">
        <v>30.99</v>
      </c>
      <c r="H1563">
        <v>2013</v>
      </c>
      <c r="J1563" t="str">
        <f>_xlfn.CONCAT(Table1[#This Row])</f>
        <v>Pinzale Brunello di Montalcino 2013ItalyBrunello di MontalcinoVinea Familiae4.321730.992013</v>
      </c>
      <c r="S1563" t="b">
        <v>0</v>
      </c>
    </row>
    <row r="1564" spans="1:19" x14ac:dyDescent="0.2">
      <c r="A1564" t="s">
        <v>2517</v>
      </c>
      <c r="B1564" t="s">
        <v>66</v>
      </c>
      <c r="C1564" t="s">
        <v>147</v>
      </c>
      <c r="D1564" t="s">
        <v>759</v>
      </c>
      <c r="E1564">
        <v>3.7</v>
      </c>
      <c r="F1564">
        <v>217</v>
      </c>
      <c r="G1564" s="21">
        <v>8.8699999999999992</v>
      </c>
      <c r="H1564">
        <v>2013</v>
      </c>
      <c r="J1564" t="str">
        <f>_xlfn.CONCAT(Table1[#This Row])</f>
        <v>Tinto 2013SpainCastilla y LeónDehesa La Granja3.72178.872013</v>
      </c>
      <c r="S1564" t="b">
        <v>0</v>
      </c>
    </row>
    <row r="1565" spans="1:19" x14ac:dyDescent="0.2">
      <c r="A1565" t="s">
        <v>3927</v>
      </c>
      <c r="B1565" t="s">
        <v>23</v>
      </c>
      <c r="C1565" t="s">
        <v>247</v>
      </c>
      <c r="D1565" t="s">
        <v>3928</v>
      </c>
      <c r="E1565">
        <v>4.3</v>
      </c>
      <c r="F1565">
        <v>216</v>
      </c>
      <c r="G1565" s="21">
        <v>81.36</v>
      </c>
      <c r="H1565">
        <v>2013</v>
      </c>
      <c r="J1565" t="str">
        <f>_xlfn.CONCAT(Table1[#This Row])</f>
        <v>Steinzeiler 2013AustriaBurgenlandKollwentz4.321681.362013</v>
      </c>
      <c r="S1565" t="b">
        <v>0</v>
      </c>
    </row>
    <row r="1566" spans="1:19" x14ac:dyDescent="0.2">
      <c r="A1566" t="s">
        <v>1254</v>
      </c>
      <c r="B1566" t="s">
        <v>16</v>
      </c>
      <c r="C1566" t="s">
        <v>93</v>
      </c>
      <c r="D1566" t="s">
        <v>1893</v>
      </c>
      <c r="E1566">
        <v>3.7</v>
      </c>
      <c r="F1566">
        <v>216</v>
      </c>
      <c r="G1566" s="21">
        <v>29.48</v>
      </c>
      <c r="H1566">
        <v>2013</v>
      </c>
      <c r="J1566" t="str">
        <f>_xlfn.CONCAT(Table1[#This Row])</f>
        <v>Chianti Classico Riserva 2013ItalyChianti ClassicoVilla Cerna3.721629.482013</v>
      </c>
      <c r="S1566" t="b">
        <v>0</v>
      </c>
    </row>
    <row r="1567" spans="1:19" x14ac:dyDescent="0.2">
      <c r="A1567" t="s">
        <v>3863</v>
      </c>
      <c r="B1567" t="s">
        <v>9</v>
      </c>
      <c r="C1567" t="s">
        <v>428</v>
      </c>
      <c r="D1567" t="s">
        <v>429</v>
      </c>
      <c r="E1567">
        <v>3.8</v>
      </c>
      <c r="F1567">
        <v>212</v>
      </c>
      <c r="G1567" s="21">
        <v>7.75</v>
      </c>
      <c r="H1567">
        <v>2013</v>
      </c>
      <c r="J1567" t="str">
        <f>_xlfn.CONCAT(Table1[#This Row])</f>
        <v>Authentique Côtes du Roussillon Rouge 2013FranceCôtes du RoussillonDomaine Lafage3.82127.752013</v>
      </c>
      <c r="S1567" t="b">
        <v>0</v>
      </c>
    </row>
    <row r="1568" spans="1:19" x14ac:dyDescent="0.2">
      <c r="A1568" t="s">
        <v>3870</v>
      </c>
      <c r="B1568" t="s">
        <v>16</v>
      </c>
      <c r="C1568" t="s">
        <v>93</v>
      </c>
      <c r="D1568" t="s">
        <v>431</v>
      </c>
      <c r="E1568">
        <v>3.8</v>
      </c>
      <c r="F1568">
        <v>212</v>
      </c>
      <c r="G1568" s="21">
        <v>31.85</v>
      </c>
      <c r="H1568">
        <v>2013</v>
      </c>
      <c r="J1568" t="str">
        <f>_xlfn.CONCAT(Table1[#This Row])</f>
        <v>Chianti Classico Bellezza Gran Selezione 2013ItalyChianti ClassicoCastello di Gabbiano3.821231.852013</v>
      </c>
      <c r="S1568" t="b">
        <v>0</v>
      </c>
    </row>
    <row r="1569" spans="1:19" x14ac:dyDescent="0.2">
      <c r="A1569" t="s">
        <v>1428</v>
      </c>
      <c r="B1569" t="s">
        <v>16</v>
      </c>
      <c r="C1569" t="s">
        <v>181</v>
      </c>
      <c r="D1569" t="s">
        <v>1826</v>
      </c>
      <c r="E1569">
        <v>4.3</v>
      </c>
      <c r="F1569">
        <v>210</v>
      </c>
      <c r="G1569" s="21">
        <v>60.63</v>
      </c>
      <c r="H1569">
        <v>2013</v>
      </c>
      <c r="J1569" t="str">
        <f>_xlfn.CONCAT(Table1[#This Row])</f>
        <v>Barolo 2013ItalyBaroloElio Altare4.321060.632013</v>
      </c>
      <c r="S1569" t="b">
        <v>0</v>
      </c>
    </row>
    <row r="1570" spans="1:19" x14ac:dyDescent="0.2">
      <c r="A1570" t="s">
        <v>3817</v>
      </c>
      <c r="B1570" t="s">
        <v>66</v>
      </c>
      <c r="C1570" t="s">
        <v>401</v>
      </c>
      <c r="D1570" t="s">
        <v>402</v>
      </c>
      <c r="E1570">
        <v>3.9</v>
      </c>
      <c r="F1570">
        <v>209</v>
      </c>
      <c r="G1570" s="21">
        <v>11.65</v>
      </c>
      <c r="H1570">
        <v>2013</v>
      </c>
      <c r="J1570" t="str">
        <f>_xlfn.CONCAT(Table1[#This Row])</f>
        <v>Evo 2013SpainRibera del QueilesGuelbenzu3.920911.652013</v>
      </c>
      <c r="S1570" t="b">
        <v>0</v>
      </c>
    </row>
    <row r="1571" spans="1:19" x14ac:dyDescent="0.2">
      <c r="A1571" t="s">
        <v>3751</v>
      </c>
      <c r="B1571" t="s">
        <v>77</v>
      </c>
      <c r="C1571" t="s">
        <v>153</v>
      </c>
      <c r="D1571" t="s">
        <v>3752</v>
      </c>
      <c r="E1571">
        <v>4.5999999999999996</v>
      </c>
      <c r="F1571">
        <v>205</v>
      </c>
      <c r="G1571" s="21">
        <v>136.47</v>
      </c>
      <c r="H1571">
        <v>2013</v>
      </c>
      <c r="J1571" t="str">
        <f>_xlfn.CONCAT(Table1[#This Row])</f>
        <v>Alentejano Tonel Nº 3 - 4 2013PortugalAlentejanoMouchão4.6205136.472013</v>
      </c>
      <c r="S1571" t="b">
        <v>0</v>
      </c>
    </row>
    <row r="1572" spans="1:19" x14ac:dyDescent="0.2">
      <c r="A1572" t="s">
        <v>3728</v>
      </c>
      <c r="B1572" t="s">
        <v>9</v>
      </c>
      <c r="C1572" t="s">
        <v>3729</v>
      </c>
      <c r="D1572" t="s">
        <v>574</v>
      </c>
      <c r="E1572">
        <v>3.9</v>
      </c>
      <c r="F1572">
        <v>203</v>
      </c>
      <c r="G1572" s="21">
        <v>39.9</v>
      </c>
      <c r="H1572">
        <v>2013</v>
      </c>
      <c r="J1572" t="str">
        <f>_xlfn.CONCAT(Table1[#This Row])</f>
        <v>Les Grandes Terrasses Cornas 2013FranceCornasPaul Jaboulet Aîné3.920339.92013</v>
      </c>
      <c r="S1572" t="b">
        <v>0</v>
      </c>
    </row>
    <row r="1573" spans="1:19" x14ac:dyDescent="0.2">
      <c r="A1573" t="s">
        <v>3713</v>
      </c>
      <c r="B1573" t="s">
        <v>77</v>
      </c>
      <c r="C1573" t="s">
        <v>3251</v>
      </c>
      <c r="D1573" t="s">
        <v>3252</v>
      </c>
      <c r="E1573">
        <v>4.5</v>
      </c>
      <c r="F1573">
        <v>202</v>
      </c>
      <c r="G1573" s="21">
        <v>79.680000000000007</v>
      </c>
      <c r="H1573">
        <v>2013</v>
      </c>
      <c r="J1573" t="str">
        <f>_xlfn.CONCAT(Table1[#This Row])</f>
        <v>Zambujeiro 2013PortugalBorbaQuinta do Zambujeiro4.520279.682013</v>
      </c>
      <c r="S1573" t="b">
        <v>0</v>
      </c>
    </row>
    <row r="1574" spans="1:19" x14ac:dyDescent="0.2">
      <c r="A1574" t="s">
        <v>3712</v>
      </c>
      <c r="B1574" t="s">
        <v>62</v>
      </c>
      <c r="C1574" t="s">
        <v>63</v>
      </c>
      <c r="D1574" t="s">
        <v>859</v>
      </c>
      <c r="E1574">
        <v>4.0999999999999996</v>
      </c>
      <c r="F1574">
        <v>202</v>
      </c>
      <c r="G1574" s="21">
        <v>19.45</v>
      </c>
      <c r="H1574">
        <v>2013</v>
      </c>
      <c r="J1574" t="str">
        <f>_xlfn.CONCAT(Table1[#This Row])</f>
        <v>Lourens River Valley 2013South AfricaStellenboschMorgenster Estate4.120219.452013</v>
      </c>
      <c r="S1574" t="b">
        <v>0</v>
      </c>
    </row>
    <row r="1575" spans="1:19" x14ac:dyDescent="0.2">
      <c r="A1575" t="s">
        <v>3702</v>
      </c>
      <c r="B1575" t="s">
        <v>9</v>
      </c>
      <c r="C1575" t="s">
        <v>379</v>
      </c>
      <c r="D1575" t="s">
        <v>3703</v>
      </c>
      <c r="E1575">
        <v>3.4</v>
      </c>
      <c r="F1575">
        <v>202</v>
      </c>
      <c r="G1575" s="21">
        <v>14.75</v>
      </c>
      <c r="H1575">
        <v>2013</v>
      </c>
      <c r="J1575" t="str">
        <f>_xlfn.CONCAT(Table1[#This Row])</f>
        <v>Médoc 2013FranceMédocChâteau Saint-Aubin3.420214.752013</v>
      </c>
      <c r="S1575" t="b">
        <v>0</v>
      </c>
    </row>
    <row r="1576" spans="1:19" x14ac:dyDescent="0.2">
      <c r="A1576" t="s">
        <v>3345</v>
      </c>
      <c r="B1576" t="s">
        <v>196</v>
      </c>
      <c r="C1576" t="s">
        <v>197</v>
      </c>
      <c r="D1576" t="s">
        <v>3686</v>
      </c>
      <c r="E1576">
        <v>3.9</v>
      </c>
      <c r="F1576">
        <v>201</v>
      </c>
      <c r="G1576" s="21">
        <v>27.29</v>
      </c>
      <c r="H1576">
        <v>2013</v>
      </c>
      <c r="J1576" t="str">
        <f>_xlfn.CONCAT(Table1[#This Row])</f>
        <v>Merlot 2013ArgentinaMendozaMariflor3.920127.292013</v>
      </c>
      <c r="S1576" t="b">
        <v>0</v>
      </c>
    </row>
    <row r="1577" spans="1:19" x14ac:dyDescent="0.2">
      <c r="A1577" t="s">
        <v>3690</v>
      </c>
      <c r="B1577" t="s">
        <v>9</v>
      </c>
      <c r="C1577" t="s">
        <v>2568</v>
      </c>
      <c r="D1577" t="s">
        <v>538</v>
      </c>
      <c r="E1577">
        <v>3.7</v>
      </c>
      <c r="F1577">
        <v>201</v>
      </c>
      <c r="G1577" s="21">
        <v>12.5</v>
      </c>
      <c r="H1577">
        <v>2013</v>
      </c>
      <c r="J1577" t="str">
        <f>_xlfn.CONCAT(Table1[#This Row])</f>
        <v>Bonne Pioche Pic-Saint-Loup 2013FrancePic-Saint-LoupClavel3.720112.52013</v>
      </c>
      <c r="S1577" t="b">
        <v>0</v>
      </c>
    </row>
    <row r="1578" spans="1:19" x14ac:dyDescent="0.2">
      <c r="A1578" t="s">
        <v>3656</v>
      </c>
      <c r="B1578" t="s">
        <v>66</v>
      </c>
      <c r="C1578" t="s">
        <v>3657</v>
      </c>
      <c r="D1578" t="s">
        <v>3658</v>
      </c>
      <c r="E1578">
        <v>3.7</v>
      </c>
      <c r="F1578">
        <v>200</v>
      </c>
      <c r="G1578" s="21">
        <v>21.45</v>
      </c>
      <c r="H1578">
        <v>2013</v>
      </c>
      <c r="J1578" t="str">
        <f>_xlfn.CONCAT(Table1[#This Row])</f>
        <v>Ventus 2013SpainBajo AragónVenta d'Aubert3.720021.452013</v>
      </c>
      <c r="S1578" t="b">
        <v>0</v>
      </c>
    </row>
    <row r="1579" spans="1:19" x14ac:dyDescent="0.2">
      <c r="A1579" t="s">
        <v>3644</v>
      </c>
      <c r="B1579" t="s">
        <v>66</v>
      </c>
      <c r="C1579" t="s">
        <v>308</v>
      </c>
      <c r="D1579" t="s">
        <v>563</v>
      </c>
      <c r="E1579">
        <v>3.6</v>
      </c>
      <c r="F1579">
        <v>199</v>
      </c>
      <c r="G1579" s="21">
        <v>21.5</v>
      </c>
      <c r="H1579">
        <v>2013</v>
      </c>
      <c r="J1579" t="str">
        <f>_xlfn.CONCAT(Table1[#This Row])</f>
        <v>Lanzaga Rioja 2013SpainRiojaTelmo Rodriguez3.619921.52013</v>
      </c>
      <c r="S1579" t="b">
        <v>0</v>
      </c>
    </row>
    <row r="1580" spans="1:19" x14ac:dyDescent="0.2">
      <c r="A1580" t="s">
        <v>3625</v>
      </c>
      <c r="B1580" t="s">
        <v>87</v>
      </c>
      <c r="C1580" t="s">
        <v>3388</v>
      </c>
      <c r="D1580" t="s">
        <v>3626</v>
      </c>
      <c r="E1580">
        <v>4</v>
      </c>
      <c r="F1580">
        <v>197</v>
      </c>
      <c r="G1580" s="21">
        <v>24.9</v>
      </c>
      <c r="H1580">
        <v>2013</v>
      </c>
      <c r="J1580" t="str">
        <f>_xlfn.CONCAT(Table1[#This Row])</f>
        <v>Identidade Gran Terroir Corte 2013BrazilRio Grande do SulCasa Valduga419724.92013</v>
      </c>
      <c r="S1580" t="b">
        <v>0</v>
      </c>
    </row>
    <row r="1581" spans="1:19" x14ac:dyDescent="0.2">
      <c r="A1581" t="s">
        <v>3617</v>
      </c>
      <c r="B1581" t="s">
        <v>16</v>
      </c>
      <c r="C1581" t="s">
        <v>181</v>
      </c>
      <c r="D1581" t="s">
        <v>1486</v>
      </c>
      <c r="E1581">
        <v>3.8</v>
      </c>
      <c r="F1581">
        <v>197</v>
      </c>
      <c r="G1581" s="21">
        <v>28.01</v>
      </c>
      <c r="H1581">
        <v>2013</v>
      </c>
      <c r="J1581" t="str">
        <f>_xlfn.CONCAT(Table1[#This Row])</f>
        <v>Barolo Bussia 2013ItalyBaroloGiacosa Fratelli3.819728.012013</v>
      </c>
      <c r="S1581" t="b">
        <v>0</v>
      </c>
    </row>
    <row r="1582" spans="1:19" x14ac:dyDescent="0.2">
      <c r="A1582" t="s">
        <v>3622</v>
      </c>
      <c r="B1582" t="s">
        <v>46</v>
      </c>
      <c r="C1582" t="s">
        <v>47</v>
      </c>
      <c r="D1582" t="s">
        <v>3623</v>
      </c>
      <c r="E1582">
        <v>3.6</v>
      </c>
      <c r="F1582">
        <v>197</v>
      </c>
      <c r="G1582" s="21">
        <v>22.39</v>
      </c>
      <c r="H1582">
        <v>2013</v>
      </c>
      <c r="J1582" t="str">
        <f>_xlfn.CONCAT(Table1[#This Row])</f>
        <v>Shotfire Quartage 2013AustraliaBarossaThorn-Clarke3.619722.392013</v>
      </c>
      <c r="S1582" t="b">
        <v>0</v>
      </c>
    </row>
    <row r="1583" spans="1:19" x14ac:dyDescent="0.2">
      <c r="A1583" t="s">
        <v>3603</v>
      </c>
      <c r="B1583" t="s">
        <v>66</v>
      </c>
      <c r="C1583" t="s">
        <v>313</v>
      </c>
      <c r="D1583" t="s">
        <v>2974</v>
      </c>
      <c r="E1583">
        <v>4.2</v>
      </c>
      <c r="F1583">
        <v>196</v>
      </c>
      <c r="G1583" s="21">
        <v>50.09</v>
      </c>
      <c r="H1583">
        <v>2013</v>
      </c>
      <c r="J1583" t="str">
        <f>_xlfn.CONCAT(Table1[#This Row])</f>
        <v>Clos Abella Selección Especial 2013SpainPrioratMarco Abella4.219650.092013</v>
      </c>
      <c r="S1583" t="b">
        <v>0</v>
      </c>
    </row>
    <row r="1584" spans="1:19" x14ac:dyDescent="0.2">
      <c r="A1584" t="s">
        <v>3525</v>
      </c>
      <c r="B1584" t="s">
        <v>34</v>
      </c>
      <c r="C1584" t="s">
        <v>599</v>
      </c>
      <c r="D1584" t="s">
        <v>3526</v>
      </c>
      <c r="E1584">
        <v>4.5999999999999996</v>
      </c>
      <c r="F1584">
        <v>193</v>
      </c>
      <c r="G1584" s="21">
        <v>193.01</v>
      </c>
      <c r="H1584">
        <v>2013</v>
      </c>
      <c r="J1584" t="str">
        <f>_xlfn.CONCAT(Table1[#This Row])</f>
        <v>Red 2013ChileMaipo ValleyViñedo Chadwick4.6193193.012013</v>
      </c>
      <c r="S1584" t="b">
        <v>0</v>
      </c>
    </row>
    <row r="1585" spans="1:19" x14ac:dyDescent="0.2">
      <c r="A1585" t="s">
        <v>3506</v>
      </c>
      <c r="B1585" t="s">
        <v>16</v>
      </c>
      <c r="C1585" t="s">
        <v>2291</v>
      </c>
      <c r="D1585" t="s">
        <v>3507</v>
      </c>
      <c r="E1585">
        <v>4.0999999999999996</v>
      </c>
      <c r="F1585">
        <v>191</v>
      </c>
      <c r="G1585" s="21">
        <v>29.05</v>
      </c>
      <c r="H1585">
        <v>2013</v>
      </c>
      <c r="J1585" t="str">
        <f>_xlfn.CONCAT(Table1[#This Row])</f>
        <v>Il Bosco Syrah 2013ItalyCortonaTenimenti d’Alessandro4.119129.052013</v>
      </c>
      <c r="S1585" t="b">
        <v>0</v>
      </c>
    </row>
    <row r="1586" spans="1:19" x14ac:dyDescent="0.2">
      <c r="A1586" t="s">
        <v>1254</v>
      </c>
      <c r="B1586" t="s">
        <v>16</v>
      </c>
      <c r="C1586" t="s">
        <v>93</v>
      </c>
      <c r="D1586" t="s">
        <v>1032</v>
      </c>
      <c r="E1586">
        <v>3.4</v>
      </c>
      <c r="F1586">
        <v>190</v>
      </c>
      <c r="G1586" s="21">
        <v>15.51</v>
      </c>
      <c r="H1586">
        <v>2013</v>
      </c>
      <c r="J1586" t="str">
        <f>_xlfn.CONCAT(Table1[#This Row])</f>
        <v>Chianti Classico Riserva 2013ItalyChianti ClassicoMonte Guelfo3.419015.512013</v>
      </c>
      <c r="S1586" t="b">
        <v>0</v>
      </c>
    </row>
    <row r="1587" spans="1:19" x14ac:dyDescent="0.2">
      <c r="A1587" t="s">
        <v>2608</v>
      </c>
      <c r="B1587" t="s">
        <v>9</v>
      </c>
      <c r="C1587" t="s">
        <v>96</v>
      </c>
      <c r="D1587" t="s">
        <v>3459</v>
      </c>
      <c r="E1587">
        <v>4.3</v>
      </c>
      <c r="F1587">
        <v>189</v>
      </c>
      <c r="G1587" s="21">
        <v>103.42</v>
      </c>
      <c r="H1587">
        <v>2013</v>
      </c>
      <c r="J1587" t="str">
        <f>_xlfn.CONCAT(Table1[#This Row])</f>
        <v>Saint-Émilion Grand Cru (Premier Grand Cru Classé) 2013FranceSaint-Émilion Grand CruChâteau Troplong Mondot4.3189103.422013</v>
      </c>
      <c r="S1587" t="b">
        <v>0</v>
      </c>
    </row>
    <row r="1588" spans="1:19" x14ac:dyDescent="0.2">
      <c r="A1588" t="s">
        <v>3466</v>
      </c>
      <c r="B1588" t="s">
        <v>9</v>
      </c>
      <c r="C1588" t="s">
        <v>184</v>
      </c>
      <c r="D1588" t="s">
        <v>3467</v>
      </c>
      <c r="E1588">
        <v>4.0999999999999996</v>
      </c>
      <c r="F1588">
        <v>189</v>
      </c>
      <c r="G1588" s="21">
        <v>89.9</v>
      </c>
      <c r="H1588">
        <v>2013</v>
      </c>
      <c r="J1588" t="str">
        <f>_xlfn.CONCAT(Table1[#This Row])</f>
        <v>Pauillac (Grand Cru Classé) 2013FrancePauillacChâteau Duhart-Milon4.118989.92013</v>
      </c>
      <c r="S1588" t="b">
        <v>0</v>
      </c>
    </row>
    <row r="1589" spans="1:19" x14ac:dyDescent="0.2">
      <c r="A1589" t="s">
        <v>3406</v>
      </c>
      <c r="B1589" t="s">
        <v>9</v>
      </c>
      <c r="C1589" t="s">
        <v>389</v>
      </c>
      <c r="D1589" t="s">
        <v>3411</v>
      </c>
      <c r="E1589">
        <v>4</v>
      </c>
      <c r="F1589">
        <v>187</v>
      </c>
      <c r="G1589" s="21">
        <v>31.9</v>
      </c>
      <c r="H1589">
        <v>2013</v>
      </c>
      <c r="J1589" t="str">
        <f>_xlfn.CONCAT(Table1[#This Row])</f>
        <v>Pessac-Léognan 2013FrancePessac-LéognanChâteau La Garde418731.92013</v>
      </c>
      <c r="S1589" t="b">
        <v>0</v>
      </c>
    </row>
    <row r="1590" spans="1:19" x14ac:dyDescent="0.2">
      <c r="A1590" t="s">
        <v>3415</v>
      </c>
      <c r="B1590" t="s">
        <v>62</v>
      </c>
      <c r="C1590" t="s">
        <v>63</v>
      </c>
      <c r="D1590" t="s">
        <v>2984</v>
      </c>
      <c r="E1590">
        <v>3.9</v>
      </c>
      <c r="F1590">
        <v>187</v>
      </c>
      <c r="G1590" s="21">
        <v>35</v>
      </c>
      <c r="H1590">
        <v>2013</v>
      </c>
      <c r="J1590" t="str">
        <f>_xlfn.CONCAT(Table1[#This Row])</f>
        <v>Cabernet Franc 2013South AfricaStellenboschRaats3.9187352013</v>
      </c>
      <c r="S1590" t="b">
        <v>0</v>
      </c>
    </row>
    <row r="1591" spans="1:19" x14ac:dyDescent="0.2">
      <c r="A1591" t="s">
        <v>3406</v>
      </c>
      <c r="B1591" t="s">
        <v>9</v>
      </c>
      <c r="C1591" t="s">
        <v>389</v>
      </c>
      <c r="D1591" t="s">
        <v>2038</v>
      </c>
      <c r="E1591">
        <v>3.8</v>
      </c>
      <c r="F1591">
        <v>187</v>
      </c>
      <c r="G1591" s="21">
        <v>86.76</v>
      </c>
      <c r="H1591">
        <v>2013</v>
      </c>
      <c r="J1591" t="str">
        <f>_xlfn.CONCAT(Table1[#This Row])</f>
        <v>Pessac-Léognan 2013FrancePessac-LéognanChâteau Haut-Bailly3.818786.762013</v>
      </c>
      <c r="S1591" t="b">
        <v>0</v>
      </c>
    </row>
    <row r="1592" spans="1:19" x14ac:dyDescent="0.2">
      <c r="A1592" t="s">
        <v>2608</v>
      </c>
      <c r="B1592" t="s">
        <v>9</v>
      </c>
      <c r="C1592" t="s">
        <v>96</v>
      </c>
      <c r="D1592" t="s">
        <v>2670</v>
      </c>
      <c r="E1592">
        <v>4.5</v>
      </c>
      <c r="F1592">
        <v>186</v>
      </c>
      <c r="G1592" s="21">
        <v>485.45</v>
      </c>
      <c r="H1592">
        <v>2013</v>
      </c>
      <c r="J1592" t="str">
        <f>_xlfn.CONCAT(Table1[#This Row])</f>
        <v>Saint-Émilion Grand Cru (Premier Grand Cru Classé) 2013FranceSaint-Émilion Grand CruChâteau Cheval Blanc4.5186485.452013</v>
      </c>
      <c r="S1592" t="b">
        <v>0</v>
      </c>
    </row>
    <row r="1593" spans="1:19" x14ac:dyDescent="0.2">
      <c r="A1593" t="s">
        <v>3391</v>
      </c>
      <c r="B1593" t="s">
        <v>16</v>
      </c>
      <c r="C1593" t="s">
        <v>178</v>
      </c>
      <c r="D1593" t="s">
        <v>3392</v>
      </c>
      <c r="E1593">
        <v>3.7</v>
      </c>
      <c r="F1593">
        <v>186</v>
      </c>
      <c r="G1593" s="21">
        <v>14.84</v>
      </c>
      <c r="H1593">
        <v>2013</v>
      </c>
      <c r="J1593" t="str">
        <f>_xlfn.CONCAT(Table1[#This Row])</f>
        <v>Rocche del Santo Barbera d'Alba Superiore 2013ItalyBarbera d'AlbaBrandini3.718614.842013</v>
      </c>
      <c r="S1593" t="b">
        <v>0</v>
      </c>
    </row>
    <row r="1594" spans="1:19" x14ac:dyDescent="0.2">
      <c r="A1594" t="s">
        <v>3365</v>
      </c>
      <c r="B1594" t="s">
        <v>16</v>
      </c>
      <c r="C1594" t="s">
        <v>505</v>
      </c>
      <c r="D1594" t="s">
        <v>506</v>
      </c>
      <c r="E1594">
        <v>4.5</v>
      </c>
      <c r="F1594">
        <v>185</v>
      </c>
      <c r="G1594" s="21">
        <v>64.03</v>
      </c>
      <c r="H1594">
        <v>2013</v>
      </c>
      <c r="J1594" t="str">
        <f>_xlfn.CONCAT(Table1[#This Row])</f>
        <v>Amarone della Valpolicella Classico Riserva (Sergio Zenato) 2013ItalyAmarone della Valpolicella ClassicoZenato4.518564.032013</v>
      </c>
      <c r="S1594" t="b">
        <v>0</v>
      </c>
    </row>
    <row r="1595" spans="1:19" x14ac:dyDescent="0.2">
      <c r="A1595" t="s">
        <v>3370</v>
      </c>
      <c r="B1595" t="s">
        <v>16</v>
      </c>
      <c r="C1595" t="s">
        <v>17</v>
      </c>
      <c r="D1595" t="s">
        <v>235</v>
      </c>
      <c r="E1595">
        <v>4.2</v>
      </c>
      <c r="F1595">
        <v>185</v>
      </c>
      <c r="G1595" s="21">
        <v>34.89</v>
      </c>
      <c r="H1595">
        <v>2013</v>
      </c>
      <c r="J1595" t="str">
        <f>_xlfn.CONCAT(Table1[#This Row])</f>
        <v>Indaco 2013ItalyToscanaTenuta dei Sette Cieli4.218534.892013</v>
      </c>
      <c r="S1595" t="b">
        <v>0</v>
      </c>
    </row>
    <row r="1596" spans="1:19" x14ac:dyDescent="0.2">
      <c r="A1596" t="s">
        <v>3369</v>
      </c>
      <c r="B1596" t="s">
        <v>16</v>
      </c>
      <c r="C1596" t="s">
        <v>17</v>
      </c>
      <c r="D1596" t="s">
        <v>608</v>
      </c>
      <c r="E1596">
        <v>3.5</v>
      </c>
      <c r="F1596">
        <v>185</v>
      </c>
      <c r="G1596" s="21">
        <v>10.69</v>
      </c>
      <c r="H1596">
        <v>2013</v>
      </c>
      <c r="J1596" t="str">
        <f>_xlfn.CONCAT(Table1[#This Row])</f>
        <v>Toscana Rosso 2013ItalyToscanaTenuta Il Poggione3.518510.692013</v>
      </c>
      <c r="S1596" t="b">
        <v>0</v>
      </c>
    </row>
    <row r="1597" spans="1:19" x14ac:dyDescent="0.2">
      <c r="A1597" t="s">
        <v>3345</v>
      </c>
      <c r="B1597" t="s">
        <v>66</v>
      </c>
      <c r="C1597" t="s">
        <v>776</v>
      </c>
      <c r="D1597" t="s">
        <v>777</v>
      </c>
      <c r="E1597">
        <v>4</v>
      </c>
      <c r="F1597">
        <v>184</v>
      </c>
      <c r="G1597" s="21">
        <v>35.69</v>
      </c>
      <c r="H1597">
        <v>2013</v>
      </c>
      <c r="J1597" t="str">
        <f>_xlfn.CONCAT(Table1[#This Row])</f>
        <v>Merlot 2013SpainSomontanoEnate418435.692013</v>
      </c>
      <c r="S1597" t="b">
        <v>0</v>
      </c>
    </row>
    <row r="1598" spans="1:19" x14ac:dyDescent="0.2">
      <c r="A1598" t="s">
        <v>3295</v>
      </c>
      <c r="B1598" t="s">
        <v>196</v>
      </c>
      <c r="C1598" t="s">
        <v>701</v>
      </c>
      <c r="D1598" t="s">
        <v>673</v>
      </c>
      <c r="E1598">
        <v>4.5999999999999996</v>
      </c>
      <c r="F1598">
        <v>181</v>
      </c>
      <c r="G1598" s="21">
        <v>273.70999999999998</v>
      </c>
      <c r="H1598">
        <v>2013</v>
      </c>
      <c r="J1598" t="str">
        <f>_xlfn.CONCAT(Table1[#This Row])</f>
        <v>Adrianna Vineyard Mundus Bacillus Terrae Malbec 2013ArgentinaTupungatoCatena Zapata4.6181273.712013</v>
      </c>
      <c r="S1598" t="b">
        <v>0</v>
      </c>
    </row>
    <row r="1599" spans="1:19" x14ac:dyDescent="0.2">
      <c r="A1599" t="s">
        <v>3279</v>
      </c>
      <c r="B1599" t="s">
        <v>62</v>
      </c>
      <c r="C1599" t="s">
        <v>63</v>
      </c>
      <c r="D1599" t="s">
        <v>3280</v>
      </c>
      <c r="E1599">
        <v>4.2</v>
      </c>
      <c r="F1599">
        <v>181</v>
      </c>
      <c r="G1599" s="21">
        <v>46</v>
      </c>
      <c r="H1599">
        <v>2013</v>
      </c>
      <c r="J1599" t="str">
        <f>_xlfn.CONCAT(Table1[#This Row])</f>
        <v>G.V.B Red 2013South AfricaStellenboschVergelegen4.2181462013</v>
      </c>
      <c r="S1599" t="b">
        <v>0</v>
      </c>
    </row>
    <row r="1600" spans="1:19" x14ac:dyDescent="0.2">
      <c r="A1600" t="s">
        <v>3238</v>
      </c>
      <c r="B1600" t="s">
        <v>277</v>
      </c>
      <c r="C1600" t="s">
        <v>346</v>
      </c>
      <c r="D1600" t="s">
        <v>2584</v>
      </c>
      <c r="E1600">
        <v>3.9</v>
      </c>
      <c r="F1600">
        <v>179</v>
      </c>
      <c r="G1600" s="21">
        <v>29.95</v>
      </c>
      <c r="H1600">
        <v>2013</v>
      </c>
      <c r="J1600" t="str">
        <f>_xlfn.CONCAT(Table1[#This Row])</f>
        <v>GG Henkenberg Spätburgunder 2013GermanyBadenSalwey3.917929.952013</v>
      </c>
      <c r="S1600" t="b">
        <v>0</v>
      </c>
    </row>
    <row r="1601" spans="1:19" x14ac:dyDescent="0.2">
      <c r="A1601" t="s">
        <v>3151</v>
      </c>
      <c r="B1601" t="s">
        <v>16</v>
      </c>
      <c r="C1601" t="s">
        <v>17</v>
      </c>
      <c r="D1601" t="s">
        <v>3152</v>
      </c>
      <c r="E1601">
        <v>3.7</v>
      </c>
      <c r="F1601">
        <v>175</v>
      </c>
      <c r="G1601" s="21">
        <v>5.8</v>
      </c>
      <c r="H1601">
        <v>2013</v>
      </c>
      <c r="J1601" t="str">
        <f>_xlfn.CONCAT(Table1[#This Row])</f>
        <v>Alle Viole Rosso 2013ItalyToscanaTenuta di Ceppaiano3.71755.82013</v>
      </c>
      <c r="S1601" t="b">
        <v>0</v>
      </c>
    </row>
    <row r="1602" spans="1:19" x14ac:dyDescent="0.2">
      <c r="A1602" t="s">
        <v>3110</v>
      </c>
      <c r="B1602" t="s">
        <v>16</v>
      </c>
      <c r="C1602" t="s">
        <v>404</v>
      </c>
      <c r="D1602" t="s">
        <v>405</v>
      </c>
      <c r="E1602">
        <v>4</v>
      </c>
      <c r="F1602">
        <v>173</v>
      </c>
      <c r="G1602" s="21">
        <v>27.99</v>
      </c>
      <c r="H1602">
        <v>2013</v>
      </c>
      <c r="J1602" t="str">
        <f>_xlfn.CONCAT(Table1[#This Row])</f>
        <v>Sanct Valentin Cabernet - Merlot Riserva 2013ItalySüdtirol - Alto AdigeSt. Michael-Eppan417327.992013</v>
      </c>
      <c r="S1602" t="b">
        <v>0</v>
      </c>
    </row>
    <row r="1603" spans="1:19" x14ac:dyDescent="0.2">
      <c r="A1603" t="s">
        <v>2517</v>
      </c>
      <c r="B1603" t="s">
        <v>77</v>
      </c>
      <c r="C1603" t="s">
        <v>1405</v>
      </c>
      <c r="D1603" t="s">
        <v>3111</v>
      </c>
      <c r="E1603">
        <v>3.3</v>
      </c>
      <c r="F1603">
        <v>173</v>
      </c>
      <c r="G1603" s="21">
        <v>6.63</v>
      </c>
      <c r="H1603">
        <v>2013</v>
      </c>
      <c r="J1603" t="str">
        <f>_xlfn.CONCAT(Table1[#This Row])</f>
        <v>Tinto 2013PortugalAlentejoSexy3.31736.632013</v>
      </c>
      <c r="S1603" t="b">
        <v>0</v>
      </c>
    </row>
    <row r="1604" spans="1:19" x14ac:dyDescent="0.2">
      <c r="A1604" t="s">
        <v>3050</v>
      </c>
      <c r="B1604" t="s">
        <v>16</v>
      </c>
      <c r="C1604" t="s">
        <v>1510</v>
      </c>
      <c r="D1604" t="s">
        <v>3051</v>
      </c>
      <c r="E1604">
        <v>4.2</v>
      </c>
      <c r="F1604">
        <v>171</v>
      </c>
      <c r="G1604" s="21">
        <v>26</v>
      </c>
      <c r="H1604">
        <v>2013</v>
      </c>
      <c r="J1604" t="str">
        <f>_xlfn.CONCAT(Table1[#This Row])</f>
        <v>160 Anni 2013ItalyCalabriaIppolito 18454.2171262013</v>
      </c>
      <c r="S1604" t="b">
        <v>0</v>
      </c>
    </row>
    <row r="1605" spans="1:19" x14ac:dyDescent="0.2">
      <c r="A1605" t="s">
        <v>3064</v>
      </c>
      <c r="B1605" t="s">
        <v>16</v>
      </c>
      <c r="C1605" t="s">
        <v>492</v>
      </c>
      <c r="D1605" t="s">
        <v>3065</v>
      </c>
      <c r="E1605">
        <v>4.2</v>
      </c>
      <c r="F1605">
        <v>171</v>
      </c>
      <c r="G1605" s="21">
        <v>45</v>
      </c>
      <c r="H1605">
        <v>2013</v>
      </c>
      <c r="J1605" t="str">
        <f>_xlfn.CONCAT(Table1[#This Row])</f>
        <v>Maronea Bolgheri (Superiore) 2013ItalyBolgheri SuperioreCasa di Terra4.2171452013</v>
      </c>
      <c r="S1605" t="b">
        <v>0</v>
      </c>
    </row>
    <row r="1606" spans="1:19" x14ac:dyDescent="0.2">
      <c r="A1606" t="s">
        <v>3055</v>
      </c>
      <c r="B1606" t="s">
        <v>34</v>
      </c>
      <c r="C1606" t="s">
        <v>898</v>
      </c>
      <c r="D1606" t="s">
        <v>899</v>
      </c>
      <c r="E1606">
        <v>4.0999999999999996</v>
      </c>
      <c r="F1606">
        <v>171</v>
      </c>
      <c r="G1606" s="21">
        <v>70.72</v>
      </c>
      <c r="H1606">
        <v>2013</v>
      </c>
      <c r="J1606" t="str">
        <f>_xlfn.CONCAT(Table1[#This Row])</f>
        <v>La Cumbre Syrah 2013ChileAconcagua ValleyErrazuriz4.117170.722013</v>
      </c>
      <c r="S1606" t="b">
        <v>0</v>
      </c>
    </row>
    <row r="1607" spans="1:19" x14ac:dyDescent="0.2">
      <c r="A1607" t="s">
        <v>3067</v>
      </c>
      <c r="B1607" t="s">
        <v>66</v>
      </c>
      <c r="C1607" t="s">
        <v>313</v>
      </c>
      <c r="D1607" t="s">
        <v>3068</v>
      </c>
      <c r="E1607">
        <v>3.7</v>
      </c>
      <c r="F1607">
        <v>171</v>
      </c>
      <c r="G1607" s="21">
        <v>11.47</v>
      </c>
      <c r="H1607">
        <v>2013</v>
      </c>
      <c r="J1607" t="str">
        <f>_xlfn.CONCAT(Table1[#This Row])</f>
        <v>Mistik Criança 2013SpainPrioratRotllan Torra3.717111.472013</v>
      </c>
      <c r="S1607" t="b">
        <v>0</v>
      </c>
    </row>
    <row r="1608" spans="1:19" x14ac:dyDescent="0.2">
      <c r="A1608" t="s">
        <v>2996</v>
      </c>
      <c r="B1608" t="s">
        <v>16</v>
      </c>
      <c r="C1608" t="s">
        <v>294</v>
      </c>
      <c r="D1608" t="s">
        <v>2461</v>
      </c>
      <c r="E1608">
        <v>4.2</v>
      </c>
      <c r="F1608">
        <v>169</v>
      </c>
      <c r="G1608" s="21">
        <v>48.02</v>
      </c>
      <c r="H1608">
        <v>2013</v>
      </c>
      <c r="J1608" t="str">
        <f>_xlfn.CONCAT(Table1[#This Row])</f>
        <v>Rosso di Montalcino 2013ItalyRosso di MontalcinoPoggio di Sotto4.216948.022013</v>
      </c>
      <c r="S1608" t="b">
        <v>0</v>
      </c>
    </row>
    <row r="1609" spans="1:19" x14ac:dyDescent="0.2">
      <c r="A1609" t="s">
        <v>2962</v>
      </c>
      <c r="B1609" t="s">
        <v>16</v>
      </c>
      <c r="C1609" t="s">
        <v>505</v>
      </c>
      <c r="D1609" t="s">
        <v>395</v>
      </c>
      <c r="E1609">
        <v>4.0999999999999996</v>
      </c>
      <c r="F1609">
        <v>168</v>
      </c>
      <c r="G1609" s="21">
        <v>53.99</v>
      </c>
      <c r="H1609">
        <v>2013</v>
      </c>
      <c r="J1609" t="str">
        <f>_xlfn.CONCAT(Table1[#This Row])</f>
        <v>Costasera Amarone della Valpolicella Classico Riserva 2013ItalyAmarone della Valpolicella ClassicoMasi4.116853.992013</v>
      </c>
      <c r="S1609" t="b">
        <v>0</v>
      </c>
    </row>
    <row r="1610" spans="1:19" x14ac:dyDescent="0.2">
      <c r="A1610" t="s">
        <v>2942</v>
      </c>
      <c r="B1610" t="s">
        <v>16</v>
      </c>
      <c r="C1610" t="s">
        <v>302</v>
      </c>
      <c r="D1610" t="s">
        <v>1012</v>
      </c>
      <c r="E1610">
        <v>4.0999999999999996</v>
      </c>
      <c r="F1610">
        <v>167</v>
      </c>
      <c r="G1610" s="21">
        <v>16</v>
      </c>
      <c r="H1610">
        <v>2013</v>
      </c>
      <c r="J1610" t="str">
        <f>_xlfn.CONCAT(Table1[#This Row])</f>
        <v>Ettamiano Passito 2013ItalyPrimitivo di ManduriaCantine due Palme4.1167162013</v>
      </c>
      <c r="S1610" t="b">
        <v>0</v>
      </c>
    </row>
    <row r="1611" spans="1:19" x14ac:dyDescent="0.2">
      <c r="A1611" t="s">
        <v>2953</v>
      </c>
      <c r="B1611" t="s">
        <v>9</v>
      </c>
      <c r="C1611" t="s">
        <v>217</v>
      </c>
      <c r="D1611" t="s">
        <v>2954</v>
      </c>
      <c r="E1611">
        <v>4.0999999999999996</v>
      </c>
      <c r="F1611">
        <v>167</v>
      </c>
      <c r="G1611" s="21">
        <v>32</v>
      </c>
      <c r="H1611">
        <v>2013</v>
      </c>
      <c r="J1611" t="str">
        <f>_xlfn.CONCAT(Table1[#This Row])</f>
        <v>Margaux 2013FranceMargauxChâteau Monbrison4.1167322013</v>
      </c>
      <c r="S1611" t="b">
        <v>0</v>
      </c>
    </row>
    <row r="1612" spans="1:19" x14ac:dyDescent="0.2">
      <c r="A1612" t="s">
        <v>2958</v>
      </c>
      <c r="B1612" t="s">
        <v>9</v>
      </c>
      <c r="C1612" t="s">
        <v>873</v>
      </c>
      <c r="D1612" t="s">
        <v>1441</v>
      </c>
      <c r="E1612">
        <v>4.0999999999999996</v>
      </c>
      <c r="F1612">
        <v>167</v>
      </c>
      <c r="G1612" s="21">
        <v>34.9</v>
      </c>
      <c r="H1612">
        <v>2013</v>
      </c>
      <c r="J1612" t="str">
        <f>_xlfn.CONCAT(Table1[#This Row])</f>
        <v>Terroir du Trias Bandol Rouge 2013FranceBandolDomaine de Terrebrune4.116734.92013</v>
      </c>
      <c r="S1612" t="b">
        <v>0</v>
      </c>
    </row>
    <row r="1613" spans="1:19" x14ac:dyDescent="0.2">
      <c r="A1613" t="s">
        <v>2923</v>
      </c>
      <c r="B1613" t="s">
        <v>77</v>
      </c>
      <c r="C1613" t="s">
        <v>78</v>
      </c>
      <c r="D1613" t="s">
        <v>2754</v>
      </c>
      <c r="E1613">
        <v>3.8</v>
      </c>
      <c r="F1613">
        <v>166</v>
      </c>
      <c r="G1613" s="21">
        <v>22.59</v>
      </c>
      <c r="H1613">
        <v>2013</v>
      </c>
      <c r="J1613" t="str">
        <f>_xlfn.CONCAT(Table1[#This Row])</f>
        <v>Douro Bioma Tinto 2013PortugalDouroNiepoort3.816622.592013</v>
      </c>
      <c r="S1613" t="b">
        <v>0</v>
      </c>
    </row>
    <row r="1614" spans="1:19" x14ac:dyDescent="0.2">
      <c r="A1614" t="s">
        <v>2892</v>
      </c>
      <c r="B1614" t="s">
        <v>196</v>
      </c>
      <c r="C1614" t="s">
        <v>701</v>
      </c>
      <c r="D1614" t="s">
        <v>1019</v>
      </c>
      <c r="E1614">
        <v>4.2</v>
      </c>
      <c r="F1614">
        <v>165</v>
      </c>
      <c r="G1614" s="21">
        <v>54.36</v>
      </c>
      <c r="H1614">
        <v>2013</v>
      </c>
      <c r="J1614" t="str">
        <f>_xlfn.CONCAT(Table1[#This Row])</f>
        <v>Pasionado Cabernet Franc 2013ArgentinaTupungatoAndeluna4.216554.362013</v>
      </c>
      <c r="S1614" t="b">
        <v>0</v>
      </c>
    </row>
    <row r="1615" spans="1:19" x14ac:dyDescent="0.2">
      <c r="A1615" t="s">
        <v>2901</v>
      </c>
      <c r="B1615" t="s">
        <v>16</v>
      </c>
      <c r="C1615" t="s">
        <v>2902</v>
      </c>
      <c r="D1615" t="s">
        <v>1699</v>
      </c>
      <c r="E1615">
        <v>3.7</v>
      </c>
      <c r="F1615">
        <v>165</v>
      </c>
      <c r="G1615" s="21">
        <v>18.989999999999998</v>
      </c>
      <c r="H1615">
        <v>2013</v>
      </c>
      <c r="J1615" t="str">
        <f>_xlfn.CONCAT(Table1[#This Row])</f>
        <v>Ronco Dei Moreri Refosco dal Peduncolo Rosso 2013ItalyFriuli-Venezia GiuliaMarco Felluga3.716518.992013</v>
      </c>
      <c r="S1615" t="b">
        <v>0</v>
      </c>
    </row>
    <row r="1616" spans="1:19" x14ac:dyDescent="0.2">
      <c r="A1616" t="s">
        <v>2852</v>
      </c>
      <c r="B1616" t="s">
        <v>62</v>
      </c>
      <c r="C1616" t="s">
        <v>686</v>
      </c>
      <c r="D1616" t="s">
        <v>2853</v>
      </c>
      <c r="E1616">
        <v>3.9</v>
      </c>
      <c r="F1616">
        <v>163</v>
      </c>
      <c r="G1616" s="21">
        <v>13.99</v>
      </c>
      <c r="H1616">
        <v>2013</v>
      </c>
      <c r="J1616" t="str">
        <f>_xlfn.CONCAT(Table1[#This Row])</f>
        <v>Riebeeksrivier Western Slopes 2013South AfricaSwartlandCape of Good Hope3.916313.992013</v>
      </c>
      <c r="S1616" t="b">
        <v>0</v>
      </c>
    </row>
    <row r="1617" spans="1:19" x14ac:dyDescent="0.2">
      <c r="A1617" t="s">
        <v>2812</v>
      </c>
      <c r="B1617" t="s">
        <v>66</v>
      </c>
      <c r="C1617" t="s">
        <v>147</v>
      </c>
      <c r="D1617" t="s">
        <v>1860</v>
      </c>
      <c r="E1617">
        <v>4.4000000000000004</v>
      </c>
      <c r="F1617">
        <v>162</v>
      </c>
      <c r="G1617" s="21">
        <v>67.260000000000005</v>
      </c>
      <c r="H1617">
        <v>2013</v>
      </c>
      <c r="J1617" t="str">
        <f>_xlfn.CONCAT(Table1[#This Row])</f>
        <v>Pago Negralada Tempranillo 2013SpainCastilla y LeónAbadia Retuerta4.416267.262013</v>
      </c>
      <c r="S1617" t="b">
        <v>0</v>
      </c>
    </row>
    <row r="1618" spans="1:19" x14ac:dyDescent="0.2">
      <c r="A1618" t="s">
        <v>2821</v>
      </c>
      <c r="B1618" t="s">
        <v>66</v>
      </c>
      <c r="C1618" t="s">
        <v>333</v>
      </c>
      <c r="D1618" t="s">
        <v>1558</v>
      </c>
      <c r="E1618">
        <v>3.7</v>
      </c>
      <c r="F1618">
        <v>162</v>
      </c>
      <c r="G1618" s="21">
        <v>8.33</v>
      </c>
      <c r="H1618">
        <v>2013</v>
      </c>
      <c r="J1618" t="str">
        <f>_xlfn.CONCAT(Table1[#This Row])</f>
        <v>Reserva 2013SpainNavarraCastillo de Enériz3.71628.332013</v>
      </c>
      <c r="S1618" t="b">
        <v>0</v>
      </c>
    </row>
    <row r="1619" spans="1:19" x14ac:dyDescent="0.2">
      <c r="A1619" t="s">
        <v>2773</v>
      </c>
      <c r="B1619" t="s">
        <v>9</v>
      </c>
      <c r="C1619" t="s">
        <v>190</v>
      </c>
      <c r="D1619" t="s">
        <v>729</v>
      </c>
      <c r="E1619">
        <v>4.0999999999999996</v>
      </c>
      <c r="F1619">
        <v>160</v>
      </c>
      <c r="G1619" s="21">
        <v>49.95</v>
      </c>
      <c r="H1619">
        <v>2013</v>
      </c>
      <c r="J1619" t="str">
        <f>_xlfn.CONCAT(Table1[#This Row])</f>
        <v>Saint Cosme Côte-Rotie 2013FranceCôte-RôtieChâteau de Saint Cosme4.116049.952013</v>
      </c>
      <c r="S1619" t="b">
        <v>0</v>
      </c>
    </row>
    <row r="1620" spans="1:19" x14ac:dyDescent="0.2">
      <c r="A1620" t="s">
        <v>2759</v>
      </c>
      <c r="B1620" t="s">
        <v>16</v>
      </c>
      <c r="C1620" t="s">
        <v>74</v>
      </c>
      <c r="D1620" t="s">
        <v>2760</v>
      </c>
      <c r="E1620">
        <v>3.7</v>
      </c>
      <c r="F1620">
        <v>160</v>
      </c>
      <c r="G1620" s="21">
        <v>8.58</v>
      </c>
      <c r="H1620">
        <v>2013</v>
      </c>
      <c r="J1620" t="str">
        <f>_xlfn.CONCAT(Table1[#This Row])</f>
        <v>Arunte Negroamaro Salento 2013ItalySalentoCantolio3.71608.582013</v>
      </c>
      <c r="S1620" t="b">
        <v>0</v>
      </c>
    </row>
    <row r="1621" spans="1:19" x14ac:dyDescent="0.2">
      <c r="A1621" t="s">
        <v>2768</v>
      </c>
      <c r="B1621" t="s">
        <v>16</v>
      </c>
      <c r="C1621" t="s">
        <v>1024</v>
      </c>
      <c r="D1621" t="s">
        <v>1566</v>
      </c>
      <c r="E1621">
        <v>3.7</v>
      </c>
      <c r="F1621">
        <v>160</v>
      </c>
      <c r="G1621" s="21">
        <v>18.38</v>
      </c>
      <c r="H1621">
        <v>2013</v>
      </c>
      <c r="J1621" t="str">
        <f>_xlfn.CONCAT(Table1[#This Row])</f>
        <v>Nebbiolo Langhe Capisme-e 2013ItalyLangheDomenico Clerico3.716018.382013</v>
      </c>
      <c r="S1621" t="b">
        <v>0</v>
      </c>
    </row>
    <row r="1622" spans="1:19" x14ac:dyDescent="0.2">
      <c r="A1622" t="s">
        <v>2733</v>
      </c>
      <c r="B1622" t="s">
        <v>62</v>
      </c>
      <c r="C1622" t="s">
        <v>780</v>
      </c>
      <c r="D1622" t="s">
        <v>781</v>
      </c>
      <c r="E1622">
        <v>4.2</v>
      </c>
      <c r="F1622">
        <v>159</v>
      </c>
      <c r="G1622" s="21">
        <v>39.950000000000003</v>
      </c>
      <c r="H1622">
        <v>2013</v>
      </c>
      <c r="J1622" t="str">
        <f>_xlfn.CONCAT(Table1[#This Row])</f>
        <v>Méthode Ancienne Cabernet Sauvignon 2013South AfricaRobertsonSpringfield Estate4.215939.952013</v>
      </c>
      <c r="S1622" t="b">
        <v>0</v>
      </c>
    </row>
    <row r="1623" spans="1:19" x14ac:dyDescent="0.2">
      <c r="A1623" t="s">
        <v>2737</v>
      </c>
      <c r="B1623" t="s">
        <v>62</v>
      </c>
      <c r="C1623" t="s">
        <v>349</v>
      </c>
      <c r="D1623" t="s">
        <v>350</v>
      </c>
      <c r="E1623">
        <v>4.0999999999999996</v>
      </c>
      <c r="F1623">
        <v>159</v>
      </c>
      <c r="G1623" s="21">
        <v>59.95</v>
      </c>
      <c r="H1623">
        <v>2013</v>
      </c>
      <c r="J1623" t="str">
        <f>_xlfn.CONCAT(Table1[#This Row])</f>
        <v>Syrah 2013South AfricaFranschhoekAnthonij Rupert4.115959.952013</v>
      </c>
      <c r="S1623" t="b">
        <v>0</v>
      </c>
    </row>
    <row r="1624" spans="1:19" x14ac:dyDescent="0.2">
      <c r="A1624" t="s">
        <v>2701</v>
      </c>
      <c r="B1624" t="s">
        <v>9</v>
      </c>
      <c r="C1624" t="s">
        <v>666</v>
      </c>
      <c r="D1624" t="s">
        <v>2476</v>
      </c>
      <c r="E1624">
        <v>4.0999999999999996</v>
      </c>
      <c r="F1624">
        <v>158</v>
      </c>
      <c r="G1624" s="21">
        <v>51.55</v>
      </c>
      <c r="H1624">
        <v>2013</v>
      </c>
      <c r="J1624" t="str">
        <f>_xlfn.CONCAT(Table1[#This Row])</f>
        <v>Gevrey-Chambertin 2013FranceGevrey-ChambertinLouis Latour4.115851.552013</v>
      </c>
      <c r="S1624" t="b">
        <v>0</v>
      </c>
    </row>
    <row r="1625" spans="1:19" x14ac:dyDescent="0.2">
      <c r="A1625" t="s">
        <v>2716</v>
      </c>
      <c r="B1625" t="s">
        <v>16</v>
      </c>
      <c r="C1625" t="s">
        <v>17</v>
      </c>
      <c r="D1625" t="s">
        <v>2717</v>
      </c>
      <c r="E1625">
        <v>4.0999999999999996</v>
      </c>
      <c r="F1625">
        <v>158</v>
      </c>
      <c r="G1625" s="21">
        <v>57.51</v>
      </c>
      <c r="H1625">
        <v>2013</v>
      </c>
      <c r="J1625" t="str">
        <f>_xlfn.CONCAT(Table1[#This Row])</f>
        <v>Lamaione Toscana 2013ItalyToscanaTenuta CastelGiocondo4.115857.512013</v>
      </c>
      <c r="S1625" t="b">
        <v>0</v>
      </c>
    </row>
    <row r="1626" spans="1:19" x14ac:dyDescent="0.2">
      <c r="A1626" t="s">
        <v>2708</v>
      </c>
      <c r="B1626" t="s">
        <v>16</v>
      </c>
      <c r="C1626" t="s">
        <v>638</v>
      </c>
      <c r="D1626" t="s">
        <v>2709</v>
      </c>
      <c r="E1626">
        <v>3.8</v>
      </c>
      <c r="F1626">
        <v>158</v>
      </c>
      <c r="G1626" s="21">
        <v>13.95</v>
      </c>
      <c r="H1626">
        <v>2013</v>
      </c>
      <c r="J1626" t="str">
        <f>_xlfn.CONCAT(Table1[#This Row])</f>
        <v>Montepulciano d'Abruzzo 2013ItalyMontepulciano d'AbruzzoCollefrisio3.815813.952013</v>
      </c>
      <c r="S1626" t="b">
        <v>0</v>
      </c>
    </row>
    <row r="1627" spans="1:19" x14ac:dyDescent="0.2">
      <c r="A1627" t="s">
        <v>2653</v>
      </c>
      <c r="B1627" t="s">
        <v>9</v>
      </c>
      <c r="C1627" t="s">
        <v>105</v>
      </c>
      <c r="D1627" t="s">
        <v>2654</v>
      </c>
      <c r="E1627">
        <v>3.7</v>
      </c>
      <c r="F1627">
        <v>156</v>
      </c>
      <c r="G1627" s="21">
        <v>28.9</v>
      </c>
      <c r="H1627">
        <v>2013</v>
      </c>
      <c r="J1627" t="str">
        <f>_xlfn.CONCAT(Table1[#This Row])</f>
        <v>Saint-Estèphe 2013FranceSaint-EstèpheChâteau Le Boscq3.715628.92013</v>
      </c>
      <c r="S1627" t="b">
        <v>0</v>
      </c>
    </row>
    <row r="1628" spans="1:19" x14ac:dyDescent="0.2">
      <c r="A1628" t="s">
        <v>2668</v>
      </c>
      <c r="B1628" t="s">
        <v>70</v>
      </c>
      <c r="C1628" t="s">
        <v>2669</v>
      </c>
      <c r="D1628" t="s">
        <v>289</v>
      </c>
      <c r="E1628">
        <v>3.7</v>
      </c>
      <c r="F1628">
        <v>156</v>
      </c>
      <c r="G1628" s="21">
        <v>21</v>
      </c>
      <c r="H1628">
        <v>2013</v>
      </c>
      <c r="J1628" t="str">
        <f>_xlfn.CONCAT(Table1[#This Row])</f>
        <v>Walking Tree Cabernet Sauvignon 2013United StatesAlexander ValleyGeyser Peak3.7156212013</v>
      </c>
      <c r="S1628" t="b">
        <v>0</v>
      </c>
    </row>
    <row r="1629" spans="1:19" x14ac:dyDescent="0.2">
      <c r="A1629" t="s">
        <v>2634</v>
      </c>
      <c r="B1629" t="s">
        <v>16</v>
      </c>
      <c r="C1629" t="s">
        <v>93</v>
      </c>
      <c r="D1629" t="s">
        <v>2635</v>
      </c>
      <c r="E1629">
        <v>4</v>
      </c>
      <c r="F1629">
        <v>155</v>
      </c>
      <c r="G1629" s="21">
        <v>42.63</v>
      </c>
      <c r="H1629">
        <v>2013</v>
      </c>
      <c r="J1629" t="str">
        <f>_xlfn.CONCAT(Table1[#This Row])</f>
        <v>Chianti Classico Riserva Il Poggio 2013ItalyChianti ClassicoCastello di Monsanto415542.632013</v>
      </c>
      <c r="S1629" t="b">
        <v>0</v>
      </c>
    </row>
    <row r="1630" spans="1:19" x14ac:dyDescent="0.2">
      <c r="A1630" t="s">
        <v>2637</v>
      </c>
      <c r="B1630" t="s">
        <v>16</v>
      </c>
      <c r="C1630" t="s">
        <v>2638</v>
      </c>
      <c r="D1630" t="s">
        <v>2639</v>
      </c>
      <c r="E1630">
        <v>3.8</v>
      </c>
      <c r="F1630">
        <v>155</v>
      </c>
      <c r="G1630" s="21">
        <v>12.14</v>
      </c>
      <c r="H1630">
        <v>2013</v>
      </c>
      <c r="J1630" t="str">
        <f>_xlfn.CONCAT(Table1[#This Row])</f>
        <v>Vertunno Chianti dei Colli Senesi Riserva 2013ItalyChianti Colli SenesiPanizzi3.815512.142013</v>
      </c>
      <c r="S1630" t="b">
        <v>0</v>
      </c>
    </row>
    <row r="1631" spans="1:19" x14ac:dyDescent="0.2">
      <c r="A1631" t="s">
        <v>2608</v>
      </c>
      <c r="B1631" t="s">
        <v>9</v>
      </c>
      <c r="C1631" t="s">
        <v>96</v>
      </c>
      <c r="D1631" t="s">
        <v>2609</v>
      </c>
      <c r="E1631">
        <v>4.2</v>
      </c>
      <c r="F1631">
        <v>154</v>
      </c>
      <c r="G1631" s="21">
        <v>269.10000000000002</v>
      </c>
      <c r="H1631">
        <v>2013</v>
      </c>
      <c r="J1631" t="str">
        <f>_xlfn.CONCAT(Table1[#This Row])</f>
        <v>Saint-Émilion Grand Cru (Premier Grand Cru Classé) 2013FranceSaint-Émilion Grand CruChâteau Pavie4.2154269.12013</v>
      </c>
      <c r="S1631" t="b">
        <v>0</v>
      </c>
    </row>
    <row r="1632" spans="1:19" x14ac:dyDescent="0.2">
      <c r="A1632" t="s">
        <v>2580</v>
      </c>
      <c r="B1632" t="s">
        <v>16</v>
      </c>
      <c r="C1632" t="s">
        <v>141</v>
      </c>
      <c r="D1632" t="s">
        <v>142</v>
      </c>
      <c r="E1632">
        <v>3.9</v>
      </c>
      <c r="F1632">
        <v>153</v>
      </c>
      <c r="G1632" s="21">
        <v>32.14</v>
      </c>
      <c r="H1632">
        <v>2013</v>
      </c>
      <c r="J1632" t="str">
        <f>_xlfn.CONCAT(Table1[#This Row])</f>
        <v>Sabbie di Sopra al Bosco 2013ItalyTerre del VolturnoNanni Copé3.915332.142013</v>
      </c>
      <c r="S1632" t="b">
        <v>0</v>
      </c>
    </row>
    <row r="1633" spans="1:19" x14ac:dyDescent="0.2">
      <c r="A1633" t="s">
        <v>2574</v>
      </c>
      <c r="B1633" t="s">
        <v>9</v>
      </c>
      <c r="C1633" t="s">
        <v>972</v>
      </c>
      <c r="D1633" t="s">
        <v>2575</v>
      </c>
      <c r="E1633">
        <v>3.7</v>
      </c>
      <c r="F1633">
        <v>153</v>
      </c>
      <c r="G1633" s="21">
        <v>17.350000000000001</v>
      </c>
      <c r="H1633">
        <v>2013</v>
      </c>
      <c r="J1633" t="str">
        <f>_xlfn.CONCAT(Table1[#This Row])</f>
        <v>Moulis-en-Médoc 2013FranceMoulis-en-MédocChâteau Dutruch Grand Poujeaux3.715317.352013</v>
      </c>
      <c r="S1633" t="b">
        <v>0</v>
      </c>
    </row>
    <row r="1634" spans="1:19" x14ac:dyDescent="0.2">
      <c r="A1634" t="s">
        <v>2542</v>
      </c>
      <c r="B1634" t="s">
        <v>30</v>
      </c>
      <c r="C1634" t="s">
        <v>1074</v>
      </c>
      <c r="D1634" t="s">
        <v>2543</v>
      </c>
      <c r="E1634">
        <v>3.8</v>
      </c>
      <c r="F1634">
        <v>152</v>
      </c>
      <c r="G1634" s="21">
        <v>31.5</v>
      </c>
      <c r="H1634">
        <v>2013</v>
      </c>
      <c r="J1634" t="str">
        <f>_xlfn.CONCAT(Table1[#This Row])</f>
        <v>The Gimblett 2013New ZealandGimblett GravelsTrinity Hill3.815231.52013</v>
      </c>
      <c r="S1634" t="b">
        <v>0</v>
      </c>
    </row>
    <row r="1635" spans="1:19" x14ac:dyDescent="0.2">
      <c r="A1635" t="s">
        <v>2557</v>
      </c>
      <c r="B1635" t="s">
        <v>46</v>
      </c>
      <c r="C1635" t="s">
        <v>131</v>
      </c>
      <c r="D1635" t="s">
        <v>1252</v>
      </c>
      <c r="E1635">
        <v>3.8</v>
      </c>
      <c r="F1635">
        <v>152</v>
      </c>
      <c r="G1635" s="21">
        <v>47.98</v>
      </c>
      <c r="H1635">
        <v>2013</v>
      </c>
      <c r="J1635" t="str">
        <f>_xlfn.CONCAT(Table1[#This Row])</f>
        <v>The Coppermine Road Cabernet Sauvignon 2013AustraliaMcLaren Valed'Arenberg3.815247.982013</v>
      </c>
      <c r="S1635" t="b">
        <v>0</v>
      </c>
    </row>
    <row r="1636" spans="1:19" x14ac:dyDescent="0.2">
      <c r="A1636" t="s">
        <v>2509</v>
      </c>
      <c r="B1636" t="s">
        <v>16</v>
      </c>
      <c r="C1636" t="s">
        <v>93</v>
      </c>
      <c r="D1636" t="s">
        <v>1266</v>
      </c>
      <c r="E1636">
        <v>4</v>
      </c>
      <c r="F1636">
        <v>151</v>
      </c>
      <c r="G1636" s="21">
        <v>58.39</v>
      </c>
      <c r="H1636">
        <v>2013</v>
      </c>
      <c r="J1636" t="str">
        <f>_xlfn.CONCAT(Table1[#This Row])</f>
        <v>Sergio Zingarelli Chianti Classico Gran Selezione 2013ItalyChianti ClassicoRocca delle Macìe415158.392013</v>
      </c>
      <c r="S1636" t="b">
        <v>0</v>
      </c>
    </row>
    <row r="1637" spans="1:19" x14ac:dyDescent="0.2">
      <c r="A1637" t="s">
        <v>2515</v>
      </c>
      <c r="B1637" t="s">
        <v>2324</v>
      </c>
      <c r="C1637" t="s">
        <v>2325</v>
      </c>
      <c r="D1637" t="s">
        <v>2326</v>
      </c>
      <c r="E1637">
        <v>3.9</v>
      </c>
      <c r="F1637">
        <v>151</v>
      </c>
      <c r="G1637" s="21">
        <v>25</v>
      </c>
      <c r="H1637">
        <v>2013</v>
      </c>
      <c r="J1637" t="str">
        <f>_xlfn.CONCAT(Table1[#This Row])</f>
        <v>Sir 2013TurkeyThraceSuvla3.9151252013</v>
      </c>
      <c r="S1637" t="b">
        <v>0</v>
      </c>
    </row>
    <row r="1638" spans="1:19" x14ac:dyDescent="0.2">
      <c r="A1638" t="s">
        <v>2517</v>
      </c>
      <c r="B1638" t="s">
        <v>66</v>
      </c>
      <c r="C1638" t="s">
        <v>2518</v>
      </c>
      <c r="D1638" t="s">
        <v>2519</v>
      </c>
      <c r="E1638">
        <v>3.6</v>
      </c>
      <c r="F1638">
        <v>151</v>
      </c>
      <c r="G1638" s="21">
        <v>9.4</v>
      </c>
      <c r="H1638">
        <v>2013</v>
      </c>
      <c r="J1638" t="str">
        <f>_xlfn.CONCAT(Table1[#This Row])</f>
        <v>Tinto 2013SpainDominio de ValdepusaLesegut3.61519.42013</v>
      </c>
      <c r="S1638" t="b">
        <v>0</v>
      </c>
    </row>
    <row r="1639" spans="1:19" x14ac:dyDescent="0.2">
      <c r="A1639" t="s">
        <v>2503</v>
      </c>
      <c r="B1639" t="s">
        <v>16</v>
      </c>
      <c r="C1639" t="s">
        <v>99</v>
      </c>
      <c r="D1639" t="s">
        <v>2504</v>
      </c>
      <c r="E1639">
        <v>3.7</v>
      </c>
      <c r="F1639">
        <v>150</v>
      </c>
      <c r="G1639" s="21">
        <v>7.48</v>
      </c>
      <c r="H1639">
        <v>2013</v>
      </c>
      <c r="J1639" t="str">
        <f>_xlfn.CONCAT(Table1[#This Row])</f>
        <v>Riposato Rosso Veneto 2013ItalyVenetoCorte Giona3.71507.482013</v>
      </c>
      <c r="S1639" t="b">
        <v>0</v>
      </c>
    </row>
    <row r="1640" spans="1:19" x14ac:dyDescent="0.2">
      <c r="A1640" t="s">
        <v>2466</v>
      </c>
      <c r="B1640" t="s">
        <v>16</v>
      </c>
      <c r="C1640" t="s">
        <v>1024</v>
      </c>
      <c r="D1640" t="s">
        <v>375</v>
      </c>
      <c r="E1640">
        <v>4.5</v>
      </c>
      <c r="F1640">
        <v>149</v>
      </c>
      <c r="G1640" s="21">
        <v>450</v>
      </c>
      <c r="H1640">
        <v>2013</v>
      </c>
      <c r="J1640" t="str">
        <f>_xlfn.CONCAT(Table1[#This Row])</f>
        <v>Sorì Tildìn (Barbaresco) Langhe 2013ItalyLangheGaja4.51494502013</v>
      </c>
      <c r="S1640" t="b">
        <v>0</v>
      </c>
    </row>
    <row r="1641" spans="1:19" x14ac:dyDescent="0.2">
      <c r="A1641" t="s">
        <v>2435</v>
      </c>
      <c r="B1641" t="s">
        <v>16</v>
      </c>
      <c r="C1641" t="s">
        <v>358</v>
      </c>
      <c r="D1641" t="s">
        <v>375</v>
      </c>
      <c r="E1641">
        <v>4.5</v>
      </c>
      <c r="F1641">
        <v>148</v>
      </c>
      <c r="G1641" s="21">
        <v>129</v>
      </c>
      <c r="H1641">
        <v>2013</v>
      </c>
      <c r="J1641" t="str">
        <f>_xlfn.CONCAT(Table1[#This Row])</f>
        <v>Pieve Santa Restituta Rennina Brunello di Montalcino 2013ItalyBrunello di MontalcinoGaja4.51481292013</v>
      </c>
      <c r="S1641" t="b">
        <v>0</v>
      </c>
    </row>
    <row r="1642" spans="1:19" x14ac:dyDescent="0.2">
      <c r="A1642" t="s">
        <v>2432</v>
      </c>
      <c r="B1642" t="s">
        <v>16</v>
      </c>
      <c r="C1642" t="s">
        <v>2433</v>
      </c>
      <c r="D1642" t="s">
        <v>2434</v>
      </c>
      <c r="E1642">
        <v>4.0999999999999996</v>
      </c>
      <c r="F1642">
        <v>148</v>
      </c>
      <c r="G1642" s="21">
        <v>31.19</v>
      </c>
      <c r="H1642">
        <v>2013</v>
      </c>
      <c r="J1642" t="str">
        <f>_xlfn.CONCAT(Table1[#This Row])</f>
        <v>Gemola 2013ItalyColli EuganeiVignalta4.114831.192013</v>
      </c>
      <c r="S1642" t="b">
        <v>0</v>
      </c>
    </row>
    <row r="1643" spans="1:19" x14ac:dyDescent="0.2">
      <c r="A1643" t="s">
        <v>2390</v>
      </c>
      <c r="B1643" t="s">
        <v>46</v>
      </c>
      <c r="C1643" t="s">
        <v>262</v>
      </c>
      <c r="D1643" t="s">
        <v>842</v>
      </c>
      <c r="E1643">
        <v>4.2</v>
      </c>
      <c r="F1643">
        <v>147</v>
      </c>
      <c r="G1643" s="21">
        <v>117.2</v>
      </c>
      <c r="H1643">
        <v>2013</v>
      </c>
      <c r="J1643" t="str">
        <f>_xlfn.CONCAT(Table1[#This Row])</f>
        <v>The Octavius Old Vine Shiraz 2013AustraliaBarossa ValleyYalumba4.2147117.22013</v>
      </c>
      <c r="S1643" t="b">
        <v>0</v>
      </c>
    </row>
    <row r="1644" spans="1:19" x14ac:dyDescent="0.2">
      <c r="A1644" t="s">
        <v>2360</v>
      </c>
      <c r="B1644" t="s">
        <v>16</v>
      </c>
      <c r="C1644" t="s">
        <v>358</v>
      </c>
      <c r="D1644" t="s">
        <v>375</v>
      </c>
      <c r="E1644">
        <v>4.5</v>
      </c>
      <c r="F1644">
        <v>146</v>
      </c>
      <c r="G1644" s="21">
        <v>149</v>
      </c>
      <c r="H1644">
        <v>2013</v>
      </c>
      <c r="J1644" t="str">
        <f>_xlfn.CONCAT(Table1[#This Row])</f>
        <v>Pieve Santa Restituta Sugarille Brunello di Montalcino 2013ItalyBrunello di MontalcinoGaja4.51461492013</v>
      </c>
      <c r="S1644" t="b">
        <v>0</v>
      </c>
    </row>
    <row r="1645" spans="1:19" x14ac:dyDescent="0.2">
      <c r="A1645" t="s">
        <v>2343</v>
      </c>
      <c r="B1645" t="s">
        <v>62</v>
      </c>
      <c r="C1645" t="s">
        <v>63</v>
      </c>
      <c r="D1645" t="s">
        <v>733</v>
      </c>
      <c r="E1645">
        <v>4.2</v>
      </c>
      <c r="F1645">
        <v>145</v>
      </c>
      <c r="G1645" s="21">
        <v>20.89</v>
      </c>
      <c r="H1645">
        <v>2013</v>
      </c>
      <c r="J1645" t="str">
        <f>_xlfn.CONCAT(Table1[#This Row])</f>
        <v>Tiara 2013South AfricaStellenboschSimonsig4.214520.892013</v>
      </c>
      <c r="S1645" t="b">
        <v>0</v>
      </c>
    </row>
    <row r="1646" spans="1:19" x14ac:dyDescent="0.2">
      <c r="A1646" t="s">
        <v>2344</v>
      </c>
      <c r="B1646" t="s">
        <v>196</v>
      </c>
      <c r="C1646" t="s">
        <v>2345</v>
      </c>
      <c r="D1646" t="s">
        <v>2346</v>
      </c>
      <c r="E1646">
        <v>3.5</v>
      </c>
      <c r="F1646">
        <v>145</v>
      </c>
      <c r="G1646" s="21">
        <v>16.29</v>
      </c>
      <c r="H1646">
        <v>2013</v>
      </c>
      <c r="J1646" t="str">
        <f>_xlfn.CONCAT(Table1[#This Row])</f>
        <v>5TA Generacion Gran Reserva Cabernet Sauvignon 2013ArgentinaSan RafaelGoyenechea3.514516.292013</v>
      </c>
      <c r="S1646" t="b">
        <v>0</v>
      </c>
    </row>
    <row r="1647" spans="1:19" x14ac:dyDescent="0.2">
      <c r="A1647" t="s">
        <v>2308</v>
      </c>
      <c r="B1647" t="s">
        <v>62</v>
      </c>
      <c r="C1647" t="s">
        <v>2309</v>
      </c>
      <c r="D1647" t="s">
        <v>2310</v>
      </c>
      <c r="E1647">
        <v>4.0999999999999996</v>
      </c>
      <c r="F1647">
        <v>144</v>
      </c>
      <c r="G1647" s="21">
        <v>23.89</v>
      </c>
      <c r="H1647">
        <v>2013</v>
      </c>
      <c r="J1647" t="str">
        <f>_xlfn.CONCAT(Table1[#This Row])</f>
        <v>Christine 2013South AfricaConstantiaBuitenverwachting4.114423.892013</v>
      </c>
      <c r="S1647" t="b">
        <v>0</v>
      </c>
    </row>
    <row r="1648" spans="1:19" x14ac:dyDescent="0.2">
      <c r="A1648" t="s">
        <v>2230</v>
      </c>
      <c r="B1648" t="s">
        <v>66</v>
      </c>
      <c r="C1648" t="s">
        <v>268</v>
      </c>
      <c r="D1648" t="s">
        <v>269</v>
      </c>
      <c r="E1648">
        <v>3.9</v>
      </c>
      <c r="F1648">
        <v>142</v>
      </c>
      <c r="G1648" s="21">
        <v>58.39</v>
      </c>
      <c r="H1648">
        <v>2013</v>
      </c>
      <c r="J1648" t="str">
        <f>_xlfn.CONCAT(Table1[#This Row])</f>
        <v>Flor de Primavera Peraj Ha'abib 2013SpainMontsantCapçanes3.914258.392013</v>
      </c>
      <c r="S1648" t="b">
        <v>0</v>
      </c>
    </row>
    <row r="1649" spans="1:19" x14ac:dyDescent="0.2">
      <c r="A1649" t="s">
        <v>2182</v>
      </c>
      <c r="B1649" t="s">
        <v>196</v>
      </c>
      <c r="C1649" t="s">
        <v>197</v>
      </c>
      <c r="D1649" t="s">
        <v>2183</v>
      </c>
      <c r="E1649">
        <v>4.3</v>
      </c>
      <c r="F1649">
        <v>141</v>
      </c>
      <c r="G1649" s="21">
        <v>54</v>
      </c>
      <c r="H1649">
        <v>2013</v>
      </c>
      <c r="J1649" t="str">
        <f>_xlfn.CONCAT(Table1[#This Row])</f>
        <v>Alto 2013ArgentinaMendozaAlta Vista4.3141542013</v>
      </c>
      <c r="S1649" t="b">
        <v>0</v>
      </c>
    </row>
    <row r="1650" spans="1:19" x14ac:dyDescent="0.2">
      <c r="A1650" t="s">
        <v>2198</v>
      </c>
      <c r="B1650" t="s">
        <v>16</v>
      </c>
      <c r="C1650" t="s">
        <v>181</v>
      </c>
      <c r="D1650" t="s">
        <v>1269</v>
      </c>
      <c r="E1650">
        <v>4</v>
      </c>
      <c r="F1650">
        <v>141</v>
      </c>
      <c r="G1650" s="21">
        <v>193.03</v>
      </c>
      <c r="H1650">
        <v>2013</v>
      </c>
      <c r="J1650" t="str">
        <f>_xlfn.CONCAT(Table1[#This Row])</f>
        <v>Barolo Bricco Rocche 2013ItalyBaroloCeretto4141193.032013</v>
      </c>
      <c r="S1650" t="b">
        <v>0</v>
      </c>
    </row>
    <row r="1651" spans="1:19" x14ac:dyDescent="0.2">
      <c r="A1651" t="s">
        <v>2073</v>
      </c>
      <c r="B1651" t="s">
        <v>16</v>
      </c>
      <c r="C1651" t="s">
        <v>228</v>
      </c>
      <c r="D1651" t="s">
        <v>2074</v>
      </c>
      <c r="E1651">
        <v>3.6</v>
      </c>
      <c r="F1651">
        <v>138</v>
      </c>
      <c r="G1651" s="21">
        <v>10.5</v>
      </c>
      <c r="H1651">
        <v>2013</v>
      </c>
      <c r="J1651" t="str">
        <f>_xlfn.CONCAT(Table1[#This Row])</f>
        <v>Nerello Mascalese 2013ItalyTerre SicilianeDi Giovanna3.613810.52013</v>
      </c>
      <c r="S1651" t="b">
        <v>0</v>
      </c>
    </row>
    <row r="1652" spans="1:19" x14ac:dyDescent="0.2">
      <c r="A1652" t="s">
        <v>2075</v>
      </c>
      <c r="B1652" t="s">
        <v>34</v>
      </c>
      <c r="C1652" t="s">
        <v>365</v>
      </c>
      <c r="D1652" t="s">
        <v>366</v>
      </c>
      <c r="E1652">
        <v>3.5</v>
      </c>
      <c r="F1652">
        <v>138</v>
      </c>
      <c r="G1652" s="21">
        <v>18</v>
      </c>
      <c r="H1652">
        <v>2013</v>
      </c>
      <c r="J1652" t="str">
        <f>_xlfn.CONCAT(Table1[#This Row])</f>
        <v>Alicante - Mourvèdre 2013ChileMaule ValleyErasmo3.5138182013</v>
      </c>
      <c r="S1652" t="b">
        <v>0</v>
      </c>
    </row>
    <row r="1653" spans="1:19" x14ac:dyDescent="0.2">
      <c r="A1653" t="s">
        <v>2002</v>
      </c>
      <c r="B1653" t="s">
        <v>255</v>
      </c>
      <c r="C1653" t="s">
        <v>2003</v>
      </c>
      <c r="D1653" t="s">
        <v>2004</v>
      </c>
      <c r="E1653">
        <v>4.0999999999999996</v>
      </c>
      <c r="F1653">
        <v>136</v>
      </c>
      <c r="G1653" s="21">
        <v>17.5</v>
      </c>
      <c r="H1653">
        <v>2013</v>
      </c>
      <c r="J1653" t="str">
        <f>_xlfn.CONCAT(Table1[#This Row])</f>
        <v>Cuvée Racoveanu Reserve 2013RomaniaMehedintiCorcova4.113617.52013</v>
      </c>
      <c r="S1653" t="b">
        <v>0</v>
      </c>
    </row>
    <row r="1654" spans="1:19" x14ac:dyDescent="0.2">
      <c r="A1654" t="s">
        <v>2018</v>
      </c>
      <c r="B1654" t="s">
        <v>16</v>
      </c>
      <c r="C1654" t="s">
        <v>358</v>
      </c>
      <c r="D1654" t="s">
        <v>1651</v>
      </c>
      <c r="E1654">
        <v>4</v>
      </c>
      <c r="F1654">
        <v>136</v>
      </c>
      <c r="G1654" s="21">
        <v>75</v>
      </c>
      <c r="H1654">
        <v>2013</v>
      </c>
      <c r="J1654" t="str">
        <f>_xlfn.CONCAT(Table1[#This Row])</f>
        <v>Vecchie Vigne Brunello di Montalcino 2013ItalyBrunello di MontalcinoSiro Pacenti4136752013</v>
      </c>
      <c r="S1654" t="b">
        <v>0</v>
      </c>
    </row>
    <row r="1655" spans="1:19" x14ac:dyDescent="0.2">
      <c r="A1655" t="s">
        <v>1971</v>
      </c>
      <c r="B1655" t="s">
        <v>16</v>
      </c>
      <c r="C1655" t="s">
        <v>181</v>
      </c>
      <c r="D1655" t="s">
        <v>1972</v>
      </c>
      <c r="E1655">
        <v>4.2</v>
      </c>
      <c r="F1655">
        <v>135</v>
      </c>
      <c r="G1655" s="21">
        <v>52.29</v>
      </c>
      <c r="H1655">
        <v>2013</v>
      </c>
      <c r="J1655" t="str">
        <f>_xlfn.CONCAT(Table1[#This Row])</f>
        <v>Cannubi Boschis Barolo 2013ItalyBaroloVirna4.213552.292013</v>
      </c>
      <c r="S1655" t="b">
        <v>0</v>
      </c>
    </row>
    <row r="1656" spans="1:19" x14ac:dyDescent="0.2">
      <c r="A1656" t="s">
        <v>1987</v>
      </c>
      <c r="B1656" t="s">
        <v>62</v>
      </c>
      <c r="C1656" t="s">
        <v>63</v>
      </c>
      <c r="D1656" t="s">
        <v>727</v>
      </c>
      <c r="E1656">
        <v>3.9</v>
      </c>
      <c r="F1656">
        <v>135</v>
      </c>
      <c r="G1656" s="21">
        <v>17.010000000000002</v>
      </c>
      <c r="H1656">
        <v>2013</v>
      </c>
      <c r="J1656" t="str">
        <f>_xlfn.CONCAT(Table1[#This Row])</f>
        <v>Pinotage 2013South AfricaStellenboschKaapzicht3.913517.012013</v>
      </c>
      <c r="S1656" t="b">
        <v>0</v>
      </c>
    </row>
    <row r="1657" spans="1:19" x14ac:dyDescent="0.2">
      <c r="A1657" t="s">
        <v>1886</v>
      </c>
      <c r="B1657" t="s">
        <v>16</v>
      </c>
      <c r="C1657" t="s">
        <v>181</v>
      </c>
      <c r="D1657" t="s">
        <v>1887</v>
      </c>
      <c r="E1657">
        <v>4.8</v>
      </c>
      <c r="F1657">
        <v>132</v>
      </c>
      <c r="G1657" s="21">
        <v>1115.5</v>
      </c>
      <c r="H1657">
        <v>2013</v>
      </c>
      <c r="J1657" t="str">
        <f>_xlfn.CONCAT(Table1[#This Row])</f>
        <v>Barolo Riserva Monfortino 2013ItalyBaroloGiacomo Conterno4.81321115.52013</v>
      </c>
      <c r="S1657" t="b">
        <v>0</v>
      </c>
    </row>
    <row r="1658" spans="1:19" x14ac:dyDescent="0.2">
      <c r="A1658" t="s">
        <v>1891</v>
      </c>
      <c r="B1658" t="s">
        <v>62</v>
      </c>
      <c r="C1658" t="s">
        <v>63</v>
      </c>
      <c r="D1658" t="s">
        <v>859</v>
      </c>
      <c r="E1658">
        <v>4.0999999999999996</v>
      </c>
      <c r="F1658">
        <v>132</v>
      </c>
      <c r="G1658" s="21">
        <v>36.5</v>
      </c>
      <c r="H1658">
        <v>2013</v>
      </c>
      <c r="J1658" t="str">
        <f>_xlfn.CONCAT(Table1[#This Row])</f>
        <v>Rouge (Estate Reserve) 2013South AfricaStellenboschMorgenster Estate4.113236.52013</v>
      </c>
      <c r="S1658" t="b">
        <v>0</v>
      </c>
    </row>
    <row r="1659" spans="1:19" x14ac:dyDescent="0.2">
      <c r="A1659" t="s">
        <v>1894</v>
      </c>
      <c r="B1659" t="s">
        <v>9</v>
      </c>
      <c r="C1659" t="s">
        <v>96</v>
      </c>
      <c r="D1659" t="s">
        <v>239</v>
      </c>
      <c r="E1659">
        <v>3.8</v>
      </c>
      <c r="F1659">
        <v>132</v>
      </c>
      <c r="G1659" s="21">
        <v>29.5</v>
      </c>
      <c r="H1659">
        <v>2013</v>
      </c>
      <c r="J1659" t="str">
        <f>_xlfn.CONCAT(Table1[#This Row])</f>
        <v>Saint-Émilion Grand Cru 2013FranceSaint-Émilion Grand CruChâteau Grand Barrail Lamarzelle Figeac3.813229.52013</v>
      </c>
      <c r="S1659" t="b">
        <v>0</v>
      </c>
    </row>
    <row r="1660" spans="1:19" x14ac:dyDescent="0.2">
      <c r="A1660" t="s">
        <v>1842</v>
      </c>
      <c r="B1660" t="s">
        <v>46</v>
      </c>
      <c r="C1660" t="s">
        <v>47</v>
      </c>
      <c r="D1660" t="s">
        <v>515</v>
      </c>
      <c r="E1660">
        <v>3.8</v>
      </c>
      <c r="F1660">
        <v>131</v>
      </c>
      <c r="G1660" s="21">
        <v>35.090000000000003</v>
      </c>
      <c r="H1660">
        <v>2013</v>
      </c>
      <c r="J1660" t="str">
        <f>_xlfn.CONCAT(Table1[#This Row])</f>
        <v>Eight Songs Shiraz 2013AustraliaBarossaPeter Lehmann3.813135.092013</v>
      </c>
      <c r="S1660" t="b">
        <v>0</v>
      </c>
    </row>
    <row r="1661" spans="1:19" x14ac:dyDescent="0.2">
      <c r="A1661" t="s">
        <v>1825</v>
      </c>
      <c r="B1661" t="s">
        <v>16</v>
      </c>
      <c r="C1661" t="s">
        <v>181</v>
      </c>
      <c r="D1661" t="s">
        <v>1826</v>
      </c>
      <c r="E1661">
        <v>4.3</v>
      </c>
      <c r="F1661">
        <v>130</v>
      </c>
      <c r="G1661" s="21">
        <v>77.12</v>
      </c>
      <c r="H1661">
        <v>2013</v>
      </c>
      <c r="J1661" t="str">
        <f>_xlfn.CONCAT(Table1[#This Row])</f>
        <v>Arborina Barolo 2013ItalyBaroloElio Altare4.313077.122013</v>
      </c>
      <c r="S1661" t="b">
        <v>0</v>
      </c>
    </row>
    <row r="1662" spans="1:19" x14ac:dyDescent="0.2">
      <c r="A1662" t="s">
        <v>1804</v>
      </c>
      <c r="B1662" t="s">
        <v>62</v>
      </c>
      <c r="C1662" t="s">
        <v>63</v>
      </c>
      <c r="D1662" t="s">
        <v>91</v>
      </c>
      <c r="E1662">
        <v>4.0999999999999996</v>
      </c>
      <c r="F1662">
        <v>130</v>
      </c>
      <c r="G1662" s="21">
        <v>29.19</v>
      </c>
      <c r="H1662">
        <v>2013</v>
      </c>
      <c r="J1662" t="str">
        <f>_xlfn.CONCAT(Table1[#This Row])</f>
        <v>Kallista 2013South AfricaStellenboschVriesenhof4.113029.192013</v>
      </c>
      <c r="S1662" t="b">
        <v>0</v>
      </c>
    </row>
    <row r="1663" spans="1:19" x14ac:dyDescent="0.2">
      <c r="A1663" t="s">
        <v>1772</v>
      </c>
      <c r="B1663" t="s">
        <v>9</v>
      </c>
      <c r="C1663" t="s">
        <v>389</v>
      </c>
      <c r="D1663" t="s">
        <v>1773</v>
      </c>
      <c r="E1663">
        <v>4.3</v>
      </c>
      <c r="F1663">
        <v>129</v>
      </c>
      <c r="G1663" s="21">
        <v>261.25</v>
      </c>
      <c r="H1663">
        <v>2013</v>
      </c>
      <c r="J1663" t="str">
        <f>_xlfn.CONCAT(Table1[#This Row])</f>
        <v>Pessac-Léognan (Grand Cru Classé de Graves) 2013FrancePessac-LéognanChâteau La Mission Haut-Brion4.3129261.252013</v>
      </c>
      <c r="S1663" t="b">
        <v>0</v>
      </c>
    </row>
    <row r="1664" spans="1:19" x14ac:dyDescent="0.2">
      <c r="A1664" t="s">
        <v>1757</v>
      </c>
      <c r="B1664" t="s">
        <v>16</v>
      </c>
      <c r="C1664" t="s">
        <v>528</v>
      </c>
      <c r="D1664" t="s">
        <v>1758</v>
      </c>
      <c r="E1664">
        <v>4.2</v>
      </c>
      <c r="F1664">
        <v>129</v>
      </c>
      <c r="G1664" s="21">
        <v>43.65</v>
      </c>
      <c r="H1664">
        <v>2013</v>
      </c>
      <c r="J1664" t="str">
        <f>_xlfn.CONCAT(Table1[#This Row])</f>
        <v>Terra d'Eclano Aglianico Irpinia 2013ItalyIrpiniaQuintodecimo4.212943.652013</v>
      </c>
      <c r="S1664" t="b">
        <v>0</v>
      </c>
    </row>
    <row r="1665" spans="1:19" x14ac:dyDescent="0.2">
      <c r="A1665" t="s">
        <v>1755</v>
      </c>
      <c r="B1665" t="s">
        <v>66</v>
      </c>
      <c r="C1665" t="s">
        <v>147</v>
      </c>
      <c r="D1665" t="s">
        <v>970</v>
      </c>
      <c r="E1665">
        <v>3.4</v>
      </c>
      <c r="F1665">
        <v>129</v>
      </c>
      <c r="G1665" s="21">
        <v>6.39</v>
      </c>
      <c r="H1665">
        <v>2013</v>
      </c>
      <c r="J1665" t="str">
        <f>_xlfn.CONCAT(Table1[#This Row])</f>
        <v>Riscal Roble Tempranillo 2013SpainCastilla y LeónMarqués de Riscal3.41296.392013</v>
      </c>
      <c r="S1665" t="b">
        <v>0</v>
      </c>
    </row>
    <row r="1666" spans="1:19" x14ac:dyDescent="0.2">
      <c r="A1666" t="s">
        <v>1720</v>
      </c>
      <c r="B1666" t="s">
        <v>16</v>
      </c>
      <c r="C1666" t="s">
        <v>120</v>
      </c>
      <c r="D1666" t="s">
        <v>1721</v>
      </c>
      <c r="E1666">
        <v>4.2</v>
      </c>
      <c r="F1666">
        <v>128</v>
      </c>
      <c r="G1666" s="21">
        <v>45</v>
      </c>
      <c r="H1666">
        <v>2013</v>
      </c>
      <c r="J1666" t="str">
        <f>_xlfn.CONCAT(Table1[#This Row])</f>
        <v>Bricco della Bigotta Barbera d'Asti 2013ItalyBarbera d'AstiBraida4.2128452013</v>
      </c>
      <c r="S1666" t="b">
        <v>0</v>
      </c>
    </row>
    <row r="1667" spans="1:19" x14ac:dyDescent="0.2">
      <c r="A1667" t="s">
        <v>1741</v>
      </c>
      <c r="B1667" t="s">
        <v>87</v>
      </c>
      <c r="C1667" t="s">
        <v>88</v>
      </c>
      <c r="D1667" t="s">
        <v>89</v>
      </c>
      <c r="E1667">
        <v>3.9</v>
      </c>
      <c r="F1667">
        <v>128</v>
      </c>
      <c r="G1667" s="21">
        <v>15.55</v>
      </c>
      <c r="H1667">
        <v>2013</v>
      </c>
      <c r="J1667" t="str">
        <f>_xlfn.CONCAT(Table1[#This Row])</f>
        <v>Dedicato Tannat 2013BrazilSerra GaúchaMonte Paschoal3.912815.552013</v>
      </c>
      <c r="S1667" t="b">
        <v>0</v>
      </c>
    </row>
    <row r="1668" spans="1:19" x14ac:dyDescent="0.2">
      <c r="A1668" t="s">
        <v>1665</v>
      </c>
      <c r="B1668" t="s">
        <v>16</v>
      </c>
      <c r="C1668" t="s">
        <v>17</v>
      </c>
      <c r="D1668" t="s">
        <v>1666</v>
      </c>
      <c r="E1668">
        <v>4.2</v>
      </c>
      <c r="F1668">
        <v>126</v>
      </c>
      <c r="G1668" s="21">
        <v>59.02</v>
      </c>
      <c r="H1668">
        <v>2013</v>
      </c>
      <c r="J1668" t="str">
        <f>_xlfn.CONCAT(Table1[#This Row])</f>
        <v>Coevo Toscana 2013ItalyToscanaCecchi4.212659.022013</v>
      </c>
      <c r="S1668" t="b">
        <v>0</v>
      </c>
    </row>
    <row r="1669" spans="1:19" x14ac:dyDescent="0.2">
      <c r="A1669" t="s">
        <v>1667</v>
      </c>
      <c r="B1669" t="s">
        <v>16</v>
      </c>
      <c r="C1669" t="s">
        <v>505</v>
      </c>
      <c r="D1669" t="s">
        <v>1232</v>
      </c>
      <c r="E1669">
        <v>4</v>
      </c>
      <c r="F1669">
        <v>126</v>
      </c>
      <c r="G1669" s="21">
        <v>36.75</v>
      </c>
      <c r="H1669">
        <v>2013</v>
      </c>
      <c r="J1669" t="str">
        <f>_xlfn.CONCAT(Table1[#This Row])</f>
        <v>Amarone della Valpolicella Case Vecie 2013ItalyAmarone della Valpolicella ClassicoBrigaldara412636.752013</v>
      </c>
      <c r="S1669" t="b">
        <v>0</v>
      </c>
    </row>
    <row r="1670" spans="1:19" x14ac:dyDescent="0.2">
      <c r="A1670" t="s">
        <v>1557</v>
      </c>
      <c r="B1670" t="s">
        <v>66</v>
      </c>
      <c r="C1670" t="s">
        <v>333</v>
      </c>
      <c r="D1670" t="s">
        <v>1558</v>
      </c>
      <c r="E1670">
        <v>4.0999999999999996</v>
      </c>
      <c r="F1670">
        <v>124</v>
      </c>
      <c r="G1670" s="21">
        <v>12.3</v>
      </c>
      <c r="H1670">
        <v>2013</v>
      </c>
      <c r="J1670" t="str">
        <f>_xlfn.CONCAT(Table1[#This Row])</f>
        <v>Colección Crianza 2013SpainNavarraCastillo de Enériz4.112412.32013</v>
      </c>
      <c r="S1670" t="b">
        <v>0</v>
      </c>
    </row>
    <row r="1671" spans="1:19" x14ac:dyDescent="0.2">
      <c r="A1671" t="s">
        <v>1568</v>
      </c>
      <c r="B1671" t="s">
        <v>16</v>
      </c>
      <c r="C1671" t="s">
        <v>17</v>
      </c>
      <c r="D1671" t="s">
        <v>1569</v>
      </c>
      <c r="E1671">
        <v>4.0999999999999996</v>
      </c>
      <c r="F1671">
        <v>124</v>
      </c>
      <c r="G1671" s="21">
        <v>29.95</v>
      </c>
      <c r="H1671">
        <v>2013</v>
      </c>
      <c r="J1671" t="str">
        <f>_xlfn.CONCAT(Table1[#This Row])</f>
        <v>Geremia Toscana 2013ItalyToscanaRocca di Montegrossi4.112429.952013</v>
      </c>
      <c r="S1671" t="b">
        <v>0</v>
      </c>
    </row>
    <row r="1672" spans="1:19" x14ac:dyDescent="0.2">
      <c r="A1672" t="s">
        <v>1450</v>
      </c>
      <c r="B1672" t="s">
        <v>16</v>
      </c>
      <c r="C1672" t="s">
        <v>1024</v>
      </c>
      <c r="D1672" t="s">
        <v>375</v>
      </c>
      <c r="E1672">
        <v>4.4000000000000004</v>
      </c>
      <c r="F1672">
        <v>122</v>
      </c>
      <c r="G1672" s="21">
        <v>445</v>
      </c>
      <c r="H1672">
        <v>2013</v>
      </c>
      <c r="J1672" t="str">
        <f>_xlfn.CONCAT(Table1[#This Row])</f>
        <v>Sorì San Lorenzo 2013ItalyLangheGaja4.41224452013</v>
      </c>
      <c r="S1672" t="b">
        <v>0</v>
      </c>
    </row>
    <row r="1673" spans="1:19" x14ac:dyDescent="0.2">
      <c r="A1673" t="s">
        <v>1487</v>
      </c>
      <c r="B1673" t="s">
        <v>277</v>
      </c>
      <c r="C1673" t="s">
        <v>346</v>
      </c>
      <c r="D1673" t="s">
        <v>643</v>
      </c>
      <c r="E1673">
        <v>3.4</v>
      </c>
      <c r="F1673">
        <v>122</v>
      </c>
      <c r="G1673" s="21">
        <v>11.31</v>
      </c>
      <c r="H1673">
        <v>2013</v>
      </c>
      <c r="J1673" t="str">
        <f>_xlfn.CONCAT(Table1[#This Row])</f>
        <v>Blauer Spätburgunder 2013GermanyBadenZiereisen3.412211.312013</v>
      </c>
      <c r="S1673" t="b">
        <v>0</v>
      </c>
    </row>
    <row r="1674" spans="1:19" x14ac:dyDescent="0.2">
      <c r="A1674" t="s">
        <v>1401</v>
      </c>
      <c r="B1674" t="s">
        <v>34</v>
      </c>
      <c r="C1674" t="s">
        <v>718</v>
      </c>
      <c r="D1674" t="s">
        <v>737</v>
      </c>
      <c r="E1674">
        <v>3.7</v>
      </c>
      <c r="F1674">
        <v>121</v>
      </c>
      <c r="G1674" s="21">
        <v>12.62</v>
      </c>
      <c r="H1674">
        <v>2013</v>
      </c>
      <c r="J1674" t="str">
        <f>_xlfn.CONCAT(Table1[#This Row])</f>
        <v>Special Reserve Cabernet Sauvignon 2013ChileColchagua ValleySiegel3.712112.622013</v>
      </c>
      <c r="S1674" t="b">
        <v>0</v>
      </c>
    </row>
    <row r="1675" spans="1:19" x14ac:dyDescent="0.2">
      <c r="A1675" t="s">
        <v>1366</v>
      </c>
      <c r="B1675" t="s">
        <v>66</v>
      </c>
      <c r="C1675" t="s">
        <v>313</v>
      </c>
      <c r="D1675" t="s">
        <v>1367</v>
      </c>
      <c r="E1675">
        <v>3.7</v>
      </c>
      <c r="F1675">
        <v>120</v>
      </c>
      <c r="G1675" s="21">
        <v>29.25</v>
      </c>
      <c r="H1675">
        <v>2013</v>
      </c>
      <c r="J1675" t="str">
        <f>_xlfn.CONCAT(Table1[#This Row])</f>
        <v>1270 A Vuit Red 2013SpainPrioratHidalgo Albert3.712029.252013</v>
      </c>
      <c r="S1675" t="b">
        <v>0</v>
      </c>
    </row>
    <row r="1676" spans="1:19" x14ac:dyDescent="0.2">
      <c r="A1676" t="s">
        <v>1270</v>
      </c>
      <c r="B1676" t="s">
        <v>16</v>
      </c>
      <c r="C1676" t="s">
        <v>17</v>
      </c>
      <c r="D1676" t="s">
        <v>1271</v>
      </c>
      <c r="E1676">
        <v>3.5</v>
      </c>
      <c r="F1676">
        <v>118</v>
      </c>
      <c r="G1676" s="21">
        <v>10.69</v>
      </c>
      <c r="H1676">
        <v>2013</v>
      </c>
      <c r="J1676" t="str">
        <f>_xlfn.CONCAT(Table1[#This Row])</f>
        <v>Toscana Merlot 2013ItalyToscanaDanzante3.511810.692013</v>
      </c>
      <c r="S1676" t="b">
        <v>0</v>
      </c>
    </row>
    <row r="1677" spans="1:19" x14ac:dyDescent="0.2">
      <c r="A1677" t="s">
        <v>1226</v>
      </c>
      <c r="B1677" t="s">
        <v>87</v>
      </c>
      <c r="C1677" t="s">
        <v>88</v>
      </c>
      <c r="D1677" t="s">
        <v>1227</v>
      </c>
      <c r="E1677">
        <v>3.3</v>
      </c>
      <c r="F1677">
        <v>117</v>
      </c>
      <c r="G1677" s="21">
        <v>12.62</v>
      </c>
      <c r="H1677">
        <v>2013</v>
      </c>
      <c r="J1677" t="str">
        <f>_xlfn.CONCAT(Table1[#This Row])</f>
        <v>Reserva Cabernet Sauvignon 2013BrazilSerra GaúchaDon Guerino3.311712.622013</v>
      </c>
      <c r="S1677" t="b">
        <v>0</v>
      </c>
    </row>
    <row r="1678" spans="1:19" x14ac:dyDescent="0.2">
      <c r="A1678" t="s">
        <v>1168</v>
      </c>
      <c r="B1678" t="s">
        <v>9</v>
      </c>
      <c r="C1678" t="s">
        <v>10</v>
      </c>
      <c r="D1678" t="s">
        <v>1169</v>
      </c>
      <c r="E1678">
        <v>4.2</v>
      </c>
      <c r="F1678">
        <v>116</v>
      </c>
      <c r="G1678" s="21">
        <v>48.5</v>
      </c>
      <c r="H1678">
        <v>2013</v>
      </c>
      <c r="J1678" t="str">
        <f>_xlfn.CONCAT(Table1[#This Row])</f>
        <v>La Gravette de Certan Pomerol 2013FrancePomerolVieux Château Certan4.211648.52013</v>
      </c>
      <c r="S1678" t="b">
        <v>0</v>
      </c>
    </row>
    <row r="1679" spans="1:19" x14ac:dyDescent="0.2">
      <c r="A1679" t="s">
        <v>1100</v>
      </c>
      <c r="B1679" t="s">
        <v>70</v>
      </c>
      <c r="C1679" t="s">
        <v>330</v>
      </c>
      <c r="D1679" t="s">
        <v>331</v>
      </c>
      <c r="E1679">
        <v>4.3</v>
      </c>
      <c r="F1679">
        <v>114</v>
      </c>
      <c r="G1679" s="21">
        <v>49.5</v>
      </c>
      <c r="H1679">
        <v>2013</v>
      </c>
      <c r="J1679" t="str">
        <f>_xlfn.CONCAT(Table1[#This Row])</f>
        <v>Estate Perigee (Seven Hills Vineyard) 2013United StatesWalla Walla ValleyL'Ecole No 414.311449.52013</v>
      </c>
      <c r="S1679" t="b">
        <v>0</v>
      </c>
    </row>
    <row r="1680" spans="1:19" x14ac:dyDescent="0.2">
      <c r="A1680" t="s">
        <v>995</v>
      </c>
      <c r="B1680" t="s">
        <v>16</v>
      </c>
      <c r="C1680" t="s">
        <v>996</v>
      </c>
      <c r="D1680" t="s">
        <v>997</v>
      </c>
      <c r="E1680">
        <v>3.7</v>
      </c>
      <c r="F1680">
        <v>112</v>
      </c>
      <c r="G1680" s="21">
        <v>19.5</v>
      </c>
      <c r="H1680">
        <v>2013</v>
      </c>
      <c r="J1680" t="str">
        <f>_xlfn.CONCAT(Table1[#This Row])</f>
        <v>Perdixi 2013ItalyIsola dei NuraghiOlianas3.711219.52013</v>
      </c>
      <c r="S1680" t="b">
        <v>0</v>
      </c>
    </row>
    <row r="1681" spans="1:19" x14ac:dyDescent="0.2">
      <c r="A1681" t="s">
        <v>998</v>
      </c>
      <c r="B1681" t="s">
        <v>9</v>
      </c>
      <c r="C1681" t="s">
        <v>999</v>
      </c>
      <c r="D1681" t="s">
        <v>1000</v>
      </c>
      <c r="E1681">
        <v>3.4</v>
      </c>
      <c r="F1681">
        <v>112</v>
      </c>
      <c r="G1681" s="21">
        <v>10.75</v>
      </c>
      <c r="H1681">
        <v>2013</v>
      </c>
      <c r="J1681" t="str">
        <f>_xlfn.CONCAT(Table1[#This Row])</f>
        <v>Puisseguin Saint-Émilion 2013FrancePuisseguin-Saint-ÉmilionChâteau Moulin de Curat3.411210.752013</v>
      </c>
      <c r="S1681" t="b">
        <v>0</v>
      </c>
    </row>
    <row r="1682" spans="1:19" x14ac:dyDescent="0.2">
      <c r="A1682" t="s">
        <v>912</v>
      </c>
      <c r="B1682" t="s">
        <v>9</v>
      </c>
      <c r="C1682" t="s">
        <v>138</v>
      </c>
      <c r="D1682" t="s">
        <v>822</v>
      </c>
      <c r="E1682">
        <v>3.8</v>
      </c>
      <c r="F1682">
        <v>111</v>
      </c>
      <c r="G1682" s="21">
        <v>17.5</v>
      </c>
      <c r="H1682">
        <v>2013</v>
      </c>
      <c r="J1682" t="str">
        <f>_xlfn.CONCAT(Table1[#This Row])</f>
        <v>Fronsac 2013FranceFronsacChâteau Moulin Haut-Laroque3.811117.52013</v>
      </c>
      <c r="S1682" t="b">
        <v>0</v>
      </c>
    </row>
    <row r="1683" spans="1:19" x14ac:dyDescent="0.2">
      <c r="A1683" t="s">
        <v>882</v>
      </c>
      <c r="B1683" t="s">
        <v>9</v>
      </c>
      <c r="C1683" t="s">
        <v>10</v>
      </c>
      <c r="D1683" t="s">
        <v>883</v>
      </c>
      <c r="E1683">
        <v>3.8</v>
      </c>
      <c r="F1683">
        <v>110</v>
      </c>
      <c r="G1683" s="21">
        <v>31.2</v>
      </c>
      <c r="H1683">
        <v>2013</v>
      </c>
      <c r="J1683" t="str">
        <f>_xlfn.CONCAT(Table1[#This Row])</f>
        <v>Pomerol 2013FrancePomerolChâteau La Grave (Trigant de Boisset)3.811031.22013</v>
      </c>
      <c r="S1683" t="b">
        <v>0</v>
      </c>
    </row>
    <row r="1684" spans="1:19" x14ac:dyDescent="0.2">
      <c r="A1684" t="s">
        <v>791</v>
      </c>
      <c r="B1684" t="s">
        <v>46</v>
      </c>
      <c r="C1684" t="s">
        <v>47</v>
      </c>
      <c r="D1684" t="s">
        <v>515</v>
      </c>
      <c r="E1684">
        <v>3.9</v>
      </c>
      <c r="F1684">
        <v>109</v>
      </c>
      <c r="G1684" s="21">
        <v>32.69</v>
      </c>
      <c r="H1684">
        <v>2013</v>
      </c>
      <c r="J1684" t="str">
        <f>_xlfn.CONCAT(Table1[#This Row])</f>
        <v>Mentor Cabernet 2013AustraliaBarossaPeter Lehmann3.910932.692013</v>
      </c>
      <c r="S1684" t="b">
        <v>0</v>
      </c>
    </row>
    <row r="1685" spans="1:19" x14ac:dyDescent="0.2">
      <c r="A1685" t="s">
        <v>644</v>
      </c>
      <c r="B1685" t="s">
        <v>70</v>
      </c>
      <c r="C1685" t="s">
        <v>161</v>
      </c>
      <c r="D1685" t="s">
        <v>645</v>
      </c>
      <c r="E1685">
        <v>4.7</v>
      </c>
      <c r="F1685">
        <v>107</v>
      </c>
      <c r="G1685" s="21">
        <v>721.34</v>
      </c>
      <c r="H1685">
        <v>2013</v>
      </c>
      <c r="J1685" t="str">
        <f>_xlfn.CONCAT(Table1[#This Row])</f>
        <v>Promontory 2013United StatesNapa ValleyPromontory4.7107721.342013</v>
      </c>
      <c r="S1685" t="b">
        <v>0</v>
      </c>
    </row>
    <row r="1686" spans="1:19" x14ac:dyDescent="0.2">
      <c r="A1686" t="s">
        <v>671</v>
      </c>
      <c r="B1686" t="s">
        <v>16</v>
      </c>
      <c r="C1686" t="s">
        <v>181</v>
      </c>
      <c r="D1686" t="s">
        <v>444</v>
      </c>
      <c r="E1686">
        <v>4.2</v>
      </c>
      <c r="F1686">
        <v>107</v>
      </c>
      <c r="G1686" s="21">
        <v>80.010000000000005</v>
      </c>
      <c r="H1686">
        <v>2013</v>
      </c>
      <c r="J1686" t="str">
        <f>_xlfn.CONCAT(Table1[#This Row])</f>
        <v>Barolo Liste 2013ItalyBaroloBorgogno4.210780.012013</v>
      </c>
      <c r="S1686" t="b">
        <v>0</v>
      </c>
    </row>
    <row r="1687" spans="1:19" x14ac:dyDescent="0.2">
      <c r="A1687" t="s">
        <v>545</v>
      </c>
      <c r="B1687" t="s">
        <v>277</v>
      </c>
      <c r="C1687" t="s">
        <v>278</v>
      </c>
      <c r="D1687" t="s">
        <v>546</v>
      </c>
      <c r="E1687">
        <v>4.2</v>
      </c>
      <c r="F1687">
        <v>106</v>
      </c>
      <c r="G1687" s="21">
        <v>39.950000000000003</v>
      </c>
      <c r="H1687">
        <v>2013</v>
      </c>
      <c r="J1687" t="str">
        <f>_xlfn.CONCAT(Table1[#This Row])</f>
        <v>Kirschgarten Spatburgunder GG 2013GermanyPfalzKnipser4.210639.952013</v>
      </c>
      <c r="S1687" t="b">
        <v>0</v>
      </c>
    </row>
    <row r="1688" spans="1:19" x14ac:dyDescent="0.2">
      <c r="A1688" t="s">
        <v>581</v>
      </c>
      <c r="B1688" t="s">
        <v>9</v>
      </c>
      <c r="C1688" t="s">
        <v>428</v>
      </c>
      <c r="D1688" t="s">
        <v>582</v>
      </c>
      <c r="E1688">
        <v>4.0999999999999996</v>
      </c>
      <c r="F1688">
        <v>106</v>
      </c>
      <c r="G1688" s="21">
        <v>52.53</v>
      </c>
      <c r="H1688">
        <v>2013</v>
      </c>
      <c r="J1688" t="str">
        <f>_xlfn.CONCAT(Table1[#This Row])</f>
        <v>Le Clos des Fées (Hervé Bizeul) 2013FranceCôtes du RoussillonDomaine du Clos des Fées4.110652.532013</v>
      </c>
      <c r="S1688" t="b">
        <v>0</v>
      </c>
    </row>
    <row r="1689" spans="1:19" x14ac:dyDescent="0.2">
      <c r="A1689" t="s">
        <v>486</v>
      </c>
      <c r="B1689" t="s">
        <v>66</v>
      </c>
      <c r="C1689" t="s">
        <v>487</v>
      </c>
      <c r="D1689" t="s">
        <v>488</v>
      </c>
      <c r="E1689">
        <v>4</v>
      </c>
      <c r="F1689">
        <v>105</v>
      </c>
      <c r="G1689" s="21">
        <v>25.75</v>
      </c>
      <c r="H1689">
        <v>2013</v>
      </c>
      <c r="J1689" t="str">
        <f>_xlfn.CONCAT(Table1[#This Row])</f>
        <v>Vinya Le Havre Reserva Cabernet Sauvignon 2013SpainPenedèsJean Leon410525.752013</v>
      </c>
      <c r="S1689" t="b">
        <v>0</v>
      </c>
    </row>
    <row r="1690" spans="1:19" x14ac:dyDescent="0.2">
      <c r="A1690" t="s">
        <v>463</v>
      </c>
      <c r="B1690" t="s">
        <v>464</v>
      </c>
      <c r="C1690" t="s">
        <v>465</v>
      </c>
      <c r="D1690" t="s">
        <v>466</v>
      </c>
      <c r="E1690">
        <v>3.2</v>
      </c>
      <c r="F1690">
        <v>105</v>
      </c>
      <c r="G1690" s="21">
        <v>12.49</v>
      </c>
      <c r="H1690">
        <v>2013</v>
      </c>
      <c r="J1690" t="str">
        <f>_xlfn.CONCAT(Table1[#This Row])</f>
        <v>Halkidiki Limnio - Merlot 2013GreeceChalkidikiTsantali3.210512.492013</v>
      </c>
      <c r="S1690" t="b">
        <v>0</v>
      </c>
    </row>
    <row r="1691" spans="1:19" x14ac:dyDescent="0.2">
      <c r="A1691" t="s">
        <v>329</v>
      </c>
      <c r="B1691" t="s">
        <v>70</v>
      </c>
      <c r="C1691" t="s">
        <v>330</v>
      </c>
      <c r="D1691" t="s">
        <v>331</v>
      </c>
      <c r="E1691">
        <v>4.0999999999999996</v>
      </c>
      <c r="F1691">
        <v>103</v>
      </c>
      <c r="G1691" s="21">
        <v>46.9</v>
      </c>
      <c r="H1691">
        <v>2013</v>
      </c>
      <c r="J1691" t="str">
        <f>_xlfn.CONCAT(Table1[#This Row])</f>
        <v>Apogee Pepper Bridge Vineyard 2013United StatesWalla Walla ValleyL'Ecole No 414.110346.92013</v>
      </c>
      <c r="S1691" t="b">
        <v>0</v>
      </c>
    </row>
    <row r="1692" spans="1:19" x14ac:dyDescent="0.2">
      <c r="A1692" t="s">
        <v>310</v>
      </c>
      <c r="B1692" t="s">
        <v>46</v>
      </c>
      <c r="C1692" t="s">
        <v>131</v>
      </c>
      <c r="D1692" t="s">
        <v>311</v>
      </c>
      <c r="E1692">
        <v>4</v>
      </c>
      <c r="F1692">
        <v>103</v>
      </c>
      <c r="G1692" s="21">
        <v>14.57</v>
      </c>
      <c r="H1692">
        <v>2013</v>
      </c>
      <c r="J1692" t="str">
        <f>_xlfn.CONCAT(Table1[#This Row])</f>
        <v>Bush Vine GSM (Shiraz - Grenache - Mourvedre) 2013AustraliaMcLaren ValeGeoff Merrill410314.572013</v>
      </c>
      <c r="S1692" t="b">
        <v>0</v>
      </c>
    </row>
    <row r="1693" spans="1:19" x14ac:dyDescent="0.2">
      <c r="A1693" t="s">
        <v>230</v>
      </c>
      <c r="B1693" t="s">
        <v>66</v>
      </c>
      <c r="C1693" t="s">
        <v>67</v>
      </c>
      <c r="D1693" t="s">
        <v>68</v>
      </c>
      <c r="E1693">
        <v>4.0999999999999996</v>
      </c>
      <c r="F1693">
        <v>102</v>
      </c>
      <c r="G1693" s="21">
        <v>35.97</v>
      </c>
      <c r="H1693">
        <v>2013</v>
      </c>
      <c r="J1693" t="str">
        <f>_xlfn.CONCAT(Table1[#This Row])</f>
        <v>La Bienquerida 2013SpainBierzoLosada4.110235.972013</v>
      </c>
      <c r="S1693" t="b">
        <v>0</v>
      </c>
    </row>
    <row r="1694" spans="1:19" x14ac:dyDescent="0.2">
      <c r="A1694" t="s">
        <v>267</v>
      </c>
      <c r="B1694" t="s">
        <v>66</v>
      </c>
      <c r="C1694" t="s">
        <v>268</v>
      </c>
      <c r="D1694" t="s">
        <v>269</v>
      </c>
      <c r="E1694">
        <v>3.7</v>
      </c>
      <c r="F1694">
        <v>102</v>
      </c>
      <c r="G1694" s="21">
        <v>13.95</v>
      </c>
      <c r="H1694">
        <v>2013</v>
      </c>
      <c r="J1694" t="str">
        <f>_xlfn.CONCAT(Table1[#This Row])</f>
        <v>Costers Del Gravet Montsant 2013SpainMontsantCapçanes3.710213.952013</v>
      </c>
      <c r="S1694" t="b">
        <v>0</v>
      </c>
    </row>
    <row r="1695" spans="1:19" x14ac:dyDescent="0.2">
      <c r="A1695" t="s">
        <v>165</v>
      </c>
      <c r="B1695" t="s">
        <v>66</v>
      </c>
      <c r="C1695" t="s">
        <v>166</v>
      </c>
      <c r="D1695" t="s">
        <v>167</v>
      </c>
      <c r="E1695">
        <v>4.2</v>
      </c>
      <c r="F1695">
        <v>101</v>
      </c>
      <c r="G1695" s="21">
        <v>10.95</v>
      </c>
      <c r="H1695">
        <v>2013</v>
      </c>
      <c r="J1695" t="str">
        <f>_xlfn.CONCAT(Table1[#This Row])</f>
        <v>El Abuelo Selección Edición Limitada 2013SpainAlmansaBodegas Piqueras4.210110.952013</v>
      </c>
      <c r="S1695" t="b">
        <v>0</v>
      </c>
    </row>
    <row r="1696" spans="1:19" x14ac:dyDescent="0.2">
      <c r="A1696" t="s">
        <v>152</v>
      </c>
      <c r="B1696" t="s">
        <v>77</v>
      </c>
      <c r="C1696" t="s">
        <v>153</v>
      </c>
      <c r="D1696" t="s">
        <v>154</v>
      </c>
      <c r="E1696">
        <v>4.0999999999999996</v>
      </c>
      <c r="F1696">
        <v>101</v>
      </c>
      <c r="G1696" s="21">
        <v>27.95</v>
      </c>
      <c r="H1696">
        <v>2013</v>
      </c>
      <c r="J1696" t="str">
        <f>_xlfn.CONCAT(Table1[#This Row])</f>
        <v>Terrenus Vinhas Velhas Reserva 2013PortugalAlentejanoRui Reguinga4.110127.952013</v>
      </c>
      <c r="S1696" t="b">
        <v>0</v>
      </c>
    </row>
    <row r="1697" spans="1:19" x14ac:dyDescent="0.2">
      <c r="A1697" t="s">
        <v>43</v>
      </c>
      <c r="B1697" t="s">
        <v>16</v>
      </c>
      <c r="C1697" t="s">
        <v>38</v>
      </c>
      <c r="D1697" t="s">
        <v>44</v>
      </c>
      <c r="E1697">
        <v>3.9</v>
      </c>
      <c r="F1697">
        <v>100</v>
      </c>
      <c r="G1697" s="21">
        <v>20.95</v>
      </c>
      <c r="H1697">
        <v>2013</v>
      </c>
      <c r="J1697" t="str">
        <f>_xlfn.CONCAT(Table1[#This Row])</f>
        <v>Chianti Riserva 2013ItalyChiantiPoggiotondo3.910020.952013</v>
      </c>
      <c r="S1697" t="b">
        <v>0</v>
      </c>
    </row>
    <row r="1698" spans="1:19" x14ac:dyDescent="0.2">
      <c r="A1698" t="s">
        <v>80</v>
      </c>
      <c r="B1698" t="s">
        <v>81</v>
      </c>
      <c r="C1698" t="s">
        <v>82</v>
      </c>
      <c r="D1698" t="s">
        <v>83</v>
      </c>
      <c r="E1698">
        <v>3.7</v>
      </c>
      <c r="F1698">
        <v>100</v>
      </c>
      <c r="G1698" s="21">
        <v>24.5</v>
      </c>
      <c r="H1698">
        <v>2013</v>
      </c>
      <c r="J1698" t="str">
        <f>_xlfn.CONCAT(Table1[#This Row])</f>
        <v>Steiner 2013HungarySopronWeninger3.710024.52013</v>
      </c>
      <c r="S1698" t="b">
        <v>0</v>
      </c>
    </row>
    <row r="1699" spans="1:19" x14ac:dyDescent="0.2">
      <c r="A1699" t="s">
        <v>86</v>
      </c>
      <c r="B1699" t="s">
        <v>87</v>
      </c>
      <c r="C1699" t="s">
        <v>88</v>
      </c>
      <c r="D1699" t="s">
        <v>89</v>
      </c>
      <c r="E1699">
        <v>2.9</v>
      </c>
      <c r="F1699">
        <v>100</v>
      </c>
      <c r="G1699" s="21">
        <v>6.77</v>
      </c>
      <c r="H1699">
        <v>2013</v>
      </c>
      <c r="J1699" t="str">
        <f>_xlfn.CONCAT(Table1[#This Row])</f>
        <v>Virtus Tannat 2013BrazilSerra GaúchaMonte Paschoal2.91006.772013</v>
      </c>
      <c r="S1699" t="b">
        <v>0</v>
      </c>
    </row>
    <row r="1700" spans="1:19" x14ac:dyDescent="0.2">
      <c r="A1700" t="s">
        <v>10088</v>
      </c>
      <c r="B1700" t="s">
        <v>16</v>
      </c>
      <c r="C1700" t="s">
        <v>17</v>
      </c>
      <c r="D1700" t="s">
        <v>235</v>
      </c>
      <c r="E1700">
        <v>4.3</v>
      </c>
      <c r="F1700">
        <v>99</v>
      </c>
      <c r="G1700" s="21">
        <v>63.39</v>
      </c>
      <c r="H1700">
        <v>2013</v>
      </c>
      <c r="J1700" t="str">
        <f>_xlfn.CONCAT(Table1[#This Row])</f>
        <v>Scipio 2013ItalyToscanaTenuta dei Sette Cieli4.39963.392013</v>
      </c>
      <c r="S1700" t="b">
        <v>0</v>
      </c>
    </row>
    <row r="1701" spans="1:19" x14ac:dyDescent="0.2">
      <c r="A1701" t="s">
        <v>10077</v>
      </c>
      <c r="B1701" t="s">
        <v>23</v>
      </c>
      <c r="C1701" t="s">
        <v>247</v>
      </c>
      <c r="D1701" t="s">
        <v>4988</v>
      </c>
      <c r="E1701">
        <v>4.2</v>
      </c>
      <c r="F1701">
        <v>99</v>
      </c>
      <c r="G1701" s="21">
        <v>33.69</v>
      </c>
      <c r="H1701">
        <v>2013</v>
      </c>
      <c r="J1701" t="str">
        <f>_xlfn.CONCAT(Table1[#This Row])</f>
        <v>Premium Cuvée 3-5-8 2013AustriaBurgenlandSalzl Seewinkelhof4.29933.692013</v>
      </c>
      <c r="S1701" t="b">
        <v>0</v>
      </c>
    </row>
    <row r="1702" spans="1:19" x14ac:dyDescent="0.2">
      <c r="A1702" t="s">
        <v>10084</v>
      </c>
      <c r="B1702" t="s">
        <v>46</v>
      </c>
      <c r="C1702" t="s">
        <v>47</v>
      </c>
      <c r="D1702" t="s">
        <v>2578</v>
      </c>
      <c r="E1702">
        <v>3.8</v>
      </c>
      <c r="F1702">
        <v>99</v>
      </c>
      <c r="G1702" s="21">
        <v>28.18</v>
      </c>
      <c r="H1702">
        <v>2013</v>
      </c>
      <c r="J1702" t="str">
        <f>_xlfn.CONCAT(Table1[#This Row])</f>
        <v>The Holy Trinity Red Blend 2013AustraliaBarossaGrant Burge3.89928.182013</v>
      </c>
      <c r="S1702" t="b">
        <v>0</v>
      </c>
    </row>
    <row r="1703" spans="1:19" x14ac:dyDescent="0.2">
      <c r="A1703" t="s">
        <v>613</v>
      </c>
      <c r="B1703" t="s">
        <v>62</v>
      </c>
      <c r="C1703" t="s">
        <v>1468</v>
      </c>
      <c r="D1703" t="s">
        <v>10063</v>
      </c>
      <c r="E1703">
        <v>3.8</v>
      </c>
      <c r="F1703">
        <v>98</v>
      </c>
      <c r="G1703" s="21">
        <v>16.95</v>
      </c>
      <c r="H1703">
        <v>2013</v>
      </c>
      <c r="J1703" t="str">
        <f>_xlfn.CONCAT(Table1[#This Row])</f>
        <v>Cabernet Sauvignon 2013South AfricaElginSutherland3.89816.952013</v>
      </c>
      <c r="S1703" t="b">
        <v>0</v>
      </c>
    </row>
    <row r="1704" spans="1:19" x14ac:dyDescent="0.2">
      <c r="A1704" t="s">
        <v>10003</v>
      </c>
      <c r="B1704" t="s">
        <v>62</v>
      </c>
      <c r="C1704" t="s">
        <v>244</v>
      </c>
      <c r="D1704" t="s">
        <v>1780</v>
      </c>
      <c r="E1704">
        <v>4.5</v>
      </c>
      <c r="F1704">
        <v>96</v>
      </c>
      <c r="G1704" s="21">
        <v>89</v>
      </c>
      <c r="H1704">
        <v>2013</v>
      </c>
      <c r="J1704" t="str">
        <f>_xlfn.CONCAT(Table1[#This Row])</f>
        <v>Hanneli R 2013South AfricaPaarlLa Motte Wine Estate4.596892013</v>
      </c>
      <c r="S1704" t="b">
        <v>0</v>
      </c>
    </row>
    <row r="1705" spans="1:19" x14ac:dyDescent="0.2">
      <c r="A1705" t="s">
        <v>10006</v>
      </c>
      <c r="B1705" t="s">
        <v>30</v>
      </c>
      <c r="C1705" t="s">
        <v>236</v>
      </c>
      <c r="D1705" t="s">
        <v>2110</v>
      </c>
      <c r="E1705">
        <v>4.2</v>
      </c>
      <c r="F1705">
        <v>96</v>
      </c>
      <c r="G1705" s="21">
        <v>135</v>
      </c>
      <c r="H1705">
        <v>2013</v>
      </c>
      <c r="J1705" t="str">
        <f>_xlfn.CONCAT(Table1[#This Row])</f>
        <v>Ngakirikiri Cabernet Sauvignon 2013New ZealandMarlboroughVilla Maria4.2961352013</v>
      </c>
      <c r="S1705" t="b">
        <v>0</v>
      </c>
    </row>
    <row r="1706" spans="1:19" x14ac:dyDescent="0.2">
      <c r="A1706" t="s">
        <v>10004</v>
      </c>
      <c r="B1706" t="s">
        <v>16</v>
      </c>
      <c r="C1706" t="s">
        <v>17</v>
      </c>
      <c r="D1706" t="s">
        <v>10005</v>
      </c>
      <c r="E1706">
        <v>4.0999999999999996</v>
      </c>
      <c r="F1706">
        <v>96</v>
      </c>
      <c r="G1706" s="21">
        <v>48.4</v>
      </c>
      <c r="H1706">
        <v>2013</v>
      </c>
      <c r="J1706" t="str">
        <f>_xlfn.CONCAT(Table1[#This Row])</f>
        <v>Toscana Il Pareto 2013ItalyToscanaTenuta di Nozzole4.19648.42013</v>
      </c>
      <c r="S1706" t="b">
        <v>0</v>
      </c>
    </row>
    <row r="1707" spans="1:19" x14ac:dyDescent="0.2">
      <c r="A1707" t="s">
        <v>2517</v>
      </c>
      <c r="B1707" t="s">
        <v>66</v>
      </c>
      <c r="C1707" t="s">
        <v>222</v>
      </c>
      <c r="D1707" t="s">
        <v>10010</v>
      </c>
      <c r="E1707">
        <v>4</v>
      </c>
      <c r="F1707">
        <v>96</v>
      </c>
      <c r="G1707" s="21">
        <v>24.99</v>
      </c>
      <c r="H1707">
        <v>2013</v>
      </c>
      <c r="J1707" t="str">
        <f>_xlfn.CONCAT(Table1[#This Row])</f>
        <v>Tinto 2013SpainRibera del DueroLynus49624.992013</v>
      </c>
      <c r="S1707" t="b">
        <v>0</v>
      </c>
    </row>
    <row r="1708" spans="1:19" x14ac:dyDescent="0.2">
      <c r="A1708" t="s">
        <v>9994</v>
      </c>
      <c r="B1708" t="s">
        <v>16</v>
      </c>
      <c r="C1708" t="s">
        <v>1724</v>
      </c>
      <c r="D1708" t="s">
        <v>1189</v>
      </c>
      <c r="E1708">
        <v>3.6</v>
      </c>
      <c r="F1708">
        <v>96</v>
      </c>
      <c r="G1708" s="21">
        <v>17.899999999999999</v>
      </c>
      <c r="H1708">
        <v>2013</v>
      </c>
      <c r="J1708" t="str">
        <f>_xlfn.CONCAT(Table1[#This Row])</f>
        <v>Sassella Valtellina Superiore 2013ItalyValtellina SuperioreMamete Prevostini3.69617.92013</v>
      </c>
      <c r="S1708" t="b">
        <v>0</v>
      </c>
    </row>
    <row r="1709" spans="1:19" x14ac:dyDescent="0.2">
      <c r="A1709" t="s">
        <v>9954</v>
      </c>
      <c r="B1709" t="s">
        <v>70</v>
      </c>
      <c r="C1709" t="s">
        <v>161</v>
      </c>
      <c r="D1709" t="s">
        <v>896</v>
      </c>
      <c r="E1709">
        <v>4.5</v>
      </c>
      <c r="F1709">
        <v>95</v>
      </c>
      <c r="G1709" s="21">
        <v>249.95</v>
      </c>
      <c r="H1709">
        <v>2013</v>
      </c>
      <c r="J1709" t="str">
        <f>_xlfn.CONCAT(Table1[#This Row])</f>
        <v>Transcendent Cabernet Sauvignon 2013United StatesNapa ValleyBlack Stallion4.595249.952013</v>
      </c>
      <c r="S1709" t="b">
        <v>0</v>
      </c>
    </row>
    <row r="1710" spans="1:19" x14ac:dyDescent="0.2">
      <c r="A1710" t="s">
        <v>9964</v>
      </c>
      <c r="B1710" t="s">
        <v>16</v>
      </c>
      <c r="C1710" t="s">
        <v>358</v>
      </c>
      <c r="D1710" t="s">
        <v>94</v>
      </c>
      <c r="E1710">
        <v>4.4000000000000004</v>
      </c>
      <c r="F1710">
        <v>95</v>
      </c>
      <c r="G1710" s="21">
        <v>129</v>
      </c>
      <c r="H1710">
        <v>2013</v>
      </c>
      <c r="J1710" t="str">
        <f>_xlfn.CONCAT(Table1[#This Row])</f>
        <v>Pian delle Vigne Vignaferrovia Brunello di Montalcino Riserva 2013ItalyBrunello di MontalcinoAntinori4.4951292013</v>
      </c>
      <c r="S1710" t="b">
        <v>0</v>
      </c>
    </row>
    <row r="1711" spans="1:19" x14ac:dyDescent="0.2">
      <c r="A1711" t="s">
        <v>9973</v>
      </c>
      <c r="B1711" t="s">
        <v>23</v>
      </c>
      <c r="C1711" t="s">
        <v>4402</v>
      </c>
      <c r="D1711" t="s">
        <v>2554</v>
      </c>
      <c r="E1711">
        <v>3.7</v>
      </c>
      <c r="F1711">
        <v>95</v>
      </c>
      <c r="G1711" s="21">
        <v>22</v>
      </c>
      <c r="H1711">
        <v>2013</v>
      </c>
      <c r="J1711" t="str">
        <f>_xlfn.CONCAT(Table1[#This Row])</f>
        <v>Blaufränkisch Leithaberg 2013AustriaNeusiedlersee-HügellandHeinrich3.795222013</v>
      </c>
      <c r="S1711" t="b">
        <v>0</v>
      </c>
    </row>
    <row r="1712" spans="1:19" x14ac:dyDescent="0.2">
      <c r="A1712" t="s">
        <v>9885</v>
      </c>
      <c r="B1712" t="s">
        <v>16</v>
      </c>
      <c r="C1712" t="s">
        <v>1096</v>
      </c>
      <c r="D1712" t="s">
        <v>3069</v>
      </c>
      <c r="E1712">
        <v>4</v>
      </c>
      <c r="F1712">
        <v>93</v>
      </c>
      <c r="G1712" s="21">
        <v>36.700000000000003</v>
      </c>
      <c r="H1712">
        <v>2013</v>
      </c>
      <c r="J1712" t="str">
        <f>_xlfn.CONCAT(Table1[#This Row])</f>
        <v>Calestaia 2013ItalyMorellino di ScansanoRoccapesta49336.72013</v>
      </c>
      <c r="S1712" t="b">
        <v>0</v>
      </c>
    </row>
    <row r="1713" spans="1:19" x14ac:dyDescent="0.2">
      <c r="A1713" t="s">
        <v>9854</v>
      </c>
      <c r="B1713" t="s">
        <v>16</v>
      </c>
      <c r="C1713" t="s">
        <v>374</v>
      </c>
      <c r="D1713" t="s">
        <v>1269</v>
      </c>
      <c r="E1713">
        <v>4</v>
      </c>
      <c r="F1713">
        <v>92</v>
      </c>
      <c r="G1713" s="21">
        <v>85</v>
      </c>
      <c r="H1713">
        <v>2013</v>
      </c>
      <c r="J1713" t="str">
        <f>_xlfn.CONCAT(Table1[#This Row])</f>
        <v>Barbaresco Bernardot 2013ItalyBarbarescoCeretto492852013</v>
      </c>
      <c r="S1713" t="b">
        <v>0</v>
      </c>
    </row>
    <row r="1714" spans="1:19" x14ac:dyDescent="0.2">
      <c r="A1714" t="s">
        <v>9821</v>
      </c>
      <c r="B1714" t="s">
        <v>70</v>
      </c>
      <c r="C1714" t="s">
        <v>3789</v>
      </c>
      <c r="D1714" t="s">
        <v>5096</v>
      </c>
      <c r="E1714">
        <v>4.4000000000000004</v>
      </c>
      <c r="F1714">
        <v>91</v>
      </c>
      <c r="G1714" s="21">
        <v>109</v>
      </c>
      <c r="H1714">
        <v>2013</v>
      </c>
      <c r="J1714" t="str">
        <f>_xlfn.CONCAT(Table1[#This Row])</f>
        <v>Côte à Côte Estate 2013United StatesPaso RoblesL'Aventure4.4911092013</v>
      </c>
      <c r="S1714" t="b">
        <v>0</v>
      </c>
    </row>
    <row r="1715" spans="1:19" x14ac:dyDescent="0.2">
      <c r="A1715" t="s">
        <v>9830</v>
      </c>
      <c r="B1715" t="s">
        <v>16</v>
      </c>
      <c r="C1715" t="s">
        <v>181</v>
      </c>
      <c r="D1715" t="s">
        <v>444</v>
      </c>
      <c r="E1715">
        <v>4.3</v>
      </c>
      <c r="F1715">
        <v>91</v>
      </c>
      <c r="G1715" s="21">
        <v>94.65</v>
      </c>
      <c r="H1715">
        <v>2013</v>
      </c>
      <c r="J1715" t="str">
        <f>_xlfn.CONCAT(Table1[#This Row])</f>
        <v>Barolo Cannubi 2013ItalyBaroloBorgogno4.39194.652013</v>
      </c>
      <c r="S1715" t="b">
        <v>0</v>
      </c>
    </row>
    <row r="1716" spans="1:19" x14ac:dyDescent="0.2">
      <c r="A1716" t="s">
        <v>9837</v>
      </c>
      <c r="B1716" t="s">
        <v>16</v>
      </c>
      <c r="C1716" t="s">
        <v>181</v>
      </c>
      <c r="D1716" t="s">
        <v>441</v>
      </c>
      <c r="E1716">
        <v>4.2</v>
      </c>
      <c r="F1716">
        <v>91</v>
      </c>
      <c r="G1716" s="21">
        <v>154.22999999999999</v>
      </c>
      <c r="H1716">
        <v>2013</v>
      </c>
      <c r="J1716" t="str">
        <f>_xlfn.CONCAT(Table1[#This Row])</f>
        <v>Barolo Lazzarito 2013ItalyBaroloVietti4.291154.232013</v>
      </c>
      <c r="S1716" t="b">
        <v>0</v>
      </c>
    </row>
    <row r="1717" spans="1:19" x14ac:dyDescent="0.2">
      <c r="A1717" t="s">
        <v>9801</v>
      </c>
      <c r="B1717" t="s">
        <v>16</v>
      </c>
      <c r="C1717" t="s">
        <v>663</v>
      </c>
      <c r="D1717" t="s">
        <v>9802</v>
      </c>
      <c r="E1717">
        <v>3.9</v>
      </c>
      <c r="F1717">
        <v>90</v>
      </c>
      <c r="G1717" s="21">
        <v>27.9</v>
      </c>
      <c r="H1717">
        <v>2013</v>
      </c>
      <c r="J1717" t="str">
        <f>_xlfn.CONCAT(Table1[#This Row])</f>
        <v>Saustó 2013ItalyValpolicellaMonte Dall'Ora3.99027.92013</v>
      </c>
      <c r="S1717" t="b">
        <v>0</v>
      </c>
    </row>
    <row r="1718" spans="1:19" x14ac:dyDescent="0.2">
      <c r="A1718" t="s">
        <v>9803</v>
      </c>
      <c r="B1718" t="s">
        <v>87</v>
      </c>
      <c r="C1718" t="s">
        <v>9421</v>
      </c>
      <c r="D1718" t="s">
        <v>3782</v>
      </c>
      <c r="E1718">
        <v>3.3</v>
      </c>
      <c r="F1718">
        <v>90</v>
      </c>
      <c r="G1718" s="21">
        <v>9.9499999999999993</v>
      </c>
      <c r="H1718">
        <v>2013</v>
      </c>
      <c r="J1718" t="str">
        <f>_xlfn.CONCAT(Table1[#This Row])</f>
        <v>Intenso Tannat 2013BrazilCampanhaSalton3.3909.952013</v>
      </c>
      <c r="S1718" t="b">
        <v>0</v>
      </c>
    </row>
    <row r="1719" spans="1:19" x14ac:dyDescent="0.2">
      <c r="A1719" t="s">
        <v>9753</v>
      </c>
      <c r="B1719" t="s">
        <v>2324</v>
      </c>
      <c r="C1719" t="s">
        <v>2325</v>
      </c>
      <c r="D1719" t="s">
        <v>2326</v>
      </c>
      <c r="E1719">
        <v>4.2</v>
      </c>
      <c r="F1719">
        <v>89</v>
      </c>
      <c r="G1719" s="21">
        <v>35</v>
      </c>
      <c r="H1719">
        <v>2013</v>
      </c>
      <c r="J1719" t="str">
        <f>_xlfn.CONCAT(Table1[#This Row])</f>
        <v>Reserve Syrah Single Vineyard Bozokbag 2013TurkeyThraceSuvla4.289352013</v>
      </c>
      <c r="S1719" t="b">
        <v>0</v>
      </c>
    </row>
    <row r="1720" spans="1:19" x14ac:dyDescent="0.2">
      <c r="A1720" t="s">
        <v>9774</v>
      </c>
      <c r="B1720" t="s">
        <v>255</v>
      </c>
      <c r="C1720" t="s">
        <v>256</v>
      </c>
      <c r="D1720" t="s">
        <v>1796</v>
      </c>
      <c r="E1720">
        <v>4.0999999999999996</v>
      </c>
      <c r="F1720">
        <v>89</v>
      </c>
      <c r="G1720" s="21">
        <v>26.9</v>
      </c>
      <c r="H1720">
        <v>2013</v>
      </c>
      <c r="J1720" t="str">
        <f>_xlfn.CONCAT(Table1[#This Row])</f>
        <v>Cuvée Charlotte 2013RomaniaDealu MareServe4.18926.92013</v>
      </c>
      <c r="S1720" t="b">
        <v>0</v>
      </c>
    </row>
    <row r="1721" spans="1:19" x14ac:dyDescent="0.2">
      <c r="A1721" t="s">
        <v>9752</v>
      </c>
      <c r="B1721" t="s">
        <v>16</v>
      </c>
      <c r="C1721" t="s">
        <v>9315</v>
      </c>
      <c r="D1721" t="s">
        <v>2204</v>
      </c>
      <c r="E1721">
        <v>3.9</v>
      </c>
      <c r="F1721">
        <v>89</v>
      </c>
      <c r="G1721" s="21">
        <v>37.04</v>
      </c>
      <c r="H1721">
        <v>2013</v>
      </c>
      <c r="J1721" t="str">
        <f>_xlfn.CONCAT(Table1[#This Row])</f>
        <v>Case Via Syrah 2013ItalyColli della Toscana CentraleFontodi3.98937.042013</v>
      </c>
      <c r="S1721" t="b">
        <v>0</v>
      </c>
    </row>
    <row r="1722" spans="1:19" x14ac:dyDescent="0.2">
      <c r="A1722" t="s">
        <v>9716</v>
      </c>
      <c r="B1722" t="s">
        <v>16</v>
      </c>
      <c r="C1722" t="s">
        <v>181</v>
      </c>
      <c r="D1722" t="s">
        <v>3254</v>
      </c>
      <c r="E1722">
        <v>4.4000000000000004</v>
      </c>
      <c r="F1722">
        <v>88</v>
      </c>
      <c r="G1722" s="21">
        <v>130.94999999999999</v>
      </c>
      <c r="H1722">
        <v>2013</v>
      </c>
      <c r="J1722" t="str">
        <f>_xlfn.CONCAT(Table1[#This Row])</f>
        <v>Barolo Bussia Colonnello 2013ItalyBaroloAldo Conterno4.488130.952013</v>
      </c>
      <c r="S1722" t="b">
        <v>0</v>
      </c>
    </row>
    <row r="1723" spans="1:19" x14ac:dyDescent="0.2">
      <c r="A1723" t="s">
        <v>8902</v>
      </c>
      <c r="B1723" t="s">
        <v>66</v>
      </c>
      <c r="C1723" t="s">
        <v>449</v>
      </c>
      <c r="D1723" t="s">
        <v>9692</v>
      </c>
      <c r="E1723">
        <v>3.5</v>
      </c>
      <c r="F1723">
        <v>87</v>
      </c>
      <c r="G1723" s="21">
        <v>7.95</v>
      </c>
      <c r="H1723">
        <v>2013</v>
      </c>
      <c r="J1723" t="str">
        <f>_xlfn.CONCAT(Table1[#This Row])</f>
        <v>Crianza 2013SpainToroDamalisco3.5877.952013</v>
      </c>
      <c r="S1723" t="b">
        <v>0</v>
      </c>
    </row>
    <row r="1724" spans="1:19" x14ac:dyDescent="0.2">
      <c r="A1724" t="s">
        <v>9655</v>
      </c>
      <c r="B1724" t="s">
        <v>16</v>
      </c>
      <c r="C1724" t="s">
        <v>358</v>
      </c>
      <c r="D1724" t="s">
        <v>397</v>
      </c>
      <c r="E1724">
        <v>4.3</v>
      </c>
      <c r="F1724">
        <v>86</v>
      </c>
      <c r="G1724" s="21">
        <v>125.75</v>
      </c>
      <c r="H1724">
        <v>2013</v>
      </c>
      <c r="J1724" t="str">
        <f>_xlfn.CONCAT(Table1[#This Row])</f>
        <v>Brunello di Montalcino Riserva Pian di Conte 2013ItalyBrunello di MontalcinoTalenti4.386125.752013</v>
      </c>
      <c r="S1724" t="b">
        <v>0</v>
      </c>
    </row>
    <row r="1725" spans="1:19" x14ac:dyDescent="0.2">
      <c r="A1725" t="s">
        <v>9637</v>
      </c>
      <c r="B1725" t="s">
        <v>9</v>
      </c>
      <c r="C1725" t="s">
        <v>56</v>
      </c>
      <c r="D1725" t="s">
        <v>9638</v>
      </c>
      <c r="E1725">
        <v>3.7</v>
      </c>
      <c r="F1725">
        <v>86</v>
      </c>
      <c r="G1725" s="21">
        <v>7.59</v>
      </c>
      <c r="H1725">
        <v>2013</v>
      </c>
      <c r="J1725" t="str">
        <f>_xlfn.CONCAT(Table1[#This Row])</f>
        <v>La Bouveau Côtes du Rhône 2013FranceCôtes-du-RhôneSaint-Damien3.7867.592013</v>
      </c>
      <c r="S1725" t="b">
        <v>0</v>
      </c>
    </row>
    <row r="1726" spans="1:19" x14ac:dyDescent="0.2">
      <c r="A1726" t="s">
        <v>9651</v>
      </c>
      <c r="B1726" t="s">
        <v>16</v>
      </c>
      <c r="C1726" t="s">
        <v>93</v>
      </c>
      <c r="D1726" t="s">
        <v>1480</v>
      </c>
      <c r="E1726">
        <v>3.7</v>
      </c>
      <c r="F1726">
        <v>86</v>
      </c>
      <c r="G1726" s="21">
        <v>25.3</v>
      </c>
      <c r="H1726">
        <v>2013</v>
      </c>
      <c r="J1726" t="str">
        <f>_xlfn.CONCAT(Table1[#This Row])</f>
        <v>Aluigi Riserva Chianti Classico 2013ItalyChianti ClassicoCinciole3.78625.32013</v>
      </c>
      <c r="S1726" t="b">
        <v>0</v>
      </c>
    </row>
    <row r="1727" spans="1:19" x14ac:dyDescent="0.2">
      <c r="A1727" t="s">
        <v>882</v>
      </c>
      <c r="B1727" t="s">
        <v>9</v>
      </c>
      <c r="C1727" t="s">
        <v>10</v>
      </c>
      <c r="D1727" t="s">
        <v>2149</v>
      </c>
      <c r="E1727">
        <v>4.2</v>
      </c>
      <c r="F1727">
        <v>85</v>
      </c>
      <c r="G1727" s="21">
        <v>101.74</v>
      </c>
      <c r="H1727">
        <v>2013</v>
      </c>
      <c r="J1727" t="str">
        <f>_xlfn.CONCAT(Table1[#This Row])</f>
        <v>Pomerol 2013FrancePomerolChâteau Latour à Pomerol4.285101.742013</v>
      </c>
      <c r="S1727" t="b">
        <v>0</v>
      </c>
    </row>
    <row r="1728" spans="1:19" x14ac:dyDescent="0.2">
      <c r="A1728" t="s">
        <v>6994</v>
      </c>
      <c r="B1728" t="s">
        <v>9</v>
      </c>
      <c r="C1728" t="s">
        <v>721</v>
      </c>
      <c r="D1728" t="s">
        <v>722</v>
      </c>
      <c r="E1728">
        <v>3.9</v>
      </c>
      <c r="F1728">
        <v>85</v>
      </c>
      <c r="G1728" s="21">
        <v>22.63</v>
      </c>
      <c r="H1728">
        <v>2013</v>
      </c>
      <c r="J1728" t="str">
        <f>_xlfn.CONCAT(Table1[#This Row])</f>
        <v>Lalande-de-Pomerol 2013FranceLalande-de-PomerolChâteau Les Hauts-Conseillants3.98522.632013</v>
      </c>
      <c r="S1728" t="b">
        <v>0</v>
      </c>
    </row>
    <row r="1729" spans="1:19" x14ac:dyDescent="0.2">
      <c r="A1729" t="s">
        <v>9576</v>
      </c>
      <c r="B1729" t="s">
        <v>16</v>
      </c>
      <c r="C1729" t="s">
        <v>1024</v>
      </c>
      <c r="D1729" t="s">
        <v>375</v>
      </c>
      <c r="E1729">
        <v>4.4000000000000004</v>
      </c>
      <c r="F1729">
        <v>84</v>
      </c>
      <c r="G1729" s="21">
        <v>430</v>
      </c>
      <c r="H1729">
        <v>2013</v>
      </c>
      <c r="J1729" t="str">
        <f>_xlfn.CONCAT(Table1[#This Row])</f>
        <v>Costa Russi (Barbaresco) Langhe 2013ItalyLangheGaja4.4844302013</v>
      </c>
      <c r="S1729" t="b">
        <v>0</v>
      </c>
    </row>
    <row r="1730" spans="1:19" x14ac:dyDescent="0.2">
      <c r="A1730" t="s">
        <v>9553</v>
      </c>
      <c r="B1730" t="s">
        <v>16</v>
      </c>
      <c r="C1730" t="s">
        <v>93</v>
      </c>
      <c r="D1730" t="s">
        <v>1935</v>
      </c>
      <c r="E1730">
        <v>4.0999999999999996</v>
      </c>
      <c r="F1730">
        <v>84</v>
      </c>
      <c r="G1730" s="21">
        <v>63</v>
      </c>
      <c r="H1730">
        <v>2013</v>
      </c>
      <c r="J1730" t="str">
        <f>_xlfn.CONCAT(Table1[#This Row])</f>
        <v>Don Tommaso Chianti Classico 2013ItalyChianti ClassicoPrincipe Corsini4.184632013</v>
      </c>
      <c r="S1730" t="b">
        <v>0</v>
      </c>
    </row>
    <row r="1731" spans="1:19" x14ac:dyDescent="0.2">
      <c r="A1731" t="s">
        <v>9580</v>
      </c>
      <c r="B1731" t="s">
        <v>16</v>
      </c>
      <c r="C1731" t="s">
        <v>181</v>
      </c>
      <c r="D1731" t="s">
        <v>587</v>
      </c>
      <c r="E1731">
        <v>4.0999999999999996</v>
      </c>
      <c r="F1731">
        <v>84</v>
      </c>
      <c r="G1731" s="21">
        <v>75</v>
      </c>
      <c r="H1731">
        <v>2013</v>
      </c>
      <c r="J1731" t="str">
        <f>_xlfn.CONCAT(Table1[#This Row])</f>
        <v>Bricco Pernice Barolo 2013ItalyBaroloElvio Cogno4.184752013</v>
      </c>
      <c r="S1731" t="b">
        <v>0</v>
      </c>
    </row>
    <row r="1732" spans="1:19" x14ac:dyDescent="0.2">
      <c r="A1732" t="s">
        <v>9571</v>
      </c>
      <c r="B1732" t="s">
        <v>255</v>
      </c>
      <c r="C1732" t="s">
        <v>3142</v>
      </c>
      <c r="D1732" t="s">
        <v>3143</v>
      </c>
      <c r="E1732">
        <v>4</v>
      </c>
      <c r="F1732">
        <v>84</v>
      </c>
      <c r="G1732" s="21">
        <v>11.9</v>
      </c>
      <c r="H1732">
        <v>2013</v>
      </c>
      <c r="J1732" t="str">
        <f>_xlfn.CONCAT(Table1[#This Row])</f>
        <v>Cuvèe 2013RomaniaMurfatlarAlira48411.92013</v>
      </c>
      <c r="S1732" t="b">
        <v>0</v>
      </c>
    </row>
    <row r="1733" spans="1:19" x14ac:dyDescent="0.2">
      <c r="A1733" t="s">
        <v>9577</v>
      </c>
      <c r="B1733" t="s">
        <v>9</v>
      </c>
      <c r="C1733" t="s">
        <v>793</v>
      </c>
      <c r="D1733" t="s">
        <v>9105</v>
      </c>
      <c r="E1733">
        <v>3.8</v>
      </c>
      <c r="F1733">
        <v>84</v>
      </c>
      <c r="G1733" s="21">
        <v>15</v>
      </c>
      <c r="H1733">
        <v>2013</v>
      </c>
      <c r="J1733" t="str">
        <f>_xlfn.CONCAT(Table1[#This Row])</f>
        <v>Montagne-Saint-Émilion 2013FranceMontagne-Saint-ÉmilionChâteau Teyssier3.884152013</v>
      </c>
      <c r="S1733" t="b">
        <v>0</v>
      </c>
    </row>
    <row r="1734" spans="1:19" x14ac:dyDescent="0.2">
      <c r="A1734" t="s">
        <v>1894</v>
      </c>
      <c r="B1734" t="s">
        <v>9</v>
      </c>
      <c r="C1734" t="s">
        <v>96</v>
      </c>
      <c r="D1734" t="s">
        <v>3688</v>
      </c>
      <c r="E1734">
        <v>3.9</v>
      </c>
      <c r="F1734">
        <v>82</v>
      </c>
      <c r="G1734" s="21">
        <v>43.9</v>
      </c>
      <c r="H1734">
        <v>2013</v>
      </c>
      <c r="J1734" t="str">
        <f>_xlfn.CONCAT(Table1[#This Row])</f>
        <v>Saint-Émilion Grand Cru 2013FranceSaint-Émilion Grand CruChâteau Brun3.98243.92013</v>
      </c>
      <c r="S1734" t="b">
        <v>0</v>
      </c>
    </row>
    <row r="1735" spans="1:19" x14ac:dyDescent="0.2">
      <c r="A1735" t="s">
        <v>9493</v>
      </c>
      <c r="B1735" t="s">
        <v>16</v>
      </c>
      <c r="C1735" t="s">
        <v>9494</v>
      </c>
      <c r="D1735" t="s">
        <v>9495</v>
      </c>
      <c r="E1735">
        <v>3.5</v>
      </c>
      <c r="F1735">
        <v>82</v>
      </c>
      <c r="G1735" s="21">
        <v>18.899999999999999</v>
      </c>
      <c r="H1735">
        <v>2013</v>
      </c>
      <c r="J1735" t="str">
        <f>_xlfn.CONCAT(Table1[#This Row])</f>
        <v>Pomino Rosso (Pinot Nero) 2013ItalyPominoCastello Pomino3.58218.92013</v>
      </c>
      <c r="S1735" t="b">
        <v>0</v>
      </c>
    </row>
    <row r="1736" spans="1:19" x14ac:dyDescent="0.2">
      <c r="A1736" t="s">
        <v>9464</v>
      </c>
      <c r="B1736" t="s">
        <v>9</v>
      </c>
      <c r="C1736" t="s">
        <v>96</v>
      </c>
      <c r="D1736" t="s">
        <v>1239</v>
      </c>
      <c r="E1736">
        <v>3.7</v>
      </c>
      <c r="F1736">
        <v>81</v>
      </c>
      <c r="G1736" s="21">
        <v>46.79</v>
      </c>
      <c r="H1736">
        <v>2013</v>
      </c>
      <c r="J1736" t="str">
        <f>_xlfn.CONCAT(Table1[#This Row])</f>
        <v>Saint-Émilion Grand Cru (Grand Cru Classé) 2013FranceSaint-Émilion Grand CruChâteau La Serre3.78146.792013</v>
      </c>
      <c r="S1736" t="b">
        <v>0</v>
      </c>
    </row>
    <row r="1737" spans="1:19" x14ac:dyDescent="0.2">
      <c r="A1737" t="s">
        <v>9430</v>
      </c>
      <c r="B1737" t="s">
        <v>9</v>
      </c>
      <c r="C1737" t="s">
        <v>27</v>
      </c>
      <c r="D1737" t="s">
        <v>729</v>
      </c>
      <c r="E1737">
        <v>4.3</v>
      </c>
      <c r="F1737">
        <v>80</v>
      </c>
      <c r="G1737" s="21">
        <v>72</v>
      </c>
      <c r="H1737">
        <v>2013</v>
      </c>
      <c r="J1737" t="str">
        <f>_xlfn.CONCAT(Table1[#This Row])</f>
        <v>Gigondas Le Claux 2013FranceGigondasChâteau de Saint Cosme4.380722013</v>
      </c>
      <c r="S1737" t="b">
        <v>0</v>
      </c>
    </row>
    <row r="1738" spans="1:19" x14ac:dyDescent="0.2">
      <c r="A1738" t="s">
        <v>3971</v>
      </c>
      <c r="B1738" t="s">
        <v>16</v>
      </c>
      <c r="C1738" t="s">
        <v>505</v>
      </c>
      <c r="D1738" t="s">
        <v>1845</v>
      </c>
      <c r="E1738">
        <v>4.2</v>
      </c>
      <c r="F1738">
        <v>80</v>
      </c>
      <c r="G1738" s="21">
        <v>27.32</v>
      </c>
      <c r="H1738">
        <v>2013</v>
      </c>
      <c r="J1738" t="str">
        <f>_xlfn.CONCAT(Table1[#This Row])</f>
        <v>Amarone della Valpolicella Classico 2013ItalyAmarone della Valpolicella ClassicoVillabella4.28027.322013</v>
      </c>
      <c r="S1738" t="b">
        <v>0</v>
      </c>
    </row>
    <row r="1739" spans="1:19" x14ac:dyDescent="0.2">
      <c r="A1739" t="s">
        <v>9429</v>
      </c>
      <c r="B1739" t="s">
        <v>9</v>
      </c>
      <c r="C1739" t="s">
        <v>184</v>
      </c>
      <c r="D1739" t="s">
        <v>2826</v>
      </c>
      <c r="E1739">
        <v>3.8</v>
      </c>
      <c r="F1739">
        <v>80</v>
      </c>
      <c r="G1739" s="21">
        <v>26.22</v>
      </c>
      <c r="H1739">
        <v>2013</v>
      </c>
      <c r="J1739" t="str">
        <f>_xlfn.CONCAT(Table1[#This Row])</f>
        <v>Dauphin Pauillac 2013FrancePauillacChâteau Grand-Puy Ducasse3.88026.222013</v>
      </c>
      <c r="S1739" t="b">
        <v>0</v>
      </c>
    </row>
    <row r="1740" spans="1:19" x14ac:dyDescent="0.2">
      <c r="A1740" t="s">
        <v>9383</v>
      </c>
      <c r="B1740" t="s">
        <v>16</v>
      </c>
      <c r="C1740" t="s">
        <v>558</v>
      </c>
      <c r="D1740" t="s">
        <v>889</v>
      </c>
      <c r="E1740">
        <v>4.3</v>
      </c>
      <c r="F1740">
        <v>79</v>
      </c>
      <c r="G1740" s="21">
        <v>69</v>
      </c>
      <c r="H1740">
        <v>2013</v>
      </c>
      <c r="J1740" t="str">
        <f>_xlfn.CONCAT(Table1[#This Row])</f>
        <v>Vino Nobile di Montepulciano Il Nocio 2013ItalyVino Nobile di MontepulcianoBoscarelli4.379692013</v>
      </c>
      <c r="S1740" t="b">
        <v>0</v>
      </c>
    </row>
    <row r="1741" spans="1:19" x14ac:dyDescent="0.2">
      <c r="A1741" t="s">
        <v>9396</v>
      </c>
      <c r="B1741" t="s">
        <v>9</v>
      </c>
      <c r="C1741" t="s">
        <v>873</v>
      </c>
      <c r="D1741" t="s">
        <v>5014</v>
      </c>
      <c r="E1741">
        <v>3.8</v>
      </c>
      <c r="F1741">
        <v>79</v>
      </c>
      <c r="G1741" s="21">
        <v>21.9</v>
      </c>
      <c r="H1741">
        <v>2013</v>
      </c>
      <c r="J1741" t="str">
        <f>_xlfn.CONCAT(Table1[#This Row])</f>
        <v>Bandol Rouge 2013FranceBandolDomaine de la Tour du Bon3.87921.92013</v>
      </c>
      <c r="S1741" t="b">
        <v>0</v>
      </c>
    </row>
    <row r="1742" spans="1:19" x14ac:dyDescent="0.2">
      <c r="A1742" t="s">
        <v>9335</v>
      </c>
      <c r="B1742" t="s">
        <v>16</v>
      </c>
      <c r="C1742" t="s">
        <v>99</v>
      </c>
      <c r="D1742" t="s">
        <v>506</v>
      </c>
      <c r="E1742">
        <v>4.2</v>
      </c>
      <c r="F1742">
        <v>78</v>
      </c>
      <c r="G1742" s="21">
        <v>27.1</v>
      </c>
      <c r="H1742">
        <v>2013</v>
      </c>
      <c r="J1742" t="str">
        <f>_xlfn.CONCAT(Table1[#This Row])</f>
        <v>Cresasso Corvina Veronese 2013ItalyVenetoZenato4.27827.12013</v>
      </c>
      <c r="S1742" t="b">
        <v>0</v>
      </c>
    </row>
    <row r="1743" spans="1:19" x14ac:dyDescent="0.2">
      <c r="A1743" t="s">
        <v>9339</v>
      </c>
      <c r="B1743" t="s">
        <v>16</v>
      </c>
      <c r="C1743" t="s">
        <v>1856</v>
      </c>
      <c r="D1743" t="s">
        <v>9340</v>
      </c>
      <c r="E1743">
        <v>4.0999999999999996</v>
      </c>
      <c r="F1743">
        <v>78</v>
      </c>
      <c r="G1743" s="21">
        <v>16.59</v>
      </c>
      <c r="H1743">
        <v>2013</v>
      </c>
      <c r="J1743" t="str">
        <f>_xlfn.CONCAT(Table1[#This Row])</f>
        <v>Madér Garda Classico Rosso Superiore 2013ItalyGardaSelva Capuzza4.17816.592013</v>
      </c>
      <c r="S1743" t="b">
        <v>0</v>
      </c>
    </row>
    <row r="1744" spans="1:19" x14ac:dyDescent="0.2">
      <c r="A1744" t="s">
        <v>9297</v>
      </c>
      <c r="B1744" t="s">
        <v>66</v>
      </c>
      <c r="C1744" t="s">
        <v>241</v>
      </c>
      <c r="D1744" t="s">
        <v>941</v>
      </c>
      <c r="E1744">
        <v>3.7</v>
      </c>
      <c r="F1744">
        <v>77</v>
      </c>
      <c r="G1744" s="21">
        <v>11.02</v>
      </c>
      <c r="H1744">
        <v>2013</v>
      </c>
      <c r="J1744" t="str">
        <f>_xlfn.CONCAT(Table1[#This Row])</f>
        <v>Dominio de Fontana Tempranillo - Graciano 2013SpainCastillaBodegas Fontana3.77711.022013</v>
      </c>
      <c r="S1744" t="b">
        <v>0</v>
      </c>
    </row>
    <row r="1745" spans="1:19" x14ac:dyDescent="0.2">
      <c r="A1745" t="s">
        <v>9275</v>
      </c>
      <c r="B1745" t="s">
        <v>9</v>
      </c>
      <c r="C1745" t="s">
        <v>175</v>
      </c>
      <c r="D1745" t="s">
        <v>9276</v>
      </c>
      <c r="E1745">
        <v>3.6</v>
      </c>
      <c r="F1745">
        <v>77</v>
      </c>
      <c r="G1745" s="21">
        <v>4.95</v>
      </c>
      <c r="H1745">
        <v>2013</v>
      </c>
      <c r="J1745" t="str">
        <f>_xlfn.CONCAT(Table1[#This Row])</f>
        <v>Divinum Grenache - Merlot 2013FrancePays d'OcVignerons Catalans3.6774.952013</v>
      </c>
      <c r="S1745" t="b">
        <v>0</v>
      </c>
    </row>
    <row r="1746" spans="1:19" x14ac:dyDescent="0.2">
      <c r="A1746" t="s">
        <v>9214</v>
      </c>
      <c r="B1746" t="s">
        <v>277</v>
      </c>
      <c r="C1746" t="s">
        <v>4574</v>
      </c>
      <c r="D1746" t="s">
        <v>9215</v>
      </c>
      <c r="E1746">
        <v>3.9</v>
      </c>
      <c r="F1746">
        <v>76</v>
      </c>
      <c r="G1746" s="21">
        <v>16.39</v>
      </c>
      <c r="H1746">
        <v>2013</v>
      </c>
      <c r="J1746" t="str">
        <f>_xlfn.CONCAT(Table1[#This Row])</f>
        <v>Spätburgunder Tradition 2013GermanyRheingauKünstler3.97616.392013</v>
      </c>
      <c r="S1746" t="b">
        <v>0</v>
      </c>
    </row>
    <row r="1747" spans="1:19" x14ac:dyDescent="0.2">
      <c r="A1747" t="s">
        <v>9240</v>
      </c>
      <c r="B1747" t="s">
        <v>16</v>
      </c>
      <c r="C1747" t="s">
        <v>374</v>
      </c>
      <c r="D1747" t="s">
        <v>4584</v>
      </c>
      <c r="E1747">
        <v>3.6</v>
      </c>
      <c r="F1747">
        <v>76</v>
      </c>
      <c r="G1747" s="21">
        <v>24.24</v>
      </c>
      <c r="H1747">
        <v>2013</v>
      </c>
      <c r="J1747" t="str">
        <f>_xlfn.CONCAT(Table1[#This Row])</f>
        <v>San Cristoforo Barbaresco 2013ItalyBarbarescoElio Filippino3.67624.242013</v>
      </c>
      <c r="S1747" t="b">
        <v>0</v>
      </c>
    </row>
    <row r="1748" spans="1:19" x14ac:dyDescent="0.2">
      <c r="A1748" t="s">
        <v>9189</v>
      </c>
      <c r="B1748" t="s">
        <v>70</v>
      </c>
      <c r="C1748" t="s">
        <v>533</v>
      </c>
      <c r="D1748" t="s">
        <v>1495</v>
      </c>
      <c r="E1748">
        <v>4</v>
      </c>
      <c r="F1748">
        <v>75</v>
      </c>
      <c r="G1748" s="21">
        <v>73.680000000000007</v>
      </c>
      <c r="H1748">
        <v>2013</v>
      </c>
      <c r="J1748" t="str">
        <f>_xlfn.CONCAT(Table1[#This Row])</f>
        <v>Merlot (Me) 2013United StatesColumbia ValleySubstance47573.682013</v>
      </c>
      <c r="S1748" t="b">
        <v>0</v>
      </c>
    </row>
    <row r="1749" spans="1:19" x14ac:dyDescent="0.2">
      <c r="A1749" t="s">
        <v>9180</v>
      </c>
      <c r="B1749" t="s">
        <v>16</v>
      </c>
      <c r="C1749" t="s">
        <v>404</v>
      </c>
      <c r="D1749" t="s">
        <v>4175</v>
      </c>
      <c r="E1749">
        <v>3.8</v>
      </c>
      <c r="F1749">
        <v>75</v>
      </c>
      <c r="G1749" s="21">
        <v>16.52</v>
      </c>
      <c r="H1749">
        <v>2013</v>
      </c>
      <c r="J1749" t="str">
        <f>_xlfn.CONCAT(Table1[#This Row])</f>
        <v>Lagrein 2013ItalySüdtirol - Alto AdigeFerruccio Carlotto3.87516.522013</v>
      </c>
      <c r="S1749" t="b">
        <v>0</v>
      </c>
    </row>
    <row r="1750" spans="1:19" x14ac:dyDescent="0.2">
      <c r="A1750" t="s">
        <v>9140</v>
      </c>
      <c r="B1750" t="s">
        <v>16</v>
      </c>
      <c r="C1750" t="s">
        <v>558</v>
      </c>
      <c r="D1750" t="s">
        <v>2221</v>
      </c>
      <c r="E1750">
        <v>4.0999999999999996</v>
      </c>
      <c r="F1750">
        <v>74</v>
      </c>
      <c r="G1750" s="21">
        <v>29.15</v>
      </c>
      <c r="H1750">
        <v>2013</v>
      </c>
      <c r="J1750" t="str">
        <f>_xlfn.CONCAT(Table1[#This Row])</f>
        <v>Parceto 2013ItalyVino Nobile di MontepulcianoPoggio Alla Sala4.17429.152013</v>
      </c>
      <c r="S1750" t="b">
        <v>0</v>
      </c>
    </row>
    <row r="1751" spans="1:19" x14ac:dyDescent="0.2">
      <c r="A1751" t="s">
        <v>9136</v>
      </c>
      <c r="B1751" t="s">
        <v>62</v>
      </c>
      <c r="C1751" t="s">
        <v>780</v>
      </c>
      <c r="D1751" t="s">
        <v>9137</v>
      </c>
      <c r="E1751">
        <v>4</v>
      </c>
      <c r="F1751">
        <v>74</v>
      </c>
      <c r="G1751" s="21">
        <v>12.95</v>
      </c>
      <c r="H1751">
        <v>2013</v>
      </c>
      <c r="J1751" t="str">
        <f>_xlfn.CONCAT(Table1[#This Row])</f>
        <v>Cabernet Sauvignon Evanthius 2013South AfricaRobertsonExcelsior47412.952013</v>
      </c>
      <c r="S1751" t="b">
        <v>0</v>
      </c>
    </row>
    <row r="1752" spans="1:19" x14ac:dyDescent="0.2">
      <c r="A1752" t="s">
        <v>513</v>
      </c>
      <c r="B1752" t="s">
        <v>16</v>
      </c>
      <c r="C1752" t="s">
        <v>17</v>
      </c>
      <c r="D1752" t="s">
        <v>9135</v>
      </c>
      <c r="E1752">
        <v>3.9</v>
      </c>
      <c r="F1752">
        <v>74</v>
      </c>
      <c r="G1752" s="21">
        <v>41.71</v>
      </c>
      <c r="H1752">
        <v>2013</v>
      </c>
      <c r="J1752" t="str">
        <f>_xlfn.CONCAT(Table1[#This Row])</f>
        <v>Brunello di Montalcino 2013ItalyToscanaTenuta Carlina La Togata3.97441.712013</v>
      </c>
      <c r="S1752" t="b">
        <v>0</v>
      </c>
    </row>
    <row r="1753" spans="1:19" x14ac:dyDescent="0.2">
      <c r="A1753" t="s">
        <v>9124</v>
      </c>
      <c r="B1753" t="s">
        <v>277</v>
      </c>
      <c r="C1753" t="s">
        <v>346</v>
      </c>
      <c r="D1753" t="s">
        <v>4769</v>
      </c>
      <c r="E1753">
        <v>3.5</v>
      </c>
      <c r="F1753">
        <v>74</v>
      </c>
      <c r="G1753" s="21">
        <v>17.59</v>
      </c>
      <c r="H1753">
        <v>2013</v>
      </c>
      <c r="J1753" t="str">
        <f>_xlfn.CONCAT(Table1[#This Row])</f>
        <v>Vitus Spätburgunder 2013GermanyBadenHeger3.57417.592013</v>
      </c>
      <c r="S1753" t="b">
        <v>0</v>
      </c>
    </row>
    <row r="1754" spans="1:19" x14ac:dyDescent="0.2">
      <c r="A1754" t="s">
        <v>9086</v>
      </c>
      <c r="B1754" t="s">
        <v>66</v>
      </c>
      <c r="C1754" t="s">
        <v>2256</v>
      </c>
      <c r="D1754" t="s">
        <v>2482</v>
      </c>
      <c r="E1754">
        <v>4.2</v>
      </c>
      <c r="F1754">
        <v>73</v>
      </c>
      <c r="G1754" s="21">
        <v>42.5</v>
      </c>
      <c r="H1754">
        <v>2013</v>
      </c>
      <c r="J1754" t="str">
        <f>_xlfn.CONCAT(Table1[#This Row])</f>
        <v>Finca La Personal 2013SpainTerra AltaEdetària4.27342.52013</v>
      </c>
      <c r="S1754" t="b">
        <v>0</v>
      </c>
    </row>
    <row r="1755" spans="1:19" x14ac:dyDescent="0.2">
      <c r="A1755" t="s">
        <v>9031</v>
      </c>
      <c r="B1755" t="s">
        <v>9</v>
      </c>
      <c r="C1755" t="s">
        <v>2185</v>
      </c>
      <c r="D1755" t="s">
        <v>5021</v>
      </c>
      <c r="E1755">
        <v>4.0999999999999996</v>
      </c>
      <c r="F1755">
        <v>72</v>
      </c>
      <c r="G1755" s="21">
        <v>86.62</v>
      </c>
      <c r="H1755">
        <v>2013</v>
      </c>
      <c r="J1755" t="str">
        <f>_xlfn.CONCAT(Table1[#This Row])</f>
        <v>Les Chaignots Nuits-Saint-Georges 1er Cru 2013FranceNuits-Saint-GeorgesDomaine Robert Chevillon4.17286.622013</v>
      </c>
      <c r="S1755" t="b">
        <v>0</v>
      </c>
    </row>
    <row r="1756" spans="1:19" x14ac:dyDescent="0.2">
      <c r="A1756" t="s">
        <v>8928</v>
      </c>
      <c r="B1756" t="s">
        <v>16</v>
      </c>
      <c r="C1756" t="s">
        <v>93</v>
      </c>
      <c r="D1756" t="s">
        <v>1174</v>
      </c>
      <c r="E1756">
        <v>4.3</v>
      </c>
      <c r="F1756">
        <v>70</v>
      </c>
      <c r="G1756" s="21">
        <v>100.95</v>
      </c>
      <c r="H1756">
        <v>2013</v>
      </c>
      <c r="J1756" t="str">
        <f>_xlfn.CONCAT(Table1[#This Row])</f>
        <v>Colonia Chianti Classico Gran Selezione 2013ItalyChianti ClassicoFèlsina4.370100.952013</v>
      </c>
      <c r="S1756" t="b">
        <v>0</v>
      </c>
    </row>
    <row r="1757" spans="1:19" x14ac:dyDescent="0.2">
      <c r="A1757" t="s">
        <v>8917</v>
      </c>
      <c r="B1757" t="s">
        <v>16</v>
      </c>
      <c r="C1757" t="s">
        <v>404</v>
      </c>
      <c r="D1757" t="s">
        <v>5183</v>
      </c>
      <c r="E1757">
        <v>4</v>
      </c>
      <c r="F1757">
        <v>70</v>
      </c>
      <c r="G1757" s="21">
        <v>28.24</v>
      </c>
      <c r="H1757">
        <v>2013</v>
      </c>
      <c r="J1757" t="str">
        <f>_xlfn.CONCAT(Table1[#This Row])</f>
        <v>Südtirol Lagrein Riserva 2013ItalySüdtirol - Alto AdigeHeinrich Mayr (Nusserhof)47028.242013</v>
      </c>
      <c r="S1757" t="b">
        <v>0</v>
      </c>
    </row>
    <row r="1758" spans="1:19" x14ac:dyDescent="0.2">
      <c r="A1758" t="s">
        <v>8947</v>
      </c>
      <c r="B1758" t="s">
        <v>16</v>
      </c>
      <c r="C1758" t="s">
        <v>8948</v>
      </c>
      <c r="D1758" t="s">
        <v>1841</v>
      </c>
      <c r="E1758">
        <v>4</v>
      </c>
      <c r="F1758">
        <v>70</v>
      </c>
      <c r="G1758" s="21">
        <v>19.899999999999999</v>
      </c>
      <c r="H1758">
        <v>2013</v>
      </c>
      <c r="J1758" t="str">
        <f>_xlfn.CONCAT(Table1[#This Row])</f>
        <v>Cà Del Pazzo Sangiovese - Cabernet Sauvignon 2013ItalySant'AntimoCaparzo47019.92013</v>
      </c>
      <c r="S1758" t="b">
        <v>0</v>
      </c>
    </row>
    <row r="1759" spans="1:19" x14ac:dyDescent="0.2">
      <c r="A1759" t="s">
        <v>8908</v>
      </c>
      <c r="B1759" t="s">
        <v>16</v>
      </c>
      <c r="C1759" t="s">
        <v>205</v>
      </c>
      <c r="D1759" t="s">
        <v>7590</v>
      </c>
      <c r="E1759">
        <v>3.9</v>
      </c>
      <c r="F1759">
        <v>70</v>
      </c>
      <c r="G1759" s="21">
        <v>24.91</v>
      </c>
      <c r="H1759">
        <v>2013</v>
      </c>
      <c r="J1759" t="str">
        <f>_xlfn.CONCAT(Table1[#This Row])</f>
        <v>i.e.a. Qurein 2013ItalyVigneti delle DolomitiPranzegg3.97024.912013</v>
      </c>
      <c r="S1759" t="b">
        <v>0</v>
      </c>
    </row>
    <row r="1760" spans="1:19" x14ac:dyDescent="0.2">
      <c r="A1760" t="s">
        <v>8894</v>
      </c>
      <c r="B1760" t="s">
        <v>23</v>
      </c>
      <c r="C1760" t="s">
        <v>247</v>
      </c>
      <c r="D1760" t="s">
        <v>5848</v>
      </c>
      <c r="E1760">
        <v>3.8</v>
      </c>
      <c r="F1760">
        <v>69</v>
      </c>
      <c r="G1760" s="21">
        <v>37.92</v>
      </c>
      <c r="H1760">
        <v>2013</v>
      </c>
      <c r="J1760" t="str">
        <f>_xlfn.CONCAT(Table1[#This Row])</f>
        <v>Rust Blaufränkisch Ried Oberer Wald Trocken 2013AustriaBurgenlandErnst Triebaumer3.86937.922013</v>
      </c>
      <c r="S1760" t="b">
        <v>0</v>
      </c>
    </row>
    <row r="1761" spans="1:19" x14ac:dyDescent="0.2">
      <c r="A1761" t="s">
        <v>8757</v>
      </c>
      <c r="B1761" t="s">
        <v>66</v>
      </c>
      <c r="C1761" t="s">
        <v>147</v>
      </c>
      <c r="D1761" t="s">
        <v>563</v>
      </c>
      <c r="E1761">
        <v>3.9</v>
      </c>
      <c r="F1761">
        <v>67</v>
      </c>
      <c r="G1761" s="21">
        <v>28.5</v>
      </c>
      <c r="H1761">
        <v>2013</v>
      </c>
      <c r="J1761" t="str">
        <f>_xlfn.CONCAT(Table1[#This Row])</f>
        <v>Pegaso Barrancos de Pizarra 2013SpainCastilla y LeónTelmo Rodriguez3.96728.52013</v>
      </c>
      <c r="S1761" t="b">
        <v>0</v>
      </c>
    </row>
    <row r="1762" spans="1:19" x14ac:dyDescent="0.2">
      <c r="A1762" t="s">
        <v>8767</v>
      </c>
      <c r="B1762" t="s">
        <v>277</v>
      </c>
      <c r="C1762" t="s">
        <v>1229</v>
      </c>
      <c r="D1762" t="s">
        <v>1230</v>
      </c>
      <c r="E1762">
        <v>3.9</v>
      </c>
      <c r="F1762">
        <v>67</v>
      </c>
      <c r="G1762" s="21">
        <v>29.95</v>
      </c>
      <c r="H1762">
        <v>2013</v>
      </c>
      <c r="J1762" t="str">
        <f>_xlfn.CONCAT(Table1[#This Row])</f>
        <v>Brauneberger Mandelgraben Pinot Noir 2013GermanyMoselMarkus Molitor3.96729.952013</v>
      </c>
      <c r="S1762" t="b">
        <v>0</v>
      </c>
    </row>
    <row r="1763" spans="1:19" x14ac:dyDescent="0.2">
      <c r="A1763" t="s">
        <v>6249</v>
      </c>
      <c r="B1763" t="s">
        <v>16</v>
      </c>
      <c r="C1763" t="s">
        <v>586</v>
      </c>
      <c r="D1763" t="s">
        <v>182</v>
      </c>
      <c r="E1763">
        <v>3.5</v>
      </c>
      <c r="F1763">
        <v>67</v>
      </c>
      <c r="G1763" s="21">
        <v>9.6</v>
      </c>
      <c r="H1763">
        <v>2013</v>
      </c>
      <c r="J1763" t="str">
        <f>_xlfn.CONCAT(Table1[#This Row])</f>
        <v>Dolcetto d'Alba 2013ItalyDolcetto d'AlbaGiacomo Fenocchio3.5679.62013</v>
      </c>
      <c r="S1763" t="b">
        <v>0</v>
      </c>
    </row>
    <row r="1764" spans="1:19" x14ac:dyDescent="0.2">
      <c r="A1764" t="s">
        <v>8725</v>
      </c>
      <c r="B1764" t="s">
        <v>62</v>
      </c>
      <c r="C1764" t="s">
        <v>259</v>
      </c>
      <c r="D1764" t="s">
        <v>2167</v>
      </c>
      <c r="E1764">
        <v>4.3</v>
      </c>
      <c r="F1764">
        <v>66</v>
      </c>
      <c r="G1764" s="21">
        <v>95</v>
      </c>
      <c r="H1764">
        <v>2013</v>
      </c>
      <c r="J1764" t="str">
        <f>_xlfn.CONCAT(Table1[#This Row])</f>
        <v>Tete de Cuvée Pinot Noir 2013South AfricaWalker BayBouchard Finlayson4.366952013</v>
      </c>
      <c r="S1764" t="b">
        <v>0</v>
      </c>
    </row>
    <row r="1765" spans="1:19" x14ac:dyDescent="0.2">
      <c r="A1765" t="s">
        <v>8709</v>
      </c>
      <c r="B1765" t="s">
        <v>16</v>
      </c>
      <c r="C1765" t="s">
        <v>8710</v>
      </c>
      <c r="D1765" t="s">
        <v>4374</v>
      </c>
      <c r="E1765">
        <v>3.9</v>
      </c>
      <c r="F1765">
        <v>66</v>
      </c>
      <c r="G1765" s="21">
        <v>25.1</v>
      </c>
      <c r="H1765">
        <v>2013</v>
      </c>
      <c r="J1765" t="str">
        <f>_xlfn.CONCAT(Table1[#This Row])</f>
        <v>Stibadium Nero di Troia 2013ItalySan SeveroCoppadoro3.96625.12013</v>
      </c>
      <c r="S1765" t="b">
        <v>0</v>
      </c>
    </row>
    <row r="1766" spans="1:19" x14ac:dyDescent="0.2">
      <c r="A1766" t="s">
        <v>4036</v>
      </c>
      <c r="B1766" t="s">
        <v>66</v>
      </c>
      <c r="C1766" t="s">
        <v>308</v>
      </c>
      <c r="D1766" t="s">
        <v>5045</v>
      </c>
      <c r="E1766">
        <v>3.8</v>
      </c>
      <c r="F1766">
        <v>66</v>
      </c>
      <c r="G1766" s="21">
        <v>10.15</v>
      </c>
      <c r="H1766">
        <v>2013</v>
      </c>
      <c r="J1766" t="str">
        <f>_xlfn.CONCAT(Table1[#This Row])</f>
        <v>Rioja Reserva 2013SpainRiojaViña Bujanda3.86610.152013</v>
      </c>
      <c r="S1766" t="b">
        <v>0</v>
      </c>
    </row>
    <row r="1767" spans="1:19" x14ac:dyDescent="0.2">
      <c r="A1767" t="s">
        <v>8723</v>
      </c>
      <c r="B1767" t="s">
        <v>9</v>
      </c>
      <c r="C1767" t="s">
        <v>50</v>
      </c>
      <c r="D1767" t="s">
        <v>4437</v>
      </c>
      <c r="E1767">
        <v>3.6</v>
      </c>
      <c r="F1767">
        <v>66</v>
      </c>
      <c r="G1767" s="21">
        <v>9</v>
      </c>
      <c r="H1767">
        <v>2013</v>
      </c>
      <c r="J1767" t="str">
        <f>_xlfn.CONCAT(Table1[#This Row])</f>
        <v>Les Carlines Terrasses du Larzac 2013FranceTerrasses du LarzacMas Haut-Buis3.66692013</v>
      </c>
      <c r="S1767" t="b">
        <v>0</v>
      </c>
    </row>
    <row r="1768" spans="1:19" x14ac:dyDescent="0.2">
      <c r="A1768" t="s">
        <v>8654</v>
      </c>
      <c r="B1768" t="s">
        <v>66</v>
      </c>
      <c r="C1768" t="s">
        <v>8655</v>
      </c>
      <c r="D1768" t="s">
        <v>8656</v>
      </c>
      <c r="E1768">
        <v>4.0999999999999996</v>
      </c>
      <c r="F1768">
        <v>65</v>
      </c>
      <c r="G1768" s="21">
        <v>19</v>
      </c>
      <c r="H1768">
        <v>2013</v>
      </c>
      <c r="J1768" t="str">
        <f>_xlfn.CONCAT(Table1[#This Row])</f>
        <v>Acinipo 2013SpainSierras de MálagaF. Schatz4.165192013</v>
      </c>
      <c r="S1768" t="b">
        <v>0</v>
      </c>
    </row>
    <row r="1769" spans="1:19" x14ac:dyDescent="0.2">
      <c r="A1769" t="s">
        <v>8662</v>
      </c>
      <c r="B1769" t="s">
        <v>16</v>
      </c>
      <c r="C1769" t="s">
        <v>528</v>
      </c>
      <c r="D1769" t="s">
        <v>529</v>
      </c>
      <c r="E1769">
        <v>3.9</v>
      </c>
      <c r="F1769">
        <v>65</v>
      </c>
      <c r="G1769" s="21">
        <v>52.5</v>
      </c>
      <c r="H1769">
        <v>2013</v>
      </c>
      <c r="J1769" t="str">
        <f>_xlfn.CONCAT(Table1[#This Row])</f>
        <v>Serpico 2013ItalyIrpiniaFeudi di San Gregorio3.96552.52013</v>
      </c>
      <c r="S1769" t="b">
        <v>0</v>
      </c>
    </row>
    <row r="1770" spans="1:19" x14ac:dyDescent="0.2">
      <c r="A1770" t="s">
        <v>8597</v>
      </c>
      <c r="B1770" t="s">
        <v>9</v>
      </c>
      <c r="C1770" t="s">
        <v>6846</v>
      </c>
      <c r="D1770" t="s">
        <v>2795</v>
      </c>
      <c r="E1770">
        <v>4.3</v>
      </c>
      <c r="F1770">
        <v>64</v>
      </c>
      <c r="G1770" s="21">
        <v>208.2</v>
      </c>
      <c r="H1770">
        <v>2013</v>
      </c>
      <c r="J1770" t="str">
        <f>_xlfn.CONCAT(Table1[#This Row])</f>
        <v>Echezeaux Grand Cru 2013FranceÉchezeaux Grand CruDomaine des Perdrix4.364208.22013</v>
      </c>
      <c r="S1770" t="b">
        <v>0</v>
      </c>
    </row>
    <row r="1771" spans="1:19" x14ac:dyDescent="0.2">
      <c r="A1771" t="s">
        <v>8608</v>
      </c>
      <c r="B1771" t="s">
        <v>70</v>
      </c>
      <c r="C1771" t="s">
        <v>1079</v>
      </c>
      <c r="D1771" t="s">
        <v>1080</v>
      </c>
      <c r="E1771">
        <v>4.0999999999999996</v>
      </c>
      <c r="F1771">
        <v>64</v>
      </c>
      <c r="G1771" s="21">
        <v>85</v>
      </c>
      <c r="H1771">
        <v>2013</v>
      </c>
      <c r="J1771" t="str">
        <f>_xlfn.CONCAT(Table1[#This Row])</f>
        <v>La Côte Pinot Noir 2013United StatesSta. Rita HillsDomaine de la Côte4.164852013</v>
      </c>
      <c r="S1771" t="b">
        <v>0</v>
      </c>
    </row>
    <row r="1772" spans="1:19" x14ac:dyDescent="0.2">
      <c r="A1772" t="s">
        <v>8585</v>
      </c>
      <c r="B1772" t="s">
        <v>16</v>
      </c>
      <c r="C1772" t="s">
        <v>93</v>
      </c>
      <c r="D1772" t="s">
        <v>2933</v>
      </c>
      <c r="E1772">
        <v>3.7</v>
      </c>
      <c r="F1772">
        <v>64</v>
      </c>
      <c r="G1772" s="21">
        <v>32.14</v>
      </c>
      <c r="H1772">
        <v>2013</v>
      </c>
      <c r="J1772" t="str">
        <f>_xlfn.CONCAT(Table1[#This Row])</f>
        <v>Levigne Chianti Classico Riserva 2013ItalyChianti ClassicoIstine3.76432.142013</v>
      </c>
      <c r="S1772" t="b">
        <v>0</v>
      </c>
    </row>
    <row r="1773" spans="1:19" x14ac:dyDescent="0.2">
      <c r="A1773" t="s">
        <v>1894</v>
      </c>
      <c r="B1773" t="s">
        <v>9</v>
      </c>
      <c r="C1773" t="s">
        <v>96</v>
      </c>
      <c r="D1773" t="s">
        <v>1047</v>
      </c>
      <c r="E1773">
        <v>3.6</v>
      </c>
      <c r="F1773">
        <v>64</v>
      </c>
      <c r="G1773" s="21">
        <v>77.010000000000005</v>
      </c>
      <c r="H1773">
        <v>2013</v>
      </c>
      <c r="J1773" t="str">
        <f>_xlfn.CONCAT(Table1[#This Row])</f>
        <v>Saint-Émilion Grand Cru 2013FranceSaint-Émilion Grand CruClos Dubreuil3.66477.012013</v>
      </c>
      <c r="S1773" t="b">
        <v>0</v>
      </c>
    </row>
    <row r="1774" spans="1:19" x14ac:dyDescent="0.2">
      <c r="A1774" t="s">
        <v>8543</v>
      </c>
      <c r="B1774" t="s">
        <v>23</v>
      </c>
      <c r="C1774" t="s">
        <v>247</v>
      </c>
      <c r="D1774" t="s">
        <v>5922</v>
      </c>
      <c r="E1774">
        <v>4.0999999999999996</v>
      </c>
      <c r="F1774">
        <v>63</v>
      </c>
      <c r="G1774" s="21">
        <v>75.94</v>
      </c>
      <c r="H1774">
        <v>2013</v>
      </c>
      <c r="J1774" t="str">
        <f>_xlfn.CONCAT(Table1[#This Row])</f>
        <v>Lutzmannsburg Alte Reben Blaufränkisch 2013AustriaBurgenlandMoric4.16375.942013</v>
      </c>
      <c r="S1774" t="b">
        <v>0</v>
      </c>
    </row>
    <row r="1775" spans="1:19" x14ac:dyDescent="0.2">
      <c r="A1775" t="s">
        <v>2821</v>
      </c>
      <c r="B1775" t="s">
        <v>66</v>
      </c>
      <c r="C1775" t="s">
        <v>308</v>
      </c>
      <c r="D1775" t="s">
        <v>4421</v>
      </c>
      <c r="E1775">
        <v>3.9</v>
      </c>
      <c r="F1775">
        <v>63</v>
      </c>
      <c r="G1775" s="21">
        <v>17.5</v>
      </c>
      <c r="H1775">
        <v>2013</v>
      </c>
      <c r="J1775" t="str">
        <f>_xlfn.CONCAT(Table1[#This Row])</f>
        <v>Reserva 2013SpainRiojaHacienda Grimon3.96317.52013</v>
      </c>
      <c r="S1775" t="b">
        <v>0</v>
      </c>
    </row>
    <row r="1776" spans="1:19" x14ac:dyDescent="0.2">
      <c r="A1776" t="s">
        <v>8547</v>
      </c>
      <c r="B1776" t="s">
        <v>66</v>
      </c>
      <c r="C1776" t="s">
        <v>2425</v>
      </c>
      <c r="D1776" t="s">
        <v>2452</v>
      </c>
      <c r="E1776">
        <v>3.9</v>
      </c>
      <c r="F1776">
        <v>63</v>
      </c>
      <c r="G1776" s="21">
        <v>19.399999999999999</v>
      </c>
      <c r="H1776">
        <v>2013</v>
      </c>
      <c r="J1776" t="str">
        <f>_xlfn.CONCAT(Table1[#This Row])</f>
        <v>Cepas Centenarias 2013SpainRioja AltaTarón3.96319.42013</v>
      </c>
      <c r="S1776" t="b">
        <v>0</v>
      </c>
    </row>
    <row r="1777" spans="1:19" x14ac:dyDescent="0.2">
      <c r="A1777" t="s">
        <v>8482</v>
      </c>
      <c r="B1777" t="s">
        <v>77</v>
      </c>
      <c r="C1777" t="s">
        <v>153</v>
      </c>
      <c r="D1777" t="s">
        <v>5732</v>
      </c>
      <c r="E1777">
        <v>4</v>
      </c>
      <c r="F1777">
        <v>62</v>
      </c>
      <c r="G1777" s="21">
        <v>14.9</v>
      </c>
      <c r="H1777">
        <v>2013</v>
      </c>
      <c r="J1777" t="str">
        <f>_xlfn.CONCAT(Table1[#This Row])</f>
        <v>Gerações Colheita Seleccionada 2013PortugalAlentejanoHerdade Grande46214.92013</v>
      </c>
      <c r="S1777" t="b">
        <v>0</v>
      </c>
    </row>
    <row r="1778" spans="1:19" x14ac:dyDescent="0.2">
      <c r="A1778" t="s">
        <v>8505</v>
      </c>
      <c r="B1778" t="s">
        <v>66</v>
      </c>
      <c r="C1778" t="s">
        <v>333</v>
      </c>
      <c r="D1778" t="s">
        <v>2287</v>
      </c>
      <c r="E1778">
        <v>3.9</v>
      </c>
      <c r="F1778">
        <v>62</v>
      </c>
      <c r="G1778" s="21">
        <v>18.420000000000002</v>
      </c>
      <c r="H1778">
        <v>2013</v>
      </c>
      <c r="J1778" t="str">
        <f>_xlfn.CONCAT(Table1[#This Row])</f>
        <v>Mácula 2013SpainNavarraBodega Tandem3.96218.422013</v>
      </c>
      <c r="S1778" t="b">
        <v>0</v>
      </c>
    </row>
    <row r="1779" spans="1:19" x14ac:dyDescent="0.2">
      <c r="A1779" t="s">
        <v>8413</v>
      </c>
      <c r="B1779" t="s">
        <v>77</v>
      </c>
      <c r="C1779" t="s">
        <v>153</v>
      </c>
      <c r="D1779" t="s">
        <v>5732</v>
      </c>
      <c r="E1779">
        <v>4.5</v>
      </c>
      <c r="F1779">
        <v>61</v>
      </c>
      <c r="G1779" s="21">
        <v>29.9</v>
      </c>
      <c r="H1779">
        <v>2013</v>
      </c>
      <c r="J1779" t="str">
        <f>_xlfn.CONCAT(Table1[#This Row])</f>
        <v>Grande Reserva 2013PortugalAlentejanoHerdade Grande4.56129.92013</v>
      </c>
      <c r="S1779" t="b">
        <v>0</v>
      </c>
    </row>
    <row r="1780" spans="1:19" x14ac:dyDescent="0.2">
      <c r="A1780" t="s">
        <v>8426</v>
      </c>
      <c r="B1780" t="s">
        <v>9</v>
      </c>
      <c r="C1780" t="s">
        <v>6908</v>
      </c>
      <c r="D1780" t="s">
        <v>1993</v>
      </c>
      <c r="E1780">
        <v>4.2</v>
      </c>
      <c r="F1780">
        <v>61</v>
      </c>
      <c r="G1780" s="21">
        <v>82.37</v>
      </c>
      <c r="H1780">
        <v>2013</v>
      </c>
      <c r="J1780" t="str">
        <f>_xlfn.CONCAT(Table1[#This Row])</f>
        <v>Nuits-Saint-Georges 1er Cru 'Les Murgers' 2013FranceNuits-Saint-Georges 1er Cru 'Aux Murgers'Hudelot-Noëllat4.26182.372013</v>
      </c>
      <c r="S1780" t="b">
        <v>0</v>
      </c>
    </row>
    <row r="1781" spans="1:19" x14ac:dyDescent="0.2">
      <c r="A1781" t="s">
        <v>8407</v>
      </c>
      <c r="B1781" t="s">
        <v>66</v>
      </c>
      <c r="C1781" t="s">
        <v>2518</v>
      </c>
      <c r="D1781" t="s">
        <v>2642</v>
      </c>
      <c r="E1781">
        <v>4</v>
      </c>
      <c r="F1781">
        <v>61</v>
      </c>
      <c r="G1781" s="21">
        <v>32.409999999999997</v>
      </c>
      <c r="H1781">
        <v>2013</v>
      </c>
      <c r="J1781" t="str">
        <f>_xlfn.CONCAT(Table1[#This Row])</f>
        <v>Graciano 2013SpainDominio de ValdepusaMarqués de Griñon46132.412013</v>
      </c>
      <c r="S1781" t="b">
        <v>0</v>
      </c>
    </row>
    <row r="1782" spans="1:19" x14ac:dyDescent="0.2">
      <c r="A1782" t="s">
        <v>8443</v>
      </c>
      <c r="B1782" t="s">
        <v>77</v>
      </c>
      <c r="C1782" t="s">
        <v>1685</v>
      </c>
      <c r="D1782" t="s">
        <v>8444</v>
      </c>
      <c r="E1782">
        <v>4</v>
      </c>
      <c r="F1782">
        <v>61</v>
      </c>
      <c r="G1782" s="21">
        <v>23.4</v>
      </c>
      <c r="H1782">
        <v>2013</v>
      </c>
      <c r="J1782" t="str">
        <f>_xlfn.CONCAT(Table1[#This Row])</f>
        <v>Touriga Nacional Reserva 2013PortugalDãoQuinta da Gandara46123.42013</v>
      </c>
      <c r="S1782" t="b">
        <v>0</v>
      </c>
    </row>
    <row r="1783" spans="1:19" x14ac:dyDescent="0.2">
      <c r="A1783" t="s">
        <v>8408</v>
      </c>
      <c r="B1783" t="s">
        <v>255</v>
      </c>
      <c r="C1783" t="s">
        <v>3142</v>
      </c>
      <c r="D1783" t="s">
        <v>3143</v>
      </c>
      <c r="E1783">
        <v>3.6</v>
      </c>
      <c r="F1783">
        <v>61</v>
      </c>
      <c r="G1783" s="21">
        <v>11.9</v>
      </c>
      <c r="H1783">
        <v>2013</v>
      </c>
      <c r="J1783" t="str">
        <f>_xlfn.CONCAT(Table1[#This Row])</f>
        <v>Concordia Fetească Neagră - Merlot 2013RomaniaMurfatlarAlira3.66111.92013</v>
      </c>
      <c r="S1783" t="b">
        <v>0</v>
      </c>
    </row>
    <row r="1784" spans="1:19" x14ac:dyDescent="0.2">
      <c r="A1784" t="s">
        <v>4510</v>
      </c>
      <c r="B1784" t="s">
        <v>16</v>
      </c>
      <c r="C1784" t="s">
        <v>181</v>
      </c>
      <c r="D1784" t="s">
        <v>441</v>
      </c>
      <c r="E1784">
        <v>4.3</v>
      </c>
      <c r="F1784">
        <v>60</v>
      </c>
      <c r="G1784" s="21">
        <v>154.22999999999999</v>
      </c>
      <c r="H1784">
        <v>2013</v>
      </c>
      <c r="J1784" t="str">
        <f>_xlfn.CONCAT(Table1[#This Row])</f>
        <v>Barolo Brunate 2013ItalyBaroloVietti4.360154.232013</v>
      </c>
      <c r="S1784" t="b">
        <v>0</v>
      </c>
    </row>
    <row r="1785" spans="1:19" x14ac:dyDescent="0.2">
      <c r="A1785" t="s">
        <v>8369</v>
      </c>
      <c r="B1785" t="s">
        <v>62</v>
      </c>
      <c r="C1785" t="s">
        <v>63</v>
      </c>
      <c r="D1785" t="s">
        <v>4008</v>
      </c>
      <c r="E1785">
        <v>4.2</v>
      </c>
      <c r="F1785">
        <v>60</v>
      </c>
      <c r="G1785" s="21">
        <v>32.5</v>
      </c>
      <c r="H1785">
        <v>2013</v>
      </c>
      <c r="J1785" t="str">
        <f>_xlfn.CONCAT(Table1[#This Row])</f>
        <v>Merlot Reserve 2013South AfricaStellenboschThelema4.26032.52013</v>
      </c>
      <c r="S1785" t="b">
        <v>0</v>
      </c>
    </row>
    <row r="1786" spans="1:19" x14ac:dyDescent="0.2">
      <c r="A1786" t="s">
        <v>8348</v>
      </c>
      <c r="B1786" t="s">
        <v>277</v>
      </c>
      <c r="C1786" t="s">
        <v>346</v>
      </c>
      <c r="D1786" t="s">
        <v>2584</v>
      </c>
      <c r="E1786">
        <v>3.9</v>
      </c>
      <c r="F1786">
        <v>60</v>
      </c>
      <c r="G1786" s="21">
        <v>19.95</v>
      </c>
      <c r="H1786">
        <v>2013</v>
      </c>
      <c r="J1786" t="str">
        <f>_xlfn.CONCAT(Table1[#This Row])</f>
        <v>RS Spätburgunder 2013GermanyBadenSalwey3.96019.952013</v>
      </c>
      <c r="S1786" t="b">
        <v>0</v>
      </c>
    </row>
    <row r="1787" spans="1:19" x14ac:dyDescent="0.2">
      <c r="A1787" t="s">
        <v>8373</v>
      </c>
      <c r="B1787" t="s">
        <v>66</v>
      </c>
      <c r="C1787" t="s">
        <v>449</v>
      </c>
      <c r="D1787" t="s">
        <v>563</v>
      </c>
      <c r="E1787">
        <v>3.9</v>
      </c>
      <c r="F1787">
        <v>60</v>
      </c>
      <c r="G1787" s="21">
        <v>38.950000000000003</v>
      </c>
      <c r="H1787">
        <v>2013</v>
      </c>
      <c r="J1787" t="str">
        <f>_xlfn.CONCAT(Table1[#This Row])</f>
        <v>Pago La Jara 2013SpainToroTelmo Rodriguez3.96038.952013</v>
      </c>
      <c r="S1787" t="b">
        <v>0</v>
      </c>
    </row>
    <row r="1788" spans="1:19" x14ac:dyDescent="0.2">
      <c r="A1788" t="s">
        <v>8296</v>
      </c>
      <c r="B1788" t="s">
        <v>9</v>
      </c>
      <c r="C1788" t="s">
        <v>2456</v>
      </c>
      <c r="D1788" t="s">
        <v>118</v>
      </c>
      <c r="E1788">
        <v>4.0999999999999996</v>
      </c>
      <c r="F1788">
        <v>59</v>
      </c>
      <c r="G1788" s="21">
        <v>63.9</v>
      </c>
      <c r="H1788">
        <v>2013</v>
      </c>
      <c r="J1788" t="str">
        <f>_xlfn.CONCAT(Table1[#This Row])</f>
        <v>Vosne-Romanée 2013FranceVosne-RomanéeFaiveley4.15963.92013</v>
      </c>
      <c r="S1788" t="b">
        <v>0</v>
      </c>
    </row>
    <row r="1789" spans="1:19" x14ac:dyDescent="0.2">
      <c r="A1789" t="s">
        <v>8303</v>
      </c>
      <c r="B1789" t="s">
        <v>62</v>
      </c>
      <c r="C1789" t="s">
        <v>1798</v>
      </c>
      <c r="D1789" t="s">
        <v>8304</v>
      </c>
      <c r="E1789">
        <v>3.6</v>
      </c>
      <c r="F1789">
        <v>59</v>
      </c>
      <c r="G1789" s="21">
        <v>11.45</v>
      </c>
      <c r="H1789">
        <v>2013</v>
      </c>
      <c r="J1789" t="str">
        <f>_xlfn.CONCAT(Table1[#This Row])</f>
        <v>Peloton Rouge 2013South AfricaCoastal RegionPainted Wolf3.65911.452013</v>
      </c>
      <c r="S1789" t="b">
        <v>0</v>
      </c>
    </row>
    <row r="1790" spans="1:19" x14ac:dyDescent="0.2">
      <c r="A1790" t="s">
        <v>8227</v>
      </c>
      <c r="B1790" t="s">
        <v>70</v>
      </c>
      <c r="C1790" t="s">
        <v>161</v>
      </c>
      <c r="D1790" t="s">
        <v>896</v>
      </c>
      <c r="E1790">
        <v>4.2</v>
      </c>
      <c r="F1790">
        <v>58</v>
      </c>
      <c r="G1790" s="21">
        <v>84.27</v>
      </c>
      <c r="H1790">
        <v>2013</v>
      </c>
      <c r="J1790" t="str">
        <f>_xlfn.CONCAT(Table1[#This Row])</f>
        <v>Limited Release Syrah 2013United StatesNapa ValleyBlack Stallion4.25884.272013</v>
      </c>
      <c r="S1790" t="b">
        <v>0</v>
      </c>
    </row>
    <row r="1791" spans="1:19" x14ac:dyDescent="0.2">
      <c r="A1791" t="s">
        <v>4743</v>
      </c>
      <c r="B1791" t="s">
        <v>277</v>
      </c>
      <c r="C1791" t="s">
        <v>278</v>
      </c>
      <c r="D1791" t="s">
        <v>7306</v>
      </c>
      <c r="E1791">
        <v>3.9</v>
      </c>
      <c r="F1791">
        <v>58</v>
      </c>
      <c r="G1791" s="21">
        <v>30</v>
      </c>
      <c r="H1791">
        <v>2013</v>
      </c>
      <c r="J1791" t="str">
        <f>_xlfn.CONCAT(Table1[#This Row])</f>
        <v>Pinot Noir 2013GermanyPfalzAugust Kesseler3.958302013</v>
      </c>
      <c r="S1791" t="b">
        <v>0</v>
      </c>
    </row>
    <row r="1792" spans="1:19" x14ac:dyDescent="0.2">
      <c r="A1792" t="s">
        <v>8208</v>
      </c>
      <c r="B1792" t="s">
        <v>66</v>
      </c>
      <c r="C1792" t="s">
        <v>487</v>
      </c>
      <c r="D1792" t="s">
        <v>3240</v>
      </c>
      <c r="E1792">
        <v>3.7</v>
      </c>
      <c r="F1792">
        <v>58</v>
      </c>
      <c r="G1792" s="21">
        <v>6.25</v>
      </c>
      <c r="H1792">
        <v>2013</v>
      </c>
      <c r="J1792" t="str">
        <f>_xlfn.CONCAT(Table1[#This Row])</f>
        <v>Clos de Torribas Penedès Reserva Tempranillo 2013SpainPenedèsPinord3.7586.252013</v>
      </c>
      <c r="S1792" t="b">
        <v>0</v>
      </c>
    </row>
    <row r="1793" spans="1:19" x14ac:dyDescent="0.2">
      <c r="A1793" t="s">
        <v>8160</v>
      </c>
      <c r="B1793" t="s">
        <v>16</v>
      </c>
      <c r="C1793" t="s">
        <v>358</v>
      </c>
      <c r="D1793" t="s">
        <v>2717</v>
      </c>
      <c r="E1793">
        <v>4.2</v>
      </c>
      <c r="F1793">
        <v>57</v>
      </c>
      <c r="G1793" s="21">
        <v>105.17</v>
      </c>
      <c r="H1793">
        <v>2013</v>
      </c>
      <c r="J1793" t="str">
        <f>_xlfn.CONCAT(Table1[#This Row])</f>
        <v>Ripe al Convento Brunello di Montalcino Riserva 2013ItalyBrunello di MontalcinoTenuta CastelGiocondo4.257105.172013</v>
      </c>
      <c r="S1793" t="b">
        <v>0</v>
      </c>
    </row>
    <row r="1794" spans="1:19" x14ac:dyDescent="0.2">
      <c r="A1794" t="s">
        <v>8108</v>
      </c>
      <c r="B1794" t="s">
        <v>16</v>
      </c>
      <c r="C1794" t="s">
        <v>93</v>
      </c>
      <c r="D1794" t="s">
        <v>1676</v>
      </c>
      <c r="E1794">
        <v>4.3</v>
      </c>
      <c r="F1794">
        <v>56</v>
      </c>
      <c r="G1794" s="21">
        <v>225.32</v>
      </c>
      <c r="H1794">
        <v>2013</v>
      </c>
      <c r="J1794" t="str">
        <f>_xlfn.CONCAT(Table1[#This Row])</f>
        <v>Vigneto Bellavista Chianti Classico 2013ItalyChianti ClassicoCastello di Ama4.356225.322013</v>
      </c>
      <c r="S1794" t="b">
        <v>0</v>
      </c>
    </row>
    <row r="1795" spans="1:19" x14ac:dyDescent="0.2">
      <c r="A1795" t="s">
        <v>8112</v>
      </c>
      <c r="B1795" t="s">
        <v>66</v>
      </c>
      <c r="C1795" t="s">
        <v>449</v>
      </c>
      <c r="D1795" t="s">
        <v>8113</v>
      </c>
      <c r="E1795">
        <v>3.5</v>
      </c>
      <c r="F1795">
        <v>56</v>
      </c>
      <c r="G1795" s="21">
        <v>17.059999999999999</v>
      </c>
      <c r="H1795">
        <v>2013</v>
      </c>
      <c r="J1795" t="str">
        <f>_xlfn.CONCAT(Table1[#This Row])</f>
        <v>Cerromendro Tinta de Toro 2013SpainToroValpiculata3.55617.062013</v>
      </c>
      <c r="S1795" t="b">
        <v>0</v>
      </c>
    </row>
    <row r="1796" spans="1:19" x14ac:dyDescent="0.2">
      <c r="A1796" t="s">
        <v>8035</v>
      </c>
      <c r="B1796" t="s">
        <v>16</v>
      </c>
      <c r="C1796" t="s">
        <v>374</v>
      </c>
      <c r="D1796" t="s">
        <v>8036</v>
      </c>
      <c r="E1796">
        <v>4.4000000000000004</v>
      </c>
      <c r="F1796">
        <v>55</v>
      </c>
      <c r="G1796" s="21">
        <v>79</v>
      </c>
      <c r="H1796">
        <v>2013</v>
      </c>
      <c r="J1796" t="str">
        <f>_xlfn.CONCAT(Table1[#This Row])</f>
        <v>Currá Barbaresco 2013ItalyBarbarescoSottimano4.455792013</v>
      </c>
      <c r="S1796" t="b">
        <v>0</v>
      </c>
    </row>
    <row r="1797" spans="1:19" x14ac:dyDescent="0.2">
      <c r="A1797" t="s">
        <v>7941</v>
      </c>
      <c r="B1797" t="s">
        <v>16</v>
      </c>
      <c r="C1797" t="s">
        <v>1510</v>
      </c>
      <c r="D1797" t="s">
        <v>7317</v>
      </c>
      <c r="E1797">
        <v>4</v>
      </c>
      <c r="F1797">
        <v>54</v>
      </c>
      <c r="G1797" s="21">
        <v>23.79</v>
      </c>
      <c r="H1797">
        <v>2013</v>
      </c>
      <c r="J1797" t="str">
        <f>_xlfn.CONCAT(Table1[#This Row])</f>
        <v>Batasarro Lamezia Riserva 2013ItalyCalabriaStatti45423.792013</v>
      </c>
      <c r="S1797" t="b">
        <v>0</v>
      </c>
    </row>
    <row r="1798" spans="1:19" x14ac:dyDescent="0.2">
      <c r="A1798" t="s">
        <v>7874</v>
      </c>
      <c r="B1798" t="s">
        <v>16</v>
      </c>
      <c r="C1798" t="s">
        <v>638</v>
      </c>
      <c r="D1798" t="s">
        <v>4231</v>
      </c>
      <c r="E1798">
        <v>4.4000000000000004</v>
      </c>
      <c r="F1798">
        <v>53</v>
      </c>
      <c r="G1798" s="21">
        <v>39.5</v>
      </c>
      <c r="H1798">
        <v>2013</v>
      </c>
      <c r="J1798" t="str">
        <f>_xlfn.CONCAT(Table1[#This Row])</f>
        <v>Shamàn Montepulciano d'Abruzzo Riserva 2013ItalyMontepulciano d'AbruzzoRosarubra4.45339.52013</v>
      </c>
      <c r="S1798" t="b">
        <v>0</v>
      </c>
    </row>
    <row r="1799" spans="1:19" x14ac:dyDescent="0.2">
      <c r="A1799" t="s">
        <v>613</v>
      </c>
      <c r="B1799" t="s">
        <v>23</v>
      </c>
      <c r="C1799" t="s">
        <v>247</v>
      </c>
      <c r="D1799" t="s">
        <v>3928</v>
      </c>
      <c r="E1799">
        <v>4.0999999999999996</v>
      </c>
      <c r="F1799">
        <v>53</v>
      </c>
      <c r="G1799" s="21">
        <v>58</v>
      </c>
      <c r="H1799">
        <v>2013</v>
      </c>
      <c r="J1799" t="str">
        <f>_xlfn.CONCAT(Table1[#This Row])</f>
        <v>Cabernet Sauvignon 2013AustriaBurgenlandKollwentz4.153582013</v>
      </c>
      <c r="S1799" t="b">
        <v>0</v>
      </c>
    </row>
    <row r="1800" spans="1:19" x14ac:dyDescent="0.2">
      <c r="A1800" t="s">
        <v>7808</v>
      </c>
      <c r="B1800" t="s">
        <v>9</v>
      </c>
      <c r="C1800" t="s">
        <v>184</v>
      </c>
      <c r="D1800" t="s">
        <v>7175</v>
      </c>
      <c r="E1800">
        <v>4</v>
      </c>
      <c r="F1800">
        <v>52</v>
      </c>
      <c r="G1800" s="21">
        <v>27.55</v>
      </c>
      <c r="H1800">
        <v>2013</v>
      </c>
      <c r="J1800" t="str">
        <f>_xlfn.CONCAT(Table1[#This Row])</f>
        <v>La Chapelle de Bages Pauillac 2013FrancePauillacChâteau Haut-Bages Libéral45227.552013</v>
      </c>
      <c r="S1800" t="b">
        <v>0</v>
      </c>
    </row>
    <row r="1801" spans="1:19" x14ac:dyDescent="0.2">
      <c r="A1801" t="s">
        <v>7816</v>
      </c>
      <c r="B1801" t="s">
        <v>16</v>
      </c>
      <c r="C1801" t="s">
        <v>178</v>
      </c>
      <c r="D1801" t="s">
        <v>7817</v>
      </c>
      <c r="E1801">
        <v>3.9</v>
      </c>
      <c r="F1801">
        <v>52</v>
      </c>
      <c r="G1801" s="21">
        <v>20.75</v>
      </c>
      <c r="H1801">
        <v>2013</v>
      </c>
      <c r="J1801" t="str">
        <f>_xlfn.CONCAT(Table1[#This Row])</f>
        <v>Mervisano Barbera d'Alba 2013ItalyBarbera d'AlbaOrlando Abrigo3.95220.752013</v>
      </c>
      <c r="S1801" t="b">
        <v>0</v>
      </c>
    </row>
    <row r="1802" spans="1:19" x14ac:dyDescent="0.2">
      <c r="A1802" t="s">
        <v>3525</v>
      </c>
      <c r="B1802" t="s">
        <v>46</v>
      </c>
      <c r="C1802" t="s">
        <v>341</v>
      </c>
      <c r="D1802" t="s">
        <v>7815</v>
      </c>
      <c r="E1802">
        <v>3.6</v>
      </c>
      <c r="F1802">
        <v>52</v>
      </c>
      <c r="G1802" s="21">
        <v>8.6999999999999993</v>
      </c>
      <c r="H1802">
        <v>2013</v>
      </c>
      <c r="J1802" t="str">
        <f>_xlfn.CONCAT(Table1[#This Row])</f>
        <v>Red 2013AustraliaSouth AustraliaSimply Sunshine3.6528.72013</v>
      </c>
      <c r="S1802" t="b">
        <v>0</v>
      </c>
    </row>
    <row r="1803" spans="1:19" x14ac:dyDescent="0.2">
      <c r="A1803" t="s">
        <v>7750</v>
      </c>
      <c r="B1803" t="s">
        <v>16</v>
      </c>
      <c r="C1803" t="s">
        <v>358</v>
      </c>
      <c r="D1803" t="s">
        <v>3356</v>
      </c>
      <c r="E1803">
        <v>4.0999999999999996</v>
      </c>
      <c r="F1803">
        <v>51</v>
      </c>
      <c r="G1803" s="21">
        <v>44.9</v>
      </c>
      <c r="H1803">
        <v>2013</v>
      </c>
      <c r="J1803" t="str">
        <f>_xlfn.CONCAT(Table1[#This Row])</f>
        <v>Brunello di Montalcino Poggio Al Granchio 2013ItalyBrunello di MontalcinoVal di Suga4.15144.92013</v>
      </c>
      <c r="S1803" t="b">
        <v>0</v>
      </c>
    </row>
    <row r="1804" spans="1:19" x14ac:dyDescent="0.2">
      <c r="A1804" t="s">
        <v>7733</v>
      </c>
      <c r="B1804" t="s">
        <v>16</v>
      </c>
      <c r="C1804" t="s">
        <v>93</v>
      </c>
      <c r="D1804" t="s">
        <v>1480</v>
      </c>
      <c r="E1804">
        <v>4</v>
      </c>
      <c r="F1804">
        <v>51</v>
      </c>
      <c r="G1804" s="21">
        <v>37.97</v>
      </c>
      <c r="H1804">
        <v>2013</v>
      </c>
      <c r="J1804" t="str">
        <f>_xlfn.CONCAT(Table1[#This Row])</f>
        <v>Petresco 2013ItalyChianti ClassicoCinciole45137.972013</v>
      </c>
      <c r="S1804" t="b">
        <v>0</v>
      </c>
    </row>
    <row r="1805" spans="1:19" x14ac:dyDescent="0.2">
      <c r="A1805" t="s">
        <v>7767</v>
      </c>
      <c r="B1805" t="s">
        <v>9</v>
      </c>
      <c r="C1805" t="s">
        <v>368</v>
      </c>
      <c r="D1805" t="s">
        <v>1144</v>
      </c>
      <c r="E1805">
        <v>3.9</v>
      </c>
      <c r="F1805">
        <v>51</v>
      </c>
      <c r="G1805" s="21">
        <v>21.34</v>
      </c>
      <c r="H1805">
        <v>2013</v>
      </c>
      <c r="J1805" t="str">
        <f>_xlfn.CONCAT(Table1[#This Row])</f>
        <v>L'Esprit de l'Horizon Rouge 2013FranceCôtes CatalanesDomaine de l'Horizon3.95121.342013</v>
      </c>
      <c r="S1805" t="b">
        <v>0</v>
      </c>
    </row>
    <row r="1806" spans="1:19" x14ac:dyDescent="0.2">
      <c r="A1806" t="s">
        <v>7742</v>
      </c>
      <c r="B1806" t="s">
        <v>16</v>
      </c>
      <c r="C1806" t="s">
        <v>38</v>
      </c>
      <c r="D1806" t="s">
        <v>7743</v>
      </c>
      <c r="E1806">
        <v>3.4</v>
      </c>
      <c r="F1806">
        <v>51</v>
      </c>
      <c r="G1806" s="21">
        <v>9.9</v>
      </c>
      <c r="H1806">
        <v>2013</v>
      </c>
      <c r="J1806" t="str">
        <f>_xlfn.CONCAT(Table1[#This Row])</f>
        <v>Villa Albergotti Riserva Chianti 2013ItalyChiantiTipici dell'Aretino3.4519.92013</v>
      </c>
      <c r="S1806" t="b">
        <v>0</v>
      </c>
    </row>
    <row r="1807" spans="1:19" x14ac:dyDescent="0.2">
      <c r="A1807" t="s">
        <v>7752</v>
      </c>
      <c r="B1807" t="s">
        <v>9</v>
      </c>
      <c r="C1807" t="s">
        <v>3648</v>
      </c>
      <c r="D1807" t="s">
        <v>3982</v>
      </c>
      <c r="E1807">
        <v>3.3</v>
      </c>
      <c r="F1807">
        <v>51</v>
      </c>
      <c r="G1807" s="21">
        <v>14.45</v>
      </c>
      <c r="H1807">
        <v>2013</v>
      </c>
      <c r="J1807" t="str">
        <f>_xlfn.CONCAT(Table1[#This Row])</f>
        <v>Saint-Chinian 2013FranceSaint-ChinianHecht &amp; Bannier3.35114.452013</v>
      </c>
      <c r="S1807" t="b">
        <v>0</v>
      </c>
    </row>
    <row r="1808" spans="1:19" x14ac:dyDescent="0.2">
      <c r="A1808" t="s">
        <v>7651</v>
      </c>
      <c r="B1808" t="s">
        <v>16</v>
      </c>
      <c r="C1808" t="s">
        <v>663</v>
      </c>
      <c r="D1808" t="s">
        <v>901</v>
      </c>
      <c r="E1808">
        <v>4.4000000000000004</v>
      </c>
      <c r="F1808">
        <v>50</v>
      </c>
      <c r="G1808" s="21">
        <v>56.9</v>
      </c>
      <c r="H1808">
        <v>2013</v>
      </c>
      <c r="J1808" t="str">
        <f>_xlfn.CONCAT(Table1[#This Row])</f>
        <v>Capitel Monte Olmi Amarone della Valpolicella Classico Riserva 2013ItalyValpolicellaTedeschi4.45056.92013</v>
      </c>
      <c r="S1808" t="b">
        <v>0</v>
      </c>
    </row>
    <row r="1809" spans="1:19" x14ac:dyDescent="0.2">
      <c r="A1809" t="s">
        <v>6188</v>
      </c>
      <c r="B1809" t="s">
        <v>66</v>
      </c>
      <c r="C1809" t="s">
        <v>308</v>
      </c>
      <c r="D1809" t="s">
        <v>1555</v>
      </c>
      <c r="E1809">
        <v>3.9</v>
      </c>
      <c r="F1809">
        <v>50</v>
      </c>
      <c r="G1809" s="21">
        <v>20.75</v>
      </c>
      <c r="H1809">
        <v>2013</v>
      </c>
      <c r="J1809" t="str">
        <f>_xlfn.CONCAT(Table1[#This Row])</f>
        <v>Rioja Gran Reserva 2013SpainRiojaLuis Cañas3.95020.752013</v>
      </c>
      <c r="S1809" t="b">
        <v>0</v>
      </c>
    </row>
    <row r="1810" spans="1:19" x14ac:dyDescent="0.2">
      <c r="A1810" t="s">
        <v>7655</v>
      </c>
      <c r="B1810" t="s">
        <v>16</v>
      </c>
      <c r="C1810" t="s">
        <v>181</v>
      </c>
      <c r="D1810" t="s">
        <v>444</v>
      </c>
      <c r="E1810">
        <v>3.9</v>
      </c>
      <c r="F1810">
        <v>50</v>
      </c>
      <c r="G1810" s="21">
        <v>68.03</v>
      </c>
      <c r="H1810">
        <v>2013</v>
      </c>
      <c r="J1810" t="str">
        <f>_xlfn.CONCAT(Table1[#This Row])</f>
        <v>Barolo Fossati 2013ItalyBaroloBorgogno3.95068.032013</v>
      </c>
      <c r="S1810" t="b">
        <v>0</v>
      </c>
    </row>
    <row r="1811" spans="1:19" x14ac:dyDescent="0.2">
      <c r="A1811" t="s">
        <v>7653</v>
      </c>
      <c r="B1811" t="s">
        <v>16</v>
      </c>
      <c r="C1811" t="s">
        <v>3132</v>
      </c>
      <c r="D1811" t="s">
        <v>4686</v>
      </c>
      <c r="E1811">
        <v>3.5</v>
      </c>
      <c r="F1811">
        <v>50</v>
      </c>
      <c r="G1811" s="21">
        <v>18.420000000000002</v>
      </c>
      <c r="H1811">
        <v>2013</v>
      </c>
      <c r="J1811" t="str">
        <f>_xlfn.CONCAT(Table1[#This Row])</f>
        <v>Alterego 2013ItalyMonferratoCoppo3.55018.422013</v>
      </c>
      <c r="S1811" t="b">
        <v>0</v>
      </c>
    </row>
    <row r="1812" spans="1:19" x14ac:dyDescent="0.2">
      <c r="A1812" t="s">
        <v>7580</v>
      </c>
      <c r="B1812" t="s">
        <v>9</v>
      </c>
      <c r="C1812" t="s">
        <v>134</v>
      </c>
      <c r="D1812" t="s">
        <v>361</v>
      </c>
      <c r="E1812">
        <v>3.8</v>
      </c>
      <c r="F1812">
        <v>49</v>
      </c>
      <c r="G1812" s="21">
        <v>53.51</v>
      </c>
      <c r="H1812">
        <v>2013</v>
      </c>
      <c r="J1812" t="str">
        <f>_xlfn.CONCAT(Table1[#This Row])</f>
        <v>Sainte-Épine Saint-Joseph 2013FranceSaint-JosephDelas3.84953.512013</v>
      </c>
      <c r="S1812" t="b">
        <v>0</v>
      </c>
    </row>
    <row r="1813" spans="1:19" x14ac:dyDescent="0.2">
      <c r="A1813" t="s">
        <v>7489</v>
      </c>
      <c r="B1813" t="s">
        <v>16</v>
      </c>
      <c r="C1813" t="s">
        <v>17</v>
      </c>
      <c r="D1813" t="s">
        <v>6173</v>
      </c>
      <c r="E1813">
        <v>4.0999999999999996</v>
      </c>
      <c r="F1813">
        <v>48</v>
      </c>
      <c r="G1813" s="21">
        <v>20.37</v>
      </c>
      <c r="H1813">
        <v>2013</v>
      </c>
      <c r="J1813" t="str">
        <f>_xlfn.CONCAT(Table1[#This Row])</f>
        <v>Seraselva 2013ItalyToscanaPoggio Al Sole4.14820.372013</v>
      </c>
      <c r="S1813" t="b">
        <v>0</v>
      </c>
    </row>
    <row r="1814" spans="1:19" x14ac:dyDescent="0.2">
      <c r="A1814" t="s">
        <v>7502</v>
      </c>
      <c r="B1814" t="s">
        <v>16</v>
      </c>
      <c r="C1814" t="s">
        <v>181</v>
      </c>
      <c r="D1814" t="s">
        <v>7503</v>
      </c>
      <c r="E1814">
        <v>4.0999999999999996</v>
      </c>
      <c r="F1814">
        <v>48</v>
      </c>
      <c r="G1814" s="21">
        <v>27.15</v>
      </c>
      <c r="H1814">
        <v>2013</v>
      </c>
      <c r="J1814" t="str">
        <f>_xlfn.CONCAT(Table1[#This Row])</f>
        <v>Monvigliero Barolo 2013ItalyBaroloBelColle4.14827.152013</v>
      </c>
      <c r="S1814" t="b">
        <v>0</v>
      </c>
    </row>
    <row r="1815" spans="1:19" x14ac:dyDescent="0.2">
      <c r="A1815" t="s">
        <v>7506</v>
      </c>
      <c r="B1815" t="s">
        <v>16</v>
      </c>
      <c r="C1815" t="s">
        <v>602</v>
      </c>
      <c r="D1815" t="s">
        <v>3474</v>
      </c>
      <c r="E1815">
        <v>4.0999999999999996</v>
      </c>
      <c r="F1815">
        <v>48</v>
      </c>
      <c r="G1815" s="21">
        <v>26.05</v>
      </c>
      <c r="H1815">
        <v>2013</v>
      </c>
      <c r="J1815" t="str">
        <f>_xlfn.CONCAT(Table1[#This Row])</f>
        <v>Per Lui Salice Salentino Riserva 2013ItalySalice SalentinoLeone de Castris4.14826.052013</v>
      </c>
      <c r="S1815" t="b">
        <v>0</v>
      </c>
    </row>
    <row r="1816" spans="1:19" x14ac:dyDescent="0.2">
      <c r="A1816" t="s">
        <v>7512</v>
      </c>
      <c r="B1816" t="s">
        <v>16</v>
      </c>
      <c r="C1816" t="s">
        <v>181</v>
      </c>
      <c r="D1816" t="s">
        <v>3140</v>
      </c>
      <c r="E1816">
        <v>4</v>
      </c>
      <c r="F1816">
        <v>48</v>
      </c>
      <c r="G1816" s="21">
        <v>30</v>
      </c>
      <c r="H1816">
        <v>2013</v>
      </c>
      <c r="J1816" t="str">
        <f>_xlfn.CONCAT(Table1[#This Row])</f>
        <v>Barolo Campo dei Buoi 2013ItalyBaroloCosta di Bussia - Tenuta Arnulfo448302013</v>
      </c>
      <c r="S1816" t="b">
        <v>0</v>
      </c>
    </row>
    <row r="1817" spans="1:19" x14ac:dyDescent="0.2">
      <c r="A1817" t="s">
        <v>373</v>
      </c>
      <c r="B1817" t="s">
        <v>16</v>
      </c>
      <c r="C1817" t="s">
        <v>374</v>
      </c>
      <c r="D1817" t="s">
        <v>7522</v>
      </c>
      <c r="E1817">
        <v>3.8</v>
      </c>
      <c r="F1817">
        <v>48</v>
      </c>
      <c r="G1817" s="21">
        <v>19.3</v>
      </c>
      <c r="H1817">
        <v>2013</v>
      </c>
      <c r="J1817" t="str">
        <f>_xlfn.CONCAT(Table1[#This Row])</f>
        <v>Barbaresco 2013ItalyBarbarescoAntico Monastero3.84819.32013</v>
      </c>
      <c r="S1817" t="b">
        <v>0</v>
      </c>
    </row>
    <row r="1818" spans="1:19" x14ac:dyDescent="0.2">
      <c r="A1818" t="s">
        <v>7518</v>
      </c>
      <c r="B1818" t="s">
        <v>62</v>
      </c>
      <c r="C1818" t="s">
        <v>63</v>
      </c>
      <c r="D1818" t="s">
        <v>1392</v>
      </c>
      <c r="E1818">
        <v>3.3</v>
      </c>
      <c r="F1818">
        <v>48</v>
      </c>
      <c r="G1818" s="21">
        <v>7.75</v>
      </c>
      <c r="H1818">
        <v>2013</v>
      </c>
      <c r="J1818" t="str">
        <f>_xlfn.CONCAT(Table1[#This Row])</f>
        <v>Simplicity 2013South AfricaStellenboschStellenrust3.3487.752013</v>
      </c>
      <c r="S1818" t="b">
        <v>0</v>
      </c>
    </row>
    <row r="1819" spans="1:19" x14ac:dyDescent="0.2">
      <c r="A1819" t="s">
        <v>7407</v>
      </c>
      <c r="B1819" t="s">
        <v>277</v>
      </c>
      <c r="C1819" t="s">
        <v>278</v>
      </c>
      <c r="D1819" t="s">
        <v>279</v>
      </c>
      <c r="E1819">
        <v>4.2</v>
      </c>
      <c r="F1819">
        <v>47</v>
      </c>
      <c r="G1819" s="21">
        <v>89.68</v>
      </c>
      <c r="H1819">
        <v>2013</v>
      </c>
      <c r="J1819" t="str">
        <f>_xlfn.CONCAT(Table1[#This Row])</f>
        <v>Arthos Pinot Noir 2013GermanyPfalzWeingut Metzger4.24789.682013</v>
      </c>
      <c r="S1819" t="b">
        <v>0</v>
      </c>
    </row>
    <row r="1820" spans="1:19" x14ac:dyDescent="0.2">
      <c r="A1820" t="s">
        <v>7401</v>
      </c>
      <c r="B1820" t="s">
        <v>9</v>
      </c>
      <c r="C1820" t="s">
        <v>3648</v>
      </c>
      <c r="D1820" t="s">
        <v>811</v>
      </c>
      <c r="E1820">
        <v>3.8</v>
      </c>
      <c r="F1820">
        <v>47</v>
      </c>
      <c r="G1820" s="21">
        <v>7.75</v>
      </c>
      <c r="H1820">
        <v>2013</v>
      </c>
      <c r="J1820" t="str">
        <f>_xlfn.CONCAT(Table1[#This Row])</f>
        <v>Les Terroirs Saint-Chinian 2013FranceSaint-ChinianCalmel &amp; Joseph3.8477.752013</v>
      </c>
      <c r="S1820" t="b">
        <v>0</v>
      </c>
    </row>
    <row r="1821" spans="1:19" x14ac:dyDescent="0.2">
      <c r="A1821" t="s">
        <v>7394</v>
      </c>
      <c r="B1821" t="s">
        <v>16</v>
      </c>
      <c r="C1821" t="s">
        <v>3132</v>
      </c>
      <c r="D1821" t="s">
        <v>1743</v>
      </c>
      <c r="E1821">
        <v>3.6</v>
      </c>
      <c r="F1821">
        <v>47</v>
      </c>
      <c r="G1821" s="21">
        <v>12.19</v>
      </c>
      <c r="H1821">
        <v>2013</v>
      </c>
      <c r="J1821" t="str">
        <f>_xlfn.CONCAT(Table1[#This Row])</f>
        <v>Anniversario Monferrato 2013ItalyMonferratoMichele Chiarlo3.64712.192013</v>
      </c>
      <c r="S1821" t="b">
        <v>0</v>
      </c>
    </row>
    <row r="1822" spans="1:19" x14ac:dyDescent="0.2">
      <c r="A1822" t="s">
        <v>7429</v>
      </c>
      <c r="B1822" t="s">
        <v>277</v>
      </c>
      <c r="C1822" t="s">
        <v>7430</v>
      </c>
      <c r="D1822" t="s">
        <v>6520</v>
      </c>
      <c r="E1822">
        <v>3.3</v>
      </c>
      <c r="F1822">
        <v>47</v>
      </c>
      <c r="G1822" s="21">
        <v>10.67</v>
      </c>
      <c r="H1822">
        <v>2013</v>
      </c>
      <c r="J1822" t="str">
        <f>_xlfn.CONCAT(Table1[#This Row])</f>
        <v>Ahrweiler Spätburgunder 2013GermanyAhrweilerJ.J. Adeneuer3.34710.672013</v>
      </c>
      <c r="S1822" t="b">
        <v>0</v>
      </c>
    </row>
    <row r="1823" spans="1:19" x14ac:dyDescent="0.2">
      <c r="A1823" t="s">
        <v>7420</v>
      </c>
      <c r="B1823" t="s">
        <v>77</v>
      </c>
      <c r="C1823" t="s">
        <v>2104</v>
      </c>
      <c r="D1823" t="s">
        <v>4789</v>
      </c>
      <c r="E1823">
        <v>3</v>
      </c>
      <c r="F1823">
        <v>47</v>
      </c>
      <c r="G1823" s="21">
        <v>5.36</v>
      </c>
      <c r="H1823">
        <v>2013</v>
      </c>
      <c r="J1823" t="str">
        <f>_xlfn.CONCAT(Table1[#This Row])</f>
        <v>Bairrada Reserva 2013PortugalBairradaCaves Primavera3475.362013</v>
      </c>
      <c r="S1823" t="b">
        <v>0</v>
      </c>
    </row>
    <row r="1824" spans="1:19" x14ac:dyDescent="0.2">
      <c r="A1824" t="s">
        <v>7302</v>
      </c>
      <c r="B1824" t="s">
        <v>62</v>
      </c>
      <c r="C1824" t="s">
        <v>2489</v>
      </c>
      <c r="D1824" t="s">
        <v>7303</v>
      </c>
      <c r="E1824">
        <v>4.4000000000000004</v>
      </c>
      <c r="F1824">
        <v>46</v>
      </c>
      <c r="G1824" s="21">
        <v>167.59</v>
      </c>
      <c r="H1824">
        <v>2013</v>
      </c>
      <c r="J1824" t="str">
        <f>_xlfn.CONCAT(Table1[#This Row])</f>
        <v>Sir David Graaff First Baronet of Cape Town 2013South AfricaCape TownDe Grendel4.446167.592013</v>
      </c>
      <c r="S1824" t="b">
        <v>0</v>
      </c>
    </row>
    <row r="1825" spans="1:19" x14ac:dyDescent="0.2">
      <c r="A1825" t="s">
        <v>7355</v>
      </c>
      <c r="B1825" t="s">
        <v>16</v>
      </c>
      <c r="C1825" t="s">
        <v>93</v>
      </c>
      <c r="D1825" t="s">
        <v>1676</v>
      </c>
      <c r="E1825">
        <v>4.3</v>
      </c>
      <c r="F1825">
        <v>46</v>
      </c>
      <c r="G1825" s="21">
        <v>224.89</v>
      </c>
      <c r="H1825">
        <v>2013</v>
      </c>
      <c r="J1825" t="str">
        <f>_xlfn.CONCAT(Table1[#This Row])</f>
        <v>Vigneto La Casuccia Chianti Classico Gran Selezione 2013ItalyChianti ClassicoCastello di Ama4.346224.892013</v>
      </c>
      <c r="S1825" t="b">
        <v>0</v>
      </c>
    </row>
    <row r="1826" spans="1:19" x14ac:dyDescent="0.2">
      <c r="A1826" t="s">
        <v>2608</v>
      </c>
      <c r="B1826" t="s">
        <v>9</v>
      </c>
      <c r="C1826" t="s">
        <v>96</v>
      </c>
      <c r="D1826" t="s">
        <v>1861</v>
      </c>
      <c r="E1826">
        <v>3.7</v>
      </c>
      <c r="F1826">
        <v>46</v>
      </c>
      <c r="G1826" s="21">
        <v>70.19</v>
      </c>
      <c r="H1826">
        <v>2013</v>
      </c>
      <c r="J1826" t="str">
        <f>_xlfn.CONCAT(Table1[#This Row])</f>
        <v>Saint-Émilion Grand Cru (Premier Grand Cru Classé) 2013FranceSaint-Émilion Grand CruChâteau Trotte Vieille3.74670.192013</v>
      </c>
      <c r="S1826" t="b">
        <v>0</v>
      </c>
    </row>
    <row r="1827" spans="1:19" x14ac:dyDescent="0.2">
      <c r="A1827" t="s">
        <v>7321</v>
      </c>
      <c r="B1827" t="s">
        <v>9</v>
      </c>
      <c r="C1827" t="s">
        <v>3360</v>
      </c>
      <c r="D1827" t="s">
        <v>7322</v>
      </c>
      <c r="E1827">
        <v>3.5</v>
      </c>
      <c r="F1827">
        <v>46</v>
      </c>
      <c r="G1827" s="21">
        <v>11.9</v>
      </c>
      <c r="H1827">
        <v>2013</v>
      </c>
      <c r="J1827" t="str">
        <f>_xlfn.CONCAT(Table1[#This Row])</f>
        <v>Hèritages Rasteau 2013FranceRasteauOgier3.54611.92013</v>
      </c>
      <c r="S1827" t="b">
        <v>0</v>
      </c>
    </row>
    <row r="1828" spans="1:19" x14ac:dyDescent="0.2">
      <c r="A1828" t="s">
        <v>7198</v>
      </c>
      <c r="B1828" t="s">
        <v>66</v>
      </c>
      <c r="C1828" t="s">
        <v>487</v>
      </c>
      <c r="D1828" t="s">
        <v>488</v>
      </c>
      <c r="E1828">
        <v>4.0999999999999996</v>
      </c>
      <c r="F1828">
        <v>45</v>
      </c>
      <c r="G1828" s="21">
        <v>52.5</v>
      </c>
      <c r="H1828">
        <v>2013</v>
      </c>
      <c r="J1828" t="str">
        <f>_xlfn.CONCAT(Table1[#This Row])</f>
        <v>Vinya La Scala Gran Reserva Cabernet Sauvignon 2013SpainPenedèsJean Leon4.14552.52013</v>
      </c>
      <c r="S1828" t="b">
        <v>0</v>
      </c>
    </row>
    <row r="1829" spans="1:19" x14ac:dyDescent="0.2">
      <c r="A1829" t="s">
        <v>7209</v>
      </c>
      <c r="B1829" t="s">
        <v>9</v>
      </c>
      <c r="C1829" t="s">
        <v>873</v>
      </c>
      <c r="D1829" t="s">
        <v>5195</v>
      </c>
      <c r="E1829">
        <v>3.7</v>
      </c>
      <c r="F1829">
        <v>45</v>
      </c>
      <c r="G1829" s="21">
        <v>9.9</v>
      </c>
      <c r="H1829">
        <v>2013</v>
      </c>
      <c r="J1829" t="str">
        <f>_xlfn.CONCAT(Table1[#This Row])</f>
        <v>L'Amourvèdre 2013FranceBandolDomaine les Terres Promises3.7459.92013</v>
      </c>
      <c r="S1829" t="b">
        <v>0</v>
      </c>
    </row>
    <row r="1830" spans="1:19" x14ac:dyDescent="0.2">
      <c r="A1830" t="s">
        <v>7231</v>
      </c>
      <c r="B1830" t="s">
        <v>70</v>
      </c>
      <c r="C1830" t="s">
        <v>71</v>
      </c>
      <c r="D1830" t="s">
        <v>7232</v>
      </c>
      <c r="E1830">
        <v>3.7</v>
      </c>
      <c r="F1830">
        <v>45</v>
      </c>
      <c r="G1830" s="21">
        <v>23.25</v>
      </c>
      <c r="H1830">
        <v>2013</v>
      </c>
      <c r="J1830" t="str">
        <f>_xlfn.CONCAT(Table1[#This Row])</f>
        <v>Panamera Cuvée California 2013United StatesCaliforniaStory Ridge Vineyards3.74523.252013</v>
      </c>
      <c r="S1830" t="b">
        <v>0</v>
      </c>
    </row>
    <row r="1831" spans="1:19" x14ac:dyDescent="0.2">
      <c r="A1831" t="s">
        <v>7223</v>
      </c>
      <c r="B1831" t="s">
        <v>66</v>
      </c>
      <c r="C1831" t="s">
        <v>570</v>
      </c>
      <c r="D1831" t="s">
        <v>7224</v>
      </c>
      <c r="E1831">
        <v>3.6</v>
      </c>
      <c r="F1831">
        <v>45</v>
      </c>
      <c r="G1831" s="21">
        <v>9.5500000000000007</v>
      </c>
      <c r="H1831">
        <v>2013</v>
      </c>
      <c r="J1831" t="str">
        <f>_xlfn.CONCAT(Table1[#This Row])</f>
        <v>Special Selection 2013SpainCariñenaCorona de Aragón3.6459.552013</v>
      </c>
      <c r="S1831" t="b">
        <v>0</v>
      </c>
    </row>
    <row r="1832" spans="1:19" x14ac:dyDescent="0.2">
      <c r="A1832" t="s">
        <v>2701</v>
      </c>
      <c r="B1832" t="s">
        <v>9</v>
      </c>
      <c r="C1832" t="s">
        <v>666</v>
      </c>
      <c r="D1832" t="s">
        <v>7217</v>
      </c>
      <c r="E1832">
        <v>3.4</v>
      </c>
      <c r="F1832">
        <v>45</v>
      </c>
      <c r="G1832" s="21">
        <v>33.9</v>
      </c>
      <c r="H1832">
        <v>2013</v>
      </c>
      <c r="J1832" t="str">
        <f>_xlfn.CONCAT(Table1[#This Row])</f>
        <v>Gevrey-Chambertin 2013FranceGevrey-ChambertinNicolas Potel3.44533.92013</v>
      </c>
      <c r="S1832" t="b">
        <v>0</v>
      </c>
    </row>
    <row r="1833" spans="1:19" x14ac:dyDescent="0.2">
      <c r="A1833" t="s">
        <v>7086</v>
      </c>
      <c r="B1833" t="s">
        <v>9</v>
      </c>
      <c r="C1833" t="s">
        <v>27</v>
      </c>
      <c r="D1833" t="s">
        <v>729</v>
      </c>
      <c r="E1833">
        <v>4.2</v>
      </c>
      <c r="F1833">
        <v>44</v>
      </c>
      <c r="G1833" s="21">
        <v>49.95</v>
      </c>
      <c r="H1833">
        <v>2013</v>
      </c>
      <c r="J1833" t="str">
        <f>_xlfn.CONCAT(Table1[#This Row])</f>
        <v>Gigondas Valbelle 2013FranceGigondasChâteau de Saint Cosme4.24449.952013</v>
      </c>
      <c r="S1833" t="b">
        <v>0</v>
      </c>
    </row>
    <row r="1834" spans="1:19" x14ac:dyDescent="0.2">
      <c r="A1834" t="s">
        <v>7127</v>
      </c>
      <c r="B1834" t="s">
        <v>16</v>
      </c>
      <c r="C1834" t="s">
        <v>93</v>
      </c>
      <c r="D1834" t="s">
        <v>605</v>
      </c>
      <c r="E1834">
        <v>4.2</v>
      </c>
      <c r="F1834">
        <v>44</v>
      </c>
      <c r="G1834" s="21">
        <v>193.03</v>
      </c>
      <c r="H1834">
        <v>2013</v>
      </c>
      <c r="J1834" t="str">
        <f>_xlfn.CONCAT(Table1[#This Row])</f>
        <v>Chianti Classico Gran Selezione 2013ItalyChianti ClassicoIsole e Olena4.244193.032013</v>
      </c>
      <c r="S1834" t="b">
        <v>0</v>
      </c>
    </row>
    <row r="1835" spans="1:19" x14ac:dyDescent="0.2">
      <c r="A1835" t="s">
        <v>7143</v>
      </c>
      <c r="B1835" t="s">
        <v>66</v>
      </c>
      <c r="C1835" t="s">
        <v>313</v>
      </c>
      <c r="D1835" t="s">
        <v>5302</v>
      </c>
      <c r="E1835">
        <v>3.9</v>
      </c>
      <c r="F1835">
        <v>44</v>
      </c>
      <c r="G1835" s="21">
        <v>68.33</v>
      </c>
      <c r="H1835">
        <v>2013</v>
      </c>
      <c r="J1835" t="str">
        <f>_xlfn.CONCAT(Table1[#This Row])</f>
        <v>Garnatxa 2013SpainPrioratCims de Porrera3.94468.332013</v>
      </c>
      <c r="S1835" t="b">
        <v>0</v>
      </c>
    </row>
    <row r="1836" spans="1:19" x14ac:dyDescent="0.2">
      <c r="A1836" t="s">
        <v>7130</v>
      </c>
      <c r="B1836" t="s">
        <v>66</v>
      </c>
      <c r="C1836" t="s">
        <v>308</v>
      </c>
      <c r="D1836" t="s">
        <v>7131</v>
      </c>
      <c r="E1836">
        <v>3.1</v>
      </c>
      <c r="F1836">
        <v>44</v>
      </c>
      <c r="G1836" s="21">
        <v>6.09</v>
      </c>
      <c r="H1836">
        <v>2013</v>
      </c>
      <c r="J1836" t="str">
        <f>_xlfn.CONCAT(Table1[#This Row])</f>
        <v>Cosecha 2013SpainRiojaMaset del Lleó3.1446.092013</v>
      </c>
      <c r="S1836" t="b">
        <v>0</v>
      </c>
    </row>
    <row r="1837" spans="1:19" x14ac:dyDescent="0.2">
      <c r="A1837" t="s">
        <v>6930</v>
      </c>
      <c r="B1837" t="s">
        <v>62</v>
      </c>
      <c r="C1837" t="s">
        <v>63</v>
      </c>
      <c r="D1837" t="s">
        <v>859</v>
      </c>
      <c r="E1837">
        <v>4.0999999999999996</v>
      </c>
      <c r="F1837">
        <v>42</v>
      </c>
      <c r="G1837" s="21">
        <v>36.5</v>
      </c>
      <c r="H1837">
        <v>2013</v>
      </c>
      <c r="J1837" t="str">
        <f>_xlfn.CONCAT(Table1[#This Row])</f>
        <v>Italian Collection Nabucco 2013South AfricaStellenboschMorgenster Estate4.14236.52013</v>
      </c>
      <c r="S1837" t="b">
        <v>0</v>
      </c>
    </row>
    <row r="1838" spans="1:19" x14ac:dyDescent="0.2">
      <c r="A1838" t="s">
        <v>1428</v>
      </c>
      <c r="B1838" t="s">
        <v>16</v>
      </c>
      <c r="C1838" t="s">
        <v>181</v>
      </c>
      <c r="D1838" t="s">
        <v>5428</v>
      </c>
      <c r="E1838">
        <v>4.0999999999999996</v>
      </c>
      <c r="F1838">
        <v>42</v>
      </c>
      <c r="G1838" s="21">
        <v>27.2</v>
      </c>
      <c r="H1838">
        <v>2013</v>
      </c>
      <c r="J1838" t="str">
        <f>_xlfn.CONCAT(Table1[#This Row])</f>
        <v>Barolo 2013ItalyBaroloBera4.14227.22013</v>
      </c>
      <c r="S1838" t="b">
        <v>0</v>
      </c>
    </row>
    <row r="1839" spans="1:19" x14ac:dyDescent="0.2">
      <c r="A1839" t="s">
        <v>4325</v>
      </c>
      <c r="B1839" t="s">
        <v>16</v>
      </c>
      <c r="C1839" t="s">
        <v>394</v>
      </c>
      <c r="D1839" t="s">
        <v>2600</v>
      </c>
      <c r="E1839">
        <v>4.4000000000000004</v>
      </c>
      <c r="F1839">
        <v>41</v>
      </c>
      <c r="G1839" s="21">
        <v>49.95</v>
      </c>
      <c r="H1839">
        <v>2013</v>
      </c>
      <c r="J1839" t="str">
        <f>_xlfn.CONCAT(Table1[#This Row])</f>
        <v>Amarone della Valpolicella 2013ItalyAmarone della ValpolicellaPrà4.44149.952013</v>
      </c>
      <c r="S1839" t="b">
        <v>0</v>
      </c>
    </row>
    <row r="1840" spans="1:19" x14ac:dyDescent="0.2">
      <c r="A1840" t="s">
        <v>6845</v>
      </c>
      <c r="B1840" t="s">
        <v>9</v>
      </c>
      <c r="C1840" t="s">
        <v>6846</v>
      </c>
      <c r="D1840" t="s">
        <v>6847</v>
      </c>
      <c r="E1840">
        <v>4.2</v>
      </c>
      <c r="F1840">
        <v>41</v>
      </c>
      <c r="G1840" s="21">
        <v>222.13</v>
      </c>
      <c r="H1840">
        <v>2013</v>
      </c>
      <c r="J1840" t="str">
        <f>_xlfn.CONCAT(Table1[#This Row])</f>
        <v>Echézeaux Grand Cru 2013FranceÉchezeaux Grand CruLouis Jadot - Domaine Gagey4.241222.132013</v>
      </c>
      <c r="S1840" t="b">
        <v>0</v>
      </c>
    </row>
    <row r="1841" spans="1:19" x14ac:dyDescent="0.2">
      <c r="A1841" t="s">
        <v>6808</v>
      </c>
      <c r="B1841" t="s">
        <v>16</v>
      </c>
      <c r="C1841" t="s">
        <v>358</v>
      </c>
      <c r="D1841" t="s">
        <v>6809</v>
      </c>
      <c r="E1841">
        <v>4.0999999999999996</v>
      </c>
      <c r="F1841">
        <v>41</v>
      </c>
      <c r="G1841" s="21">
        <v>49.88</v>
      </c>
      <c r="H1841">
        <v>2013</v>
      </c>
      <c r="J1841" t="str">
        <f>_xlfn.CONCAT(Table1[#This Row])</f>
        <v>Brunello di Montalcino Grazia 2013ItalyBrunello di MontalcinoIl Bosco di Grazia4.14149.882013</v>
      </c>
      <c r="S1841" t="b">
        <v>0</v>
      </c>
    </row>
    <row r="1842" spans="1:19" x14ac:dyDescent="0.2">
      <c r="A1842" t="s">
        <v>6823</v>
      </c>
      <c r="B1842" t="s">
        <v>196</v>
      </c>
      <c r="C1842" t="s">
        <v>197</v>
      </c>
      <c r="D1842" t="s">
        <v>1945</v>
      </c>
      <c r="E1842">
        <v>4</v>
      </c>
      <c r="F1842">
        <v>41</v>
      </c>
      <c r="G1842" s="21">
        <v>13.82</v>
      </c>
      <c r="H1842">
        <v>2013</v>
      </c>
      <c r="J1842" t="str">
        <f>_xlfn.CONCAT(Table1[#This Row])</f>
        <v>Barrancas Toso Red 2013ArgentinaMendozaPascual Toso44113.822013</v>
      </c>
      <c r="S1842" t="b">
        <v>0</v>
      </c>
    </row>
    <row r="1843" spans="1:19" x14ac:dyDescent="0.2">
      <c r="A1843" t="s">
        <v>6838</v>
      </c>
      <c r="B1843" t="s">
        <v>66</v>
      </c>
      <c r="C1843" t="s">
        <v>222</v>
      </c>
      <c r="D1843" t="s">
        <v>6839</v>
      </c>
      <c r="E1843">
        <v>4</v>
      </c>
      <c r="F1843">
        <v>41</v>
      </c>
      <c r="G1843" s="21">
        <v>22.2</v>
      </c>
      <c r="H1843">
        <v>2013</v>
      </c>
      <c r="J1843" t="str">
        <f>_xlfn.CONCAT(Table1[#This Row])</f>
        <v>Valdepila Tempranillo 2013SpainRibera del DueroViñedos Milénico44122.22013</v>
      </c>
      <c r="S1843" t="b">
        <v>0</v>
      </c>
    </row>
    <row r="1844" spans="1:19" x14ac:dyDescent="0.2">
      <c r="A1844" t="s">
        <v>6820</v>
      </c>
      <c r="B1844" t="s">
        <v>16</v>
      </c>
      <c r="C1844" t="s">
        <v>17</v>
      </c>
      <c r="D1844" t="s">
        <v>6013</v>
      </c>
      <c r="E1844">
        <v>3.7</v>
      </c>
      <c r="F1844">
        <v>41</v>
      </c>
      <c r="G1844" s="21">
        <v>32.65</v>
      </c>
      <c r="H1844">
        <v>2013</v>
      </c>
      <c r="J1844" t="str">
        <f>_xlfn.CONCAT(Table1[#This Row])</f>
        <v>Buriano Toscana 2013ItalyToscanaRocca di Castagnoli3.74132.652013</v>
      </c>
      <c r="S1844" t="b">
        <v>0</v>
      </c>
    </row>
    <row r="1845" spans="1:19" x14ac:dyDescent="0.2">
      <c r="A1845" t="s">
        <v>6819</v>
      </c>
      <c r="B1845" t="s">
        <v>16</v>
      </c>
      <c r="C1845" t="s">
        <v>294</v>
      </c>
      <c r="D1845" t="s">
        <v>4046</v>
      </c>
      <c r="E1845">
        <v>3.4</v>
      </c>
      <c r="F1845">
        <v>41</v>
      </c>
      <c r="G1845" s="21">
        <v>31.85</v>
      </c>
      <c r="H1845">
        <v>2013</v>
      </c>
      <c r="J1845" t="str">
        <f>_xlfn.CONCAT(Table1[#This Row])</f>
        <v>Rosso di Montalcino (Campo di Marzo) 2013ItalyRosso di MontalcinoIl Valentiano3.44131.852013</v>
      </c>
      <c r="S1845" t="b">
        <v>0</v>
      </c>
    </row>
    <row r="1846" spans="1:19" x14ac:dyDescent="0.2">
      <c r="A1846" t="s">
        <v>2608</v>
      </c>
      <c r="B1846" t="s">
        <v>9</v>
      </c>
      <c r="C1846" t="s">
        <v>96</v>
      </c>
      <c r="D1846" t="s">
        <v>623</v>
      </c>
      <c r="E1846">
        <v>4.0999999999999996</v>
      </c>
      <c r="F1846">
        <v>40</v>
      </c>
      <c r="G1846" s="21">
        <v>105.28</v>
      </c>
      <c r="H1846">
        <v>2013</v>
      </c>
      <c r="J1846" t="str">
        <f>_xlfn.CONCAT(Table1[#This Row])</f>
        <v>Saint-Émilion Grand Cru (Premier Grand Cru Classé) 2013FranceSaint-Émilion Grand CruChâteau Belair-Monange4.140105.282013</v>
      </c>
      <c r="S1846" t="b">
        <v>0</v>
      </c>
    </row>
    <row r="1847" spans="1:19" x14ac:dyDescent="0.2">
      <c r="A1847" t="s">
        <v>6707</v>
      </c>
      <c r="B1847" t="s">
        <v>16</v>
      </c>
      <c r="C1847" t="s">
        <v>99</v>
      </c>
      <c r="D1847" t="s">
        <v>6708</v>
      </c>
      <c r="E1847">
        <v>4.0999999999999996</v>
      </c>
      <c r="F1847">
        <v>40</v>
      </c>
      <c r="G1847" s="21">
        <v>9.65</v>
      </c>
      <c r="H1847">
        <v>2013</v>
      </c>
      <c r="J1847" t="str">
        <f>_xlfn.CONCAT(Table1[#This Row])</f>
        <v>Filio Corpore 2013ItalyVenetoVilla Sandi4.1409.652013</v>
      </c>
      <c r="S1847" t="b">
        <v>0</v>
      </c>
    </row>
    <row r="1848" spans="1:19" x14ac:dyDescent="0.2">
      <c r="A1848" t="s">
        <v>6712</v>
      </c>
      <c r="B1848" t="s">
        <v>30</v>
      </c>
      <c r="C1848" t="s">
        <v>236</v>
      </c>
      <c r="D1848" t="s">
        <v>6713</v>
      </c>
      <c r="E1848">
        <v>3.6</v>
      </c>
      <c r="F1848">
        <v>40</v>
      </c>
      <c r="G1848" s="21">
        <v>19.53</v>
      </c>
      <c r="H1848">
        <v>2013</v>
      </c>
      <c r="J1848" t="str">
        <f>_xlfn.CONCAT(Table1[#This Row])</f>
        <v>La Strada Syrah 2013New ZealandMarlboroughFromm Winery3.64019.532013</v>
      </c>
      <c r="S1848" t="b">
        <v>0</v>
      </c>
    </row>
    <row r="1849" spans="1:19" x14ac:dyDescent="0.2">
      <c r="A1849" t="s">
        <v>6618</v>
      </c>
      <c r="B1849" t="s">
        <v>16</v>
      </c>
      <c r="C1849" t="s">
        <v>358</v>
      </c>
      <c r="D1849" t="s">
        <v>1834</v>
      </c>
      <c r="E1849">
        <v>4.5999999999999996</v>
      </c>
      <c r="F1849">
        <v>39</v>
      </c>
      <c r="G1849" s="21">
        <v>126.74</v>
      </c>
      <c r="H1849">
        <v>2013</v>
      </c>
      <c r="J1849" t="str">
        <f>_xlfn.CONCAT(Table1[#This Row])</f>
        <v>Brunello di Montalcino Riserva 2013ItalyBrunello di MontalcinoGianni Brunelli4.639126.742013</v>
      </c>
      <c r="S1849" t="b">
        <v>0</v>
      </c>
    </row>
    <row r="1850" spans="1:19" x14ac:dyDescent="0.2">
      <c r="A1850" t="s">
        <v>6600</v>
      </c>
      <c r="B1850" t="s">
        <v>16</v>
      </c>
      <c r="C1850" t="s">
        <v>181</v>
      </c>
      <c r="D1850" t="s">
        <v>441</v>
      </c>
      <c r="E1850">
        <v>4.4000000000000004</v>
      </c>
      <c r="F1850">
        <v>39</v>
      </c>
      <c r="G1850" s="21">
        <v>163.93</v>
      </c>
      <c r="H1850">
        <v>2013</v>
      </c>
      <c r="J1850" t="str">
        <f>_xlfn.CONCAT(Table1[#This Row])</f>
        <v>Barolo Rocche di Castiglione 2013ItalyBaroloVietti4.439163.932013</v>
      </c>
      <c r="S1850" t="b">
        <v>0</v>
      </c>
    </row>
    <row r="1851" spans="1:19" x14ac:dyDescent="0.2">
      <c r="A1851" t="s">
        <v>6653</v>
      </c>
      <c r="B1851" t="s">
        <v>16</v>
      </c>
      <c r="C1851" t="s">
        <v>181</v>
      </c>
      <c r="D1851" t="s">
        <v>6654</v>
      </c>
      <c r="E1851">
        <v>4.2</v>
      </c>
      <c r="F1851">
        <v>39</v>
      </c>
      <c r="G1851" s="21">
        <v>68.14</v>
      </c>
      <c r="H1851">
        <v>2013</v>
      </c>
      <c r="J1851" t="str">
        <f>_xlfn.CONCAT(Table1[#This Row])</f>
        <v>Barolo Riserva 2013ItalyBaroloPaolo Manzone4.23968.142013</v>
      </c>
      <c r="S1851" t="b">
        <v>0</v>
      </c>
    </row>
    <row r="1852" spans="1:19" x14ac:dyDescent="0.2">
      <c r="A1852" t="s">
        <v>6625</v>
      </c>
      <c r="B1852" t="s">
        <v>9</v>
      </c>
      <c r="C1852" t="s">
        <v>5020</v>
      </c>
      <c r="D1852" t="s">
        <v>5021</v>
      </c>
      <c r="E1852">
        <v>4</v>
      </c>
      <c r="F1852">
        <v>39</v>
      </c>
      <c r="G1852" s="21">
        <v>117.87</v>
      </c>
      <c r="H1852">
        <v>2013</v>
      </c>
      <c r="J1852" t="str">
        <f>_xlfn.CONCAT(Table1[#This Row])</f>
        <v>Les Cailles Nuits-Saint-Georges 1er Cru 2013FranceNuits-Saint-Georges Premier CruDomaine Robert Chevillon439117.872013</v>
      </c>
      <c r="S1852" t="b">
        <v>0</v>
      </c>
    </row>
    <row r="1853" spans="1:19" x14ac:dyDescent="0.2">
      <c r="A1853" t="s">
        <v>6613</v>
      </c>
      <c r="B1853" t="s">
        <v>16</v>
      </c>
      <c r="C1853" t="s">
        <v>3589</v>
      </c>
      <c r="D1853" t="s">
        <v>4177</v>
      </c>
      <c r="E1853">
        <v>3.4</v>
      </c>
      <c r="F1853">
        <v>39</v>
      </c>
      <c r="G1853" s="21">
        <v>10.9</v>
      </c>
      <c r="H1853">
        <v>2013</v>
      </c>
      <c r="J1853" t="str">
        <f>_xlfn.CONCAT(Table1[#This Row])</f>
        <v>Vigna Flaminio Brindisi Riserva 2013ItalyBrindisiVallone3.43910.92013</v>
      </c>
      <c r="S1853" t="b">
        <v>0</v>
      </c>
    </row>
    <row r="1854" spans="1:19" x14ac:dyDescent="0.2">
      <c r="A1854" t="s">
        <v>2608</v>
      </c>
      <c r="B1854" t="s">
        <v>9</v>
      </c>
      <c r="C1854" t="s">
        <v>96</v>
      </c>
      <c r="D1854" t="s">
        <v>6509</v>
      </c>
      <c r="E1854">
        <v>4.7</v>
      </c>
      <c r="F1854">
        <v>38</v>
      </c>
      <c r="G1854" s="21">
        <v>575.13</v>
      </c>
      <c r="H1854">
        <v>2013</v>
      </c>
      <c r="J1854" t="str">
        <f>_xlfn.CONCAT(Table1[#This Row])</f>
        <v>Saint-Émilion Grand Cru (Premier Grand Cru Classé) 2013FranceSaint-Émilion Grand CruChâteau Ausone4.738575.132013</v>
      </c>
      <c r="S1854" t="b">
        <v>0</v>
      </c>
    </row>
    <row r="1855" spans="1:19" x14ac:dyDescent="0.2">
      <c r="A1855" t="s">
        <v>6487</v>
      </c>
      <c r="B1855" t="s">
        <v>16</v>
      </c>
      <c r="C1855" t="s">
        <v>181</v>
      </c>
      <c r="D1855" t="s">
        <v>1269</v>
      </c>
      <c r="E1855">
        <v>4.2</v>
      </c>
      <c r="F1855">
        <v>38</v>
      </c>
      <c r="G1855" s="21">
        <v>96.03</v>
      </c>
      <c r="H1855">
        <v>2013</v>
      </c>
      <c r="J1855" t="str">
        <f>_xlfn.CONCAT(Table1[#This Row])</f>
        <v>Barolo Prapò 2013ItalyBaroloCeretto4.23896.032013</v>
      </c>
      <c r="S1855" t="b">
        <v>0</v>
      </c>
    </row>
    <row r="1856" spans="1:19" x14ac:dyDescent="0.2">
      <c r="A1856" t="s">
        <v>6538</v>
      </c>
      <c r="B1856" t="s">
        <v>16</v>
      </c>
      <c r="C1856" t="s">
        <v>38</v>
      </c>
      <c r="D1856" t="s">
        <v>1480</v>
      </c>
      <c r="E1856">
        <v>4.2</v>
      </c>
      <c r="F1856">
        <v>38</v>
      </c>
      <c r="G1856" s="21">
        <v>38.94</v>
      </c>
      <c r="H1856">
        <v>2013</v>
      </c>
      <c r="J1856" t="str">
        <f>_xlfn.CONCAT(Table1[#This Row])</f>
        <v>Camalaione 2013ItalyChiantiCinciole4.23838.942013</v>
      </c>
      <c r="S1856" t="b">
        <v>0</v>
      </c>
    </row>
    <row r="1857" spans="1:19" x14ac:dyDescent="0.2">
      <c r="A1857" t="s">
        <v>4036</v>
      </c>
      <c r="B1857" t="s">
        <v>66</v>
      </c>
      <c r="C1857" t="s">
        <v>308</v>
      </c>
      <c r="D1857" t="s">
        <v>1138</v>
      </c>
      <c r="E1857">
        <v>4.0999999999999996</v>
      </c>
      <c r="F1857">
        <v>38</v>
      </c>
      <c r="G1857" s="21">
        <v>24.95</v>
      </c>
      <c r="H1857">
        <v>2013</v>
      </c>
      <c r="J1857" t="str">
        <f>_xlfn.CONCAT(Table1[#This Row])</f>
        <v>Rioja Reserva 2013SpainRiojaRemelluri4.13824.952013</v>
      </c>
      <c r="S1857" t="b">
        <v>0</v>
      </c>
    </row>
    <row r="1858" spans="1:19" x14ac:dyDescent="0.2">
      <c r="A1858" t="s">
        <v>3971</v>
      </c>
      <c r="B1858" t="s">
        <v>16</v>
      </c>
      <c r="C1858" t="s">
        <v>505</v>
      </c>
      <c r="D1858" t="s">
        <v>3994</v>
      </c>
      <c r="E1858">
        <v>3.9</v>
      </c>
      <c r="F1858">
        <v>38</v>
      </c>
      <c r="G1858" s="21">
        <v>39.9</v>
      </c>
      <c r="H1858">
        <v>2013</v>
      </c>
      <c r="J1858" t="str">
        <f>_xlfn.CONCAT(Table1[#This Row])</f>
        <v>Amarone della Valpolicella Classico 2013ItalyAmarone della Valpolicella ClassicoNicolis3.93839.92013</v>
      </c>
      <c r="S1858" t="b">
        <v>0</v>
      </c>
    </row>
    <row r="1859" spans="1:19" x14ac:dyDescent="0.2">
      <c r="A1859" t="s">
        <v>1894</v>
      </c>
      <c r="B1859" t="s">
        <v>9</v>
      </c>
      <c r="C1859" t="s">
        <v>96</v>
      </c>
      <c r="D1859" t="s">
        <v>6389</v>
      </c>
      <c r="E1859">
        <v>4.5999999999999996</v>
      </c>
      <c r="F1859">
        <v>37</v>
      </c>
      <c r="G1859" s="21">
        <v>166.45</v>
      </c>
      <c r="H1859">
        <v>2013</v>
      </c>
      <c r="J1859" t="str">
        <f>_xlfn.CONCAT(Table1[#This Row])</f>
        <v>Saint-Émilion Grand Cru 2013FranceSaint-Émilion Grand CruChâteau Tertre Roteboeuf4.637166.452013</v>
      </c>
      <c r="S1859" t="b">
        <v>0</v>
      </c>
    </row>
    <row r="1860" spans="1:19" x14ac:dyDescent="0.2">
      <c r="A1860" t="s">
        <v>6367</v>
      </c>
      <c r="B1860" t="s">
        <v>277</v>
      </c>
      <c r="C1860" t="s">
        <v>278</v>
      </c>
      <c r="D1860" t="s">
        <v>4651</v>
      </c>
      <c r="E1860">
        <v>4.2</v>
      </c>
      <c r="F1860">
        <v>37</v>
      </c>
      <c r="G1860" s="21">
        <v>72.89</v>
      </c>
      <c r="H1860">
        <v>2013</v>
      </c>
      <c r="J1860" t="str">
        <f>_xlfn.CONCAT(Table1[#This Row])</f>
        <v>Kammerberg Spätburgunder GG 2013GermanyPfalzFriedrich Becker4.23772.892013</v>
      </c>
      <c r="S1860" t="b">
        <v>0</v>
      </c>
    </row>
    <row r="1861" spans="1:19" x14ac:dyDescent="0.2">
      <c r="A1861" t="s">
        <v>6411</v>
      </c>
      <c r="B1861" t="s">
        <v>16</v>
      </c>
      <c r="C1861" t="s">
        <v>1698</v>
      </c>
      <c r="D1861" t="s">
        <v>6412</v>
      </c>
      <c r="E1861">
        <v>4.0999999999999996</v>
      </c>
      <c r="F1861">
        <v>37</v>
      </c>
      <c r="G1861" s="21">
        <v>36</v>
      </c>
      <c r="H1861">
        <v>2013</v>
      </c>
      <c r="J1861" t="str">
        <f>_xlfn.CONCAT(Table1[#This Row])</f>
        <v>Merlot dal Pic 2013ItalyCollioCollavini4.137362013</v>
      </c>
      <c r="S1861" t="b">
        <v>0</v>
      </c>
    </row>
    <row r="1862" spans="1:19" x14ac:dyDescent="0.2">
      <c r="A1862" t="s">
        <v>6371</v>
      </c>
      <c r="B1862" t="s">
        <v>277</v>
      </c>
      <c r="C1862" t="s">
        <v>955</v>
      </c>
      <c r="D1862" t="s">
        <v>6372</v>
      </c>
      <c r="E1862">
        <v>3.9</v>
      </c>
      <c r="F1862">
        <v>37</v>
      </c>
      <c r="G1862" s="21">
        <v>17.29</v>
      </c>
      <c r="H1862">
        <v>2013</v>
      </c>
      <c r="J1862" t="str">
        <f>_xlfn.CONCAT(Table1[#This Row])</f>
        <v>Spätburgunder Rotwein Trocken 2013GermanyRheinhessenWittmann3.93717.292013</v>
      </c>
      <c r="S1862" t="b">
        <v>0</v>
      </c>
    </row>
    <row r="1863" spans="1:19" x14ac:dyDescent="0.2">
      <c r="A1863" t="s">
        <v>6423</v>
      </c>
      <c r="B1863" t="s">
        <v>16</v>
      </c>
      <c r="C1863" t="s">
        <v>6255</v>
      </c>
      <c r="D1863" t="s">
        <v>6256</v>
      </c>
      <c r="E1863">
        <v>3.8</v>
      </c>
      <c r="F1863">
        <v>37</v>
      </c>
      <c r="G1863" s="21">
        <v>15.11</v>
      </c>
      <c r="H1863">
        <v>2013</v>
      </c>
      <c r="J1863" t="str">
        <f>_xlfn.CONCAT(Table1[#This Row])</f>
        <v>Predappio Sangiovese 2013ItalyEmilia-RomagnaConde3.83715.112013</v>
      </c>
      <c r="S1863" t="b">
        <v>0</v>
      </c>
    </row>
    <row r="1864" spans="1:19" x14ac:dyDescent="0.2">
      <c r="A1864" t="s">
        <v>6416</v>
      </c>
      <c r="B1864" t="s">
        <v>66</v>
      </c>
      <c r="C1864" t="s">
        <v>147</v>
      </c>
      <c r="D1864" t="s">
        <v>6417</v>
      </c>
      <c r="E1864">
        <v>3.5</v>
      </c>
      <c r="F1864">
        <v>37</v>
      </c>
      <c r="G1864" s="21">
        <v>7.9</v>
      </c>
      <c r="H1864">
        <v>2013</v>
      </c>
      <c r="J1864" t="str">
        <f>_xlfn.CONCAT(Table1[#This Row])</f>
        <v>El Vuelo 2013SpainCastilla y LeónErmita del Conde3.5377.92013</v>
      </c>
      <c r="S1864" t="b">
        <v>0</v>
      </c>
    </row>
    <row r="1865" spans="1:19" x14ac:dyDescent="0.2">
      <c r="A1865" t="s">
        <v>6263</v>
      </c>
      <c r="B1865" t="s">
        <v>46</v>
      </c>
      <c r="C1865" t="s">
        <v>262</v>
      </c>
      <c r="D1865" t="s">
        <v>48</v>
      </c>
      <c r="E1865">
        <v>4.5999999999999996</v>
      </c>
      <c r="F1865">
        <v>36</v>
      </c>
      <c r="G1865" s="21">
        <v>208.44</v>
      </c>
      <c r="H1865">
        <v>2013</v>
      </c>
      <c r="J1865" t="str">
        <f>_xlfn.CONCAT(Table1[#This Row])</f>
        <v>Les Amis 2013AustraliaBarossa ValleyTorbreck4.636208.442013</v>
      </c>
      <c r="S1865" t="b">
        <v>0</v>
      </c>
    </row>
    <row r="1866" spans="1:19" x14ac:dyDescent="0.2">
      <c r="A1866" t="s">
        <v>6296</v>
      </c>
      <c r="B1866" t="s">
        <v>30</v>
      </c>
      <c r="C1866" t="s">
        <v>6297</v>
      </c>
      <c r="D1866" t="s">
        <v>6298</v>
      </c>
      <c r="E1866">
        <v>4.2</v>
      </c>
      <c r="F1866">
        <v>36</v>
      </c>
      <c r="G1866" s="21">
        <v>32.07</v>
      </c>
      <c r="H1866">
        <v>2013</v>
      </c>
      <c r="J1866" t="str">
        <f>_xlfn.CONCAT(Table1[#This Row])</f>
        <v>Naboth's Vineyard Clos de Ste. Anne Pinot Noir 2013New ZealandGisborneMillton4.23632.072013</v>
      </c>
      <c r="S1866" t="b">
        <v>0</v>
      </c>
    </row>
    <row r="1867" spans="1:19" x14ac:dyDescent="0.2">
      <c r="A1867" t="s">
        <v>6254</v>
      </c>
      <c r="B1867" t="s">
        <v>16</v>
      </c>
      <c r="C1867" t="s">
        <v>6255</v>
      </c>
      <c r="D1867" t="s">
        <v>6256</v>
      </c>
      <c r="E1867">
        <v>4</v>
      </c>
      <c r="F1867">
        <v>36</v>
      </c>
      <c r="G1867" s="21">
        <v>22.91</v>
      </c>
      <c r="H1867">
        <v>2013</v>
      </c>
      <c r="J1867" t="str">
        <f>_xlfn.CONCAT(Table1[#This Row])</f>
        <v>Predappio Sangiovese Riserva 2013ItalyEmilia-RomagnaConde43622.912013</v>
      </c>
      <c r="S1867" t="b">
        <v>0</v>
      </c>
    </row>
    <row r="1868" spans="1:19" x14ac:dyDescent="0.2">
      <c r="A1868" t="s">
        <v>6257</v>
      </c>
      <c r="B1868" t="s">
        <v>23</v>
      </c>
      <c r="C1868" t="s">
        <v>2059</v>
      </c>
      <c r="D1868" t="s">
        <v>2060</v>
      </c>
      <c r="E1868">
        <v>4</v>
      </c>
      <c r="F1868">
        <v>36</v>
      </c>
      <c r="G1868" s="21">
        <v>33.25</v>
      </c>
      <c r="H1868">
        <v>2013</v>
      </c>
      <c r="J1868" t="str">
        <f>_xlfn.CONCAT(Table1[#This Row])</f>
        <v>AB Ericio 2013AustriaMittelburgenlandHans Igler43633.252013</v>
      </c>
      <c r="S1868" t="b">
        <v>0</v>
      </c>
    </row>
    <row r="1869" spans="1:19" x14ac:dyDescent="0.2">
      <c r="A1869" t="s">
        <v>6249</v>
      </c>
      <c r="B1869" t="s">
        <v>16</v>
      </c>
      <c r="C1869" t="s">
        <v>586</v>
      </c>
      <c r="D1869" t="s">
        <v>6250</v>
      </c>
      <c r="E1869">
        <v>2.7</v>
      </c>
      <c r="F1869">
        <v>36</v>
      </c>
      <c r="G1869" s="21">
        <v>9.1199999999999992</v>
      </c>
      <c r="H1869">
        <v>2013</v>
      </c>
      <c r="J1869" t="str">
        <f>_xlfn.CONCAT(Table1[#This Row])</f>
        <v>Dolcetto d'Alba 2013ItalyDolcetto d'AlbaPiazzo2.7369.122013</v>
      </c>
      <c r="S1869" t="b">
        <v>0</v>
      </c>
    </row>
    <row r="1870" spans="1:19" x14ac:dyDescent="0.2">
      <c r="A1870" t="s">
        <v>6117</v>
      </c>
      <c r="B1870" t="s">
        <v>16</v>
      </c>
      <c r="C1870" t="s">
        <v>358</v>
      </c>
      <c r="D1870" t="s">
        <v>3356</v>
      </c>
      <c r="E1870">
        <v>4.4000000000000004</v>
      </c>
      <c r="F1870">
        <v>35</v>
      </c>
      <c r="G1870" s="21">
        <v>43.9</v>
      </c>
      <c r="H1870">
        <v>2013</v>
      </c>
      <c r="J1870" t="str">
        <f>_xlfn.CONCAT(Table1[#This Row])</f>
        <v>Brunello di Montalcino Vigna del Lago 2013ItalyBrunello di MontalcinoVal di Suga4.43543.92013</v>
      </c>
      <c r="S1870" t="b">
        <v>0</v>
      </c>
    </row>
    <row r="1871" spans="1:19" x14ac:dyDescent="0.2">
      <c r="A1871" t="s">
        <v>6176</v>
      </c>
      <c r="B1871" t="s">
        <v>16</v>
      </c>
      <c r="C1871" t="s">
        <v>38</v>
      </c>
      <c r="D1871" t="s">
        <v>6003</v>
      </c>
      <c r="E1871">
        <v>4.3</v>
      </c>
      <c r="F1871">
        <v>35</v>
      </c>
      <c r="G1871" s="21">
        <v>24.1</v>
      </c>
      <c r="H1871">
        <v>2013</v>
      </c>
      <c r="J1871" t="str">
        <f>_xlfn.CONCAT(Table1[#This Row])</f>
        <v>Nerento Chianti Classico Gran Selezione 2013ItalyChiantiVilla Trasqua4.33524.12013</v>
      </c>
      <c r="S1871" t="b">
        <v>0</v>
      </c>
    </row>
    <row r="1872" spans="1:19" x14ac:dyDescent="0.2">
      <c r="A1872" t="s">
        <v>6179</v>
      </c>
      <c r="B1872" t="s">
        <v>9</v>
      </c>
      <c r="C1872" t="s">
        <v>1319</v>
      </c>
      <c r="D1872" t="s">
        <v>1320</v>
      </c>
      <c r="E1872">
        <v>4.2</v>
      </c>
      <c r="F1872">
        <v>35</v>
      </c>
      <c r="G1872" s="21">
        <v>107.23</v>
      </c>
      <c r="H1872">
        <v>2013</v>
      </c>
      <c r="J1872" t="str">
        <f>_xlfn.CONCAT(Table1[#This Row])</f>
        <v>Les Trois Marie Côtes du Roussillon Villages 2013FranceCôtes du Roussillon VillagesThunevin-Calvet4.235107.232013</v>
      </c>
      <c r="S1872" t="b">
        <v>0</v>
      </c>
    </row>
    <row r="1873" spans="1:19" x14ac:dyDescent="0.2">
      <c r="A1873" t="s">
        <v>6161</v>
      </c>
      <c r="B1873" t="s">
        <v>16</v>
      </c>
      <c r="C1873" t="s">
        <v>17</v>
      </c>
      <c r="D1873" t="s">
        <v>1394</v>
      </c>
      <c r="E1873">
        <v>4.0999999999999996</v>
      </c>
      <c r="F1873">
        <v>35</v>
      </c>
      <c r="G1873" s="21">
        <v>86.33</v>
      </c>
      <c r="H1873">
        <v>2013</v>
      </c>
      <c r="J1873" t="str">
        <f>_xlfn.CONCAT(Table1[#This Row])</f>
        <v>Ferro 2013ItalyToscanaCollazzi4.13586.332013</v>
      </c>
      <c r="S1873" t="b">
        <v>0</v>
      </c>
    </row>
    <row r="1874" spans="1:19" x14ac:dyDescent="0.2">
      <c r="A1874" t="s">
        <v>6120</v>
      </c>
      <c r="B1874" t="s">
        <v>62</v>
      </c>
      <c r="C1874" t="s">
        <v>244</v>
      </c>
      <c r="D1874" t="s">
        <v>4640</v>
      </c>
      <c r="E1874">
        <v>3.9</v>
      </c>
      <c r="F1874">
        <v>35</v>
      </c>
      <c r="G1874" s="21">
        <v>15.95</v>
      </c>
      <c r="H1874">
        <v>2013</v>
      </c>
      <c r="J1874" t="str">
        <f>_xlfn.CONCAT(Table1[#This Row])</f>
        <v>Reserve Shiraz 2013South AfricaPaarlWindmeul Kelder Cellar3.93515.952013</v>
      </c>
      <c r="S1874" t="b">
        <v>0</v>
      </c>
    </row>
    <row r="1875" spans="1:19" x14ac:dyDescent="0.2">
      <c r="A1875" t="s">
        <v>6127</v>
      </c>
      <c r="B1875" t="s">
        <v>277</v>
      </c>
      <c r="C1875" t="s">
        <v>278</v>
      </c>
      <c r="D1875" t="s">
        <v>279</v>
      </c>
      <c r="E1875">
        <v>3.9</v>
      </c>
      <c r="F1875">
        <v>35</v>
      </c>
      <c r="G1875" s="21">
        <v>29.19</v>
      </c>
      <c r="H1875">
        <v>2013</v>
      </c>
      <c r="J1875" t="str">
        <f>_xlfn.CONCAT(Table1[#This Row])</f>
        <v>Prago Pinot Noir 2013GermanyPfalzWeingut Metzger3.93529.192013</v>
      </c>
      <c r="S1875" t="b">
        <v>0</v>
      </c>
    </row>
    <row r="1876" spans="1:19" x14ac:dyDescent="0.2">
      <c r="A1876" t="s">
        <v>6144</v>
      </c>
      <c r="B1876" t="s">
        <v>9</v>
      </c>
      <c r="C1876" t="s">
        <v>125</v>
      </c>
      <c r="D1876" t="s">
        <v>2124</v>
      </c>
      <c r="E1876">
        <v>3.9</v>
      </c>
      <c r="F1876">
        <v>35</v>
      </c>
      <c r="G1876" s="21">
        <v>16.47</v>
      </c>
      <c r="H1876">
        <v>2013</v>
      </c>
      <c r="J1876" t="str">
        <f>_xlfn.CONCAT(Table1[#This Row])</f>
        <v>Bordeaux 2013FranceBordeauxDomaine de Valmengaux3.93516.472013</v>
      </c>
      <c r="S1876" t="b">
        <v>0</v>
      </c>
    </row>
    <row r="1877" spans="1:19" x14ac:dyDescent="0.2">
      <c r="A1877" t="s">
        <v>6011</v>
      </c>
      <c r="B1877" t="s">
        <v>277</v>
      </c>
      <c r="C1877" t="s">
        <v>1229</v>
      </c>
      <c r="D1877" t="s">
        <v>1230</v>
      </c>
      <c r="E1877">
        <v>4.0999999999999996</v>
      </c>
      <c r="F1877">
        <v>34</v>
      </c>
      <c r="G1877" s="21">
        <v>39.9</v>
      </c>
      <c r="H1877">
        <v>2013</v>
      </c>
      <c r="J1877" t="str">
        <f>_xlfn.CONCAT(Table1[#This Row])</f>
        <v>Brauneberger Klostergarten Pinot Noir*** 2013GermanyMoselMarkus Molitor4.13439.92013</v>
      </c>
      <c r="S1877" t="b">
        <v>0</v>
      </c>
    </row>
    <row r="1878" spans="1:19" x14ac:dyDescent="0.2">
      <c r="A1878" t="s">
        <v>6050</v>
      </c>
      <c r="B1878" t="s">
        <v>16</v>
      </c>
      <c r="C1878" t="s">
        <v>299</v>
      </c>
      <c r="D1878" t="s">
        <v>472</v>
      </c>
      <c r="E1878">
        <v>4</v>
      </c>
      <c r="F1878">
        <v>34</v>
      </c>
      <c r="G1878" s="21">
        <v>19.45</v>
      </c>
      <c r="H1878">
        <v>2013</v>
      </c>
      <c r="J1878" t="str">
        <f>_xlfn.CONCAT(Table1[#This Row])</f>
        <v>Arbòre Cannonau di Sardegna 2013ItalyCannonau di SardegnaGabbas43419.452013</v>
      </c>
      <c r="S1878" t="b">
        <v>0</v>
      </c>
    </row>
    <row r="1879" spans="1:19" x14ac:dyDescent="0.2">
      <c r="A1879" t="s">
        <v>613</v>
      </c>
      <c r="B1879" t="s">
        <v>464</v>
      </c>
      <c r="C1879" t="s">
        <v>465</v>
      </c>
      <c r="D1879" t="s">
        <v>466</v>
      </c>
      <c r="E1879">
        <v>3.7</v>
      </c>
      <c r="F1879">
        <v>34</v>
      </c>
      <c r="G1879" s="21">
        <v>17.79</v>
      </c>
      <c r="H1879">
        <v>2013</v>
      </c>
      <c r="J1879" t="str">
        <f>_xlfn.CONCAT(Table1[#This Row])</f>
        <v>Cabernet Sauvignon 2013GreeceChalkidikiTsantali3.73417.792013</v>
      </c>
      <c r="S1879" t="b">
        <v>0</v>
      </c>
    </row>
    <row r="1880" spans="1:19" x14ac:dyDescent="0.2">
      <c r="A1880" t="s">
        <v>5885</v>
      </c>
      <c r="B1880" t="s">
        <v>9</v>
      </c>
      <c r="C1880" t="s">
        <v>5020</v>
      </c>
      <c r="D1880" t="s">
        <v>5021</v>
      </c>
      <c r="E1880">
        <v>4.3</v>
      </c>
      <c r="F1880">
        <v>33</v>
      </c>
      <c r="G1880" s="21">
        <v>86.62</v>
      </c>
      <c r="H1880">
        <v>2013</v>
      </c>
      <c r="J1880" t="str">
        <f>_xlfn.CONCAT(Table1[#This Row])</f>
        <v>Les Bousselots Nuits-Saint-Georges 1er Cru 2013FranceNuits-Saint-Georges Premier CruDomaine Robert Chevillon4.33386.622013</v>
      </c>
      <c r="S1880" t="b">
        <v>0</v>
      </c>
    </row>
    <row r="1881" spans="1:19" x14ac:dyDescent="0.2">
      <c r="A1881" t="s">
        <v>5857</v>
      </c>
      <c r="B1881" t="s">
        <v>9</v>
      </c>
      <c r="C1881" t="s">
        <v>5858</v>
      </c>
      <c r="D1881" t="s">
        <v>5859</v>
      </c>
      <c r="E1881">
        <v>4.2</v>
      </c>
      <c r="F1881">
        <v>33</v>
      </c>
      <c r="G1881" s="21">
        <v>92.12</v>
      </c>
      <c r="H1881">
        <v>2013</v>
      </c>
      <c r="J1881" t="str">
        <f>_xlfn.CONCAT(Table1[#This Row])</f>
        <v>Les Beaux Monts Vosne-Romanée 1er Cru 2013FranceVosne-Romanée 1er Cru 'Les Beaux Monts'Michel Noëllat4.23392.122013</v>
      </c>
      <c r="S1881" t="b">
        <v>0</v>
      </c>
    </row>
    <row r="1882" spans="1:19" x14ac:dyDescent="0.2">
      <c r="A1882" t="s">
        <v>5853</v>
      </c>
      <c r="B1882" t="s">
        <v>9</v>
      </c>
      <c r="C1882" t="s">
        <v>5854</v>
      </c>
      <c r="D1882" t="s">
        <v>1993</v>
      </c>
      <c r="E1882">
        <v>4.0999999999999996</v>
      </c>
      <c r="F1882">
        <v>33</v>
      </c>
      <c r="G1882" s="21">
        <v>77.5</v>
      </c>
      <c r="H1882">
        <v>2013</v>
      </c>
      <c r="J1882" t="str">
        <f>_xlfn.CONCAT(Table1[#This Row])</f>
        <v>Vougeot 1er Cru 'Les Petits Vougeots' 2013FranceVougeot 1er Cru 'Les Petits Vougeots'Hudelot-Noëllat4.13377.52013</v>
      </c>
      <c r="S1882" t="b">
        <v>0</v>
      </c>
    </row>
    <row r="1883" spans="1:19" x14ac:dyDescent="0.2">
      <c r="A1883" t="s">
        <v>5873</v>
      </c>
      <c r="B1883" t="s">
        <v>277</v>
      </c>
      <c r="C1883" t="s">
        <v>346</v>
      </c>
      <c r="D1883" t="s">
        <v>2584</v>
      </c>
      <c r="E1883">
        <v>3.9</v>
      </c>
      <c r="F1883">
        <v>33</v>
      </c>
      <c r="G1883" s="21">
        <v>36.5</v>
      </c>
      <c r="H1883">
        <v>2013</v>
      </c>
      <c r="J1883" t="str">
        <f>_xlfn.CONCAT(Table1[#This Row])</f>
        <v>GG Eichberg Spätburgunder 2013GermanyBadenSalwey3.93336.52013</v>
      </c>
      <c r="S1883" t="b">
        <v>0</v>
      </c>
    </row>
    <row r="1884" spans="1:19" x14ac:dyDescent="0.2">
      <c r="A1884" t="s">
        <v>5679</v>
      </c>
      <c r="B1884" t="s">
        <v>9</v>
      </c>
      <c r="C1884" t="s">
        <v>2185</v>
      </c>
      <c r="D1884" t="s">
        <v>5021</v>
      </c>
      <c r="E1884">
        <v>4.4000000000000004</v>
      </c>
      <c r="F1884">
        <v>32</v>
      </c>
      <c r="G1884" s="21">
        <v>107.45</v>
      </c>
      <c r="H1884">
        <v>2013</v>
      </c>
      <c r="J1884" t="str">
        <f>_xlfn.CONCAT(Table1[#This Row])</f>
        <v>Les Vaucrains Nuits Saint Georges 1er Cru 2013FranceNuits-Saint-GeorgesDomaine Robert Chevillon4.432107.452013</v>
      </c>
      <c r="S1884" t="b">
        <v>0</v>
      </c>
    </row>
    <row r="1885" spans="1:19" x14ac:dyDescent="0.2">
      <c r="A1885" t="s">
        <v>5693</v>
      </c>
      <c r="B1885" t="s">
        <v>34</v>
      </c>
      <c r="C1885" t="s">
        <v>718</v>
      </c>
      <c r="D1885" t="s">
        <v>719</v>
      </c>
      <c r="E1885">
        <v>4.3</v>
      </c>
      <c r="F1885">
        <v>32</v>
      </c>
      <c r="G1885" s="21">
        <v>36.56</v>
      </c>
      <c r="H1885">
        <v>2013</v>
      </c>
      <c r="J1885" t="str">
        <f>_xlfn.CONCAT(Table1[#This Row])</f>
        <v>Cenit 2013ChileColchagua ValleyCaliterra4.33236.562013</v>
      </c>
      <c r="S1885" t="b">
        <v>0</v>
      </c>
    </row>
    <row r="1886" spans="1:19" x14ac:dyDescent="0.2">
      <c r="A1886" t="s">
        <v>5680</v>
      </c>
      <c r="B1886" t="s">
        <v>16</v>
      </c>
      <c r="C1886" t="s">
        <v>5412</v>
      </c>
      <c r="D1886" t="s">
        <v>5413</v>
      </c>
      <c r="E1886">
        <v>3.8</v>
      </c>
      <c r="F1886">
        <v>32</v>
      </c>
      <c r="G1886" s="21">
        <v>16.899999999999999</v>
      </c>
      <c r="H1886">
        <v>2013</v>
      </c>
      <c r="J1886" t="str">
        <f>_xlfn.CONCAT(Table1[#This Row])</f>
        <v>Don Dona' Molise Rosso 2013ItalyMoliseCantine Salvatore3.83216.92013</v>
      </c>
      <c r="S1886" t="b">
        <v>0</v>
      </c>
    </row>
    <row r="1887" spans="1:19" x14ac:dyDescent="0.2">
      <c r="A1887" t="s">
        <v>5730</v>
      </c>
      <c r="B1887" t="s">
        <v>23</v>
      </c>
      <c r="C1887" t="s">
        <v>247</v>
      </c>
      <c r="D1887" t="s">
        <v>248</v>
      </c>
      <c r="E1887">
        <v>3.8</v>
      </c>
      <c r="F1887">
        <v>32</v>
      </c>
      <c r="G1887" s="21">
        <v>22.5</v>
      </c>
      <c r="H1887">
        <v>2013</v>
      </c>
      <c r="J1887" t="str">
        <f>_xlfn.CONCAT(Table1[#This Row])</f>
        <v>Schafleiten St. Laurent 2013AustriaBurgenlandJudith Beck3.83222.52013</v>
      </c>
      <c r="S1887" t="b">
        <v>0</v>
      </c>
    </row>
    <row r="1888" spans="1:19" x14ac:dyDescent="0.2">
      <c r="A1888" t="s">
        <v>5579</v>
      </c>
      <c r="B1888" t="s">
        <v>16</v>
      </c>
      <c r="C1888" t="s">
        <v>181</v>
      </c>
      <c r="D1888" t="s">
        <v>1826</v>
      </c>
      <c r="E1888">
        <v>4.5</v>
      </c>
      <c r="F1888">
        <v>31</v>
      </c>
      <c r="G1888" s="21">
        <v>251.23</v>
      </c>
      <c r="H1888">
        <v>2013</v>
      </c>
      <c r="J1888" t="str">
        <f>_xlfn.CONCAT(Table1[#This Row])</f>
        <v>Unoperuno Barolo 2013ItalyBaroloElio Altare4.531251.232013</v>
      </c>
      <c r="S1888" t="b">
        <v>0</v>
      </c>
    </row>
    <row r="1889" spans="1:19" x14ac:dyDescent="0.2">
      <c r="A1889" t="s">
        <v>1894</v>
      </c>
      <c r="B1889" t="s">
        <v>9</v>
      </c>
      <c r="C1889" t="s">
        <v>96</v>
      </c>
      <c r="D1889" t="s">
        <v>5540</v>
      </c>
      <c r="E1889">
        <v>4.3</v>
      </c>
      <c r="F1889">
        <v>31</v>
      </c>
      <c r="G1889" s="21">
        <v>37.04</v>
      </c>
      <c r="H1889">
        <v>2013</v>
      </c>
      <c r="J1889" t="str">
        <f>_xlfn.CONCAT(Table1[#This Row])</f>
        <v>Saint-Émilion Grand Cru 2013FranceSaint-Émilion Grand CruLa Dame de Onze Heures4.33137.042013</v>
      </c>
      <c r="S1889" t="b">
        <v>0</v>
      </c>
    </row>
    <row r="1890" spans="1:19" x14ac:dyDescent="0.2">
      <c r="A1890" t="s">
        <v>3415</v>
      </c>
      <c r="B1890" t="s">
        <v>34</v>
      </c>
      <c r="C1890" t="s">
        <v>365</v>
      </c>
      <c r="D1890" t="s">
        <v>366</v>
      </c>
      <c r="E1890">
        <v>3.8</v>
      </c>
      <c r="F1890">
        <v>31</v>
      </c>
      <c r="G1890" s="21">
        <v>27.96</v>
      </c>
      <c r="H1890">
        <v>2013</v>
      </c>
      <c r="J1890" t="str">
        <f>_xlfn.CONCAT(Table1[#This Row])</f>
        <v>Cabernet Franc 2013ChileMaule ValleyErasmo3.83127.962013</v>
      </c>
      <c r="S1890" t="b">
        <v>0</v>
      </c>
    </row>
    <row r="1891" spans="1:19" x14ac:dyDescent="0.2">
      <c r="A1891" t="s">
        <v>5609</v>
      </c>
      <c r="B1891" t="s">
        <v>16</v>
      </c>
      <c r="C1891" t="s">
        <v>3132</v>
      </c>
      <c r="D1891" t="s">
        <v>1388</v>
      </c>
      <c r="E1891">
        <v>3.8</v>
      </c>
      <c r="F1891">
        <v>31</v>
      </c>
      <c r="G1891" s="21">
        <v>14.2</v>
      </c>
      <c r="H1891">
        <v>2013</v>
      </c>
      <c r="J1891" t="str">
        <f>_xlfn.CONCAT(Table1[#This Row])</f>
        <v>Tutti Per Uno Monferrato Rosso 2013ItalyMonferratoVinchio - Vaglio Serra3.83114.22013</v>
      </c>
      <c r="S1891" t="b">
        <v>0</v>
      </c>
    </row>
    <row r="1892" spans="1:19" x14ac:dyDescent="0.2">
      <c r="A1892" t="s">
        <v>5369</v>
      </c>
      <c r="B1892" t="s">
        <v>9</v>
      </c>
      <c r="C1892" t="s">
        <v>2794</v>
      </c>
      <c r="D1892" t="s">
        <v>2795</v>
      </c>
      <c r="E1892">
        <v>4.3</v>
      </c>
      <c r="F1892">
        <v>30</v>
      </c>
      <c r="G1892" s="21">
        <v>124.7</v>
      </c>
      <c r="H1892">
        <v>2013</v>
      </c>
      <c r="J1892" t="str">
        <f>_xlfn.CONCAT(Table1[#This Row])</f>
        <v>Les 8 Ouvrèes Nuits-Saint-Georges Premier Cru 'Aux Perdrix' 2013FranceNuits-Saint-Georges 1er Cru 'Aux Perdrix'Domaine des Perdrix4.330124.72013</v>
      </c>
      <c r="S1892" t="b">
        <v>0</v>
      </c>
    </row>
    <row r="1893" spans="1:19" x14ac:dyDescent="0.2">
      <c r="A1893" t="s">
        <v>5392</v>
      </c>
      <c r="B1893" t="s">
        <v>66</v>
      </c>
      <c r="C1893" t="s">
        <v>669</v>
      </c>
      <c r="D1893" t="s">
        <v>670</v>
      </c>
      <c r="E1893">
        <v>4</v>
      </c>
      <c r="F1893">
        <v>30</v>
      </c>
      <c r="G1893" s="21">
        <v>16.47</v>
      </c>
      <c r="H1893">
        <v>2013</v>
      </c>
      <c r="J1893" t="str">
        <f>_xlfn.CONCAT(Table1[#This Row])</f>
        <v>Pago de los Balagueses Garnacha Tintorera - Merlot 2013SpainValenciaVegalfaro43016.472013</v>
      </c>
      <c r="S1893" t="b">
        <v>0</v>
      </c>
    </row>
    <row r="1894" spans="1:19" x14ac:dyDescent="0.2">
      <c r="A1894" t="s">
        <v>5397</v>
      </c>
      <c r="B1894" t="s">
        <v>16</v>
      </c>
      <c r="C1894" t="s">
        <v>716</v>
      </c>
      <c r="D1894" t="s">
        <v>5398</v>
      </c>
      <c r="E1894">
        <v>4</v>
      </c>
      <c r="F1894">
        <v>30</v>
      </c>
      <c r="G1894" s="21">
        <v>20.86</v>
      </c>
      <c r="H1894">
        <v>2013</v>
      </c>
      <c r="J1894" t="str">
        <f>_xlfn.CONCAT(Table1[#This Row])</f>
        <v>Bosco Faiano Taurasi 2013ItalyTaurasiI Capitani43020.862013</v>
      </c>
      <c r="S1894" t="b">
        <v>0</v>
      </c>
    </row>
    <row r="1895" spans="1:19" x14ac:dyDescent="0.2">
      <c r="A1895" t="s">
        <v>5451</v>
      </c>
      <c r="B1895" t="s">
        <v>30</v>
      </c>
      <c r="C1895" t="s">
        <v>236</v>
      </c>
      <c r="D1895" t="s">
        <v>2110</v>
      </c>
      <c r="E1895">
        <v>3.8</v>
      </c>
      <c r="F1895">
        <v>30</v>
      </c>
      <c r="G1895" s="21">
        <v>33.25</v>
      </c>
      <c r="H1895">
        <v>2013</v>
      </c>
      <c r="J1895" t="str">
        <f>_xlfn.CONCAT(Table1[#This Row])</f>
        <v>Seddon Vineyard Pinot Noir 2013New ZealandMarlboroughVilla Maria3.83033.252013</v>
      </c>
      <c r="S1895" t="b">
        <v>0</v>
      </c>
    </row>
    <row r="1896" spans="1:19" x14ac:dyDescent="0.2">
      <c r="A1896" t="s">
        <v>5378</v>
      </c>
      <c r="B1896" t="s">
        <v>81</v>
      </c>
      <c r="C1896" t="s">
        <v>5379</v>
      </c>
      <c r="D1896" t="s">
        <v>5380</v>
      </c>
      <c r="E1896">
        <v>3.7</v>
      </c>
      <c r="F1896">
        <v>30</v>
      </c>
      <c r="G1896" s="21">
        <v>19.899999999999999</v>
      </c>
      <c r="H1896">
        <v>2013</v>
      </c>
      <c r="J1896" t="str">
        <f>_xlfn.CONCAT(Table1[#This Row])</f>
        <v>Jammerthal 2013HungaryVillányHummel3.73019.92013</v>
      </c>
      <c r="S1896" t="b">
        <v>0</v>
      </c>
    </row>
    <row r="1897" spans="1:19" x14ac:dyDescent="0.2">
      <c r="A1897" t="s">
        <v>5273</v>
      </c>
      <c r="B1897" t="s">
        <v>16</v>
      </c>
      <c r="C1897" t="s">
        <v>5274</v>
      </c>
      <c r="D1897" t="s">
        <v>5275</v>
      </c>
      <c r="E1897">
        <v>4.2</v>
      </c>
      <c r="F1897">
        <v>29</v>
      </c>
      <c r="G1897" s="21">
        <v>67.42</v>
      </c>
      <c r="H1897">
        <v>2013</v>
      </c>
      <c r="J1897" t="str">
        <f>_xlfn.CONCAT(Table1[#This Row])</f>
        <v>Vigna Dominin Merlot 2013ItalyColli Orientali del FriuliMeroi4.22967.422013</v>
      </c>
      <c r="S1897" t="b">
        <v>0</v>
      </c>
    </row>
    <row r="1898" spans="1:19" x14ac:dyDescent="0.2">
      <c r="A1898" t="s">
        <v>5180</v>
      </c>
      <c r="B1898" t="s">
        <v>16</v>
      </c>
      <c r="C1898" t="s">
        <v>926</v>
      </c>
      <c r="D1898" t="s">
        <v>5181</v>
      </c>
      <c r="E1898">
        <v>3.9</v>
      </c>
      <c r="F1898">
        <v>29</v>
      </c>
      <c r="G1898" s="21">
        <v>58.44</v>
      </c>
      <c r="H1898">
        <v>2013</v>
      </c>
      <c r="J1898" t="str">
        <f>_xlfn.CONCAT(Table1[#This Row])</f>
        <v>Altero Etna Rosso 2013ItalyEtnaTheresa Eccher3.92958.442013</v>
      </c>
      <c r="S1898" t="b">
        <v>0</v>
      </c>
    </row>
    <row r="1899" spans="1:19" x14ac:dyDescent="0.2">
      <c r="A1899" t="s">
        <v>5249</v>
      </c>
      <c r="B1899" t="s">
        <v>16</v>
      </c>
      <c r="C1899" t="s">
        <v>1024</v>
      </c>
      <c r="D1899" t="s">
        <v>1234</v>
      </c>
      <c r="E1899">
        <v>3.8</v>
      </c>
      <c r="F1899">
        <v>29</v>
      </c>
      <c r="G1899" s="21">
        <v>12.3</v>
      </c>
      <c r="H1899">
        <v>2013</v>
      </c>
      <c r="J1899" t="str">
        <f>_xlfn.CONCAT(Table1[#This Row])</f>
        <v>Langhe Nebbiolo 2013ItalyLangheFranco Molino3.82912.32013</v>
      </c>
      <c r="S1899" t="b">
        <v>0</v>
      </c>
    </row>
    <row r="1900" spans="1:19" x14ac:dyDescent="0.2">
      <c r="A1900" t="s">
        <v>5276</v>
      </c>
      <c r="B1900" t="s">
        <v>66</v>
      </c>
      <c r="C1900" t="s">
        <v>308</v>
      </c>
      <c r="D1900" t="s">
        <v>1146</v>
      </c>
      <c r="E1900">
        <v>3.7</v>
      </c>
      <c r="F1900">
        <v>29</v>
      </c>
      <c r="G1900" s="21">
        <v>25.9</v>
      </c>
      <c r="H1900">
        <v>2013</v>
      </c>
      <c r="J1900" t="str">
        <f>_xlfn.CONCAT(Table1[#This Row])</f>
        <v>9 Barricas 2013SpainRiojaRioja Vega3.72925.92013</v>
      </c>
      <c r="S1900" t="b">
        <v>0</v>
      </c>
    </row>
    <row r="1901" spans="1:19" x14ac:dyDescent="0.2">
      <c r="A1901" t="s">
        <v>5252</v>
      </c>
      <c r="B1901" t="s">
        <v>9</v>
      </c>
      <c r="C1901" t="s">
        <v>125</v>
      </c>
      <c r="D1901" t="s">
        <v>5253</v>
      </c>
      <c r="E1901">
        <v>3.4</v>
      </c>
      <c r="F1901">
        <v>29</v>
      </c>
      <c r="G1901" s="21">
        <v>6.29</v>
      </c>
      <c r="H1901">
        <v>2013</v>
      </c>
      <c r="J1901" t="str">
        <f>_xlfn.CONCAT(Table1[#This Row])</f>
        <v>Bordeaux Rouge 2013FranceBordeauxChâteau Gravelier3.4296.292013</v>
      </c>
      <c r="S1901" t="b">
        <v>0</v>
      </c>
    </row>
    <row r="1902" spans="1:19" x14ac:dyDescent="0.2">
      <c r="A1902" t="s">
        <v>5038</v>
      </c>
      <c r="B1902" t="s">
        <v>277</v>
      </c>
      <c r="C1902" t="s">
        <v>346</v>
      </c>
      <c r="D1902" t="s">
        <v>2563</v>
      </c>
      <c r="E1902">
        <v>4.4000000000000004</v>
      </c>
      <c r="F1902">
        <v>28</v>
      </c>
      <c r="G1902" s="21">
        <v>68</v>
      </c>
      <c r="H1902">
        <v>2013</v>
      </c>
      <c r="J1902" t="str">
        <f>_xlfn.CONCAT(Table1[#This Row])</f>
        <v>Spätburgunder CCL 2013GermanyBadenFritz Waßmer4.428682013</v>
      </c>
      <c r="S1902" t="b">
        <v>0</v>
      </c>
    </row>
    <row r="1903" spans="1:19" x14ac:dyDescent="0.2">
      <c r="A1903" t="s">
        <v>5036</v>
      </c>
      <c r="B1903" t="s">
        <v>16</v>
      </c>
      <c r="C1903" t="s">
        <v>358</v>
      </c>
      <c r="D1903" t="s">
        <v>485</v>
      </c>
      <c r="E1903">
        <v>4.0999999999999996</v>
      </c>
      <c r="F1903">
        <v>28</v>
      </c>
      <c r="G1903" s="21">
        <v>57.51</v>
      </c>
      <c r="H1903">
        <v>2013</v>
      </c>
      <c r="J1903" t="str">
        <f>_xlfn.CONCAT(Table1[#This Row])</f>
        <v>Duelecci Est Riserva Brunello di Montalcino (Duelecci Ovest) 2013ItalyBrunello di MontalcinoTenuta di Sesta4.12857.512013</v>
      </c>
      <c r="S1903" t="b">
        <v>0</v>
      </c>
    </row>
    <row r="1904" spans="1:19" x14ac:dyDescent="0.2">
      <c r="A1904" t="s">
        <v>5068</v>
      </c>
      <c r="B1904" t="s">
        <v>16</v>
      </c>
      <c r="C1904" t="s">
        <v>1024</v>
      </c>
      <c r="D1904" t="s">
        <v>5069</v>
      </c>
      <c r="E1904">
        <v>4.0999999999999996</v>
      </c>
      <c r="F1904">
        <v>28</v>
      </c>
      <c r="G1904" s="21">
        <v>36.15</v>
      </c>
      <c r="H1904">
        <v>2013</v>
      </c>
      <c r="J1904" t="str">
        <f>_xlfn.CONCAT(Table1[#This Row])</f>
        <v>Quarantatre 43 Barbaresco 2013ItalyLangheMassimo Rattalino4.12836.152013</v>
      </c>
      <c r="S1904" t="b">
        <v>0</v>
      </c>
    </row>
    <row r="1905" spans="1:19" x14ac:dyDescent="0.2">
      <c r="A1905" t="s">
        <v>5030</v>
      </c>
      <c r="B1905" t="s">
        <v>66</v>
      </c>
      <c r="C1905" t="s">
        <v>222</v>
      </c>
      <c r="D1905" t="s">
        <v>5031</v>
      </c>
      <c r="E1905">
        <v>3.3</v>
      </c>
      <c r="F1905">
        <v>28</v>
      </c>
      <c r="G1905" s="21">
        <v>12.1</v>
      </c>
      <c r="H1905">
        <v>2013</v>
      </c>
      <c r="J1905" t="str">
        <f>_xlfn.CONCAT(Table1[#This Row])</f>
        <v>Pecunia 12 Meses 2013SpainRibera del DueroCampos Goticos3.32812.12013</v>
      </c>
      <c r="S1905" t="b">
        <v>0</v>
      </c>
    </row>
    <row r="1906" spans="1:19" x14ac:dyDescent="0.2">
      <c r="A1906" t="s">
        <v>4766</v>
      </c>
      <c r="B1906" t="s">
        <v>9</v>
      </c>
      <c r="C1906" t="s">
        <v>4767</v>
      </c>
      <c r="D1906" t="s">
        <v>118</v>
      </c>
      <c r="E1906">
        <v>4.4000000000000004</v>
      </c>
      <c r="F1906">
        <v>27</v>
      </c>
      <c r="G1906" s="21">
        <v>73.900000000000006</v>
      </c>
      <c r="H1906">
        <v>2013</v>
      </c>
      <c r="J1906" t="str">
        <f>_xlfn.CONCAT(Table1[#This Row])</f>
        <v>Gevrey-Chambertin 1er Cru 'Clos des Issarts' (Monopole) 2013FranceGevrey-Chambertin 1er Cru 'Issarts'Faiveley4.42773.92013</v>
      </c>
      <c r="S1906" t="b">
        <v>0</v>
      </c>
    </row>
    <row r="1907" spans="1:19" x14ac:dyDescent="0.2">
      <c r="A1907" t="s">
        <v>4771</v>
      </c>
      <c r="B1907" t="s">
        <v>9</v>
      </c>
      <c r="C1907" t="s">
        <v>281</v>
      </c>
      <c r="D1907" t="s">
        <v>2148</v>
      </c>
      <c r="E1907">
        <v>3.7</v>
      </c>
      <c r="F1907">
        <v>27</v>
      </c>
      <c r="G1907" s="21">
        <v>17.29</v>
      </c>
      <c r="H1907">
        <v>2013</v>
      </c>
      <c r="J1907" t="str">
        <f>_xlfn.CONCAT(Table1[#This Row])</f>
        <v>Haut-Médoc 2013FranceHaut-MédocChâteau Fontesteau3.72717.292013</v>
      </c>
      <c r="S1907" t="b">
        <v>0</v>
      </c>
    </row>
    <row r="1908" spans="1:19" x14ac:dyDescent="0.2">
      <c r="A1908" t="s">
        <v>4747</v>
      </c>
      <c r="B1908" t="s">
        <v>66</v>
      </c>
      <c r="C1908" t="s">
        <v>316</v>
      </c>
      <c r="D1908" t="s">
        <v>2972</v>
      </c>
      <c r="E1908">
        <v>3.6</v>
      </c>
      <c r="F1908">
        <v>27</v>
      </c>
      <c r="G1908" s="21">
        <v>12.99</v>
      </c>
      <c r="H1908">
        <v>2013</v>
      </c>
      <c r="J1908" t="str">
        <f>_xlfn.CONCAT(Table1[#This Row])</f>
        <v>La Mancha Reserva 2013SpainLa ManchaEl Vínculo3.62712.992013</v>
      </c>
      <c r="S1908" t="b">
        <v>0</v>
      </c>
    </row>
    <row r="1909" spans="1:19" x14ac:dyDescent="0.2">
      <c r="A1909" t="s">
        <v>4837</v>
      </c>
      <c r="B1909" t="s">
        <v>9</v>
      </c>
      <c r="C1909" t="s">
        <v>41</v>
      </c>
      <c r="D1909" t="s">
        <v>42</v>
      </c>
      <c r="E1909">
        <v>3.1</v>
      </c>
      <c r="F1909">
        <v>27</v>
      </c>
      <c r="G1909" s="21">
        <v>9.9499999999999993</v>
      </c>
      <c r="H1909">
        <v>2013</v>
      </c>
      <c r="J1909" t="str">
        <f>_xlfn.CONCAT(Table1[#This Row])</f>
        <v>Chrysope 2013FranceMinervoisDomaine des Aires Hautes3.1279.952013</v>
      </c>
      <c r="S1909" t="b">
        <v>0</v>
      </c>
    </row>
    <row r="1910" spans="1:19" x14ac:dyDescent="0.2">
      <c r="A1910" t="s">
        <v>4571</v>
      </c>
      <c r="B1910" t="s">
        <v>16</v>
      </c>
      <c r="C1910" t="s">
        <v>394</v>
      </c>
      <c r="D1910" t="s">
        <v>3282</v>
      </c>
      <c r="E1910">
        <v>4.3</v>
      </c>
      <c r="F1910">
        <v>26</v>
      </c>
      <c r="G1910" s="21">
        <v>46.9</v>
      </c>
      <c r="H1910">
        <v>2013</v>
      </c>
      <c r="J1910" t="str">
        <f>_xlfn.CONCAT(Table1[#This Row])</f>
        <v>Pietro Dal Cero Amarone della Valpolicella 2013ItalyAmarone della ValpolicellaCà dei Frati4.32646.92013</v>
      </c>
      <c r="S1910" t="b">
        <v>0</v>
      </c>
    </row>
    <row r="1911" spans="1:19" x14ac:dyDescent="0.2">
      <c r="A1911" t="s">
        <v>4633</v>
      </c>
      <c r="B1911" t="s">
        <v>9</v>
      </c>
      <c r="C1911" t="s">
        <v>27</v>
      </c>
      <c r="D1911" t="s">
        <v>729</v>
      </c>
      <c r="E1911">
        <v>4.3</v>
      </c>
      <c r="F1911">
        <v>26</v>
      </c>
      <c r="G1911" s="21">
        <v>72</v>
      </c>
      <c r="H1911">
        <v>2013</v>
      </c>
      <c r="J1911" t="str">
        <f>_xlfn.CONCAT(Table1[#This Row])</f>
        <v>Gigondas Le Poste 2013FranceGigondasChâteau de Saint Cosme4.326722013</v>
      </c>
      <c r="S1911" t="b">
        <v>0</v>
      </c>
    </row>
    <row r="1912" spans="1:19" x14ac:dyDescent="0.2">
      <c r="A1912" t="s">
        <v>4629</v>
      </c>
      <c r="B1912" t="s">
        <v>16</v>
      </c>
      <c r="C1912" t="s">
        <v>404</v>
      </c>
      <c r="D1912" t="s">
        <v>681</v>
      </c>
      <c r="E1912">
        <v>4</v>
      </c>
      <c r="F1912">
        <v>26</v>
      </c>
      <c r="G1912" s="21">
        <v>65</v>
      </c>
      <c r="H1912">
        <v>2013</v>
      </c>
      <c r="J1912" t="str">
        <f>_xlfn.CONCAT(Table1[#This Row])</f>
        <v>Bachgart Blauburgunder Riserva 2013ItalySüdtirol - Alto AdigeKlaus Lentsch426652013</v>
      </c>
      <c r="S1912" t="b">
        <v>0</v>
      </c>
    </row>
    <row r="1913" spans="1:19" x14ac:dyDescent="0.2">
      <c r="A1913" t="s">
        <v>4642</v>
      </c>
      <c r="B1913" t="s">
        <v>9</v>
      </c>
      <c r="C1913" t="s">
        <v>190</v>
      </c>
      <c r="D1913" t="s">
        <v>361</v>
      </c>
      <c r="E1913">
        <v>4</v>
      </c>
      <c r="F1913">
        <v>26</v>
      </c>
      <c r="G1913" s="21">
        <v>165.71</v>
      </c>
      <c r="H1913">
        <v>2013</v>
      </c>
      <c r="J1913" t="str">
        <f>_xlfn.CONCAT(Table1[#This Row])</f>
        <v>La Landonne Côte-Rôtie 2013FranceCôte-RôtieDelas426165.712013</v>
      </c>
      <c r="S1913" t="b">
        <v>0</v>
      </c>
    </row>
    <row r="1914" spans="1:19" x14ac:dyDescent="0.2">
      <c r="A1914" t="s">
        <v>4583</v>
      </c>
      <c r="B1914" t="s">
        <v>16</v>
      </c>
      <c r="C1914" t="s">
        <v>1024</v>
      </c>
      <c r="D1914" t="s">
        <v>4584</v>
      </c>
      <c r="E1914">
        <v>3.7</v>
      </c>
      <c r="F1914">
        <v>26</v>
      </c>
      <c r="G1914" s="21">
        <v>12.7</v>
      </c>
      <c r="H1914">
        <v>2013</v>
      </c>
      <c r="J1914" t="str">
        <f>_xlfn.CONCAT(Table1[#This Row])</f>
        <v>4 Amis Langhe Rosso 2013ItalyLangheElio Filippino3.72612.72013</v>
      </c>
      <c r="S1914" t="b">
        <v>0</v>
      </c>
    </row>
    <row r="1915" spans="1:19" x14ac:dyDescent="0.2">
      <c r="A1915" t="s">
        <v>4369</v>
      </c>
      <c r="B1915" t="s">
        <v>277</v>
      </c>
      <c r="C1915" t="s">
        <v>346</v>
      </c>
      <c r="D1915" t="s">
        <v>2584</v>
      </c>
      <c r="E1915">
        <v>3.9</v>
      </c>
      <c r="F1915">
        <v>25</v>
      </c>
      <c r="G1915" s="21">
        <v>35.74</v>
      </c>
      <c r="H1915">
        <v>2013</v>
      </c>
      <c r="J1915" t="str">
        <f>_xlfn.CONCAT(Table1[#This Row])</f>
        <v>Sperber Pinot Noir 2013GermanyBadenSalwey3.92535.742013</v>
      </c>
      <c r="S1915" t="b">
        <v>0</v>
      </c>
    </row>
    <row r="1916" spans="1:19" x14ac:dyDescent="0.2">
      <c r="A1916" t="s">
        <v>4436</v>
      </c>
      <c r="B1916" t="s">
        <v>9</v>
      </c>
      <c r="C1916" t="s">
        <v>50</v>
      </c>
      <c r="D1916" t="s">
        <v>4437</v>
      </c>
      <c r="E1916">
        <v>3.8</v>
      </c>
      <c r="F1916">
        <v>25</v>
      </c>
      <c r="G1916" s="21">
        <v>22.5</v>
      </c>
      <c r="H1916">
        <v>2013</v>
      </c>
      <c r="J1916" t="str">
        <f>_xlfn.CONCAT(Table1[#This Row])</f>
        <v>Costa Caoude Terrasses du Larzac 2013FranceTerrasses du LarzacMas Haut-Buis3.82522.52013</v>
      </c>
      <c r="S1916" t="b">
        <v>0</v>
      </c>
    </row>
    <row r="1917" spans="1:19" x14ac:dyDescent="0.2">
      <c r="A1917" t="s">
        <v>3719</v>
      </c>
      <c r="B1917" t="s">
        <v>66</v>
      </c>
      <c r="C1917" t="s">
        <v>308</v>
      </c>
      <c r="D1917" t="s">
        <v>970</v>
      </c>
      <c r="E1917">
        <v>4.0999999999999996</v>
      </c>
      <c r="F1917">
        <v>20293</v>
      </c>
      <c r="G1917" s="21">
        <v>15.39</v>
      </c>
      <c r="H1917">
        <v>2014</v>
      </c>
      <c r="J1917" t="str">
        <f>_xlfn.CONCAT(Table1[#This Row])</f>
        <v>Rioja Reserva 2014SpainRiojaMarqués de Riscal4.12029315.392014</v>
      </c>
      <c r="S1917" t="b">
        <v>0</v>
      </c>
    </row>
    <row r="1918" spans="1:19" x14ac:dyDescent="0.2">
      <c r="A1918" t="s">
        <v>1500</v>
      </c>
      <c r="B1918" t="s">
        <v>66</v>
      </c>
      <c r="C1918" t="s">
        <v>308</v>
      </c>
      <c r="D1918" t="s">
        <v>4546</v>
      </c>
      <c r="E1918">
        <v>3.5</v>
      </c>
      <c r="F1918">
        <v>6880</v>
      </c>
      <c r="G1918" s="21">
        <v>5.7</v>
      </c>
      <c r="H1918">
        <v>2014</v>
      </c>
      <c r="J1918" t="str">
        <f>_xlfn.CONCAT(Table1[#This Row])</f>
        <v>Crianza 2014SpainRiojaCune (CVNE)3.568805.72014</v>
      </c>
      <c r="S1918" t="b">
        <v>0</v>
      </c>
    </row>
    <row r="1919" spans="1:19" x14ac:dyDescent="0.2">
      <c r="A1919" t="s">
        <v>3719</v>
      </c>
      <c r="B1919" t="s">
        <v>66</v>
      </c>
      <c r="C1919" t="s">
        <v>308</v>
      </c>
      <c r="D1919" t="s">
        <v>5504</v>
      </c>
      <c r="E1919">
        <v>3.9</v>
      </c>
      <c r="F1919">
        <v>6255</v>
      </c>
      <c r="G1919" s="21">
        <v>8.99</v>
      </c>
      <c r="H1919">
        <v>2014</v>
      </c>
      <c r="J1919" t="str">
        <f>_xlfn.CONCAT(Table1[#This Row])</f>
        <v>Rioja Reserva 2014SpainRiojaOndarre3.962558.992014</v>
      </c>
      <c r="S1919" t="b">
        <v>0</v>
      </c>
    </row>
    <row r="1920" spans="1:19" x14ac:dyDescent="0.2">
      <c r="A1920" t="s">
        <v>8338</v>
      </c>
      <c r="B1920" t="s">
        <v>16</v>
      </c>
      <c r="C1920" t="s">
        <v>2349</v>
      </c>
      <c r="D1920" t="s">
        <v>840</v>
      </c>
      <c r="E1920">
        <v>4</v>
      </c>
      <c r="F1920">
        <v>5975</v>
      </c>
      <c r="G1920" s="21">
        <v>16.899999999999999</v>
      </c>
      <c r="H1920">
        <v>2014</v>
      </c>
      <c r="J1920" t="str">
        <f>_xlfn.CONCAT(Table1[#This Row])</f>
        <v>Palazzo della Torre 2014ItalyVeronaAllegrini4597516.92014</v>
      </c>
      <c r="S1920" t="b">
        <v>0</v>
      </c>
    </row>
    <row r="1921" spans="1:19" x14ac:dyDescent="0.2">
      <c r="A1921" t="s">
        <v>8259</v>
      </c>
      <c r="B1921" t="s">
        <v>16</v>
      </c>
      <c r="C1921" t="s">
        <v>2867</v>
      </c>
      <c r="D1921" t="s">
        <v>2868</v>
      </c>
      <c r="E1921">
        <v>4.5</v>
      </c>
      <c r="F1921">
        <v>5844</v>
      </c>
      <c r="G1921" s="21">
        <v>214.9</v>
      </c>
      <c r="H1921">
        <v>2014</v>
      </c>
      <c r="J1921" t="str">
        <f>_xlfn.CONCAT(Table1[#This Row])</f>
        <v>Sassicaia 2014ItalyBolgheri SassicaiaTenuta San Guido4.55844214.92014</v>
      </c>
      <c r="S1921" t="b">
        <v>0</v>
      </c>
    </row>
    <row r="1922" spans="1:19" x14ac:dyDescent="0.2">
      <c r="A1922" t="s">
        <v>2192</v>
      </c>
      <c r="B1922" t="s">
        <v>66</v>
      </c>
      <c r="C1922" t="s">
        <v>308</v>
      </c>
      <c r="D1922" t="s">
        <v>4546</v>
      </c>
      <c r="E1922">
        <v>3.8</v>
      </c>
      <c r="F1922">
        <v>5121</v>
      </c>
      <c r="G1922" s="21">
        <v>13.1</v>
      </c>
      <c r="H1922">
        <v>2014</v>
      </c>
      <c r="J1922" t="str">
        <f>_xlfn.CONCAT(Table1[#This Row])</f>
        <v>Reserva 2014SpainRiojaCune (CVNE)3.8512113.12014</v>
      </c>
      <c r="S1922" t="b">
        <v>0</v>
      </c>
    </row>
    <row r="1923" spans="1:19" x14ac:dyDescent="0.2">
      <c r="A1923" t="s">
        <v>7481</v>
      </c>
      <c r="B1923" t="s">
        <v>70</v>
      </c>
      <c r="C1923" t="s">
        <v>7482</v>
      </c>
      <c r="D1923" t="s">
        <v>3611</v>
      </c>
      <c r="E1923">
        <v>4.0999999999999996</v>
      </c>
      <c r="F1923">
        <v>4787</v>
      </c>
      <c r="G1923" s="21">
        <v>38.89</v>
      </c>
      <c r="H1923">
        <v>2014</v>
      </c>
      <c r="J1923" t="str">
        <f>_xlfn.CONCAT(Table1[#This Row])</f>
        <v>Knights Valley Cabernet Sauvignon 2014United StatesKnights ValleyBeringer4.1478738.892014</v>
      </c>
      <c r="S1923" t="b">
        <v>0</v>
      </c>
    </row>
    <row r="1924" spans="1:19" x14ac:dyDescent="0.2">
      <c r="A1924" t="s">
        <v>6901</v>
      </c>
      <c r="B1924" t="s">
        <v>196</v>
      </c>
      <c r="C1924" t="s">
        <v>5769</v>
      </c>
      <c r="D1924" t="s">
        <v>695</v>
      </c>
      <c r="E1924">
        <v>4.5999999999999996</v>
      </c>
      <c r="F1924">
        <v>4180</v>
      </c>
      <c r="G1924" s="21">
        <v>82.86</v>
      </c>
      <c r="H1924">
        <v>2014</v>
      </c>
      <c r="J1924" t="str">
        <f>_xlfn.CONCAT(Table1[#This Row])</f>
        <v>Gran Enemigo Single Vineyard Gualtallary Cabernet Franc 2014ArgentinaGualtallaryEl Enemigo4.6418082.862014</v>
      </c>
      <c r="S1924" t="b">
        <v>0</v>
      </c>
    </row>
    <row r="1925" spans="1:19" x14ac:dyDescent="0.2">
      <c r="A1925" t="s">
        <v>489</v>
      </c>
      <c r="B1925" t="s">
        <v>16</v>
      </c>
      <c r="C1925" t="s">
        <v>358</v>
      </c>
      <c r="D1925" t="s">
        <v>1131</v>
      </c>
      <c r="E1925">
        <v>4.2</v>
      </c>
      <c r="F1925">
        <v>3814</v>
      </c>
      <c r="G1925" s="21">
        <v>25.71</v>
      </c>
      <c r="H1925">
        <v>2014</v>
      </c>
      <c r="J1925" t="str">
        <f>_xlfn.CONCAT(Table1[#This Row])</f>
        <v>Brunello di Montalcino 2014ItalyBrunello di MontalcinoBanfi4.2381425.712014</v>
      </c>
      <c r="S1925" t="b">
        <v>0</v>
      </c>
    </row>
    <row r="1926" spans="1:19" x14ac:dyDescent="0.2">
      <c r="A1926" t="s">
        <v>3719</v>
      </c>
      <c r="B1926" t="s">
        <v>66</v>
      </c>
      <c r="C1926" t="s">
        <v>308</v>
      </c>
      <c r="D1926" t="s">
        <v>1499</v>
      </c>
      <c r="E1926">
        <v>3.9</v>
      </c>
      <c r="F1926">
        <v>3672</v>
      </c>
      <c r="G1926" s="21">
        <v>13.69</v>
      </c>
      <c r="H1926">
        <v>2014</v>
      </c>
      <c r="J1926" t="str">
        <f>_xlfn.CONCAT(Table1[#This Row])</f>
        <v>Rioja Reserva 2014SpainRiojaMarqués de Cáceres3.9367213.692014</v>
      </c>
      <c r="S1926" t="b">
        <v>0</v>
      </c>
    </row>
    <row r="1927" spans="1:19" x14ac:dyDescent="0.2">
      <c r="A1927" t="s">
        <v>6216</v>
      </c>
      <c r="B1927" t="s">
        <v>196</v>
      </c>
      <c r="C1927" t="s">
        <v>1107</v>
      </c>
      <c r="D1927" t="s">
        <v>1306</v>
      </c>
      <c r="E1927">
        <v>3.9</v>
      </c>
      <c r="F1927">
        <v>3578</v>
      </c>
      <c r="G1927" s="21">
        <v>22.22</v>
      </c>
      <c r="H1927">
        <v>2014</v>
      </c>
      <c r="J1927" t="str">
        <f>_xlfn.CONCAT(Table1[#This Row])</f>
        <v>Golden Reserve Malbec 2014ArgentinaLujan de CuyoTrivento3.9357822.222014</v>
      </c>
      <c r="S1927" t="b">
        <v>0</v>
      </c>
    </row>
    <row r="1928" spans="1:19" x14ac:dyDescent="0.2">
      <c r="A1928" t="s">
        <v>5539</v>
      </c>
      <c r="B1928" t="s">
        <v>196</v>
      </c>
      <c r="C1928" t="s">
        <v>197</v>
      </c>
      <c r="D1928" t="s">
        <v>5826</v>
      </c>
      <c r="E1928">
        <v>4.3</v>
      </c>
      <c r="F1928">
        <v>3295</v>
      </c>
      <c r="G1928" s="21">
        <v>44.62</v>
      </c>
      <c r="H1928">
        <v>2014</v>
      </c>
      <c r="J1928" t="str">
        <f>_xlfn.CONCAT(Table1[#This Row])</f>
        <v>Malbec 2014ArgentinaMendozaCatena Alta4.3329544.622014</v>
      </c>
      <c r="S1928" t="b">
        <v>0</v>
      </c>
    </row>
    <row r="1929" spans="1:19" x14ac:dyDescent="0.2">
      <c r="A1929" t="s">
        <v>5659</v>
      </c>
      <c r="B1929" t="s">
        <v>66</v>
      </c>
      <c r="C1929" t="s">
        <v>67</v>
      </c>
      <c r="D1929" t="s">
        <v>4021</v>
      </c>
      <c r="E1929">
        <v>3.8</v>
      </c>
      <c r="F1929">
        <v>3177</v>
      </c>
      <c r="G1929" s="21">
        <v>17.95</v>
      </c>
      <c r="H1929">
        <v>2014</v>
      </c>
      <c r="J1929" t="str">
        <f>_xlfn.CONCAT(Table1[#This Row])</f>
        <v>Pétalos 2014SpainBierzoDescendientes de J. Palacios3.8317717.952014</v>
      </c>
      <c r="S1929" t="b">
        <v>0</v>
      </c>
    </row>
    <row r="1930" spans="1:19" x14ac:dyDescent="0.2">
      <c r="A1930" t="s">
        <v>5632</v>
      </c>
      <c r="B1930" t="s">
        <v>16</v>
      </c>
      <c r="C1930" t="s">
        <v>228</v>
      </c>
      <c r="D1930" t="s">
        <v>2045</v>
      </c>
      <c r="E1930">
        <v>3.8</v>
      </c>
      <c r="F1930">
        <v>3120</v>
      </c>
      <c r="G1930" s="21">
        <v>9.89</v>
      </c>
      <c r="H1930">
        <v>2014</v>
      </c>
      <c r="J1930" t="str">
        <f>_xlfn.CONCAT(Table1[#This Row])</f>
        <v>Lamùri Nero d'Avola Regaleali 2014ItalyTerre SicilianeTasca d'Almerita3.831209.892014</v>
      </c>
      <c r="S1930" t="b">
        <v>0</v>
      </c>
    </row>
    <row r="1931" spans="1:19" x14ac:dyDescent="0.2">
      <c r="A1931" t="s">
        <v>5539</v>
      </c>
      <c r="B1931" t="s">
        <v>196</v>
      </c>
      <c r="C1931" t="s">
        <v>197</v>
      </c>
      <c r="D1931" t="s">
        <v>3301</v>
      </c>
      <c r="E1931">
        <v>3.9</v>
      </c>
      <c r="F1931">
        <v>3098</v>
      </c>
      <c r="G1931" s="21">
        <v>17.5</v>
      </c>
      <c r="H1931">
        <v>2014</v>
      </c>
      <c r="J1931" t="str">
        <f>_xlfn.CONCAT(Table1[#This Row])</f>
        <v>Malbec 2014ArgentinaMendozaAchaval-Ferrer3.9309817.52014</v>
      </c>
      <c r="S1931" t="b">
        <v>0</v>
      </c>
    </row>
    <row r="1932" spans="1:19" x14ac:dyDescent="0.2">
      <c r="A1932" t="s">
        <v>5526</v>
      </c>
      <c r="B1932" t="s">
        <v>66</v>
      </c>
      <c r="C1932" t="s">
        <v>316</v>
      </c>
      <c r="D1932" t="s">
        <v>1806</v>
      </c>
      <c r="E1932">
        <v>3.9</v>
      </c>
      <c r="F1932">
        <v>3067</v>
      </c>
      <c r="G1932" s="21">
        <v>25.5</v>
      </c>
      <c r="H1932">
        <v>2014</v>
      </c>
      <c r="J1932" t="str">
        <f>_xlfn.CONCAT(Table1[#This Row])</f>
        <v>Single Vineyard Tempranillo 2014SpainLa ManchaVolver3.9306725.52014</v>
      </c>
      <c r="S1932" t="b">
        <v>0</v>
      </c>
    </row>
    <row r="1933" spans="1:19" x14ac:dyDescent="0.2">
      <c r="A1933" t="s">
        <v>5325</v>
      </c>
      <c r="B1933" t="s">
        <v>70</v>
      </c>
      <c r="C1933" t="s">
        <v>161</v>
      </c>
      <c r="D1933" t="s">
        <v>1167</v>
      </c>
      <c r="E1933">
        <v>4.0999999999999996</v>
      </c>
      <c r="F1933">
        <v>2945</v>
      </c>
      <c r="G1933" s="21">
        <v>56.54</v>
      </c>
      <c r="H1933">
        <v>2014</v>
      </c>
      <c r="J1933" t="str">
        <f>_xlfn.CONCAT(Table1[#This Row])</f>
        <v>Maestro 2014United StatesNapa ValleyRobert Mondavi4.1294556.542014</v>
      </c>
      <c r="S1933" t="b">
        <v>0</v>
      </c>
    </row>
    <row r="1934" spans="1:19" x14ac:dyDescent="0.2">
      <c r="A1934" t="s">
        <v>1908</v>
      </c>
      <c r="B1934" t="s">
        <v>16</v>
      </c>
      <c r="C1934" t="s">
        <v>492</v>
      </c>
      <c r="D1934" t="s">
        <v>2719</v>
      </c>
      <c r="E1934">
        <v>4.5</v>
      </c>
      <c r="F1934">
        <v>2747</v>
      </c>
      <c r="G1934" s="21">
        <v>174.49</v>
      </c>
      <c r="H1934">
        <v>2014</v>
      </c>
      <c r="J1934" t="str">
        <f>_xlfn.CONCAT(Table1[#This Row])</f>
        <v>Bolgheri Superiore 2014ItalyBolgheri SuperioreOrnellaia4.52747174.492014</v>
      </c>
      <c r="S1934" t="b">
        <v>0</v>
      </c>
    </row>
    <row r="1935" spans="1:19" x14ac:dyDescent="0.2">
      <c r="A1935" t="s">
        <v>4532</v>
      </c>
      <c r="B1935" t="s">
        <v>34</v>
      </c>
      <c r="C1935" t="s">
        <v>898</v>
      </c>
      <c r="D1935" t="s">
        <v>899</v>
      </c>
      <c r="E1935">
        <v>3.7</v>
      </c>
      <c r="F1935">
        <v>2567</v>
      </c>
      <c r="G1935" s="21">
        <v>14.5</v>
      </c>
      <c r="H1935">
        <v>2014</v>
      </c>
      <c r="J1935" t="str">
        <f>_xlfn.CONCAT(Table1[#This Row])</f>
        <v>Max Reserva Cabernet Sauvignon 2014ChileAconcagua ValleyErrazuriz3.7256714.52014</v>
      </c>
      <c r="S1935" t="b">
        <v>0</v>
      </c>
    </row>
    <row r="1936" spans="1:19" x14ac:dyDescent="0.2">
      <c r="A1936" t="s">
        <v>4497</v>
      </c>
      <c r="B1936" t="s">
        <v>16</v>
      </c>
      <c r="C1936" t="s">
        <v>181</v>
      </c>
      <c r="D1936" t="s">
        <v>1434</v>
      </c>
      <c r="E1936">
        <v>3.9</v>
      </c>
      <c r="F1936">
        <v>2532</v>
      </c>
      <c r="G1936" s="21">
        <v>29.05</v>
      </c>
      <c r="H1936">
        <v>2014</v>
      </c>
      <c r="J1936" t="str">
        <f>_xlfn.CONCAT(Table1[#This Row])</f>
        <v>Barolo Serralunga d'Alba 2014ItalyBaroloFontanafredda3.9253229.052014</v>
      </c>
      <c r="S1936" t="b">
        <v>0</v>
      </c>
    </row>
    <row r="1937" spans="1:19" x14ac:dyDescent="0.2">
      <c r="A1937" t="s">
        <v>4481</v>
      </c>
      <c r="B1937" t="s">
        <v>66</v>
      </c>
      <c r="C1937" t="s">
        <v>222</v>
      </c>
      <c r="D1937" t="s">
        <v>3232</v>
      </c>
      <c r="E1937">
        <v>4</v>
      </c>
      <c r="F1937">
        <v>2518</v>
      </c>
      <c r="G1937" s="21">
        <v>24.7</v>
      </c>
      <c r="H1937">
        <v>2014</v>
      </c>
      <c r="J1937" t="str">
        <f>_xlfn.CONCAT(Table1[#This Row])</f>
        <v>Crianza Ribera del Duero 2014SpainRibera del DueroViña Pedrosa4251824.72014</v>
      </c>
      <c r="S1937" t="b">
        <v>0</v>
      </c>
    </row>
    <row r="1938" spans="1:19" x14ac:dyDescent="0.2">
      <c r="A1938" t="s">
        <v>4305</v>
      </c>
      <c r="B1938" t="s">
        <v>34</v>
      </c>
      <c r="C1938" t="s">
        <v>718</v>
      </c>
      <c r="D1938" t="s">
        <v>1114</v>
      </c>
      <c r="E1938">
        <v>3.8</v>
      </c>
      <c r="F1938">
        <v>2434</v>
      </c>
      <c r="G1938" s="21">
        <v>14.9</v>
      </c>
      <c r="H1938">
        <v>2014</v>
      </c>
      <c r="J1938" t="str">
        <f>_xlfn.CONCAT(Table1[#This Row])</f>
        <v>The Blend 2014ChileColchagua ValleyPrimus3.8243414.92014</v>
      </c>
      <c r="S1938" t="b">
        <v>0</v>
      </c>
    </row>
    <row r="1939" spans="1:19" x14ac:dyDescent="0.2">
      <c r="A1939" t="s">
        <v>4051</v>
      </c>
      <c r="B1939" t="s">
        <v>16</v>
      </c>
      <c r="C1939" t="s">
        <v>558</v>
      </c>
      <c r="D1939" t="s">
        <v>4081</v>
      </c>
      <c r="E1939">
        <v>3.8</v>
      </c>
      <c r="F1939">
        <v>2302</v>
      </c>
      <c r="G1939" s="21">
        <v>23.95</v>
      </c>
      <c r="H1939">
        <v>2014</v>
      </c>
      <c r="J1939" t="str">
        <f>_xlfn.CONCAT(Table1[#This Row])</f>
        <v>Vino Nobile di Montepulciano 2014ItalyVino Nobile di MontepulcianoLa Braccesca3.8230223.952014</v>
      </c>
      <c r="S1939" t="b">
        <v>0</v>
      </c>
    </row>
    <row r="1940" spans="1:19" x14ac:dyDescent="0.2">
      <c r="A1940" t="s">
        <v>4051</v>
      </c>
      <c r="B1940" t="s">
        <v>16</v>
      </c>
      <c r="C1940" t="s">
        <v>558</v>
      </c>
      <c r="D1940" t="s">
        <v>2725</v>
      </c>
      <c r="E1940">
        <v>3.9</v>
      </c>
      <c r="F1940">
        <v>2245</v>
      </c>
      <c r="G1940" s="21">
        <v>17.739999999999998</v>
      </c>
      <c r="H1940">
        <v>2014</v>
      </c>
      <c r="J1940" t="str">
        <f>_xlfn.CONCAT(Table1[#This Row])</f>
        <v>Vino Nobile di Montepulciano 2014ItalyVino Nobile di MontepulcianoAvignonesi3.9224517.742014</v>
      </c>
      <c r="S1940" t="b">
        <v>0</v>
      </c>
    </row>
    <row r="1941" spans="1:19" x14ac:dyDescent="0.2">
      <c r="A1941" t="s">
        <v>1792</v>
      </c>
      <c r="B1941" t="s">
        <v>16</v>
      </c>
      <c r="C1941" t="s">
        <v>181</v>
      </c>
      <c r="D1941" t="s">
        <v>3698</v>
      </c>
      <c r="E1941">
        <v>3.9</v>
      </c>
      <c r="F1941">
        <v>2018</v>
      </c>
      <c r="G1941" s="21">
        <v>18.850000000000001</v>
      </c>
      <c r="H1941">
        <v>2014</v>
      </c>
      <c r="J1941" t="str">
        <f>_xlfn.CONCAT(Table1[#This Row])</f>
        <v>Barolo 2014ItalyBaroloRicossa3.9201818.852014</v>
      </c>
      <c r="S1941" t="b">
        <v>0</v>
      </c>
    </row>
    <row r="1942" spans="1:19" x14ac:dyDescent="0.2">
      <c r="A1942" t="s">
        <v>3629</v>
      </c>
      <c r="B1942" t="s">
        <v>70</v>
      </c>
      <c r="C1942" t="s">
        <v>787</v>
      </c>
      <c r="D1942" t="s">
        <v>501</v>
      </c>
      <c r="E1942">
        <v>3.8</v>
      </c>
      <c r="F1942">
        <v>1971</v>
      </c>
      <c r="G1942" s="21">
        <v>14.29</v>
      </c>
      <c r="H1942">
        <v>2014</v>
      </c>
      <c r="J1942" t="str">
        <f>_xlfn.CONCAT(Table1[#This Row])</f>
        <v>Southern Hills Cabernet Sauvignon 2014United StatesLivermore ValleyWente3.8197114.292014</v>
      </c>
      <c r="S1942" t="b">
        <v>0</v>
      </c>
    </row>
    <row r="1943" spans="1:19" x14ac:dyDescent="0.2">
      <c r="A1943" t="s">
        <v>3609</v>
      </c>
      <c r="B1943" t="s">
        <v>66</v>
      </c>
      <c r="C1943" t="s">
        <v>222</v>
      </c>
      <c r="D1943" t="s">
        <v>1760</v>
      </c>
      <c r="E1943">
        <v>4.5999999999999996</v>
      </c>
      <c r="F1943">
        <v>1965</v>
      </c>
      <c r="G1943" s="21">
        <v>131.6</v>
      </c>
      <c r="H1943">
        <v>2014</v>
      </c>
      <c r="J1943" t="str">
        <f>_xlfn.CONCAT(Table1[#This Row])</f>
        <v>Valbuena 5º 2014SpainRibera del DueroVega Sicilia4.61965131.62014</v>
      </c>
      <c r="S1943" t="b">
        <v>0</v>
      </c>
    </row>
    <row r="1944" spans="1:19" x14ac:dyDescent="0.2">
      <c r="A1944" t="s">
        <v>489</v>
      </c>
      <c r="B1944" t="s">
        <v>16</v>
      </c>
      <c r="C1944" t="s">
        <v>358</v>
      </c>
      <c r="D1944" t="s">
        <v>2717</v>
      </c>
      <c r="E1944">
        <v>4.2</v>
      </c>
      <c r="F1944">
        <v>1961</v>
      </c>
      <c r="G1944" s="21">
        <v>36.71</v>
      </c>
      <c r="H1944">
        <v>2014</v>
      </c>
      <c r="J1944" t="str">
        <f>_xlfn.CONCAT(Table1[#This Row])</f>
        <v>Brunello di Montalcino 2014ItalyBrunello di MontalcinoTenuta CastelGiocondo4.2196136.712014</v>
      </c>
      <c r="S1944" t="b">
        <v>0</v>
      </c>
    </row>
    <row r="1945" spans="1:19" x14ac:dyDescent="0.2">
      <c r="A1945" t="s">
        <v>3567</v>
      </c>
      <c r="B1945" t="s">
        <v>34</v>
      </c>
      <c r="C1945" t="s">
        <v>3568</v>
      </c>
      <c r="D1945" t="s">
        <v>1430</v>
      </c>
      <c r="E1945">
        <v>4.4000000000000004</v>
      </c>
      <c r="F1945">
        <v>1947</v>
      </c>
      <c r="G1945" s="21">
        <v>27.2</v>
      </c>
      <c r="H1945">
        <v>2014</v>
      </c>
      <c r="J1945" t="str">
        <f>_xlfn.CONCAT(Table1[#This Row])</f>
        <v>Grand Cru Limarí 2014ChileLimarí ValleyCaballo Loco4.4194727.22014</v>
      </c>
      <c r="S1945" t="b">
        <v>0</v>
      </c>
    </row>
    <row r="1946" spans="1:19" x14ac:dyDescent="0.2">
      <c r="A1946" t="s">
        <v>1942</v>
      </c>
      <c r="B1946" t="s">
        <v>70</v>
      </c>
      <c r="C1946" t="s">
        <v>1201</v>
      </c>
      <c r="D1946" t="s">
        <v>1202</v>
      </c>
      <c r="E1946">
        <v>4.0999999999999996</v>
      </c>
      <c r="F1946">
        <v>1921</v>
      </c>
      <c r="G1946" s="21">
        <v>46.79</v>
      </c>
      <c r="H1946">
        <v>2014</v>
      </c>
      <c r="J1946" t="str">
        <f>_xlfn.CONCAT(Table1[#This Row])</f>
        <v>Pinot Noir 2014United StatesDundee HillsDomaine Drouhin4.1192146.792014</v>
      </c>
      <c r="S1946" t="b">
        <v>0</v>
      </c>
    </row>
    <row r="1947" spans="1:19" x14ac:dyDescent="0.2">
      <c r="A1947" t="s">
        <v>3509</v>
      </c>
      <c r="B1947" t="s">
        <v>16</v>
      </c>
      <c r="C1947" t="s">
        <v>93</v>
      </c>
      <c r="D1947" t="s">
        <v>881</v>
      </c>
      <c r="E1947">
        <v>3.7</v>
      </c>
      <c r="F1947">
        <v>1913</v>
      </c>
      <c r="G1947" s="21">
        <v>15.76</v>
      </c>
      <c r="H1947">
        <v>2014</v>
      </c>
      <c r="J1947" t="str">
        <f>_xlfn.CONCAT(Table1[#This Row])</f>
        <v>Rocca Guicciarda Chianti Classico Riserva 2014ItalyChianti ClassicoRicasoli3.7191315.762014</v>
      </c>
      <c r="S1947" t="b">
        <v>0</v>
      </c>
    </row>
    <row r="1948" spans="1:19" x14ac:dyDescent="0.2">
      <c r="A1948" t="s">
        <v>2192</v>
      </c>
      <c r="B1948" t="s">
        <v>66</v>
      </c>
      <c r="C1948" t="s">
        <v>1236</v>
      </c>
      <c r="D1948" t="s">
        <v>1237</v>
      </c>
      <c r="E1948">
        <v>3.3</v>
      </c>
      <c r="F1948">
        <v>1885</v>
      </c>
      <c r="G1948" s="21">
        <v>4.75</v>
      </c>
      <c r="H1948">
        <v>2014</v>
      </c>
      <c r="J1948" t="str">
        <f>_xlfn.CONCAT(Table1[#This Row])</f>
        <v>Reserva 2014SpainValdepeñasViña Albali3.318854.752014</v>
      </c>
      <c r="S1948" t="b">
        <v>0</v>
      </c>
    </row>
    <row r="1949" spans="1:19" x14ac:dyDescent="0.2">
      <c r="A1949" t="s">
        <v>3404</v>
      </c>
      <c r="B1949" t="s">
        <v>34</v>
      </c>
      <c r="C1949" t="s">
        <v>599</v>
      </c>
      <c r="D1949" t="s">
        <v>1430</v>
      </c>
      <c r="E1949">
        <v>4.4000000000000004</v>
      </c>
      <c r="F1949">
        <v>1862</v>
      </c>
      <c r="G1949" s="21">
        <v>27.2</v>
      </c>
      <c r="H1949">
        <v>2014</v>
      </c>
      <c r="J1949" t="str">
        <f>_xlfn.CONCAT(Table1[#This Row])</f>
        <v>Grand Cru Maipo 2014ChileMaipo ValleyCaballo Loco4.4186227.22014</v>
      </c>
      <c r="S1949" t="b">
        <v>0</v>
      </c>
    </row>
    <row r="1950" spans="1:19" x14ac:dyDescent="0.2">
      <c r="A1950" t="s">
        <v>3320</v>
      </c>
      <c r="B1950" t="s">
        <v>196</v>
      </c>
      <c r="C1950" t="s">
        <v>197</v>
      </c>
      <c r="D1950" t="s">
        <v>1306</v>
      </c>
      <c r="E1950">
        <v>3.7</v>
      </c>
      <c r="F1950">
        <v>1825</v>
      </c>
      <c r="G1950" s="21">
        <v>14.49</v>
      </c>
      <c r="H1950">
        <v>2014</v>
      </c>
      <c r="J1950" t="str">
        <f>_xlfn.CONCAT(Table1[#This Row])</f>
        <v>Amado Sur 2014ArgentinaMendozaTrivento3.7182514.492014</v>
      </c>
      <c r="S1950" t="b">
        <v>0</v>
      </c>
    </row>
    <row r="1951" spans="1:19" x14ac:dyDescent="0.2">
      <c r="A1951" t="s">
        <v>3163</v>
      </c>
      <c r="B1951" t="s">
        <v>66</v>
      </c>
      <c r="C1951" t="s">
        <v>222</v>
      </c>
      <c r="D1951" t="s">
        <v>3164</v>
      </c>
      <c r="E1951">
        <v>4.5999999999999996</v>
      </c>
      <c r="F1951">
        <v>1757</v>
      </c>
      <c r="G1951" s="21">
        <v>189</v>
      </c>
      <c r="H1951">
        <v>2014</v>
      </c>
      <c r="J1951" t="str">
        <f>_xlfn.CONCAT(Table1[#This Row])</f>
        <v>PS (Pagos Seleccionados) Ribera del Duero 2014SpainRibera del DueroAalto4.617571892014</v>
      </c>
      <c r="S1951" t="b">
        <v>0</v>
      </c>
    </row>
    <row r="1952" spans="1:19" x14ac:dyDescent="0.2">
      <c r="A1952" t="s">
        <v>3093</v>
      </c>
      <c r="B1952" t="s">
        <v>66</v>
      </c>
      <c r="C1952" t="s">
        <v>222</v>
      </c>
      <c r="D1952" t="s">
        <v>2176</v>
      </c>
      <c r="E1952">
        <v>4.2</v>
      </c>
      <c r="F1952">
        <v>1723</v>
      </c>
      <c r="G1952" s="21">
        <v>45.9</v>
      </c>
      <c r="H1952">
        <v>2014</v>
      </c>
      <c r="J1952" t="str">
        <f>_xlfn.CONCAT(Table1[#This Row])</f>
        <v>Reserva Tinto 2014SpainRibera del DueroPago de Los Capellanes4.2172345.92014</v>
      </c>
      <c r="S1952" t="b">
        <v>0</v>
      </c>
    </row>
    <row r="1953" spans="1:19" x14ac:dyDescent="0.2">
      <c r="A1953" t="s">
        <v>3000</v>
      </c>
      <c r="B1953" t="s">
        <v>66</v>
      </c>
      <c r="C1953" t="s">
        <v>308</v>
      </c>
      <c r="D1953" t="s">
        <v>1325</v>
      </c>
      <c r="E1953">
        <v>4</v>
      </c>
      <c r="F1953">
        <v>1690</v>
      </c>
      <c r="G1953" s="21">
        <v>13.95</v>
      </c>
      <c r="H1953">
        <v>2014</v>
      </c>
      <c r="J1953" t="str">
        <f>_xlfn.CONCAT(Table1[#This Row])</f>
        <v>Edición Limitada 2014SpainRiojaRamón Bilbao4169013.952014</v>
      </c>
      <c r="S1953" t="b">
        <v>0</v>
      </c>
    </row>
    <row r="1954" spans="1:19" x14ac:dyDescent="0.2">
      <c r="A1954" t="s">
        <v>2913</v>
      </c>
      <c r="B1954" t="s">
        <v>16</v>
      </c>
      <c r="C1954" t="s">
        <v>181</v>
      </c>
      <c r="D1954" t="s">
        <v>2914</v>
      </c>
      <c r="E1954">
        <v>4.2</v>
      </c>
      <c r="F1954">
        <v>1659</v>
      </c>
      <c r="G1954" s="21">
        <v>33.97</v>
      </c>
      <c r="H1954">
        <v>2014</v>
      </c>
      <c r="J1954" t="str">
        <f>_xlfn.CONCAT(Table1[#This Row])</f>
        <v>Barolo Marcenasco 2014ItalyBaroloRenato Ratti4.2165933.972014</v>
      </c>
      <c r="S1954" t="b">
        <v>0</v>
      </c>
    </row>
    <row r="1955" spans="1:19" x14ac:dyDescent="0.2">
      <c r="A1955" t="s">
        <v>2785</v>
      </c>
      <c r="B1955" t="s">
        <v>34</v>
      </c>
      <c r="C1955" t="s">
        <v>898</v>
      </c>
      <c r="D1955" t="s">
        <v>899</v>
      </c>
      <c r="E1955">
        <v>4.5</v>
      </c>
      <c r="F1955">
        <v>1608</v>
      </c>
      <c r="G1955" s="21">
        <v>67.260000000000005</v>
      </c>
      <c r="H1955">
        <v>2014</v>
      </c>
      <c r="J1955" t="str">
        <f>_xlfn.CONCAT(Table1[#This Row])</f>
        <v>Don Maximiano Founder's Reserve 2014ChileAconcagua ValleyErrazuriz4.5160867.262014</v>
      </c>
      <c r="S1955" t="b">
        <v>0</v>
      </c>
    </row>
    <row r="1956" spans="1:19" x14ac:dyDescent="0.2">
      <c r="A1956" t="s">
        <v>2700</v>
      </c>
      <c r="B1956" t="s">
        <v>70</v>
      </c>
      <c r="C1956" t="s">
        <v>876</v>
      </c>
      <c r="D1956" t="s">
        <v>708</v>
      </c>
      <c r="E1956">
        <v>4</v>
      </c>
      <c r="F1956">
        <v>1578</v>
      </c>
      <c r="G1956" s="21">
        <v>33.25</v>
      </c>
      <c r="H1956">
        <v>2014</v>
      </c>
      <c r="J1956" t="str">
        <f>_xlfn.CONCAT(Table1[#This Row])</f>
        <v>Director's Cut Zinfandel 2014United StatesDry Creek ValleyFrancis Ford Coppola4157833.252014</v>
      </c>
      <c r="S1956" t="b">
        <v>0</v>
      </c>
    </row>
    <row r="1957" spans="1:19" x14ac:dyDescent="0.2">
      <c r="A1957" t="s">
        <v>2192</v>
      </c>
      <c r="B1957" t="s">
        <v>66</v>
      </c>
      <c r="C1957" t="s">
        <v>308</v>
      </c>
      <c r="D1957" t="s">
        <v>1907</v>
      </c>
      <c r="E1957">
        <v>3.7</v>
      </c>
      <c r="F1957">
        <v>1573</v>
      </c>
      <c r="G1957" s="21">
        <v>12.79</v>
      </c>
      <c r="H1957">
        <v>2014</v>
      </c>
      <c r="J1957" t="str">
        <f>_xlfn.CONCAT(Table1[#This Row])</f>
        <v>Reserva 2014SpainRiojaHacienda López de Haro3.7157312.792014</v>
      </c>
      <c r="S1957" t="b">
        <v>0</v>
      </c>
    </row>
    <row r="1958" spans="1:19" x14ac:dyDescent="0.2">
      <c r="A1958" t="s">
        <v>2617</v>
      </c>
      <c r="B1958" t="s">
        <v>66</v>
      </c>
      <c r="C1958" t="s">
        <v>222</v>
      </c>
      <c r="D1958" t="s">
        <v>2618</v>
      </c>
      <c r="E1958">
        <v>4</v>
      </c>
      <c r="F1958">
        <v>1542</v>
      </c>
      <c r="G1958" s="21">
        <v>47.77</v>
      </c>
      <c r="H1958">
        <v>2014</v>
      </c>
      <c r="J1958" t="str">
        <f>_xlfn.CONCAT(Table1[#This Row])</f>
        <v>Ribera del Duero Red 2014SpainRibera del DueroMontecastro4154247.772014</v>
      </c>
      <c r="S1958" t="b">
        <v>0</v>
      </c>
    </row>
    <row r="1959" spans="1:19" x14ac:dyDescent="0.2">
      <c r="A1959" t="s">
        <v>489</v>
      </c>
      <c r="B1959" t="s">
        <v>16</v>
      </c>
      <c r="C1959" t="s">
        <v>358</v>
      </c>
      <c r="D1959" t="s">
        <v>943</v>
      </c>
      <c r="E1959">
        <v>4.4000000000000004</v>
      </c>
      <c r="F1959">
        <v>1483</v>
      </c>
      <c r="G1959" s="21">
        <v>44.52</v>
      </c>
      <c r="H1959">
        <v>2014</v>
      </c>
      <c r="J1959" t="str">
        <f>_xlfn.CONCAT(Table1[#This Row])</f>
        <v>Brunello di Montalcino 2014ItalyBrunello di MontalcinoCasanova di Neri4.4148344.522014</v>
      </c>
      <c r="S1959" t="b">
        <v>0</v>
      </c>
    </row>
    <row r="1960" spans="1:19" x14ac:dyDescent="0.2">
      <c r="A1960" t="s">
        <v>2348</v>
      </c>
      <c r="B1960" t="s">
        <v>16</v>
      </c>
      <c r="C1960" t="s">
        <v>2349</v>
      </c>
      <c r="D1960" t="s">
        <v>840</v>
      </c>
      <c r="E1960">
        <v>3.9</v>
      </c>
      <c r="F1960">
        <v>1454</v>
      </c>
      <c r="G1960" s="21">
        <v>18.420000000000002</v>
      </c>
      <c r="H1960">
        <v>2014</v>
      </c>
      <c r="J1960" t="str">
        <f>_xlfn.CONCAT(Table1[#This Row])</f>
        <v>La Grola 2014ItalyVeronaAllegrini3.9145418.422014</v>
      </c>
      <c r="S1960" t="b">
        <v>0</v>
      </c>
    </row>
    <row r="1961" spans="1:19" x14ac:dyDescent="0.2">
      <c r="A1961" t="s">
        <v>2206</v>
      </c>
      <c r="B1961" t="s">
        <v>70</v>
      </c>
      <c r="C1961" t="s">
        <v>692</v>
      </c>
      <c r="D1961" t="s">
        <v>693</v>
      </c>
      <c r="E1961">
        <v>4.4000000000000004</v>
      </c>
      <c r="F1961">
        <v>1417</v>
      </c>
      <c r="G1961" s="21">
        <v>89</v>
      </c>
      <c r="H1961">
        <v>2014</v>
      </c>
      <c r="J1961" t="str">
        <f>_xlfn.CONCAT(Table1[#This Row])</f>
        <v>Evenstad Reserve Pinot Noir 2014United StatesWillamette ValleyDomaine Serene4.41417892014</v>
      </c>
      <c r="S1961" t="b">
        <v>0</v>
      </c>
    </row>
    <row r="1962" spans="1:19" x14ac:dyDescent="0.2">
      <c r="A1962" t="s">
        <v>2200</v>
      </c>
      <c r="B1962" t="s">
        <v>70</v>
      </c>
      <c r="C1962" t="s">
        <v>161</v>
      </c>
      <c r="D1962" t="s">
        <v>2201</v>
      </c>
      <c r="E1962">
        <v>4.2</v>
      </c>
      <c r="F1962">
        <v>1413</v>
      </c>
      <c r="G1962" s="21">
        <v>75.69</v>
      </c>
      <c r="H1962">
        <v>2014</v>
      </c>
      <c r="J1962" t="str">
        <f>_xlfn.CONCAT(Table1[#This Row])</f>
        <v>CrossBarn Cabernet Sauvignon 2014United StatesNapa ValleyPaul Hobbs4.2141375.692014</v>
      </c>
      <c r="S1962" t="b">
        <v>0</v>
      </c>
    </row>
    <row r="1963" spans="1:19" x14ac:dyDescent="0.2">
      <c r="A1963" t="s">
        <v>2032</v>
      </c>
      <c r="B1963" t="s">
        <v>66</v>
      </c>
      <c r="C1963" t="s">
        <v>308</v>
      </c>
      <c r="D1963" t="s">
        <v>1730</v>
      </c>
      <c r="E1963">
        <v>4.0999999999999996</v>
      </c>
      <c r="F1963">
        <v>1368</v>
      </c>
      <c r="G1963" s="21">
        <v>14.99</v>
      </c>
      <c r="H1963">
        <v>2014</v>
      </c>
      <c r="J1963" t="str">
        <f>_xlfn.CONCAT(Table1[#This Row])</f>
        <v>Viña Alberdi Reserva 2014SpainRiojaLa Rioja Alta4.1136814.992014</v>
      </c>
      <c r="S1963" t="b">
        <v>0</v>
      </c>
    </row>
    <row r="1964" spans="1:19" x14ac:dyDescent="0.2">
      <c r="A1964" t="s">
        <v>489</v>
      </c>
      <c r="B1964" t="s">
        <v>16</v>
      </c>
      <c r="C1964" t="s">
        <v>358</v>
      </c>
      <c r="D1964" t="s">
        <v>1841</v>
      </c>
      <c r="E1964">
        <v>4.0999999999999996</v>
      </c>
      <c r="F1964">
        <v>1367</v>
      </c>
      <c r="G1964" s="21">
        <v>23.49</v>
      </c>
      <c r="H1964">
        <v>2014</v>
      </c>
      <c r="J1964" t="str">
        <f>_xlfn.CONCAT(Table1[#This Row])</f>
        <v>Brunello di Montalcino 2014ItalyBrunello di MontalcinoCaparzo4.1136723.492014</v>
      </c>
      <c r="S1964" t="b">
        <v>0</v>
      </c>
    </row>
    <row r="1965" spans="1:19" x14ac:dyDescent="0.2">
      <c r="A1965" t="s">
        <v>2028</v>
      </c>
      <c r="B1965" t="s">
        <v>62</v>
      </c>
      <c r="C1965" t="s">
        <v>349</v>
      </c>
      <c r="D1965" t="s">
        <v>350</v>
      </c>
      <c r="E1965">
        <v>4.2</v>
      </c>
      <c r="F1965">
        <v>1361</v>
      </c>
      <c r="G1965" s="21">
        <v>22.99</v>
      </c>
      <c r="H1965">
        <v>2014</v>
      </c>
      <c r="J1965" t="str">
        <f>_xlfn.CONCAT(Table1[#This Row])</f>
        <v>Optima 2014South AfricaFranschhoekAnthonij Rupert4.2136122.992014</v>
      </c>
      <c r="S1965" t="b">
        <v>0</v>
      </c>
    </row>
    <row r="1966" spans="1:19" x14ac:dyDescent="0.2">
      <c r="A1966" t="s">
        <v>1942</v>
      </c>
      <c r="B1966" t="s">
        <v>30</v>
      </c>
      <c r="C1966" t="s">
        <v>236</v>
      </c>
      <c r="D1966" t="s">
        <v>1279</v>
      </c>
      <c r="E1966">
        <v>3.6</v>
      </c>
      <c r="F1966">
        <v>1335</v>
      </c>
      <c r="G1966" s="21">
        <v>9.99</v>
      </c>
      <c r="H1966">
        <v>2014</v>
      </c>
      <c r="J1966" t="str">
        <f>_xlfn.CONCAT(Table1[#This Row])</f>
        <v>Pinot Noir 2014New ZealandMarlboroughBrancott Estate3.613359.992014</v>
      </c>
      <c r="S1966" t="b">
        <v>0</v>
      </c>
    </row>
    <row r="1967" spans="1:19" x14ac:dyDescent="0.2">
      <c r="A1967" t="s">
        <v>1908</v>
      </c>
      <c r="B1967" t="s">
        <v>16</v>
      </c>
      <c r="C1967" t="s">
        <v>492</v>
      </c>
      <c r="D1967" t="s">
        <v>1288</v>
      </c>
      <c r="E1967">
        <v>4.0999999999999996</v>
      </c>
      <c r="F1967">
        <v>1325</v>
      </c>
      <c r="G1967" s="21">
        <v>51.36</v>
      </c>
      <c r="H1967">
        <v>2014</v>
      </c>
      <c r="J1967" t="str">
        <f>_xlfn.CONCAT(Table1[#This Row])</f>
        <v>Bolgheri Superiore 2014ItalyBolgheri SuperioreGrattamacco4.1132551.362014</v>
      </c>
      <c r="S1967" t="b">
        <v>0</v>
      </c>
    </row>
    <row r="1968" spans="1:19" x14ac:dyDescent="0.2">
      <c r="A1968" t="s">
        <v>1870</v>
      </c>
      <c r="B1968" t="s">
        <v>9</v>
      </c>
      <c r="C1968" t="s">
        <v>414</v>
      </c>
      <c r="D1968" t="s">
        <v>960</v>
      </c>
      <c r="E1968">
        <v>4.3</v>
      </c>
      <c r="F1968">
        <v>1310</v>
      </c>
      <c r="G1968" s="21">
        <v>67.260000000000005</v>
      </c>
      <c r="H1968">
        <v>2014</v>
      </c>
      <c r="J1968" t="str">
        <f>_xlfn.CONCAT(Table1[#This Row])</f>
        <v>Châteauneuf-du-Pape 2014FranceChâteauneuf-du-PapeChâteau de Beaucastel4.3131067.262014</v>
      </c>
      <c r="S1968" t="b">
        <v>0</v>
      </c>
    </row>
    <row r="1969" spans="1:19" x14ac:dyDescent="0.2">
      <c r="A1969" t="s">
        <v>1793</v>
      </c>
      <c r="B1969" t="s">
        <v>66</v>
      </c>
      <c r="C1969" t="s">
        <v>308</v>
      </c>
      <c r="D1969" t="s">
        <v>1794</v>
      </c>
      <c r="E1969">
        <v>3.7</v>
      </c>
      <c r="F1969">
        <v>1296</v>
      </c>
      <c r="G1969" s="21">
        <v>9.6999999999999993</v>
      </c>
      <c r="H1969">
        <v>2014</v>
      </c>
      <c r="J1969" t="str">
        <f>_xlfn.CONCAT(Table1[#This Row])</f>
        <v>V Reserva 2014SpainRiojaBodegas Faustino3.712969.72014</v>
      </c>
      <c r="S1969" t="b">
        <v>0</v>
      </c>
    </row>
    <row r="1970" spans="1:19" x14ac:dyDescent="0.2">
      <c r="A1970" t="s">
        <v>1792</v>
      </c>
      <c r="B1970" t="s">
        <v>16</v>
      </c>
      <c r="C1970" t="s">
        <v>181</v>
      </c>
      <c r="D1970" t="s">
        <v>444</v>
      </c>
      <c r="E1970">
        <v>3.9</v>
      </c>
      <c r="F1970">
        <v>1295</v>
      </c>
      <c r="G1970" s="21">
        <v>50.85</v>
      </c>
      <c r="H1970">
        <v>2014</v>
      </c>
      <c r="J1970" t="str">
        <f>_xlfn.CONCAT(Table1[#This Row])</f>
        <v>Barolo 2014ItalyBaroloBorgogno3.9129550.852014</v>
      </c>
      <c r="S1970" t="b">
        <v>0</v>
      </c>
    </row>
    <row r="1971" spans="1:19" x14ac:dyDescent="0.2">
      <c r="A1971" t="s">
        <v>1500</v>
      </c>
      <c r="B1971" t="s">
        <v>66</v>
      </c>
      <c r="C1971" t="s">
        <v>308</v>
      </c>
      <c r="D1971" t="s">
        <v>1146</v>
      </c>
      <c r="E1971">
        <v>3.5</v>
      </c>
      <c r="F1971">
        <v>1226</v>
      </c>
      <c r="G1971" s="21">
        <v>7.99</v>
      </c>
      <c r="H1971">
        <v>2014</v>
      </c>
      <c r="J1971" t="str">
        <f>_xlfn.CONCAT(Table1[#This Row])</f>
        <v>Crianza 2014SpainRiojaRioja Vega3.512267.992014</v>
      </c>
      <c r="S1971" t="b">
        <v>0</v>
      </c>
    </row>
    <row r="1972" spans="1:19" x14ac:dyDescent="0.2">
      <c r="A1972" t="s">
        <v>1431</v>
      </c>
      <c r="B1972" t="s">
        <v>9</v>
      </c>
      <c r="C1972" t="s">
        <v>105</v>
      </c>
      <c r="D1972" t="s">
        <v>106</v>
      </c>
      <c r="E1972">
        <v>3.9</v>
      </c>
      <c r="F1972">
        <v>1212</v>
      </c>
      <c r="G1972" s="21">
        <v>24.9</v>
      </c>
      <c r="H1972">
        <v>2014</v>
      </c>
      <c r="J1972" t="str">
        <f>_xlfn.CONCAT(Table1[#This Row])</f>
        <v>Marquis de Calon Saint-Estèphe 2014FranceSaint-EstèpheChâteau Calon-Ségur3.9121224.92014</v>
      </c>
      <c r="S1972" t="b">
        <v>0</v>
      </c>
    </row>
    <row r="1973" spans="1:19" x14ac:dyDescent="0.2">
      <c r="A1973" t="s">
        <v>1429</v>
      </c>
      <c r="B1973" t="s">
        <v>34</v>
      </c>
      <c r="C1973" t="s">
        <v>718</v>
      </c>
      <c r="D1973" t="s">
        <v>1430</v>
      </c>
      <c r="E1973">
        <v>4.4000000000000004</v>
      </c>
      <c r="F1973">
        <v>1211</v>
      </c>
      <c r="G1973" s="21">
        <v>27.2</v>
      </c>
      <c r="H1973">
        <v>2014</v>
      </c>
      <c r="J1973" t="str">
        <f>_xlfn.CONCAT(Table1[#This Row])</f>
        <v>Grand Cru Apalta 2014ChileColchagua ValleyCaballo Loco4.4121127.22014</v>
      </c>
      <c r="S1973" t="b">
        <v>0</v>
      </c>
    </row>
    <row r="1974" spans="1:19" x14ac:dyDescent="0.2">
      <c r="A1974" t="s">
        <v>1278</v>
      </c>
      <c r="B1974" t="s">
        <v>16</v>
      </c>
      <c r="C1974" t="s">
        <v>181</v>
      </c>
      <c r="D1974" t="s">
        <v>441</v>
      </c>
      <c r="E1974">
        <v>4.0999999999999996</v>
      </c>
      <c r="F1974">
        <v>1180</v>
      </c>
      <c r="G1974" s="21">
        <v>43.87</v>
      </c>
      <c r="H1974">
        <v>2014</v>
      </c>
      <c r="J1974" t="str">
        <f>_xlfn.CONCAT(Table1[#This Row])</f>
        <v>Barolo Castiglione 2014ItalyBaroloVietti4.1118043.872014</v>
      </c>
      <c r="S1974" t="b">
        <v>0</v>
      </c>
    </row>
    <row r="1975" spans="1:19" x14ac:dyDescent="0.2">
      <c r="A1975" t="s">
        <v>1204</v>
      </c>
      <c r="B1975" t="s">
        <v>70</v>
      </c>
      <c r="C1975" t="s">
        <v>1166</v>
      </c>
      <c r="D1975" t="s">
        <v>1167</v>
      </c>
      <c r="E1975">
        <v>4.2</v>
      </c>
      <c r="F1975">
        <v>1168</v>
      </c>
      <c r="G1975" s="21">
        <v>55.79</v>
      </c>
      <c r="H1975">
        <v>2014</v>
      </c>
      <c r="J1975" t="str">
        <f>_xlfn.CONCAT(Table1[#This Row])</f>
        <v>Oakville Cabernet Sauvignon 2014United StatesOakvilleRobert Mondavi4.2116855.792014</v>
      </c>
      <c r="S1975" t="b">
        <v>0</v>
      </c>
    </row>
    <row r="1976" spans="1:19" x14ac:dyDescent="0.2">
      <c r="A1976" t="s">
        <v>1197</v>
      </c>
      <c r="B1976" t="s">
        <v>9</v>
      </c>
      <c r="C1976" t="s">
        <v>184</v>
      </c>
      <c r="D1976" t="s">
        <v>627</v>
      </c>
      <c r="E1976">
        <v>4</v>
      </c>
      <c r="F1976">
        <v>1160</v>
      </c>
      <c r="G1976" s="21">
        <v>94.8</v>
      </c>
      <c r="H1976">
        <v>2014</v>
      </c>
      <c r="J1976" t="str">
        <f>_xlfn.CONCAT(Table1[#This Row])</f>
        <v>Pauillac (Grand Cru Classé) 2014FrancePauillacChâteau d'Armailhac4116094.82014</v>
      </c>
      <c r="S1976" t="b">
        <v>0</v>
      </c>
    </row>
    <row r="1977" spans="1:19" x14ac:dyDescent="0.2">
      <c r="A1977" t="s">
        <v>1153</v>
      </c>
      <c r="B1977" t="s">
        <v>66</v>
      </c>
      <c r="C1977" t="s">
        <v>776</v>
      </c>
      <c r="D1977" t="s">
        <v>777</v>
      </c>
      <c r="E1977">
        <v>3.6</v>
      </c>
      <c r="F1977">
        <v>1156</v>
      </c>
      <c r="G1977" s="21">
        <v>19.89</v>
      </c>
      <c r="H1977">
        <v>2014</v>
      </c>
      <c r="J1977" t="str">
        <f>_xlfn.CONCAT(Table1[#This Row])</f>
        <v>Cabernet Sauvignon - Merlot 2014SpainSomontanoEnate3.6115619.892014</v>
      </c>
      <c r="S1977" t="b">
        <v>0</v>
      </c>
    </row>
    <row r="1978" spans="1:19" x14ac:dyDescent="0.2">
      <c r="A1978" t="s">
        <v>1084</v>
      </c>
      <c r="B1978" t="s">
        <v>9</v>
      </c>
      <c r="C1978" t="s">
        <v>281</v>
      </c>
      <c r="D1978" t="s">
        <v>282</v>
      </c>
      <c r="E1978">
        <v>3.6</v>
      </c>
      <c r="F1978">
        <v>1156</v>
      </c>
      <c r="G1978" s="21">
        <v>15.9</v>
      </c>
      <c r="H1978">
        <v>2014</v>
      </c>
      <c r="J1978" t="str">
        <f>_xlfn.CONCAT(Table1[#This Row])</f>
        <v>Haut-Médoc 2014FranceHaut-MédocChâteau Beaumont3.6115615.92014</v>
      </c>
      <c r="S1978" t="b">
        <v>0</v>
      </c>
    </row>
    <row r="1979" spans="1:19" x14ac:dyDescent="0.2">
      <c r="A1979" t="s">
        <v>186</v>
      </c>
      <c r="B1979" t="s">
        <v>34</v>
      </c>
      <c r="C1979" t="s">
        <v>599</v>
      </c>
      <c r="D1979" t="s">
        <v>1114</v>
      </c>
      <c r="E1979">
        <v>3.8</v>
      </c>
      <c r="F1979">
        <v>1149</v>
      </c>
      <c r="G1979" s="21">
        <v>14.4</v>
      </c>
      <c r="H1979">
        <v>2014</v>
      </c>
      <c r="J1979" t="str">
        <f>_xlfn.CONCAT(Table1[#This Row])</f>
        <v>Cabernet Sauvignon 2014ChileMaipo ValleyPrimus3.8114914.42014</v>
      </c>
      <c r="S1979" t="b">
        <v>0</v>
      </c>
    </row>
    <row r="1980" spans="1:19" x14ac:dyDescent="0.2">
      <c r="A1980" t="s">
        <v>1011</v>
      </c>
      <c r="B1980" t="s">
        <v>16</v>
      </c>
      <c r="C1980" t="s">
        <v>602</v>
      </c>
      <c r="D1980" t="s">
        <v>1012</v>
      </c>
      <c r="E1980">
        <v>4</v>
      </c>
      <c r="F1980">
        <v>1125</v>
      </c>
      <c r="G1980" s="21">
        <v>14.95</v>
      </c>
      <c r="H1980">
        <v>2014</v>
      </c>
      <c r="J1980" t="str">
        <f>_xlfn.CONCAT(Table1[#This Row])</f>
        <v>Selvarossa Riserva 2014ItalySalice SalentinoCantine due Palme4112514.952014</v>
      </c>
      <c r="S1980" t="b">
        <v>0</v>
      </c>
    </row>
    <row r="1981" spans="1:19" x14ac:dyDescent="0.2">
      <c r="A1981" t="s">
        <v>1008</v>
      </c>
      <c r="B1981" t="s">
        <v>9</v>
      </c>
      <c r="C1981" t="s">
        <v>125</v>
      </c>
      <c r="D1981" t="s">
        <v>796</v>
      </c>
      <c r="E1981">
        <v>3.2</v>
      </c>
      <c r="F1981">
        <v>1123</v>
      </c>
      <c r="G1981" s="21">
        <v>7.95</v>
      </c>
      <c r="H1981">
        <v>2014</v>
      </c>
      <c r="J1981" t="str">
        <f>_xlfn.CONCAT(Table1[#This Row])</f>
        <v>Bordeaux Rouge 2014FranceBordeauxBaron Philippe de Rothschild3.211237.952014</v>
      </c>
      <c r="S1981" t="b">
        <v>0</v>
      </c>
    </row>
    <row r="1982" spans="1:19" x14ac:dyDescent="0.2">
      <c r="A1982" t="s">
        <v>971</v>
      </c>
      <c r="B1982" t="s">
        <v>9</v>
      </c>
      <c r="C1982" t="s">
        <v>972</v>
      </c>
      <c r="D1982" t="s">
        <v>973</v>
      </c>
      <c r="E1982">
        <v>3.9</v>
      </c>
      <c r="F1982">
        <v>1118</v>
      </c>
      <c r="G1982" s="21">
        <v>43.77</v>
      </c>
      <c r="H1982">
        <v>2014</v>
      </c>
      <c r="J1982" t="str">
        <f>_xlfn.CONCAT(Table1[#This Row])</f>
        <v>Moulis-en-Médoc 2014FranceMoulis-en-MédocChâteau Chasse-Spleen3.9111843.772014</v>
      </c>
      <c r="S1982" t="b">
        <v>0</v>
      </c>
    </row>
    <row r="1983" spans="1:19" x14ac:dyDescent="0.2">
      <c r="A1983" t="s">
        <v>967</v>
      </c>
      <c r="B1983" t="s">
        <v>196</v>
      </c>
      <c r="C1983" t="s">
        <v>856</v>
      </c>
      <c r="D1983" t="s">
        <v>949</v>
      </c>
      <c r="E1983">
        <v>3.8</v>
      </c>
      <c r="F1983">
        <v>1114</v>
      </c>
      <c r="G1983" s="21">
        <v>15.69</v>
      </c>
      <c r="H1983">
        <v>2014</v>
      </c>
      <c r="J1983" t="str">
        <f>_xlfn.CONCAT(Table1[#This Row])</f>
        <v>Reserve Pinot Noir 2014ArgentinaUco ValleySalentein3.8111415.692014</v>
      </c>
      <c r="S1983" t="b">
        <v>0</v>
      </c>
    </row>
    <row r="1984" spans="1:19" x14ac:dyDescent="0.2">
      <c r="A1984" t="s">
        <v>962</v>
      </c>
      <c r="B1984" t="s">
        <v>66</v>
      </c>
      <c r="C1984" t="s">
        <v>222</v>
      </c>
      <c r="D1984" t="s">
        <v>963</v>
      </c>
      <c r="E1984">
        <v>3.7</v>
      </c>
      <c r="F1984">
        <v>1111</v>
      </c>
      <c r="G1984" s="21">
        <v>14.52</v>
      </c>
      <c r="H1984">
        <v>2014</v>
      </c>
      <c r="J1984" t="str">
        <f>_xlfn.CONCAT(Table1[#This Row])</f>
        <v>Reserva Ribera del Duero 2014SpainRibera del DueroCondado de Oriza3.7111114.522014</v>
      </c>
      <c r="S1984" t="b">
        <v>0</v>
      </c>
    </row>
    <row r="1985" spans="1:19" x14ac:dyDescent="0.2">
      <c r="A1985" t="s">
        <v>849</v>
      </c>
      <c r="B1985" t="s">
        <v>66</v>
      </c>
      <c r="C1985" t="s">
        <v>111</v>
      </c>
      <c r="D1985" t="s">
        <v>112</v>
      </c>
      <c r="E1985">
        <v>3.9</v>
      </c>
      <c r="F1985">
        <v>1098</v>
      </c>
      <c r="G1985" s="21">
        <v>14.5</v>
      </c>
      <c r="H1985">
        <v>2014</v>
      </c>
      <c r="J1985" t="str">
        <f>_xlfn.CONCAT(Table1[#This Row])</f>
        <v>Berola 2014SpainCampo de BorjaBorsao3.9109814.52014</v>
      </c>
      <c r="S1985" t="b">
        <v>0</v>
      </c>
    </row>
    <row r="1986" spans="1:19" x14ac:dyDescent="0.2">
      <c r="A1986" t="s">
        <v>662</v>
      </c>
      <c r="B1986" t="s">
        <v>16</v>
      </c>
      <c r="C1986" t="s">
        <v>663</v>
      </c>
      <c r="D1986" t="s">
        <v>840</v>
      </c>
      <c r="E1986">
        <v>3.7</v>
      </c>
      <c r="F1986">
        <v>1092</v>
      </c>
      <c r="G1986" s="21">
        <v>13.16</v>
      </c>
      <c r="H1986">
        <v>2014</v>
      </c>
      <c r="J1986" t="str">
        <f>_xlfn.CONCAT(Table1[#This Row])</f>
        <v>Valpolicella Superiore 2014ItalyValpolicellaAllegrini3.7109213.162014</v>
      </c>
      <c r="S1986" t="b">
        <v>0</v>
      </c>
    </row>
    <row r="1987" spans="1:19" x14ac:dyDescent="0.2">
      <c r="A1987" t="s">
        <v>786</v>
      </c>
      <c r="B1987" t="s">
        <v>70</v>
      </c>
      <c r="C1987" t="s">
        <v>787</v>
      </c>
      <c r="D1987" t="s">
        <v>501</v>
      </c>
      <c r="E1987">
        <v>4</v>
      </c>
      <c r="F1987">
        <v>1086</v>
      </c>
      <c r="G1987" s="21">
        <v>21.1</v>
      </c>
      <c r="H1987">
        <v>2014</v>
      </c>
      <c r="J1987" t="str">
        <f>_xlfn.CONCAT(Table1[#This Row])</f>
        <v>Charles Wetmore Cabernet Sauvignon 2014United StatesLivermore ValleyWente4108621.12014</v>
      </c>
      <c r="S1987" t="b">
        <v>0</v>
      </c>
    </row>
    <row r="1988" spans="1:19" x14ac:dyDescent="0.2">
      <c r="A1988" t="s">
        <v>705</v>
      </c>
      <c r="B1988" t="s">
        <v>16</v>
      </c>
      <c r="C1988" t="s">
        <v>294</v>
      </c>
      <c r="D1988" t="s">
        <v>608</v>
      </c>
      <c r="E1988">
        <v>3.9</v>
      </c>
      <c r="F1988">
        <v>1077</v>
      </c>
      <c r="G1988" s="21">
        <v>21.34</v>
      </c>
      <c r="H1988">
        <v>2014</v>
      </c>
      <c r="J1988" t="str">
        <f>_xlfn.CONCAT(Table1[#This Row])</f>
        <v>Rosso di Montalcino Leopoldo Franceschi 2014ItalyRosso di MontalcinoTenuta Il Poggione3.9107721.342014</v>
      </c>
      <c r="S1988" t="b">
        <v>0</v>
      </c>
    </row>
    <row r="1989" spans="1:19" x14ac:dyDescent="0.2">
      <c r="A1989" t="s">
        <v>691</v>
      </c>
      <c r="B1989" t="s">
        <v>70</v>
      </c>
      <c r="C1989" t="s">
        <v>692</v>
      </c>
      <c r="D1989" t="s">
        <v>693</v>
      </c>
      <c r="E1989">
        <v>4.3</v>
      </c>
      <c r="F1989">
        <v>1071</v>
      </c>
      <c r="G1989" s="21">
        <v>59</v>
      </c>
      <c r="H1989">
        <v>2014</v>
      </c>
      <c r="J1989" t="str">
        <f>_xlfn.CONCAT(Table1[#This Row])</f>
        <v>Yamhill Cuvée Pinot Noir 2014United StatesWillamette ValleyDomaine Serene4.31071592014</v>
      </c>
      <c r="S1989" t="b">
        <v>0</v>
      </c>
    </row>
    <row r="1990" spans="1:19" x14ac:dyDescent="0.2">
      <c r="A1990" t="s">
        <v>683</v>
      </c>
      <c r="B1990" t="s">
        <v>9</v>
      </c>
      <c r="C1990" t="s">
        <v>217</v>
      </c>
      <c r="D1990" t="s">
        <v>684</v>
      </c>
      <c r="E1990">
        <v>3.8</v>
      </c>
      <c r="F1990">
        <v>1070</v>
      </c>
      <c r="G1990" s="21">
        <v>34.200000000000003</v>
      </c>
      <c r="H1990">
        <v>2014</v>
      </c>
      <c r="J1990" t="str">
        <f>_xlfn.CONCAT(Table1[#This Row])</f>
        <v>Margaux de Brane (Margaux de Henri Lurton) 2014FranceMargauxChâteau Brane-Cantenac3.8107034.22014</v>
      </c>
      <c r="S1990" t="b">
        <v>0</v>
      </c>
    </row>
    <row r="1991" spans="1:19" x14ac:dyDescent="0.2">
      <c r="A1991" t="s">
        <v>621</v>
      </c>
      <c r="B1991" t="s">
        <v>16</v>
      </c>
      <c r="C1991" t="s">
        <v>505</v>
      </c>
      <c r="D1991" t="s">
        <v>292</v>
      </c>
      <c r="E1991">
        <v>4.0999999999999996</v>
      </c>
      <c r="F1991">
        <v>1069</v>
      </c>
      <c r="G1991" s="21">
        <v>28.99</v>
      </c>
      <c r="H1991">
        <v>2014</v>
      </c>
      <c r="J1991" t="str">
        <f>_xlfn.CONCAT(Table1[#This Row])</f>
        <v>Amarone della Valpolicella Classico 2014ItalyAmarone della Valpolicella ClassicoBolla4.1106928.992014</v>
      </c>
      <c r="S1991" t="b">
        <v>0</v>
      </c>
    </row>
    <row r="1992" spans="1:19" x14ac:dyDescent="0.2">
      <c r="A1992" t="s">
        <v>489</v>
      </c>
      <c r="B1992" t="s">
        <v>16</v>
      </c>
      <c r="C1992" t="s">
        <v>358</v>
      </c>
      <c r="D1992" t="s">
        <v>608</v>
      </c>
      <c r="E1992">
        <v>4.2</v>
      </c>
      <c r="F1992">
        <v>1065</v>
      </c>
      <c r="G1992" s="21">
        <v>36.630000000000003</v>
      </c>
      <c r="H1992">
        <v>2014</v>
      </c>
      <c r="J1992" t="str">
        <f>_xlfn.CONCAT(Table1[#This Row])</f>
        <v>Brunello di Montalcino 2014ItalyBrunello di MontalcinoTenuta Il Poggione4.2106536.632014</v>
      </c>
      <c r="S1992" t="b">
        <v>0</v>
      </c>
    </row>
    <row r="1993" spans="1:19" x14ac:dyDescent="0.2">
      <c r="A1993" t="s">
        <v>527</v>
      </c>
      <c r="B1993" t="s">
        <v>16</v>
      </c>
      <c r="C1993" t="s">
        <v>528</v>
      </c>
      <c r="D1993" t="s">
        <v>529</v>
      </c>
      <c r="E1993">
        <v>3.5</v>
      </c>
      <c r="F1993">
        <v>1057</v>
      </c>
      <c r="G1993" s="21">
        <v>10.95</v>
      </c>
      <c r="H1993">
        <v>2014</v>
      </c>
      <c r="J1993" t="str">
        <f>_xlfn.CONCAT(Table1[#This Row])</f>
        <v>Aglianico Rubrato 2014ItalyIrpiniaFeudi di San Gregorio3.5105710.952014</v>
      </c>
      <c r="S1993" t="b">
        <v>0</v>
      </c>
    </row>
    <row r="1994" spans="1:19" x14ac:dyDescent="0.2">
      <c r="A1994" t="s">
        <v>447</v>
      </c>
      <c r="B1994" t="s">
        <v>16</v>
      </c>
      <c r="C1994" t="s">
        <v>358</v>
      </c>
      <c r="D1994" t="s">
        <v>94</v>
      </c>
      <c r="E1994">
        <v>4.3</v>
      </c>
      <c r="F1994">
        <v>1046</v>
      </c>
      <c r="G1994" s="21">
        <v>45.6</v>
      </c>
      <c r="H1994">
        <v>2014</v>
      </c>
      <c r="J1994" t="str">
        <f>_xlfn.CONCAT(Table1[#This Row])</f>
        <v>Pian delle Vigne Brunello di Montalcino 2014ItalyBrunello di MontalcinoAntinori4.3104645.62014</v>
      </c>
      <c r="S1994" t="b">
        <v>0</v>
      </c>
    </row>
    <row r="1995" spans="1:19" x14ac:dyDescent="0.2">
      <c r="A1995" t="s">
        <v>442</v>
      </c>
      <c r="B1995" t="s">
        <v>16</v>
      </c>
      <c r="C1995" t="s">
        <v>443</v>
      </c>
      <c r="D1995" t="s">
        <v>444</v>
      </c>
      <c r="E1995">
        <v>4</v>
      </c>
      <c r="F1995">
        <v>1041</v>
      </c>
      <c r="G1995" s="21">
        <v>34.32</v>
      </c>
      <c r="H1995">
        <v>2014</v>
      </c>
      <c r="J1995" t="str">
        <f>_xlfn.CONCAT(Table1[#This Row])</f>
        <v>No Name 2014ItalyPiemonteBorgogno4104134.322014</v>
      </c>
      <c r="S1995" t="b">
        <v>0</v>
      </c>
    </row>
    <row r="1996" spans="1:19" x14ac:dyDescent="0.2">
      <c r="A1996" t="s">
        <v>381</v>
      </c>
      <c r="B1996" t="s">
        <v>16</v>
      </c>
      <c r="C1996" t="s">
        <v>358</v>
      </c>
      <c r="D1996" t="s">
        <v>375</v>
      </c>
      <c r="E1996">
        <v>4.3</v>
      </c>
      <c r="F1996">
        <v>1035</v>
      </c>
      <c r="G1996" s="21">
        <v>59.9</v>
      </c>
      <c r="H1996">
        <v>2014</v>
      </c>
      <c r="J1996" t="str">
        <f>_xlfn.CONCAT(Table1[#This Row])</f>
        <v>Pieve Santa Restituta Brunello di Montalcino 2014ItalyBrunello di MontalcinoGaja4.3103559.92014</v>
      </c>
      <c r="S1996" t="b">
        <v>0</v>
      </c>
    </row>
    <row r="1997" spans="1:19" x14ac:dyDescent="0.2">
      <c r="A1997" t="s">
        <v>2192</v>
      </c>
      <c r="B1997" t="s">
        <v>66</v>
      </c>
      <c r="C1997" t="s">
        <v>222</v>
      </c>
      <c r="D1997" t="s">
        <v>2158</v>
      </c>
      <c r="E1997">
        <v>4.2</v>
      </c>
      <c r="F1997">
        <v>965</v>
      </c>
      <c r="G1997" s="21">
        <v>14.9</v>
      </c>
      <c r="H1997">
        <v>2014</v>
      </c>
      <c r="J1997" t="str">
        <f>_xlfn.CONCAT(Table1[#This Row])</f>
        <v>Reserva 2014SpainRibera del DueroBodega de Bardos4.296514.92014</v>
      </c>
      <c r="S1997" t="b">
        <v>0</v>
      </c>
    </row>
    <row r="1998" spans="1:19" x14ac:dyDescent="0.2">
      <c r="A1998" t="s">
        <v>9986</v>
      </c>
      <c r="B1998" t="s">
        <v>77</v>
      </c>
      <c r="C1998" t="s">
        <v>1405</v>
      </c>
      <c r="D1998" t="s">
        <v>3752</v>
      </c>
      <c r="E1998">
        <v>3.7</v>
      </c>
      <c r="F1998">
        <v>956</v>
      </c>
      <c r="G1998" s="21">
        <v>9.36</v>
      </c>
      <c r="H1998">
        <v>2014</v>
      </c>
      <c r="J1998" t="str">
        <f>_xlfn.CONCAT(Table1[#This Row])</f>
        <v>Alentejo Dom Rafael Tinto 2014PortugalAlentejoMouchão3.79569.362014</v>
      </c>
      <c r="S1998" t="b">
        <v>0</v>
      </c>
    </row>
    <row r="1999" spans="1:19" x14ac:dyDescent="0.2">
      <c r="A1999" t="s">
        <v>9985</v>
      </c>
      <c r="B1999" t="s">
        <v>16</v>
      </c>
      <c r="C1999" t="s">
        <v>181</v>
      </c>
      <c r="D1999" t="s">
        <v>9866</v>
      </c>
      <c r="E1999">
        <v>3.7</v>
      </c>
      <c r="F1999">
        <v>954</v>
      </c>
      <c r="G1999" s="21">
        <v>24.74</v>
      </c>
      <c r="H1999">
        <v>2014</v>
      </c>
      <c r="J1999" t="str">
        <f>_xlfn.CONCAT(Table1[#This Row])</f>
        <v>Flori Barolo 2014ItalyBaroloAraldica3.795424.742014</v>
      </c>
      <c r="S1999" t="b">
        <v>0</v>
      </c>
    </row>
    <row r="2000" spans="1:19" x14ac:dyDescent="0.2">
      <c r="A2000" t="s">
        <v>9950</v>
      </c>
      <c r="B2000" t="s">
        <v>62</v>
      </c>
      <c r="C2000" t="s">
        <v>244</v>
      </c>
      <c r="D2000" t="s">
        <v>8197</v>
      </c>
      <c r="E2000">
        <v>4.2</v>
      </c>
      <c r="F2000">
        <v>947</v>
      </c>
      <c r="G2000" s="21">
        <v>50.67</v>
      </c>
      <c r="H2000">
        <v>2014</v>
      </c>
      <c r="J2000" t="str">
        <f>_xlfn.CONCAT(Table1[#This Row])</f>
        <v>Baron Edmond 2014South AfricaPaarlRupert &amp; Rothschild4.294750.672014</v>
      </c>
      <c r="S2000" t="b">
        <v>0</v>
      </c>
    </row>
    <row r="2001" spans="1:19" x14ac:dyDescent="0.2">
      <c r="A2001" t="s">
        <v>9912</v>
      </c>
      <c r="B2001" t="s">
        <v>66</v>
      </c>
      <c r="C2001" t="s">
        <v>222</v>
      </c>
      <c r="D2001" t="s">
        <v>8903</v>
      </c>
      <c r="E2001">
        <v>4.2</v>
      </c>
      <c r="F2001">
        <v>937</v>
      </c>
      <c r="G2001" s="21">
        <v>36.520000000000003</v>
      </c>
      <c r="H2001">
        <v>2014</v>
      </c>
      <c r="J2001" t="str">
        <f>_xlfn.CONCAT(Table1[#This Row])</f>
        <v>Finca El Otero 2014SpainRibera del DueroÁster4.293736.522014</v>
      </c>
      <c r="S2001" t="b">
        <v>0</v>
      </c>
    </row>
    <row r="2002" spans="1:19" x14ac:dyDescent="0.2">
      <c r="A2002" t="s">
        <v>9911</v>
      </c>
      <c r="B2002" t="s">
        <v>16</v>
      </c>
      <c r="C2002" t="s">
        <v>926</v>
      </c>
      <c r="D2002" t="s">
        <v>270</v>
      </c>
      <c r="E2002">
        <v>3.8</v>
      </c>
      <c r="F2002">
        <v>937</v>
      </c>
      <c r="G2002" s="21">
        <v>29.95</v>
      </c>
      <c r="H2002">
        <v>2014</v>
      </c>
      <c r="J2002" t="str">
        <f>_xlfn.CONCAT(Table1[#This Row])</f>
        <v>Alta Mora Etna Rosso 2014ItalyEtnaCusumano3.893729.952014</v>
      </c>
      <c r="S2002" t="b">
        <v>0</v>
      </c>
    </row>
    <row r="2003" spans="1:19" x14ac:dyDescent="0.2">
      <c r="A2003" t="s">
        <v>9908</v>
      </c>
      <c r="B2003" t="s">
        <v>196</v>
      </c>
      <c r="C2003" t="s">
        <v>5769</v>
      </c>
      <c r="D2003" t="s">
        <v>1019</v>
      </c>
      <c r="E2003">
        <v>4.3</v>
      </c>
      <c r="F2003">
        <v>935</v>
      </c>
      <c r="G2003" s="21">
        <v>31.1</v>
      </c>
      <c r="H2003">
        <v>2014</v>
      </c>
      <c r="J2003" t="str">
        <f>_xlfn.CONCAT(Table1[#This Row])</f>
        <v>Pasionado Cuatro Cepas 2014ArgentinaGualtallaryAndeluna4.393531.12014</v>
      </c>
      <c r="S2003" t="b">
        <v>0</v>
      </c>
    </row>
    <row r="2004" spans="1:19" x14ac:dyDescent="0.2">
      <c r="A2004" t="s">
        <v>1084</v>
      </c>
      <c r="B2004" t="s">
        <v>9</v>
      </c>
      <c r="C2004" t="s">
        <v>281</v>
      </c>
      <c r="D2004" t="s">
        <v>5487</v>
      </c>
      <c r="E2004">
        <v>3.8</v>
      </c>
      <c r="F2004">
        <v>922</v>
      </c>
      <c r="G2004" s="21">
        <v>19.95</v>
      </c>
      <c r="H2004">
        <v>2014</v>
      </c>
      <c r="J2004" t="str">
        <f>_xlfn.CONCAT(Table1[#This Row])</f>
        <v>Haut-Médoc 2014FranceHaut-MédocChâteau Charmail3.892219.952014</v>
      </c>
      <c r="S2004" t="b">
        <v>0</v>
      </c>
    </row>
    <row r="2005" spans="1:19" x14ac:dyDescent="0.2">
      <c r="A2005" t="s">
        <v>2790</v>
      </c>
      <c r="B2005" t="s">
        <v>9</v>
      </c>
      <c r="C2005" t="s">
        <v>389</v>
      </c>
      <c r="D2005" t="s">
        <v>3516</v>
      </c>
      <c r="E2005">
        <v>4</v>
      </c>
      <c r="F2005">
        <v>920</v>
      </c>
      <c r="G2005" s="21">
        <v>49.55</v>
      </c>
      <c r="H2005">
        <v>2014</v>
      </c>
      <c r="J2005" t="str">
        <f>_xlfn.CONCAT(Table1[#This Row])</f>
        <v>Pessac-Léognan 2014FrancePessac-LéognanChâteau Carbonnieux492049.552014</v>
      </c>
      <c r="S2005" t="b">
        <v>0</v>
      </c>
    </row>
    <row r="2006" spans="1:19" x14ac:dyDescent="0.2">
      <c r="A2006" t="s">
        <v>9814</v>
      </c>
      <c r="B2006" t="s">
        <v>66</v>
      </c>
      <c r="C2006" t="s">
        <v>222</v>
      </c>
      <c r="D2006" t="s">
        <v>5128</v>
      </c>
      <c r="E2006">
        <v>4</v>
      </c>
      <c r="F2006">
        <v>904</v>
      </c>
      <c r="G2006" s="21">
        <v>22.95</v>
      </c>
      <c r="H2006">
        <v>2014</v>
      </c>
      <c r="J2006" t="str">
        <f>_xlfn.CONCAT(Table1[#This Row])</f>
        <v>Corimbo 2014SpainRibera del DueroBodegas La Horra490422.952014</v>
      </c>
      <c r="S2006" t="b">
        <v>0</v>
      </c>
    </row>
    <row r="2007" spans="1:19" x14ac:dyDescent="0.2">
      <c r="A2007" t="s">
        <v>9439</v>
      </c>
      <c r="B2007" t="s">
        <v>9</v>
      </c>
      <c r="C2007" t="s">
        <v>389</v>
      </c>
      <c r="D2007" t="s">
        <v>390</v>
      </c>
      <c r="E2007">
        <v>4.3</v>
      </c>
      <c r="F2007">
        <v>898</v>
      </c>
      <c r="G2007" s="21">
        <v>89</v>
      </c>
      <c r="H2007">
        <v>2014</v>
      </c>
      <c r="J2007" t="str">
        <f>_xlfn.CONCAT(Table1[#This Row])</f>
        <v>Pessac-Léognan (Grand Cru Classé de Graves) 2014FrancePessac-LéognanChâteau Pape Clément4.3898892014</v>
      </c>
      <c r="S2007" t="b">
        <v>0</v>
      </c>
    </row>
    <row r="2008" spans="1:19" x14ac:dyDescent="0.2">
      <c r="A2008" t="s">
        <v>8639</v>
      </c>
      <c r="B2008" t="s">
        <v>9</v>
      </c>
      <c r="C2008" t="s">
        <v>281</v>
      </c>
      <c r="D2008" t="s">
        <v>1999</v>
      </c>
      <c r="E2008">
        <v>3.8</v>
      </c>
      <c r="F2008">
        <v>896</v>
      </c>
      <c r="G2008" s="21">
        <v>34.020000000000003</v>
      </c>
      <c r="H2008">
        <v>2014</v>
      </c>
      <c r="J2008" t="str">
        <f>_xlfn.CONCAT(Table1[#This Row])</f>
        <v>Haut-Médoc (Grand Cru Classé) 2014FranceHaut-MédocChâteau Cantemerle3.889634.022014</v>
      </c>
      <c r="S2008" t="b">
        <v>0</v>
      </c>
    </row>
    <row r="2009" spans="1:19" x14ac:dyDescent="0.2">
      <c r="A2009" t="s">
        <v>186</v>
      </c>
      <c r="B2009" t="s">
        <v>70</v>
      </c>
      <c r="C2009" t="s">
        <v>161</v>
      </c>
      <c r="D2009" t="s">
        <v>2201</v>
      </c>
      <c r="E2009">
        <v>4.5</v>
      </c>
      <c r="F2009">
        <v>889</v>
      </c>
      <c r="G2009" s="21">
        <v>129</v>
      </c>
      <c r="H2009">
        <v>2014</v>
      </c>
      <c r="J2009" t="str">
        <f>_xlfn.CONCAT(Table1[#This Row])</f>
        <v>Cabernet Sauvignon 2014United StatesNapa ValleyPaul Hobbs4.58891292014</v>
      </c>
      <c r="S2009" t="b">
        <v>0</v>
      </c>
    </row>
    <row r="2010" spans="1:19" x14ac:dyDescent="0.2">
      <c r="A2010" t="s">
        <v>1500</v>
      </c>
      <c r="B2010" t="s">
        <v>66</v>
      </c>
      <c r="C2010" t="s">
        <v>222</v>
      </c>
      <c r="D2010" t="s">
        <v>8903</v>
      </c>
      <c r="E2010">
        <v>3.8</v>
      </c>
      <c r="F2010">
        <v>889</v>
      </c>
      <c r="G2010" s="21">
        <v>18.84</v>
      </c>
      <c r="H2010">
        <v>2014</v>
      </c>
      <c r="J2010" t="str">
        <f>_xlfn.CONCAT(Table1[#This Row])</f>
        <v>Crianza 2014SpainRibera del DueroÁster3.888918.842014</v>
      </c>
      <c r="S2010" t="b">
        <v>0</v>
      </c>
    </row>
    <row r="2011" spans="1:19" x14ac:dyDescent="0.2">
      <c r="A2011" t="s">
        <v>9745</v>
      </c>
      <c r="B2011" t="s">
        <v>16</v>
      </c>
      <c r="C2011" t="s">
        <v>17</v>
      </c>
      <c r="D2011" t="s">
        <v>3036</v>
      </c>
      <c r="E2011">
        <v>4.3</v>
      </c>
      <c r="F2011">
        <v>887</v>
      </c>
      <c r="G2011" s="21">
        <v>86.76</v>
      </c>
      <c r="H2011">
        <v>2014</v>
      </c>
      <c r="J2011" t="str">
        <f>_xlfn.CONCAT(Table1[#This Row])</f>
        <v>Luce 2014ItalyToscanaLuce della Vite4.388786.762014</v>
      </c>
      <c r="S2011" t="b">
        <v>0</v>
      </c>
    </row>
    <row r="2012" spans="1:19" x14ac:dyDescent="0.2">
      <c r="A2012" t="s">
        <v>9743</v>
      </c>
      <c r="B2012" t="s">
        <v>16</v>
      </c>
      <c r="C2012" t="s">
        <v>558</v>
      </c>
      <c r="D2012" t="s">
        <v>1403</v>
      </c>
      <c r="E2012">
        <v>3.6</v>
      </c>
      <c r="F2012">
        <v>885</v>
      </c>
      <c r="G2012" s="21">
        <v>18.86</v>
      </c>
      <c r="H2012">
        <v>2014</v>
      </c>
      <c r="J2012" t="str">
        <f>_xlfn.CONCAT(Table1[#This Row])</f>
        <v>Tenuta Lodola Nuova Vino Nobile di Montepulciano 2014ItalyVino Nobile di MontepulcianoRuffino3.688518.862014</v>
      </c>
      <c r="S2012" t="b">
        <v>0</v>
      </c>
    </row>
    <row r="2013" spans="1:19" x14ac:dyDescent="0.2">
      <c r="A2013" t="s">
        <v>4550</v>
      </c>
      <c r="B2013" t="s">
        <v>9</v>
      </c>
      <c r="C2013" t="s">
        <v>217</v>
      </c>
      <c r="D2013" t="s">
        <v>218</v>
      </c>
      <c r="E2013">
        <v>3.9</v>
      </c>
      <c r="F2013">
        <v>876</v>
      </c>
      <c r="G2013" s="21">
        <v>28.65</v>
      </c>
      <c r="H2013">
        <v>2014</v>
      </c>
      <c r="J2013" t="str">
        <f>_xlfn.CONCAT(Table1[#This Row])</f>
        <v>Margaux 2014FranceMargauxChâteau Labégorce3.987628.652014</v>
      </c>
      <c r="S2013" t="b">
        <v>0</v>
      </c>
    </row>
    <row r="2014" spans="1:19" x14ac:dyDescent="0.2">
      <c r="A2014" t="s">
        <v>9627</v>
      </c>
      <c r="B2014" t="s">
        <v>16</v>
      </c>
      <c r="C2014" t="s">
        <v>17</v>
      </c>
      <c r="D2014" t="s">
        <v>8852</v>
      </c>
      <c r="E2014">
        <v>4</v>
      </c>
      <c r="F2014">
        <v>856</v>
      </c>
      <c r="G2014" s="21">
        <v>19.5</v>
      </c>
      <c r="H2014">
        <v>2014</v>
      </c>
      <c r="J2014" t="str">
        <f>_xlfn.CONCAT(Table1[#This Row])</f>
        <v>Al Passo Toscana 2014ItalyToscanaTolaini485619.52014</v>
      </c>
      <c r="S2014" t="b">
        <v>0</v>
      </c>
    </row>
    <row r="2015" spans="1:19" x14ac:dyDescent="0.2">
      <c r="A2015" t="s">
        <v>186</v>
      </c>
      <c r="B2015" t="s">
        <v>62</v>
      </c>
      <c r="C2015" t="s">
        <v>349</v>
      </c>
      <c r="D2015" t="s">
        <v>3230</v>
      </c>
      <c r="E2015">
        <v>4.3</v>
      </c>
      <c r="F2015">
        <v>836</v>
      </c>
      <c r="G2015" s="21">
        <v>54.9</v>
      </c>
      <c r="H2015">
        <v>2014</v>
      </c>
      <c r="J2015" t="str">
        <f>_xlfn.CONCAT(Table1[#This Row])</f>
        <v>Cabernet Sauvignon 2014South AfricaFranschhoekBoekenhoutskloof4.383654.92014</v>
      </c>
      <c r="S2015" t="b">
        <v>0</v>
      </c>
    </row>
    <row r="2016" spans="1:19" x14ac:dyDescent="0.2">
      <c r="A2016" t="s">
        <v>4560</v>
      </c>
      <c r="B2016" t="s">
        <v>9</v>
      </c>
      <c r="C2016" t="s">
        <v>742</v>
      </c>
      <c r="D2016" t="s">
        <v>1637</v>
      </c>
      <c r="E2016">
        <v>3.6</v>
      </c>
      <c r="F2016">
        <v>832</v>
      </c>
      <c r="G2016" s="21">
        <v>9.9</v>
      </c>
      <c r="H2016">
        <v>2014</v>
      </c>
      <c r="J2016" t="str">
        <f>_xlfn.CONCAT(Table1[#This Row])</f>
        <v>Bordeaux Supérieur 2014FranceBordeaux SupérieurChâteau Croix Mouton3.68329.92014</v>
      </c>
      <c r="S2016" t="b">
        <v>0</v>
      </c>
    </row>
    <row r="2017" spans="1:19" x14ac:dyDescent="0.2">
      <c r="A2017" t="s">
        <v>9513</v>
      </c>
      <c r="B2017" t="s">
        <v>196</v>
      </c>
      <c r="C2017" t="s">
        <v>9514</v>
      </c>
      <c r="D2017" t="s">
        <v>695</v>
      </c>
      <c r="E2017">
        <v>4.5</v>
      </c>
      <c r="F2017">
        <v>825</v>
      </c>
      <c r="G2017" s="21">
        <v>77.010000000000005</v>
      </c>
      <c r="H2017">
        <v>2014</v>
      </c>
      <c r="J2017" t="str">
        <f>_xlfn.CONCAT(Table1[#This Row])</f>
        <v>Gran Enemigo Single Vineyard El Cepillo Cabernet Franc 2014ArgentinaSan CarlosEl Enemigo4.582577.012014</v>
      </c>
      <c r="S2017" t="b">
        <v>0</v>
      </c>
    </row>
    <row r="2018" spans="1:19" x14ac:dyDescent="0.2">
      <c r="A2018" t="s">
        <v>9508</v>
      </c>
      <c r="B2018" t="s">
        <v>16</v>
      </c>
      <c r="C2018" t="s">
        <v>3595</v>
      </c>
      <c r="D2018" t="s">
        <v>3286</v>
      </c>
      <c r="E2018">
        <v>3.8</v>
      </c>
      <c r="F2018">
        <v>821</v>
      </c>
      <c r="G2018" s="21">
        <v>9.9</v>
      </c>
      <c r="H2018">
        <v>2014</v>
      </c>
      <c r="J2018" t="str">
        <f>_xlfn.CONCAT(Table1[#This Row])</f>
        <v>Castel Del Monte Riserva Vigna Pedale 2014ItalyCastel del MonteTorrevento3.88219.92014</v>
      </c>
      <c r="S2018" t="b">
        <v>0</v>
      </c>
    </row>
    <row r="2019" spans="1:19" x14ac:dyDescent="0.2">
      <c r="A2019" t="s">
        <v>9477</v>
      </c>
      <c r="B2019" t="s">
        <v>66</v>
      </c>
      <c r="C2019" t="s">
        <v>480</v>
      </c>
      <c r="D2019" t="s">
        <v>3284</v>
      </c>
      <c r="E2019">
        <v>3.8</v>
      </c>
      <c r="F2019">
        <v>819</v>
      </c>
      <c r="G2019" s="21">
        <v>9.2899999999999991</v>
      </c>
      <c r="H2019">
        <v>2014</v>
      </c>
      <c r="J2019" t="str">
        <f>_xlfn.CONCAT(Table1[#This Row])</f>
        <v>TW 12 (Twelve) Monastrell 2014SpainJumillaAlceño3.88199.292014</v>
      </c>
      <c r="S2019" t="b">
        <v>0</v>
      </c>
    </row>
    <row r="2020" spans="1:19" x14ac:dyDescent="0.2">
      <c r="A2020" t="s">
        <v>1197</v>
      </c>
      <c r="B2020" t="s">
        <v>9</v>
      </c>
      <c r="C2020" t="s">
        <v>184</v>
      </c>
      <c r="D2020" t="s">
        <v>2417</v>
      </c>
      <c r="E2020">
        <v>4.3</v>
      </c>
      <c r="F2020">
        <v>817</v>
      </c>
      <c r="G2020" s="21">
        <v>114.95</v>
      </c>
      <c r="H2020">
        <v>2014</v>
      </c>
      <c r="J2020" t="str">
        <f>_xlfn.CONCAT(Table1[#This Row])</f>
        <v>Pauillac (Grand Cru Classé) 2014FrancePauillacChâteau Pontet-Canet4.3817114.952014</v>
      </c>
      <c r="S2020" t="b">
        <v>0</v>
      </c>
    </row>
    <row r="2021" spans="1:19" x14ac:dyDescent="0.2">
      <c r="A2021" t="s">
        <v>9439</v>
      </c>
      <c r="B2021" t="s">
        <v>9</v>
      </c>
      <c r="C2021" t="s">
        <v>389</v>
      </c>
      <c r="D2021" t="s">
        <v>1094</v>
      </c>
      <c r="E2021">
        <v>4.0999999999999996</v>
      </c>
      <c r="F2021">
        <v>805</v>
      </c>
      <c r="G2021" s="21">
        <v>63.36</v>
      </c>
      <c r="H2021">
        <v>2014</v>
      </c>
      <c r="J2021" t="str">
        <f>_xlfn.CONCAT(Table1[#This Row])</f>
        <v>Pessac-Léognan (Grand Cru Classé de Graves) 2014FrancePessac-LéognanDomaine de Chevalier4.180563.362014</v>
      </c>
      <c r="S2021" t="b">
        <v>0</v>
      </c>
    </row>
    <row r="2022" spans="1:19" x14ac:dyDescent="0.2">
      <c r="A2022" t="s">
        <v>8724</v>
      </c>
      <c r="B2022" t="s">
        <v>70</v>
      </c>
      <c r="C2022" t="s">
        <v>71</v>
      </c>
      <c r="D2022" t="s">
        <v>8073</v>
      </c>
      <c r="E2022">
        <v>3.6</v>
      </c>
      <c r="F2022">
        <v>805</v>
      </c>
      <c r="G2022" s="21">
        <v>14.29</v>
      </c>
      <c r="H2022">
        <v>2014</v>
      </c>
      <c r="J2022" t="str">
        <f>_xlfn.CONCAT(Table1[#This Row])</f>
        <v>Zinfandel 2014United StatesCaliforniaRobert Mondavi Private Selection3.680514.292014</v>
      </c>
      <c r="S2022" t="b">
        <v>0</v>
      </c>
    </row>
    <row r="2023" spans="1:19" x14ac:dyDescent="0.2">
      <c r="A2023" t="s">
        <v>1084</v>
      </c>
      <c r="B2023" t="s">
        <v>9</v>
      </c>
      <c r="C2023" t="s">
        <v>281</v>
      </c>
      <c r="D2023" t="s">
        <v>1590</v>
      </c>
      <c r="E2023">
        <v>3.9</v>
      </c>
      <c r="F2023">
        <v>797</v>
      </c>
      <c r="G2023" s="21">
        <v>34</v>
      </c>
      <c r="H2023">
        <v>2014</v>
      </c>
      <c r="J2023" t="str">
        <f>_xlfn.CONCAT(Table1[#This Row])</f>
        <v>Haut-Médoc 2014FranceHaut-MédocChâteau Sociando-Mallet3.9797342014</v>
      </c>
      <c r="S2023" t="b">
        <v>0</v>
      </c>
    </row>
    <row r="2024" spans="1:19" x14ac:dyDescent="0.2">
      <c r="A2024" t="s">
        <v>9362</v>
      </c>
      <c r="B2024" t="s">
        <v>46</v>
      </c>
      <c r="C2024" t="s">
        <v>131</v>
      </c>
      <c r="D2024" t="s">
        <v>1252</v>
      </c>
      <c r="E2024">
        <v>4.0999999999999996</v>
      </c>
      <c r="F2024">
        <v>788</v>
      </c>
      <c r="G2024" s="21">
        <v>43.82</v>
      </c>
      <c r="H2024">
        <v>2014</v>
      </c>
      <c r="J2024" t="str">
        <f>_xlfn.CONCAT(Table1[#This Row])</f>
        <v>The Dead Arm Shiraz 2014AustraliaMcLaren Valed'Arenberg4.178843.822014</v>
      </c>
      <c r="S2024" t="b">
        <v>0</v>
      </c>
    </row>
    <row r="2025" spans="1:19" x14ac:dyDescent="0.2">
      <c r="A2025" t="s">
        <v>9306</v>
      </c>
      <c r="B2025" t="s">
        <v>9</v>
      </c>
      <c r="C2025" t="s">
        <v>1088</v>
      </c>
      <c r="D2025" t="s">
        <v>9307</v>
      </c>
      <c r="E2025">
        <v>3.8</v>
      </c>
      <c r="F2025">
        <v>778</v>
      </c>
      <c r="G2025" s="21">
        <v>14.5</v>
      </c>
      <c r="H2025">
        <v>2014</v>
      </c>
      <c r="J2025" t="str">
        <f>_xlfn.CONCAT(Table1[#This Row])</f>
        <v>Côtes de Bourg 2014FranceCôtes de BourgChâteau du Bousquet3.877814.52014</v>
      </c>
      <c r="S2025" t="b">
        <v>0</v>
      </c>
    </row>
    <row r="2026" spans="1:19" x14ac:dyDescent="0.2">
      <c r="A2026" t="s">
        <v>9304</v>
      </c>
      <c r="B2026" t="s">
        <v>70</v>
      </c>
      <c r="C2026" t="s">
        <v>1166</v>
      </c>
      <c r="D2026" t="s">
        <v>3865</v>
      </c>
      <c r="E2026">
        <v>4.5999999999999996</v>
      </c>
      <c r="F2026">
        <v>775</v>
      </c>
      <c r="G2026" s="21">
        <v>463.03</v>
      </c>
      <c r="H2026">
        <v>2014</v>
      </c>
      <c r="J2026" t="str">
        <f>_xlfn.CONCAT(Table1[#This Row])</f>
        <v>Proprietary Red 2014United StatesOakvilleContinuum4.6775463.032014</v>
      </c>
      <c r="S2026" t="b">
        <v>0</v>
      </c>
    </row>
    <row r="2027" spans="1:19" x14ac:dyDescent="0.2">
      <c r="A2027" t="s">
        <v>9301</v>
      </c>
      <c r="B2027" t="s">
        <v>70</v>
      </c>
      <c r="C2027" t="s">
        <v>787</v>
      </c>
      <c r="D2027" t="s">
        <v>501</v>
      </c>
      <c r="E2027">
        <v>4</v>
      </c>
      <c r="F2027">
        <v>771</v>
      </c>
      <c r="G2027" s="21">
        <v>14.29</v>
      </c>
      <c r="H2027">
        <v>2014</v>
      </c>
      <c r="J2027" t="str">
        <f>_xlfn.CONCAT(Table1[#This Row])</f>
        <v>Beyer Ranch Zinfandel 2014United StatesLivermore ValleyWente477114.292014</v>
      </c>
      <c r="S2027" t="b">
        <v>0</v>
      </c>
    </row>
    <row r="2028" spans="1:19" x14ac:dyDescent="0.2">
      <c r="A2028" t="s">
        <v>8724</v>
      </c>
      <c r="B2028" t="s">
        <v>70</v>
      </c>
      <c r="C2028" t="s">
        <v>3785</v>
      </c>
      <c r="D2028" t="s">
        <v>9256</v>
      </c>
      <c r="E2028">
        <v>3.9</v>
      </c>
      <c r="F2028">
        <v>766</v>
      </c>
      <c r="G2028" s="21">
        <v>23.5</v>
      </c>
      <c r="H2028">
        <v>2014</v>
      </c>
      <c r="J2028" t="str">
        <f>_xlfn.CONCAT(Table1[#This Row])</f>
        <v>Zinfandel 2014United StatesSonoma CountyBuena Vista3.976623.52014</v>
      </c>
      <c r="S2028" t="b">
        <v>0</v>
      </c>
    </row>
    <row r="2029" spans="1:19" x14ac:dyDescent="0.2">
      <c r="A2029" t="s">
        <v>186</v>
      </c>
      <c r="B2029" t="s">
        <v>70</v>
      </c>
      <c r="C2029" t="s">
        <v>161</v>
      </c>
      <c r="D2029" t="s">
        <v>4276</v>
      </c>
      <c r="E2029">
        <v>4.0999999999999996</v>
      </c>
      <c r="F2029">
        <v>763</v>
      </c>
      <c r="G2029" s="21">
        <v>45.59</v>
      </c>
      <c r="H2029">
        <v>2014</v>
      </c>
      <c r="J2029" t="str">
        <f>_xlfn.CONCAT(Table1[#This Row])</f>
        <v>Cabernet Sauvignon 2014United StatesNapa ValleyGallo Signature Series4.176345.592014</v>
      </c>
      <c r="S2029" t="b">
        <v>0</v>
      </c>
    </row>
    <row r="2030" spans="1:19" x14ac:dyDescent="0.2">
      <c r="A2030" t="s">
        <v>9244</v>
      </c>
      <c r="B2030" t="s">
        <v>196</v>
      </c>
      <c r="C2030" t="s">
        <v>701</v>
      </c>
      <c r="D2030" t="s">
        <v>1019</v>
      </c>
      <c r="E2030">
        <v>3.8</v>
      </c>
      <c r="F2030">
        <v>760</v>
      </c>
      <c r="G2030" s="21">
        <v>13.26</v>
      </c>
      <c r="H2030">
        <v>2014</v>
      </c>
      <c r="J2030" t="str">
        <f>_xlfn.CONCAT(Table1[#This Row])</f>
        <v>Altitud Cabernet Sauvignon 2014ArgentinaTupungatoAndeluna3.876013.262014</v>
      </c>
      <c r="S2030" t="b">
        <v>0</v>
      </c>
    </row>
    <row r="2031" spans="1:19" x14ac:dyDescent="0.2">
      <c r="A2031" t="s">
        <v>9202</v>
      </c>
      <c r="B2031" t="s">
        <v>16</v>
      </c>
      <c r="C2031" t="s">
        <v>716</v>
      </c>
      <c r="D2031" t="s">
        <v>529</v>
      </c>
      <c r="E2031">
        <v>3.9</v>
      </c>
      <c r="F2031">
        <v>752</v>
      </c>
      <c r="G2031" s="21">
        <v>21.82</v>
      </c>
      <c r="H2031">
        <v>2014</v>
      </c>
      <c r="J2031" t="str">
        <f>_xlfn.CONCAT(Table1[#This Row])</f>
        <v>Taurasi 2014ItalyTaurasiFeudi di San Gregorio3.975221.822014</v>
      </c>
      <c r="S2031" t="b">
        <v>0</v>
      </c>
    </row>
    <row r="2032" spans="1:19" x14ac:dyDescent="0.2">
      <c r="A2032" t="s">
        <v>9199</v>
      </c>
      <c r="B2032" t="s">
        <v>16</v>
      </c>
      <c r="C2032" t="s">
        <v>17</v>
      </c>
      <c r="D2032" t="s">
        <v>2725</v>
      </c>
      <c r="E2032">
        <v>3.8</v>
      </c>
      <c r="F2032">
        <v>751</v>
      </c>
      <c r="G2032" s="21">
        <v>12.79</v>
      </c>
      <c r="H2032">
        <v>2014</v>
      </c>
      <c r="J2032" t="str">
        <f>_xlfn.CONCAT(Table1[#This Row])</f>
        <v>Cantaloro Toscana Rosso 2014ItalyToscanaAvignonesi3.875112.792014</v>
      </c>
      <c r="S2032" t="b">
        <v>0</v>
      </c>
    </row>
    <row r="2033" spans="1:19" x14ac:dyDescent="0.2">
      <c r="A2033" t="s">
        <v>2905</v>
      </c>
      <c r="B2033" t="s">
        <v>16</v>
      </c>
      <c r="C2033" t="s">
        <v>93</v>
      </c>
      <c r="D2033" t="s">
        <v>431</v>
      </c>
      <c r="E2033">
        <v>3.8</v>
      </c>
      <c r="F2033">
        <v>747</v>
      </c>
      <c r="G2033" s="21">
        <v>18.5</v>
      </c>
      <c r="H2033">
        <v>2014</v>
      </c>
      <c r="J2033" t="str">
        <f>_xlfn.CONCAT(Table1[#This Row])</f>
        <v>Chianti Classico Riserva 2014ItalyChianti ClassicoCastello di Gabbiano3.874718.52014</v>
      </c>
      <c r="S2033" t="b">
        <v>0</v>
      </c>
    </row>
    <row r="2034" spans="1:19" x14ac:dyDescent="0.2">
      <c r="A2034" t="s">
        <v>9155</v>
      </c>
      <c r="B2034" t="s">
        <v>16</v>
      </c>
      <c r="C2034" t="s">
        <v>3132</v>
      </c>
      <c r="D2034" t="s">
        <v>589</v>
      </c>
      <c r="E2034">
        <v>3.7</v>
      </c>
      <c r="F2034">
        <v>744</v>
      </c>
      <c r="G2034" s="21">
        <v>12.65</v>
      </c>
      <c r="H2034">
        <v>2014</v>
      </c>
      <c r="J2034" t="str">
        <f>_xlfn.CONCAT(Table1[#This Row])</f>
        <v>Mompertone Monferrato 2014ItalyMonferratoPrunotto3.774412.652014</v>
      </c>
      <c r="S2034" t="b">
        <v>0</v>
      </c>
    </row>
    <row r="2035" spans="1:19" x14ac:dyDescent="0.2">
      <c r="A2035" t="s">
        <v>9153</v>
      </c>
      <c r="B2035" t="s">
        <v>196</v>
      </c>
      <c r="C2035" t="s">
        <v>197</v>
      </c>
      <c r="D2035" t="s">
        <v>1484</v>
      </c>
      <c r="E2035">
        <v>4.4000000000000004</v>
      </c>
      <c r="F2035">
        <v>743</v>
      </c>
      <c r="G2035" s="21">
        <v>59.99</v>
      </c>
      <c r="H2035">
        <v>2014</v>
      </c>
      <c r="J2035" t="str">
        <f>_xlfn.CONCAT(Table1[#This Row])</f>
        <v>Mai The First A.Montes Malbec 2014ArgentinaMendozaKaiken4.474359.992014</v>
      </c>
      <c r="S2035" t="b">
        <v>0</v>
      </c>
    </row>
    <row r="2036" spans="1:19" x14ac:dyDescent="0.2">
      <c r="A2036" t="s">
        <v>9154</v>
      </c>
      <c r="B2036" t="s">
        <v>196</v>
      </c>
      <c r="C2036" t="s">
        <v>197</v>
      </c>
      <c r="D2036" t="s">
        <v>354</v>
      </c>
      <c r="E2036">
        <v>4.4000000000000004</v>
      </c>
      <c r="F2036">
        <v>743</v>
      </c>
      <c r="G2036" s="21">
        <v>74.989999999999995</v>
      </c>
      <c r="H2036">
        <v>2014</v>
      </c>
      <c r="J2036" t="str">
        <f>_xlfn.CONCAT(Table1[#This Row])</f>
        <v>Bramare Rebon Vineyard Malbec 2014ArgentinaMendozaViña Cobos4.474374.992014</v>
      </c>
      <c r="S2036" t="b">
        <v>0</v>
      </c>
    </row>
    <row r="2037" spans="1:19" x14ac:dyDescent="0.2">
      <c r="A2037" t="s">
        <v>971</v>
      </c>
      <c r="B2037" t="s">
        <v>9</v>
      </c>
      <c r="C2037" t="s">
        <v>972</v>
      </c>
      <c r="D2037" t="s">
        <v>1503</v>
      </c>
      <c r="E2037">
        <v>3.8</v>
      </c>
      <c r="F2037">
        <v>731</v>
      </c>
      <c r="G2037" s="21">
        <v>39</v>
      </c>
      <c r="H2037">
        <v>2014</v>
      </c>
      <c r="J2037" t="str">
        <f>_xlfn.CONCAT(Table1[#This Row])</f>
        <v>Moulis-en-Médoc 2014FranceMoulis-en-MédocChâteau Poujeaux3.8731392014</v>
      </c>
      <c r="S2037" t="b">
        <v>0</v>
      </c>
    </row>
    <row r="2038" spans="1:19" x14ac:dyDescent="0.2">
      <c r="A2038" t="s">
        <v>4154</v>
      </c>
      <c r="B2038" t="s">
        <v>9</v>
      </c>
      <c r="C2038" t="s">
        <v>2630</v>
      </c>
      <c r="D2038" t="s">
        <v>2631</v>
      </c>
      <c r="E2038">
        <v>3.9</v>
      </c>
      <c r="F2038">
        <v>730</v>
      </c>
      <c r="G2038" s="21">
        <v>15.9</v>
      </c>
      <c r="H2038">
        <v>2014</v>
      </c>
      <c r="J2038" t="str">
        <f>_xlfn.CONCAT(Table1[#This Row])</f>
        <v>Cahors 2014FranceCahorsChâteau du Cèdre3.973015.92014</v>
      </c>
      <c r="S2038" t="b">
        <v>0</v>
      </c>
    </row>
    <row r="2039" spans="1:19" x14ac:dyDescent="0.2">
      <c r="A2039" t="s">
        <v>9066</v>
      </c>
      <c r="B2039" t="s">
        <v>16</v>
      </c>
      <c r="C2039" t="s">
        <v>888</v>
      </c>
      <c r="D2039" t="s">
        <v>2725</v>
      </c>
      <c r="E2039">
        <v>3.5</v>
      </c>
      <c r="F2039">
        <v>728</v>
      </c>
      <c r="G2039" s="21">
        <v>14.29</v>
      </c>
      <c r="H2039">
        <v>2014</v>
      </c>
      <c r="J2039" t="str">
        <f>_xlfn.CONCAT(Table1[#This Row])</f>
        <v>Rosso di Montepulciano 2014ItalyRosso di MontepulcianoAvignonesi3.572814.292014</v>
      </c>
      <c r="S2039" t="b">
        <v>0</v>
      </c>
    </row>
    <row r="2040" spans="1:19" x14ac:dyDescent="0.2">
      <c r="A2040" t="s">
        <v>3719</v>
      </c>
      <c r="B2040" t="s">
        <v>66</v>
      </c>
      <c r="C2040" t="s">
        <v>308</v>
      </c>
      <c r="D2040" t="s">
        <v>4360</v>
      </c>
      <c r="E2040">
        <v>3.8</v>
      </c>
      <c r="F2040">
        <v>722</v>
      </c>
      <c r="G2040" s="21">
        <v>11.9</v>
      </c>
      <c r="H2040">
        <v>2014</v>
      </c>
      <c r="J2040" t="str">
        <f>_xlfn.CONCAT(Table1[#This Row])</f>
        <v>Rioja Reserva 2014SpainRiojaViña Real3.872211.92014</v>
      </c>
      <c r="S2040" t="b">
        <v>0</v>
      </c>
    </row>
    <row r="2041" spans="1:19" x14ac:dyDescent="0.2">
      <c r="A2041" t="s">
        <v>1870</v>
      </c>
      <c r="B2041" t="s">
        <v>9</v>
      </c>
      <c r="C2041" t="s">
        <v>414</v>
      </c>
      <c r="D2041" t="s">
        <v>14</v>
      </c>
      <c r="E2041">
        <v>4.0999999999999996</v>
      </c>
      <c r="F2041">
        <v>718</v>
      </c>
      <c r="G2041" s="21">
        <v>34.9</v>
      </c>
      <c r="H2041">
        <v>2014</v>
      </c>
      <c r="J2041" t="str">
        <f>_xlfn.CONCAT(Table1[#This Row])</f>
        <v>Châteauneuf-du-Pape 2014FranceChâteauneuf-du-PapeChâteau Mont-Redon4.171834.92014</v>
      </c>
      <c r="S2041" t="b">
        <v>0</v>
      </c>
    </row>
    <row r="2042" spans="1:19" x14ac:dyDescent="0.2">
      <c r="A2042" t="s">
        <v>9016</v>
      </c>
      <c r="B2042" t="s">
        <v>62</v>
      </c>
      <c r="C2042" t="s">
        <v>63</v>
      </c>
      <c r="D2042" t="s">
        <v>525</v>
      </c>
      <c r="E2042">
        <v>4.2</v>
      </c>
      <c r="F2042">
        <v>713</v>
      </c>
      <c r="G2042" s="21">
        <v>32.97</v>
      </c>
      <c r="H2042">
        <v>2014</v>
      </c>
      <c r="J2042" t="str">
        <f>_xlfn.CONCAT(Table1[#This Row])</f>
        <v>Z 2014South AfricaStellenboschDe Toren4.271332.972014</v>
      </c>
      <c r="S2042" t="b">
        <v>0</v>
      </c>
    </row>
    <row r="2043" spans="1:19" x14ac:dyDescent="0.2">
      <c r="A2043" t="s">
        <v>2014</v>
      </c>
      <c r="B2043" t="s">
        <v>16</v>
      </c>
      <c r="C2043" t="s">
        <v>374</v>
      </c>
      <c r="D2043" t="s">
        <v>375</v>
      </c>
      <c r="E2043">
        <v>4.4000000000000004</v>
      </c>
      <c r="F2043">
        <v>694</v>
      </c>
      <c r="G2043" s="21">
        <v>195</v>
      </c>
      <c r="H2043">
        <v>2014</v>
      </c>
      <c r="J2043" t="str">
        <f>_xlfn.CONCAT(Table1[#This Row])</f>
        <v>Barbaresco 2014ItalyBarbarescoGaja4.46941952014</v>
      </c>
      <c r="S2043" t="b">
        <v>0</v>
      </c>
    </row>
    <row r="2044" spans="1:19" x14ac:dyDescent="0.2">
      <c r="A2044" t="s">
        <v>8863</v>
      </c>
      <c r="B2044" t="s">
        <v>16</v>
      </c>
      <c r="C2044" t="s">
        <v>17</v>
      </c>
      <c r="D2044" t="s">
        <v>1255</v>
      </c>
      <c r="E2044">
        <v>4.3</v>
      </c>
      <c r="F2044">
        <v>689</v>
      </c>
      <c r="G2044" s="21">
        <v>45.9</v>
      </c>
      <c r="H2044">
        <v>2014</v>
      </c>
      <c r="J2044" t="str">
        <f>_xlfn.CONCAT(Table1[#This Row])</f>
        <v>Ilatraia 2014ItalyToscanaBrancaia4.368945.92014</v>
      </c>
      <c r="S2044" t="b">
        <v>0</v>
      </c>
    </row>
    <row r="2045" spans="1:19" x14ac:dyDescent="0.2">
      <c r="A2045" t="s">
        <v>186</v>
      </c>
      <c r="B2045" t="s">
        <v>70</v>
      </c>
      <c r="C2045" t="s">
        <v>1810</v>
      </c>
      <c r="D2045" t="s">
        <v>8859</v>
      </c>
      <c r="E2045">
        <v>3.8</v>
      </c>
      <c r="F2045">
        <v>685</v>
      </c>
      <c r="G2045" s="21">
        <v>21.9</v>
      </c>
      <c r="H2045">
        <v>2014</v>
      </c>
      <c r="J2045" t="str">
        <f>_xlfn.CONCAT(Table1[#This Row])</f>
        <v>Cabernet Sauvignon 2014United StatesSonoma ValleyKunde3.868521.92014</v>
      </c>
      <c r="S2045" t="b">
        <v>0</v>
      </c>
    </row>
    <row r="2046" spans="1:19" x14ac:dyDescent="0.2">
      <c r="A2046" t="s">
        <v>8855</v>
      </c>
      <c r="B2046" t="s">
        <v>16</v>
      </c>
      <c r="C2046" t="s">
        <v>358</v>
      </c>
      <c r="D2046" t="s">
        <v>3670</v>
      </c>
      <c r="E2046">
        <v>4.0999999999999996</v>
      </c>
      <c r="F2046">
        <v>683</v>
      </c>
      <c r="G2046" s="21">
        <v>36.74</v>
      </c>
      <c r="H2046">
        <v>2014</v>
      </c>
      <c r="J2046" t="str">
        <f>_xlfn.CONCAT(Table1[#This Row])</f>
        <v>Campone Brunello di Montalcino 2014ItalyBrunello di MontalcinoFrescobaldi4.168336.742014</v>
      </c>
      <c r="S2046" t="b">
        <v>0</v>
      </c>
    </row>
    <row r="2047" spans="1:19" x14ac:dyDescent="0.2">
      <c r="A2047" t="s">
        <v>8850</v>
      </c>
      <c r="B2047" t="s">
        <v>70</v>
      </c>
      <c r="C2047" t="s">
        <v>1079</v>
      </c>
      <c r="D2047" t="s">
        <v>1080</v>
      </c>
      <c r="E2047">
        <v>4.2</v>
      </c>
      <c r="F2047">
        <v>682</v>
      </c>
      <c r="G2047" s="21">
        <v>43.9</v>
      </c>
      <c r="H2047">
        <v>2014</v>
      </c>
      <c r="J2047" t="str">
        <f>_xlfn.CONCAT(Table1[#This Row])</f>
        <v>Sta. Rita Hills Pinot Noir 2014United StatesSta. Rita HillsDomaine de la Côte4.268243.92014</v>
      </c>
      <c r="S2047" t="b">
        <v>0</v>
      </c>
    </row>
    <row r="2048" spans="1:19" x14ac:dyDescent="0.2">
      <c r="A2048" t="s">
        <v>8788</v>
      </c>
      <c r="B2048" t="s">
        <v>9</v>
      </c>
      <c r="C2048" t="s">
        <v>5316</v>
      </c>
      <c r="D2048" t="s">
        <v>5317</v>
      </c>
      <c r="E2048">
        <v>3.7</v>
      </c>
      <c r="F2048">
        <v>675</v>
      </c>
      <c r="G2048" s="21">
        <v>24.32</v>
      </c>
      <c r="H2048">
        <v>2014</v>
      </c>
      <c r="J2048" t="str">
        <f>_xlfn.CONCAT(Table1[#This Row])</f>
        <v>Saint-Georges Saint-Émilion 2014FranceSaint-Georges-Saint-ÉmilionChâteau Cap d’Or3.767524.322014</v>
      </c>
      <c r="S2048" t="b">
        <v>0</v>
      </c>
    </row>
    <row r="2049" spans="1:19" x14ac:dyDescent="0.2">
      <c r="A2049" t="s">
        <v>8787</v>
      </c>
      <c r="B2049" t="s">
        <v>77</v>
      </c>
      <c r="C2049" t="s">
        <v>153</v>
      </c>
      <c r="D2049" t="s">
        <v>439</v>
      </c>
      <c r="E2049">
        <v>4.5</v>
      </c>
      <c r="F2049">
        <v>674</v>
      </c>
      <c r="G2049" s="21">
        <v>67.260000000000005</v>
      </c>
      <c r="H2049">
        <v>2014</v>
      </c>
      <c r="J2049" t="str">
        <f>_xlfn.CONCAT(Table1[#This Row])</f>
        <v>Incógnito 2014PortugalAlentejanoCortes de Cima4.567467.262014</v>
      </c>
      <c r="S2049" t="b">
        <v>0</v>
      </c>
    </row>
    <row r="2050" spans="1:19" x14ac:dyDescent="0.2">
      <c r="A2050" t="s">
        <v>8784</v>
      </c>
      <c r="B2050" t="s">
        <v>46</v>
      </c>
      <c r="C2050" t="s">
        <v>1181</v>
      </c>
      <c r="D2050" t="s">
        <v>1182</v>
      </c>
      <c r="E2050">
        <v>4.3</v>
      </c>
      <c r="F2050">
        <v>672</v>
      </c>
      <c r="G2050" s="21">
        <v>59.74</v>
      </c>
      <c r="H2050">
        <v>2014</v>
      </c>
      <c r="J2050" t="str">
        <f>_xlfn.CONCAT(Table1[#This Row])</f>
        <v>Keyneton Euphonium 2014AustraliaEden ValleyHenschke4.367259.742014</v>
      </c>
      <c r="S2050" t="b">
        <v>0</v>
      </c>
    </row>
    <row r="2051" spans="1:19" x14ac:dyDescent="0.2">
      <c r="A2051" t="s">
        <v>8780</v>
      </c>
      <c r="B2051" t="s">
        <v>77</v>
      </c>
      <c r="C2051" t="s">
        <v>153</v>
      </c>
      <c r="D2051" t="s">
        <v>8781</v>
      </c>
      <c r="E2051">
        <v>3.9</v>
      </c>
      <c r="F2051">
        <v>671</v>
      </c>
      <c r="G2051" s="21">
        <v>16.38</v>
      </c>
      <c r="H2051">
        <v>2014</v>
      </c>
      <c r="J2051" t="str">
        <f>_xlfn.CONCAT(Table1[#This Row])</f>
        <v>Alentejano Tinto 2014PortugalAlentejanoMonte do Pintor3.967116.382014</v>
      </c>
      <c r="S2051" t="b">
        <v>0</v>
      </c>
    </row>
    <row r="2052" spans="1:19" x14ac:dyDescent="0.2">
      <c r="A2052" t="s">
        <v>3512</v>
      </c>
      <c r="B2052" t="s">
        <v>9</v>
      </c>
      <c r="C2052" t="s">
        <v>217</v>
      </c>
      <c r="D2052" t="s">
        <v>684</v>
      </c>
      <c r="E2052">
        <v>4.0999999999999996</v>
      </c>
      <c r="F2052">
        <v>669</v>
      </c>
      <c r="G2052" s="21">
        <v>58.44</v>
      </c>
      <c r="H2052">
        <v>2014</v>
      </c>
      <c r="J2052" t="str">
        <f>_xlfn.CONCAT(Table1[#This Row])</f>
        <v>Margaux (Grand Cru Classé) 2014FranceMargauxChâteau Brane-Cantenac4.166958.442014</v>
      </c>
      <c r="S2052" t="b">
        <v>0</v>
      </c>
    </row>
    <row r="2053" spans="1:19" x14ac:dyDescent="0.2">
      <c r="A2053" t="s">
        <v>8734</v>
      </c>
      <c r="B2053" t="s">
        <v>34</v>
      </c>
      <c r="C2053" t="s">
        <v>898</v>
      </c>
      <c r="D2053" t="s">
        <v>1308</v>
      </c>
      <c r="E2053">
        <v>4.4000000000000004</v>
      </c>
      <c r="F2053">
        <v>667</v>
      </c>
      <c r="G2053" s="21">
        <v>112.1</v>
      </c>
      <c r="H2053">
        <v>2014</v>
      </c>
      <c r="J2053" t="str">
        <f>_xlfn.CONCAT(Table1[#This Row])</f>
        <v>Aconcagua Valley 2014ChileAconcagua ValleySena4.4667112.12014</v>
      </c>
      <c r="S2053" t="b">
        <v>0</v>
      </c>
    </row>
    <row r="2054" spans="1:19" x14ac:dyDescent="0.2">
      <c r="A2054" t="s">
        <v>8726</v>
      </c>
      <c r="B2054" t="s">
        <v>66</v>
      </c>
      <c r="C2054" t="s">
        <v>111</v>
      </c>
      <c r="D2054" t="s">
        <v>112</v>
      </c>
      <c r="E2054">
        <v>3.9</v>
      </c>
      <c r="F2054">
        <v>660</v>
      </c>
      <c r="G2054" s="21">
        <v>8.85</v>
      </c>
      <c r="H2054">
        <v>2014</v>
      </c>
      <c r="J2054" t="str">
        <f>_xlfn.CONCAT(Table1[#This Row])</f>
        <v>Crianza (Selección Crianza) 2014SpainCampo de BorjaBorsao3.96608.852014</v>
      </c>
      <c r="S2054" t="b">
        <v>0</v>
      </c>
    </row>
    <row r="2055" spans="1:19" x14ac:dyDescent="0.2">
      <c r="A2055" t="s">
        <v>8692</v>
      </c>
      <c r="B2055" t="s">
        <v>16</v>
      </c>
      <c r="C2055" t="s">
        <v>3132</v>
      </c>
      <c r="D2055" t="s">
        <v>1721</v>
      </c>
      <c r="E2055">
        <v>3.7</v>
      </c>
      <c r="F2055">
        <v>655</v>
      </c>
      <c r="G2055" s="21">
        <v>15.4</v>
      </c>
      <c r="H2055">
        <v>2014</v>
      </c>
      <c r="J2055" t="str">
        <f>_xlfn.CONCAT(Table1[#This Row])</f>
        <v>Il Bacialé Monferrato Rosso 2014ItalyMonferratoBraida3.765515.42014</v>
      </c>
      <c r="S2055" t="b">
        <v>0</v>
      </c>
    </row>
    <row r="2056" spans="1:19" x14ac:dyDescent="0.2">
      <c r="A2056" t="s">
        <v>5139</v>
      </c>
      <c r="B2056" t="s">
        <v>9</v>
      </c>
      <c r="C2056" t="s">
        <v>105</v>
      </c>
      <c r="D2056" t="s">
        <v>2777</v>
      </c>
      <c r="E2056">
        <v>3.9</v>
      </c>
      <c r="F2056">
        <v>654</v>
      </c>
      <c r="G2056" s="21">
        <v>27.71</v>
      </c>
      <c r="H2056">
        <v>2014</v>
      </c>
      <c r="J2056" t="str">
        <f>_xlfn.CONCAT(Table1[#This Row])</f>
        <v>Saint-Estèphe 2014FranceSaint-EstèpheChâteau Haut-Beauséjour3.965427.712014</v>
      </c>
      <c r="S2056" t="b">
        <v>0</v>
      </c>
    </row>
    <row r="2057" spans="1:19" x14ac:dyDescent="0.2">
      <c r="A2057" t="s">
        <v>186</v>
      </c>
      <c r="B2057" t="s">
        <v>62</v>
      </c>
      <c r="C2057" t="s">
        <v>63</v>
      </c>
      <c r="D2057" t="s">
        <v>1386</v>
      </c>
      <c r="E2057">
        <v>4.2</v>
      </c>
      <c r="F2057">
        <v>648</v>
      </c>
      <c r="G2057" s="21">
        <v>30.5</v>
      </c>
      <c r="H2057">
        <v>2014</v>
      </c>
      <c r="J2057" t="str">
        <f>_xlfn.CONCAT(Table1[#This Row])</f>
        <v>Cabernet Sauvignon 2014South AfricaStellenboschKanonkop4.264830.52014</v>
      </c>
      <c r="S2057" t="b">
        <v>0</v>
      </c>
    </row>
    <row r="2058" spans="1:19" x14ac:dyDescent="0.2">
      <c r="A2058" t="s">
        <v>8639</v>
      </c>
      <c r="B2058" t="s">
        <v>9</v>
      </c>
      <c r="C2058" t="s">
        <v>281</v>
      </c>
      <c r="D2058" t="s">
        <v>2224</v>
      </c>
      <c r="E2058">
        <v>3.7</v>
      </c>
      <c r="F2058">
        <v>647</v>
      </c>
      <c r="G2058" s="21">
        <v>28.9</v>
      </c>
      <c r="H2058">
        <v>2014</v>
      </c>
      <c r="J2058" t="str">
        <f>_xlfn.CONCAT(Table1[#This Row])</f>
        <v>Haut-Médoc (Grand Cru Classé) 2014FranceHaut-MédocChâteau de Camensac3.764728.92014</v>
      </c>
      <c r="S2058" t="b">
        <v>0</v>
      </c>
    </row>
    <row r="2059" spans="1:19" x14ac:dyDescent="0.2">
      <c r="A2059" t="s">
        <v>8568</v>
      </c>
      <c r="B2059" t="s">
        <v>196</v>
      </c>
      <c r="C2059" t="s">
        <v>197</v>
      </c>
      <c r="D2059" t="s">
        <v>1306</v>
      </c>
      <c r="E2059">
        <v>3.1</v>
      </c>
      <c r="F2059">
        <v>634</v>
      </c>
      <c r="G2059" s="21">
        <v>7.89</v>
      </c>
      <c r="H2059">
        <v>2014</v>
      </c>
      <c r="J2059" t="str">
        <f>_xlfn.CONCAT(Table1[#This Row])</f>
        <v>Tribu Cabernet Sauvignon 2014ArgentinaMendozaTrivento3.16347.892014</v>
      </c>
      <c r="S2059" t="b">
        <v>0</v>
      </c>
    </row>
    <row r="2060" spans="1:19" x14ac:dyDescent="0.2">
      <c r="A2060" t="s">
        <v>489</v>
      </c>
      <c r="B2060" t="s">
        <v>16</v>
      </c>
      <c r="C2060" t="s">
        <v>358</v>
      </c>
      <c r="D2060" t="s">
        <v>1911</v>
      </c>
      <c r="E2060">
        <v>4</v>
      </c>
      <c r="F2060">
        <v>630</v>
      </c>
      <c r="G2060" s="21">
        <v>28.62</v>
      </c>
      <c r="H2060">
        <v>2014</v>
      </c>
      <c r="J2060" t="str">
        <f>_xlfn.CONCAT(Table1[#This Row])</f>
        <v>Brunello di Montalcino 2014ItalyBrunello di MontalcinoFattoria dei Barbi463028.622014</v>
      </c>
      <c r="S2060" t="b">
        <v>0</v>
      </c>
    </row>
    <row r="2061" spans="1:19" x14ac:dyDescent="0.2">
      <c r="A2061" t="s">
        <v>186</v>
      </c>
      <c r="B2061" t="s">
        <v>70</v>
      </c>
      <c r="C2061" t="s">
        <v>533</v>
      </c>
      <c r="D2061" t="s">
        <v>3429</v>
      </c>
      <c r="E2061">
        <v>3.5</v>
      </c>
      <c r="F2061">
        <v>630</v>
      </c>
      <c r="G2061" s="21">
        <v>8.9</v>
      </c>
      <c r="H2061">
        <v>2014</v>
      </c>
      <c r="J2061" t="str">
        <f>_xlfn.CONCAT(Table1[#This Row])</f>
        <v>Cabernet Sauvignon 2014United StatesColumbia ValleyTwo Vines3.56308.92014</v>
      </c>
      <c r="S2061" t="b">
        <v>0</v>
      </c>
    </row>
    <row r="2062" spans="1:19" x14ac:dyDescent="0.2">
      <c r="A2062" t="s">
        <v>8456</v>
      </c>
      <c r="B2062" t="s">
        <v>77</v>
      </c>
      <c r="C2062" t="s">
        <v>78</v>
      </c>
      <c r="D2062" t="s">
        <v>2754</v>
      </c>
      <c r="E2062">
        <v>4</v>
      </c>
      <c r="F2062">
        <v>617</v>
      </c>
      <c r="G2062" s="21">
        <v>29.9</v>
      </c>
      <c r="H2062">
        <v>2014</v>
      </c>
      <c r="J2062" t="str">
        <f>_xlfn.CONCAT(Table1[#This Row])</f>
        <v>Douro Redoma Tinto 2014PortugalDouroNiepoort461729.92014</v>
      </c>
      <c r="S2062" t="b">
        <v>0</v>
      </c>
    </row>
    <row r="2063" spans="1:19" x14ac:dyDescent="0.2">
      <c r="A2063" t="s">
        <v>8451</v>
      </c>
      <c r="B2063" t="s">
        <v>70</v>
      </c>
      <c r="C2063" t="s">
        <v>161</v>
      </c>
      <c r="D2063" t="s">
        <v>3899</v>
      </c>
      <c r="E2063">
        <v>4.2</v>
      </c>
      <c r="F2063">
        <v>614</v>
      </c>
      <c r="G2063" s="21">
        <v>82.86</v>
      </c>
      <c r="H2063">
        <v>2014</v>
      </c>
      <c r="J2063" t="str">
        <f>_xlfn.CONCAT(Table1[#This Row])</f>
        <v>Napanook 2014United StatesNapa ValleyDominus4.261482.862014</v>
      </c>
      <c r="S2063" t="b">
        <v>0</v>
      </c>
    </row>
    <row r="2064" spans="1:19" x14ac:dyDescent="0.2">
      <c r="A2064" t="s">
        <v>5139</v>
      </c>
      <c r="B2064" t="s">
        <v>9</v>
      </c>
      <c r="C2064" t="s">
        <v>105</v>
      </c>
      <c r="D2064" t="s">
        <v>3780</v>
      </c>
      <c r="E2064">
        <v>4.0999999999999996</v>
      </c>
      <c r="F2064">
        <v>610</v>
      </c>
      <c r="G2064" s="21">
        <v>34.11</v>
      </c>
      <c r="H2064">
        <v>2014</v>
      </c>
      <c r="J2064" t="str">
        <f>_xlfn.CONCAT(Table1[#This Row])</f>
        <v>Saint-Estèphe 2014FranceSaint-EstèpheChâteau Meyney4.161034.112014</v>
      </c>
      <c r="S2064" t="b">
        <v>0</v>
      </c>
    </row>
    <row r="2065" spans="1:19" x14ac:dyDescent="0.2">
      <c r="A2065" t="s">
        <v>2790</v>
      </c>
      <c r="B2065" t="s">
        <v>9</v>
      </c>
      <c r="C2065" t="s">
        <v>389</v>
      </c>
      <c r="D2065" t="s">
        <v>5954</v>
      </c>
      <c r="E2065">
        <v>3.8</v>
      </c>
      <c r="F2065">
        <v>603</v>
      </c>
      <c r="G2065" s="21">
        <v>38.57</v>
      </c>
      <c r="H2065">
        <v>2014</v>
      </c>
      <c r="J2065" t="str">
        <f>_xlfn.CONCAT(Table1[#This Row])</f>
        <v>Pessac-Léognan 2014FrancePessac-LéognanChâteau La Louvière3.860338.572014</v>
      </c>
      <c r="S2065" t="b">
        <v>0</v>
      </c>
    </row>
    <row r="2066" spans="1:19" x14ac:dyDescent="0.2">
      <c r="A2066" t="s">
        <v>489</v>
      </c>
      <c r="B2066" t="s">
        <v>16</v>
      </c>
      <c r="C2066" t="s">
        <v>358</v>
      </c>
      <c r="D2066" t="s">
        <v>7177</v>
      </c>
      <c r="E2066">
        <v>4</v>
      </c>
      <c r="F2066">
        <v>602</v>
      </c>
      <c r="G2066" s="21">
        <v>27.43</v>
      </c>
      <c r="H2066">
        <v>2014</v>
      </c>
      <c r="J2066" t="str">
        <f>_xlfn.CONCAT(Table1[#This Row])</f>
        <v>Brunello di Montalcino 2014ItalyBrunello di MontalcinoCamigliano460227.432014</v>
      </c>
      <c r="S2066" t="b">
        <v>0</v>
      </c>
    </row>
    <row r="2067" spans="1:19" x14ac:dyDescent="0.2">
      <c r="A2067" t="s">
        <v>2843</v>
      </c>
      <c r="B2067" t="s">
        <v>9</v>
      </c>
      <c r="C2067" t="s">
        <v>379</v>
      </c>
      <c r="D2067" t="s">
        <v>8269</v>
      </c>
      <c r="E2067">
        <v>3.7</v>
      </c>
      <c r="F2067">
        <v>588</v>
      </c>
      <c r="G2067" s="21">
        <v>21.88</v>
      </c>
      <c r="H2067">
        <v>2014</v>
      </c>
      <c r="J2067" t="str">
        <f>_xlfn.CONCAT(Table1[#This Row])</f>
        <v>Médoc 2014FranceMédocChâteau Patache d'Aux3.758821.882014</v>
      </c>
      <c r="S2067" t="b">
        <v>0</v>
      </c>
    </row>
    <row r="2068" spans="1:19" x14ac:dyDescent="0.2">
      <c r="A2068" t="s">
        <v>8262</v>
      </c>
      <c r="B2068" t="s">
        <v>66</v>
      </c>
      <c r="C2068" t="s">
        <v>147</v>
      </c>
      <c r="D2068" t="s">
        <v>1860</v>
      </c>
      <c r="E2068">
        <v>4.4000000000000004</v>
      </c>
      <c r="F2068">
        <v>586</v>
      </c>
      <c r="G2068" s="21">
        <v>75.27</v>
      </c>
      <c r="H2068">
        <v>2014</v>
      </c>
      <c r="J2068" t="str">
        <f>_xlfn.CONCAT(Table1[#This Row])</f>
        <v>Pago Negralada Tempranillo 2014SpainCastilla y LeónAbadia Retuerta4.458675.272014</v>
      </c>
      <c r="S2068" t="b">
        <v>0</v>
      </c>
    </row>
    <row r="2069" spans="1:19" x14ac:dyDescent="0.2">
      <c r="A2069" t="s">
        <v>8263</v>
      </c>
      <c r="B2069" t="s">
        <v>70</v>
      </c>
      <c r="C2069" t="s">
        <v>1201</v>
      </c>
      <c r="D2069" t="s">
        <v>1202</v>
      </c>
      <c r="E2069">
        <v>4.3</v>
      </c>
      <c r="F2069">
        <v>586</v>
      </c>
      <c r="G2069" s="21">
        <v>84.16</v>
      </c>
      <c r="H2069">
        <v>2014</v>
      </c>
      <c r="J2069" t="str">
        <f>_xlfn.CONCAT(Table1[#This Row])</f>
        <v>Lauréne Pinot Noir 2014United StatesDundee HillsDomaine Drouhin4.358684.162014</v>
      </c>
      <c r="S2069" t="b">
        <v>0</v>
      </c>
    </row>
    <row r="2070" spans="1:19" x14ac:dyDescent="0.2">
      <c r="A2070" t="s">
        <v>8258</v>
      </c>
      <c r="B2070" t="s">
        <v>66</v>
      </c>
      <c r="C2070" t="s">
        <v>308</v>
      </c>
      <c r="D2070" t="s">
        <v>2732</v>
      </c>
      <c r="E2070">
        <v>3.6</v>
      </c>
      <c r="F2070">
        <v>584</v>
      </c>
      <c r="G2070" s="21">
        <v>8.7200000000000006</v>
      </c>
      <c r="H2070">
        <v>2014</v>
      </c>
      <c r="J2070" t="str">
        <f>_xlfn.CONCAT(Table1[#This Row])</f>
        <v>Rioja Crianza Tempranillo - Garnacha 2014SpainRiojaCastillo Clavijo3.65848.722014</v>
      </c>
      <c r="S2070" t="b">
        <v>0</v>
      </c>
    </row>
    <row r="2071" spans="1:19" x14ac:dyDescent="0.2">
      <c r="A2071" t="s">
        <v>8250</v>
      </c>
      <c r="B2071" t="s">
        <v>16</v>
      </c>
      <c r="C2071" t="s">
        <v>17</v>
      </c>
      <c r="D2071" t="s">
        <v>1403</v>
      </c>
      <c r="E2071">
        <v>3.6</v>
      </c>
      <c r="F2071">
        <v>583</v>
      </c>
      <c r="G2071" s="21">
        <v>14.72</v>
      </c>
      <c r="H2071">
        <v>2014</v>
      </c>
      <c r="J2071" t="str">
        <f>_xlfn.CONCAT(Table1[#This Row])</f>
        <v>Il Ducale Toscana 2014ItalyToscanaRuffino3.658314.722014</v>
      </c>
      <c r="S2071" t="b">
        <v>0</v>
      </c>
    </row>
    <row r="2072" spans="1:19" x14ac:dyDescent="0.2">
      <c r="A2072" t="s">
        <v>8242</v>
      </c>
      <c r="B2072" t="s">
        <v>77</v>
      </c>
      <c r="C2072" t="s">
        <v>1405</v>
      </c>
      <c r="D2072" t="s">
        <v>3752</v>
      </c>
      <c r="E2072">
        <v>3.9</v>
      </c>
      <c r="F2072">
        <v>581</v>
      </c>
      <c r="G2072" s="21">
        <v>16.399999999999999</v>
      </c>
      <c r="H2072">
        <v>2014</v>
      </c>
      <c r="J2072" t="str">
        <f>_xlfn.CONCAT(Table1[#This Row])</f>
        <v>Ponte Das Canas 2014PortugalAlentejoMouchão3.958116.42014</v>
      </c>
      <c r="S2072" t="b">
        <v>0</v>
      </c>
    </row>
    <row r="2073" spans="1:19" x14ac:dyDescent="0.2">
      <c r="A2073" t="s">
        <v>8237</v>
      </c>
      <c r="B2073" t="s">
        <v>9</v>
      </c>
      <c r="C2073" t="s">
        <v>27</v>
      </c>
      <c r="D2073" t="s">
        <v>729</v>
      </c>
      <c r="E2073">
        <v>4</v>
      </c>
      <c r="F2073">
        <v>580</v>
      </c>
      <c r="G2073" s="21">
        <v>27</v>
      </c>
      <c r="H2073">
        <v>2014</v>
      </c>
      <c r="J2073" t="str">
        <f>_xlfn.CONCAT(Table1[#This Row])</f>
        <v>Gigondas 2014FranceGigondasChâteau de Saint Cosme4580272014</v>
      </c>
      <c r="S2073" t="b">
        <v>0</v>
      </c>
    </row>
    <row r="2074" spans="1:19" x14ac:dyDescent="0.2">
      <c r="A2074" t="s">
        <v>8200</v>
      </c>
      <c r="B2074" t="s">
        <v>70</v>
      </c>
      <c r="C2074" t="s">
        <v>161</v>
      </c>
      <c r="D2074" t="s">
        <v>3899</v>
      </c>
      <c r="E2074">
        <v>4.5999999999999996</v>
      </c>
      <c r="F2074">
        <v>579</v>
      </c>
      <c r="G2074" s="21">
        <v>275</v>
      </c>
      <c r="H2074">
        <v>2014</v>
      </c>
      <c r="J2074" t="str">
        <f>_xlfn.CONCAT(Table1[#This Row])</f>
        <v>Dominus (Christian Moueix) 2014United StatesNapa ValleyDominus4.65792752014</v>
      </c>
      <c r="S2074" t="b">
        <v>0</v>
      </c>
    </row>
    <row r="2075" spans="1:19" x14ac:dyDescent="0.2">
      <c r="A2075" t="s">
        <v>8195</v>
      </c>
      <c r="B2075" t="s">
        <v>16</v>
      </c>
      <c r="C2075" t="s">
        <v>17</v>
      </c>
      <c r="D2075" t="s">
        <v>3352</v>
      </c>
      <c r="E2075">
        <v>4.0999999999999996</v>
      </c>
      <c r="F2075">
        <v>578</v>
      </c>
      <c r="G2075" s="21">
        <v>44.14</v>
      </c>
      <c r="H2075">
        <v>2014</v>
      </c>
      <c r="J2075" t="str">
        <f>_xlfn.CONCAT(Table1[#This Row])</f>
        <v>Oreno Toscana 2014ItalyToscanaTenuta Sette Ponti4.157844.142014</v>
      </c>
      <c r="S2075" t="b">
        <v>0</v>
      </c>
    </row>
    <row r="2076" spans="1:19" x14ac:dyDescent="0.2">
      <c r="A2076" t="s">
        <v>8194</v>
      </c>
      <c r="B2076" t="s">
        <v>34</v>
      </c>
      <c r="C2076" t="s">
        <v>3011</v>
      </c>
      <c r="D2076" t="s">
        <v>899</v>
      </c>
      <c r="E2076">
        <v>3.8</v>
      </c>
      <c r="F2076">
        <v>577</v>
      </c>
      <c r="G2076" s="21">
        <v>21.45</v>
      </c>
      <c r="H2076">
        <v>2014</v>
      </c>
      <c r="J2076" t="str">
        <f>_xlfn.CONCAT(Table1[#This Row])</f>
        <v>Aconcagua Alto Carmenère 2014ChileAconcaguaErrazuriz3.857721.452014</v>
      </c>
      <c r="S2076" t="b">
        <v>0</v>
      </c>
    </row>
    <row r="2077" spans="1:19" x14ac:dyDescent="0.2">
      <c r="A2077" t="s">
        <v>6031</v>
      </c>
      <c r="B2077" t="s">
        <v>9</v>
      </c>
      <c r="C2077" t="s">
        <v>1766</v>
      </c>
      <c r="D2077" t="s">
        <v>8189</v>
      </c>
      <c r="E2077">
        <v>3.9</v>
      </c>
      <c r="F2077">
        <v>576</v>
      </c>
      <c r="G2077" s="21">
        <v>19.47</v>
      </c>
      <c r="H2077">
        <v>2014</v>
      </c>
      <c r="J2077" t="str">
        <f>_xlfn.CONCAT(Table1[#This Row])</f>
        <v>Graves 2014FranceGravesChâteau Villa Bel Air3.957619.472014</v>
      </c>
      <c r="S2077" t="b">
        <v>0</v>
      </c>
    </row>
    <row r="2078" spans="1:19" x14ac:dyDescent="0.2">
      <c r="A2078" t="s">
        <v>7012</v>
      </c>
      <c r="B2078" t="s">
        <v>9</v>
      </c>
      <c r="C2078" t="s">
        <v>666</v>
      </c>
      <c r="D2078" t="s">
        <v>1989</v>
      </c>
      <c r="E2078">
        <v>4.0999999999999996</v>
      </c>
      <c r="F2078">
        <v>572</v>
      </c>
      <c r="G2078" s="21">
        <v>88.3</v>
      </c>
      <c r="H2078">
        <v>2014</v>
      </c>
      <c r="J2078" t="str">
        <f>_xlfn.CONCAT(Table1[#This Row])</f>
        <v>Gevrey-Chambertin 2014FranceGevrey-ChambertinDomaine Trapet4.157288.32014</v>
      </c>
      <c r="S2078" t="b">
        <v>0</v>
      </c>
    </row>
    <row r="2079" spans="1:19" x14ac:dyDescent="0.2">
      <c r="A2079" t="s">
        <v>8178</v>
      </c>
      <c r="B2079" t="s">
        <v>66</v>
      </c>
      <c r="C2079" t="s">
        <v>308</v>
      </c>
      <c r="D2079" t="s">
        <v>309</v>
      </c>
      <c r="E2079">
        <v>3.8</v>
      </c>
      <c r="F2079">
        <v>571</v>
      </c>
      <c r="G2079" s="21">
        <v>8.89</v>
      </c>
      <c r="H2079">
        <v>2014</v>
      </c>
      <c r="J2079" t="str">
        <f>_xlfn.CONCAT(Table1[#This Row])</f>
        <v>Añares Rioja Reserva 2014SpainRiojaBodegas Olarra3.85718.892014</v>
      </c>
      <c r="S2079" t="b">
        <v>0</v>
      </c>
    </row>
    <row r="2080" spans="1:19" x14ac:dyDescent="0.2">
      <c r="A2080" t="s">
        <v>3512</v>
      </c>
      <c r="B2080" t="s">
        <v>9</v>
      </c>
      <c r="C2080" t="s">
        <v>217</v>
      </c>
      <c r="D2080" t="s">
        <v>6771</v>
      </c>
      <c r="E2080">
        <v>4.0999999999999996</v>
      </c>
      <c r="F2080">
        <v>559</v>
      </c>
      <c r="G2080" s="21">
        <v>54.95</v>
      </c>
      <c r="H2080">
        <v>2014</v>
      </c>
      <c r="J2080" t="str">
        <f>_xlfn.CONCAT(Table1[#This Row])</f>
        <v>Margaux (Grand Cru Classé) 2014FranceMargauxChâteau Cantenac Brown4.155954.952014</v>
      </c>
      <c r="S2080" t="b">
        <v>0</v>
      </c>
    </row>
    <row r="2081" spans="1:19" x14ac:dyDescent="0.2">
      <c r="A2081" t="s">
        <v>2420</v>
      </c>
      <c r="B2081" t="s">
        <v>9</v>
      </c>
      <c r="C2081" t="s">
        <v>114</v>
      </c>
      <c r="D2081" t="s">
        <v>385</v>
      </c>
      <c r="E2081">
        <v>4.2</v>
      </c>
      <c r="F2081">
        <v>555</v>
      </c>
      <c r="G2081" s="21">
        <v>77.010000000000005</v>
      </c>
      <c r="H2081">
        <v>2014</v>
      </c>
      <c r="J2081" t="str">
        <f>_xlfn.CONCAT(Table1[#This Row])</f>
        <v>Saint-Julien (Grand Cru Classé) 2014FranceSaint-JulienChâteau Léoville Barton4.255577.012014</v>
      </c>
      <c r="S2081" t="b">
        <v>0</v>
      </c>
    </row>
    <row r="2082" spans="1:19" x14ac:dyDescent="0.2">
      <c r="A2082" t="s">
        <v>489</v>
      </c>
      <c r="B2082" t="s">
        <v>16</v>
      </c>
      <c r="C2082" t="s">
        <v>358</v>
      </c>
      <c r="D2082" t="s">
        <v>359</v>
      </c>
      <c r="E2082">
        <v>4.2</v>
      </c>
      <c r="F2082">
        <v>553</v>
      </c>
      <c r="G2082" s="21">
        <v>38.89</v>
      </c>
      <c r="H2082">
        <v>2014</v>
      </c>
      <c r="J2082" t="str">
        <f>_xlfn.CONCAT(Table1[#This Row])</f>
        <v>Brunello di Montalcino 2014ItalyBrunello di MontalcinoCiacci Piccolomini d'Aragona4.255338.892014</v>
      </c>
      <c r="S2082" t="b">
        <v>0</v>
      </c>
    </row>
    <row r="2083" spans="1:19" x14ac:dyDescent="0.2">
      <c r="A2083" t="s">
        <v>8056</v>
      </c>
      <c r="B2083" t="s">
        <v>9</v>
      </c>
      <c r="C2083" t="s">
        <v>5316</v>
      </c>
      <c r="D2083" t="s">
        <v>8057</v>
      </c>
      <c r="E2083">
        <v>3.8</v>
      </c>
      <c r="F2083">
        <v>551</v>
      </c>
      <c r="G2083" s="21">
        <v>19.5</v>
      </c>
      <c r="H2083">
        <v>2014</v>
      </c>
      <c r="J2083" t="str">
        <f>_xlfn.CONCAT(Table1[#This Row])</f>
        <v>Saint-Georges-Saint-Émilion 2014FranceSaint-Georges-Saint-ÉmilionChateau Cap St George3.855119.52014</v>
      </c>
      <c r="S2083" t="b">
        <v>0</v>
      </c>
    </row>
    <row r="2084" spans="1:19" x14ac:dyDescent="0.2">
      <c r="A2084" t="s">
        <v>7986</v>
      </c>
      <c r="B2084" t="s">
        <v>66</v>
      </c>
      <c r="C2084" t="s">
        <v>313</v>
      </c>
      <c r="D2084" t="s">
        <v>735</v>
      </c>
      <c r="E2084">
        <v>4.2</v>
      </c>
      <c r="F2084">
        <v>544</v>
      </c>
      <c r="G2084" s="21">
        <v>42.89</v>
      </c>
      <c r="H2084">
        <v>2014</v>
      </c>
      <c r="J2084" t="str">
        <f>_xlfn.CONCAT(Table1[#This Row])</f>
        <v>Vi de Vila Gratallops 2014SpainPrioratÁlvaro Palacios4.254442.892014</v>
      </c>
      <c r="S2084" t="b">
        <v>0</v>
      </c>
    </row>
    <row r="2085" spans="1:19" x14ac:dyDescent="0.2">
      <c r="A2085" t="s">
        <v>2420</v>
      </c>
      <c r="B2085" t="s">
        <v>9</v>
      </c>
      <c r="C2085" t="s">
        <v>114</v>
      </c>
      <c r="D2085" t="s">
        <v>377</v>
      </c>
      <c r="E2085">
        <v>4</v>
      </c>
      <c r="F2085">
        <v>544</v>
      </c>
      <c r="G2085" s="21">
        <v>68.81</v>
      </c>
      <c r="H2085">
        <v>2014</v>
      </c>
      <c r="J2085" t="str">
        <f>_xlfn.CONCAT(Table1[#This Row])</f>
        <v>Saint-Julien (Grand Cru Classé) 2014FranceSaint-JulienChâteau Branaire-Ducru454468.812014</v>
      </c>
      <c r="S2085" t="b">
        <v>0</v>
      </c>
    </row>
    <row r="2086" spans="1:19" x14ac:dyDescent="0.2">
      <c r="A2086" t="s">
        <v>7912</v>
      </c>
      <c r="B2086" t="s">
        <v>196</v>
      </c>
      <c r="C2086" t="s">
        <v>856</v>
      </c>
      <c r="D2086" t="s">
        <v>857</v>
      </c>
      <c r="E2086">
        <v>4.2</v>
      </c>
      <c r="F2086">
        <v>532</v>
      </c>
      <c r="G2086" s="21">
        <v>29.95</v>
      </c>
      <c r="H2086">
        <v>2014</v>
      </c>
      <c r="J2086" t="str">
        <f>_xlfn.CONCAT(Table1[#This Row])</f>
        <v>Grande Réserve 2014ArgentinaUco ValleyDiamAndes4.253229.952014</v>
      </c>
      <c r="S2086" t="b">
        <v>0</v>
      </c>
    </row>
    <row r="2087" spans="1:19" x14ac:dyDescent="0.2">
      <c r="A2087" t="s">
        <v>7909</v>
      </c>
      <c r="B2087" t="s">
        <v>46</v>
      </c>
      <c r="C2087" t="s">
        <v>1436</v>
      </c>
      <c r="D2087" t="s">
        <v>2392</v>
      </c>
      <c r="E2087">
        <v>3.8</v>
      </c>
      <c r="F2087">
        <v>531</v>
      </c>
      <c r="G2087" s="21">
        <v>20.75</v>
      </c>
      <c r="H2087">
        <v>2014</v>
      </c>
      <c r="J2087" t="str">
        <f>_xlfn.CONCAT(Table1[#This Row])</f>
        <v>Killerman's Run Shiraz 2014AustraliaClare ValleyKilikanoon3.853120.752014</v>
      </c>
      <c r="S2087" t="b">
        <v>0</v>
      </c>
    </row>
    <row r="2088" spans="1:19" x14ac:dyDescent="0.2">
      <c r="A2088" t="s">
        <v>7864</v>
      </c>
      <c r="B2088" t="s">
        <v>16</v>
      </c>
      <c r="C2088" t="s">
        <v>181</v>
      </c>
      <c r="D2088" t="s">
        <v>1743</v>
      </c>
      <c r="E2088">
        <v>3.9</v>
      </c>
      <c r="F2088">
        <v>529</v>
      </c>
      <c r="G2088" s="21">
        <v>37.04</v>
      </c>
      <c r="H2088">
        <v>2014</v>
      </c>
      <c r="J2088" t="str">
        <f>_xlfn.CONCAT(Table1[#This Row])</f>
        <v>Tortoniano Barolo 2014ItalyBaroloMichele Chiarlo3.952937.042014</v>
      </c>
      <c r="S2088" t="b">
        <v>0</v>
      </c>
    </row>
    <row r="2089" spans="1:19" x14ac:dyDescent="0.2">
      <c r="A2089" t="s">
        <v>7309</v>
      </c>
      <c r="B2089" t="s">
        <v>66</v>
      </c>
      <c r="C2089" t="s">
        <v>308</v>
      </c>
      <c r="D2089" t="s">
        <v>647</v>
      </c>
      <c r="E2089">
        <v>3.8</v>
      </c>
      <c r="F2089">
        <v>528</v>
      </c>
      <c r="G2089" s="21">
        <v>14.13</v>
      </c>
      <c r="H2089">
        <v>2014</v>
      </c>
      <c r="J2089" t="str">
        <f>_xlfn.CONCAT(Table1[#This Row])</f>
        <v>Tempranillo 2014SpainRiojaRolland &amp; Galarreta 'R&amp;G'3.852814.132014</v>
      </c>
      <c r="S2089" t="b">
        <v>0</v>
      </c>
    </row>
    <row r="2090" spans="1:19" x14ac:dyDescent="0.2">
      <c r="A2090" t="s">
        <v>1197</v>
      </c>
      <c r="B2090" t="s">
        <v>9</v>
      </c>
      <c r="C2090" t="s">
        <v>184</v>
      </c>
      <c r="D2090" t="s">
        <v>4133</v>
      </c>
      <c r="E2090">
        <v>4</v>
      </c>
      <c r="F2090">
        <v>518</v>
      </c>
      <c r="G2090" s="21">
        <v>89</v>
      </c>
      <c r="H2090">
        <v>2014</v>
      </c>
      <c r="J2090" t="str">
        <f>_xlfn.CONCAT(Table1[#This Row])</f>
        <v>Pauillac (Grand Cru Classé) 2014FrancePauillacChâteau Clerc Milon4518892014</v>
      </c>
      <c r="S2090" t="b">
        <v>0</v>
      </c>
    </row>
    <row r="2091" spans="1:19" x14ac:dyDescent="0.2">
      <c r="A2091" t="s">
        <v>7796</v>
      </c>
      <c r="B2091" t="s">
        <v>66</v>
      </c>
      <c r="C2091" t="s">
        <v>449</v>
      </c>
      <c r="D2091" t="s">
        <v>3922</v>
      </c>
      <c r="E2091">
        <v>3.7</v>
      </c>
      <c r="F2091">
        <v>518</v>
      </c>
      <c r="G2091" s="21">
        <v>16.95</v>
      </c>
      <c r="H2091">
        <v>2014</v>
      </c>
      <c r="J2091" t="str">
        <f>_xlfn.CONCAT(Table1[#This Row])</f>
        <v>Triton Tinta de Toro 2014SpainToroTridente3.751816.952014</v>
      </c>
      <c r="S2091" t="b">
        <v>0</v>
      </c>
    </row>
    <row r="2092" spans="1:19" x14ac:dyDescent="0.2">
      <c r="A2092" t="s">
        <v>4732</v>
      </c>
      <c r="B2092" t="s">
        <v>16</v>
      </c>
      <c r="C2092" t="s">
        <v>294</v>
      </c>
      <c r="D2092" t="s">
        <v>1703</v>
      </c>
      <c r="E2092">
        <v>3.6</v>
      </c>
      <c r="F2092">
        <v>518</v>
      </c>
      <c r="G2092" s="21">
        <v>11.54</v>
      </c>
      <c r="H2092">
        <v>2014</v>
      </c>
      <c r="J2092" t="str">
        <f>_xlfn.CONCAT(Table1[#This Row])</f>
        <v>Rosso di Montalcino 2014ItalyRosso di MontalcinoFanti3.651811.542014</v>
      </c>
      <c r="S2092" t="b">
        <v>0</v>
      </c>
    </row>
    <row r="2093" spans="1:19" x14ac:dyDescent="0.2">
      <c r="A2093" t="s">
        <v>7792</v>
      </c>
      <c r="B2093" t="s">
        <v>70</v>
      </c>
      <c r="C2093" t="s">
        <v>1166</v>
      </c>
      <c r="D2093" t="s">
        <v>1167</v>
      </c>
      <c r="E2093">
        <v>4.4000000000000004</v>
      </c>
      <c r="F2093">
        <v>516</v>
      </c>
      <c r="G2093" s="21">
        <v>154</v>
      </c>
      <c r="H2093">
        <v>2014</v>
      </c>
      <c r="J2093" t="str">
        <f>_xlfn.CONCAT(Table1[#This Row])</f>
        <v>To Kalon Vineyard Reserve Cabernet Sauvignon 2014United StatesOakvilleRobert Mondavi4.45161542014</v>
      </c>
      <c r="S2093" t="b">
        <v>0</v>
      </c>
    </row>
    <row r="2094" spans="1:19" x14ac:dyDescent="0.2">
      <c r="A2094" t="s">
        <v>5139</v>
      </c>
      <c r="B2094" t="s">
        <v>9</v>
      </c>
      <c r="C2094" t="s">
        <v>105</v>
      </c>
      <c r="D2094" t="s">
        <v>704</v>
      </c>
      <c r="E2094">
        <v>4</v>
      </c>
      <c r="F2094">
        <v>515</v>
      </c>
      <c r="G2094" s="21">
        <v>37.9</v>
      </c>
      <c r="H2094">
        <v>2014</v>
      </c>
      <c r="J2094" t="str">
        <f>_xlfn.CONCAT(Table1[#This Row])</f>
        <v>Saint-Estèphe 2014FranceSaint-EstèpheChâteau de Pez451537.92014</v>
      </c>
      <c r="S2094" t="b">
        <v>0</v>
      </c>
    </row>
    <row r="2095" spans="1:19" x14ac:dyDescent="0.2">
      <c r="A2095" t="s">
        <v>3512</v>
      </c>
      <c r="B2095" t="s">
        <v>9</v>
      </c>
      <c r="C2095" t="s">
        <v>217</v>
      </c>
      <c r="D2095" t="s">
        <v>7783</v>
      </c>
      <c r="E2095">
        <v>4.0999999999999996</v>
      </c>
      <c r="F2095">
        <v>512</v>
      </c>
      <c r="G2095" s="21">
        <v>52</v>
      </c>
      <c r="H2095">
        <v>2014</v>
      </c>
      <c r="J2095" t="str">
        <f>_xlfn.CONCAT(Table1[#This Row])</f>
        <v>Margaux (Grand Cru Classé) 2014FranceMargauxChâteau Kirwan4.1512522014</v>
      </c>
      <c r="S2095" t="b">
        <v>0</v>
      </c>
    </row>
    <row r="2096" spans="1:19" x14ac:dyDescent="0.2">
      <c r="A2096" t="s">
        <v>3719</v>
      </c>
      <c r="B2096" t="s">
        <v>66</v>
      </c>
      <c r="C2096" t="s">
        <v>308</v>
      </c>
      <c r="D2096" t="s">
        <v>2732</v>
      </c>
      <c r="E2096">
        <v>4.0999999999999996</v>
      </c>
      <c r="F2096">
        <v>507</v>
      </c>
      <c r="G2096" s="21">
        <v>12.41</v>
      </c>
      <c r="H2096">
        <v>2014</v>
      </c>
      <c r="J2096" t="str">
        <f>_xlfn.CONCAT(Table1[#This Row])</f>
        <v>Rioja Reserva 2014SpainRiojaCastillo Clavijo4.150712.412014</v>
      </c>
      <c r="S2096" t="b">
        <v>0</v>
      </c>
    </row>
    <row r="2097" spans="1:19" x14ac:dyDescent="0.2">
      <c r="A2097" t="s">
        <v>186</v>
      </c>
      <c r="B2097" t="s">
        <v>70</v>
      </c>
      <c r="C2097" t="s">
        <v>71</v>
      </c>
      <c r="D2097" t="s">
        <v>3858</v>
      </c>
      <c r="E2097">
        <v>3</v>
      </c>
      <c r="F2097">
        <v>506</v>
      </c>
      <c r="G2097" s="21">
        <v>7.9</v>
      </c>
      <c r="H2097">
        <v>2014</v>
      </c>
      <c r="J2097" t="str">
        <f>_xlfn.CONCAT(Table1[#This Row])</f>
        <v>Cabernet Sauvignon 2014United StatesCaliforniaCrane Lake35067.92014</v>
      </c>
      <c r="S2097" t="b">
        <v>0</v>
      </c>
    </row>
    <row r="2098" spans="1:19" x14ac:dyDescent="0.2">
      <c r="A2098" t="s">
        <v>186</v>
      </c>
      <c r="B2098" t="s">
        <v>70</v>
      </c>
      <c r="C2098" t="s">
        <v>3901</v>
      </c>
      <c r="D2098" t="s">
        <v>3902</v>
      </c>
      <c r="E2098">
        <v>4.5</v>
      </c>
      <c r="F2098">
        <v>500</v>
      </c>
      <c r="G2098" s="21">
        <v>169</v>
      </c>
      <c r="H2098">
        <v>2014</v>
      </c>
      <c r="J2098" t="str">
        <f>_xlfn.CONCAT(Table1[#This Row])</f>
        <v>Cabernet Sauvignon 2014United StatesSt. HelenaSpottswoode4.55001692014</v>
      </c>
      <c r="S2098" t="b">
        <v>0</v>
      </c>
    </row>
    <row r="2099" spans="1:19" x14ac:dyDescent="0.2">
      <c r="A2099" t="s">
        <v>7634</v>
      </c>
      <c r="B2099" t="s">
        <v>70</v>
      </c>
      <c r="C2099" t="s">
        <v>533</v>
      </c>
      <c r="D2099" t="s">
        <v>3429</v>
      </c>
      <c r="E2099">
        <v>3.5</v>
      </c>
      <c r="F2099">
        <v>495</v>
      </c>
      <c r="G2099" s="21">
        <v>8.39</v>
      </c>
      <c r="H2099">
        <v>2014</v>
      </c>
      <c r="J2099" t="str">
        <f>_xlfn.CONCAT(Table1[#This Row])</f>
        <v>Merlot - Cabernet 2014United StatesColumbia ValleyTwo Vines3.54958.392014</v>
      </c>
      <c r="S2099" t="b">
        <v>0</v>
      </c>
    </row>
    <row r="2100" spans="1:19" x14ac:dyDescent="0.2">
      <c r="A2100" t="s">
        <v>7623</v>
      </c>
      <c r="B2100" t="s">
        <v>66</v>
      </c>
      <c r="C2100" t="s">
        <v>308</v>
      </c>
      <c r="D2100" t="s">
        <v>970</v>
      </c>
      <c r="E2100">
        <v>4.3</v>
      </c>
      <c r="F2100">
        <v>491</v>
      </c>
      <c r="G2100" s="21">
        <v>84.11</v>
      </c>
      <c r="H2100">
        <v>2014</v>
      </c>
      <c r="J2100" t="str">
        <f>_xlfn.CONCAT(Table1[#This Row])</f>
        <v>Barón de Chirel Rioja Reserva 2014SpainRiojaMarqués de Riscal4.349184.112014</v>
      </c>
      <c r="S2100" t="b">
        <v>0</v>
      </c>
    </row>
    <row r="2101" spans="1:19" x14ac:dyDescent="0.2">
      <c r="A2101" t="s">
        <v>7568</v>
      </c>
      <c r="B2101" t="s">
        <v>16</v>
      </c>
      <c r="C2101" t="s">
        <v>454</v>
      </c>
      <c r="D2101" t="s">
        <v>270</v>
      </c>
      <c r="E2101">
        <v>3.9</v>
      </c>
      <c r="F2101">
        <v>489</v>
      </c>
      <c r="G2101" s="21">
        <v>22.9</v>
      </c>
      <c r="H2101">
        <v>2014</v>
      </c>
      <c r="J2101" t="str">
        <f>_xlfn.CONCAT(Table1[#This Row])</f>
        <v>Sàgana (Tenuta San Giacomo) 2014ItalySiciliaCusumano3.948922.92014</v>
      </c>
      <c r="S2101" t="b">
        <v>0</v>
      </c>
    </row>
    <row r="2102" spans="1:19" x14ac:dyDescent="0.2">
      <c r="A2102" t="s">
        <v>7563</v>
      </c>
      <c r="B2102" t="s">
        <v>9</v>
      </c>
      <c r="C2102" t="s">
        <v>114</v>
      </c>
      <c r="D2102" t="s">
        <v>377</v>
      </c>
      <c r="E2102">
        <v>4.0999999999999996</v>
      </c>
      <c r="F2102">
        <v>487</v>
      </c>
      <c r="G2102" s="21">
        <v>36.06</v>
      </c>
      <c r="H2102">
        <v>2014</v>
      </c>
      <c r="J2102" t="str">
        <f>_xlfn.CONCAT(Table1[#This Row])</f>
        <v>Duluc de Branaire-Ducru Saint-Julien (Chateau Duluc) 2014FranceSaint-JulienChâteau Branaire-Ducru4.148736.062014</v>
      </c>
      <c r="S2102" t="b">
        <v>0</v>
      </c>
    </row>
    <row r="2103" spans="1:19" x14ac:dyDescent="0.2">
      <c r="A2103" t="s">
        <v>7561</v>
      </c>
      <c r="B2103" t="s">
        <v>16</v>
      </c>
      <c r="C2103" t="s">
        <v>17</v>
      </c>
      <c r="D2103" t="s">
        <v>2289</v>
      </c>
      <c r="E2103">
        <v>3.8</v>
      </c>
      <c r="F2103">
        <v>486</v>
      </c>
      <c r="G2103" s="21">
        <v>16.899999999999999</v>
      </c>
      <c r="H2103">
        <v>2014</v>
      </c>
      <c r="J2103" t="str">
        <f>_xlfn.CONCAT(Table1[#This Row])</f>
        <v>Rosso Dei Notri Toscana 2014ItalyToscanaTua Rita3.848616.92014</v>
      </c>
      <c r="S2103" t="b">
        <v>0</v>
      </c>
    </row>
    <row r="2104" spans="1:19" x14ac:dyDescent="0.2">
      <c r="A2104" t="s">
        <v>7558</v>
      </c>
      <c r="B2104" t="s">
        <v>16</v>
      </c>
      <c r="C2104" t="s">
        <v>181</v>
      </c>
      <c r="D2104" t="s">
        <v>6891</v>
      </c>
      <c r="E2104">
        <v>4.3</v>
      </c>
      <c r="F2104">
        <v>485</v>
      </c>
      <c r="G2104" s="21">
        <v>49.9</v>
      </c>
      <c r="H2104">
        <v>2014</v>
      </c>
      <c r="J2104" t="str">
        <f>_xlfn.CONCAT(Table1[#This Row])</f>
        <v>Cannubi Barolo 2014ItalyBaroloMarchesi di Barolo4.348549.92014</v>
      </c>
      <c r="S2104" t="b">
        <v>0</v>
      </c>
    </row>
    <row r="2105" spans="1:19" x14ac:dyDescent="0.2">
      <c r="A2105" t="s">
        <v>7538</v>
      </c>
      <c r="B2105" t="s">
        <v>77</v>
      </c>
      <c r="C2105" t="s">
        <v>78</v>
      </c>
      <c r="D2105" t="s">
        <v>3183</v>
      </c>
      <c r="E2105">
        <v>4.2</v>
      </c>
      <c r="F2105">
        <v>480</v>
      </c>
      <c r="G2105" s="21">
        <v>45</v>
      </c>
      <c r="H2105">
        <v>2014</v>
      </c>
      <c r="J2105" t="str">
        <f>_xlfn.CONCAT(Table1[#This Row])</f>
        <v>Douro Tinto 2014PortugalDouroVale D. Maria4.2480452014</v>
      </c>
      <c r="S2105" t="b">
        <v>0</v>
      </c>
    </row>
    <row r="2106" spans="1:19" x14ac:dyDescent="0.2">
      <c r="A2106" t="s">
        <v>7474</v>
      </c>
      <c r="B2106" t="s">
        <v>9</v>
      </c>
      <c r="C2106" t="s">
        <v>389</v>
      </c>
      <c r="D2106" t="s">
        <v>7475</v>
      </c>
      <c r="E2106">
        <v>3.9</v>
      </c>
      <c r="F2106">
        <v>477</v>
      </c>
      <c r="G2106" s="21">
        <v>33.81</v>
      </c>
      <c r="H2106">
        <v>2014</v>
      </c>
      <c r="J2106" t="str">
        <f>_xlfn.CONCAT(Table1[#This Row])</f>
        <v>Pessac-Léognan (Grand Cru Classé) 2014FrancePessac-LéognanChâteau Olivier3.947733.812014</v>
      </c>
      <c r="S2106" t="b">
        <v>0</v>
      </c>
    </row>
    <row r="2107" spans="1:19" x14ac:dyDescent="0.2">
      <c r="A2107" t="s">
        <v>7476</v>
      </c>
      <c r="B2107" t="s">
        <v>34</v>
      </c>
      <c r="C2107" t="s">
        <v>35</v>
      </c>
      <c r="D2107" t="s">
        <v>36</v>
      </c>
      <c r="E2107">
        <v>3.9</v>
      </c>
      <c r="F2107">
        <v>477</v>
      </c>
      <c r="G2107" s="21">
        <v>10.89</v>
      </c>
      <c r="H2107">
        <v>2014</v>
      </c>
      <c r="J2107" t="str">
        <f>_xlfn.CONCAT(Table1[#This Row])</f>
        <v>Cinsault 2014ChileItata ValleyViña La Causa3.947710.892014</v>
      </c>
      <c r="S2107" t="b">
        <v>0</v>
      </c>
    </row>
    <row r="2108" spans="1:19" x14ac:dyDescent="0.2">
      <c r="A2108" t="s">
        <v>7460</v>
      </c>
      <c r="B2108" t="s">
        <v>16</v>
      </c>
      <c r="C2108" t="s">
        <v>205</v>
      </c>
      <c r="D2108" t="s">
        <v>206</v>
      </c>
      <c r="E2108">
        <v>4.2</v>
      </c>
      <c r="F2108">
        <v>474</v>
      </c>
      <c r="G2108" s="21">
        <v>64</v>
      </c>
      <c r="H2108">
        <v>2014</v>
      </c>
      <c r="J2108" t="str">
        <f>_xlfn.CONCAT(Table1[#This Row])</f>
        <v>San Leonardo 2014ItalyVigneti delle DolomitiSan Leonardo4.2474642014</v>
      </c>
      <c r="S2108" t="b">
        <v>0</v>
      </c>
    </row>
    <row r="2109" spans="1:19" x14ac:dyDescent="0.2">
      <c r="A2109" t="s">
        <v>2192</v>
      </c>
      <c r="B2109" t="s">
        <v>66</v>
      </c>
      <c r="C2109" t="s">
        <v>308</v>
      </c>
      <c r="D2109" t="s">
        <v>2994</v>
      </c>
      <c r="E2109">
        <v>3.6</v>
      </c>
      <c r="F2109">
        <v>474</v>
      </c>
      <c r="G2109" s="21">
        <v>12.58</v>
      </c>
      <c r="H2109">
        <v>2014</v>
      </c>
      <c r="J2109" t="str">
        <f>_xlfn.CONCAT(Table1[#This Row])</f>
        <v>Reserva 2014SpainRiojaViña Albina3.647412.582014</v>
      </c>
      <c r="S2109" t="b">
        <v>0</v>
      </c>
    </row>
    <row r="2110" spans="1:19" x14ac:dyDescent="0.2">
      <c r="A2110" t="s">
        <v>7451</v>
      </c>
      <c r="B2110" t="s">
        <v>66</v>
      </c>
      <c r="C2110" t="s">
        <v>222</v>
      </c>
      <c r="D2110" t="s">
        <v>5128</v>
      </c>
      <c r="E2110">
        <v>4.2</v>
      </c>
      <c r="F2110">
        <v>471</v>
      </c>
      <c r="G2110" s="21">
        <v>52.12</v>
      </c>
      <c r="H2110">
        <v>2014</v>
      </c>
      <c r="J2110" t="str">
        <f>_xlfn.CONCAT(Table1[#This Row])</f>
        <v>Corimbo I 2014SpainRibera del DueroBodegas La Horra4.247152.122014</v>
      </c>
      <c r="S2110" t="b">
        <v>0</v>
      </c>
    </row>
    <row r="2111" spans="1:19" x14ac:dyDescent="0.2">
      <c r="A2111" t="s">
        <v>489</v>
      </c>
      <c r="B2111" t="s">
        <v>16</v>
      </c>
      <c r="C2111" t="s">
        <v>358</v>
      </c>
      <c r="D2111" t="s">
        <v>3356</v>
      </c>
      <c r="E2111">
        <v>3.9</v>
      </c>
      <c r="F2111">
        <v>471</v>
      </c>
      <c r="G2111" s="21">
        <v>26.9</v>
      </c>
      <c r="H2111">
        <v>2014</v>
      </c>
      <c r="J2111" t="str">
        <f>_xlfn.CONCAT(Table1[#This Row])</f>
        <v>Brunello di Montalcino 2014ItalyBrunello di MontalcinoVal di Suga3.947126.92014</v>
      </c>
      <c r="S2111" t="b">
        <v>0</v>
      </c>
    </row>
    <row r="2112" spans="1:19" x14ac:dyDescent="0.2">
      <c r="A2112" t="s">
        <v>7365</v>
      </c>
      <c r="B2112" t="s">
        <v>16</v>
      </c>
      <c r="C2112" t="s">
        <v>1724</v>
      </c>
      <c r="D2112" t="s">
        <v>1189</v>
      </c>
      <c r="E2112">
        <v>3.8</v>
      </c>
      <c r="F2112">
        <v>461</v>
      </c>
      <c r="G2112" s="21">
        <v>24</v>
      </c>
      <c r="H2112">
        <v>2014</v>
      </c>
      <c r="J2112" t="str">
        <f>_xlfn.CONCAT(Table1[#This Row])</f>
        <v>Sommarovina Valtellina Superiore Sassella 2014ItalyValtellina SuperioreMamete Prevostini3.8461242014</v>
      </c>
      <c r="S2112" t="b">
        <v>0</v>
      </c>
    </row>
    <row r="2113" spans="1:19" x14ac:dyDescent="0.2">
      <c r="A2113" t="s">
        <v>7286</v>
      </c>
      <c r="B2113" t="s">
        <v>16</v>
      </c>
      <c r="C2113" t="s">
        <v>2291</v>
      </c>
      <c r="D2113" t="s">
        <v>2725</v>
      </c>
      <c r="E2113">
        <v>4.0999999999999996</v>
      </c>
      <c r="F2113">
        <v>456</v>
      </c>
      <c r="G2113" s="21">
        <v>43.9</v>
      </c>
      <c r="H2113">
        <v>2014</v>
      </c>
      <c r="J2113" t="str">
        <f>_xlfn.CONCAT(Table1[#This Row])</f>
        <v>Desiderio Merlot 2014ItalyCortonaAvignonesi4.145643.92014</v>
      </c>
      <c r="S2113" t="b">
        <v>0</v>
      </c>
    </row>
    <row r="2114" spans="1:19" x14ac:dyDescent="0.2">
      <c r="A2114" t="s">
        <v>7285</v>
      </c>
      <c r="B2114" t="s">
        <v>70</v>
      </c>
      <c r="C2114" t="s">
        <v>3785</v>
      </c>
      <c r="D2114" t="s">
        <v>5751</v>
      </c>
      <c r="E2114">
        <v>3.9</v>
      </c>
      <c r="F2114">
        <v>455</v>
      </c>
      <c r="G2114" s="21">
        <v>24.3</v>
      </c>
      <c r="H2114">
        <v>2014</v>
      </c>
      <c r="J2114" t="str">
        <f>_xlfn.CONCAT(Table1[#This Row])</f>
        <v>The Lost Colony Red 2014United StatesSonoma CountyVirginia Dare3.945524.32014</v>
      </c>
      <c r="S2114" t="b">
        <v>0</v>
      </c>
    </row>
    <row r="2115" spans="1:19" x14ac:dyDescent="0.2">
      <c r="A2115" t="s">
        <v>7267</v>
      </c>
      <c r="B2115" t="s">
        <v>196</v>
      </c>
      <c r="C2115" t="s">
        <v>856</v>
      </c>
      <c r="D2115" t="s">
        <v>7268</v>
      </c>
      <c r="E2115">
        <v>3.8</v>
      </c>
      <c r="F2115">
        <v>452</v>
      </c>
      <c r="G2115" s="21">
        <v>9.9499999999999993</v>
      </c>
      <c r="H2115">
        <v>2014</v>
      </c>
      <c r="J2115" t="str">
        <f>_xlfn.CONCAT(Table1[#This Row])</f>
        <v>Núcleo Malbec 2014ArgentinaUco ValleyAntonio Mas3.84529.952014</v>
      </c>
      <c r="S2115" t="b">
        <v>0</v>
      </c>
    </row>
    <row r="2116" spans="1:19" x14ac:dyDescent="0.2">
      <c r="A2116" t="s">
        <v>7266</v>
      </c>
      <c r="B2116" t="s">
        <v>9</v>
      </c>
      <c r="C2116" t="s">
        <v>114</v>
      </c>
      <c r="D2116" t="s">
        <v>6895</v>
      </c>
      <c r="E2116">
        <v>3.9</v>
      </c>
      <c r="F2116">
        <v>451</v>
      </c>
      <c r="G2116" s="21">
        <v>23.85</v>
      </c>
      <c r="H2116">
        <v>2014</v>
      </c>
      <c r="J2116" t="str">
        <f>_xlfn.CONCAT(Table1[#This Row])</f>
        <v>Saint-Julien 2014FranceSaint-JulienChâteau du Glana3.945123.852014</v>
      </c>
      <c r="S2116" t="b">
        <v>0</v>
      </c>
    </row>
    <row r="2117" spans="1:19" x14ac:dyDescent="0.2">
      <c r="A2117" t="s">
        <v>7191</v>
      </c>
      <c r="B2117" t="s">
        <v>77</v>
      </c>
      <c r="C2117" t="s">
        <v>522</v>
      </c>
      <c r="D2117" t="s">
        <v>7192</v>
      </c>
      <c r="E2117">
        <v>3.6</v>
      </c>
      <c r="F2117">
        <v>449</v>
      </c>
      <c r="G2117" s="21">
        <v>5.75</v>
      </c>
      <c r="H2117">
        <v>2014</v>
      </c>
      <c r="J2117" t="str">
        <f>_xlfn.CONCAT(Table1[#This Row])</f>
        <v>Lisboa Caladoc - Tinta Roriz 2014PortugalLisboaAlta Corte3.64495.752014</v>
      </c>
      <c r="S2117" t="b">
        <v>0</v>
      </c>
    </row>
    <row r="2118" spans="1:19" x14ac:dyDescent="0.2">
      <c r="A2118" t="s">
        <v>186</v>
      </c>
      <c r="B2118" t="s">
        <v>70</v>
      </c>
      <c r="C2118" t="s">
        <v>102</v>
      </c>
      <c r="D2118" t="s">
        <v>7185</v>
      </c>
      <c r="E2118">
        <v>3.6</v>
      </c>
      <c r="F2118">
        <v>447</v>
      </c>
      <c r="G2118" s="21">
        <v>21.57</v>
      </c>
      <c r="H2118">
        <v>2014</v>
      </c>
      <c r="J2118" t="str">
        <f>_xlfn.CONCAT(Table1[#This Row])</f>
        <v>Cabernet Sauvignon 2014United StatesMontereyRanch 323.644721.572014</v>
      </c>
      <c r="S2118" t="b">
        <v>0</v>
      </c>
    </row>
    <row r="2119" spans="1:19" x14ac:dyDescent="0.2">
      <c r="A2119" t="s">
        <v>7181</v>
      </c>
      <c r="B2119" t="s">
        <v>70</v>
      </c>
      <c r="C2119" t="s">
        <v>71</v>
      </c>
      <c r="D2119" t="s">
        <v>2171</v>
      </c>
      <c r="E2119">
        <v>3.8</v>
      </c>
      <c r="F2119">
        <v>445</v>
      </c>
      <c r="G2119" s="21">
        <v>12.59</v>
      </c>
      <c r="H2119">
        <v>2014</v>
      </c>
      <c r="J2119" t="str">
        <f>_xlfn.CONCAT(Table1[#This Row])</f>
        <v>Petite Sirah 2014United StatesCaliforniaGnarly Head3.844512.592014</v>
      </c>
      <c r="S2119" t="b">
        <v>0</v>
      </c>
    </row>
    <row r="2120" spans="1:19" x14ac:dyDescent="0.2">
      <c r="A2120" t="s">
        <v>7166</v>
      </c>
      <c r="B2120" t="s">
        <v>34</v>
      </c>
      <c r="C2120" t="s">
        <v>718</v>
      </c>
      <c r="D2120" t="s">
        <v>5145</v>
      </c>
      <c r="E2120">
        <v>4.2</v>
      </c>
      <c r="F2120">
        <v>441</v>
      </c>
      <c r="G2120" s="21">
        <v>52.46</v>
      </c>
      <c r="H2120">
        <v>2014</v>
      </c>
      <c r="J2120" t="str">
        <f>_xlfn.CONCAT(Table1[#This Row])</f>
        <v>Le Dix de Los Vascos 2014ChileColchagua ValleyLos Vascos4.244152.462014</v>
      </c>
      <c r="S2120" t="b">
        <v>0</v>
      </c>
    </row>
    <row r="2121" spans="1:19" x14ac:dyDescent="0.2">
      <c r="A2121" t="s">
        <v>1197</v>
      </c>
      <c r="B2121" t="s">
        <v>9</v>
      </c>
      <c r="C2121" t="s">
        <v>184</v>
      </c>
      <c r="D2121" t="s">
        <v>2826</v>
      </c>
      <c r="E2121">
        <v>3.9</v>
      </c>
      <c r="F2121">
        <v>433</v>
      </c>
      <c r="G2121" s="21">
        <v>54.81</v>
      </c>
      <c r="H2121">
        <v>2014</v>
      </c>
      <c r="J2121" t="str">
        <f>_xlfn.CONCAT(Table1[#This Row])</f>
        <v>Pauillac (Grand Cru Classé) 2014FrancePauillacChâteau Grand-Puy Ducasse3.943354.812014</v>
      </c>
      <c r="S2121" t="b">
        <v>0</v>
      </c>
    </row>
    <row r="2122" spans="1:19" x14ac:dyDescent="0.2">
      <c r="A2122" t="s">
        <v>2192</v>
      </c>
      <c r="B2122" t="s">
        <v>66</v>
      </c>
      <c r="C2122" t="s">
        <v>222</v>
      </c>
      <c r="D2122" t="s">
        <v>2063</v>
      </c>
      <c r="E2122">
        <v>4.2</v>
      </c>
      <c r="F2122">
        <v>429</v>
      </c>
      <c r="G2122" s="21">
        <v>25.85</v>
      </c>
      <c r="H2122">
        <v>2014</v>
      </c>
      <c r="J2122" t="str">
        <f>_xlfn.CONCAT(Table1[#This Row])</f>
        <v>Reserva 2014SpainRibera del DueroProtos4.242925.852014</v>
      </c>
      <c r="S2122" t="b">
        <v>0</v>
      </c>
    </row>
    <row r="2123" spans="1:19" x14ac:dyDescent="0.2">
      <c r="A2123" t="s">
        <v>720</v>
      </c>
      <c r="B2123" t="s">
        <v>9</v>
      </c>
      <c r="C2123" t="s">
        <v>721</v>
      </c>
      <c r="D2123" t="s">
        <v>3708</v>
      </c>
      <c r="E2123">
        <v>3.8</v>
      </c>
      <c r="F2123">
        <v>427</v>
      </c>
      <c r="G2123" s="21">
        <v>31.9</v>
      </c>
      <c r="H2123">
        <v>2014</v>
      </c>
      <c r="J2123" t="str">
        <f>_xlfn.CONCAT(Table1[#This Row])</f>
        <v>Lalande-de-Pomerol 2014FranceLalande-de-PomerolChâteau La Fleur de Boüard3.842731.92014</v>
      </c>
      <c r="S2123" t="b">
        <v>0</v>
      </c>
    </row>
    <row r="2124" spans="1:19" x14ac:dyDescent="0.2">
      <c r="A2124" t="s">
        <v>6978</v>
      </c>
      <c r="B2124" t="s">
        <v>16</v>
      </c>
      <c r="C2124" t="s">
        <v>1497</v>
      </c>
      <c r="D2124" t="s">
        <v>3887</v>
      </c>
      <c r="E2124">
        <v>4</v>
      </c>
      <c r="F2124">
        <v>424</v>
      </c>
      <c r="G2124" s="21">
        <v>35.090000000000003</v>
      </c>
      <c r="H2124">
        <v>2014</v>
      </c>
      <c r="J2124" t="str">
        <f>_xlfn.CONCAT(Table1[#This Row])</f>
        <v>Buio Buio 2014ItalyCarignano del SulcisMesa442435.092014</v>
      </c>
      <c r="S2124" t="b">
        <v>0</v>
      </c>
    </row>
    <row r="2125" spans="1:19" x14ac:dyDescent="0.2">
      <c r="A2125" t="s">
        <v>4677</v>
      </c>
      <c r="B2125" t="s">
        <v>62</v>
      </c>
      <c r="C2125" t="s">
        <v>686</v>
      </c>
      <c r="D2125" t="s">
        <v>3230</v>
      </c>
      <c r="E2125">
        <v>4.3</v>
      </c>
      <c r="F2125">
        <v>418</v>
      </c>
      <c r="G2125" s="21">
        <v>55</v>
      </c>
      <c r="H2125">
        <v>2014</v>
      </c>
      <c r="J2125" t="str">
        <f>_xlfn.CONCAT(Table1[#This Row])</f>
        <v>Syrah 2014South AfricaSwartlandBoekenhoutskloof4.3418552014</v>
      </c>
      <c r="S2125" t="b">
        <v>0</v>
      </c>
    </row>
    <row r="2126" spans="1:19" x14ac:dyDescent="0.2">
      <c r="A2126" t="s">
        <v>6883</v>
      </c>
      <c r="B2126" t="s">
        <v>9</v>
      </c>
      <c r="C2126" t="s">
        <v>793</v>
      </c>
      <c r="D2126" t="s">
        <v>6884</v>
      </c>
      <c r="E2126">
        <v>3.9</v>
      </c>
      <c r="F2126">
        <v>413</v>
      </c>
      <c r="G2126" s="21">
        <v>17.79</v>
      </c>
      <c r="H2126">
        <v>2014</v>
      </c>
      <c r="J2126" t="str">
        <f>_xlfn.CONCAT(Table1[#This Row])</f>
        <v>Montagne-Saint-Émilion 2014FranceMontagne-Saint-ÉmilionChâteau Tour Bayard3.941317.792014</v>
      </c>
      <c r="S2126" t="b">
        <v>0</v>
      </c>
    </row>
    <row r="2127" spans="1:19" x14ac:dyDescent="0.2">
      <c r="A2127" t="s">
        <v>6875</v>
      </c>
      <c r="B2127" t="s">
        <v>16</v>
      </c>
      <c r="C2127" t="s">
        <v>558</v>
      </c>
      <c r="D2127" t="s">
        <v>1712</v>
      </c>
      <c r="E2127">
        <v>4.0999999999999996</v>
      </c>
      <c r="F2127">
        <v>411</v>
      </c>
      <c r="G2127" s="21">
        <v>35.9</v>
      </c>
      <c r="H2127">
        <v>2014</v>
      </c>
      <c r="J2127" t="str">
        <f>_xlfn.CONCAT(Table1[#This Row])</f>
        <v>Asinone Vino Nobile di Montepulciano 2014ItalyVino Nobile di MontepulcianoPoliziano4.141135.92014</v>
      </c>
      <c r="S2127" t="b">
        <v>0</v>
      </c>
    </row>
    <row r="2128" spans="1:19" x14ac:dyDescent="0.2">
      <c r="A2128" t="s">
        <v>6797</v>
      </c>
      <c r="B2128" t="s">
        <v>16</v>
      </c>
      <c r="C2128" t="s">
        <v>4032</v>
      </c>
      <c r="D2128" t="s">
        <v>975</v>
      </c>
      <c r="E2128">
        <v>4</v>
      </c>
      <c r="F2128">
        <v>409</v>
      </c>
      <c r="G2128" s="21">
        <v>22</v>
      </c>
      <c r="H2128">
        <v>2014</v>
      </c>
      <c r="J2128" t="str">
        <f>_xlfn.CONCAT(Table1[#This Row])</f>
        <v>Maroccoli Syrah 2014ItalyMenfiPlaneta4409222014</v>
      </c>
      <c r="S2128" t="b">
        <v>0</v>
      </c>
    </row>
    <row r="2129" spans="1:19" x14ac:dyDescent="0.2">
      <c r="A2129" t="s">
        <v>6800</v>
      </c>
      <c r="B2129" t="s">
        <v>66</v>
      </c>
      <c r="C2129" t="s">
        <v>222</v>
      </c>
      <c r="D2129" t="s">
        <v>5295</v>
      </c>
      <c r="E2129">
        <v>3.7</v>
      </c>
      <c r="F2129">
        <v>409</v>
      </c>
      <c r="G2129" s="21">
        <v>19.309999999999999</v>
      </c>
      <c r="H2129">
        <v>2014</v>
      </c>
      <c r="J2129" t="str">
        <f>_xlfn.CONCAT(Table1[#This Row])</f>
        <v>Ribera del Duero Crianza 2014SpainRibera del DueroBalbas3.740919.312014</v>
      </c>
      <c r="S2129" t="b">
        <v>0</v>
      </c>
    </row>
    <row r="2130" spans="1:19" x14ac:dyDescent="0.2">
      <c r="A2130" t="s">
        <v>1238</v>
      </c>
      <c r="B2130" t="s">
        <v>9</v>
      </c>
      <c r="C2130" t="s">
        <v>96</v>
      </c>
      <c r="D2130" t="s">
        <v>4150</v>
      </c>
      <c r="E2130">
        <v>4.0999999999999996</v>
      </c>
      <c r="F2130">
        <v>408</v>
      </c>
      <c r="G2130" s="21">
        <v>39.9</v>
      </c>
      <c r="H2130">
        <v>2014</v>
      </c>
      <c r="J2130" t="str">
        <f>_xlfn.CONCAT(Table1[#This Row])</f>
        <v>Saint-Émilion Grand Cru (Grand Cru Classé) 2014FranceSaint-Émilion Grand CruClos de l'Oratoire4.140839.92014</v>
      </c>
      <c r="S2130" t="b">
        <v>0</v>
      </c>
    </row>
    <row r="2131" spans="1:19" x14ac:dyDescent="0.2">
      <c r="A2131" t="s">
        <v>2420</v>
      </c>
      <c r="B2131" t="s">
        <v>9</v>
      </c>
      <c r="C2131" t="s">
        <v>114</v>
      </c>
      <c r="D2131" t="s">
        <v>1879</v>
      </c>
      <c r="E2131">
        <v>4.0999999999999996</v>
      </c>
      <c r="F2131">
        <v>404</v>
      </c>
      <c r="G2131" s="21">
        <v>68.040000000000006</v>
      </c>
      <c r="H2131">
        <v>2014</v>
      </c>
      <c r="J2131" t="str">
        <f>_xlfn.CONCAT(Table1[#This Row])</f>
        <v>Saint-Julien (Grand Cru Classé) 2014FranceSaint-JulienChâteau Gruaud Larose4.140468.042014</v>
      </c>
      <c r="S2131" t="b">
        <v>0</v>
      </c>
    </row>
    <row r="2132" spans="1:19" x14ac:dyDescent="0.2">
      <c r="A2132" t="s">
        <v>6776</v>
      </c>
      <c r="B2132" t="s">
        <v>196</v>
      </c>
      <c r="C2132" t="s">
        <v>197</v>
      </c>
      <c r="D2132" t="s">
        <v>1945</v>
      </c>
      <c r="E2132">
        <v>4.3</v>
      </c>
      <c r="F2132">
        <v>403</v>
      </c>
      <c r="G2132" s="21">
        <v>50.11</v>
      </c>
      <c r="H2132">
        <v>2014</v>
      </c>
      <c r="J2132" t="str">
        <f>_xlfn.CONCAT(Table1[#This Row])</f>
        <v>Finca Pedregal Single Vineyard Malbec - Cabernet Sauvignon 2014ArgentinaMendozaPascual Toso4.340350.112014</v>
      </c>
      <c r="S2132" t="b">
        <v>0</v>
      </c>
    </row>
    <row r="2133" spans="1:19" x14ac:dyDescent="0.2">
      <c r="A2133" t="s">
        <v>6690</v>
      </c>
      <c r="B2133" t="s">
        <v>16</v>
      </c>
      <c r="C2133" t="s">
        <v>181</v>
      </c>
      <c r="D2133" t="s">
        <v>2472</v>
      </c>
      <c r="E2133">
        <v>4.2</v>
      </c>
      <c r="F2133">
        <v>397</v>
      </c>
      <c r="G2133" s="21">
        <v>62.38</v>
      </c>
      <c r="H2133">
        <v>2014</v>
      </c>
      <c r="J2133" t="str">
        <f>_xlfn.CONCAT(Table1[#This Row])</f>
        <v>Barolo Bricco Delle Viole 2014ItalyBaroloG.D. Vajra4.239762.382014</v>
      </c>
      <c r="S2133" t="b">
        <v>0</v>
      </c>
    </row>
    <row r="2134" spans="1:19" x14ac:dyDescent="0.2">
      <c r="A2134" t="s">
        <v>1084</v>
      </c>
      <c r="B2134" t="s">
        <v>9</v>
      </c>
      <c r="C2134" t="s">
        <v>281</v>
      </c>
      <c r="D2134" t="s">
        <v>6677</v>
      </c>
      <c r="E2134">
        <v>3.6</v>
      </c>
      <c r="F2134">
        <v>395</v>
      </c>
      <c r="G2134" s="21">
        <v>18.5</v>
      </c>
      <c r="H2134">
        <v>2014</v>
      </c>
      <c r="J2134" t="str">
        <f>_xlfn.CONCAT(Table1[#This Row])</f>
        <v>Haut-Médoc 2014FranceHaut-MédocChâteau Lanessan3.639518.52014</v>
      </c>
      <c r="S2134" t="b">
        <v>0</v>
      </c>
    </row>
    <row r="2135" spans="1:19" x14ac:dyDescent="0.2">
      <c r="A2135" t="s">
        <v>6678</v>
      </c>
      <c r="B2135" t="s">
        <v>87</v>
      </c>
      <c r="C2135" t="s">
        <v>88</v>
      </c>
      <c r="D2135" t="s">
        <v>3782</v>
      </c>
      <c r="E2135">
        <v>3</v>
      </c>
      <c r="F2135">
        <v>395</v>
      </c>
      <c r="G2135" s="21">
        <v>6.9</v>
      </c>
      <c r="H2135">
        <v>2014</v>
      </c>
      <c r="J2135" t="str">
        <f>_xlfn.CONCAT(Table1[#This Row])</f>
        <v>Flowers Tinto Suave 2014BrazilSerra GaúchaSalton33956.92014</v>
      </c>
      <c r="S2135" t="b">
        <v>0</v>
      </c>
    </row>
    <row r="2136" spans="1:19" x14ac:dyDescent="0.2">
      <c r="A2136" t="s">
        <v>6670</v>
      </c>
      <c r="B2136" t="s">
        <v>66</v>
      </c>
      <c r="C2136" t="s">
        <v>313</v>
      </c>
      <c r="D2136" t="s">
        <v>3727</v>
      </c>
      <c r="E2136">
        <v>4</v>
      </c>
      <c r="F2136">
        <v>393</v>
      </c>
      <c r="G2136" s="21">
        <v>32.9</v>
      </c>
      <c r="H2136">
        <v>2014</v>
      </c>
      <c r="J2136" t="str">
        <f>_xlfn.CONCAT(Table1[#This Row])</f>
        <v>Salanques Priorat 2014SpainPrioratMas Doix439332.92014</v>
      </c>
      <c r="S2136" t="b">
        <v>0</v>
      </c>
    </row>
    <row r="2137" spans="1:19" x14ac:dyDescent="0.2">
      <c r="A2137" t="s">
        <v>186</v>
      </c>
      <c r="B2137" t="s">
        <v>62</v>
      </c>
      <c r="C2137" t="s">
        <v>63</v>
      </c>
      <c r="D2137" t="s">
        <v>861</v>
      </c>
      <c r="E2137">
        <v>3.9</v>
      </c>
      <c r="F2137">
        <v>393</v>
      </c>
      <c r="G2137" s="21">
        <v>22.5</v>
      </c>
      <c r="H2137">
        <v>2014</v>
      </c>
      <c r="J2137" t="str">
        <f>_xlfn.CONCAT(Table1[#This Row])</f>
        <v>Cabernet Sauvignon 2014South AfricaStellenboschMeerlust3.939322.52014</v>
      </c>
      <c r="S2137" t="b">
        <v>0</v>
      </c>
    </row>
    <row r="2138" spans="1:19" x14ac:dyDescent="0.2">
      <c r="A2138" t="s">
        <v>622</v>
      </c>
      <c r="B2138" t="s">
        <v>9</v>
      </c>
      <c r="C2138" t="s">
        <v>96</v>
      </c>
      <c r="D2138" t="s">
        <v>1363</v>
      </c>
      <c r="E2138">
        <v>4.0999999999999996</v>
      </c>
      <c r="F2138">
        <v>389</v>
      </c>
      <c r="G2138" s="21">
        <v>63.36</v>
      </c>
      <c r="H2138">
        <v>2014</v>
      </c>
      <c r="J2138" t="str">
        <f>_xlfn.CONCAT(Table1[#This Row])</f>
        <v>Saint-Émilion Grand Cru (Premier Grand Cru Classé) 2014FranceSaint-Émilion Grand CruChâteau Beau-Sejour Becot4.138963.362014</v>
      </c>
      <c r="S2138" t="b">
        <v>0</v>
      </c>
    </row>
    <row r="2139" spans="1:19" x14ac:dyDescent="0.2">
      <c r="A2139" t="s">
        <v>6588</v>
      </c>
      <c r="B2139" t="s">
        <v>46</v>
      </c>
      <c r="C2139" t="s">
        <v>47</v>
      </c>
      <c r="D2139" t="s">
        <v>515</v>
      </c>
      <c r="E2139">
        <v>3.6</v>
      </c>
      <c r="F2139">
        <v>389</v>
      </c>
      <c r="G2139" s="21">
        <v>15.19</v>
      </c>
      <c r="H2139">
        <v>2014</v>
      </c>
      <c r="J2139" t="str">
        <f>_xlfn.CONCAT(Table1[#This Row])</f>
        <v>Clancy's Red Blend 2014AustraliaBarossaPeter Lehmann3.638915.192014</v>
      </c>
      <c r="S2139" t="b">
        <v>0</v>
      </c>
    </row>
    <row r="2140" spans="1:19" x14ac:dyDescent="0.2">
      <c r="A2140" t="s">
        <v>6583</v>
      </c>
      <c r="B2140" t="s">
        <v>16</v>
      </c>
      <c r="C2140" t="s">
        <v>181</v>
      </c>
      <c r="D2140" t="s">
        <v>1560</v>
      </c>
      <c r="E2140">
        <v>4.0999999999999996</v>
      </c>
      <c r="F2140">
        <v>388</v>
      </c>
      <c r="G2140" s="21">
        <v>33.049999999999997</v>
      </c>
      <c r="H2140">
        <v>2014</v>
      </c>
      <c r="J2140" t="str">
        <f>_xlfn.CONCAT(Table1[#This Row])</f>
        <v>Barolo Gallinotto 2014ItalyBaroloMauro Molino4.138833.052014</v>
      </c>
      <c r="S2140" t="b">
        <v>0</v>
      </c>
    </row>
    <row r="2141" spans="1:19" x14ac:dyDescent="0.2">
      <c r="A2141" t="s">
        <v>1792</v>
      </c>
      <c r="B2141" t="s">
        <v>16</v>
      </c>
      <c r="C2141" t="s">
        <v>181</v>
      </c>
      <c r="D2141" t="s">
        <v>6572</v>
      </c>
      <c r="E2141">
        <v>3.9</v>
      </c>
      <c r="F2141">
        <v>387</v>
      </c>
      <c r="G2141" s="21">
        <v>16.47</v>
      </c>
      <c r="H2141">
        <v>2014</v>
      </c>
      <c r="J2141" t="str">
        <f>_xlfn.CONCAT(Table1[#This Row])</f>
        <v>Barolo 2014ItalyBaroloCascina Adelaide3.938716.472014</v>
      </c>
      <c r="S2141" t="b">
        <v>0</v>
      </c>
    </row>
    <row r="2142" spans="1:19" x14ac:dyDescent="0.2">
      <c r="A2142" t="s">
        <v>1500</v>
      </c>
      <c r="B2142" t="s">
        <v>66</v>
      </c>
      <c r="C2142" t="s">
        <v>1977</v>
      </c>
      <c r="D2142" t="s">
        <v>3223</v>
      </c>
      <c r="E2142">
        <v>3.2</v>
      </c>
      <c r="F2142">
        <v>387</v>
      </c>
      <c r="G2142" s="21">
        <v>4.8600000000000003</v>
      </c>
      <c r="H2142">
        <v>2014</v>
      </c>
      <c r="J2142" t="str">
        <f>_xlfn.CONCAT(Table1[#This Row])</f>
        <v>Crianza 2014SpainUtiel-RequenaTorre Oria3.23874.862014</v>
      </c>
      <c r="S2142" t="b">
        <v>0</v>
      </c>
    </row>
    <row r="2143" spans="1:19" x14ac:dyDescent="0.2">
      <c r="A2143" t="s">
        <v>6559</v>
      </c>
      <c r="B2143" t="s">
        <v>62</v>
      </c>
      <c r="C2143" t="s">
        <v>1798</v>
      </c>
      <c r="D2143" t="s">
        <v>1799</v>
      </c>
      <c r="E2143">
        <v>3.3</v>
      </c>
      <c r="F2143">
        <v>383</v>
      </c>
      <c r="G2143" s="21">
        <v>35.46</v>
      </c>
      <c r="H2143">
        <v>2014</v>
      </c>
      <c r="J2143" t="str">
        <f>_xlfn.CONCAT(Table1[#This Row])</f>
        <v>Baronne Red 2014South AfricaCoastal RegionNederburg3.338335.462014</v>
      </c>
      <c r="S2143" t="b">
        <v>0</v>
      </c>
    </row>
    <row r="2144" spans="1:19" x14ac:dyDescent="0.2">
      <c r="A2144" t="s">
        <v>6553</v>
      </c>
      <c r="B2144" t="s">
        <v>66</v>
      </c>
      <c r="C2144" t="s">
        <v>2518</v>
      </c>
      <c r="D2144" t="s">
        <v>2642</v>
      </c>
      <c r="E2144">
        <v>4.0999999999999996</v>
      </c>
      <c r="F2144">
        <v>382</v>
      </c>
      <c r="G2144" s="21">
        <v>21.1</v>
      </c>
      <c r="H2144">
        <v>2014</v>
      </c>
      <c r="J2144" t="str">
        <f>_xlfn.CONCAT(Table1[#This Row])</f>
        <v>Svmma Varietalis Red Blend (Summa) 2014SpainDominio de ValdepusaMarqués de Griñon4.138221.12014</v>
      </c>
      <c r="S2144" t="b">
        <v>0</v>
      </c>
    </row>
    <row r="2145" spans="1:19" x14ac:dyDescent="0.2">
      <c r="A2145" t="s">
        <v>6481</v>
      </c>
      <c r="B2145" t="s">
        <v>9</v>
      </c>
      <c r="C2145" t="s">
        <v>1127</v>
      </c>
      <c r="D2145" t="s">
        <v>4561</v>
      </c>
      <c r="E2145">
        <v>3.7</v>
      </c>
      <c r="F2145">
        <v>379</v>
      </c>
      <c r="G2145" s="21">
        <v>11.3</v>
      </c>
      <c r="H2145">
        <v>2014</v>
      </c>
      <c r="J2145" t="str">
        <f>_xlfn.CONCAT(Table1[#This Row])</f>
        <v>Cadillac - Côtes de Bordeaux (Premières Côtes de Bordeaux) 2014FranceCadillac - Côtes de BordeauxChâteau de Ricaud3.737911.32014</v>
      </c>
      <c r="S2145" t="b">
        <v>0</v>
      </c>
    </row>
    <row r="2146" spans="1:19" x14ac:dyDescent="0.2">
      <c r="A2146" t="s">
        <v>6475</v>
      </c>
      <c r="B2146" t="s">
        <v>66</v>
      </c>
      <c r="C2146" t="s">
        <v>308</v>
      </c>
      <c r="D2146" t="s">
        <v>2994</v>
      </c>
      <c r="E2146">
        <v>3.6</v>
      </c>
      <c r="F2146">
        <v>378</v>
      </c>
      <c r="G2146" s="21">
        <v>11.6</v>
      </c>
      <c r="H2146">
        <v>2014</v>
      </c>
      <c r="J2146" t="str">
        <f>_xlfn.CONCAT(Table1[#This Row])</f>
        <v>Reserva Vendimia Seleccionada 2014SpainRiojaViña Albina3.637811.62014</v>
      </c>
      <c r="S2146" t="b">
        <v>0</v>
      </c>
    </row>
    <row r="2147" spans="1:19" x14ac:dyDescent="0.2">
      <c r="A2147" t="s">
        <v>6471</v>
      </c>
      <c r="B2147" t="s">
        <v>70</v>
      </c>
      <c r="C2147" t="s">
        <v>161</v>
      </c>
      <c r="D2147" t="s">
        <v>5115</v>
      </c>
      <c r="E2147">
        <v>4.4000000000000004</v>
      </c>
      <c r="F2147">
        <v>377</v>
      </c>
      <c r="G2147" s="21">
        <v>180.35</v>
      </c>
      <c r="H2147">
        <v>2014</v>
      </c>
      <c r="J2147" t="str">
        <f>_xlfn.CONCAT(Table1[#This Row])</f>
        <v>S.L.V. Cabernet Sauvignon 2014United StatesNapa ValleyStag's Leap Wine Cellars4.4377180.352014</v>
      </c>
      <c r="S2147" t="b">
        <v>0</v>
      </c>
    </row>
    <row r="2148" spans="1:19" x14ac:dyDescent="0.2">
      <c r="A2148" t="s">
        <v>6358</v>
      </c>
      <c r="B2148" t="s">
        <v>66</v>
      </c>
      <c r="C2148" t="s">
        <v>308</v>
      </c>
      <c r="D2148" t="s">
        <v>947</v>
      </c>
      <c r="E2148">
        <v>4.5</v>
      </c>
      <c r="F2148">
        <v>369</v>
      </c>
      <c r="G2148" s="21">
        <v>61.41</v>
      </c>
      <c r="H2148">
        <v>2014</v>
      </c>
      <c r="J2148" t="str">
        <f>_xlfn.CONCAT(Table1[#This Row])</f>
        <v>Dalmau Rioja 2014SpainRiojaMarqués de Murrieta4.536961.412014</v>
      </c>
      <c r="S2148" t="b">
        <v>0</v>
      </c>
    </row>
    <row r="2149" spans="1:19" x14ac:dyDescent="0.2">
      <c r="A2149" t="s">
        <v>6352</v>
      </c>
      <c r="B2149" t="s">
        <v>9</v>
      </c>
      <c r="C2149" t="s">
        <v>6353</v>
      </c>
      <c r="D2149" t="s">
        <v>5636</v>
      </c>
      <c r="E2149">
        <v>3.8</v>
      </c>
      <c r="F2149">
        <v>368</v>
      </c>
      <c r="G2149" s="21">
        <v>21.9</v>
      </c>
      <c r="H2149">
        <v>2014</v>
      </c>
      <c r="J2149" t="str">
        <f>_xlfn.CONCAT(Table1[#This Row])</f>
        <v>Kerbuccio Maury Sec 2014FranceMauryChâteau Saint-Roch3.836821.92014</v>
      </c>
      <c r="S2149" t="b">
        <v>0</v>
      </c>
    </row>
    <row r="2150" spans="1:19" x14ac:dyDescent="0.2">
      <c r="A2150" t="s">
        <v>6337</v>
      </c>
      <c r="B2150" t="s">
        <v>66</v>
      </c>
      <c r="C2150" t="s">
        <v>308</v>
      </c>
      <c r="D2150" t="s">
        <v>1216</v>
      </c>
      <c r="E2150">
        <v>4</v>
      </c>
      <c r="F2150">
        <v>367</v>
      </c>
      <c r="G2150" s="21">
        <v>46.95</v>
      </c>
      <c r="H2150">
        <v>2014</v>
      </c>
      <c r="J2150" t="str">
        <f>_xlfn.CONCAT(Table1[#This Row])</f>
        <v>Calados de Puntido Tempranillo 2014SpainRiojaViñedos de Páganos436746.952014</v>
      </c>
      <c r="S2150" t="b">
        <v>0</v>
      </c>
    </row>
    <row r="2151" spans="1:19" x14ac:dyDescent="0.2">
      <c r="A2151" t="s">
        <v>6336</v>
      </c>
      <c r="B2151" t="s">
        <v>70</v>
      </c>
      <c r="C2151" t="s">
        <v>161</v>
      </c>
      <c r="D2151" t="s">
        <v>3899</v>
      </c>
      <c r="E2151">
        <v>3.9</v>
      </c>
      <c r="F2151">
        <v>367</v>
      </c>
      <c r="G2151" s="21">
        <v>42.89</v>
      </c>
      <c r="H2151">
        <v>2014</v>
      </c>
      <c r="J2151" t="str">
        <f>_xlfn.CONCAT(Table1[#This Row])</f>
        <v>Othello 2014United StatesNapa ValleyDominus3.936742.892014</v>
      </c>
      <c r="S2151" t="b">
        <v>0</v>
      </c>
    </row>
    <row r="2152" spans="1:19" x14ac:dyDescent="0.2">
      <c r="A2152" t="s">
        <v>6333</v>
      </c>
      <c r="B2152" t="s">
        <v>66</v>
      </c>
      <c r="C2152" t="s">
        <v>4383</v>
      </c>
      <c r="D2152" t="s">
        <v>6334</v>
      </c>
      <c r="E2152">
        <v>3.8</v>
      </c>
      <c r="F2152">
        <v>366</v>
      </c>
      <c r="G2152" s="21">
        <v>18.190000000000001</v>
      </c>
      <c r="H2152">
        <v>2014</v>
      </c>
      <c r="J2152" t="str">
        <f>_xlfn.CONCAT(Table1[#This Row])</f>
        <v>Tintilla 2014SpainCádizVara Y Pulgar3.836618.192014</v>
      </c>
      <c r="S2152" t="b">
        <v>0</v>
      </c>
    </row>
    <row r="2153" spans="1:19" x14ac:dyDescent="0.2">
      <c r="A2153" t="s">
        <v>6320</v>
      </c>
      <c r="B2153" t="s">
        <v>9</v>
      </c>
      <c r="C2153" t="s">
        <v>184</v>
      </c>
      <c r="D2153" t="s">
        <v>1010</v>
      </c>
      <c r="E2153">
        <v>4</v>
      </c>
      <c r="F2153">
        <v>364</v>
      </c>
      <c r="G2153" s="21">
        <v>38.58</v>
      </c>
      <c r="H2153">
        <v>2014</v>
      </c>
      <c r="J2153" t="str">
        <f>_xlfn.CONCAT(Table1[#This Row])</f>
        <v>Lacoste Borie Pauillac 2014FrancePauillacChâteau Grand-Puy-Lacoste436438.582014</v>
      </c>
      <c r="S2153" t="b">
        <v>0</v>
      </c>
    </row>
    <row r="2154" spans="1:19" x14ac:dyDescent="0.2">
      <c r="A2154" t="s">
        <v>6313</v>
      </c>
      <c r="B2154" t="s">
        <v>16</v>
      </c>
      <c r="C2154" t="s">
        <v>93</v>
      </c>
      <c r="D2154" t="s">
        <v>2204</v>
      </c>
      <c r="E2154">
        <v>4.2</v>
      </c>
      <c r="F2154">
        <v>363</v>
      </c>
      <c r="G2154" s="21">
        <v>43.77</v>
      </c>
      <c r="H2154">
        <v>2014</v>
      </c>
      <c r="J2154" t="str">
        <f>_xlfn.CONCAT(Table1[#This Row])</f>
        <v>Vigna del Sorbo Gran Selezione Chianti Classico 2014ItalyChianti ClassicoFontodi4.236343.772014</v>
      </c>
      <c r="S2154" t="b">
        <v>0</v>
      </c>
    </row>
    <row r="2155" spans="1:19" x14ac:dyDescent="0.2">
      <c r="A2155" t="s">
        <v>6318</v>
      </c>
      <c r="B2155" t="s">
        <v>66</v>
      </c>
      <c r="C2155" t="s">
        <v>316</v>
      </c>
      <c r="D2155" t="s">
        <v>6319</v>
      </c>
      <c r="E2155">
        <v>4</v>
      </c>
      <c r="F2155">
        <v>363</v>
      </c>
      <c r="G2155" s="21">
        <v>31.96</v>
      </c>
      <c r="H2155">
        <v>2014</v>
      </c>
      <c r="J2155" t="str">
        <f>_xlfn.CONCAT(Table1[#This Row])</f>
        <v>Single Vineyard Tinto 2014SpainLa ManchaQuinta de Quercus436331.962014</v>
      </c>
      <c r="S2155" t="b">
        <v>0</v>
      </c>
    </row>
    <row r="2156" spans="1:19" x14ac:dyDescent="0.2">
      <c r="A2156" t="s">
        <v>2193</v>
      </c>
      <c r="B2156" t="s">
        <v>9</v>
      </c>
      <c r="C2156" t="s">
        <v>10</v>
      </c>
      <c r="D2156" t="s">
        <v>2944</v>
      </c>
      <c r="E2156">
        <v>4</v>
      </c>
      <c r="F2156">
        <v>361</v>
      </c>
      <c r="G2156" s="21">
        <v>96.5</v>
      </c>
      <c r="H2156">
        <v>2014</v>
      </c>
      <c r="J2156" t="str">
        <f>_xlfn.CONCAT(Table1[#This Row])</f>
        <v>Pomerol 2014FrancePomerolChâteau Gazin436196.52014</v>
      </c>
      <c r="S2156" t="b">
        <v>0</v>
      </c>
    </row>
    <row r="2157" spans="1:19" x14ac:dyDescent="0.2">
      <c r="A2157" t="s">
        <v>6225</v>
      </c>
      <c r="B2157" t="s">
        <v>9</v>
      </c>
      <c r="C2157" t="s">
        <v>114</v>
      </c>
      <c r="D2157" t="s">
        <v>462</v>
      </c>
      <c r="E2157">
        <v>4.2</v>
      </c>
      <c r="F2157">
        <v>358</v>
      </c>
      <c r="G2157" s="21">
        <v>58</v>
      </c>
      <c r="H2157">
        <v>2014</v>
      </c>
      <c r="J2157" t="str">
        <f>_xlfn.CONCAT(Table1[#This Row])</f>
        <v>Clos du Marquis Saint-Julien 2014FranceSaint-JulienChâteau Léoville Las Cases4.2358582014</v>
      </c>
      <c r="S2157" t="b">
        <v>0</v>
      </c>
    </row>
    <row r="2158" spans="1:19" x14ac:dyDescent="0.2">
      <c r="A2158" t="s">
        <v>6226</v>
      </c>
      <c r="B2158" t="s">
        <v>66</v>
      </c>
      <c r="C2158" t="s">
        <v>308</v>
      </c>
      <c r="D2158" t="s">
        <v>5089</v>
      </c>
      <c r="E2158">
        <v>4.0999999999999996</v>
      </c>
      <c r="F2158">
        <v>358</v>
      </c>
      <c r="G2158" s="21">
        <v>31.95</v>
      </c>
      <c r="H2158">
        <v>2014</v>
      </c>
      <c r="J2158" t="str">
        <f>_xlfn.CONCAT(Table1[#This Row])</f>
        <v>Colección Privada 2014SpainRiojaSierra Cantabria4.135831.952014</v>
      </c>
      <c r="S2158" t="b">
        <v>0</v>
      </c>
    </row>
    <row r="2159" spans="1:19" x14ac:dyDescent="0.2">
      <c r="A2159" t="s">
        <v>6221</v>
      </c>
      <c r="B2159" t="s">
        <v>9</v>
      </c>
      <c r="C2159" t="s">
        <v>2630</v>
      </c>
      <c r="D2159" t="s">
        <v>3721</v>
      </c>
      <c r="E2159">
        <v>3.8</v>
      </c>
      <c r="F2159">
        <v>358</v>
      </c>
      <c r="G2159" s="21">
        <v>18.79</v>
      </c>
      <c r="H2159">
        <v>2014</v>
      </c>
      <c r="J2159" t="str">
        <f>_xlfn.CONCAT(Table1[#This Row])</f>
        <v>L'Atelier Malbec de Crocus 2014FranceCahorsCrocus3.835818.792014</v>
      </c>
      <c r="S2159" t="b">
        <v>0</v>
      </c>
    </row>
    <row r="2160" spans="1:19" x14ac:dyDescent="0.2">
      <c r="A2160" t="s">
        <v>1479</v>
      </c>
      <c r="B2160" t="s">
        <v>16</v>
      </c>
      <c r="C2160" t="s">
        <v>93</v>
      </c>
      <c r="D2160" t="s">
        <v>4887</v>
      </c>
      <c r="E2160">
        <v>3.6</v>
      </c>
      <c r="F2160">
        <v>358</v>
      </c>
      <c r="G2160" s="21">
        <v>12</v>
      </c>
      <c r="H2160">
        <v>2014</v>
      </c>
      <c r="J2160" t="str">
        <f>_xlfn.CONCAT(Table1[#This Row])</f>
        <v>Chianti Classico 2014ItalyChianti ClassicoSan Leonino3.6358122014</v>
      </c>
      <c r="S2160" t="b">
        <v>0</v>
      </c>
    </row>
    <row r="2161" spans="1:19" x14ac:dyDescent="0.2">
      <c r="A2161" t="s">
        <v>1238</v>
      </c>
      <c r="B2161" t="s">
        <v>9</v>
      </c>
      <c r="C2161" t="s">
        <v>96</v>
      </c>
      <c r="D2161" t="s">
        <v>2706</v>
      </c>
      <c r="E2161">
        <v>3.9</v>
      </c>
      <c r="F2161">
        <v>356</v>
      </c>
      <c r="G2161" s="21">
        <v>34.4</v>
      </c>
      <c r="H2161">
        <v>2014</v>
      </c>
      <c r="J2161" t="str">
        <f>_xlfn.CONCAT(Table1[#This Row])</f>
        <v>Saint-Émilion Grand Cru (Grand Cru Classé) 2014FranceSaint-Émilion Grand CruChâteau Fonroque3.935634.42014</v>
      </c>
      <c r="S2161" t="b">
        <v>0</v>
      </c>
    </row>
    <row r="2162" spans="1:19" x14ac:dyDescent="0.2">
      <c r="A2162" t="s">
        <v>186</v>
      </c>
      <c r="B2162" t="s">
        <v>66</v>
      </c>
      <c r="C2162" t="s">
        <v>2518</v>
      </c>
      <c r="D2162" t="s">
        <v>2642</v>
      </c>
      <c r="E2162">
        <v>3.9</v>
      </c>
      <c r="F2162">
        <v>356</v>
      </c>
      <c r="G2162" s="21">
        <v>27.15</v>
      </c>
      <c r="H2162">
        <v>2014</v>
      </c>
      <c r="J2162" t="str">
        <f>_xlfn.CONCAT(Table1[#This Row])</f>
        <v>Cabernet Sauvignon 2014SpainDominio de ValdepusaMarqués de Griñon3.935627.152014</v>
      </c>
      <c r="S2162" t="b">
        <v>0</v>
      </c>
    </row>
    <row r="2163" spans="1:19" x14ac:dyDescent="0.2">
      <c r="A2163" t="s">
        <v>720</v>
      </c>
      <c r="B2163" t="s">
        <v>9</v>
      </c>
      <c r="C2163" t="s">
        <v>721</v>
      </c>
      <c r="D2163" t="s">
        <v>4187</v>
      </c>
      <c r="E2163">
        <v>3.8</v>
      </c>
      <c r="F2163">
        <v>355</v>
      </c>
      <c r="G2163" s="21">
        <v>20.9</v>
      </c>
      <c r="H2163">
        <v>2014</v>
      </c>
      <c r="J2163" t="str">
        <f>_xlfn.CONCAT(Table1[#This Row])</f>
        <v>Lalande-de-Pomerol 2014FranceLalande-de-PomerolChâteau Les Vieux Ormes3.835520.92014</v>
      </c>
      <c r="S2163" t="b">
        <v>0</v>
      </c>
    </row>
    <row r="2164" spans="1:19" x14ac:dyDescent="0.2">
      <c r="A2164" t="s">
        <v>6198</v>
      </c>
      <c r="B2164" t="s">
        <v>34</v>
      </c>
      <c r="C2164" t="s">
        <v>4303</v>
      </c>
      <c r="D2164" t="s">
        <v>3779</v>
      </c>
      <c r="E2164">
        <v>4.0999999999999996</v>
      </c>
      <c r="F2164">
        <v>354</v>
      </c>
      <c r="G2164" s="21">
        <v>28.9</v>
      </c>
      <c r="H2164">
        <v>2014</v>
      </c>
      <c r="J2164" t="str">
        <f>_xlfn.CONCAT(Table1[#This Row])</f>
        <v>Catalina 2014ChilePeumoSanta Ema4.135428.92014</v>
      </c>
      <c r="S2164" t="b">
        <v>0</v>
      </c>
    </row>
    <row r="2165" spans="1:19" x14ac:dyDescent="0.2">
      <c r="A2165" t="s">
        <v>489</v>
      </c>
      <c r="B2165" t="s">
        <v>16</v>
      </c>
      <c r="C2165" t="s">
        <v>358</v>
      </c>
      <c r="D2165" t="s">
        <v>397</v>
      </c>
      <c r="E2165">
        <v>4.0999999999999996</v>
      </c>
      <c r="F2165">
        <v>346</v>
      </c>
      <c r="G2165" s="21">
        <v>34.020000000000003</v>
      </c>
      <c r="H2165">
        <v>2014</v>
      </c>
      <c r="J2165" t="str">
        <f>_xlfn.CONCAT(Table1[#This Row])</f>
        <v>Brunello di Montalcino 2014ItalyBrunello di MontalcinoTalenti4.134634.022014</v>
      </c>
      <c r="S2165" t="b">
        <v>0</v>
      </c>
    </row>
    <row r="2166" spans="1:19" x14ac:dyDescent="0.2">
      <c r="A2166" t="s">
        <v>6094</v>
      </c>
      <c r="B2166" t="s">
        <v>16</v>
      </c>
      <c r="C2166" t="s">
        <v>228</v>
      </c>
      <c r="D2166" t="s">
        <v>1443</v>
      </c>
      <c r="E2166">
        <v>3.8</v>
      </c>
      <c r="F2166">
        <v>346</v>
      </c>
      <c r="G2166" s="21">
        <v>12.49</v>
      </c>
      <c r="H2166">
        <v>2014</v>
      </c>
      <c r="J2166" t="str">
        <f>_xlfn.CONCAT(Table1[#This Row])</f>
        <v>Santagostino Baglio Sorìa Red 2014ItalyTerre SicilianeFirriato3.834612.492014</v>
      </c>
      <c r="S2166" t="b">
        <v>0</v>
      </c>
    </row>
    <row r="2167" spans="1:19" x14ac:dyDescent="0.2">
      <c r="A2167" t="s">
        <v>2843</v>
      </c>
      <c r="B2167" t="s">
        <v>9</v>
      </c>
      <c r="C2167" t="s">
        <v>379</v>
      </c>
      <c r="D2167" t="s">
        <v>6100</v>
      </c>
      <c r="E2167">
        <v>3.6</v>
      </c>
      <c r="F2167">
        <v>346</v>
      </c>
      <c r="G2167" s="21">
        <v>14.38</v>
      </c>
      <c r="H2167">
        <v>2014</v>
      </c>
      <c r="J2167" t="str">
        <f>_xlfn.CONCAT(Table1[#This Row])</f>
        <v>Médoc 2014FranceMédocChâteau Leboscq3.634614.382014</v>
      </c>
      <c r="S2167" t="b">
        <v>0</v>
      </c>
    </row>
    <row r="2168" spans="1:19" x14ac:dyDescent="0.2">
      <c r="A2168" t="s">
        <v>6081</v>
      </c>
      <c r="B2168" t="s">
        <v>46</v>
      </c>
      <c r="C2168" t="s">
        <v>47</v>
      </c>
      <c r="D2168" t="s">
        <v>515</v>
      </c>
      <c r="E2168">
        <v>3.8</v>
      </c>
      <c r="F2168">
        <v>344</v>
      </c>
      <c r="G2168" s="21">
        <v>19.420000000000002</v>
      </c>
      <c r="H2168">
        <v>2014</v>
      </c>
      <c r="J2168" t="str">
        <f>_xlfn.CONCAT(Table1[#This Row])</f>
        <v>Futures Shiraz 2014AustraliaBarossaPeter Lehmann3.834419.422014</v>
      </c>
      <c r="S2168" t="b">
        <v>0</v>
      </c>
    </row>
    <row r="2169" spans="1:19" x14ac:dyDescent="0.2">
      <c r="A2169" t="s">
        <v>622</v>
      </c>
      <c r="B2169" t="s">
        <v>9</v>
      </c>
      <c r="C2169" t="s">
        <v>96</v>
      </c>
      <c r="D2169" t="s">
        <v>97</v>
      </c>
      <c r="E2169">
        <v>4.3</v>
      </c>
      <c r="F2169">
        <v>343</v>
      </c>
      <c r="G2169" s="21">
        <v>193.01</v>
      </c>
      <c r="H2169">
        <v>2014</v>
      </c>
      <c r="J2169" t="str">
        <f>_xlfn.CONCAT(Table1[#This Row])</f>
        <v>Saint-Émilion Grand Cru (Premier Grand Cru Classé) 2014FranceSaint-Émilion Grand CruChâteau Figeac4.3343193.012014</v>
      </c>
      <c r="S2169" t="b">
        <v>0</v>
      </c>
    </row>
    <row r="2170" spans="1:19" x14ac:dyDescent="0.2">
      <c r="A2170" t="s">
        <v>6079</v>
      </c>
      <c r="B2170" t="s">
        <v>16</v>
      </c>
      <c r="C2170" t="s">
        <v>3754</v>
      </c>
      <c r="D2170" t="s">
        <v>1247</v>
      </c>
      <c r="E2170">
        <v>4.3</v>
      </c>
      <c r="F2170">
        <v>343</v>
      </c>
      <c r="G2170" s="21">
        <v>33.94</v>
      </c>
      <c r="H2170">
        <v>2014</v>
      </c>
      <c r="J2170" t="str">
        <f>_xlfn.CONCAT(Table1[#This Row])</f>
        <v>Collepiano Sagrantino di Montefalco 2014ItalyMontefalco SagrantinoArnaldo-Caprai4.334333.942014</v>
      </c>
      <c r="S2170" t="b">
        <v>0</v>
      </c>
    </row>
    <row r="2171" spans="1:19" x14ac:dyDescent="0.2">
      <c r="A2171" t="s">
        <v>3512</v>
      </c>
      <c r="B2171" t="s">
        <v>9</v>
      </c>
      <c r="C2171" t="s">
        <v>217</v>
      </c>
      <c r="D2171" t="s">
        <v>3731</v>
      </c>
      <c r="E2171">
        <v>4.0999999999999996</v>
      </c>
      <c r="F2171">
        <v>343</v>
      </c>
      <c r="G2171" s="21">
        <v>130.97</v>
      </c>
      <c r="H2171">
        <v>2014</v>
      </c>
      <c r="J2171" t="str">
        <f>_xlfn.CONCAT(Table1[#This Row])</f>
        <v>Margaux (Grand Cru Classé) 2014FranceMargauxChâteau Rauzan-Ségla4.1343130.972014</v>
      </c>
      <c r="S2171" t="b">
        <v>0</v>
      </c>
    </row>
    <row r="2172" spans="1:19" x14ac:dyDescent="0.2">
      <c r="A2172" t="s">
        <v>6068</v>
      </c>
      <c r="B2172" t="s">
        <v>9</v>
      </c>
      <c r="C2172" t="s">
        <v>184</v>
      </c>
      <c r="D2172" t="s">
        <v>6069</v>
      </c>
      <c r="E2172">
        <v>4.0999999999999996</v>
      </c>
      <c r="F2172">
        <v>342</v>
      </c>
      <c r="G2172" s="21">
        <v>101.63</v>
      </c>
      <c r="H2172">
        <v>2014</v>
      </c>
      <c r="J2172" t="str">
        <f>_xlfn.CONCAT(Table1[#This Row])</f>
        <v>Pauillac de Latour 2014FrancePauillacChâteau Latour4.1342101.632014</v>
      </c>
      <c r="S2172" t="b">
        <v>0</v>
      </c>
    </row>
    <row r="2173" spans="1:19" x14ac:dyDescent="0.2">
      <c r="A2173" t="s">
        <v>5953</v>
      </c>
      <c r="B2173" t="s">
        <v>9</v>
      </c>
      <c r="C2173" t="s">
        <v>389</v>
      </c>
      <c r="D2173" t="s">
        <v>5342</v>
      </c>
      <c r="E2173">
        <v>4.5</v>
      </c>
      <c r="F2173">
        <v>334</v>
      </c>
      <c r="G2173" s="21">
        <v>498.95</v>
      </c>
      <c r="H2173">
        <v>2014</v>
      </c>
      <c r="J2173" t="str">
        <f>_xlfn.CONCAT(Table1[#This Row])</f>
        <v>Pessac-Léognan (Premier Grand Cru Classé) 2014FrancePessac-LéognanChâteau Haut-Brion4.5334498.952014</v>
      </c>
      <c r="S2173" t="b">
        <v>0</v>
      </c>
    </row>
    <row r="2174" spans="1:19" x14ac:dyDescent="0.2">
      <c r="A2174" t="s">
        <v>3512</v>
      </c>
      <c r="B2174" t="s">
        <v>9</v>
      </c>
      <c r="C2174" t="s">
        <v>217</v>
      </c>
      <c r="D2174" t="s">
        <v>5950</v>
      </c>
      <c r="E2174">
        <v>3.8</v>
      </c>
      <c r="F2174">
        <v>334</v>
      </c>
      <c r="G2174" s="21">
        <v>38.94</v>
      </c>
      <c r="H2174">
        <v>2014</v>
      </c>
      <c r="J2174" t="str">
        <f>_xlfn.CONCAT(Table1[#This Row])</f>
        <v>Margaux (Grand Cru Classé) 2014FranceMargauxChâteau Ferrière3.833438.942014</v>
      </c>
      <c r="S2174" t="b">
        <v>0</v>
      </c>
    </row>
    <row r="2175" spans="1:19" x14ac:dyDescent="0.2">
      <c r="A2175" t="s">
        <v>5939</v>
      </c>
      <c r="B2175" t="s">
        <v>9</v>
      </c>
      <c r="C2175" t="s">
        <v>281</v>
      </c>
      <c r="D2175" t="s">
        <v>1590</v>
      </c>
      <c r="E2175">
        <v>3.9</v>
      </c>
      <c r="F2175">
        <v>333</v>
      </c>
      <c r="G2175" s="21">
        <v>19.5</v>
      </c>
      <c r="H2175">
        <v>2014</v>
      </c>
      <c r="J2175" t="str">
        <f>_xlfn.CONCAT(Table1[#This Row])</f>
        <v>La Demoiselle de Sociando-Mallet Haut-Médoc 2014FranceHaut-MédocChâteau Sociando-Mallet3.933319.52014</v>
      </c>
      <c r="S2175" t="b">
        <v>0</v>
      </c>
    </row>
    <row r="2176" spans="1:19" x14ac:dyDescent="0.2">
      <c r="A2176" t="s">
        <v>5932</v>
      </c>
      <c r="B2176" t="s">
        <v>16</v>
      </c>
      <c r="C2176" t="s">
        <v>4297</v>
      </c>
      <c r="D2176" t="s">
        <v>3051</v>
      </c>
      <c r="E2176">
        <v>3.5</v>
      </c>
      <c r="F2176">
        <v>332</v>
      </c>
      <c r="G2176" s="21">
        <v>8.1999999999999993</v>
      </c>
      <c r="H2176">
        <v>2014</v>
      </c>
      <c r="J2176" t="str">
        <f>_xlfn.CONCAT(Table1[#This Row])</f>
        <v>Liber Pater Cirò Rosso Classico Superiore 2014ItalyCiròIppolito 18453.53328.22014</v>
      </c>
      <c r="S2176" t="b">
        <v>0</v>
      </c>
    </row>
    <row r="2177" spans="1:19" x14ac:dyDescent="0.2">
      <c r="A2177" t="s">
        <v>5915</v>
      </c>
      <c r="B2177" t="s">
        <v>16</v>
      </c>
      <c r="C2177" t="s">
        <v>228</v>
      </c>
      <c r="D2177" t="s">
        <v>1443</v>
      </c>
      <c r="E2177">
        <v>4</v>
      </c>
      <c r="F2177">
        <v>330</v>
      </c>
      <c r="G2177" s="21">
        <v>13.89</v>
      </c>
      <c r="H2177">
        <v>2014</v>
      </c>
      <c r="J2177" t="str">
        <f>_xlfn.CONCAT(Table1[#This Row])</f>
        <v>Quater Vitis Rosso 2014ItalyTerre SicilianeFirriato433013.892014</v>
      </c>
      <c r="S2177" t="b">
        <v>0</v>
      </c>
    </row>
    <row r="2178" spans="1:19" x14ac:dyDescent="0.2">
      <c r="A2178" t="s">
        <v>318</v>
      </c>
      <c r="B2178" t="s">
        <v>9</v>
      </c>
      <c r="C2178" t="s">
        <v>96</v>
      </c>
      <c r="D2178" t="s">
        <v>2735</v>
      </c>
      <c r="E2178">
        <v>3.9</v>
      </c>
      <c r="F2178">
        <v>330</v>
      </c>
      <c r="G2178" s="21">
        <v>18.899999999999999</v>
      </c>
      <c r="H2178">
        <v>2014</v>
      </c>
      <c r="J2178" t="str">
        <f>_xlfn.CONCAT(Table1[#This Row])</f>
        <v>Saint-Émilion Grand Cru 2014FranceSaint-Émilion Grand CruChâteau Barrail du Blanc3.933018.92014</v>
      </c>
      <c r="S2178" t="b">
        <v>0</v>
      </c>
    </row>
    <row r="2179" spans="1:19" x14ac:dyDescent="0.2">
      <c r="A2179" t="s">
        <v>5813</v>
      </c>
      <c r="B2179" t="s">
        <v>16</v>
      </c>
      <c r="C2179" t="s">
        <v>17</v>
      </c>
      <c r="D2179" t="s">
        <v>1627</v>
      </c>
      <c r="E2179">
        <v>3.4</v>
      </c>
      <c r="F2179">
        <v>329</v>
      </c>
      <c r="G2179" s="21">
        <v>9.65</v>
      </c>
      <c r="H2179">
        <v>2014</v>
      </c>
      <c r="J2179" t="str">
        <f>_xlfn.CONCAT(Table1[#This Row])</f>
        <v>Pactio Toscana Rosso 2014ItalyToscanaFertuna3.43299.652014</v>
      </c>
      <c r="S2179" t="b">
        <v>0</v>
      </c>
    </row>
    <row r="2180" spans="1:19" x14ac:dyDescent="0.2">
      <c r="A2180" t="s">
        <v>2790</v>
      </c>
      <c r="B2180" t="s">
        <v>9</v>
      </c>
      <c r="C2180" t="s">
        <v>389</v>
      </c>
      <c r="D2180" t="s">
        <v>2038</v>
      </c>
      <c r="E2180">
        <v>4.0999999999999996</v>
      </c>
      <c r="F2180">
        <v>327</v>
      </c>
      <c r="G2180" s="21">
        <v>82.37</v>
      </c>
      <c r="H2180">
        <v>2014</v>
      </c>
      <c r="J2180" t="str">
        <f>_xlfn.CONCAT(Table1[#This Row])</f>
        <v>Pessac-Léognan 2014FrancePessac-LéognanChâteau Haut-Bailly4.132782.372014</v>
      </c>
      <c r="S2180" t="b">
        <v>0</v>
      </c>
    </row>
    <row r="2181" spans="1:19" x14ac:dyDescent="0.2">
      <c r="A2181" t="s">
        <v>5791</v>
      </c>
      <c r="B2181" t="s">
        <v>70</v>
      </c>
      <c r="C2181" t="s">
        <v>3901</v>
      </c>
      <c r="D2181" t="s">
        <v>3902</v>
      </c>
      <c r="E2181">
        <v>4.2</v>
      </c>
      <c r="F2181">
        <v>326</v>
      </c>
      <c r="G2181" s="21">
        <v>75</v>
      </c>
      <c r="H2181">
        <v>2014</v>
      </c>
      <c r="J2181" t="str">
        <f>_xlfn.CONCAT(Table1[#This Row])</f>
        <v>Lyndenhurst Cabernet Sauvignon 2014United StatesSt. HelenaSpottswoode4.2326752014</v>
      </c>
      <c r="S2181" t="b">
        <v>0</v>
      </c>
    </row>
    <row r="2182" spans="1:19" x14ac:dyDescent="0.2">
      <c r="A2182" t="s">
        <v>5760</v>
      </c>
      <c r="B2182" t="s">
        <v>9</v>
      </c>
      <c r="C2182" t="s">
        <v>666</v>
      </c>
      <c r="D2182" t="s">
        <v>423</v>
      </c>
      <c r="E2182">
        <v>3.8</v>
      </c>
      <c r="F2182">
        <v>321</v>
      </c>
      <c r="G2182" s="21">
        <v>57.22</v>
      </c>
      <c r="H2182">
        <v>2014</v>
      </c>
      <c r="J2182" t="str">
        <f>_xlfn.CONCAT(Table1[#This Row])</f>
        <v>Gevrey Chambertin 2014FranceGevrey-ChambertinLouis Jadot3.832157.222014</v>
      </c>
      <c r="S2182" t="b">
        <v>0</v>
      </c>
    </row>
    <row r="2183" spans="1:19" x14ac:dyDescent="0.2">
      <c r="A2183" t="s">
        <v>5658</v>
      </c>
      <c r="B2183" t="s">
        <v>16</v>
      </c>
      <c r="C2183" t="s">
        <v>17</v>
      </c>
      <c r="D2183" t="s">
        <v>508</v>
      </c>
      <c r="E2183">
        <v>4.2</v>
      </c>
      <c r="F2183">
        <v>317</v>
      </c>
      <c r="G2183" s="21">
        <v>72.06</v>
      </c>
      <c r="H2183">
        <v>2014</v>
      </c>
      <c r="J2183" t="str">
        <f>_xlfn.CONCAT(Table1[#This Row])</f>
        <v>Petra Toscana (Suvereto) 2014ItalyToscanaPetra4.231772.062014</v>
      </c>
      <c r="S2183" t="b">
        <v>0</v>
      </c>
    </row>
    <row r="2184" spans="1:19" x14ac:dyDescent="0.2">
      <c r="A2184" t="s">
        <v>1870</v>
      </c>
      <c r="B2184" t="s">
        <v>9</v>
      </c>
      <c r="C2184" t="s">
        <v>414</v>
      </c>
      <c r="D2184" t="s">
        <v>5646</v>
      </c>
      <c r="E2184">
        <v>4</v>
      </c>
      <c r="F2184">
        <v>315</v>
      </c>
      <c r="G2184" s="21">
        <v>46.84</v>
      </c>
      <c r="H2184">
        <v>2014</v>
      </c>
      <c r="J2184" t="str">
        <f>_xlfn.CONCAT(Table1[#This Row])</f>
        <v>Châteauneuf-du-Pape 2014FranceChâteauneuf-du-PapePiedlong431546.842014</v>
      </c>
      <c r="S2184" t="b">
        <v>0</v>
      </c>
    </row>
    <row r="2185" spans="1:19" x14ac:dyDescent="0.2">
      <c r="A2185" t="s">
        <v>5628</v>
      </c>
      <c r="B2185" t="s">
        <v>66</v>
      </c>
      <c r="C2185" t="s">
        <v>333</v>
      </c>
      <c r="D2185" t="s">
        <v>4317</v>
      </c>
      <c r="E2185">
        <v>3.9</v>
      </c>
      <c r="F2185">
        <v>312</v>
      </c>
      <c r="G2185" s="21">
        <v>13.79</v>
      </c>
      <c r="H2185">
        <v>2014</v>
      </c>
      <c r="J2185" t="str">
        <f>_xlfn.CONCAT(Table1[#This Row])</f>
        <v>Cuvée Especial Red Blend 2014SpainNavarraPago de Cirsus3.931213.792014</v>
      </c>
      <c r="S2185" t="b">
        <v>0</v>
      </c>
    </row>
    <row r="2186" spans="1:19" x14ac:dyDescent="0.2">
      <c r="A2186" t="s">
        <v>5625</v>
      </c>
      <c r="B2186" t="s">
        <v>70</v>
      </c>
      <c r="C2186" t="s">
        <v>5626</v>
      </c>
      <c r="D2186" t="s">
        <v>5627</v>
      </c>
      <c r="E2186">
        <v>3.8</v>
      </c>
      <c r="F2186">
        <v>312</v>
      </c>
      <c r="G2186" s="21">
        <v>32.950000000000003</v>
      </c>
      <c r="H2186">
        <v>2014</v>
      </c>
      <c r="J2186" t="str">
        <f>_xlfn.CONCAT(Table1[#This Row])</f>
        <v>Nielson Vineyard Pinot Noir 2014United StatesSanta Maria ValleyByron3.831232.952014</v>
      </c>
      <c r="S2186" t="b">
        <v>0</v>
      </c>
    </row>
    <row r="2187" spans="1:19" x14ac:dyDescent="0.2">
      <c r="A2187" t="s">
        <v>2843</v>
      </c>
      <c r="B2187" t="s">
        <v>9</v>
      </c>
      <c r="C2187" t="s">
        <v>379</v>
      </c>
      <c r="D2187" t="s">
        <v>380</v>
      </c>
      <c r="E2187">
        <v>3.7</v>
      </c>
      <c r="F2187">
        <v>307</v>
      </c>
      <c r="G2187" s="21">
        <v>27.25</v>
      </c>
      <c r="H2187">
        <v>2014</v>
      </c>
      <c r="J2187" t="str">
        <f>_xlfn.CONCAT(Table1[#This Row])</f>
        <v>Médoc 2014FranceMédocChâteau Potensac3.730727.252014</v>
      </c>
      <c r="S2187" t="b">
        <v>0</v>
      </c>
    </row>
    <row r="2188" spans="1:19" x14ac:dyDescent="0.2">
      <c r="A2188" t="s">
        <v>5528</v>
      </c>
      <c r="B2188" t="s">
        <v>66</v>
      </c>
      <c r="C2188" t="s">
        <v>308</v>
      </c>
      <c r="D2188" t="s">
        <v>1325</v>
      </c>
      <c r="E2188">
        <v>3.6</v>
      </c>
      <c r="F2188">
        <v>307</v>
      </c>
      <c r="G2188" s="21">
        <v>10.49</v>
      </c>
      <c r="H2188">
        <v>2014</v>
      </c>
      <c r="J2188" t="str">
        <f>_xlfn.CONCAT(Table1[#This Row])</f>
        <v>El Viaje de Ramón Tempranillo Rioja 2014SpainRiojaRamón Bilbao3.630710.492014</v>
      </c>
      <c r="S2188" t="b">
        <v>0</v>
      </c>
    </row>
    <row r="2189" spans="1:19" x14ac:dyDescent="0.2">
      <c r="A2189" t="s">
        <v>2193</v>
      </c>
      <c r="B2189" t="s">
        <v>9</v>
      </c>
      <c r="C2189" t="s">
        <v>10</v>
      </c>
      <c r="D2189" t="s">
        <v>883</v>
      </c>
      <c r="E2189">
        <v>4.2</v>
      </c>
      <c r="F2189">
        <v>306</v>
      </c>
      <c r="G2189" s="21">
        <v>49.88</v>
      </c>
      <c r="H2189">
        <v>2014</v>
      </c>
      <c r="J2189" t="str">
        <f>_xlfn.CONCAT(Table1[#This Row])</f>
        <v>Pomerol 2014FrancePomerolChâteau La Grave (Trigant de Boisset)4.230649.882014</v>
      </c>
      <c r="S2189" t="b">
        <v>0</v>
      </c>
    </row>
    <row r="2190" spans="1:19" x14ac:dyDescent="0.2">
      <c r="A2190" t="s">
        <v>5511</v>
      </c>
      <c r="B2190" t="s">
        <v>87</v>
      </c>
      <c r="C2190" t="s">
        <v>88</v>
      </c>
      <c r="D2190" t="s">
        <v>1227</v>
      </c>
      <c r="E2190">
        <v>3.7</v>
      </c>
      <c r="F2190">
        <v>305</v>
      </c>
      <c r="G2190" s="21">
        <v>14.57</v>
      </c>
      <c r="H2190">
        <v>2014</v>
      </c>
      <c r="J2190" t="str">
        <f>_xlfn.CONCAT(Table1[#This Row])</f>
        <v>Reserva Teroldego 2014BrazilSerra GaúchaDon Guerino3.730514.572014</v>
      </c>
      <c r="S2190" t="b">
        <v>0</v>
      </c>
    </row>
    <row r="2191" spans="1:19" x14ac:dyDescent="0.2">
      <c r="A2191" t="s">
        <v>5503</v>
      </c>
      <c r="B2191" t="s">
        <v>66</v>
      </c>
      <c r="C2191" t="s">
        <v>308</v>
      </c>
      <c r="D2191" t="s">
        <v>5504</v>
      </c>
      <c r="E2191">
        <v>3.8</v>
      </c>
      <c r="F2191">
        <v>304</v>
      </c>
      <c r="G2191" s="21">
        <v>8.49</v>
      </c>
      <c r="H2191">
        <v>2014</v>
      </c>
      <c r="J2191" t="str">
        <f>_xlfn.CONCAT(Table1[#This Row])</f>
        <v>Señorío de Ondarre Rioja Reserva 2014SpainRiojaOndarre3.83048.492014</v>
      </c>
      <c r="S2191" t="b">
        <v>0</v>
      </c>
    </row>
    <row r="2192" spans="1:19" x14ac:dyDescent="0.2">
      <c r="A2192" t="s">
        <v>2843</v>
      </c>
      <c r="B2192" t="s">
        <v>9</v>
      </c>
      <c r="C2192" t="s">
        <v>379</v>
      </c>
      <c r="D2192" t="s">
        <v>5502</v>
      </c>
      <c r="E2192">
        <v>3.6</v>
      </c>
      <c r="F2192">
        <v>304</v>
      </c>
      <c r="G2192" s="21">
        <v>22.22</v>
      </c>
      <c r="H2192">
        <v>2014</v>
      </c>
      <c r="J2192" t="str">
        <f>_xlfn.CONCAT(Table1[#This Row])</f>
        <v>Médoc 2014FranceMédocChâteau Les Grands Chênes3.630422.222014</v>
      </c>
      <c r="S2192" t="b">
        <v>0</v>
      </c>
    </row>
    <row r="2193" spans="1:19" x14ac:dyDescent="0.2">
      <c r="A2193" t="s">
        <v>5348</v>
      </c>
      <c r="B2193" t="s">
        <v>66</v>
      </c>
      <c r="C2193" t="s">
        <v>222</v>
      </c>
      <c r="D2193" t="s">
        <v>2721</v>
      </c>
      <c r="E2193">
        <v>4.4000000000000004</v>
      </c>
      <c r="F2193">
        <v>298</v>
      </c>
      <c r="G2193" s="21">
        <v>29.9</v>
      </c>
      <c r="H2193">
        <v>2014</v>
      </c>
      <c r="J2193" t="str">
        <f>_xlfn.CONCAT(Table1[#This Row])</f>
        <v>Terra Incognita 2014SpainRibera del DueroBodegas Vilano4.429829.92014</v>
      </c>
      <c r="S2193" t="b">
        <v>0</v>
      </c>
    </row>
    <row r="2194" spans="1:19" x14ac:dyDescent="0.2">
      <c r="A2194" t="s">
        <v>5338</v>
      </c>
      <c r="B2194" t="s">
        <v>66</v>
      </c>
      <c r="C2194" t="s">
        <v>308</v>
      </c>
      <c r="D2194" t="s">
        <v>5089</v>
      </c>
      <c r="E2194">
        <v>3.9</v>
      </c>
      <c r="F2194">
        <v>297</v>
      </c>
      <c r="G2194" s="21">
        <v>16.899999999999999</v>
      </c>
      <c r="H2194">
        <v>2014</v>
      </c>
      <c r="J2194" t="str">
        <f>_xlfn.CONCAT(Table1[#This Row])</f>
        <v>Cuvée 2014SpainRiojaSierra Cantabria3.929716.92014</v>
      </c>
      <c r="S2194" t="b">
        <v>0</v>
      </c>
    </row>
    <row r="2195" spans="1:19" x14ac:dyDescent="0.2">
      <c r="A2195" t="s">
        <v>5313</v>
      </c>
      <c r="B2195" t="s">
        <v>16</v>
      </c>
      <c r="C2195" t="s">
        <v>996</v>
      </c>
      <c r="D2195" t="s">
        <v>5314</v>
      </c>
      <c r="E2195">
        <v>4.0999999999999996</v>
      </c>
      <c r="F2195">
        <v>293</v>
      </c>
      <c r="G2195" s="21">
        <v>26.14</v>
      </c>
      <c r="H2195">
        <v>2014</v>
      </c>
      <c r="J2195" t="str">
        <f>_xlfn.CONCAT(Table1[#This Row])</f>
        <v>Barriu Isola dei Nuraghi 2014ItalyIsola dei NuraghiSurrau4.129326.142014</v>
      </c>
      <c r="S2195" t="b">
        <v>0</v>
      </c>
    </row>
    <row r="2196" spans="1:19" x14ac:dyDescent="0.2">
      <c r="A2196" t="s">
        <v>5303</v>
      </c>
      <c r="B2196" t="s">
        <v>255</v>
      </c>
      <c r="C2196" t="s">
        <v>256</v>
      </c>
      <c r="D2196" t="s">
        <v>5304</v>
      </c>
      <c r="E2196">
        <v>4.2</v>
      </c>
      <c r="F2196">
        <v>292</v>
      </c>
      <c r="G2196" s="21">
        <v>29.5</v>
      </c>
      <c r="H2196">
        <v>2014</v>
      </c>
      <c r="J2196" t="str">
        <f>_xlfn.CONCAT(Table1[#This Row])</f>
        <v>Bon Viveur Cabernet Sauvignon - Merlot 2014RomaniaDealu MareLicorna Winehouse4.229229.52014</v>
      </c>
      <c r="S2196" t="b">
        <v>0</v>
      </c>
    </row>
    <row r="2197" spans="1:19" x14ac:dyDescent="0.2">
      <c r="A2197" t="s">
        <v>5307</v>
      </c>
      <c r="B2197" t="s">
        <v>9</v>
      </c>
      <c r="C2197" t="s">
        <v>1766</v>
      </c>
      <c r="D2197" t="s">
        <v>5308</v>
      </c>
      <c r="E2197">
        <v>3.6</v>
      </c>
      <c r="F2197">
        <v>292</v>
      </c>
      <c r="G2197" s="21">
        <v>14.9</v>
      </c>
      <c r="H2197">
        <v>2014</v>
      </c>
      <c r="J2197" t="str">
        <f>_xlfn.CONCAT(Table1[#This Row])</f>
        <v>Graves Rouge 2014FranceGravesChâteau Crabitey3.629214.92014</v>
      </c>
      <c r="S2197" t="b">
        <v>0</v>
      </c>
    </row>
    <row r="2198" spans="1:19" x14ac:dyDescent="0.2">
      <c r="A2198" t="s">
        <v>489</v>
      </c>
      <c r="B2198" t="s">
        <v>16</v>
      </c>
      <c r="C2198" t="s">
        <v>358</v>
      </c>
      <c r="D2198" t="s">
        <v>2076</v>
      </c>
      <c r="E2198">
        <v>4.2</v>
      </c>
      <c r="F2198">
        <v>289</v>
      </c>
      <c r="G2198" s="21">
        <v>42.47</v>
      </c>
      <c r="H2198">
        <v>2014</v>
      </c>
      <c r="J2198" t="str">
        <f>_xlfn.CONCAT(Table1[#This Row])</f>
        <v>Brunello di Montalcino 2014ItalyBrunello di MontalcinoCollosorbo4.228942.472014</v>
      </c>
      <c r="S2198" t="b">
        <v>0</v>
      </c>
    </row>
    <row r="2199" spans="1:19" x14ac:dyDescent="0.2">
      <c r="A2199" t="s">
        <v>5171</v>
      </c>
      <c r="B2199" t="s">
        <v>66</v>
      </c>
      <c r="C2199" t="s">
        <v>222</v>
      </c>
      <c r="D2199" t="s">
        <v>5172</v>
      </c>
      <c r="E2199">
        <v>4.2</v>
      </c>
      <c r="F2199">
        <v>289</v>
      </c>
      <c r="G2199" s="21">
        <v>24.5</v>
      </c>
      <c r="H2199">
        <v>2014</v>
      </c>
      <c r="J2199" t="str">
        <f>_xlfn.CONCAT(Table1[#This Row])</f>
        <v>Familia Comenge Reserva 2014SpainRibera del DueroComenge4.228924.52014</v>
      </c>
      <c r="S2199" t="b">
        <v>0</v>
      </c>
    </row>
    <row r="2200" spans="1:19" x14ac:dyDescent="0.2">
      <c r="A2200" t="s">
        <v>5139</v>
      </c>
      <c r="B2200" t="s">
        <v>9</v>
      </c>
      <c r="C2200" t="s">
        <v>105</v>
      </c>
      <c r="D2200" t="s">
        <v>5140</v>
      </c>
      <c r="E2200">
        <v>3.8</v>
      </c>
      <c r="F2200">
        <v>286</v>
      </c>
      <c r="G2200" s="21">
        <v>17.899999999999999</v>
      </c>
      <c r="H2200">
        <v>2014</v>
      </c>
      <c r="J2200" t="str">
        <f>_xlfn.CONCAT(Table1[#This Row])</f>
        <v>Saint-Estèphe 2014FranceSaint-EstèpheChâteau La Commanderie3.828617.92014</v>
      </c>
      <c r="S2200" t="b">
        <v>0</v>
      </c>
    </row>
    <row r="2201" spans="1:19" x14ac:dyDescent="0.2">
      <c r="A2201" t="s">
        <v>5107</v>
      </c>
      <c r="B2201" t="s">
        <v>66</v>
      </c>
      <c r="C2201" t="s">
        <v>222</v>
      </c>
      <c r="D2201" t="s">
        <v>5108</v>
      </c>
      <c r="E2201">
        <v>4.0999999999999996</v>
      </c>
      <c r="F2201">
        <v>283</v>
      </c>
      <c r="G2201" s="21">
        <v>48.55</v>
      </c>
      <c r="H2201">
        <v>2014</v>
      </c>
      <c r="J2201" t="str">
        <f>_xlfn.CONCAT(Table1[#This Row])</f>
        <v>Torre Albéniz Reserva Ribera del Duero 2014SpainRibera del DueroFinca Torremilanos4.128348.552014</v>
      </c>
      <c r="S2201" t="b">
        <v>0</v>
      </c>
    </row>
    <row r="2202" spans="1:19" x14ac:dyDescent="0.2">
      <c r="A2202" t="s">
        <v>186</v>
      </c>
      <c r="B2202" t="s">
        <v>70</v>
      </c>
      <c r="C2202" t="s">
        <v>800</v>
      </c>
      <c r="D2202" t="s">
        <v>801</v>
      </c>
      <c r="E2202">
        <v>3.7</v>
      </c>
      <c r="F2202">
        <v>283</v>
      </c>
      <c r="G2202" s="21">
        <v>15.9</v>
      </c>
      <c r="H2202">
        <v>2014</v>
      </c>
      <c r="J2202" t="str">
        <f>_xlfn.CONCAT(Table1[#This Row])</f>
        <v>Cabernet Sauvignon 2014United StatesCentral CoastRyder Estate3.728315.92014</v>
      </c>
      <c r="S2202" t="b">
        <v>0</v>
      </c>
    </row>
    <row r="2203" spans="1:19" x14ac:dyDescent="0.2">
      <c r="A2203" t="s">
        <v>5095</v>
      </c>
      <c r="B2203" t="s">
        <v>70</v>
      </c>
      <c r="C2203" t="s">
        <v>3789</v>
      </c>
      <c r="D2203" t="s">
        <v>5096</v>
      </c>
      <c r="E2203">
        <v>4.3</v>
      </c>
      <c r="F2203">
        <v>282</v>
      </c>
      <c r="G2203" s="21">
        <v>65</v>
      </c>
      <c r="H2203">
        <v>2014</v>
      </c>
      <c r="J2203" t="str">
        <f>_xlfn.CONCAT(Table1[#This Row])</f>
        <v>Optimus Estate Proprietary Red 2014United StatesPaso RoblesL'Aventure4.3282652014</v>
      </c>
      <c r="S2203" t="b">
        <v>0</v>
      </c>
    </row>
    <row r="2204" spans="1:19" x14ac:dyDescent="0.2">
      <c r="A2204" t="s">
        <v>5084</v>
      </c>
      <c r="B2204" t="s">
        <v>16</v>
      </c>
      <c r="C2204" t="s">
        <v>638</v>
      </c>
      <c r="D2204" t="s">
        <v>2709</v>
      </c>
      <c r="E2204">
        <v>4.4000000000000004</v>
      </c>
      <c r="F2204">
        <v>281</v>
      </c>
      <c r="G2204" s="21">
        <v>32.950000000000003</v>
      </c>
      <c r="H2204">
        <v>2014</v>
      </c>
      <c r="J2204" t="str">
        <f>_xlfn.CONCAT(Table1[#This Row])</f>
        <v>In &amp; Out 2014ItalyMontepulciano d'AbruzzoCollefrisio4.428132.952014</v>
      </c>
      <c r="S2204" t="b">
        <v>0</v>
      </c>
    </row>
    <row r="2205" spans="1:19" x14ac:dyDescent="0.2">
      <c r="A2205" t="s">
        <v>5073</v>
      </c>
      <c r="B2205" t="s">
        <v>9</v>
      </c>
      <c r="C2205" t="s">
        <v>190</v>
      </c>
      <c r="D2205" t="s">
        <v>651</v>
      </c>
      <c r="E2205">
        <v>4.2</v>
      </c>
      <c r="F2205">
        <v>280</v>
      </c>
      <c r="G2205" s="21">
        <v>76.319999999999993</v>
      </c>
      <c r="H2205">
        <v>2014</v>
      </c>
      <c r="J2205" t="str">
        <f>_xlfn.CONCAT(Table1[#This Row])</f>
        <v>Côte-Rôtie Les Bécasses 2014FranceCôte-RôtieM. Chapoutier4.228076.322014</v>
      </c>
      <c r="S2205" t="b">
        <v>0</v>
      </c>
    </row>
    <row r="2206" spans="1:19" x14ac:dyDescent="0.2">
      <c r="A2206" t="s">
        <v>5071</v>
      </c>
      <c r="B2206" t="s">
        <v>9</v>
      </c>
      <c r="C2206" t="s">
        <v>989</v>
      </c>
      <c r="D2206" t="s">
        <v>3027</v>
      </c>
      <c r="E2206">
        <v>4</v>
      </c>
      <c r="F2206">
        <v>280</v>
      </c>
      <c r="G2206" s="21">
        <v>21.9</v>
      </c>
      <c r="H2206">
        <v>2014</v>
      </c>
      <c r="J2206" t="str">
        <f>_xlfn.CONCAT(Table1[#This Row])</f>
        <v>Les Picasses Chinon 2014FranceChinonDomaine Olga Raffault428021.92014</v>
      </c>
      <c r="S2206" t="b">
        <v>0</v>
      </c>
    </row>
    <row r="2207" spans="1:19" x14ac:dyDescent="0.2">
      <c r="A2207" t="s">
        <v>4944</v>
      </c>
      <c r="B2207" t="s">
        <v>77</v>
      </c>
      <c r="C2207" t="s">
        <v>78</v>
      </c>
      <c r="D2207" t="s">
        <v>4945</v>
      </c>
      <c r="E2207">
        <v>4.2</v>
      </c>
      <c r="F2207">
        <v>278</v>
      </c>
      <c r="G2207" s="21">
        <v>55</v>
      </c>
      <c r="H2207">
        <v>2014</v>
      </c>
      <c r="J2207" t="str">
        <f>_xlfn.CONCAT(Table1[#This Row])</f>
        <v>Boa-Vista Reserva 2014PortugalDouroQuinta da Boavista4.2278552014</v>
      </c>
      <c r="S2207" t="b">
        <v>0</v>
      </c>
    </row>
    <row r="2208" spans="1:19" x14ac:dyDescent="0.2">
      <c r="A2208" t="s">
        <v>1197</v>
      </c>
      <c r="B2208" t="s">
        <v>9</v>
      </c>
      <c r="C2208" t="s">
        <v>184</v>
      </c>
      <c r="D2208" t="s">
        <v>3467</v>
      </c>
      <c r="E2208">
        <v>4.0999999999999996</v>
      </c>
      <c r="F2208">
        <v>278</v>
      </c>
      <c r="G2208" s="21">
        <v>125.26</v>
      </c>
      <c r="H2208">
        <v>2014</v>
      </c>
      <c r="J2208" t="str">
        <f>_xlfn.CONCAT(Table1[#This Row])</f>
        <v>Pauillac (Grand Cru Classé) 2014FrancePauillacChâteau Duhart-Milon4.1278125.262014</v>
      </c>
      <c r="S2208" t="b">
        <v>0</v>
      </c>
    </row>
    <row r="2209" spans="1:19" x14ac:dyDescent="0.2">
      <c r="A2209" t="s">
        <v>4939</v>
      </c>
      <c r="B2209" t="s">
        <v>16</v>
      </c>
      <c r="C2209" t="s">
        <v>2902</v>
      </c>
      <c r="D2209" t="s">
        <v>395</v>
      </c>
      <c r="E2209">
        <v>4.0999999999999996</v>
      </c>
      <c r="F2209">
        <v>277</v>
      </c>
      <c r="G2209" s="21">
        <v>22.99</v>
      </c>
      <c r="H2209">
        <v>2014</v>
      </c>
      <c r="J2209" t="str">
        <f>_xlfn.CONCAT(Table1[#This Row])</f>
        <v>Grandarella Refosco delle Venezie 2014ItalyFriuli-Venezia GiuliaMasi4.127722.992014</v>
      </c>
      <c r="S2209" t="b">
        <v>0</v>
      </c>
    </row>
    <row r="2210" spans="1:19" x14ac:dyDescent="0.2">
      <c r="A2210" t="s">
        <v>4934</v>
      </c>
      <c r="B2210" t="s">
        <v>66</v>
      </c>
      <c r="C2210" t="s">
        <v>147</v>
      </c>
      <c r="D2210" t="s">
        <v>759</v>
      </c>
      <c r="E2210">
        <v>3.7</v>
      </c>
      <c r="F2210">
        <v>277</v>
      </c>
      <c r="G2210" s="21">
        <v>14.52</v>
      </c>
      <c r="H2210">
        <v>2014</v>
      </c>
      <c r="J2210" t="str">
        <f>_xlfn.CONCAT(Table1[#This Row])</f>
        <v>Selección Especial 2014SpainCastilla y LeónDehesa La Granja3.727714.522014</v>
      </c>
      <c r="S2210" t="b">
        <v>0</v>
      </c>
    </row>
    <row r="2211" spans="1:19" x14ac:dyDescent="0.2">
      <c r="A2211" t="s">
        <v>4921</v>
      </c>
      <c r="B2211" t="s">
        <v>9</v>
      </c>
      <c r="C2211" t="s">
        <v>105</v>
      </c>
      <c r="D2211" t="s">
        <v>1384</v>
      </c>
      <c r="E2211">
        <v>4.4000000000000004</v>
      </c>
      <c r="F2211">
        <v>275</v>
      </c>
      <c r="G2211" s="21">
        <v>154.99</v>
      </c>
      <c r="H2211">
        <v>2014</v>
      </c>
      <c r="J2211" t="str">
        <f>_xlfn.CONCAT(Table1[#This Row])</f>
        <v>Saint-Estèphe (Grand Cru Classé) 2014FranceSaint-EstèpheChâteau Montrose4.4275154.992014</v>
      </c>
      <c r="S2211" t="b">
        <v>0</v>
      </c>
    </row>
    <row r="2212" spans="1:19" x14ac:dyDescent="0.2">
      <c r="A2212" t="s">
        <v>4913</v>
      </c>
      <c r="B2212" t="s">
        <v>77</v>
      </c>
      <c r="C2212" t="s">
        <v>4914</v>
      </c>
      <c r="D2212" t="s">
        <v>4915</v>
      </c>
      <c r="E2212">
        <v>3.8</v>
      </c>
      <c r="F2212">
        <v>275</v>
      </c>
      <c r="G2212" s="21">
        <v>15.6</v>
      </c>
      <c r="H2212">
        <v>2014</v>
      </c>
      <c r="J2212" t="str">
        <f>_xlfn.CONCAT(Table1[#This Row])</f>
        <v>Foral de Évora Colheita Tinto 2014PortugalEvoraCartuxa3.827515.62014</v>
      </c>
      <c r="S2212" t="b">
        <v>0</v>
      </c>
    </row>
    <row r="2213" spans="1:19" x14ac:dyDescent="0.2">
      <c r="A2213" t="s">
        <v>4905</v>
      </c>
      <c r="B2213" t="s">
        <v>16</v>
      </c>
      <c r="C2213" t="s">
        <v>374</v>
      </c>
      <c r="D2213" t="s">
        <v>1434</v>
      </c>
      <c r="E2213">
        <v>3.8</v>
      </c>
      <c r="F2213">
        <v>274</v>
      </c>
      <c r="G2213" s="21">
        <v>31.5</v>
      </c>
      <c r="H2213">
        <v>2014</v>
      </c>
      <c r="J2213" t="str">
        <f>_xlfn.CONCAT(Table1[#This Row])</f>
        <v>Barbaresco Coste Rubín 2014ItalyBarbarescoFontanafredda3.827431.52014</v>
      </c>
      <c r="S2213" t="b">
        <v>0</v>
      </c>
    </row>
    <row r="2214" spans="1:19" x14ac:dyDescent="0.2">
      <c r="A2214" t="s">
        <v>4903</v>
      </c>
      <c r="B2214" t="s">
        <v>9</v>
      </c>
      <c r="C2214" t="s">
        <v>972</v>
      </c>
      <c r="D2214" t="s">
        <v>973</v>
      </c>
      <c r="E2214">
        <v>3.7</v>
      </c>
      <c r="F2214">
        <v>274</v>
      </c>
      <c r="G2214" s="21">
        <v>27.04</v>
      </c>
      <c r="H2214">
        <v>2014</v>
      </c>
      <c r="J2214" t="str">
        <f>_xlfn.CONCAT(Table1[#This Row])</f>
        <v>L'Oratoire de Chasse-Spleen Moulis 2014FranceMoulis-en-MédocChâteau Chasse-Spleen3.727427.042014</v>
      </c>
      <c r="S2214" t="b">
        <v>0</v>
      </c>
    </row>
    <row r="2215" spans="1:19" x14ac:dyDescent="0.2">
      <c r="A2215" t="s">
        <v>4891</v>
      </c>
      <c r="B2215" t="s">
        <v>66</v>
      </c>
      <c r="C2215" t="s">
        <v>3657</v>
      </c>
      <c r="D2215" t="s">
        <v>4892</v>
      </c>
      <c r="E2215">
        <v>3.8</v>
      </c>
      <c r="F2215">
        <v>273</v>
      </c>
      <c r="G2215" s="21">
        <v>12.6</v>
      </c>
      <c r="H2215">
        <v>2014</v>
      </c>
      <c r="J2215" t="str">
        <f>_xlfn.CONCAT(Table1[#This Row])</f>
        <v>Garnacha 2014SpainBajo AragónLagar d'Amprius3.827312.62014</v>
      </c>
      <c r="S2215" t="b">
        <v>0</v>
      </c>
    </row>
    <row r="2216" spans="1:19" x14ac:dyDescent="0.2">
      <c r="A2216" t="s">
        <v>4870</v>
      </c>
      <c r="B2216" t="s">
        <v>66</v>
      </c>
      <c r="C2216" t="s">
        <v>480</v>
      </c>
      <c r="D2216" t="s">
        <v>4871</v>
      </c>
      <c r="E2216">
        <v>3.7</v>
      </c>
      <c r="F2216">
        <v>271</v>
      </c>
      <c r="G2216" s="21">
        <v>10.6</v>
      </c>
      <c r="H2216">
        <v>2014</v>
      </c>
      <c r="J2216" t="str">
        <f>_xlfn.CONCAT(Table1[#This Row])</f>
        <v>Remordimiento Tinto 2014SpainJumillaBodega Cerrón3.727110.62014</v>
      </c>
      <c r="S2216" t="b">
        <v>0</v>
      </c>
    </row>
    <row r="2217" spans="1:19" x14ac:dyDescent="0.2">
      <c r="A2217" t="s">
        <v>4732</v>
      </c>
      <c r="B2217" t="s">
        <v>16</v>
      </c>
      <c r="C2217" t="s">
        <v>294</v>
      </c>
      <c r="D2217" t="s">
        <v>2970</v>
      </c>
      <c r="E2217">
        <v>4</v>
      </c>
      <c r="F2217">
        <v>269</v>
      </c>
      <c r="G2217" s="21">
        <v>19.95</v>
      </c>
      <c r="H2217">
        <v>2014</v>
      </c>
      <c r="J2217" t="str">
        <f>_xlfn.CONCAT(Table1[#This Row])</f>
        <v>Rosso di Montalcino 2014ItalyRosso di MontalcinoPietroso426919.952014</v>
      </c>
      <c r="S2217" t="b">
        <v>0</v>
      </c>
    </row>
    <row r="2218" spans="1:19" x14ac:dyDescent="0.2">
      <c r="A2218" t="s">
        <v>4721</v>
      </c>
      <c r="B2218" t="s">
        <v>34</v>
      </c>
      <c r="C2218" t="s">
        <v>718</v>
      </c>
      <c r="D2218" t="s">
        <v>2354</v>
      </c>
      <c r="E2218">
        <v>4</v>
      </c>
      <c r="F2218">
        <v>268</v>
      </c>
      <c r="G2218" s="21">
        <v>26.5</v>
      </c>
      <c r="H2218">
        <v>2014</v>
      </c>
      <c r="J2218" t="str">
        <f>_xlfn.CONCAT(Table1[#This Row])</f>
        <v>Ninquén (Mountain Vineyard) 2014ChileColchagua ValleyMontGras426826.52014</v>
      </c>
      <c r="S2218" t="b">
        <v>0</v>
      </c>
    </row>
    <row r="2219" spans="1:19" x14ac:dyDescent="0.2">
      <c r="A2219" t="s">
        <v>4725</v>
      </c>
      <c r="B2219" t="s">
        <v>62</v>
      </c>
      <c r="C2219" t="s">
        <v>244</v>
      </c>
      <c r="D2219" t="s">
        <v>4726</v>
      </c>
      <c r="E2219">
        <v>3.7</v>
      </c>
      <c r="F2219">
        <v>268</v>
      </c>
      <c r="G2219" s="21">
        <v>14.13</v>
      </c>
      <c r="H2219">
        <v>2014</v>
      </c>
      <c r="J2219" t="str">
        <f>_xlfn.CONCAT(Table1[#This Row])</f>
        <v>Jonty's Ducks Pekin Red 2014South AfricaPaarlAvondale3.726814.132014</v>
      </c>
      <c r="S2219" t="b">
        <v>0</v>
      </c>
    </row>
    <row r="2220" spans="1:19" x14ac:dyDescent="0.2">
      <c r="A2220" t="s">
        <v>2843</v>
      </c>
      <c r="B2220" t="s">
        <v>9</v>
      </c>
      <c r="C2220" t="s">
        <v>379</v>
      </c>
      <c r="D2220" t="s">
        <v>3703</v>
      </c>
      <c r="E2220">
        <v>3.7</v>
      </c>
      <c r="F2220">
        <v>268</v>
      </c>
      <c r="G2220" s="21">
        <v>14.52</v>
      </c>
      <c r="H2220">
        <v>2014</v>
      </c>
      <c r="J2220" t="str">
        <f>_xlfn.CONCAT(Table1[#This Row])</f>
        <v>Médoc 2014FranceMédocChâteau Saint-Aubin3.726814.522014</v>
      </c>
      <c r="S2220" t="b">
        <v>0</v>
      </c>
    </row>
    <row r="2221" spans="1:19" x14ac:dyDescent="0.2">
      <c r="A2221" t="s">
        <v>4715</v>
      </c>
      <c r="B2221" t="s">
        <v>62</v>
      </c>
      <c r="C2221" t="s">
        <v>63</v>
      </c>
      <c r="D2221" t="s">
        <v>733</v>
      </c>
      <c r="E2221">
        <v>3.9</v>
      </c>
      <c r="F2221">
        <v>267</v>
      </c>
      <c r="G2221" s="21">
        <v>21.99</v>
      </c>
      <c r="H2221">
        <v>2014</v>
      </c>
      <c r="J2221" t="str">
        <f>_xlfn.CONCAT(Table1[#This Row])</f>
        <v>Frans Malan Cape Blend 2014South AfricaStellenboschSimonsig3.926721.992014</v>
      </c>
      <c r="S2221" t="b">
        <v>0</v>
      </c>
    </row>
    <row r="2222" spans="1:19" x14ac:dyDescent="0.2">
      <c r="A2222" t="s">
        <v>489</v>
      </c>
      <c r="B2222" t="s">
        <v>16</v>
      </c>
      <c r="C2222" t="s">
        <v>358</v>
      </c>
      <c r="D2222" t="s">
        <v>485</v>
      </c>
      <c r="E2222">
        <v>4.0999999999999996</v>
      </c>
      <c r="F2222">
        <v>264</v>
      </c>
      <c r="G2222" s="21">
        <v>33.9</v>
      </c>
      <c r="H2222">
        <v>2014</v>
      </c>
      <c r="J2222" t="str">
        <f>_xlfn.CONCAT(Table1[#This Row])</f>
        <v>Brunello di Montalcino 2014ItalyBrunello di MontalcinoTenuta di Sesta4.126433.92014</v>
      </c>
      <c r="S2222" t="b">
        <v>0</v>
      </c>
    </row>
    <row r="2223" spans="1:19" x14ac:dyDescent="0.2">
      <c r="A2223" t="s">
        <v>4689</v>
      </c>
      <c r="B2223" t="s">
        <v>16</v>
      </c>
      <c r="C2223" t="s">
        <v>17</v>
      </c>
      <c r="D2223" t="s">
        <v>1394</v>
      </c>
      <c r="E2223">
        <v>4</v>
      </c>
      <c r="F2223">
        <v>263</v>
      </c>
      <c r="G2223" s="21">
        <v>12.13</v>
      </c>
      <c r="H2223">
        <v>2014</v>
      </c>
      <c r="J2223" t="str">
        <f>_xlfn.CONCAT(Table1[#This Row])</f>
        <v>Libertà 2014ItalyToscanaCollazzi426312.132014</v>
      </c>
      <c r="S2223" t="b">
        <v>0</v>
      </c>
    </row>
    <row r="2224" spans="1:19" x14ac:dyDescent="0.2">
      <c r="A2224" t="s">
        <v>4672</v>
      </c>
      <c r="B2224" t="s">
        <v>9</v>
      </c>
      <c r="C2224" t="s">
        <v>10</v>
      </c>
      <c r="D2224" t="s">
        <v>2944</v>
      </c>
      <c r="E2224">
        <v>4</v>
      </c>
      <c r="F2224">
        <v>262</v>
      </c>
      <c r="G2224" s="21">
        <v>35.090000000000003</v>
      </c>
      <c r="H2224">
        <v>2014</v>
      </c>
      <c r="J2224" t="str">
        <f>_xlfn.CONCAT(Table1[#This Row])</f>
        <v>L'Hospitalet de Gazin Pomerol 2014FrancePomerolChâteau Gazin426235.092014</v>
      </c>
      <c r="S2224" t="b">
        <v>0</v>
      </c>
    </row>
    <row r="2225" spans="1:19" x14ac:dyDescent="0.2">
      <c r="A2225" t="s">
        <v>4677</v>
      </c>
      <c r="B2225" t="s">
        <v>66</v>
      </c>
      <c r="C2225" t="s">
        <v>147</v>
      </c>
      <c r="D2225" t="s">
        <v>4678</v>
      </c>
      <c r="E2225">
        <v>3.9</v>
      </c>
      <c r="F2225">
        <v>262</v>
      </c>
      <c r="G2225" s="21">
        <v>15.9</v>
      </c>
      <c r="H2225">
        <v>2014</v>
      </c>
      <c r="J2225" t="str">
        <f>_xlfn.CONCAT(Table1[#This Row])</f>
        <v>Syrah 2014SpainCastilla y LeónBodegas Clunia3.926215.92014</v>
      </c>
      <c r="S2225" t="b">
        <v>0</v>
      </c>
    </row>
    <row r="2226" spans="1:19" x14ac:dyDescent="0.2">
      <c r="A2226" t="s">
        <v>4659</v>
      </c>
      <c r="B2226" t="s">
        <v>16</v>
      </c>
      <c r="C2226" t="s">
        <v>638</v>
      </c>
      <c r="D2226" t="s">
        <v>4660</v>
      </c>
      <c r="E2226">
        <v>3.8</v>
      </c>
      <c r="F2226">
        <v>261</v>
      </c>
      <c r="G2226" s="21">
        <v>12.7</v>
      </c>
      <c r="H2226">
        <v>2014</v>
      </c>
      <c r="J2226" t="str">
        <f>_xlfn.CONCAT(Table1[#This Row])</f>
        <v>Montepulciano d'Abruzzo Riserva 2014ItalyMontepulciano d'AbruzzoRocca Antica3.826112.72014</v>
      </c>
      <c r="S2226" t="b">
        <v>0</v>
      </c>
    </row>
    <row r="2227" spans="1:19" x14ac:dyDescent="0.2">
      <c r="A2227" t="s">
        <v>4661</v>
      </c>
      <c r="B2227" t="s">
        <v>16</v>
      </c>
      <c r="C2227" t="s">
        <v>178</v>
      </c>
      <c r="D2227" t="s">
        <v>2273</v>
      </c>
      <c r="E2227">
        <v>3.8</v>
      </c>
      <c r="F2227">
        <v>261</v>
      </c>
      <c r="G2227" s="21">
        <v>33.89</v>
      </c>
      <c r="H2227">
        <v>2014</v>
      </c>
      <c r="J2227" t="str">
        <f>_xlfn.CONCAT(Table1[#This Row])</f>
        <v>Barbera d’Alba Vigna Martina 2014ItalyBarbera d'AlbaElio Grasso3.826133.892014</v>
      </c>
      <c r="S2227" t="b">
        <v>0</v>
      </c>
    </row>
    <row r="2228" spans="1:19" x14ac:dyDescent="0.2">
      <c r="A2228" t="s">
        <v>1084</v>
      </c>
      <c r="B2228" t="s">
        <v>9</v>
      </c>
      <c r="C2228" t="s">
        <v>281</v>
      </c>
      <c r="D2228" t="s">
        <v>4066</v>
      </c>
      <c r="E2228">
        <v>3.7</v>
      </c>
      <c r="F2228">
        <v>261</v>
      </c>
      <c r="G2228" s="21">
        <v>18.899999999999999</v>
      </c>
      <c r="H2228">
        <v>2014</v>
      </c>
      <c r="J2228" t="str">
        <f>_xlfn.CONCAT(Table1[#This Row])</f>
        <v>Haut-Médoc 2014FranceHaut-MédocChâteau Clement-Pichon3.726118.92014</v>
      </c>
      <c r="S2228" t="b">
        <v>0</v>
      </c>
    </row>
    <row r="2229" spans="1:19" x14ac:dyDescent="0.2">
      <c r="A2229" t="s">
        <v>4653</v>
      </c>
      <c r="B2229" t="s">
        <v>9</v>
      </c>
      <c r="C2229" t="s">
        <v>989</v>
      </c>
      <c r="D2229" t="s">
        <v>1261</v>
      </c>
      <c r="E2229">
        <v>3.7</v>
      </c>
      <c r="F2229">
        <v>260</v>
      </c>
      <c r="G2229" s="21">
        <v>22.8</v>
      </c>
      <c r="H2229">
        <v>2014</v>
      </c>
      <c r="J2229" t="str">
        <f>_xlfn.CONCAT(Table1[#This Row])</f>
        <v>Clos de l'Echo Chinon 2014FranceChinonCouly-Dutheil3.726022.82014</v>
      </c>
      <c r="S2229" t="b">
        <v>0</v>
      </c>
    </row>
    <row r="2230" spans="1:19" x14ac:dyDescent="0.2">
      <c r="A2230" t="s">
        <v>4560</v>
      </c>
      <c r="B2230" t="s">
        <v>9</v>
      </c>
      <c r="C2230" t="s">
        <v>742</v>
      </c>
      <c r="D2230" t="s">
        <v>4561</v>
      </c>
      <c r="E2230">
        <v>3.4</v>
      </c>
      <c r="F2230">
        <v>259</v>
      </c>
      <c r="G2230" s="21">
        <v>17.059999999999999</v>
      </c>
      <c r="H2230">
        <v>2014</v>
      </c>
      <c r="J2230" t="str">
        <f>_xlfn.CONCAT(Table1[#This Row])</f>
        <v>Bordeaux Supérieur 2014FranceBordeaux SupérieurChâteau de Ricaud3.425917.062014</v>
      </c>
      <c r="S2230" t="b">
        <v>0</v>
      </c>
    </row>
    <row r="2231" spans="1:19" x14ac:dyDescent="0.2">
      <c r="A2231" t="s">
        <v>4550</v>
      </c>
      <c r="B2231" t="s">
        <v>9</v>
      </c>
      <c r="C2231" t="s">
        <v>217</v>
      </c>
      <c r="D2231" t="s">
        <v>4551</v>
      </c>
      <c r="E2231">
        <v>4</v>
      </c>
      <c r="F2231">
        <v>258</v>
      </c>
      <c r="G2231" s="21">
        <v>22.9</v>
      </c>
      <c r="H2231">
        <v>2014</v>
      </c>
      <c r="J2231" t="str">
        <f>_xlfn.CONCAT(Table1[#This Row])</f>
        <v>Margaux 2014FranceMargauxChâteau Le Coteau425822.92014</v>
      </c>
      <c r="S2231" t="b">
        <v>0</v>
      </c>
    </row>
    <row r="2232" spans="1:19" x14ac:dyDescent="0.2">
      <c r="A2232" t="s">
        <v>622</v>
      </c>
      <c r="B2232" t="s">
        <v>9</v>
      </c>
      <c r="C2232" t="s">
        <v>96</v>
      </c>
      <c r="D2232" t="s">
        <v>3459</v>
      </c>
      <c r="E2232">
        <v>4.2</v>
      </c>
      <c r="F2232">
        <v>257</v>
      </c>
      <c r="G2232" s="21">
        <v>96.5</v>
      </c>
      <c r="H2232">
        <v>2014</v>
      </c>
      <c r="J2232" t="str">
        <f>_xlfn.CONCAT(Table1[#This Row])</f>
        <v>Saint-Émilion Grand Cru (Premier Grand Cru Classé) 2014FranceSaint-Émilion Grand CruChâteau Troplong Mondot4.225796.52014</v>
      </c>
      <c r="S2232" t="b">
        <v>0</v>
      </c>
    </row>
    <row r="2233" spans="1:19" x14ac:dyDescent="0.2">
      <c r="A2233" t="s">
        <v>4541</v>
      </c>
      <c r="B2233" t="s">
        <v>46</v>
      </c>
      <c r="C2233" t="s">
        <v>131</v>
      </c>
      <c r="D2233" t="s">
        <v>1252</v>
      </c>
      <c r="E2233">
        <v>3.6</v>
      </c>
      <c r="F2233">
        <v>257</v>
      </c>
      <c r="G2233" s="21">
        <v>14.5</v>
      </c>
      <c r="H2233">
        <v>2014</v>
      </c>
      <c r="J2233" t="str">
        <f>_xlfn.CONCAT(Table1[#This Row])</f>
        <v>The Custodian Grenache 2014AustraliaMcLaren Valed'Arenberg3.625714.52014</v>
      </c>
      <c r="S2233" t="b">
        <v>0</v>
      </c>
    </row>
    <row r="2234" spans="1:19" x14ac:dyDescent="0.2">
      <c r="A2234" t="s">
        <v>4524</v>
      </c>
      <c r="B2234" t="s">
        <v>196</v>
      </c>
      <c r="C2234" t="s">
        <v>701</v>
      </c>
      <c r="D2234" t="s">
        <v>1019</v>
      </c>
      <c r="E2234">
        <v>3.5</v>
      </c>
      <c r="F2234">
        <v>255</v>
      </c>
      <c r="G2234" s="21">
        <v>13.9</v>
      </c>
      <c r="H2234">
        <v>2014</v>
      </c>
      <c r="J2234" t="str">
        <f>_xlfn.CONCAT(Table1[#This Row])</f>
        <v>Altitud Merlot 2014ArgentinaTupungatoAndeluna3.525513.92014</v>
      </c>
      <c r="S2234" t="b">
        <v>0</v>
      </c>
    </row>
    <row r="2235" spans="1:19" x14ac:dyDescent="0.2">
      <c r="A2235" t="s">
        <v>4502</v>
      </c>
      <c r="B2235" t="s">
        <v>9</v>
      </c>
      <c r="C2235" t="s">
        <v>2604</v>
      </c>
      <c r="D2235" t="s">
        <v>4503</v>
      </c>
      <c r="E2235">
        <v>3.9</v>
      </c>
      <c r="F2235">
        <v>254</v>
      </c>
      <c r="G2235" s="21">
        <v>46.3</v>
      </c>
      <c r="H2235">
        <v>2014</v>
      </c>
      <c r="J2235" t="str">
        <f>_xlfn.CONCAT(Table1[#This Row])</f>
        <v>Saint-Émilion 2014FranceSaint-ÉmilionPetit-Figeac3.925446.32014</v>
      </c>
      <c r="S2235" t="b">
        <v>0</v>
      </c>
    </row>
    <row r="2236" spans="1:19" x14ac:dyDescent="0.2">
      <c r="A2236" t="s">
        <v>4494</v>
      </c>
      <c r="B2236" t="s">
        <v>66</v>
      </c>
      <c r="C2236" t="s">
        <v>308</v>
      </c>
      <c r="D2236" t="s">
        <v>4495</v>
      </c>
      <c r="E2236">
        <v>4</v>
      </c>
      <c r="F2236">
        <v>253</v>
      </c>
      <c r="G2236" s="21">
        <v>19.989999999999998</v>
      </c>
      <c r="H2236">
        <v>2014</v>
      </c>
      <c r="J2236" t="str">
        <f>_xlfn.CONCAT(Table1[#This Row])</f>
        <v>Julian Madrid Reserva 2014SpainRiojaBodegas Casa Primicia425319.992014</v>
      </c>
      <c r="S2236" t="b">
        <v>0</v>
      </c>
    </row>
    <row r="2237" spans="1:19" x14ac:dyDescent="0.2">
      <c r="A2237" t="s">
        <v>4488</v>
      </c>
      <c r="B2237" t="s">
        <v>34</v>
      </c>
      <c r="C2237" t="s">
        <v>898</v>
      </c>
      <c r="D2237" t="s">
        <v>899</v>
      </c>
      <c r="E2237">
        <v>3.7</v>
      </c>
      <c r="F2237">
        <v>252</v>
      </c>
      <c r="G2237" s="21">
        <v>16.899999999999999</v>
      </c>
      <c r="H2237">
        <v>2014</v>
      </c>
      <c r="J2237" t="str">
        <f>_xlfn.CONCAT(Table1[#This Row])</f>
        <v>Max Reserva Blend 2014ChileAconcagua ValleyErrazuriz3.725216.92014</v>
      </c>
      <c r="S2237" t="b">
        <v>0</v>
      </c>
    </row>
    <row r="2238" spans="1:19" x14ac:dyDescent="0.2">
      <c r="A2238" t="s">
        <v>4490</v>
      </c>
      <c r="B2238" t="s">
        <v>196</v>
      </c>
      <c r="C2238" t="s">
        <v>197</v>
      </c>
      <c r="D2238" t="s">
        <v>1945</v>
      </c>
      <c r="E2238">
        <v>3.7</v>
      </c>
      <c r="F2238">
        <v>252</v>
      </c>
      <c r="G2238" s="21">
        <v>15.16</v>
      </c>
      <c r="H2238">
        <v>2014</v>
      </c>
      <c r="J2238" t="str">
        <f>_xlfn.CONCAT(Table1[#This Row])</f>
        <v>Selected Vines Cabernet Sauvignon (Barrancas Vineyards) 2014ArgentinaMendozaPascual Toso3.725215.162014</v>
      </c>
      <c r="S2238" t="b">
        <v>0</v>
      </c>
    </row>
    <row r="2239" spans="1:19" x14ac:dyDescent="0.2">
      <c r="A2239" t="s">
        <v>4358</v>
      </c>
      <c r="B2239" t="s">
        <v>66</v>
      </c>
      <c r="C2239" t="s">
        <v>313</v>
      </c>
      <c r="D2239" t="s">
        <v>2626</v>
      </c>
      <c r="E2239">
        <v>4.2</v>
      </c>
      <c r="F2239">
        <v>249</v>
      </c>
      <c r="G2239" s="21">
        <v>29.47</v>
      </c>
      <c r="H2239">
        <v>2014</v>
      </c>
      <c r="J2239" t="str">
        <f>_xlfn.CONCAT(Table1[#This Row])</f>
        <v>Coma Vella Priorat 2014SpainPrioratMas d'en Gil4.224929.472014</v>
      </c>
      <c r="S2239" t="b">
        <v>0</v>
      </c>
    </row>
    <row r="2240" spans="1:19" x14ac:dyDescent="0.2">
      <c r="A2240" t="s">
        <v>4361</v>
      </c>
      <c r="B2240" t="s">
        <v>66</v>
      </c>
      <c r="C2240" t="s">
        <v>2876</v>
      </c>
      <c r="D2240" t="s">
        <v>4347</v>
      </c>
      <c r="E2240">
        <v>4.2</v>
      </c>
      <c r="F2240">
        <v>249</v>
      </c>
      <c r="G2240" s="21">
        <v>37.950000000000003</v>
      </c>
      <c r="H2240">
        <v>2014</v>
      </c>
      <c r="J2240" t="str">
        <f>_xlfn.CONCAT(Table1[#This Row])</f>
        <v>Quest 2014SpainCosters del SegreCastell d'Encus4.224937.952014</v>
      </c>
      <c r="S2240" t="b">
        <v>0</v>
      </c>
    </row>
    <row r="2241" spans="1:19" x14ac:dyDescent="0.2">
      <c r="A2241" t="s">
        <v>1084</v>
      </c>
      <c r="B2241" t="s">
        <v>9</v>
      </c>
      <c r="C2241" t="s">
        <v>281</v>
      </c>
      <c r="D2241" t="s">
        <v>4356</v>
      </c>
      <c r="E2241">
        <v>4</v>
      </c>
      <c r="F2241">
        <v>249</v>
      </c>
      <c r="G2241" s="21">
        <v>22.09</v>
      </c>
      <c r="H2241">
        <v>2014</v>
      </c>
      <c r="J2241" t="str">
        <f>_xlfn.CONCAT(Table1[#This Row])</f>
        <v>Haut-Médoc 2014FranceHaut-MédocChâteau Peyre-Lebade424922.092014</v>
      </c>
      <c r="S2241" t="b">
        <v>0</v>
      </c>
    </row>
    <row r="2242" spans="1:19" x14ac:dyDescent="0.2">
      <c r="A2242" t="s">
        <v>4340</v>
      </c>
      <c r="B2242" t="s">
        <v>9</v>
      </c>
      <c r="C2242" t="s">
        <v>573</v>
      </c>
      <c r="D2242" t="s">
        <v>651</v>
      </c>
      <c r="E2242">
        <v>4.0999999999999996</v>
      </c>
      <c r="F2242">
        <v>247</v>
      </c>
      <c r="G2242" s="21">
        <v>83.16</v>
      </c>
      <c r="H2242">
        <v>2014</v>
      </c>
      <c r="J2242" t="str">
        <f>_xlfn.CONCAT(Table1[#This Row])</f>
        <v>Hermitage Monier de la Sizeranne 2014FranceHermitageM. Chapoutier4.124783.162014</v>
      </c>
      <c r="S2242" t="b">
        <v>0</v>
      </c>
    </row>
    <row r="2243" spans="1:19" x14ac:dyDescent="0.2">
      <c r="A2243" t="s">
        <v>1479</v>
      </c>
      <c r="B2243" t="s">
        <v>16</v>
      </c>
      <c r="C2243" t="s">
        <v>93</v>
      </c>
      <c r="D2243" t="s">
        <v>3399</v>
      </c>
      <c r="E2243">
        <v>3.7</v>
      </c>
      <c r="F2243">
        <v>247</v>
      </c>
      <c r="G2243" s="21">
        <v>17.29</v>
      </c>
      <c r="H2243">
        <v>2014</v>
      </c>
      <c r="J2243" t="str">
        <f>_xlfn.CONCAT(Table1[#This Row])</f>
        <v>Chianti Classico 2014ItalyChianti ClassicoCastello di Uzzano3.724717.292014</v>
      </c>
      <c r="S2243" t="b">
        <v>0</v>
      </c>
    </row>
    <row r="2244" spans="1:19" x14ac:dyDescent="0.2">
      <c r="A2244" t="s">
        <v>4321</v>
      </c>
      <c r="B2244" t="s">
        <v>46</v>
      </c>
      <c r="C2244" t="s">
        <v>2949</v>
      </c>
      <c r="D2244" t="s">
        <v>4322</v>
      </c>
      <c r="E2244">
        <v>4.2</v>
      </c>
      <c r="F2244">
        <v>246</v>
      </c>
      <c r="G2244" s="21">
        <v>115</v>
      </c>
      <c r="H2244">
        <v>2014</v>
      </c>
      <c r="J2244" t="str">
        <f>_xlfn.CONCAT(Table1[#This Row])</f>
        <v>Tom Cullity Cabernet Sauvignon - Malbec 2014AustraliaMargaret RiverVasse Felix4.22461152014</v>
      </c>
      <c r="S2244" t="b">
        <v>0</v>
      </c>
    </row>
    <row r="2245" spans="1:19" x14ac:dyDescent="0.2">
      <c r="A2245" t="s">
        <v>4311</v>
      </c>
      <c r="B2245" t="s">
        <v>46</v>
      </c>
      <c r="C2245" t="s">
        <v>47</v>
      </c>
      <c r="D2245" t="s">
        <v>515</v>
      </c>
      <c r="E2245">
        <v>4.0999999999999996</v>
      </c>
      <c r="F2245">
        <v>245</v>
      </c>
      <c r="G2245" s="21">
        <v>33.590000000000003</v>
      </c>
      <c r="H2245">
        <v>2014</v>
      </c>
      <c r="J2245" t="str">
        <f>_xlfn.CONCAT(Table1[#This Row])</f>
        <v>Eight Songs Shiraz 2014AustraliaBarossaPeter Lehmann4.124533.592014</v>
      </c>
      <c r="S2245" t="b">
        <v>0</v>
      </c>
    </row>
    <row r="2246" spans="1:19" x14ac:dyDescent="0.2">
      <c r="A2246" t="s">
        <v>4316</v>
      </c>
      <c r="B2246" t="s">
        <v>66</v>
      </c>
      <c r="C2246" t="s">
        <v>333</v>
      </c>
      <c r="D2246" t="s">
        <v>4317</v>
      </c>
      <c r="E2246">
        <v>3.7</v>
      </c>
      <c r="F2246">
        <v>245</v>
      </c>
      <c r="G2246" s="21">
        <v>12.66</v>
      </c>
      <c r="H2246">
        <v>2014</v>
      </c>
      <c r="J2246" t="str">
        <f>_xlfn.CONCAT(Table1[#This Row])</f>
        <v>Oak Aged Red Blend 2014SpainNavarraPago de Cirsus3.724512.662014</v>
      </c>
      <c r="S2246" t="b">
        <v>0</v>
      </c>
    </row>
    <row r="2247" spans="1:19" x14ac:dyDescent="0.2">
      <c r="A2247" t="s">
        <v>2014</v>
      </c>
      <c r="B2247" t="s">
        <v>16</v>
      </c>
      <c r="C2247" t="s">
        <v>374</v>
      </c>
      <c r="D2247" t="s">
        <v>1269</v>
      </c>
      <c r="E2247">
        <v>3.9</v>
      </c>
      <c r="F2247">
        <v>244</v>
      </c>
      <c r="G2247" s="21">
        <v>43.6</v>
      </c>
      <c r="H2247">
        <v>2014</v>
      </c>
      <c r="J2247" t="str">
        <f>_xlfn.CONCAT(Table1[#This Row])</f>
        <v>Barbaresco 2014ItalyBarbarescoCeretto3.924443.62014</v>
      </c>
      <c r="S2247" t="b">
        <v>0</v>
      </c>
    </row>
    <row r="2248" spans="1:19" x14ac:dyDescent="0.2">
      <c r="A2248" t="s">
        <v>4288</v>
      </c>
      <c r="B2248" t="s">
        <v>66</v>
      </c>
      <c r="C2248" t="s">
        <v>308</v>
      </c>
      <c r="D2248" t="s">
        <v>1325</v>
      </c>
      <c r="E2248">
        <v>4.3</v>
      </c>
      <c r="F2248">
        <v>243</v>
      </c>
      <c r="G2248" s="21">
        <v>37.299999999999997</v>
      </c>
      <c r="H2248">
        <v>2014</v>
      </c>
      <c r="J2248" t="str">
        <f>_xlfn.CONCAT(Table1[#This Row])</f>
        <v>Mirto 2014SpainRiojaRamón Bilbao4.324337.32014</v>
      </c>
      <c r="S2248" t="b">
        <v>0</v>
      </c>
    </row>
    <row r="2249" spans="1:19" x14ac:dyDescent="0.2">
      <c r="A2249" t="s">
        <v>4279</v>
      </c>
      <c r="B2249" t="s">
        <v>16</v>
      </c>
      <c r="C2249" t="s">
        <v>93</v>
      </c>
      <c r="D2249" t="s">
        <v>4280</v>
      </c>
      <c r="E2249">
        <v>3.9</v>
      </c>
      <c r="F2249">
        <v>242</v>
      </c>
      <c r="G2249" s="21">
        <v>13.95</v>
      </c>
      <c r="H2249">
        <v>2014</v>
      </c>
      <c r="J2249" t="str">
        <f>_xlfn.CONCAT(Table1[#This Row])</f>
        <v>Vigneti La Selvanella Chianti Classico Riserva 2014ItalyChianti ClassicoMelini3.924213.952014</v>
      </c>
      <c r="S2249" t="b">
        <v>0</v>
      </c>
    </row>
    <row r="2250" spans="1:19" x14ac:dyDescent="0.2">
      <c r="A2250" t="s">
        <v>1942</v>
      </c>
      <c r="B2250" t="s">
        <v>70</v>
      </c>
      <c r="C2250" t="s">
        <v>4275</v>
      </c>
      <c r="D2250" t="s">
        <v>4276</v>
      </c>
      <c r="E2250">
        <v>3.8</v>
      </c>
      <c r="F2250">
        <v>242</v>
      </c>
      <c r="G2250" s="21">
        <v>40.26</v>
      </c>
      <c r="H2250">
        <v>2014</v>
      </c>
      <c r="J2250" t="str">
        <f>_xlfn.CONCAT(Table1[#This Row])</f>
        <v>Pinot Noir 2014United StatesSanta Lucia HighlandsGallo Signature Series3.824240.262014</v>
      </c>
      <c r="S2250" t="b">
        <v>0</v>
      </c>
    </row>
    <row r="2251" spans="1:19" x14ac:dyDescent="0.2">
      <c r="A2251" t="s">
        <v>4258</v>
      </c>
      <c r="B2251" t="s">
        <v>66</v>
      </c>
      <c r="C2251" t="s">
        <v>333</v>
      </c>
      <c r="D2251" t="s">
        <v>4259</v>
      </c>
      <c r="E2251">
        <v>3.9</v>
      </c>
      <c r="F2251">
        <v>241</v>
      </c>
      <c r="G2251" s="21">
        <v>18.5</v>
      </c>
      <c r="H2251">
        <v>2014</v>
      </c>
      <c r="J2251" t="str">
        <f>_xlfn.CONCAT(Table1[#This Row])</f>
        <v>El Terroir 2014SpainNavarraDomaines Lupier3.924118.52014</v>
      </c>
      <c r="S2251" t="b">
        <v>0</v>
      </c>
    </row>
    <row r="2252" spans="1:19" x14ac:dyDescent="0.2">
      <c r="A2252" t="s">
        <v>4242</v>
      </c>
      <c r="B2252" t="s">
        <v>9</v>
      </c>
      <c r="C2252" t="s">
        <v>217</v>
      </c>
      <c r="D2252" t="s">
        <v>4243</v>
      </c>
      <c r="E2252">
        <v>3.8</v>
      </c>
      <c r="F2252">
        <v>240</v>
      </c>
      <c r="G2252" s="21">
        <v>26.9</v>
      </c>
      <c r="H2252">
        <v>2014</v>
      </c>
      <c r="J2252" t="str">
        <f>_xlfn.CONCAT(Table1[#This Row])</f>
        <v>Les Hauts du Tertre Margaux 2014FranceMargauxChâteau du Tertre3.824026.92014</v>
      </c>
      <c r="S2252" t="b">
        <v>0</v>
      </c>
    </row>
    <row r="2253" spans="1:19" x14ac:dyDescent="0.2">
      <c r="A2253" t="s">
        <v>4248</v>
      </c>
      <c r="B2253" t="s">
        <v>16</v>
      </c>
      <c r="C2253" t="s">
        <v>1024</v>
      </c>
      <c r="D2253" t="s">
        <v>2273</v>
      </c>
      <c r="E2253">
        <v>3.5</v>
      </c>
      <c r="F2253">
        <v>240</v>
      </c>
      <c r="G2253" s="21">
        <v>24.59</v>
      </c>
      <c r="H2253">
        <v>2014</v>
      </c>
      <c r="J2253" t="str">
        <f>_xlfn.CONCAT(Table1[#This Row])</f>
        <v>Nebbiolo Gavarini Langhe 2014ItalyLangheElio Grasso3.524024.592014</v>
      </c>
      <c r="S2253" t="b">
        <v>0</v>
      </c>
    </row>
    <row r="2254" spans="1:19" x14ac:dyDescent="0.2">
      <c r="A2254" t="s">
        <v>4233</v>
      </c>
      <c r="B2254" t="s">
        <v>9</v>
      </c>
      <c r="C2254" t="s">
        <v>2630</v>
      </c>
      <c r="D2254" t="s">
        <v>2631</v>
      </c>
      <c r="E2254">
        <v>4</v>
      </c>
      <c r="F2254">
        <v>239</v>
      </c>
      <c r="G2254" s="21">
        <v>36</v>
      </c>
      <c r="H2254">
        <v>2014</v>
      </c>
      <c r="J2254" t="str">
        <f>_xlfn.CONCAT(Table1[#This Row])</f>
        <v>Le Cèdre 2014FranceCahorsChâteau du Cèdre4239362014</v>
      </c>
      <c r="S2254" t="b">
        <v>0</v>
      </c>
    </row>
    <row r="2255" spans="1:19" x14ac:dyDescent="0.2">
      <c r="A2255" t="s">
        <v>4202</v>
      </c>
      <c r="B2255" t="s">
        <v>77</v>
      </c>
      <c r="C2255" t="s">
        <v>153</v>
      </c>
      <c r="D2255" t="s">
        <v>4203</v>
      </c>
      <c r="E2255">
        <v>4</v>
      </c>
      <c r="F2255">
        <v>237</v>
      </c>
      <c r="G2255" s="21">
        <v>14.62</v>
      </c>
      <c r="H2255">
        <v>2014</v>
      </c>
      <c r="J2255" t="str">
        <f>_xlfn.CONCAT(Table1[#This Row])</f>
        <v>Alicante Bouschet 2014PortugalAlentejanoHerdade do Rocim423714.622014</v>
      </c>
      <c r="S2255" t="b">
        <v>0</v>
      </c>
    </row>
    <row r="2256" spans="1:19" x14ac:dyDescent="0.2">
      <c r="A2256" t="s">
        <v>971</v>
      </c>
      <c r="B2256" t="s">
        <v>9</v>
      </c>
      <c r="C2256" t="s">
        <v>379</v>
      </c>
      <c r="D2256" t="s">
        <v>4191</v>
      </c>
      <c r="E2256">
        <v>3.8</v>
      </c>
      <c r="F2256">
        <v>236</v>
      </c>
      <c r="G2256" s="21">
        <v>23.23</v>
      </c>
      <c r="H2256">
        <v>2014</v>
      </c>
      <c r="J2256" t="str">
        <f>_xlfn.CONCAT(Table1[#This Row])</f>
        <v>Moulis-en-Médoc 2014FranceMédocChâteau Mauvesin Barton3.823623.232014</v>
      </c>
      <c r="S2256" t="b">
        <v>0</v>
      </c>
    </row>
    <row r="2257" spans="1:19" x14ac:dyDescent="0.2">
      <c r="A2257" t="s">
        <v>4160</v>
      </c>
      <c r="B2257" t="s">
        <v>196</v>
      </c>
      <c r="C2257" t="s">
        <v>197</v>
      </c>
      <c r="D2257" t="s">
        <v>4161</v>
      </c>
      <c r="E2257">
        <v>4.0999999999999996</v>
      </c>
      <c r="F2257">
        <v>234</v>
      </c>
      <c r="G2257" s="21">
        <v>24.49</v>
      </c>
      <c r="H2257">
        <v>2014</v>
      </c>
      <c r="J2257" t="str">
        <f>_xlfn.CONCAT(Table1[#This Row])</f>
        <v>Grand Malbec 2014ArgentinaMendozaAlpasión4.123424.492014</v>
      </c>
      <c r="S2257" t="b">
        <v>0</v>
      </c>
    </row>
    <row r="2258" spans="1:19" x14ac:dyDescent="0.2">
      <c r="A2258" t="s">
        <v>4164</v>
      </c>
      <c r="B2258" t="s">
        <v>196</v>
      </c>
      <c r="C2258" t="s">
        <v>856</v>
      </c>
      <c r="D2258" t="s">
        <v>3042</v>
      </c>
      <c r="E2258">
        <v>3.9</v>
      </c>
      <c r="F2258">
        <v>234</v>
      </c>
      <c r="G2258" s="21">
        <v>33</v>
      </c>
      <c r="H2258">
        <v>2014</v>
      </c>
      <c r="J2258" t="str">
        <f>_xlfn.CONCAT(Table1[#This Row])</f>
        <v>Gran Malbec Mendoza 2014ArgentinaUco ValleyBodega Piedra Negra3.9234332014</v>
      </c>
      <c r="S2258" t="b">
        <v>0</v>
      </c>
    </row>
    <row r="2259" spans="1:19" x14ac:dyDescent="0.2">
      <c r="A2259" t="s">
        <v>4156</v>
      </c>
      <c r="B2259" t="s">
        <v>66</v>
      </c>
      <c r="C2259" t="s">
        <v>241</v>
      </c>
      <c r="D2259" t="s">
        <v>1608</v>
      </c>
      <c r="E2259">
        <v>3.8</v>
      </c>
      <c r="F2259">
        <v>234</v>
      </c>
      <c r="G2259" s="21">
        <v>19.489999999999998</v>
      </c>
      <c r="H2259">
        <v>2014</v>
      </c>
      <c r="J2259" t="str">
        <f>_xlfn.CONCAT(Table1[#This Row])</f>
        <v>Altos de la Finca 2014SpainCastillaFinca Constancia3.823419.492014</v>
      </c>
      <c r="S2259" t="b">
        <v>0</v>
      </c>
    </row>
    <row r="2260" spans="1:19" x14ac:dyDescent="0.2">
      <c r="A2260" t="s">
        <v>4154</v>
      </c>
      <c r="B2260" t="s">
        <v>9</v>
      </c>
      <c r="C2260" t="s">
        <v>2630</v>
      </c>
      <c r="D2260" t="s">
        <v>4155</v>
      </c>
      <c r="E2260">
        <v>3.7</v>
      </c>
      <c r="F2260">
        <v>234</v>
      </c>
      <c r="G2260" s="21">
        <v>15.5</v>
      </c>
      <c r="H2260">
        <v>2014</v>
      </c>
      <c r="J2260" t="str">
        <f>_xlfn.CONCAT(Table1[#This Row])</f>
        <v>Cahors 2014FranceCahorsChâteau de Chambert3.723415.52014</v>
      </c>
      <c r="S2260" t="b">
        <v>0</v>
      </c>
    </row>
    <row r="2261" spans="1:19" x14ac:dyDescent="0.2">
      <c r="A2261" t="s">
        <v>4143</v>
      </c>
      <c r="B2261" t="s">
        <v>196</v>
      </c>
      <c r="C2261" t="s">
        <v>3354</v>
      </c>
      <c r="D2261" t="s">
        <v>2679</v>
      </c>
      <c r="E2261">
        <v>4.3</v>
      </c>
      <c r="F2261">
        <v>233</v>
      </c>
      <c r="G2261" s="21">
        <v>102.41</v>
      </c>
      <c r="H2261">
        <v>2014</v>
      </c>
      <c r="J2261" t="str">
        <f>_xlfn.CONCAT(Table1[#This Row])</f>
        <v>Altura Máxima Malbec 2014ArgentinaSaltaColomé4.3233102.412014</v>
      </c>
      <c r="S2261" t="b">
        <v>0</v>
      </c>
    </row>
    <row r="2262" spans="1:19" x14ac:dyDescent="0.2">
      <c r="A2262" t="s">
        <v>4120</v>
      </c>
      <c r="B2262" t="s">
        <v>9</v>
      </c>
      <c r="C2262" t="s">
        <v>125</v>
      </c>
      <c r="D2262" t="s">
        <v>1083</v>
      </c>
      <c r="E2262">
        <v>3.4</v>
      </c>
      <c r="F2262">
        <v>231</v>
      </c>
      <c r="G2262" s="21">
        <v>11.95</v>
      </c>
      <c r="H2262">
        <v>2014</v>
      </c>
      <c r="J2262" t="str">
        <f>_xlfn.CONCAT(Table1[#This Row])</f>
        <v>Saga Bordeaux Rouge 2014FranceBordeauxBarons de Rothschild (Lafite)3.423111.952014</v>
      </c>
      <c r="S2262" t="b">
        <v>0</v>
      </c>
    </row>
    <row r="2263" spans="1:19" x14ac:dyDescent="0.2">
      <c r="A2263" t="s">
        <v>4111</v>
      </c>
      <c r="B2263" t="s">
        <v>70</v>
      </c>
      <c r="C2263" t="s">
        <v>3007</v>
      </c>
      <c r="D2263" t="s">
        <v>4112</v>
      </c>
      <c r="E2263">
        <v>3.8</v>
      </c>
      <c r="F2263">
        <v>230</v>
      </c>
      <c r="G2263" s="21">
        <v>28.35</v>
      </c>
      <c r="H2263">
        <v>2014</v>
      </c>
      <c r="J2263" t="str">
        <f>_xlfn.CONCAT(Table1[#This Row])</f>
        <v>Canoe Ridge Estate Merlot 2014United StatesHorse Heaven HillsChateau Ste. Michelle3.823028.352014</v>
      </c>
      <c r="S2263" t="b">
        <v>0</v>
      </c>
    </row>
    <row r="2264" spans="1:19" x14ac:dyDescent="0.2">
      <c r="A2264" t="s">
        <v>1500</v>
      </c>
      <c r="B2264" t="s">
        <v>66</v>
      </c>
      <c r="C2264" t="s">
        <v>308</v>
      </c>
      <c r="D2264" t="s">
        <v>328</v>
      </c>
      <c r="E2264">
        <v>3.4</v>
      </c>
      <c r="F2264">
        <v>229</v>
      </c>
      <c r="G2264" s="21">
        <v>10.8</v>
      </c>
      <c r="H2264">
        <v>2014</v>
      </c>
      <c r="J2264" t="str">
        <f>_xlfn.CONCAT(Table1[#This Row])</f>
        <v>Crianza 2014SpainRiojaBerceo3.422910.82014</v>
      </c>
      <c r="S2264" t="b">
        <v>0</v>
      </c>
    </row>
    <row r="2265" spans="1:19" x14ac:dyDescent="0.2">
      <c r="A2265" t="s">
        <v>4087</v>
      </c>
      <c r="B2265" t="s">
        <v>77</v>
      </c>
      <c r="C2265" t="s">
        <v>153</v>
      </c>
      <c r="D2265" t="s">
        <v>2552</v>
      </c>
      <c r="E2265">
        <v>3.9</v>
      </c>
      <c r="F2265">
        <v>228</v>
      </c>
      <c r="G2265" s="21">
        <v>14.62</v>
      </c>
      <c r="H2265">
        <v>2014</v>
      </c>
      <c r="J2265" t="str">
        <f>_xlfn.CONCAT(Table1[#This Row])</f>
        <v>Vinha do Almo Escolha Tinto 2014PortugalAlentejanoHerdade do Perdigão3.922814.622014</v>
      </c>
      <c r="S2265" t="b">
        <v>0</v>
      </c>
    </row>
    <row r="2266" spans="1:19" x14ac:dyDescent="0.2">
      <c r="A2266" t="s">
        <v>1942</v>
      </c>
      <c r="B2266" t="s">
        <v>70</v>
      </c>
      <c r="C2266" t="s">
        <v>2129</v>
      </c>
      <c r="D2266" t="s">
        <v>2714</v>
      </c>
      <c r="E2266">
        <v>4.4000000000000004</v>
      </c>
      <c r="F2266">
        <v>226</v>
      </c>
      <c r="G2266" s="21">
        <v>72.13</v>
      </c>
      <c r="H2266">
        <v>2014</v>
      </c>
      <c r="J2266" t="str">
        <f>_xlfn.CONCAT(Table1[#This Row])</f>
        <v>Pinot Noir 2014United StatesSonoma CoastOccidental4.422672.132014</v>
      </c>
      <c r="S2266" t="b">
        <v>0</v>
      </c>
    </row>
    <row r="2267" spans="1:19" x14ac:dyDescent="0.2">
      <c r="A2267" t="s">
        <v>4031</v>
      </c>
      <c r="B2267" t="s">
        <v>16</v>
      </c>
      <c r="C2267" t="s">
        <v>4032</v>
      </c>
      <c r="D2267" t="s">
        <v>975</v>
      </c>
      <c r="E2267">
        <v>3.8</v>
      </c>
      <c r="F2267">
        <v>223</v>
      </c>
      <c r="G2267" s="21">
        <v>20.29</v>
      </c>
      <c r="H2267">
        <v>2014</v>
      </c>
      <c r="J2267" t="str">
        <f>_xlfn.CONCAT(Table1[#This Row])</f>
        <v>Burdese 2014ItalyMenfiPlaneta3.822320.292014</v>
      </c>
      <c r="S2267" t="b">
        <v>0</v>
      </c>
    </row>
    <row r="2268" spans="1:19" x14ac:dyDescent="0.2">
      <c r="A2268" t="s">
        <v>3979</v>
      </c>
      <c r="B2268" t="s">
        <v>77</v>
      </c>
      <c r="C2268" t="s">
        <v>1685</v>
      </c>
      <c r="D2268" t="s">
        <v>3980</v>
      </c>
      <c r="E2268">
        <v>3.9</v>
      </c>
      <c r="F2268">
        <v>219</v>
      </c>
      <c r="G2268" s="21">
        <v>16.989999999999998</v>
      </c>
      <c r="H2268">
        <v>2014</v>
      </c>
      <c r="J2268" t="str">
        <f>_xlfn.CONCAT(Table1[#This Row])</f>
        <v>Dão Reserva 2014PortugalDãoCasa de Santar3.921916.992014</v>
      </c>
      <c r="S2268" t="b">
        <v>0</v>
      </c>
    </row>
    <row r="2269" spans="1:19" x14ac:dyDescent="0.2">
      <c r="A2269" t="s">
        <v>3512</v>
      </c>
      <c r="B2269" t="s">
        <v>9</v>
      </c>
      <c r="C2269" t="s">
        <v>217</v>
      </c>
      <c r="D2269" t="s">
        <v>3955</v>
      </c>
      <c r="E2269">
        <v>4.4000000000000004</v>
      </c>
      <c r="F2269">
        <v>218</v>
      </c>
      <c r="G2269" s="21">
        <v>287.56</v>
      </c>
      <c r="H2269">
        <v>2014</v>
      </c>
      <c r="J2269" t="str">
        <f>_xlfn.CONCAT(Table1[#This Row])</f>
        <v>Margaux (Grand Cru Classé) 2014FranceMargauxChâteau Palmer4.4218287.562014</v>
      </c>
      <c r="S2269" t="b">
        <v>0</v>
      </c>
    </row>
    <row r="2270" spans="1:19" x14ac:dyDescent="0.2">
      <c r="A2270" t="s">
        <v>3957</v>
      </c>
      <c r="B2270" t="s">
        <v>16</v>
      </c>
      <c r="C2270" t="s">
        <v>1213</v>
      </c>
      <c r="D2270" t="s">
        <v>1214</v>
      </c>
      <c r="E2270">
        <v>4.2</v>
      </c>
      <c r="F2270">
        <v>218</v>
      </c>
      <c r="G2270" s="21">
        <v>32.69</v>
      </c>
      <c r="H2270">
        <v>2014</v>
      </c>
      <c r="J2270" t="str">
        <f>_xlfn.CONCAT(Table1[#This Row])</f>
        <v>Brolo del Figaretto Amarone della Valpolicella Valpantena 2014ItalyAmarone della Valpolicella ValpantenaCorte Figaretto4.221832.692014</v>
      </c>
      <c r="S2270" t="b">
        <v>0</v>
      </c>
    </row>
    <row r="2271" spans="1:19" x14ac:dyDescent="0.2">
      <c r="A2271" t="s">
        <v>3953</v>
      </c>
      <c r="B2271" t="s">
        <v>34</v>
      </c>
      <c r="C2271" t="s">
        <v>3954</v>
      </c>
      <c r="D2271" t="s">
        <v>899</v>
      </c>
      <c r="E2271">
        <v>4</v>
      </c>
      <c r="F2271">
        <v>218</v>
      </c>
      <c r="G2271" s="21">
        <v>19.899999999999999</v>
      </c>
      <c r="H2271">
        <v>2014</v>
      </c>
      <c r="J2271" t="str">
        <f>_xlfn.CONCAT(Table1[#This Row])</f>
        <v>Aconcagua Costa Syrah 2014ChileAconcagua CostaErrazuriz421819.92014</v>
      </c>
      <c r="S2271" t="b">
        <v>0</v>
      </c>
    </row>
    <row r="2272" spans="1:19" x14ac:dyDescent="0.2">
      <c r="A2272" t="s">
        <v>3964</v>
      </c>
      <c r="B2272" t="s">
        <v>16</v>
      </c>
      <c r="C2272" t="s">
        <v>181</v>
      </c>
      <c r="D2272" t="s">
        <v>587</v>
      </c>
      <c r="E2272">
        <v>3.9</v>
      </c>
      <c r="F2272">
        <v>218</v>
      </c>
      <c r="G2272" s="21">
        <v>49.95</v>
      </c>
      <c r="H2272">
        <v>2014</v>
      </c>
      <c r="J2272" t="str">
        <f>_xlfn.CONCAT(Table1[#This Row])</f>
        <v>Barolo Ravera 2014ItalyBaroloElvio Cogno3.921849.952014</v>
      </c>
      <c r="S2272" t="b">
        <v>0</v>
      </c>
    </row>
    <row r="2273" spans="1:19" x14ac:dyDescent="0.2">
      <c r="A2273" t="s">
        <v>3949</v>
      </c>
      <c r="B2273" t="s">
        <v>66</v>
      </c>
      <c r="C2273" t="s">
        <v>2518</v>
      </c>
      <c r="D2273" t="s">
        <v>2642</v>
      </c>
      <c r="E2273">
        <v>3.7</v>
      </c>
      <c r="F2273">
        <v>218</v>
      </c>
      <c r="G2273" s="21">
        <v>18.5</v>
      </c>
      <c r="H2273">
        <v>2014</v>
      </c>
      <c r="J2273" t="str">
        <f>_xlfn.CONCAT(Table1[#This Row])</f>
        <v>El Rincón 2014SpainDominio de ValdepusaMarqués de Griñon3.721818.52014</v>
      </c>
      <c r="S2273" t="b">
        <v>0</v>
      </c>
    </row>
    <row r="2274" spans="1:19" x14ac:dyDescent="0.2">
      <c r="A2274" t="s">
        <v>3938</v>
      </c>
      <c r="B2274" t="s">
        <v>9</v>
      </c>
      <c r="C2274" t="s">
        <v>3729</v>
      </c>
      <c r="D2274" t="s">
        <v>3939</v>
      </c>
      <c r="E2274">
        <v>4.0999999999999996</v>
      </c>
      <c r="F2274">
        <v>217</v>
      </c>
      <c r="G2274" s="21">
        <v>58</v>
      </c>
      <c r="H2274">
        <v>2014</v>
      </c>
      <c r="J2274" t="str">
        <f>_xlfn.CONCAT(Table1[#This Row])</f>
        <v>Les Vieilles Vignes Cornas 2014FranceCornasAlain Voge4.1217582014</v>
      </c>
      <c r="S2274" t="b">
        <v>0</v>
      </c>
    </row>
    <row r="2275" spans="1:19" x14ac:dyDescent="0.2">
      <c r="A2275" t="s">
        <v>3911</v>
      </c>
      <c r="B2275" t="s">
        <v>66</v>
      </c>
      <c r="C2275" t="s">
        <v>2518</v>
      </c>
      <c r="D2275" t="s">
        <v>2642</v>
      </c>
      <c r="E2275">
        <v>4.2</v>
      </c>
      <c r="F2275">
        <v>215</v>
      </c>
      <c r="G2275" s="21">
        <v>26.9</v>
      </c>
      <c r="H2275">
        <v>2014</v>
      </c>
      <c r="J2275" t="str">
        <f>_xlfn.CONCAT(Table1[#This Row])</f>
        <v>Petit Verdot 2014SpainDominio de ValdepusaMarqués de Griñon4.221526.92014</v>
      </c>
      <c r="S2275" t="b">
        <v>0</v>
      </c>
    </row>
    <row r="2276" spans="1:19" x14ac:dyDescent="0.2">
      <c r="A2276" t="s">
        <v>3918</v>
      </c>
      <c r="B2276" t="s">
        <v>196</v>
      </c>
      <c r="C2276" t="s">
        <v>3919</v>
      </c>
      <c r="D2276" t="s">
        <v>657</v>
      </c>
      <c r="E2276">
        <v>3.3</v>
      </c>
      <c r="F2276">
        <v>215</v>
      </c>
      <c r="G2276" s="21">
        <v>7</v>
      </c>
      <c r="H2276">
        <v>2014</v>
      </c>
      <c r="J2276" t="str">
        <f>_xlfn.CONCAT(Table1[#This Row])</f>
        <v>Esperado Shiraz - Malbec 2014ArgentinaTulum ValleyCallia3.321572014</v>
      </c>
      <c r="S2276" t="b">
        <v>0</v>
      </c>
    </row>
    <row r="2277" spans="1:19" x14ac:dyDescent="0.2">
      <c r="A2277" t="s">
        <v>3896</v>
      </c>
      <c r="B2277" t="s">
        <v>9</v>
      </c>
      <c r="C2277" t="s">
        <v>217</v>
      </c>
      <c r="D2277" t="s">
        <v>684</v>
      </c>
      <c r="E2277">
        <v>3.9</v>
      </c>
      <c r="F2277">
        <v>214</v>
      </c>
      <c r="G2277" s="21">
        <v>28.65</v>
      </c>
      <c r="H2277">
        <v>2014</v>
      </c>
      <c r="J2277" t="str">
        <f>_xlfn.CONCAT(Table1[#This Row])</f>
        <v>Baron de Brane Margaux 2014FranceMargauxChâteau Brane-Cantenac3.921428.652014</v>
      </c>
      <c r="S2277" t="b">
        <v>0</v>
      </c>
    </row>
    <row r="2278" spans="1:19" x14ac:dyDescent="0.2">
      <c r="A2278" t="s">
        <v>3851</v>
      </c>
      <c r="B2278" t="s">
        <v>66</v>
      </c>
      <c r="C2278" t="s">
        <v>147</v>
      </c>
      <c r="D2278" t="s">
        <v>1860</v>
      </c>
      <c r="E2278">
        <v>4.5</v>
      </c>
      <c r="F2278">
        <v>211</v>
      </c>
      <c r="G2278" s="21">
        <v>106.25</v>
      </c>
      <c r="H2278">
        <v>2014</v>
      </c>
      <c r="J2278" t="str">
        <f>_xlfn.CONCAT(Table1[#This Row])</f>
        <v>Petit Verdot (PV) 2014SpainCastilla y LeónAbadia Retuerta4.5211106.252014</v>
      </c>
      <c r="S2278" t="b">
        <v>0</v>
      </c>
    </row>
    <row r="2279" spans="1:19" x14ac:dyDescent="0.2">
      <c r="A2279" t="s">
        <v>2014</v>
      </c>
      <c r="B2279" t="s">
        <v>16</v>
      </c>
      <c r="C2279" t="s">
        <v>374</v>
      </c>
      <c r="D2279" t="s">
        <v>1434</v>
      </c>
      <c r="E2279">
        <v>3.7</v>
      </c>
      <c r="F2279">
        <v>211</v>
      </c>
      <c r="G2279" s="21">
        <v>16.98</v>
      </c>
      <c r="H2279">
        <v>2014</v>
      </c>
      <c r="J2279" t="str">
        <f>_xlfn.CONCAT(Table1[#This Row])</f>
        <v>Barbaresco 2014ItalyBarbarescoFontanafredda3.721116.982014</v>
      </c>
      <c r="S2279" t="b">
        <v>0</v>
      </c>
    </row>
    <row r="2280" spans="1:19" x14ac:dyDescent="0.2">
      <c r="A2280" t="s">
        <v>3827</v>
      </c>
      <c r="B2280" t="s">
        <v>9</v>
      </c>
      <c r="C2280" t="s">
        <v>573</v>
      </c>
      <c r="D2280" t="s">
        <v>361</v>
      </c>
      <c r="E2280">
        <v>4.2</v>
      </c>
      <c r="F2280">
        <v>210</v>
      </c>
      <c r="G2280" s="21">
        <v>60.92</v>
      </c>
      <c r="H2280">
        <v>2014</v>
      </c>
      <c r="J2280" t="str">
        <f>_xlfn.CONCAT(Table1[#This Row])</f>
        <v>Domaine des Tourettes Hermitage Rouge 2014FranceHermitageDelas4.221060.922014</v>
      </c>
      <c r="S2280" t="b">
        <v>0</v>
      </c>
    </row>
    <row r="2281" spans="1:19" x14ac:dyDescent="0.2">
      <c r="A2281" t="s">
        <v>2193</v>
      </c>
      <c r="B2281" t="s">
        <v>9</v>
      </c>
      <c r="C2281" t="s">
        <v>10</v>
      </c>
      <c r="D2281" t="s">
        <v>2569</v>
      </c>
      <c r="E2281">
        <v>4</v>
      </c>
      <c r="F2281">
        <v>208</v>
      </c>
      <c r="G2281" s="21">
        <v>35.090000000000003</v>
      </c>
      <c r="H2281">
        <v>2014</v>
      </c>
      <c r="J2281" t="str">
        <f>_xlfn.CONCAT(Table1[#This Row])</f>
        <v>Pomerol 2014FrancePomerolChâteau Lafleur-Gazin420835.092014</v>
      </c>
      <c r="S2281" t="b">
        <v>0</v>
      </c>
    </row>
    <row r="2282" spans="1:19" x14ac:dyDescent="0.2">
      <c r="A2282" t="s">
        <v>3788</v>
      </c>
      <c r="B2282" t="s">
        <v>70</v>
      </c>
      <c r="C2282" t="s">
        <v>3789</v>
      </c>
      <c r="D2282" t="s">
        <v>3790</v>
      </c>
      <c r="E2282">
        <v>4.0999999999999996</v>
      </c>
      <c r="F2282">
        <v>207</v>
      </c>
      <c r="G2282" s="21">
        <v>59</v>
      </c>
      <c r="H2282">
        <v>2014</v>
      </c>
      <c r="J2282" t="str">
        <f>_xlfn.CONCAT(Table1[#This Row])</f>
        <v>Esprit de Tablas 2014United StatesPaso RoblesTablas Creek Vineyard4.1207592014</v>
      </c>
      <c r="S2282" t="b">
        <v>0</v>
      </c>
    </row>
    <row r="2283" spans="1:19" x14ac:dyDescent="0.2">
      <c r="A2283" t="s">
        <v>3793</v>
      </c>
      <c r="B2283" t="s">
        <v>9</v>
      </c>
      <c r="C2283" t="s">
        <v>3573</v>
      </c>
      <c r="D2283" t="s">
        <v>868</v>
      </c>
      <c r="E2283">
        <v>3.8</v>
      </c>
      <c r="F2283">
        <v>207</v>
      </c>
      <c r="G2283" s="21">
        <v>22.38</v>
      </c>
      <c r="H2283">
        <v>2014</v>
      </c>
      <c r="J2283" t="str">
        <f>_xlfn.CONCAT(Table1[#This Row])</f>
        <v>Côte de Beaune-Villages 2014FranceCôte de Beaune VillagesJoseph Drouhin3.820722.382014</v>
      </c>
      <c r="S2283" t="b">
        <v>0</v>
      </c>
    </row>
    <row r="2284" spans="1:19" x14ac:dyDescent="0.2">
      <c r="A2284" t="s">
        <v>3768</v>
      </c>
      <c r="B2284" t="s">
        <v>9</v>
      </c>
      <c r="C2284" t="s">
        <v>573</v>
      </c>
      <c r="D2284" t="s">
        <v>574</v>
      </c>
      <c r="E2284">
        <v>4.2</v>
      </c>
      <c r="F2284">
        <v>206</v>
      </c>
      <c r="G2284" s="21">
        <v>62.08</v>
      </c>
      <c r="H2284">
        <v>2014</v>
      </c>
      <c r="J2284" t="str">
        <f>_xlfn.CONCAT(Table1[#This Row])</f>
        <v>Hermitage La Petite Chapelle 2014FranceHermitagePaul Jaboulet Aîné4.220662.082014</v>
      </c>
      <c r="S2284" t="b">
        <v>0</v>
      </c>
    </row>
    <row r="2285" spans="1:19" x14ac:dyDescent="0.2">
      <c r="A2285" t="s">
        <v>3740</v>
      </c>
      <c r="B2285" t="s">
        <v>16</v>
      </c>
      <c r="C2285" t="s">
        <v>3595</v>
      </c>
      <c r="D2285" t="s">
        <v>712</v>
      </c>
      <c r="E2285">
        <v>4.2</v>
      </c>
      <c r="F2285">
        <v>204</v>
      </c>
      <c r="G2285" s="21">
        <v>54.21</v>
      </c>
      <c r="H2285">
        <v>2014</v>
      </c>
      <c r="J2285" t="str">
        <f>_xlfn.CONCAT(Table1[#This Row])</f>
        <v>Aglianico Castel del Monte Bocca di Lupo 2014ItalyCastel del MonteTormaresca4.220454.212014</v>
      </c>
      <c r="S2285" t="b">
        <v>0</v>
      </c>
    </row>
    <row r="2286" spans="1:19" x14ac:dyDescent="0.2">
      <c r="A2286" t="s">
        <v>3720</v>
      </c>
      <c r="B2286" t="s">
        <v>9</v>
      </c>
      <c r="C2286" t="s">
        <v>2630</v>
      </c>
      <c r="D2286" t="s">
        <v>3721</v>
      </c>
      <c r="E2286">
        <v>4.2</v>
      </c>
      <c r="F2286">
        <v>203</v>
      </c>
      <c r="G2286" s="21">
        <v>25.25</v>
      </c>
      <c r="H2286">
        <v>2014</v>
      </c>
      <c r="J2286" t="str">
        <f>_xlfn.CONCAT(Table1[#This Row])</f>
        <v>Le Calcifére Malbec de Cahors 2014FranceCahorsCrocus4.220325.252014</v>
      </c>
      <c r="S2286" t="b">
        <v>0</v>
      </c>
    </row>
    <row r="2287" spans="1:19" x14ac:dyDescent="0.2">
      <c r="A2287" t="s">
        <v>3701</v>
      </c>
      <c r="B2287" t="s">
        <v>46</v>
      </c>
      <c r="C2287" t="s">
        <v>131</v>
      </c>
      <c r="D2287" t="s">
        <v>1252</v>
      </c>
      <c r="E2287">
        <v>3.7</v>
      </c>
      <c r="F2287">
        <v>202</v>
      </c>
      <c r="G2287" s="21">
        <v>23.45</v>
      </c>
      <c r="H2287">
        <v>2014</v>
      </c>
      <c r="J2287" t="str">
        <f>_xlfn.CONCAT(Table1[#This Row])</f>
        <v>The Laughing Magpie Shiraz - Viognier 2014AustraliaMcLaren Valed'Arenberg3.720223.452014</v>
      </c>
      <c r="S2287" t="b">
        <v>0</v>
      </c>
    </row>
    <row r="2288" spans="1:19" x14ac:dyDescent="0.2">
      <c r="A2288" t="s">
        <v>2193</v>
      </c>
      <c r="B2288" t="s">
        <v>9</v>
      </c>
      <c r="C2288" t="s">
        <v>10</v>
      </c>
      <c r="D2288" t="s">
        <v>3689</v>
      </c>
      <c r="E2288">
        <v>3.8</v>
      </c>
      <c r="F2288">
        <v>201</v>
      </c>
      <c r="G2288" s="21">
        <v>46.79</v>
      </c>
      <c r="H2288">
        <v>2014</v>
      </c>
      <c r="J2288" t="str">
        <f>_xlfn.CONCAT(Table1[#This Row])</f>
        <v>Pomerol 2014FrancePomerolChâteau Plince3.820146.792014</v>
      </c>
      <c r="S2288" t="b">
        <v>0</v>
      </c>
    </row>
    <row r="2289" spans="1:19" x14ac:dyDescent="0.2">
      <c r="A2289" t="s">
        <v>3664</v>
      </c>
      <c r="B2289" t="s">
        <v>9</v>
      </c>
      <c r="C2289" t="s">
        <v>556</v>
      </c>
      <c r="D2289" t="s">
        <v>423</v>
      </c>
      <c r="E2289">
        <v>3.7</v>
      </c>
      <c r="F2289">
        <v>200</v>
      </c>
      <c r="G2289" s="21">
        <v>33.450000000000003</v>
      </c>
      <c r="H2289">
        <v>2014</v>
      </c>
      <c r="J2289" t="str">
        <f>_xlfn.CONCAT(Table1[#This Row])</f>
        <v>Côte de Nuits Villages Le Vaucrain 2014FranceCôte de Nuits VillagesLouis Jadot3.720033.452014</v>
      </c>
      <c r="S2289" t="b">
        <v>0</v>
      </c>
    </row>
    <row r="2290" spans="1:19" x14ac:dyDescent="0.2">
      <c r="A2290" t="s">
        <v>3665</v>
      </c>
      <c r="B2290" t="s">
        <v>16</v>
      </c>
      <c r="C2290" t="s">
        <v>3666</v>
      </c>
      <c r="D2290" t="s">
        <v>3667</v>
      </c>
      <c r="E2290">
        <v>3.6</v>
      </c>
      <c r="F2290">
        <v>200</v>
      </c>
      <c r="G2290" s="21">
        <v>8.9</v>
      </c>
      <c r="H2290">
        <v>2014</v>
      </c>
      <c r="J2290" t="str">
        <f>_xlfn.CONCAT(Table1[#This Row])</f>
        <v>Fidelis Aglianico del Taburno 2014ItalyTaburnoCantina del Taburno3.62008.92014</v>
      </c>
      <c r="S2290" t="b">
        <v>0</v>
      </c>
    </row>
    <row r="2291" spans="1:19" x14ac:dyDescent="0.2">
      <c r="A2291" t="s">
        <v>3598</v>
      </c>
      <c r="B2291" t="s">
        <v>77</v>
      </c>
      <c r="C2291" t="s">
        <v>1405</v>
      </c>
      <c r="D2291" t="s">
        <v>2927</v>
      </c>
      <c r="E2291">
        <v>4.2</v>
      </c>
      <c r="F2291">
        <v>196</v>
      </c>
      <c r="G2291" s="21">
        <v>18.940000000000001</v>
      </c>
      <c r="H2291">
        <v>2014</v>
      </c>
      <c r="J2291" t="str">
        <f>_xlfn.CONCAT(Table1[#This Row])</f>
        <v>Tapada de Villar Reserva 2014PortugalAlentejoHerdade Penedo Gordo4.219618.942014</v>
      </c>
      <c r="S2291" t="b">
        <v>0</v>
      </c>
    </row>
    <row r="2292" spans="1:19" x14ac:dyDescent="0.2">
      <c r="A2292" t="s">
        <v>489</v>
      </c>
      <c r="B2292" t="s">
        <v>16</v>
      </c>
      <c r="C2292" t="s">
        <v>358</v>
      </c>
      <c r="D2292" t="s">
        <v>3523</v>
      </c>
      <c r="E2292">
        <v>4.0999999999999996</v>
      </c>
      <c r="F2292">
        <v>192</v>
      </c>
      <c r="G2292" s="21">
        <v>42.9</v>
      </c>
      <c r="H2292">
        <v>2014</v>
      </c>
      <c r="J2292" t="str">
        <f>_xlfn.CONCAT(Table1[#This Row])</f>
        <v>Brunello di Montalcino 2014ItalyBrunello di MontalcinoCapanna4.119242.92014</v>
      </c>
      <c r="S2292" t="b">
        <v>0</v>
      </c>
    </row>
    <row r="2293" spans="1:19" x14ac:dyDescent="0.2">
      <c r="A2293" t="s">
        <v>3512</v>
      </c>
      <c r="B2293" t="s">
        <v>9</v>
      </c>
      <c r="C2293" t="s">
        <v>217</v>
      </c>
      <c r="D2293" t="s">
        <v>3513</v>
      </c>
      <c r="E2293">
        <v>3.9</v>
      </c>
      <c r="F2293">
        <v>192</v>
      </c>
      <c r="G2293" s="21">
        <v>46.7</v>
      </c>
      <c r="H2293">
        <v>2014</v>
      </c>
      <c r="J2293" t="str">
        <f>_xlfn.CONCAT(Table1[#This Row])</f>
        <v>Margaux (Grand Cru Classé) 2014FranceMargauxChâteau Desmirail3.919246.72014</v>
      </c>
      <c r="S2293" t="b">
        <v>0</v>
      </c>
    </row>
    <row r="2294" spans="1:19" x14ac:dyDescent="0.2">
      <c r="A2294" t="s">
        <v>3498</v>
      </c>
      <c r="B2294" t="s">
        <v>9</v>
      </c>
      <c r="C2294" t="s">
        <v>414</v>
      </c>
      <c r="D2294" t="s">
        <v>960</v>
      </c>
      <c r="E2294">
        <v>4.5</v>
      </c>
      <c r="F2294">
        <v>191</v>
      </c>
      <c r="G2294" s="21">
        <v>320.70999999999998</v>
      </c>
      <c r="H2294">
        <v>2014</v>
      </c>
      <c r="J2294" t="str">
        <f>_xlfn.CONCAT(Table1[#This Row])</f>
        <v>Hommage à Jacques Perrin Châteauneuf-du-Pape 2014FranceChâteauneuf-du-PapeChâteau de Beaucastel4.5191320.712014</v>
      </c>
      <c r="S2294" t="b">
        <v>0</v>
      </c>
    </row>
    <row r="2295" spans="1:19" x14ac:dyDescent="0.2">
      <c r="A2295" t="s">
        <v>3500</v>
      </c>
      <c r="B2295" t="s">
        <v>16</v>
      </c>
      <c r="C2295" t="s">
        <v>228</v>
      </c>
      <c r="D2295" t="s">
        <v>2035</v>
      </c>
      <c r="E2295">
        <v>3.8</v>
      </c>
      <c r="F2295">
        <v>191</v>
      </c>
      <c r="G2295" s="21">
        <v>10.9</v>
      </c>
      <c r="H2295">
        <v>2014</v>
      </c>
      <c r="J2295" t="str">
        <f>_xlfn.CONCAT(Table1[#This Row])</f>
        <v>Shymer Syrah - Merlot 2014ItalyTerre SicilianeBaglio di Pianetto3.819110.92014</v>
      </c>
      <c r="S2295" t="b">
        <v>0</v>
      </c>
    </row>
    <row r="2296" spans="1:19" x14ac:dyDescent="0.2">
      <c r="A2296" t="s">
        <v>3479</v>
      </c>
      <c r="B2296" t="s">
        <v>9</v>
      </c>
      <c r="C2296" t="s">
        <v>573</v>
      </c>
      <c r="D2296" t="s">
        <v>966</v>
      </c>
      <c r="E2296">
        <v>4.0999999999999996</v>
      </c>
      <c r="F2296">
        <v>190</v>
      </c>
      <c r="G2296" s="21">
        <v>55.37</v>
      </c>
      <c r="H2296">
        <v>2014</v>
      </c>
      <c r="J2296" t="str">
        <f>_xlfn.CONCAT(Table1[#This Row])</f>
        <v>Hermitage 2014FranceHermitageE. Guigal4.119055.372014</v>
      </c>
      <c r="S2296" t="b">
        <v>0</v>
      </c>
    </row>
    <row r="2297" spans="1:19" x14ac:dyDescent="0.2">
      <c r="A2297" t="s">
        <v>2905</v>
      </c>
      <c r="B2297" t="s">
        <v>16</v>
      </c>
      <c r="C2297" t="s">
        <v>93</v>
      </c>
      <c r="D2297" t="s">
        <v>1893</v>
      </c>
      <c r="E2297">
        <v>3.9</v>
      </c>
      <c r="F2297">
        <v>189</v>
      </c>
      <c r="G2297" s="21">
        <v>27.32</v>
      </c>
      <c r="H2297">
        <v>2014</v>
      </c>
      <c r="J2297" t="str">
        <f>_xlfn.CONCAT(Table1[#This Row])</f>
        <v>Chianti Classico Riserva 2014ItalyChianti ClassicoVilla Cerna3.918927.322014</v>
      </c>
      <c r="S2297" t="b">
        <v>0</v>
      </c>
    </row>
    <row r="2298" spans="1:19" x14ac:dyDescent="0.2">
      <c r="A2298" t="s">
        <v>3438</v>
      </c>
      <c r="B2298" t="s">
        <v>196</v>
      </c>
      <c r="C2298" t="s">
        <v>197</v>
      </c>
      <c r="D2298" t="s">
        <v>968</v>
      </c>
      <c r="E2298">
        <v>3.5</v>
      </c>
      <c r="F2298">
        <v>188</v>
      </c>
      <c r="G2298" s="21">
        <v>17.59</v>
      </c>
      <c r="H2298">
        <v>2014</v>
      </c>
      <c r="J2298" t="str">
        <f>_xlfn.CONCAT(Table1[#This Row])</f>
        <v>Reserva Cabernet Franc 2014ArgentinaMendozaArgento3.518817.592014</v>
      </c>
      <c r="S2298" t="b">
        <v>0</v>
      </c>
    </row>
    <row r="2299" spans="1:19" x14ac:dyDescent="0.2">
      <c r="A2299" t="s">
        <v>3346</v>
      </c>
      <c r="B2299" t="s">
        <v>9</v>
      </c>
      <c r="C2299" t="s">
        <v>96</v>
      </c>
      <c r="D2299" t="s">
        <v>623</v>
      </c>
      <c r="E2299">
        <v>3.9</v>
      </c>
      <c r="F2299">
        <v>184</v>
      </c>
      <c r="G2299" s="21">
        <v>37.04</v>
      </c>
      <c r="H2299">
        <v>2014</v>
      </c>
      <c r="J2299" t="str">
        <f>_xlfn.CONCAT(Table1[#This Row])</f>
        <v>Haut Roc Blanquant Saint-Émilion Grand Cru 2014FranceSaint-Émilion Grand CruChâteau Belair-Monange3.918437.042014</v>
      </c>
      <c r="S2299" t="b">
        <v>0</v>
      </c>
    </row>
    <row r="2300" spans="1:19" x14ac:dyDescent="0.2">
      <c r="A2300" t="s">
        <v>3348</v>
      </c>
      <c r="B2300" t="s">
        <v>16</v>
      </c>
      <c r="C2300" t="s">
        <v>178</v>
      </c>
      <c r="D2300" t="s">
        <v>1434</v>
      </c>
      <c r="E2300">
        <v>3.7</v>
      </c>
      <c r="F2300">
        <v>184</v>
      </c>
      <c r="G2300" s="21">
        <v>16.32</v>
      </c>
      <c r="H2300">
        <v>2014</v>
      </c>
      <c r="J2300" t="str">
        <f>_xlfn.CONCAT(Table1[#This Row])</f>
        <v>Papagena Barbera d'Alba Superiore 2014ItalyBarbera d'AlbaFontanafredda3.718416.322014</v>
      </c>
      <c r="S2300" t="b">
        <v>0</v>
      </c>
    </row>
    <row r="2301" spans="1:19" x14ac:dyDescent="0.2">
      <c r="A2301" t="s">
        <v>3324</v>
      </c>
      <c r="B2301" t="s">
        <v>34</v>
      </c>
      <c r="C2301" t="s">
        <v>898</v>
      </c>
      <c r="D2301" t="s">
        <v>899</v>
      </c>
      <c r="E2301">
        <v>4.4000000000000004</v>
      </c>
      <c r="F2301">
        <v>183</v>
      </c>
      <c r="G2301" s="21">
        <v>109</v>
      </c>
      <c r="H2301">
        <v>2014</v>
      </c>
      <c r="J2301" t="str">
        <f>_xlfn.CONCAT(Table1[#This Row])</f>
        <v>Kai Carmenère 2014ChileAconcagua ValleyErrazuriz4.41831092014</v>
      </c>
      <c r="S2301" t="b">
        <v>0</v>
      </c>
    </row>
    <row r="2302" spans="1:19" x14ac:dyDescent="0.2">
      <c r="A2302" t="s">
        <v>3328</v>
      </c>
      <c r="B2302" t="s">
        <v>16</v>
      </c>
      <c r="C2302" t="s">
        <v>17</v>
      </c>
      <c r="D2302" t="s">
        <v>1676</v>
      </c>
      <c r="E2302">
        <v>4.0999999999999996</v>
      </c>
      <c r="F2302">
        <v>183</v>
      </c>
      <c r="G2302" s="21">
        <v>98.58</v>
      </c>
      <c r="H2302">
        <v>2014</v>
      </c>
      <c r="J2302" t="str">
        <f>_xlfn.CONCAT(Table1[#This Row])</f>
        <v>Haiku 2014ItalyToscanaCastello di Ama4.118398.582014</v>
      </c>
      <c r="S2302" t="b">
        <v>0</v>
      </c>
    </row>
    <row r="2303" spans="1:19" x14ac:dyDescent="0.2">
      <c r="A2303" t="s">
        <v>3307</v>
      </c>
      <c r="B2303" t="s">
        <v>16</v>
      </c>
      <c r="C2303" t="s">
        <v>17</v>
      </c>
      <c r="D2303" t="s">
        <v>3308</v>
      </c>
      <c r="E2303">
        <v>4.3</v>
      </c>
      <c r="F2303">
        <v>182</v>
      </c>
      <c r="G2303" s="21">
        <v>44.9</v>
      </c>
      <c r="H2303">
        <v>2014</v>
      </c>
      <c r="J2303" t="str">
        <f>_xlfn.CONCAT(Table1[#This Row])</f>
        <v>La Gioia Toscana 2014ItalyToscanaRiecine4.318244.92014</v>
      </c>
      <c r="S2303" t="b">
        <v>0</v>
      </c>
    </row>
    <row r="2304" spans="1:19" x14ac:dyDescent="0.2">
      <c r="A2304" t="s">
        <v>3298</v>
      </c>
      <c r="B2304" t="s">
        <v>16</v>
      </c>
      <c r="C2304" t="s">
        <v>394</v>
      </c>
      <c r="D2304" t="s">
        <v>2666</v>
      </c>
      <c r="E2304">
        <v>4.3</v>
      </c>
      <c r="F2304">
        <v>181</v>
      </c>
      <c r="G2304" s="21">
        <v>30.62</v>
      </c>
      <c r="H2304">
        <v>2014</v>
      </c>
      <c r="J2304" t="str">
        <f>_xlfn.CONCAT(Table1[#This Row])</f>
        <v>Amarone della Valpolicella 2014ItalyAmarone della ValpolicellaCasa Vinicola Bennati4.318130.622014</v>
      </c>
      <c r="S2304" t="b">
        <v>0</v>
      </c>
    </row>
    <row r="2305" spans="1:19" x14ac:dyDescent="0.2">
      <c r="A2305" t="s">
        <v>3245</v>
      </c>
      <c r="B2305" t="s">
        <v>66</v>
      </c>
      <c r="C2305" t="s">
        <v>308</v>
      </c>
      <c r="D2305" t="s">
        <v>2078</v>
      </c>
      <c r="E2305">
        <v>4.2</v>
      </c>
      <c r="F2305">
        <v>179</v>
      </c>
      <c r="G2305" s="21">
        <v>60.19</v>
      </c>
      <c r="H2305">
        <v>2014</v>
      </c>
      <c r="J2305" t="str">
        <f>_xlfn.CONCAT(Table1[#This Row])</f>
        <v>Roda I Reserva Rioja 2014SpainRiojaBodegas Roda4.217960.192014</v>
      </c>
      <c r="S2305" t="b">
        <v>0</v>
      </c>
    </row>
    <row r="2306" spans="1:19" x14ac:dyDescent="0.2">
      <c r="A2306" t="s">
        <v>2420</v>
      </c>
      <c r="B2306" t="s">
        <v>9</v>
      </c>
      <c r="C2306" t="s">
        <v>114</v>
      </c>
      <c r="D2306" t="s">
        <v>1965</v>
      </c>
      <c r="E2306">
        <v>3.9</v>
      </c>
      <c r="F2306">
        <v>179</v>
      </c>
      <c r="G2306" s="21">
        <v>62</v>
      </c>
      <c r="H2306">
        <v>2014</v>
      </c>
      <c r="J2306" t="str">
        <f>_xlfn.CONCAT(Table1[#This Row])</f>
        <v>Saint-Julien (Grand Cru Classé) 2014FranceSaint-JulienChâteau Saint-Pierre3.9179622014</v>
      </c>
      <c r="S2306" t="b">
        <v>0</v>
      </c>
    </row>
    <row r="2307" spans="1:19" x14ac:dyDescent="0.2">
      <c r="A2307" t="s">
        <v>3216</v>
      </c>
      <c r="B2307" t="s">
        <v>196</v>
      </c>
      <c r="C2307" t="s">
        <v>3217</v>
      </c>
      <c r="D2307" t="s">
        <v>673</v>
      </c>
      <c r="E2307">
        <v>4.3</v>
      </c>
      <c r="F2307">
        <v>178</v>
      </c>
      <c r="G2307" s="21">
        <v>101.52</v>
      </c>
      <c r="H2307">
        <v>2014</v>
      </c>
      <c r="J2307" t="str">
        <f>_xlfn.CONCAT(Table1[#This Row])</f>
        <v>Nicasia Vineyard La Consulta Malbec 2014ArgentinaLa ConsultaCatena Zapata4.3178101.522014</v>
      </c>
      <c r="S2307" t="b">
        <v>0</v>
      </c>
    </row>
    <row r="2308" spans="1:19" x14ac:dyDescent="0.2">
      <c r="A2308" t="s">
        <v>3196</v>
      </c>
      <c r="B2308" t="s">
        <v>16</v>
      </c>
      <c r="C2308" t="s">
        <v>433</v>
      </c>
      <c r="D2308" t="s">
        <v>3197</v>
      </c>
      <c r="E2308">
        <v>3.7</v>
      </c>
      <c r="F2308">
        <v>177</v>
      </c>
      <c r="G2308" s="21">
        <v>12.49</v>
      </c>
      <c r="H2308">
        <v>2014</v>
      </c>
      <c r="J2308" t="str">
        <f>_xlfn.CONCAT(Table1[#This Row])</f>
        <v>Valpolicella Ripasso 2014ItalyValpolicella RipassoAristocratico3.717712.492014</v>
      </c>
      <c r="S2308" t="b">
        <v>0</v>
      </c>
    </row>
    <row r="2309" spans="1:19" x14ac:dyDescent="0.2">
      <c r="A2309" t="s">
        <v>186</v>
      </c>
      <c r="B2309" t="s">
        <v>46</v>
      </c>
      <c r="C2309" t="s">
        <v>1057</v>
      </c>
      <c r="D2309" t="s">
        <v>3206</v>
      </c>
      <c r="E2309">
        <v>3.7</v>
      </c>
      <c r="F2309">
        <v>177</v>
      </c>
      <c r="G2309" s="21">
        <v>11.89</v>
      </c>
      <c r="H2309">
        <v>2014</v>
      </c>
      <c r="J2309" t="str">
        <f>_xlfn.CONCAT(Table1[#This Row])</f>
        <v>Cabernet Sauvignon 2014AustraliaLanghorne CreekHeartland3.717711.892014</v>
      </c>
      <c r="S2309" t="b">
        <v>0</v>
      </c>
    </row>
    <row r="2310" spans="1:19" x14ac:dyDescent="0.2">
      <c r="A2310" t="s">
        <v>3182</v>
      </c>
      <c r="B2310" t="s">
        <v>77</v>
      </c>
      <c r="C2310" t="s">
        <v>78</v>
      </c>
      <c r="D2310" t="s">
        <v>3183</v>
      </c>
      <c r="E2310">
        <v>4.4000000000000004</v>
      </c>
      <c r="F2310">
        <v>176</v>
      </c>
      <c r="G2310" s="21">
        <v>69</v>
      </c>
      <c r="H2310">
        <v>2014</v>
      </c>
      <c r="J2310" t="str">
        <f>_xlfn.CONCAT(Table1[#This Row])</f>
        <v>Curriculum Vitae Douro (CV) 2014PortugalDouroVale D. Maria4.4176692014</v>
      </c>
      <c r="S2310" t="b">
        <v>0</v>
      </c>
    </row>
    <row r="2311" spans="1:19" x14ac:dyDescent="0.2">
      <c r="A2311" t="s">
        <v>3171</v>
      </c>
      <c r="B2311" t="s">
        <v>9</v>
      </c>
      <c r="C2311" t="s">
        <v>3172</v>
      </c>
      <c r="D2311" t="s">
        <v>2476</v>
      </c>
      <c r="E2311">
        <v>4.0999999999999996</v>
      </c>
      <c r="F2311">
        <v>176</v>
      </c>
      <c r="G2311" s="21">
        <v>42.89</v>
      </c>
      <c r="H2311">
        <v>2014</v>
      </c>
      <c r="J2311" t="str">
        <f>_xlfn.CONCAT(Table1[#This Row])</f>
        <v>Domaine Latour Aloxe-Corton 2014FranceAloxe-CortonLouis Latour4.117642.892014</v>
      </c>
      <c r="S2311" t="b">
        <v>0</v>
      </c>
    </row>
    <row r="2312" spans="1:19" x14ac:dyDescent="0.2">
      <c r="A2312" t="s">
        <v>3106</v>
      </c>
      <c r="B2312" t="s">
        <v>62</v>
      </c>
      <c r="C2312" t="s">
        <v>349</v>
      </c>
      <c r="D2312" t="s">
        <v>986</v>
      </c>
      <c r="E2312">
        <v>3.7</v>
      </c>
      <c r="F2312">
        <v>173</v>
      </c>
      <c r="G2312" s="21">
        <v>9.5</v>
      </c>
      <c r="H2312">
        <v>2014</v>
      </c>
      <c r="J2312" t="str">
        <f>_xlfn.CONCAT(Table1[#This Row])</f>
        <v>Vernissage 2014South AfricaFranschhoekHolden Manz3.71739.52014</v>
      </c>
      <c r="S2312" t="b">
        <v>0</v>
      </c>
    </row>
    <row r="2313" spans="1:19" x14ac:dyDescent="0.2">
      <c r="A2313" t="s">
        <v>3098</v>
      </c>
      <c r="B2313" t="s">
        <v>9</v>
      </c>
      <c r="C2313" t="s">
        <v>125</v>
      </c>
      <c r="D2313" t="s">
        <v>3099</v>
      </c>
      <c r="E2313">
        <v>3.3</v>
      </c>
      <c r="F2313">
        <v>173</v>
      </c>
      <c r="G2313" s="21">
        <v>6</v>
      </c>
      <c r="H2313">
        <v>2014</v>
      </c>
      <c r="J2313" t="str">
        <f>_xlfn.CONCAT(Table1[#This Row])</f>
        <v>Bordeaux 2014FranceBordeauxChâteau Pey de Faure3.317362014</v>
      </c>
      <c r="S2313" t="b">
        <v>0</v>
      </c>
    </row>
    <row r="2314" spans="1:19" x14ac:dyDescent="0.2">
      <c r="A2314" t="s">
        <v>3037</v>
      </c>
      <c r="B2314" t="s">
        <v>9</v>
      </c>
      <c r="C2314" t="s">
        <v>1578</v>
      </c>
      <c r="D2314" t="s">
        <v>1579</v>
      </c>
      <c r="E2314">
        <v>4.0999999999999996</v>
      </c>
      <c r="F2314">
        <v>171</v>
      </c>
      <c r="G2314" s="21">
        <v>37.04</v>
      </c>
      <c r="H2314">
        <v>2014</v>
      </c>
      <c r="J2314" t="str">
        <f>_xlfn.CONCAT(Table1[#This Row])</f>
        <v>Rouge 2014FranceGardRoc d'Anglade4.117137.042014</v>
      </c>
      <c r="S2314" t="b">
        <v>0</v>
      </c>
    </row>
    <row r="2315" spans="1:19" x14ac:dyDescent="0.2">
      <c r="A2315" t="s">
        <v>1217</v>
      </c>
      <c r="B2315" t="s">
        <v>70</v>
      </c>
      <c r="C2315" t="s">
        <v>161</v>
      </c>
      <c r="D2315" t="s">
        <v>3017</v>
      </c>
      <c r="E2315">
        <v>3.9</v>
      </c>
      <c r="F2315">
        <v>170</v>
      </c>
      <c r="G2315" s="21">
        <v>85.05</v>
      </c>
      <c r="H2315">
        <v>2014</v>
      </c>
      <c r="J2315" t="str">
        <f>_xlfn.CONCAT(Table1[#This Row])</f>
        <v>Merlot 2014United StatesNapa ValleyTwomey3.917085.052014</v>
      </c>
      <c r="S2315" t="b">
        <v>0</v>
      </c>
    </row>
    <row r="2316" spans="1:19" x14ac:dyDescent="0.2">
      <c r="A2316" t="s">
        <v>2988</v>
      </c>
      <c r="B2316" t="s">
        <v>66</v>
      </c>
      <c r="C2316" t="s">
        <v>308</v>
      </c>
      <c r="D2316" t="s">
        <v>1325</v>
      </c>
      <c r="E2316">
        <v>3.9</v>
      </c>
      <c r="F2316">
        <v>169</v>
      </c>
      <c r="G2316" s="21">
        <v>19.89</v>
      </c>
      <c r="H2316">
        <v>2014</v>
      </c>
      <c r="J2316" t="str">
        <f>_xlfn.CONCAT(Table1[#This Row])</f>
        <v>Reserva Original 2014SpainRiojaRamón Bilbao3.916919.892014</v>
      </c>
      <c r="S2316" t="b">
        <v>0</v>
      </c>
    </row>
    <row r="2317" spans="1:19" x14ac:dyDescent="0.2">
      <c r="A2317" t="s">
        <v>2964</v>
      </c>
      <c r="B2317" t="s">
        <v>16</v>
      </c>
      <c r="C2317" t="s">
        <v>228</v>
      </c>
      <c r="D2317" t="s">
        <v>1443</v>
      </c>
      <c r="E2317">
        <v>4.0999999999999996</v>
      </c>
      <c r="F2317">
        <v>168</v>
      </c>
      <c r="G2317" s="21">
        <v>27.29</v>
      </c>
      <c r="H2317">
        <v>2014</v>
      </c>
      <c r="J2317" t="str">
        <f>_xlfn.CONCAT(Table1[#This Row])</f>
        <v>Ribeca Perricone 2014ItalyTerre SicilianeFirriato4.116827.292014</v>
      </c>
      <c r="S2317" t="b">
        <v>0</v>
      </c>
    </row>
    <row r="2318" spans="1:19" x14ac:dyDescent="0.2">
      <c r="A2318" t="s">
        <v>2961</v>
      </c>
      <c r="B2318" t="s">
        <v>9</v>
      </c>
      <c r="C2318" t="s">
        <v>1319</v>
      </c>
      <c r="D2318" t="s">
        <v>582</v>
      </c>
      <c r="E2318">
        <v>4</v>
      </c>
      <c r="F2318">
        <v>168</v>
      </c>
      <c r="G2318" s="21">
        <v>28.93</v>
      </c>
      <c r="H2318">
        <v>2014</v>
      </c>
      <c r="J2318" t="str">
        <f>_xlfn.CONCAT(Table1[#This Row])</f>
        <v>Vieilles Vignes Côtes du Roussillon Villages 2014FranceCôtes du Roussillon VillagesDomaine du Clos des Fées416828.932014</v>
      </c>
      <c r="S2318" t="b">
        <v>0</v>
      </c>
    </row>
    <row r="2319" spans="1:19" x14ac:dyDescent="0.2">
      <c r="A2319" t="s">
        <v>489</v>
      </c>
      <c r="B2319" t="s">
        <v>16</v>
      </c>
      <c r="C2319" t="s">
        <v>358</v>
      </c>
      <c r="D2319" t="s">
        <v>2970</v>
      </c>
      <c r="E2319">
        <v>3.9</v>
      </c>
      <c r="F2319">
        <v>168</v>
      </c>
      <c r="G2319" s="21">
        <v>47.77</v>
      </c>
      <c r="H2319">
        <v>2014</v>
      </c>
      <c r="J2319" t="str">
        <f>_xlfn.CONCAT(Table1[#This Row])</f>
        <v>Brunello di Montalcino 2014ItalyBrunello di MontalcinoPietroso3.916847.772014</v>
      </c>
      <c r="S2319" t="b">
        <v>0</v>
      </c>
    </row>
    <row r="2320" spans="1:19" x14ac:dyDescent="0.2">
      <c r="A2320" t="s">
        <v>2946</v>
      </c>
      <c r="B2320" t="s">
        <v>9</v>
      </c>
      <c r="C2320" t="s">
        <v>2947</v>
      </c>
      <c r="D2320" t="s">
        <v>2948</v>
      </c>
      <c r="E2320">
        <v>3.8</v>
      </c>
      <c r="F2320">
        <v>167</v>
      </c>
      <c r="G2320" s="21">
        <v>13.04</v>
      </c>
      <c r="H2320">
        <v>2014</v>
      </c>
      <c r="J2320" t="str">
        <f>_xlfn.CONCAT(Table1[#This Row])</f>
        <v>Listrac-Médoc 2014FranceListrac-MédocChâteau Reverdi3.816713.042014</v>
      </c>
      <c r="S2320" t="b">
        <v>0</v>
      </c>
    </row>
    <row r="2321" spans="1:19" x14ac:dyDescent="0.2">
      <c r="A2321" t="s">
        <v>2920</v>
      </c>
      <c r="B2321" t="s">
        <v>66</v>
      </c>
      <c r="C2321" t="s">
        <v>1068</v>
      </c>
      <c r="D2321" t="s">
        <v>148</v>
      </c>
      <c r="E2321">
        <v>3.7</v>
      </c>
      <c r="F2321">
        <v>166</v>
      </c>
      <c r="G2321" s="21">
        <v>12.9</v>
      </c>
      <c r="H2321">
        <v>2014</v>
      </c>
      <c r="J2321" t="str">
        <f>_xlfn.CONCAT(Table1[#This Row])</f>
        <v>La Suerte de Arrayán Garnacha 2014SpainMéntridaArrayán3.716612.92014</v>
      </c>
      <c r="S2321" t="b">
        <v>0</v>
      </c>
    </row>
    <row r="2322" spans="1:19" x14ac:dyDescent="0.2">
      <c r="A2322" t="s">
        <v>2934</v>
      </c>
      <c r="B2322" t="s">
        <v>34</v>
      </c>
      <c r="C2322" t="s">
        <v>1191</v>
      </c>
      <c r="D2322" t="s">
        <v>151</v>
      </c>
      <c r="E2322">
        <v>3.7</v>
      </c>
      <c r="F2322">
        <v>166</v>
      </c>
      <c r="G2322" s="21">
        <v>14.57</v>
      </c>
      <c r="H2322">
        <v>2014</v>
      </c>
      <c r="J2322" t="str">
        <f>_xlfn.CONCAT(Table1[#This Row])</f>
        <v>Single Valley Lot Gran Reserva Cabernet Sauvignon 2014ChileRapel ValleyValdivieso3.716614.572014</v>
      </c>
      <c r="S2322" t="b">
        <v>0</v>
      </c>
    </row>
    <row r="2323" spans="1:19" x14ac:dyDescent="0.2">
      <c r="A2323" t="s">
        <v>1479</v>
      </c>
      <c r="B2323" t="s">
        <v>16</v>
      </c>
      <c r="C2323" t="s">
        <v>93</v>
      </c>
      <c r="D2323" t="s">
        <v>2933</v>
      </c>
      <c r="E2323">
        <v>3.6</v>
      </c>
      <c r="F2323">
        <v>166</v>
      </c>
      <c r="G2323" s="21">
        <v>14.94</v>
      </c>
      <c r="H2323">
        <v>2014</v>
      </c>
      <c r="J2323" t="str">
        <f>_xlfn.CONCAT(Table1[#This Row])</f>
        <v>Chianti Classico 2014ItalyChianti ClassicoIstine3.616614.942014</v>
      </c>
      <c r="S2323" t="b">
        <v>0</v>
      </c>
    </row>
    <row r="2324" spans="1:19" x14ac:dyDescent="0.2">
      <c r="A2324" t="s">
        <v>2899</v>
      </c>
      <c r="B2324" t="s">
        <v>16</v>
      </c>
      <c r="C2324" t="s">
        <v>299</v>
      </c>
      <c r="D2324" t="s">
        <v>472</v>
      </c>
      <c r="E2324">
        <v>4</v>
      </c>
      <c r="F2324">
        <v>165</v>
      </c>
      <c r="G2324" s="21">
        <v>17.45</v>
      </c>
      <c r="H2324">
        <v>2014</v>
      </c>
      <c r="J2324" t="str">
        <f>_xlfn.CONCAT(Table1[#This Row])</f>
        <v>Dule Cannonau di Sardegna Classico 2014ItalyCannonau di SardegnaGabbas416517.452014</v>
      </c>
      <c r="S2324" t="b">
        <v>0</v>
      </c>
    </row>
    <row r="2325" spans="1:19" x14ac:dyDescent="0.2">
      <c r="A2325" t="s">
        <v>2900</v>
      </c>
      <c r="B2325" t="s">
        <v>70</v>
      </c>
      <c r="C2325" t="s">
        <v>214</v>
      </c>
      <c r="D2325" t="s">
        <v>877</v>
      </c>
      <c r="E2325">
        <v>3.7</v>
      </c>
      <c r="F2325">
        <v>165</v>
      </c>
      <c r="G2325" s="21">
        <v>14.99</v>
      </c>
      <c r="H2325">
        <v>2014</v>
      </c>
      <c r="J2325" t="str">
        <f>_xlfn.CONCAT(Table1[#This Row])</f>
        <v>Old Vine Zinfandel 2014United StatesMendocino CountyRavenswood3.716514.992014</v>
      </c>
      <c r="S2325" t="b">
        <v>0</v>
      </c>
    </row>
    <row r="2326" spans="1:19" x14ac:dyDescent="0.2">
      <c r="A2326" t="s">
        <v>2905</v>
      </c>
      <c r="B2326" t="s">
        <v>16</v>
      </c>
      <c r="C2326" t="s">
        <v>93</v>
      </c>
      <c r="D2326" t="s">
        <v>2906</v>
      </c>
      <c r="E2326">
        <v>3.5</v>
      </c>
      <c r="F2326">
        <v>165</v>
      </c>
      <c r="G2326" s="21">
        <v>9.61</v>
      </c>
      <c r="H2326">
        <v>2014</v>
      </c>
      <c r="J2326" t="str">
        <f>_xlfn.CONCAT(Table1[#This Row])</f>
        <v>Chianti Classico Riserva 2014ItalyChianti ClassicoCastellani3.51659.612014</v>
      </c>
      <c r="S2326" t="b">
        <v>0</v>
      </c>
    </row>
    <row r="2327" spans="1:19" x14ac:dyDescent="0.2">
      <c r="A2327" t="s">
        <v>2869</v>
      </c>
      <c r="B2327" t="s">
        <v>66</v>
      </c>
      <c r="C2327" t="s">
        <v>313</v>
      </c>
      <c r="D2327" t="s">
        <v>813</v>
      </c>
      <c r="E2327">
        <v>4</v>
      </c>
      <c r="F2327">
        <v>164</v>
      </c>
      <c r="G2327" s="21">
        <v>60</v>
      </c>
      <c r="H2327">
        <v>2014</v>
      </c>
      <c r="J2327" t="str">
        <f>_xlfn.CONCAT(Table1[#This Row])</f>
        <v>Arbossar 2014SpainPrioratTerroir Al Límit Soc. Lda4164602014</v>
      </c>
      <c r="S2327" t="b">
        <v>0</v>
      </c>
    </row>
    <row r="2328" spans="1:19" x14ac:dyDescent="0.2">
      <c r="A2328" t="s">
        <v>2837</v>
      </c>
      <c r="B2328" t="s">
        <v>70</v>
      </c>
      <c r="C2328" t="s">
        <v>533</v>
      </c>
      <c r="D2328" t="s">
        <v>894</v>
      </c>
      <c r="E2328">
        <v>4.2</v>
      </c>
      <c r="F2328">
        <v>163</v>
      </c>
      <c r="G2328" s="21">
        <v>78.75</v>
      </c>
      <c r="H2328">
        <v>2014</v>
      </c>
      <c r="J2328" t="str">
        <f>_xlfn.CONCAT(Table1[#This Row])</f>
        <v>GSM 2014United StatesColumbia ValleyTenet Wines4.216378.752014</v>
      </c>
      <c r="S2328" t="b">
        <v>0</v>
      </c>
    </row>
    <row r="2329" spans="1:19" x14ac:dyDescent="0.2">
      <c r="A2329" t="s">
        <v>2843</v>
      </c>
      <c r="B2329" t="s">
        <v>9</v>
      </c>
      <c r="C2329" t="s">
        <v>379</v>
      </c>
      <c r="D2329" t="s">
        <v>2710</v>
      </c>
      <c r="E2329">
        <v>3.9</v>
      </c>
      <c r="F2329">
        <v>163</v>
      </c>
      <c r="G2329" s="21">
        <v>24.9</v>
      </c>
      <c r="H2329">
        <v>2014</v>
      </c>
      <c r="J2329" t="str">
        <f>_xlfn.CONCAT(Table1[#This Row])</f>
        <v>Médoc 2014FranceMédocClos Manou3.916324.92014</v>
      </c>
      <c r="S2329" t="b">
        <v>0</v>
      </c>
    </row>
    <row r="2330" spans="1:19" x14ac:dyDescent="0.2">
      <c r="A2330" t="s">
        <v>1084</v>
      </c>
      <c r="B2330" t="s">
        <v>9</v>
      </c>
      <c r="C2330" t="s">
        <v>281</v>
      </c>
      <c r="D2330" t="s">
        <v>2850</v>
      </c>
      <c r="E2330">
        <v>3.6</v>
      </c>
      <c r="F2330">
        <v>163</v>
      </c>
      <c r="G2330" s="21">
        <v>14.95</v>
      </c>
      <c r="H2330">
        <v>2014</v>
      </c>
      <c r="J2330" t="str">
        <f>_xlfn.CONCAT(Table1[#This Row])</f>
        <v>Haut-Médoc 2014FranceHaut-MédocChâteau Ségur3.616314.952014</v>
      </c>
      <c r="S2330" t="b">
        <v>0</v>
      </c>
    </row>
    <row r="2331" spans="1:19" x14ac:dyDescent="0.2">
      <c r="A2331" t="s">
        <v>2818</v>
      </c>
      <c r="B2331" t="s">
        <v>16</v>
      </c>
      <c r="C2331" t="s">
        <v>181</v>
      </c>
      <c r="D2331" t="s">
        <v>1560</v>
      </c>
      <c r="E2331">
        <v>4.3</v>
      </c>
      <c r="F2331">
        <v>162</v>
      </c>
      <c r="G2331" s="21">
        <v>63.27</v>
      </c>
      <c r="H2331">
        <v>2014</v>
      </c>
      <c r="J2331" t="str">
        <f>_xlfn.CONCAT(Table1[#This Row])</f>
        <v>Barolo Conca 2014ItalyBaroloMauro Molino4.316263.272014</v>
      </c>
      <c r="S2331" t="b">
        <v>0</v>
      </c>
    </row>
    <row r="2332" spans="1:19" x14ac:dyDescent="0.2">
      <c r="A2332" t="s">
        <v>2809</v>
      </c>
      <c r="B2332" t="s">
        <v>9</v>
      </c>
      <c r="C2332" t="s">
        <v>10</v>
      </c>
      <c r="D2332" t="s">
        <v>2810</v>
      </c>
      <c r="E2332">
        <v>4.2</v>
      </c>
      <c r="F2332">
        <v>162</v>
      </c>
      <c r="G2332" s="21">
        <v>63.44</v>
      </c>
      <c r="H2332">
        <v>2014</v>
      </c>
      <c r="J2332" t="str">
        <f>_xlfn.CONCAT(Table1[#This Row])</f>
        <v>Blason de L’Evangile Pomerol 2014FrancePomerolChâteau l'Évangile4.216263.442014</v>
      </c>
      <c r="S2332" t="b">
        <v>0</v>
      </c>
    </row>
    <row r="2333" spans="1:19" x14ac:dyDescent="0.2">
      <c r="A2333" t="s">
        <v>2790</v>
      </c>
      <c r="B2333" t="s">
        <v>9</v>
      </c>
      <c r="C2333" t="s">
        <v>389</v>
      </c>
      <c r="D2333" t="s">
        <v>2791</v>
      </c>
      <c r="E2333">
        <v>3.9</v>
      </c>
      <c r="F2333">
        <v>161</v>
      </c>
      <c r="G2333" s="21">
        <v>34.15</v>
      </c>
      <c r="H2333">
        <v>2014</v>
      </c>
      <c r="J2333" t="str">
        <f>_xlfn.CONCAT(Table1[#This Row])</f>
        <v>Pessac-Léognan 2014FrancePessac-LéognanChâteau Gazin Rocquencourt3.916134.152014</v>
      </c>
      <c r="S2333" t="b">
        <v>0</v>
      </c>
    </row>
    <row r="2334" spans="1:19" x14ac:dyDescent="0.2">
      <c r="A2334" t="s">
        <v>186</v>
      </c>
      <c r="B2334" t="s">
        <v>62</v>
      </c>
      <c r="C2334" t="s">
        <v>63</v>
      </c>
      <c r="D2334" t="s">
        <v>2693</v>
      </c>
      <c r="E2334">
        <v>4.0999999999999996</v>
      </c>
      <c r="F2334">
        <v>157</v>
      </c>
      <c r="G2334" s="21">
        <v>17.75</v>
      </c>
      <c r="H2334">
        <v>2014</v>
      </c>
      <c r="J2334" t="str">
        <f>_xlfn.CONCAT(Table1[#This Row])</f>
        <v>Cabernet Sauvignon 2014South AfricaStellenboschAlto Estate4.115717.752014</v>
      </c>
      <c r="S2334" t="b">
        <v>0</v>
      </c>
    </row>
    <row r="2335" spans="1:19" x14ac:dyDescent="0.2">
      <c r="A2335" t="s">
        <v>2691</v>
      </c>
      <c r="B2335" t="s">
        <v>16</v>
      </c>
      <c r="C2335" t="s">
        <v>205</v>
      </c>
      <c r="D2335" t="s">
        <v>206</v>
      </c>
      <c r="E2335">
        <v>3.9</v>
      </c>
      <c r="F2335">
        <v>157</v>
      </c>
      <c r="G2335" s="21">
        <v>25.5</v>
      </c>
      <c r="H2335">
        <v>2014</v>
      </c>
      <c r="J2335" t="str">
        <f>_xlfn.CONCAT(Table1[#This Row])</f>
        <v>Villa Gresti 2014ItalyVigneti delle DolomitiSan Leonardo3.915725.52014</v>
      </c>
      <c r="S2335" t="b">
        <v>0</v>
      </c>
    </row>
    <row r="2336" spans="1:19" x14ac:dyDescent="0.2">
      <c r="A2336" t="s">
        <v>622</v>
      </c>
      <c r="B2336" t="s">
        <v>9</v>
      </c>
      <c r="C2336" t="s">
        <v>96</v>
      </c>
      <c r="D2336" t="s">
        <v>2670</v>
      </c>
      <c r="E2336">
        <v>4.5</v>
      </c>
      <c r="F2336">
        <v>156</v>
      </c>
      <c r="G2336" s="21">
        <v>592.4</v>
      </c>
      <c r="H2336">
        <v>2014</v>
      </c>
      <c r="J2336" t="str">
        <f>_xlfn.CONCAT(Table1[#This Row])</f>
        <v>Saint-Émilion Grand Cru (Premier Grand Cru Classé) 2014FranceSaint-Émilion Grand CruChâteau Cheval Blanc4.5156592.42014</v>
      </c>
      <c r="S2336" t="b">
        <v>0</v>
      </c>
    </row>
    <row r="2337" spans="1:19" x14ac:dyDescent="0.2">
      <c r="A2337" t="s">
        <v>2662</v>
      </c>
      <c r="B2337" t="s">
        <v>9</v>
      </c>
      <c r="C2337" t="s">
        <v>873</v>
      </c>
      <c r="D2337" t="s">
        <v>1441</v>
      </c>
      <c r="E2337">
        <v>4</v>
      </c>
      <c r="F2337">
        <v>156</v>
      </c>
      <c r="G2337" s="21">
        <v>32.9</v>
      </c>
      <c r="H2337">
        <v>2014</v>
      </c>
      <c r="J2337" t="str">
        <f>_xlfn.CONCAT(Table1[#This Row])</f>
        <v>Terroir du Trias Bandol Rouge 2014FranceBandolDomaine de Terrebrune415632.92014</v>
      </c>
      <c r="S2337" t="b">
        <v>0</v>
      </c>
    </row>
    <row r="2338" spans="1:19" x14ac:dyDescent="0.2">
      <c r="A2338" t="s">
        <v>2665</v>
      </c>
      <c r="B2338" t="s">
        <v>16</v>
      </c>
      <c r="C2338" t="s">
        <v>433</v>
      </c>
      <c r="D2338" t="s">
        <v>2666</v>
      </c>
      <c r="E2338">
        <v>3.8</v>
      </c>
      <c r="F2338">
        <v>156</v>
      </c>
      <c r="G2338" s="21">
        <v>14.31</v>
      </c>
      <c r="H2338">
        <v>2014</v>
      </c>
      <c r="J2338" t="str">
        <f>_xlfn.CONCAT(Table1[#This Row])</f>
        <v>Valpolicella Ripasso Superiore 2014ItalyValpolicella RipassoCasa Vinicola Bennati3.815614.312014</v>
      </c>
      <c r="S2338" t="b">
        <v>0</v>
      </c>
    </row>
    <row r="2339" spans="1:19" x14ac:dyDescent="0.2">
      <c r="A2339" t="s">
        <v>2625</v>
      </c>
      <c r="B2339" t="s">
        <v>66</v>
      </c>
      <c r="C2339" t="s">
        <v>313</v>
      </c>
      <c r="D2339" t="s">
        <v>2626</v>
      </c>
      <c r="E2339">
        <v>4.3</v>
      </c>
      <c r="F2339">
        <v>155</v>
      </c>
      <c r="G2339" s="21">
        <v>60.41</v>
      </c>
      <c r="H2339">
        <v>2014</v>
      </c>
      <c r="J2339" t="str">
        <f>_xlfn.CONCAT(Table1[#This Row])</f>
        <v>Clos Fontà Priorat 2014SpainPrioratMas d'en Gil4.315560.412014</v>
      </c>
      <c r="S2339" t="b">
        <v>0</v>
      </c>
    </row>
    <row r="2340" spans="1:19" x14ac:dyDescent="0.2">
      <c r="A2340" t="s">
        <v>2610</v>
      </c>
      <c r="B2340" t="s">
        <v>196</v>
      </c>
      <c r="C2340" t="s">
        <v>197</v>
      </c>
      <c r="D2340" t="s">
        <v>1945</v>
      </c>
      <c r="E2340">
        <v>4.3</v>
      </c>
      <c r="F2340">
        <v>154</v>
      </c>
      <c r="G2340" s="21">
        <v>34.54</v>
      </c>
      <c r="H2340">
        <v>2014</v>
      </c>
      <c r="J2340" t="str">
        <f>_xlfn.CONCAT(Table1[#This Row])</f>
        <v>Barrancas Vineyards Alta Syrah 2014ArgentinaMendozaPascual Toso4.315434.542014</v>
      </c>
      <c r="S2340" t="b">
        <v>0</v>
      </c>
    </row>
    <row r="2341" spans="1:19" x14ac:dyDescent="0.2">
      <c r="A2341" t="s">
        <v>2606</v>
      </c>
      <c r="B2341" t="s">
        <v>9</v>
      </c>
      <c r="C2341" t="s">
        <v>873</v>
      </c>
      <c r="D2341" t="s">
        <v>2607</v>
      </c>
      <c r="E2341">
        <v>3.9</v>
      </c>
      <c r="F2341">
        <v>154</v>
      </c>
      <c r="G2341" s="21">
        <v>26.95</v>
      </c>
      <c r="H2341">
        <v>2014</v>
      </c>
      <c r="J2341" t="str">
        <f>_xlfn.CONCAT(Table1[#This Row])</f>
        <v>Bandol 2014FranceBandolChâteau Pradeaux3.915426.952014</v>
      </c>
      <c r="S2341" t="b">
        <v>0</v>
      </c>
    </row>
    <row r="2342" spans="1:19" x14ac:dyDescent="0.2">
      <c r="A2342" t="s">
        <v>2193</v>
      </c>
      <c r="B2342" t="s">
        <v>9</v>
      </c>
      <c r="C2342" t="s">
        <v>10</v>
      </c>
      <c r="D2342" t="s">
        <v>2149</v>
      </c>
      <c r="E2342">
        <v>4.0999999999999996</v>
      </c>
      <c r="F2342">
        <v>153</v>
      </c>
      <c r="G2342" s="21">
        <v>103.42</v>
      </c>
      <c r="H2342">
        <v>2014</v>
      </c>
      <c r="J2342" t="str">
        <f>_xlfn.CONCAT(Table1[#This Row])</f>
        <v>Pomerol 2014FrancePomerolChâteau Latour à Pomerol4.1153103.422014</v>
      </c>
      <c r="S2342" t="b">
        <v>0</v>
      </c>
    </row>
    <row r="2343" spans="1:19" x14ac:dyDescent="0.2">
      <c r="A2343" t="s">
        <v>2583</v>
      </c>
      <c r="B2343" t="s">
        <v>277</v>
      </c>
      <c r="C2343" t="s">
        <v>346</v>
      </c>
      <c r="D2343" t="s">
        <v>2584</v>
      </c>
      <c r="E2343">
        <v>3.6</v>
      </c>
      <c r="F2343">
        <v>153</v>
      </c>
      <c r="G2343" s="21">
        <v>19.95</v>
      </c>
      <c r="H2343">
        <v>2014</v>
      </c>
      <c r="J2343" t="str">
        <f>_xlfn.CONCAT(Table1[#This Row])</f>
        <v>RS Spätburgunder 2014GermanyBadenSalwey3.615319.952014</v>
      </c>
      <c r="S2343" t="b">
        <v>0</v>
      </c>
    </row>
    <row r="2344" spans="1:19" x14ac:dyDescent="0.2">
      <c r="A2344" t="s">
        <v>2192</v>
      </c>
      <c r="B2344" t="s">
        <v>66</v>
      </c>
      <c r="C2344" t="s">
        <v>308</v>
      </c>
      <c r="D2344" t="s">
        <v>2529</v>
      </c>
      <c r="E2344">
        <v>3.9</v>
      </c>
      <c r="F2344">
        <v>151</v>
      </c>
      <c r="G2344" s="21">
        <v>11.48</v>
      </c>
      <c r="H2344">
        <v>2014</v>
      </c>
      <c r="J2344" t="str">
        <f>_xlfn.CONCAT(Table1[#This Row])</f>
        <v>Reserva 2014SpainRiojaAltos Ibéricos3.915111.482014</v>
      </c>
      <c r="S2344" t="b">
        <v>0</v>
      </c>
    </row>
    <row r="2345" spans="1:19" x14ac:dyDescent="0.2">
      <c r="A2345" t="s">
        <v>2531</v>
      </c>
      <c r="B2345" t="s">
        <v>66</v>
      </c>
      <c r="C2345" t="s">
        <v>308</v>
      </c>
      <c r="D2345" t="s">
        <v>1151</v>
      </c>
      <c r="E2345">
        <v>3.8</v>
      </c>
      <c r="F2345">
        <v>151</v>
      </c>
      <c r="G2345" s="21">
        <v>12.45</v>
      </c>
      <c r="H2345">
        <v>2014</v>
      </c>
      <c r="J2345" t="str">
        <f>_xlfn.CONCAT(Table1[#This Row])</f>
        <v>Reserva Rioja 2014SpainRiojaLan3.815112.452014</v>
      </c>
      <c r="S2345" t="b">
        <v>0</v>
      </c>
    </row>
    <row r="2346" spans="1:19" x14ac:dyDescent="0.2">
      <c r="A2346" t="s">
        <v>2495</v>
      </c>
      <c r="B2346" t="s">
        <v>9</v>
      </c>
      <c r="C2346" t="s">
        <v>2496</v>
      </c>
      <c r="D2346" t="s">
        <v>2497</v>
      </c>
      <c r="E2346">
        <v>4.0999999999999996</v>
      </c>
      <c r="F2346">
        <v>150</v>
      </c>
      <c r="G2346" s="21">
        <v>27.04</v>
      </c>
      <c r="H2346">
        <v>2014</v>
      </c>
      <c r="J2346" t="str">
        <f>_xlfn.CONCAT(Table1[#This Row])</f>
        <v>Givry 1er Cru Clos du 'Cellier Aux Moines' 2014FranceGivry 1er Cru 'Cellier aux Moines'Domaine Thénard4.115027.042014</v>
      </c>
      <c r="S2346" t="b">
        <v>0</v>
      </c>
    </row>
    <row r="2347" spans="1:19" x14ac:dyDescent="0.2">
      <c r="A2347" t="s">
        <v>2455</v>
      </c>
      <c r="B2347" t="s">
        <v>9</v>
      </c>
      <c r="C2347" t="s">
        <v>2456</v>
      </c>
      <c r="D2347" t="s">
        <v>1901</v>
      </c>
      <c r="E2347">
        <v>4</v>
      </c>
      <c r="F2347">
        <v>149</v>
      </c>
      <c r="G2347" s="21">
        <v>91.77</v>
      </c>
      <c r="H2347">
        <v>2014</v>
      </c>
      <c r="J2347" t="str">
        <f>_xlfn.CONCAT(Table1[#This Row])</f>
        <v>Vosne-Romanée 2014FranceVosne-RomanéeDomaine Arnoux-Lachaux414991.772014</v>
      </c>
      <c r="S2347" t="b">
        <v>0</v>
      </c>
    </row>
    <row r="2348" spans="1:19" x14ac:dyDescent="0.2">
      <c r="A2348" t="s">
        <v>2462</v>
      </c>
      <c r="B2348" t="s">
        <v>66</v>
      </c>
      <c r="C2348" t="s">
        <v>480</v>
      </c>
      <c r="D2348" t="s">
        <v>481</v>
      </c>
      <c r="E2348">
        <v>3.6</v>
      </c>
      <c r="F2348">
        <v>149</v>
      </c>
      <c r="G2348" s="21">
        <v>5.99</v>
      </c>
      <c r="H2348">
        <v>2014</v>
      </c>
      <c r="J2348" t="str">
        <f>_xlfn.CONCAT(Table1[#This Row])</f>
        <v>Pino Doncel Vintage 2014SpainJumillaBleda3.61495.992014</v>
      </c>
      <c r="S2348" t="b">
        <v>0</v>
      </c>
    </row>
    <row r="2349" spans="1:19" x14ac:dyDescent="0.2">
      <c r="A2349" t="s">
        <v>2420</v>
      </c>
      <c r="B2349" t="s">
        <v>9</v>
      </c>
      <c r="C2349" t="s">
        <v>114</v>
      </c>
      <c r="D2349" t="s">
        <v>462</v>
      </c>
      <c r="E2349">
        <v>4.4000000000000004</v>
      </c>
      <c r="F2349">
        <v>148</v>
      </c>
      <c r="G2349" s="21">
        <v>174.49</v>
      </c>
      <c r="H2349">
        <v>2014</v>
      </c>
      <c r="J2349" t="str">
        <f>_xlfn.CONCAT(Table1[#This Row])</f>
        <v>Saint-Julien (Grand Cru Classé) 2014FranceSaint-JulienChâteau Léoville Las Cases4.4148174.492014</v>
      </c>
      <c r="S2349" t="b">
        <v>0</v>
      </c>
    </row>
    <row r="2350" spans="1:19" x14ac:dyDescent="0.2">
      <c r="A2350" t="s">
        <v>2424</v>
      </c>
      <c r="B2350" t="s">
        <v>66</v>
      </c>
      <c r="C2350" t="s">
        <v>2425</v>
      </c>
      <c r="D2350" t="s">
        <v>2426</v>
      </c>
      <c r="E2350">
        <v>3.9</v>
      </c>
      <c r="F2350">
        <v>148</v>
      </c>
      <c r="G2350" s="21">
        <v>16.899999999999999</v>
      </c>
      <c r="H2350">
        <v>2014</v>
      </c>
      <c r="J2350" t="str">
        <f>_xlfn.CONCAT(Table1[#This Row])</f>
        <v>Finca La Emperatriz Reserva 2014SpainRioja AltaFinca La Emperatriz3.914816.92014</v>
      </c>
      <c r="S2350" t="b">
        <v>0</v>
      </c>
    </row>
    <row r="2351" spans="1:19" x14ac:dyDescent="0.2">
      <c r="A2351" t="s">
        <v>2397</v>
      </c>
      <c r="B2351" t="s">
        <v>70</v>
      </c>
      <c r="C2351" t="s">
        <v>533</v>
      </c>
      <c r="D2351" t="s">
        <v>2398</v>
      </c>
      <c r="E2351">
        <v>4.0999999999999996</v>
      </c>
      <c r="F2351">
        <v>147</v>
      </c>
      <c r="G2351" s="21">
        <v>42.09</v>
      </c>
      <c r="H2351">
        <v>2014</v>
      </c>
      <c r="J2351" t="str">
        <f>_xlfn.CONCAT(Table1[#This Row])</f>
        <v>Cuvée Frangin Red 2014United StatesColumbia ValleyBetz Family Winery4.114742.092014</v>
      </c>
      <c r="S2351" t="b">
        <v>0</v>
      </c>
    </row>
    <row r="2352" spans="1:19" x14ac:dyDescent="0.2">
      <c r="A2352" t="s">
        <v>2352</v>
      </c>
      <c r="B2352" t="s">
        <v>70</v>
      </c>
      <c r="C2352" t="s">
        <v>2129</v>
      </c>
      <c r="D2352" t="s">
        <v>2353</v>
      </c>
      <c r="E2352">
        <v>4.2</v>
      </c>
      <c r="F2352">
        <v>146</v>
      </c>
      <c r="G2352" s="21">
        <v>89</v>
      </c>
      <c r="H2352">
        <v>2014</v>
      </c>
      <c r="J2352" t="str">
        <f>_xlfn.CONCAT(Table1[#This Row])</f>
        <v>Jenkins Ranch Pinot Noir 2014United StatesSonoma CoastPatz &amp; Hall4.2146892014</v>
      </c>
      <c r="S2352" t="b">
        <v>0</v>
      </c>
    </row>
    <row r="2353" spans="1:19" x14ac:dyDescent="0.2">
      <c r="A2353" t="s">
        <v>2375</v>
      </c>
      <c r="B2353" t="s">
        <v>16</v>
      </c>
      <c r="C2353" t="s">
        <v>2376</v>
      </c>
      <c r="D2353" t="s">
        <v>2191</v>
      </c>
      <c r="E2353">
        <v>4.0999999999999996</v>
      </c>
      <c r="F2353">
        <v>146</v>
      </c>
      <c r="G2353" s="21">
        <v>29.05</v>
      </c>
      <c r="H2353">
        <v>2014</v>
      </c>
      <c r="J2353" t="str">
        <f>_xlfn.CONCAT(Table1[#This Row])</f>
        <v>Sfursat di Valtellina 2014ItalySforzato della ValtellinaAldo Rainoldi4.114629.052014</v>
      </c>
      <c r="S2353" t="b">
        <v>0</v>
      </c>
    </row>
    <row r="2354" spans="1:19" x14ac:dyDescent="0.2">
      <c r="A2354" t="s">
        <v>2384</v>
      </c>
      <c r="B2354" t="s">
        <v>87</v>
      </c>
      <c r="C2354" t="s">
        <v>88</v>
      </c>
      <c r="D2354" t="s">
        <v>1227</v>
      </c>
      <c r="E2354">
        <v>3.5</v>
      </c>
      <c r="F2354">
        <v>146</v>
      </c>
      <c r="G2354" s="21">
        <v>13.6</v>
      </c>
      <c r="H2354">
        <v>2014</v>
      </c>
      <c r="J2354" t="str">
        <f>_xlfn.CONCAT(Table1[#This Row])</f>
        <v>Reserva Tannat 2014BrazilSerra GaúchaDon Guerino3.514613.62014</v>
      </c>
      <c r="S2354" t="b">
        <v>0</v>
      </c>
    </row>
    <row r="2355" spans="1:19" x14ac:dyDescent="0.2">
      <c r="A2355" t="s">
        <v>2341</v>
      </c>
      <c r="B2355" t="s">
        <v>16</v>
      </c>
      <c r="C2355" t="s">
        <v>358</v>
      </c>
      <c r="D2355" t="s">
        <v>2342</v>
      </c>
      <c r="E2355">
        <v>4.4000000000000004</v>
      </c>
      <c r="F2355">
        <v>145</v>
      </c>
      <c r="G2355" s="21">
        <v>68.650000000000006</v>
      </c>
      <c r="H2355">
        <v>2014</v>
      </c>
      <c r="J2355" t="str">
        <f>_xlfn.CONCAT(Table1[#This Row])</f>
        <v>Brunello di Montalcino Montosoli 2014ItalyBrunello di MontalcinoAltesino4.414568.652014</v>
      </c>
      <c r="S2355" t="b">
        <v>0</v>
      </c>
    </row>
    <row r="2356" spans="1:19" x14ac:dyDescent="0.2">
      <c r="A2356" t="s">
        <v>2340</v>
      </c>
      <c r="B2356" t="s">
        <v>9</v>
      </c>
      <c r="C2356" t="s">
        <v>172</v>
      </c>
      <c r="D2356" t="s">
        <v>538</v>
      </c>
      <c r="E2356">
        <v>3.8</v>
      </c>
      <c r="F2356">
        <v>145</v>
      </c>
      <c r="G2356" s="21">
        <v>17.899999999999999</v>
      </c>
      <c r="H2356">
        <v>2014</v>
      </c>
      <c r="J2356" t="str">
        <f>_xlfn.CONCAT(Table1[#This Row])</f>
        <v>Copa Santa La Méjanelle 2014FranceLanguedocClavel3.814517.92014</v>
      </c>
      <c r="S2356" t="b">
        <v>0</v>
      </c>
    </row>
    <row r="2357" spans="1:19" x14ac:dyDescent="0.2">
      <c r="A2357" t="s">
        <v>2306</v>
      </c>
      <c r="B2357" t="s">
        <v>16</v>
      </c>
      <c r="C2357" t="s">
        <v>181</v>
      </c>
      <c r="D2357" t="s">
        <v>182</v>
      </c>
      <c r="E2357">
        <v>4.0999999999999996</v>
      </c>
      <c r="F2357">
        <v>144</v>
      </c>
      <c r="G2357" s="21">
        <v>39.9</v>
      </c>
      <c r="H2357">
        <v>2014</v>
      </c>
      <c r="J2357" t="str">
        <f>_xlfn.CONCAT(Table1[#This Row])</f>
        <v>Barolo Villero 2014ItalyBaroloGiacomo Fenocchio4.114439.92014</v>
      </c>
      <c r="S2357" t="b">
        <v>0</v>
      </c>
    </row>
    <row r="2358" spans="1:19" x14ac:dyDescent="0.2">
      <c r="A2358" t="s">
        <v>971</v>
      </c>
      <c r="B2358" t="s">
        <v>9</v>
      </c>
      <c r="C2358" t="s">
        <v>972</v>
      </c>
      <c r="D2358" t="s">
        <v>2307</v>
      </c>
      <c r="E2358">
        <v>3.6</v>
      </c>
      <c r="F2358">
        <v>144</v>
      </c>
      <c r="G2358" s="21">
        <v>15.25</v>
      </c>
      <c r="H2358">
        <v>2014</v>
      </c>
      <c r="J2358" t="str">
        <f>_xlfn.CONCAT(Table1[#This Row])</f>
        <v>Moulis-en-Médoc 2014FranceMoulis-en-MédocChâteau Duplessis3.614415.252014</v>
      </c>
      <c r="S2358" t="b">
        <v>0</v>
      </c>
    </row>
    <row r="2359" spans="1:19" x14ac:dyDescent="0.2">
      <c r="A2359" t="s">
        <v>1942</v>
      </c>
      <c r="B2359" t="s">
        <v>70</v>
      </c>
      <c r="C2359" t="s">
        <v>2214</v>
      </c>
      <c r="D2359" t="s">
        <v>2215</v>
      </c>
      <c r="E2359">
        <v>4</v>
      </c>
      <c r="F2359">
        <v>142</v>
      </c>
      <c r="G2359" s="21">
        <v>57.42</v>
      </c>
      <c r="H2359">
        <v>2014</v>
      </c>
      <c r="J2359" t="str">
        <f>_xlfn.CONCAT(Table1[#This Row])</f>
        <v>Pinot Noir 2014United StatesAnderson ValleyDomaine Anderson414257.422014</v>
      </c>
      <c r="S2359" t="b">
        <v>0</v>
      </c>
    </row>
    <row r="2360" spans="1:19" x14ac:dyDescent="0.2">
      <c r="A2360" t="s">
        <v>2239</v>
      </c>
      <c r="B2360" t="s">
        <v>9</v>
      </c>
      <c r="C2360" t="s">
        <v>125</v>
      </c>
      <c r="D2360" t="s">
        <v>2240</v>
      </c>
      <c r="E2360">
        <v>3.4</v>
      </c>
      <c r="F2360">
        <v>142</v>
      </c>
      <c r="G2360" s="21">
        <v>9.4499999999999993</v>
      </c>
      <c r="H2360">
        <v>2014</v>
      </c>
      <c r="J2360" t="str">
        <f>_xlfn.CONCAT(Table1[#This Row])</f>
        <v>Bordeaux (Merlot - Cabernet Sauvignon) 2014FranceBordeauxChâteau La Freynelle3.41429.452014</v>
      </c>
      <c r="S2360" t="b">
        <v>0</v>
      </c>
    </row>
    <row r="2361" spans="1:19" x14ac:dyDescent="0.2">
      <c r="A2361" t="s">
        <v>2184</v>
      </c>
      <c r="B2361" t="s">
        <v>9</v>
      </c>
      <c r="C2361" t="s">
        <v>2185</v>
      </c>
      <c r="D2361" t="s">
        <v>284</v>
      </c>
      <c r="E2361">
        <v>3.8</v>
      </c>
      <c r="F2361">
        <v>141</v>
      </c>
      <c r="G2361" s="21">
        <v>41.72</v>
      </c>
      <c r="H2361">
        <v>2014</v>
      </c>
      <c r="J2361" t="str">
        <f>_xlfn.CONCAT(Table1[#This Row])</f>
        <v>Nuits-Saint-Georges 2014FranceNuits-Saint-GeorgesBouchard Père &amp; Fils3.814141.722014</v>
      </c>
      <c r="S2361" t="b">
        <v>0</v>
      </c>
    </row>
    <row r="2362" spans="1:19" x14ac:dyDescent="0.2">
      <c r="A2362" t="s">
        <v>2193</v>
      </c>
      <c r="B2362" t="s">
        <v>9</v>
      </c>
      <c r="C2362" t="s">
        <v>10</v>
      </c>
      <c r="D2362" t="s">
        <v>2194</v>
      </c>
      <c r="E2362">
        <v>3.8</v>
      </c>
      <c r="F2362">
        <v>141</v>
      </c>
      <c r="G2362" s="21">
        <v>42.89</v>
      </c>
      <c r="H2362">
        <v>2014</v>
      </c>
      <c r="J2362" t="str">
        <f>_xlfn.CONCAT(Table1[#This Row])</f>
        <v>Pomerol 2014FrancePomerolChâteau Bourgneuf (Vieux Château Bourgneuf)3.814142.892014</v>
      </c>
      <c r="S2362" t="b">
        <v>0</v>
      </c>
    </row>
    <row r="2363" spans="1:19" x14ac:dyDescent="0.2">
      <c r="A2363" t="s">
        <v>2192</v>
      </c>
      <c r="B2363" t="s">
        <v>66</v>
      </c>
      <c r="C2363" t="s">
        <v>308</v>
      </c>
      <c r="D2363" t="s">
        <v>1146</v>
      </c>
      <c r="E2363">
        <v>3.7</v>
      </c>
      <c r="F2363">
        <v>141</v>
      </c>
      <c r="G2363" s="21">
        <v>11.45</v>
      </c>
      <c r="H2363">
        <v>2014</v>
      </c>
      <c r="J2363" t="str">
        <f>_xlfn.CONCAT(Table1[#This Row])</f>
        <v>Reserva 2014SpainRiojaRioja Vega3.714111.452014</v>
      </c>
      <c r="S2363" t="b">
        <v>0</v>
      </c>
    </row>
    <row r="2364" spans="1:19" x14ac:dyDescent="0.2">
      <c r="A2364" t="s">
        <v>2165</v>
      </c>
      <c r="B2364" t="s">
        <v>982</v>
      </c>
      <c r="C2364" t="s">
        <v>1951</v>
      </c>
      <c r="D2364" t="s">
        <v>1952</v>
      </c>
      <c r="E2364">
        <v>3.9</v>
      </c>
      <c r="F2364">
        <v>140</v>
      </c>
      <c r="G2364" s="21">
        <v>70.19</v>
      </c>
      <c r="H2364">
        <v>2014</v>
      </c>
      <c r="J2364" t="str">
        <f>_xlfn.CONCAT(Table1[#This Row])</f>
        <v>Éo Noir 2014SwitzerlandZürichStaatskellerei Zürich3.914070.192014</v>
      </c>
      <c r="S2364" t="b">
        <v>0</v>
      </c>
    </row>
    <row r="2365" spans="1:19" x14ac:dyDescent="0.2">
      <c r="A2365" t="s">
        <v>1084</v>
      </c>
      <c r="B2365" t="s">
        <v>9</v>
      </c>
      <c r="C2365" t="s">
        <v>281</v>
      </c>
      <c r="D2365" t="s">
        <v>2148</v>
      </c>
      <c r="E2365">
        <v>3.7</v>
      </c>
      <c r="F2365">
        <v>139</v>
      </c>
      <c r="G2365" s="21">
        <v>18.86</v>
      </c>
      <c r="H2365">
        <v>2014</v>
      </c>
      <c r="J2365" t="str">
        <f>_xlfn.CONCAT(Table1[#This Row])</f>
        <v>Haut-Médoc 2014FranceHaut-MédocChâteau Fontesteau3.713918.862014</v>
      </c>
      <c r="S2365" t="b">
        <v>0</v>
      </c>
    </row>
    <row r="2366" spans="1:19" x14ac:dyDescent="0.2">
      <c r="A2366" t="s">
        <v>2046</v>
      </c>
      <c r="B2366" t="s">
        <v>16</v>
      </c>
      <c r="C2366" t="s">
        <v>93</v>
      </c>
      <c r="D2366" t="s">
        <v>2047</v>
      </c>
      <c r="E2366">
        <v>3.8</v>
      </c>
      <c r="F2366">
        <v>137</v>
      </c>
      <c r="G2366" s="21">
        <v>18.97</v>
      </c>
      <c r="H2366">
        <v>2014</v>
      </c>
      <c r="J2366" t="str">
        <f>_xlfn.CONCAT(Table1[#This Row])</f>
        <v>Montornello Chianti Classico Riserva 2014ItalyChianti ClassicoBibbiano3.813718.972014</v>
      </c>
      <c r="S2366" t="b">
        <v>0</v>
      </c>
    </row>
    <row r="2367" spans="1:19" x14ac:dyDescent="0.2">
      <c r="A2367" t="s">
        <v>2014</v>
      </c>
      <c r="B2367" t="s">
        <v>16</v>
      </c>
      <c r="C2367" t="s">
        <v>374</v>
      </c>
      <c r="D2367" t="s">
        <v>1486</v>
      </c>
      <c r="E2367">
        <v>3.2</v>
      </c>
      <c r="F2367">
        <v>136</v>
      </c>
      <c r="G2367" s="21">
        <v>12.7</v>
      </c>
      <c r="H2367">
        <v>2014</v>
      </c>
      <c r="J2367" t="str">
        <f>_xlfn.CONCAT(Table1[#This Row])</f>
        <v>Barbaresco 2014ItalyBarbarescoGiacosa Fratelli3.213612.72014</v>
      </c>
      <c r="S2367" t="b">
        <v>0</v>
      </c>
    </row>
    <row r="2368" spans="1:19" x14ac:dyDescent="0.2">
      <c r="A2368" t="s">
        <v>1985</v>
      </c>
      <c r="B2368" t="s">
        <v>16</v>
      </c>
      <c r="C2368" t="s">
        <v>358</v>
      </c>
      <c r="D2368" t="s">
        <v>1403</v>
      </c>
      <c r="E2368">
        <v>4.0999999999999996</v>
      </c>
      <c r="F2368">
        <v>135</v>
      </c>
      <c r="G2368" s="21">
        <v>46.6</v>
      </c>
      <c r="H2368">
        <v>2014</v>
      </c>
      <c r="J2368" t="str">
        <f>_xlfn.CONCAT(Table1[#This Row])</f>
        <v>Tenuta Greppone Mazzi Brunello di Montalcino 2014ItalyBrunello di MontalcinoRuffino4.113546.62014</v>
      </c>
      <c r="S2368" t="b">
        <v>0</v>
      </c>
    </row>
    <row r="2369" spans="1:19" x14ac:dyDescent="0.2">
      <c r="A2369" t="s">
        <v>1975</v>
      </c>
      <c r="B2369" t="s">
        <v>62</v>
      </c>
      <c r="C2369" t="s">
        <v>63</v>
      </c>
      <c r="D2369" t="s">
        <v>733</v>
      </c>
      <c r="E2369">
        <v>3.9</v>
      </c>
      <c r="F2369">
        <v>135</v>
      </c>
      <c r="G2369" s="21">
        <v>24.27</v>
      </c>
      <c r="H2369">
        <v>2014</v>
      </c>
      <c r="J2369" t="str">
        <f>_xlfn.CONCAT(Table1[#This Row])</f>
        <v>Merindol Syrah 2014South AfricaStellenboschSimonsig3.913524.272014</v>
      </c>
      <c r="S2369" t="b">
        <v>0</v>
      </c>
    </row>
    <row r="2370" spans="1:19" x14ac:dyDescent="0.2">
      <c r="A2370" t="s">
        <v>1948</v>
      </c>
      <c r="B2370" t="s">
        <v>66</v>
      </c>
      <c r="C2370" t="s">
        <v>419</v>
      </c>
      <c r="D2370" t="s">
        <v>1949</v>
      </c>
      <c r="E2370">
        <v>3.6</v>
      </c>
      <c r="F2370">
        <v>134</v>
      </c>
      <c r="G2370" s="21">
        <v>11.9</v>
      </c>
      <c r="H2370">
        <v>2014</v>
      </c>
      <c r="J2370" t="str">
        <f>_xlfn.CONCAT(Table1[#This Row])</f>
        <v>Mencia 2014SpainValdeorrasA Portela3.613411.92014</v>
      </c>
      <c r="S2370" t="b">
        <v>0</v>
      </c>
    </row>
    <row r="2371" spans="1:19" x14ac:dyDescent="0.2">
      <c r="A2371" t="s">
        <v>1190</v>
      </c>
      <c r="B2371" t="s">
        <v>70</v>
      </c>
      <c r="C2371" t="s">
        <v>161</v>
      </c>
      <c r="D2371" t="s">
        <v>896</v>
      </c>
      <c r="E2371">
        <v>4</v>
      </c>
      <c r="F2371">
        <v>133</v>
      </c>
      <c r="G2371" s="21">
        <v>106.89</v>
      </c>
      <c r="H2371">
        <v>2014</v>
      </c>
      <c r="J2371" t="str">
        <f>_xlfn.CONCAT(Table1[#This Row])</f>
        <v>Limited Release Cabernet Sauvignon 2014United StatesNapa ValleyBlack Stallion4133106.892014</v>
      </c>
      <c r="S2371" t="b">
        <v>0</v>
      </c>
    </row>
    <row r="2372" spans="1:19" x14ac:dyDescent="0.2">
      <c r="A2372" t="s">
        <v>1900</v>
      </c>
      <c r="B2372" t="s">
        <v>9</v>
      </c>
      <c r="C2372" t="s">
        <v>117</v>
      </c>
      <c r="D2372" t="s">
        <v>1901</v>
      </c>
      <c r="E2372">
        <v>3.6</v>
      </c>
      <c r="F2372">
        <v>132</v>
      </c>
      <c r="G2372" s="21">
        <v>39.69</v>
      </c>
      <c r="H2372">
        <v>2014</v>
      </c>
      <c r="J2372" t="str">
        <f>_xlfn.CONCAT(Table1[#This Row])</f>
        <v>Pinot Fin Bourgogne 2014FranceBourgogneDomaine Arnoux-Lachaux3.613239.692014</v>
      </c>
      <c r="S2372" t="b">
        <v>0</v>
      </c>
    </row>
    <row r="2373" spans="1:19" x14ac:dyDescent="0.2">
      <c r="A2373" t="s">
        <v>1889</v>
      </c>
      <c r="B2373" t="s">
        <v>62</v>
      </c>
      <c r="C2373" t="s">
        <v>63</v>
      </c>
      <c r="D2373" t="s">
        <v>1890</v>
      </c>
      <c r="E2373">
        <v>3.5</v>
      </c>
      <c r="F2373">
        <v>132</v>
      </c>
      <c r="G2373" s="21">
        <v>11.95</v>
      </c>
      <c r="H2373">
        <v>2014</v>
      </c>
      <c r="J2373" t="str">
        <f>_xlfn.CONCAT(Table1[#This Row])</f>
        <v>The Glass Collection Syrah 2014South AfricaStellenboschGlenelly3.513211.952014</v>
      </c>
      <c r="S2373" t="b">
        <v>0</v>
      </c>
    </row>
    <row r="2374" spans="1:19" x14ac:dyDescent="0.2">
      <c r="A2374" t="s">
        <v>1864</v>
      </c>
      <c r="B2374" t="s">
        <v>16</v>
      </c>
      <c r="C2374" t="s">
        <v>1024</v>
      </c>
      <c r="D2374" t="s">
        <v>375</v>
      </c>
      <c r="E2374">
        <v>4.5999999999999996</v>
      </c>
      <c r="F2374">
        <v>131</v>
      </c>
      <c r="G2374" s="21">
        <v>470</v>
      </c>
      <c r="H2374">
        <v>2014</v>
      </c>
      <c r="J2374" t="str">
        <f>_xlfn.CONCAT(Table1[#This Row])</f>
        <v>Sorì Tildìn (Barbaresco) Langhe 2014ItalyLangheGaja4.61314702014</v>
      </c>
      <c r="S2374" t="b">
        <v>0</v>
      </c>
    </row>
    <row r="2375" spans="1:19" x14ac:dyDescent="0.2">
      <c r="A2375" t="s">
        <v>1835</v>
      </c>
      <c r="B2375" t="s">
        <v>34</v>
      </c>
      <c r="C2375" t="s">
        <v>898</v>
      </c>
      <c r="D2375" t="s">
        <v>899</v>
      </c>
      <c r="E2375">
        <v>4.3</v>
      </c>
      <c r="F2375">
        <v>131</v>
      </c>
      <c r="G2375" s="21">
        <v>57.42</v>
      </c>
      <c r="H2375">
        <v>2014</v>
      </c>
      <c r="J2375" t="str">
        <f>_xlfn.CONCAT(Table1[#This Row])</f>
        <v>La Cumbre Syrah 2014ChileAconcagua ValleyErrazuriz4.313157.422014</v>
      </c>
      <c r="S2375" t="b">
        <v>0</v>
      </c>
    </row>
    <row r="2376" spans="1:19" x14ac:dyDescent="0.2">
      <c r="A2376" t="s">
        <v>1859</v>
      </c>
      <c r="B2376" t="s">
        <v>66</v>
      </c>
      <c r="C2376" t="s">
        <v>147</v>
      </c>
      <c r="D2376" t="s">
        <v>1860</v>
      </c>
      <c r="E2376">
        <v>4.2</v>
      </c>
      <c r="F2376">
        <v>131</v>
      </c>
      <c r="G2376" s="21">
        <v>73.11</v>
      </c>
      <c r="H2376">
        <v>2014</v>
      </c>
      <c r="J2376" t="str">
        <f>_xlfn.CONCAT(Table1[#This Row])</f>
        <v>Syrah Pago Garduña 2014SpainCastilla y LeónAbadia Retuerta4.213173.112014</v>
      </c>
      <c r="S2376" t="b">
        <v>0</v>
      </c>
    </row>
    <row r="2377" spans="1:19" x14ac:dyDescent="0.2">
      <c r="A2377" t="s">
        <v>1868</v>
      </c>
      <c r="B2377" t="s">
        <v>34</v>
      </c>
      <c r="C2377" t="s">
        <v>718</v>
      </c>
      <c r="D2377" t="s">
        <v>151</v>
      </c>
      <c r="E2377">
        <v>3.7</v>
      </c>
      <c r="F2377">
        <v>131</v>
      </c>
      <c r="G2377" s="21">
        <v>14.57</v>
      </c>
      <c r="H2377">
        <v>2014</v>
      </c>
      <c r="J2377" t="str">
        <f>_xlfn.CONCAT(Table1[#This Row])</f>
        <v>Single Valley Lot Gran Reserva Syrah 2014ChileColchagua ValleyValdivieso3.713114.572014</v>
      </c>
      <c r="S2377" t="b">
        <v>0</v>
      </c>
    </row>
    <row r="2378" spans="1:19" x14ac:dyDescent="0.2">
      <c r="A2378" t="s">
        <v>1862</v>
      </c>
      <c r="B2378" t="s">
        <v>16</v>
      </c>
      <c r="C2378" t="s">
        <v>454</v>
      </c>
      <c r="D2378" t="s">
        <v>1863</v>
      </c>
      <c r="E2378">
        <v>3.6</v>
      </c>
      <c r="F2378">
        <v>131</v>
      </c>
      <c r="G2378" s="21">
        <v>8.6</v>
      </c>
      <c r="H2378">
        <v>2014</v>
      </c>
      <c r="J2378" t="str">
        <f>_xlfn.CONCAT(Table1[#This Row])</f>
        <v>Aquilae Nero d'Avola 2014ItalySiciliaCVA Canicatti3.61318.62014</v>
      </c>
      <c r="S2378" t="b">
        <v>0</v>
      </c>
    </row>
    <row r="2379" spans="1:19" x14ac:dyDescent="0.2">
      <c r="A2379" t="s">
        <v>1819</v>
      </c>
      <c r="B2379" t="s">
        <v>16</v>
      </c>
      <c r="C2379" t="s">
        <v>181</v>
      </c>
      <c r="D2379" t="s">
        <v>1560</v>
      </c>
      <c r="E2379">
        <v>4.2</v>
      </c>
      <c r="F2379">
        <v>130</v>
      </c>
      <c r="G2379" s="21">
        <v>48.64</v>
      </c>
      <c r="H2379">
        <v>2014</v>
      </c>
      <c r="J2379" t="str">
        <f>_xlfn.CONCAT(Table1[#This Row])</f>
        <v>Barolo La Serra 2014ItalyBaroloMauro Molino4.213048.642014</v>
      </c>
      <c r="S2379" t="b">
        <v>0</v>
      </c>
    </row>
    <row r="2380" spans="1:19" x14ac:dyDescent="0.2">
      <c r="A2380" t="s">
        <v>1783</v>
      </c>
      <c r="B2380" t="s">
        <v>9</v>
      </c>
      <c r="C2380" t="s">
        <v>1784</v>
      </c>
      <c r="D2380" t="s">
        <v>1785</v>
      </c>
      <c r="E2380">
        <v>4</v>
      </c>
      <c r="F2380">
        <v>129</v>
      </c>
      <c r="G2380" s="21">
        <v>24.09</v>
      </c>
      <c r="H2380">
        <v>2014</v>
      </c>
      <c r="J2380" t="str">
        <f>_xlfn.CONCAT(Table1[#This Row])</f>
        <v>Lou Coucardié Rouge 2014FranceCostières-de-NîmesMichel Gassier412924.092014</v>
      </c>
      <c r="S2380" t="b">
        <v>0</v>
      </c>
    </row>
    <row r="2381" spans="1:19" x14ac:dyDescent="0.2">
      <c r="A2381" t="s">
        <v>1788</v>
      </c>
      <c r="B2381" t="s">
        <v>62</v>
      </c>
      <c r="C2381" t="s">
        <v>63</v>
      </c>
      <c r="D2381" t="s">
        <v>1789</v>
      </c>
      <c r="E2381">
        <v>3.2</v>
      </c>
      <c r="F2381">
        <v>129</v>
      </c>
      <c r="G2381" s="21">
        <v>8.32</v>
      </c>
      <c r="H2381">
        <v>2014</v>
      </c>
      <c r="J2381" t="str">
        <f>_xlfn.CONCAT(Table1[#This Row])</f>
        <v>Pinotage 2014South AfricaStellenboschWelmoed3.21298.322014</v>
      </c>
      <c r="S2381" t="b">
        <v>0</v>
      </c>
    </row>
    <row r="2382" spans="1:19" x14ac:dyDescent="0.2">
      <c r="A2382" t="s">
        <v>1500</v>
      </c>
      <c r="B2382" t="s">
        <v>66</v>
      </c>
      <c r="C2382" t="s">
        <v>449</v>
      </c>
      <c r="D2382" t="s">
        <v>1732</v>
      </c>
      <c r="E2382">
        <v>3.6</v>
      </c>
      <c r="F2382">
        <v>128</v>
      </c>
      <c r="G2382" s="21">
        <v>10.93</v>
      </c>
      <c r="H2382">
        <v>2014</v>
      </c>
      <c r="J2382" t="str">
        <f>_xlfn.CONCAT(Table1[#This Row])</f>
        <v>Crianza 2014SpainToroMuruve3.612810.932014</v>
      </c>
      <c r="S2382" t="b">
        <v>0</v>
      </c>
    </row>
    <row r="2383" spans="1:19" x14ac:dyDescent="0.2">
      <c r="A2383" t="s">
        <v>1689</v>
      </c>
      <c r="B2383" t="s">
        <v>16</v>
      </c>
      <c r="C2383" t="s">
        <v>228</v>
      </c>
      <c r="D2383" t="s">
        <v>1443</v>
      </c>
      <c r="E2383">
        <v>4.0999999999999996</v>
      </c>
      <c r="F2383">
        <v>127</v>
      </c>
      <c r="G2383" s="21">
        <v>29.99</v>
      </c>
      <c r="H2383">
        <v>2014</v>
      </c>
      <c r="J2383" t="str">
        <f>_xlfn.CONCAT(Table1[#This Row])</f>
        <v>Camelot 2014ItalyTerre SicilianeFirriato4.112729.992014</v>
      </c>
      <c r="S2383" t="b">
        <v>0</v>
      </c>
    </row>
    <row r="2384" spans="1:19" x14ac:dyDescent="0.2">
      <c r="A2384" t="s">
        <v>1652</v>
      </c>
      <c r="B2384" t="s">
        <v>16</v>
      </c>
      <c r="C2384" t="s">
        <v>17</v>
      </c>
      <c r="D2384" t="s">
        <v>772</v>
      </c>
      <c r="E2384">
        <v>4.3</v>
      </c>
      <c r="F2384">
        <v>126</v>
      </c>
      <c r="G2384" s="21">
        <v>95.7</v>
      </c>
      <c r="H2384">
        <v>2014</v>
      </c>
      <c r="J2384" t="str">
        <f>_xlfn.CONCAT(Table1[#This Row])</f>
        <v>50 &amp; 50 2014ItalyToscanaCapannelle4.312695.72014</v>
      </c>
      <c r="S2384" t="b">
        <v>0</v>
      </c>
    </row>
    <row r="2385" spans="1:19" x14ac:dyDescent="0.2">
      <c r="A2385" t="s">
        <v>1650</v>
      </c>
      <c r="B2385" t="s">
        <v>16</v>
      </c>
      <c r="C2385" t="s">
        <v>358</v>
      </c>
      <c r="D2385" t="s">
        <v>1651</v>
      </c>
      <c r="E2385">
        <v>4.2</v>
      </c>
      <c r="F2385">
        <v>126</v>
      </c>
      <c r="G2385" s="21">
        <v>51.9</v>
      </c>
      <c r="H2385">
        <v>2014</v>
      </c>
      <c r="J2385" t="str">
        <f>_xlfn.CONCAT(Table1[#This Row])</f>
        <v>Pelagrilli Brunello di Montalcino 2014ItalyBrunello di MontalcinoSiro Pacenti4.212651.92014</v>
      </c>
      <c r="S2385" t="b">
        <v>0</v>
      </c>
    </row>
    <row r="2386" spans="1:19" x14ac:dyDescent="0.2">
      <c r="A2386" t="s">
        <v>1656</v>
      </c>
      <c r="B2386" t="s">
        <v>16</v>
      </c>
      <c r="C2386" t="s">
        <v>1657</v>
      </c>
      <c r="D2386" t="s">
        <v>1294</v>
      </c>
      <c r="E2386">
        <v>4.0999999999999996</v>
      </c>
      <c r="F2386">
        <v>126</v>
      </c>
      <c r="G2386" s="21">
        <v>38.700000000000003</v>
      </c>
      <c r="H2386">
        <v>2014</v>
      </c>
      <c r="J2386" t="str">
        <f>_xlfn.CONCAT(Table1[#This Row])</f>
        <v>Gattinara Tre Vigne 2014ItalyGattinaraTravaglini4.112638.72014</v>
      </c>
      <c r="S2386" t="b">
        <v>0</v>
      </c>
    </row>
    <row r="2387" spans="1:19" x14ac:dyDescent="0.2">
      <c r="A2387" t="s">
        <v>1165</v>
      </c>
      <c r="B2387" t="s">
        <v>62</v>
      </c>
      <c r="C2387" t="s">
        <v>63</v>
      </c>
      <c r="D2387" t="s">
        <v>1397</v>
      </c>
      <c r="E2387">
        <v>3.9</v>
      </c>
      <c r="F2387">
        <v>126</v>
      </c>
      <c r="G2387" s="21">
        <v>16.600000000000001</v>
      </c>
      <c r="H2387">
        <v>2014</v>
      </c>
      <c r="J2387" t="str">
        <f>_xlfn.CONCAT(Table1[#This Row])</f>
        <v>Reserve Cabernet Sauvignon 2014South AfricaStellenboschAnura3.912616.62014</v>
      </c>
      <c r="S2387" t="b">
        <v>0</v>
      </c>
    </row>
    <row r="2388" spans="1:19" x14ac:dyDescent="0.2">
      <c r="A2388" t="s">
        <v>1625</v>
      </c>
      <c r="B2388" t="s">
        <v>9</v>
      </c>
      <c r="C2388" t="s">
        <v>96</v>
      </c>
      <c r="D2388" t="s">
        <v>623</v>
      </c>
      <c r="E2388">
        <v>4.0999999999999996</v>
      </c>
      <c r="F2388">
        <v>125</v>
      </c>
      <c r="G2388" s="21">
        <v>53.61</v>
      </c>
      <c r="H2388">
        <v>2014</v>
      </c>
      <c r="J2388" t="str">
        <f>_xlfn.CONCAT(Table1[#This Row])</f>
        <v>Annonce Saint-Émilion Grand Cru 2014FranceSaint-Émilion Grand CruChâteau Belair-Monange4.112553.612014</v>
      </c>
      <c r="S2388" t="b">
        <v>0</v>
      </c>
    </row>
    <row r="2389" spans="1:19" x14ac:dyDescent="0.2">
      <c r="A2389" t="s">
        <v>1572</v>
      </c>
      <c r="B2389" t="s">
        <v>9</v>
      </c>
      <c r="C2389" t="s">
        <v>556</v>
      </c>
      <c r="D2389" t="s">
        <v>1412</v>
      </c>
      <c r="E2389">
        <v>4.2</v>
      </c>
      <c r="F2389">
        <v>124</v>
      </c>
      <c r="G2389" s="21">
        <v>35.5</v>
      </c>
      <c r="H2389">
        <v>2014</v>
      </c>
      <c r="J2389" t="str">
        <f>_xlfn.CONCAT(Table1[#This Row])</f>
        <v>Monopole 'Clos des Langres' Rouge 2014FranceCôte de Nuits VillagesArdhuy4.212435.52014</v>
      </c>
      <c r="S2389" t="b">
        <v>0</v>
      </c>
    </row>
    <row r="2390" spans="1:19" x14ac:dyDescent="0.2">
      <c r="A2390" t="s">
        <v>1084</v>
      </c>
      <c r="B2390" t="s">
        <v>9</v>
      </c>
      <c r="C2390" t="s">
        <v>281</v>
      </c>
      <c r="D2390" t="s">
        <v>1461</v>
      </c>
      <c r="E2390">
        <v>3.9</v>
      </c>
      <c r="F2390">
        <v>122</v>
      </c>
      <c r="G2390" s="21">
        <v>18.420000000000002</v>
      </c>
      <c r="H2390">
        <v>2014</v>
      </c>
      <c r="J2390" t="str">
        <f>_xlfn.CONCAT(Table1[#This Row])</f>
        <v>Haut-Médoc 2014FranceHaut-MédocChâteau Saint-Ahon3.912218.422014</v>
      </c>
      <c r="S2390" t="b">
        <v>0</v>
      </c>
    </row>
    <row r="2391" spans="1:19" x14ac:dyDescent="0.2">
      <c r="A2391" t="s">
        <v>1479</v>
      </c>
      <c r="B2391" t="s">
        <v>16</v>
      </c>
      <c r="C2391" t="s">
        <v>93</v>
      </c>
      <c r="D2391" t="s">
        <v>1480</v>
      </c>
      <c r="E2391">
        <v>3.8</v>
      </c>
      <c r="F2391">
        <v>122</v>
      </c>
      <c r="G2391" s="21">
        <v>14.57</v>
      </c>
      <c r="H2391">
        <v>2014</v>
      </c>
      <c r="J2391" t="str">
        <f>_xlfn.CONCAT(Table1[#This Row])</f>
        <v>Chianti Classico 2014ItalyChianti ClassicoCinciole3.812214.572014</v>
      </c>
      <c r="S2391" t="b">
        <v>0</v>
      </c>
    </row>
    <row r="2392" spans="1:19" x14ac:dyDescent="0.2">
      <c r="A2392" t="s">
        <v>1467</v>
      </c>
      <c r="B2392" t="s">
        <v>62</v>
      </c>
      <c r="C2392" t="s">
        <v>1468</v>
      </c>
      <c r="D2392" t="s">
        <v>1469</v>
      </c>
      <c r="E2392">
        <v>3.5</v>
      </c>
      <c r="F2392">
        <v>122</v>
      </c>
      <c r="G2392" s="21">
        <v>9.9</v>
      </c>
      <c r="H2392">
        <v>2014</v>
      </c>
      <c r="J2392" t="str">
        <f>_xlfn.CONCAT(Table1[#This Row])</f>
        <v>Aenigma Red 2014South AfricaElginNeil Ellis3.51229.92014</v>
      </c>
      <c r="S2392" t="b">
        <v>0</v>
      </c>
    </row>
    <row r="2393" spans="1:19" x14ac:dyDescent="0.2">
      <c r="A2393" t="s">
        <v>1398</v>
      </c>
      <c r="B2393" t="s">
        <v>77</v>
      </c>
      <c r="C2393" t="s">
        <v>522</v>
      </c>
      <c r="D2393" t="s">
        <v>1399</v>
      </c>
      <c r="E2393">
        <v>4.0999999999999996</v>
      </c>
      <c r="F2393">
        <v>121</v>
      </c>
      <c r="G2393" s="21">
        <v>5.99</v>
      </c>
      <c r="H2393">
        <v>2014</v>
      </c>
      <c r="J2393" t="str">
        <f>_xlfn.CONCAT(Table1[#This Row])</f>
        <v>Cabernet Sauvignon Grande Reserva 2014PortugalLisboaCasa do Lago4.11215.992014</v>
      </c>
      <c r="S2393" t="b">
        <v>0</v>
      </c>
    </row>
    <row r="2394" spans="1:19" x14ac:dyDescent="0.2">
      <c r="A2394" t="s">
        <v>1410</v>
      </c>
      <c r="B2394" t="s">
        <v>9</v>
      </c>
      <c r="C2394" t="s">
        <v>1411</v>
      </c>
      <c r="D2394" t="s">
        <v>1412</v>
      </c>
      <c r="E2394">
        <v>3.8</v>
      </c>
      <c r="F2394">
        <v>121</v>
      </c>
      <c r="G2394" s="21">
        <v>23.59</v>
      </c>
      <c r="H2394">
        <v>2014</v>
      </c>
      <c r="J2394" t="str">
        <f>_xlfn.CONCAT(Table1[#This Row])</f>
        <v>Savigny Premier Cru 'Aux Clous' 2014FranceSavigny-lès-Beaune 1er Cru 'Aux Clous'Ardhuy3.812123.592014</v>
      </c>
      <c r="S2394" t="b">
        <v>0</v>
      </c>
    </row>
    <row r="2395" spans="1:19" x14ac:dyDescent="0.2">
      <c r="A2395" t="s">
        <v>1335</v>
      </c>
      <c r="B2395" t="s">
        <v>16</v>
      </c>
      <c r="C2395" t="s">
        <v>17</v>
      </c>
      <c r="D2395" t="s">
        <v>1336</v>
      </c>
      <c r="E2395">
        <v>3.8</v>
      </c>
      <c r="F2395">
        <v>120</v>
      </c>
      <c r="G2395" s="21">
        <v>26.9</v>
      </c>
      <c r="H2395">
        <v>2014</v>
      </c>
      <c r="J2395" t="str">
        <f>_xlfn.CONCAT(Table1[#This Row])</f>
        <v>Poggio Valente 2014ItalyToscanaFattoria le Pupille3.812026.92014</v>
      </c>
      <c r="S2395" t="b">
        <v>0</v>
      </c>
    </row>
    <row r="2396" spans="1:19" x14ac:dyDescent="0.2">
      <c r="A2396" t="s">
        <v>1274</v>
      </c>
      <c r="B2396" t="s">
        <v>16</v>
      </c>
      <c r="C2396" t="s">
        <v>374</v>
      </c>
      <c r="D2396" t="s">
        <v>1269</v>
      </c>
      <c r="E2396">
        <v>4.0999999999999996</v>
      </c>
      <c r="F2396">
        <v>118</v>
      </c>
      <c r="G2396" s="21">
        <v>89</v>
      </c>
      <c r="H2396">
        <v>2014</v>
      </c>
      <c r="J2396" t="str">
        <f>_xlfn.CONCAT(Table1[#This Row])</f>
        <v>Barbaresco Bernardot 2014ItalyBarbarescoCeretto4.1118892014</v>
      </c>
      <c r="S2396" t="b">
        <v>0</v>
      </c>
    </row>
    <row r="2397" spans="1:19" x14ac:dyDescent="0.2">
      <c r="A2397" t="s">
        <v>1208</v>
      </c>
      <c r="B2397" t="s">
        <v>66</v>
      </c>
      <c r="C2397" t="s">
        <v>252</v>
      </c>
      <c r="D2397" t="s">
        <v>1209</v>
      </c>
      <c r="E2397">
        <v>4.2</v>
      </c>
      <c r="F2397">
        <v>117</v>
      </c>
      <c r="G2397" s="21">
        <v>33.950000000000003</v>
      </c>
      <c r="H2397">
        <v>2014</v>
      </c>
      <c r="J2397" t="str">
        <f>_xlfn.CONCAT(Table1[#This Row])</f>
        <v>Reserva de Familia Syrah 2014SpainLanzaroteEl Grifo4.211733.952014</v>
      </c>
      <c r="S2397" t="b">
        <v>0</v>
      </c>
    </row>
    <row r="2398" spans="1:19" x14ac:dyDescent="0.2">
      <c r="A2398" t="s">
        <v>1228</v>
      </c>
      <c r="B2398" t="s">
        <v>277</v>
      </c>
      <c r="C2398" t="s">
        <v>1229</v>
      </c>
      <c r="D2398" t="s">
        <v>1230</v>
      </c>
      <c r="E2398">
        <v>4</v>
      </c>
      <c r="F2398">
        <v>117</v>
      </c>
      <c r="G2398" s="21">
        <v>38.79</v>
      </c>
      <c r="H2398">
        <v>2014</v>
      </c>
      <c r="J2398" t="str">
        <f>_xlfn.CONCAT(Table1[#This Row])</f>
        <v>Brauneberger Klostergarten Pinot Noir*** 2014GermanyMoselMarkus Molitor411738.792014</v>
      </c>
      <c r="S2398" t="b">
        <v>0</v>
      </c>
    </row>
    <row r="2399" spans="1:19" x14ac:dyDescent="0.2">
      <c r="A2399" t="s">
        <v>1238</v>
      </c>
      <c r="B2399" t="s">
        <v>9</v>
      </c>
      <c r="C2399" t="s">
        <v>96</v>
      </c>
      <c r="D2399" t="s">
        <v>1239</v>
      </c>
      <c r="E2399">
        <v>3.8</v>
      </c>
      <c r="F2399">
        <v>117</v>
      </c>
      <c r="G2399" s="21">
        <v>46.79</v>
      </c>
      <c r="H2399">
        <v>2014</v>
      </c>
      <c r="J2399" t="str">
        <f>_xlfn.CONCAT(Table1[#This Row])</f>
        <v>Saint-Émilion Grand Cru (Grand Cru Classé) 2014FranceSaint-Émilion Grand CruChâteau La Serre3.811746.792014</v>
      </c>
      <c r="S2399" t="b">
        <v>0</v>
      </c>
    </row>
    <row r="2400" spans="1:19" x14ac:dyDescent="0.2">
      <c r="A2400" t="s">
        <v>1217</v>
      </c>
      <c r="B2400" t="s">
        <v>70</v>
      </c>
      <c r="C2400" t="s">
        <v>71</v>
      </c>
      <c r="D2400" t="s">
        <v>1218</v>
      </c>
      <c r="E2400">
        <v>3.7</v>
      </c>
      <c r="F2400">
        <v>117</v>
      </c>
      <c r="G2400" s="21">
        <v>8.41</v>
      </c>
      <c r="H2400">
        <v>2014</v>
      </c>
      <c r="J2400" t="str">
        <f>_xlfn.CONCAT(Table1[#This Row])</f>
        <v>Merlot 2014United StatesCaliforniaWoodhaven3.71178.412014</v>
      </c>
      <c r="S2400" t="b">
        <v>0</v>
      </c>
    </row>
    <row r="2401" spans="1:19" x14ac:dyDescent="0.2">
      <c r="A2401" t="s">
        <v>1235</v>
      </c>
      <c r="B2401" t="s">
        <v>66</v>
      </c>
      <c r="C2401" t="s">
        <v>1236</v>
      </c>
      <c r="D2401" t="s">
        <v>1237</v>
      </c>
      <c r="E2401">
        <v>3.4</v>
      </c>
      <c r="F2401">
        <v>117</v>
      </c>
      <c r="G2401" s="21">
        <v>5.99</v>
      </c>
      <c r="H2401">
        <v>2014</v>
      </c>
      <c r="J2401" t="str">
        <f>_xlfn.CONCAT(Table1[#This Row])</f>
        <v>Reserva Cabernet Sauvignon 2014SpainValdepeñasViña Albali3.41175.992014</v>
      </c>
      <c r="S2401" t="b">
        <v>0</v>
      </c>
    </row>
    <row r="2402" spans="1:19" x14ac:dyDescent="0.2">
      <c r="A2402" t="s">
        <v>1180</v>
      </c>
      <c r="B2402" t="s">
        <v>46</v>
      </c>
      <c r="C2402" t="s">
        <v>1181</v>
      </c>
      <c r="D2402" t="s">
        <v>1182</v>
      </c>
      <c r="E2402">
        <v>4.4000000000000004</v>
      </c>
      <c r="F2402">
        <v>116</v>
      </c>
      <c r="G2402" s="21">
        <v>179</v>
      </c>
      <c r="H2402">
        <v>2014</v>
      </c>
      <c r="J2402" t="str">
        <f>_xlfn.CONCAT(Table1[#This Row])</f>
        <v>Mount Edelstone Shiraz 2014AustraliaEden ValleyHenschke4.41161792014</v>
      </c>
      <c r="S2402" t="b">
        <v>0</v>
      </c>
    </row>
    <row r="2403" spans="1:19" x14ac:dyDescent="0.2">
      <c r="A2403" t="s">
        <v>1165</v>
      </c>
      <c r="B2403" t="s">
        <v>70</v>
      </c>
      <c r="C2403" t="s">
        <v>1166</v>
      </c>
      <c r="D2403" t="s">
        <v>1167</v>
      </c>
      <c r="E2403">
        <v>4.2</v>
      </c>
      <c r="F2403">
        <v>116</v>
      </c>
      <c r="G2403" s="21">
        <v>178.96</v>
      </c>
      <c r="H2403">
        <v>2014</v>
      </c>
      <c r="J2403" t="str">
        <f>_xlfn.CONCAT(Table1[#This Row])</f>
        <v>Reserve Cabernet Sauvignon 2014United StatesOakvilleRobert Mondavi4.2116178.962014</v>
      </c>
      <c r="S2403" t="b">
        <v>0</v>
      </c>
    </row>
    <row r="2404" spans="1:19" x14ac:dyDescent="0.2">
      <c r="A2404" t="s">
        <v>1177</v>
      </c>
      <c r="B2404" t="s">
        <v>62</v>
      </c>
      <c r="C2404" t="s">
        <v>63</v>
      </c>
      <c r="D2404" t="s">
        <v>817</v>
      </c>
      <c r="E2404">
        <v>4.0999999999999996</v>
      </c>
      <c r="F2404">
        <v>116</v>
      </c>
      <c r="G2404" s="21">
        <v>26.95</v>
      </c>
      <c r="H2404">
        <v>2014</v>
      </c>
      <c r="J2404" t="str">
        <f>_xlfn.CONCAT(Table1[#This Row])</f>
        <v>Grand Reserve 2014South AfricaStellenboschDelheim4.111626.952014</v>
      </c>
      <c r="S2404" t="b">
        <v>0</v>
      </c>
    </row>
    <row r="2405" spans="1:19" x14ac:dyDescent="0.2">
      <c r="A2405" t="s">
        <v>1190</v>
      </c>
      <c r="B2405" t="s">
        <v>34</v>
      </c>
      <c r="C2405" t="s">
        <v>1191</v>
      </c>
      <c r="D2405" t="s">
        <v>1192</v>
      </c>
      <c r="E2405">
        <v>4.0999999999999996</v>
      </c>
      <c r="F2405">
        <v>116</v>
      </c>
      <c r="G2405" s="21">
        <v>11.8</v>
      </c>
      <c r="H2405">
        <v>2014</v>
      </c>
      <c r="J2405" t="str">
        <f>_xlfn.CONCAT(Table1[#This Row])</f>
        <v>Limited Release Cabernet Sauvignon 2014ChileRapel ValleySutil4.111611.82014</v>
      </c>
      <c r="S2405" t="b">
        <v>0</v>
      </c>
    </row>
    <row r="2406" spans="1:19" x14ac:dyDescent="0.2">
      <c r="A2406" t="s">
        <v>1173</v>
      </c>
      <c r="B2406" t="s">
        <v>16</v>
      </c>
      <c r="C2406" t="s">
        <v>17</v>
      </c>
      <c r="D2406" t="s">
        <v>1174</v>
      </c>
      <c r="E2406">
        <v>4</v>
      </c>
      <c r="F2406">
        <v>116</v>
      </c>
      <c r="G2406" s="21">
        <v>50.67</v>
      </c>
      <c r="H2406">
        <v>2014</v>
      </c>
      <c r="J2406" t="str">
        <f>_xlfn.CONCAT(Table1[#This Row])</f>
        <v>Maestro Raro 2014ItalyToscanaFèlsina411650.672014</v>
      </c>
      <c r="S2406" t="b">
        <v>0</v>
      </c>
    </row>
    <row r="2407" spans="1:19" x14ac:dyDescent="0.2">
      <c r="A2407" t="s">
        <v>1175</v>
      </c>
      <c r="B2407" t="s">
        <v>62</v>
      </c>
      <c r="C2407" t="s">
        <v>63</v>
      </c>
      <c r="D2407" t="s">
        <v>1176</v>
      </c>
      <c r="E2407">
        <v>3.6</v>
      </c>
      <c r="F2407">
        <v>116</v>
      </c>
      <c r="G2407" s="21">
        <v>19.8</v>
      </c>
      <c r="H2407">
        <v>2014</v>
      </c>
      <c r="J2407" t="str">
        <f>_xlfn.CONCAT(Table1[#This Row])</f>
        <v>Buzzard Kloof Syrah 2014South AfricaStellenboschRustenberg3.611619.82014</v>
      </c>
      <c r="S2407" t="b">
        <v>0</v>
      </c>
    </row>
    <row r="2408" spans="1:19" x14ac:dyDescent="0.2">
      <c r="A2408" t="s">
        <v>1187</v>
      </c>
      <c r="B2408" t="s">
        <v>16</v>
      </c>
      <c r="C2408" t="s">
        <v>1188</v>
      </c>
      <c r="D2408" t="s">
        <v>1189</v>
      </c>
      <c r="E2408">
        <v>3.5</v>
      </c>
      <c r="F2408">
        <v>116</v>
      </c>
      <c r="G2408" s="21">
        <v>11.5</v>
      </c>
      <c r="H2408">
        <v>2014</v>
      </c>
      <c r="J2408" t="str">
        <f>_xlfn.CONCAT(Table1[#This Row])</f>
        <v>Santa Rita Rosso di Valtelina 2014ItalyValtellinaMamete Prevostini3.511611.52014</v>
      </c>
      <c r="S2408" t="b">
        <v>0</v>
      </c>
    </row>
    <row r="2409" spans="1:19" x14ac:dyDescent="0.2">
      <c r="A2409" t="s">
        <v>1141</v>
      </c>
      <c r="B2409" t="s">
        <v>66</v>
      </c>
      <c r="C2409" t="s">
        <v>222</v>
      </c>
      <c r="D2409" t="s">
        <v>1142</v>
      </c>
      <c r="E2409">
        <v>3.7</v>
      </c>
      <c r="F2409">
        <v>115</v>
      </c>
      <c r="G2409" s="21">
        <v>12.43</v>
      </c>
      <c r="H2409">
        <v>2014</v>
      </c>
      <c r="J2409" t="str">
        <f>_xlfn.CONCAT(Table1[#This Row])</f>
        <v>Eloy Escudero Crianza 2014SpainRibera del DueroBodegas y Vinedos Escudero3.711512.432014</v>
      </c>
      <c r="S2409" t="b">
        <v>0</v>
      </c>
    </row>
    <row r="2410" spans="1:19" x14ac:dyDescent="0.2">
      <c r="A2410" t="s">
        <v>1084</v>
      </c>
      <c r="B2410" t="s">
        <v>9</v>
      </c>
      <c r="C2410" t="s">
        <v>281</v>
      </c>
      <c r="D2410" t="s">
        <v>1085</v>
      </c>
      <c r="E2410">
        <v>3.8</v>
      </c>
      <c r="F2410">
        <v>114</v>
      </c>
      <c r="G2410" s="21">
        <v>13.15</v>
      </c>
      <c r="H2410">
        <v>2014</v>
      </c>
      <c r="J2410" t="str">
        <f>_xlfn.CONCAT(Table1[#This Row])</f>
        <v>Haut-Médoc 2014FranceHaut-MédocChâteau Haut-Bellevue3.811413.152014</v>
      </c>
      <c r="S2410" t="b">
        <v>0</v>
      </c>
    </row>
    <row r="2411" spans="1:19" x14ac:dyDescent="0.2">
      <c r="A2411" t="s">
        <v>1028</v>
      </c>
      <c r="B2411" t="s">
        <v>277</v>
      </c>
      <c r="C2411" t="s">
        <v>278</v>
      </c>
      <c r="D2411" t="s">
        <v>546</v>
      </c>
      <c r="E2411">
        <v>3.8</v>
      </c>
      <c r="F2411">
        <v>113</v>
      </c>
      <c r="G2411" s="21">
        <v>23.38</v>
      </c>
      <c r="H2411">
        <v>2014</v>
      </c>
      <c r="J2411" t="str">
        <f>_xlfn.CONCAT(Table1[#This Row])</f>
        <v>Kalkmergel Spätburgunder 2014GermanyPfalzKnipser3.811323.382014</v>
      </c>
      <c r="S2411" t="b">
        <v>0</v>
      </c>
    </row>
    <row r="2412" spans="1:19" x14ac:dyDescent="0.2">
      <c r="A2412" t="s">
        <v>914</v>
      </c>
      <c r="B2412" t="s">
        <v>16</v>
      </c>
      <c r="C2412" t="s">
        <v>374</v>
      </c>
      <c r="D2412" t="s">
        <v>915</v>
      </c>
      <c r="E2412">
        <v>4.3</v>
      </c>
      <c r="F2412">
        <v>111</v>
      </c>
      <c r="G2412" s="21">
        <v>115.7</v>
      </c>
      <c r="H2412">
        <v>2014</v>
      </c>
      <c r="J2412" t="str">
        <f>_xlfn.CONCAT(Table1[#This Row])</f>
        <v>Vürsù Barbaresco Gallina 2014ItalyBarbarescoLa Spinetta4.3111115.72014</v>
      </c>
      <c r="S2412" t="b">
        <v>0</v>
      </c>
    </row>
    <row r="2413" spans="1:19" x14ac:dyDescent="0.2">
      <c r="A2413" t="s">
        <v>954</v>
      </c>
      <c r="B2413" t="s">
        <v>277</v>
      </c>
      <c r="C2413" t="s">
        <v>955</v>
      </c>
      <c r="D2413" t="s">
        <v>956</v>
      </c>
      <c r="E2413">
        <v>3.8</v>
      </c>
      <c r="F2413">
        <v>111</v>
      </c>
      <c r="G2413" s="21">
        <v>27</v>
      </c>
      <c r="H2413">
        <v>2014</v>
      </c>
      <c r="J2413" t="str">
        <f>_xlfn.CONCAT(Table1[#This Row])</f>
        <v>Wunderwerk Spätburgunder 2014GermanyRheinhessenDreissigacker3.8111272014</v>
      </c>
      <c r="S2413" t="b">
        <v>0</v>
      </c>
    </row>
    <row r="2414" spans="1:19" x14ac:dyDescent="0.2">
      <c r="A2414" t="s">
        <v>871</v>
      </c>
      <c r="B2414" t="s">
        <v>16</v>
      </c>
      <c r="C2414" t="s">
        <v>178</v>
      </c>
      <c r="D2414" t="s">
        <v>587</v>
      </c>
      <c r="E2414">
        <v>3.6</v>
      </c>
      <c r="F2414">
        <v>110</v>
      </c>
      <c r="G2414" s="21">
        <v>19.95</v>
      </c>
      <c r="H2414">
        <v>2014</v>
      </c>
      <c r="J2414" t="str">
        <f>_xlfn.CONCAT(Table1[#This Row])</f>
        <v>Bricco Dei Merli Barbera d'Alba 2014ItalyBarbera d'AlbaElvio Cogno3.611019.952014</v>
      </c>
      <c r="S2414" t="b">
        <v>0</v>
      </c>
    </row>
    <row r="2415" spans="1:19" x14ac:dyDescent="0.2">
      <c r="A2415" t="s">
        <v>819</v>
      </c>
      <c r="B2415" t="s">
        <v>66</v>
      </c>
      <c r="C2415" t="s">
        <v>308</v>
      </c>
      <c r="D2415" t="s">
        <v>820</v>
      </c>
      <c r="E2415">
        <v>4.5999999999999996</v>
      </c>
      <c r="F2415">
        <v>109</v>
      </c>
      <c r="G2415" s="21">
        <v>328.95</v>
      </c>
      <c r="H2415">
        <v>2014</v>
      </c>
      <c r="J2415" t="str">
        <f>_xlfn.CONCAT(Table1[#This Row])</f>
        <v>Contador Rioja 2014SpainRiojaBodega Contador (Benjamín Romeo)4.6109328.952014</v>
      </c>
      <c r="S2415" t="b">
        <v>0</v>
      </c>
    </row>
    <row r="2416" spans="1:19" x14ac:dyDescent="0.2">
      <c r="A2416" t="s">
        <v>816</v>
      </c>
      <c r="B2416" t="s">
        <v>62</v>
      </c>
      <c r="C2416" t="s">
        <v>63</v>
      </c>
      <c r="D2416" t="s">
        <v>817</v>
      </c>
      <c r="E2416">
        <v>4.3</v>
      </c>
      <c r="F2416">
        <v>109</v>
      </c>
      <c r="G2416" s="21">
        <v>35.5</v>
      </c>
      <c r="H2416">
        <v>2014</v>
      </c>
      <c r="J2416" t="str">
        <f>_xlfn.CONCAT(Table1[#This Row])</f>
        <v>Vera Cruz Shiraz 2014South AfricaStellenboschDelheim4.310935.52014</v>
      </c>
      <c r="S2416" t="b">
        <v>0</v>
      </c>
    </row>
    <row r="2417" spans="1:19" x14ac:dyDescent="0.2">
      <c r="A2417" t="s">
        <v>828</v>
      </c>
      <c r="B2417" t="s">
        <v>66</v>
      </c>
      <c r="C2417" t="s">
        <v>829</v>
      </c>
      <c r="D2417" t="s">
        <v>830</v>
      </c>
      <c r="E2417">
        <v>4.2</v>
      </c>
      <c r="F2417">
        <v>109</v>
      </c>
      <c r="G2417" s="21">
        <v>31.68</v>
      </c>
      <c r="H2417">
        <v>2014</v>
      </c>
      <c r="J2417" t="str">
        <f>_xlfn.CONCAT(Table1[#This Row])</f>
        <v>Sestal 2014SpainMallorcaSes Talaioles4.210931.682014</v>
      </c>
      <c r="S2417" t="b">
        <v>0</v>
      </c>
    </row>
    <row r="2418" spans="1:19" x14ac:dyDescent="0.2">
      <c r="A2418" t="s">
        <v>823</v>
      </c>
      <c r="B2418" t="s">
        <v>277</v>
      </c>
      <c r="C2418" t="s">
        <v>346</v>
      </c>
      <c r="D2418" t="s">
        <v>824</v>
      </c>
      <c r="E2418">
        <v>3.6</v>
      </c>
      <c r="F2418">
        <v>109</v>
      </c>
      <c r="G2418" s="21">
        <v>29.95</v>
      </c>
      <c r="H2418">
        <v>2014</v>
      </c>
      <c r="J2418" t="str">
        <f>_xlfn.CONCAT(Table1[#This Row])</f>
        <v>Pinot Noir *** 2014GermanyBadenWeingut Holger Koch3.610929.952014</v>
      </c>
      <c r="S2418" t="b">
        <v>0</v>
      </c>
    </row>
    <row r="2419" spans="1:19" x14ac:dyDescent="0.2">
      <c r="A2419" t="s">
        <v>825</v>
      </c>
      <c r="B2419" t="s">
        <v>277</v>
      </c>
      <c r="C2419" t="s">
        <v>826</v>
      </c>
      <c r="D2419" t="s">
        <v>827</v>
      </c>
      <c r="E2419">
        <v>3.2</v>
      </c>
      <c r="F2419">
        <v>109</v>
      </c>
      <c r="G2419" s="21">
        <v>9.6</v>
      </c>
      <c r="H2419">
        <v>2014</v>
      </c>
      <c r="J2419" t="str">
        <f>_xlfn.CONCAT(Table1[#This Row])</f>
        <v>Lemberger Trocken 2014GermanyWürttembergGrafen Neipperg3.21099.62014</v>
      </c>
      <c r="S2419" t="b">
        <v>0</v>
      </c>
    </row>
    <row r="2420" spans="1:19" x14ac:dyDescent="0.2">
      <c r="A2420" t="s">
        <v>720</v>
      </c>
      <c r="B2420" t="s">
        <v>9</v>
      </c>
      <c r="C2420" t="s">
        <v>721</v>
      </c>
      <c r="D2420" t="s">
        <v>722</v>
      </c>
      <c r="E2420">
        <v>4</v>
      </c>
      <c r="F2420">
        <v>108</v>
      </c>
      <c r="G2420" s="21">
        <v>20.37</v>
      </c>
      <c r="H2420">
        <v>2014</v>
      </c>
      <c r="J2420" t="str">
        <f>_xlfn.CONCAT(Table1[#This Row])</f>
        <v>Lalande-de-Pomerol 2014FranceLalande-de-PomerolChâteau Les Hauts-Conseillants410820.372014</v>
      </c>
      <c r="S2420" t="b">
        <v>0</v>
      </c>
    </row>
    <row r="2421" spans="1:19" x14ac:dyDescent="0.2">
      <c r="A2421" t="s">
        <v>622</v>
      </c>
      <c r="B2421" t="s">
        <v>9</v>
      </c>
      <c r="C2421" t="s">
        <v>96</v>
      </c>
      <c r="D2421" t="s">
        <v>623</v>
      </c>
      <c r="E2421">
        <v>4</v>
      </c>
      <c r="F2421">
        <v>107</v>
      </c>
      <c r="G2421" s="21">
        <v>130.97</v>
      </c>
      <c r="H2421">
        <v>2014</v>
      </c>
      <c r="J2421" t="str">
        <f>_xlfn.CONCAT(Table1[#This Row])</f>
        <v>Saint-Émilion Grand Cru (Premier Grand Cru Classé) 2014FranceSaint-Émilion Grand CruChâteau Belair-Monange4107130.972014</v>
      </c>
      <c r="S2421" t="b">
        <v>0</v>
      </c>
    </row>
    <row r="2422" spans="1:19" x14ac:dyDescent="0.2">
      <c r="A2422" t="s">
        <v>668</v>
      </c>
      <c r="B2422" t="s">
        <v>66</v>
      </c>
      <c r="C2422" t="s">
        <v>669</v>
      </c>
      <c r="D2422" t="s">
        <v>670</v>
      </c>
      <c r="E2422">
        <v>3.8</v>
      </c>
      <c r="F2422">
        <v>107</v>
      </c>
      <c r="G2422" s="21">
        <v>16.899999999999999</v>
      </c>
      <c r="H2422">
        <v>2014</v>
      </c>
      <c r="J2422" t="str">
        <f>_xlfn.CONCAT(Table1[#This Row])</f>
        <v>Pago de los Balagueses Garnacha Tintorera - Merlot 2014SpainValenciaVegalfaro3.810716.92014</v>
      </c>
      <c r="S2422" t="b">
        <v>0</v>
      </c>
    </row>
    <row r="2423" spans="1:19" x14ac:dyDescent="0.2">
      <c r="A2423" t="s">
        <v>662</v>
      </c>
      <c r="B2423" t="s">
        <v>16</v>
      </c>
      <c r="C2423" t="s">
        <v>663</v>
      </c>
      <c r="D2423" t="s">
        <v>664</v>
      </c>
      <c r="E2423">
        <v>3.7</v>
      </c>
      <c r="F2423">
        <v>107</v>
      </c>
      <c r="G2423" s="21">
        <v>15.84</v>
      </c>
      <c r="H2423">
        <v>2014</v>
      </c>
      <c r="J2423" t="str">
        <f>_xlfn.CONCAT(Table1[#This Row])</f>
        <v>Valpolicella Superiore 2014ItalyValpolicellaRocca Sveva3.710715.842014</v>
      </c>
      <c r="S2423" t="b">
        <v>0</v>
      </c>
    </row>
    <row r="2424" spans="1:19" x14ac:dyDescent="0.2">
      <c r="A2424" t="s">
        <v>541</v>
      </c>
      <c r="B2424" t="s">
        <v>16</v>
      </c>
      <c r="C2424" t="s">
        <v>542</v>
      </c>
      <c r="D2424" t="s">
        <v>543</v>
      </c>
      <c r="E2424">
        <v>3.9</v>
      </c>
      <c r="F2424">
        <v>106</v>
      </c>
      <c r="G2424" s="21">
        <v>11.95</v>
      </c>
      <c r="H2424">
        <v>2014</v>
      </c>
      <c r="J2424" t="str">
        <f>_xlfn.CONCAT(Table1[#This Row])</f>
        <v>Vitiano San Lorenzo 2014ItalyCastel San LorenzoFalesco3.910611.952014</v>
      </c>
      <c r="S2424" t="b">
        <v>0</v>
      </c>
    </row>
    <row r="2425" spans="1:19" x14ac:dyDescent="0.2">
      <c r="A2425" t="s">
        <v>562</v>
      </c>
      <c r="B2425" t="s">
        <v>66</v>
      </c>
      <c r="C2425" t="s">
        <v>308</v>
      </c>
      <c r="D2425" t="s">
        <v>563</v>
      </c>
      <c r="E2425">
        <v>3.8</v>
      </c>
      <c r="F2425">
        <v>106</v>
      </c>
      <c r="G2425" s="21">
        <v>19.95</v>
      </c>
      <c r="H2425">
        <v>2014</v>
      </c>
      <c r="J2425" t="str">
        <f>_xlfn.CONCAT(Table1[#This Row])</f>
        <v>Lanzaga Rioja 2014SpainRiojaTelmo Rodriguez3.810619.952014</v>
      </c>
      <c r="S2425" t="b">
        <v>0</v>
      </c>
    </row>
    <row r="2426" spans="1:19" x14ac:dyDescent="0.2">
      <c r="A2426" t="s">
        <v>560</v>
      </c>
      <c r="B2426" t="s">
        <v>66</v>
      </c>
      <c r="C2426" t="s">
        <v>222</v>
      </c>
      <c r="D2426" t="s">
        <v>561</v>
      </c>
      <c r="E2426">
        <v>3.6</v>
      </c>
      <c r="F2426">
        <v>106</v>
      </c>
      <c r="G2426" s="21">
        <v>15.75</v>
      </c>
      <c r="H2426">
        <v>2014</v>
      </c>
      <c r="J2426" t="str">
        <f>_xlfn.CONCAT(Table1[#This Row])</f>
        <v>Yotuel Selección 2014SpainRibera del DueroGallego Zapatero3.610615.752014</v>
      </c>
      <c r="S2426" t="b">
        <v>0</v>
      </c>
    </row>
    <row r="2427" spans="1:19" x14ac:dyDescent="0.2">
      <c r="A2427" t="s">
        <v>569</v>
      </c>
      <c r="B2427" t="s">
        <v>66</v>
      </c>
      <c r="C2427" t="s">
        <v>570</v>
      </c>
      <c r="D2427" t="s">
        <v>571</v>
      </c>
      <c r="E2427">
        <v>3.2</v>
      </c>
      <c r="F2427">
        <v>106</v>
      </c>
      <c r="G2427" s="21">
        <v>7.75</v>
      </c>
      <c r="H2427">
        <v>2014</v>
      </c>
      <c r="J2427" t="str">
        <f>_xlfn.CONCAT(Table1[#This Row])</f>
        <v>El Chocolatero Cariñena 2014SpainCariñenaSan Valero3.21067.752014</v>
      </c>
      <c r="S2427" t="b">
        <v>0</v>
      </c>
    </row>
    <row r="2428" spans="1:19" x14ac:dyDescent="0.2">
      <c r="A2428" t="s">
        <v>489</v>
      </c>
      <c r="B2428" t="s">
        <v>16</v>
      </c>
      <c r="C2428" t="s">
        <v>358</v>
      </c>
      <c r="D2428" t="s">
        <v>490</v>
      </c>
      <c r="E2428">
        <v>3.8</v>
      </c>
      <c r="F2428">
        <v>105</v>
      </c>
      <c r="G2428" s="21">
        <v>32.75</v>
      </c>
      <c r="H2428">
        <v>2014</v>
      </c>
      <c r="J2428" t="str">
        <f>_xlfn.CONCAT(Table1[#This Row])</f>
        <v>Brunello di Montalcino 2014ItalyBrunello di MontalcinoTenute Silvio Nardi3.810532.752014</v>
      </c>
      <c r="S2428" t="b">
        <v>0</v>
      </c>
    </row>
    <row r="2429" spans="1:19" x14ac:dyDescent="0.2">
      <c r="A2429" t="s">
        <v>484</v>
      </c>
      <c r="B2429" t="s">
        <v>16</v>
      </c>
      <c r="C2429" t="s">
        <v>17</v>
      </c>
      <c r="D2429" t="s">
        <v>485</v>
      </c>
      <c r="E2429">
        <v>3.6</v>
      </c>
      <c r="F2429">
        <v>105</v>
      </c>
      <c r="G2429" s="21">
        <v>12.9</v>
      </c>
      <c r="H2429">
        <v>2014</v>
      </c>
      <c r="J2429" t="str">
        <f>_xlfn.CONCAT(Table1[#This Row])</f>
        <v>Poggio d'Arna Toscana 2014ItalyToscanaTenuta di Sesta3.610512.92014</v>
      </c>
      <c r="S2429" t="b">
        <v>0</v>
      </c>
    </row>
    <row r="2430" spans="1:19" x14ac:dyDescent="0.2">
      <c r="A2430" t="s">
        <v>322</v>
      </c>
      <c r="B2430" t="s">
        <v>16</v>
      </c>
      <c r="C2430" t="s">
        <v>323</v>
      </c>
      <c r="D2430" t="s">
        <v>324</v>
      </c>
      <c r="E2430">
        <v>4.4000000000000004</v>
      </c>
      <c r="F2430">
        <v>103</v>
      </c>
      <c r="G2430" s="21">
        <v>39.9</v>
      </c>
      <c r="H2430">
        <v>2014</v>
      </c>
      <c r="J2430" t="str">
        <f>_xlfn.CONCAT(Table1[#This Row])</f>
        <v>Gran Masetto Teroldego 2014ItalyTrentinoEndrizzi4.410339.92014</v>
      </c>
      <c r="S2430" t="b">
        <v>0</v>
      </c>
    </row>
    <row r="2431" spans="1:19" x14ac:dyDescent="0.2">
      <c r="A2431" t="s">
        <v>318</v>
      </c>
      <c r="B2431" t="s">
        <v>9</v>
      </c>
      <c r="C2431" t="s">
        <v>96</v>
      </c>
      <c r="D2431" t="s">
        <v>319</v>
      </c>
      <c r="E2431">
        <v>3.9</v>
      </c>
      <c r="F2431">
        <v>103</v>
      </c>
      <c r="G2431" s="21">
        <v>26.9</v>
      </c>
      <c r="H2431">
        <v>2014</v>
      </c>
      <c r="J2431" t="str">
        <f>_xlfn.CONCAT(Table1[#This Row])</f>
        <v>Saint-Émilion Grand Cru 2014FranceSaint-Émilion Grand CruChâteau La Confession3.910326.92014</v>
      </c>
      <c r="S2431" t="b">
        <v>0</v>
      </c>
    </row>
    <row r="2432" spans="1:19" x14ac:dyDescent="0.2">
      <c r="A2432" t="s">
        <v>367</v>
      </c>
      <c r="B2432" t="s">
        <v>9</v>
      </c>
      <c r="C2432" t="s">
        <v>368</v>
      </c>
      <c r="D2432" t="s">
        <v>369</v>
      </c>
      <c r="E2432">
        <v>3.9</v>
      </c>
      <c r="F2432">
        <v>103</v>
      </c>
      <c r="G2432" s="21">
        <v>19.399999999999999</v>
      </c>
      <c r="H2432">
        <v>2014</v>
      </c>
      <c r="J2432" t="str">
        <f>_xlfn.CONCAT(Table1[#This Row])</f>
        <v>Roi des Lézards 2014FranceCôtes CatalanesDomaine Les Enfants Sauvages3.910319.42014</v>
      </c>
      <c r="S2432" t="b">
        <v>0</v>
      </c>
    </row>
    <row r="2433" spans="1:19" x14ac:dyDescent="0.2">
      <c r="A2433" t="s">
        <v>258</v>
      </c>
      <c r="B2433" t="s">
        <v>62</v>
      </c>
      <c r="C2433" t="s">
        <v>259</v>
      </c>
      <c r="D2433" t="s">
        <v>260</v>
      </c>
      <c r="E2433">
        <v>3.9</v>
      </c>
      <c r="F2433">
        <v>102</v>
      </c>
      <c r="G2433" s="21">
        <v>12.48</v>
      </c>
      <c r="H2433">
        <v>2014</v>
      </c>
      <c r="J2433" t="str">
        <f>_xlfn.CONCAT(Table1[#This Row])</f>
        <v>Merlot - Cabernet Sauvignon - Petit Verdot 2014South AfricaWalker BayCreation3.910212.482014</v>
      </c>
      <c r="S2433" t="b">
        <v>0</v>
      </c>
    </row>
    <row r="2434" spans="1:19" x14ac:dyDescent="0.2">
      <c r="A2434" t="s">
        <v>180</v>
      </c>
      <c r="B2434" t="s">
        <v>16</v>
      </c>
      <c r="C2434" t="s">
        <v>181</v>
      </c>
      <c r="D2434" t="s">
        <v>182</v>
      </c>
      <c r="E2434">
        <v>4</v>
      </c>
      <c r="F2434">
        <v>101</v>
      </c>
      <c r="G2434" s="21">
        <v>39.9</v>
      </c>
      <c r="H2434">
        <v>2014</v>
      </c>
      <c r="J2434" t="str">
        <f>_xlfn.CONCAT(Table1[#This Row])</f>
        <v>Barolo Cannubi 2014ItalyBaroloGiacomo Fenocchio410139.92014</v>
      </c>
      <c r="S2434" t="b">
        <v>0</v>
      </c>
    </row>
    <row r="2435" spans="1:19" x14ac:dyDescent="0.2">
      <c r="A2435" t="s">
        <v>140</v>
      </c>
      <c r="B2435" t="s">
        <v>16</v>
      </c>
      <c r="C2435" t="s">
        <v>141</v>
      </c>
      <c r="D2435" t="s">
        <v>142</v>
      </c>
      <c r="E2435">
        <v>3.8</v>
      </c>
      <c r="F2435">
        <v>101</v>
      </c>
      <c r="G2435" s="21">
        <v>31.96</v>
      </c>
      <c r="H2435">
        <v>2014</v>
      </c>
      <c r="J2435" t="str">
        <f>_xlfn.CONCAT(Table1[#This Row])</f>
        <v>Sabbie di Sopra al Bosco 2014ItalyTerre del VolturnoNanni Copé3.810131.962014</v>
      </c>
      <c r="S2435" t="b">
        <v>0</v>
      </c>
    </row>
    <row r="2436" spans="1:19" x14ac:dyDescent="0.2">
      <c r="A2436" t="s">
        <v>146</v>
      </c>
      <c r="B2436" t="s">
        <v>66</v>
      </c>
      <c r="C2436" t="s">
        <v>147</v>
      </c>
      <c r="D2436" t="s">
        <v>148</v>
      </c>
      <c r="E2436">
        <v>3.7</v>
      </c>
      <c r="F2436">
        <v>101</v>
      </c>
      <c r="G2436" s="21">
        <v>21.9</v>
      </c>
      <c r="H2436">
        <v>2014</v>
      </c>
      <c r="J2436" t="str">
        <f>_xlfn.CONCAT(Table1[#This Row])</f>
        <v>Garnacha de Arrayán 2014SpainCastilla y LeónArrayán3.710121.92014</v>
      </c>
      <c r="S2436" t="b">
        <v>0</v>
      </c>
    </row>
    <row r="2437" spans="1:19" x14ac:dyDescent="0.2">
      <c r="A2437" t="s">
        <v>157</v>
      </c>
      <c r="B2437" t="s">
        <v>9</v>
      </c>
      <c r="C2437" t="s">
        <v>158</v>
      </c>
      <c r="D2437" t="s">
        <v>159</v>
      </c>
      <c r="E2437">
        <v>3.7</v>
      </c>
      <c r="F2437">
        <v>101</v>
      </c>
      <c r="G2437" s="21">
        <v>14.09</v>
      </c>
      <c r="H2437">
        <v>2014</v>
      </c>
      <c r="J2437" t="str">
        <f>_xlfn.CONCAT(Table1[#This Row])</f>
        <v>Cuvée Charles de Batz Madiran 2014FranceMadiranDomaine Berthoumieu3.710114.092014</v>
      </c>
      <c r="S2437" t="b">
        <v>0</v>
      </c>
    </row>
    <row r="2438" spans="1:19" x14ac:dyDescent="0.2">
      <c r="A2438" t="s">
        <v>186</v>
      </c>
      <c r="B2438" t="s">
        <v>70</v>
      </c>
      <c r="C2438" t="s">
        <v>187</v>
      </c>
      <c r="D2438" t="s">
        <v>188</v>
      </c>
      <c r="E2438">
        <v>3.3</v>
      </c>
      <c r="F2438">
        <v>101</v>
      </c>
      <c r="G2438" s="21">
        <v>8.2899999999999991</v>
      </c>
      <c r="H2438">
        <v>2014</v>
      </c>
      <c r="J2438" t="str">
        <f>_xlfn.CONCAT(Table1[#This Row])</f>
        <v>Cabernet Sauvignon 2014United StatesWashingtonStimson Estate Cellars3.31018.292014</v>
      </c>
      <c r="S2438" t="b">
        <v>0</v>
      </c>
    </row>
    <row r="2439" spans="1:19" x14ac:dyDescent="0.2">
      <c r="A2439" t="s">
        <v>33</v>
      </c>
      <c r="B2439" t="s">
        <v>34</v>
      </c>
      <c r="C2439" t="s">
        <v>35</v>
      </c>
      <c r="D2439" t="s">
        <v>36</v>
      </c>
      <c r="E2439">
        <v>3.9</v>
      </c>
      <c r="F2439">
        <v>100</v>
      </c>
      <c r="G2439" s="21">
        <v>17.52</v>
      </c>
      <c r="H2439">
        <v>2014</v>
      </c>
      <c r="J2439" t="str">
        <f>_xlfn.CONCAT(Table1[#This Row])</f>
        <v>Red Blend 2014ChileItata ValleyViña La Causa3.910017.522014</v>
      </c>
      <c r="S2439" t="b">
        <v>0</v>
      </c>
    </row>
    <row r="2440" spans="1:19" x14ac:dyDescent="0.2">
      <c r="A2440" t="s">
        <v>40</v>
      </c>
      <c r="B2440" t="s">
        <v>9</v>
      </c>
      <c r="C2440" t="s">
        <v>41</v>
      </c>
      <c r="D2440" t="s">
        <v>42</v>
      </c>
      <c r="E2440">
        <v>3.5</v>
      </c>
      <c r="F2440">
        <v>100</v>
      </c>
      <c r="G2440" s="21">
        <v>6.9</v>
      </c>
      <c r="H2440">
        <v>2014</v>
      </c>
      <c r="J2440" t="str">
        <f>_xlfn.CONCAT(Table1[#This Row])</f>
        <v>Tradition 2014FranceMinervoisDomaine des Aires Hautes3.51006.92014</v>
      </c>
      <c r="S2440" t="b">
        <v>0</v>
      </c>
    </row>
    <row r="2441" spans="1:19" x14ac:dyDescent="0.2">
      <c r="A2441" t="s">
        <v>10051</v>
      </c>
      <c r="B2441" t="s">
        <v>16</v>
      </c>
      <c r="C2441" t="s">
        <v>586</v>
      </c>
      <c r="D2441" t="s">
        <v>6891</v>
      </c>
      <c r="E2441">
        <v>3.7</v>
      </c>
      <c r="F2441">
        <v>98</v>
      </c>
      <c r="G2441" s="21">
        <v>17.899999999999999</v>
      </c>
      <c r="H2441">
        <v>2014</v>
      </c>
      <c r="J2441" t="str">
        <f>_xlfn.CONCAT(Table1[#This Row])</f>
        <v>Dolcetto d’Alba Bossèt (Boschetti/Buschet) 2014ItalyDolcetto d'AlbaMarchesi di Barolo3.79817.92014</v>
      </c>
      <c r="S2441" t="b">
        <v>0</v>
      </c>
    </row>
    <row r="2442" spans="1:19" x14ac:dyDescent="0.2">
      <c r="A2442" t="s">
        <v>10028</v>
      </c>
      <c r="B2442" t="s">
        <v>23</v>
      </c>
      <c r="C2442" t="s">
        <v>247</v>
      </c>
      <c r="D2442" t="s">
        <v>5922</v>
      </c>
      <c r="E2442">
        <v>3.8</v>
      </c>
      <c r="F2442">
        <v>97</v>
      </c>
      <c r="G2442" s="21">
        <v>29.9</v>
      </c>
      <c r="H2442">
        <v>2014</v>
      </c>
      <c r="J2442" t="str">
        <f>_xlfn.CONCAT(Table1[#This Row])</f>
        <v>Reserve Blaufränkisch 2014AustriaBurgenlandMoric3.89729.92014</v>
      </c>
      <c r="S2442" t="b">
        <v>0</v>
      </c>
    </row>
    <row r="2443" spans="1:19" x14ac:dyDescent="0.2">
      <c r="A2443" t="s">
        <v>10029</v>
      </c>
      <c r="B2443" t="s">
        <v>9</v>
      </c>
      <c r="C2443" t="s">
        <v>336</v>
      </c>
      <c r="D2443" t="s">
        <v>3278</v>
      </c>
      <c r="E2443">
        <v>3.8</v>
      </c>
      <c r="F2443">
        <v>97</v>
      </c>
      <c r="G2443" s="21">
        <v>8.24</v>
      </c>
      <c r="H2443">
        <v>2014</v>
      </c>
      <c r="J2443" t="str">
        <f>_xlfn.CONCAT(Table1[#This Row])</f>
        <v>Bicentenaire Vieilles Vignes Corbières 2014FranceCorbièresChâteau Etang des Colombes3.8978.242014</v>
      </c>
      <c r="S2443" t="b">
        <v>0</v>
      </c>
    </row>
    <row r="2444" spans="1:19" x14ac:dyDescent="0.2">
      <c r="A2444" t="s">
        <v>10009</v>
      </c>
      <c r="B2444" t="s">
        <v>30</v>
      </c>
      <c r="C2444" t="s">
        <v>2109</v>
      </c>
      <c r="D2444" t="s">
        <v>9392</v>
      </c>
      <c r="E2444">
        <v>3.8</v>
      </c>
      <c r="F2444">
        <v>96</v>
      </c>
      <c r="G2444" s="21">
        <v>18.5</v>
      </c>
      <c r="H2444">
        <v>2014</v>
      </c>
      <c r="J2444" t="str">
        <f>_xlfn.CONCAT(Table1[#This Row])</f>
        <v>The Navigator 2014New ZealandHawke's BayAlpha Domus3.89618.52014</v>
      </c>
      <c r="S2444" t="b">
        <v>0</v>
      </c>
    </row>
    <row r="2445" spans="1:19" x14ac:dyDescent="0.2">
      <c r="A2445" t="s">
        <v>9966</v>
      </c>
      <c r="B2445" t="s">
        <v>16</v>
      </c>
      <c r="C2445" t="s">
        <v>1024</v>
      </c>
      <c r="D2445" t="s">
        <v>375</v>
      </c>
      <c r="E2445">
        <v>4.3</v>
      </c>
      <c r="F2445">
        <v>95</v>
      </c>
      <c r="G2445" s="21">
        <v>209</v>
      </c>
      <c r="H2445">
        <v>2014</v>
      </c>
      <c r="J2445" t="str">
        <f>_xlfn.CONCAT(Table1[#This Row])</f>
        <v>Sperss Langhe 2014ItalyLangheGaja4.3952092014</v>
      </c>
      <c r="S2445" t="b">
        <v>0</v>
      </c>
    </row>
    <row r="2446" spans="1:19" x14ac:dyDescent="0.2">
      <c r="A2446" t="s">
        <v>9967</v>
      </c>
      <c r="B2446" t="s">
        <v>9</v>
      </c>
      <c r="C2446" t="s">
        <v>190</v>
      </c>
      <c r="D2446" t="s">
        <v>361</v>
      </c>
      <c r="E2446">
        <v>4.2</v>
      </c>
      <c r="F2446">
        <v>95</v>
      </c>
      <c r="G2446" s="21">
        <v>58.39</v>
      </c>
      <c r="H2446">
        <v>2014</v>
      </c>
      <c r="J2446" t="str">
        <f>_xlfn.CONCAT(Table1[#This Row])</f>
        <v>Seigneur de Maugiron Côte-Rôtie 2014FranceCôte-RôtieDelas4.29558.392014</v>
      </c>
      <c r="S2446" t="b">
        <v>0</v>
      </c>
    </row>
    <row r="2447" spans="1:19" x14ac:dyDescent="0.2">
      <c r="A2447" t="s">
        <v>9942</v>
      </c>
      <c r="B2447" t="s">
        <v>9</v>
      </c>
      <c r="C2447" t="s">
        <v>10</v>
      </c>
      <c r="D2447" t="s">
        <v>5425</v>
      </c>
      <c r="E2447">
        <v>4.2</v>
      </c>
      <c r="F2447">
        <v>94</v>
      </c>
      <c r="G2447" s="21">
        <v>86.06</v>
      </c>
      <c r="H2447">
        <v>2014</v>
      </c>
      <c r="J2447" t="str">
        <f>_xlfn.CONCAT(Table1[#This Row])</f>
        <v>Espérance de Trotanoy Pomerol 2014FrancePomerolChâteau Trotanoy4.29486.062014</v>
      </c>
      <c r="S2447" t="b">
        <v>0</v>
      </c>
    </row>
    <row r="2448" spans="1:19" x14ac:dyDescent="0.2">
      <c r="A2448" t="s">
        <v>9928</v>
      </c>
      <c r="B2448" t="s">
        <v>66</v>
      </c>
      <c r="C2448" t="s">
        <v>419</v>
      </c>
      <c r="D2448" t="s">
        <v>563</v>
      </c>
      <c r="E2448">
        <v>4.0999999999999996</v>
      </c>
      <c r="F2448">
        <v>94</v>
      </c>
      <c r="G2448" s="21">
        <v>35.950000000000003</v>
      </c>
      <c r="H2448">
        <v>2014</v>
      </c>
      <c r="J2448" t="str">
        <f>_xlfn.CONCAT(Table1[#This Row])</f>
        <v>As Caborcas Single Vineyard 2014SpainValdeorrasTelmo Rodriguez4.19435.952014</v>
      </c>
      <c r="S2448" t="b">
        <v>0</v>
      </c>
    </row>
    <row r="2449" spans="1:19" x14ac:dyDescent="0.2">
      <c r="A2449" t="s">
        <v>9920</v>
      </c>
      <c r="B2449" t="s">
        <v>16</v>
      </c>
      <c r="C2449" t="s">
        <v>120</v>
      </c>
      <c r="D2449" t="s">
        <v>1721</v>
      </c>
      <c r="E2449">
        <v>4</v>
      </c>
      <c r="F2449">
        <v>94</v>
      </c>
      <c r="G2449" s="21">
        <v>52</v>
      </c>
      <c r="H2449">
        <v>2014</v>
      </c>
      <c r="J2449" t="str">
        <f>_xlfn.CONCAT(Table1[#This Row])</f>
        <v>Bricco della Bigotta Barbera d'Asti 2014ItalyBarbera d'AstiBraida494522014</v>
      </c>
      <c r="S2449" t="b">
        <v>0</v>
      </c>
    </row>
    <row r="2450" spans="1:19" x14ac:dyDescent="0.2">
      <c r="A2450" t="s">
        <v>9940</v>
      </c>
      <c r="B2450" t="s">
        <v>9</v>
      </c>
      <c r="C2450" t="s">
        <v>2604</v>
      </c>
      <c r="D2450" t="s">
        <v>796</v>
      </c>
      <c r="E2450">
        <v>3.7</v>
      </c>
      <c r="F2450">
        <v>94</v>
      </c>
      <c r="G2450" s="21">
        <v>23.49</v>
      </c>
      <c r="H2450">
        <v>2014</v>
      </c>
      <c r="J2450" t="str">
        <f>_xlfn.CONCAT(Table1[#This Row])</f>
        <v>Saint-Émilion Baron Carl 2014FranceSaint-ÉmilionBaron Philippe de Rothschild3.79423.492014</v>
      </c>
      <c r="S2450" t="b">
        <v>0</v>
      </c>
    </row>
    <row r="2451" spans="1:19" x14ac:dyDescent="0.2">
      <c r="A2451" t="s">
        <v>9899</v>
      </c>
      <c r="B2451" t="s">
        <v>9</v>
      </c>
      <c r="C2451" t="s">
        <v>1603</v>
      </c>
      <c r="D2451" t="s">
        <v>4474</v>
      </c>
      <c r="E2451">
        <v>3.9</v>
      </c>
      <c r="F2451">
        <v>93</v>
      </c>
      <c r="G2451" s="21">
        <v>28.1</v>
      </c>
      <c r="H2451">
        <v>2014</v>
      </c>
      <c r="J2451" t="str">
        <f>_xlfn.CONCAT(Table1[#This Row])</f>
        <v>Pièce de Roche 2014FranceLanguedoc-RoussillonFamille Lignères - Château La Baronne3.99328.12014</v>
      </c>
      <c r="S2451" t="b">
        <v>0</v>
      </c>
    </row>
    <row r="2452" spans="1:19" x14ac:dyDescent="0.2">
      <c r="A2452" t="s">
        <v>9870</v>
      </c>
      <c r="B2452" t="s">
        <v>16</v>
      </c>
      <c r="C2452" t="s">
        <v>181</v>
      </c>
      <c r="D2452" t="s">
        <v>2273</v>
      </c>
      <c r="E2452">
        <v>4</v>
      </c>
      <c r="F2452">
        <v>92</v>
      </c>
      <c r="G2452" s="21">
        <v>75</v>
      </c>
      <c r="H2452">
        <v>2014</v>
      </c>
      <c r="J2452" t="str">
        <f>_xlfn.CONCAT(Table1[#This Row])</f>
        <v>Barolo Gavarini Chiniera 2014ItalyBaroloElio Grasso492752014</v>
      </c>
      <c r="S2452" t="b">
        <v>0</v>
      </c>
    </row>
    <row r="2453" spans="1:19" x14ac:dyDescent="0.2">
      <c r="A2453" t="s">
        <v>9835</v>
      </c>
      <c r="B2453" t="s">
        <v>66</v>
      </c>
      <c r="C2453" t="s">
        <v>313</v>
      </c>
      <c r="D2453" t="s">
        <v>3727</v>
      </c>
      <c r="E2453">
        <v>4.4000000000000004</v>
      </c>
      <c r="F2453">
        <v>91</v>
      </c>
      <c r="G2453" s="21">
        <v>83.06</v>
      </c>
      <c r="H2453">
        <v>2014</v>
      </c>
      <c r="J2453" t="str">
        <f>_xlfn.CONCAT(Table1[#This Row])</f>
        <v>Doix 2014SpainPrioratMas Doix4.49183.062014</v>
      </c>
      <c r="S2453" t="b">
        <v>0</v>
      </c>
    </row>
    <row r="2454" spans="1:19" x14ac:dyDescent="0.2">
      <c r="A2454" t="s">
        <v>9820</v>
      </c>
      <c r="B2454" t="s">
        <v>62</v>
      </c>
      <c r="C2454" t="s">
        <v>5675</v>
      </c>
      <c r="D2454" t="s">
        <v>5676</v>
      </c>
      <c r="E2454">
        <v>4.2</v>
      </c>
      <c r="F2454">
        <v>91</v>
      </c>
      <c r="G2454" s="21">
        <v>30.31</v>
      </c>
      <c r="H2454">
        <v>2014</v>
      </c>
      <c r="J2454" t="str">
        <f>_xlfn.CONCAT(Table1[#This Row])</f>
        <v>Icarus Red 2014South AfricaBreede River ValleyBergsig Estate4.29130.312014</v>
      </c>
      <c r="S2454" t="b">
        <v>0</v>
      </c>
    </row>
    <row r="2455" spans="1:19" x14ac:dyDescent="0.2">
      <c r="A2455" t="s">
        <v>2193</v>
      </c>
      <c r="B2455" t="s">
        <v>9</v>
      </c>
      <c r="C2455" t="s">
        <v>10</v>
      </c>
      <c r="D2455" t="s">
        <v>2510</v>
      </c>
      <c r="E2455">
        <v>4.2</v>
      </c>
      <c r="F2455">
        <v>91</v>
      </c>
      <c r="G2455" s="21">
        <v>116</v>
      </c>
      <c r="H2455">
        <v>2014</v>
      </c>
      <c r="J2455" t="str">
        <f>_xlfn.CONCAT(Table1[#This Row])</f>
        <v>Pomerol 2014FrancePomerolChâteau Certan de May4.2911162014</v>
      </c>
      <c r="S2455" t="b">
        <v>0</v>
      </c>
    </row>
    <row r="2456" spans="1:19" x14ac:dyDescent="0.2">
      <c r="A2456" t="s">
        <v>9827</v>
      </c>
      <c r="B2456" t="s">
        <v>66</v>
      </c>
      <c r="C2456" t="s">
        <v>436</v>
      </c>
      <c r="D2456" t="s">
        <v>1474</v>
      </c>
      <c r="E2456">
        <v>3.8</v>
      </c>
      <c r="F2456">
        <v>91</v>
      </c>
      <c r="G2456" s="21">
        <v>19.3</v>
      </c>
      <c r="H2456">
        <v>2014</v>
      </c>
      <c r="J2456" t="str">
        <f>_xlfn.CONCAT(Table1[#This Row])</f>
        <v>Can Catorra 2014SpainBinissalem-MallorcaBiniagual3.89119.32014</v>
      </c>
      <c r="S2456" t="b">
        <v>0</v>
      </c>
    </row>
    <row r="2457" spans="1:19" x14ac:dyDescent="0.2">
      <c r="A2457" t="s">
        <v>9794</v>
      </c>
      <c r="B2457" t="s">
        <v>77</v>
      </c>
      <c r="C2457" t="s">
        <v>153</v>
      </c>
      <c r="D2457" t="s">
        <v>1006</v>
      </c>
      <c r="E2457">
        <v>4</v>
      </c>
      <c r="F2457">
        <v>90</v>
      </c>
      <c r="G2457" s="21">
        <v>21.45</v>
      </c>
      <c r="H2457">
        <v>2014</v>
      </c>
      <c r="J2457" t="str">
        <f>_xlfn.CONCAT(Table1[#This Row])</f>
        <v>Grande Reserva Alentejano Tinto 2014PortugalAlentejanoMonte Cascas49021.452014</v>
      </c>
      <c r="S2457" t="b">
        <v>0</v>
      </c>
    </row>
    <row r="2458" spans="1:19" x14ac:dyDescent="0.2">
      <c r="A2458" t="s">
        <v>9768</v>
      </c>
      <c r="B2458" t="s">
        <v>9</v>
      </c>
      <c r="C2458" t="s">
        <v>1319</v>
      </c>
      <c r="D2458" t="s">
        <v>1320</v>
      </c>
      <c r="E2458">
        <v>3.7</v>
      </c>
      <c r="F2458">
        <v>89</v>
      </c>
      <c r="G2458" s="21">
        <v>12.48</v>
      </c>
      <c r="H2458">
        <v>2014</v>
      </c>
      <c r="J2458" t="str">
        <f>_xlfn.CONCAT(Table1[#This Row])</f>
        <v>Cabanon Côtes du Roussillon Villages 2014FranceCôtes du Roussillon VillagesThunevin-Calvet3.78912.482014</v>
      </c>
      <c r="S2458" t="b">
        <v>0</v>
      </c>
    </row>
    <row r="2459" spans="1:19" x14ac:dyDescent="0.2">
      <c r="A2459" t="s">
        <v>9713</v>
      </c>
      <c r="B2459" t="s">
        <v>16</v>
      </c>
      <c r="C2459" t="s">
        <v>93</v>
      </c>
      <c r="D2459" t="s">
        <v>2047</v>
      </c>
      <c r="E2459">
        <v>3.9</v>
      </c>
      <c r="F2459">
        <v>88</v>
      </c>
      <c r="G2459" s="21">
        <v>30.73</v>
      </c>
      <c r="H2459">
        <v>2014</v>
      </c>
      <c r="J2459" t="str">
        <f>_xlfn.CONCAT(Table1[#This Row])</f>
        <v>Vigne di Montornello Chianti Classico Gran Selezione 2014ItalyChianti ClassicoBibbiano3.98830.732014</v>
      </c>
      <c r="S2459" t="b">
        <v>0</v>
      </c>
    </row>
    <row r="2460" spans="1:19" x14ac:dyDescent="0.2">
      <c r="A2460" t="s">
        <v>9721</v>
      </c>
      <c r="B2460" t="s">
        <v>16</v>
      </c>
      <c r="C2460" t="s">
        <v>926</v>
      </c>
      <c r="D2460" t="s">
        <v>5181</v>
      </c>
      <c r="E2460">
        <v>3.9</v>
      </c>
      <c r="F2460">
        <v>88</v>
      </c>
      <c r="G2460" s="21">
        <v>19.440000000000001</v>
      </c>
      <c r="H2460">
        <v>2014</v>
      </c>
      <c r="J2460" t="str">
        <f>_xlfn.CONCAT(Table1[#This Row])</f>
        <v>ER Etna Rosso 2014ItalyEtnaTheresa Eccher3.98819.442014</v>
      </c>
      <c r="S2460" t="b">
        <v>0</v>
      </c>
    </row>
    <row r="2461" spans="1:19" x14ac:dyDescent="0.2">
      <c r="A2461" t="s">
        <v>9704</v>
      </c>
      <c r="B2461" t="s">
        <v>62</v>
      </c>
      <c r="C2461" t="s">
        <v>63</v>
      </c>
      <c r="D2461" t="s">
        <v>3280</v>
      </c>
      <c r="E2461">
        <v>3.8</v>
      </c>
      <c r="F2461">
        <v>88</v>
      </c>
      <c r="G2461" s="21">
        <v>23.68</v>
      </c>
      <c r="H2461">
        <v>2014</v>
      </c>
      <c r="J2461" t="str">
        <f>_xlfn.CONCAT(Table1[#This Row])</f>
        <v>Reserve Merlot 2014South AfricaStellenboschVergelegen3.88823.682014</v>
      </c>
      <c r="S2461" t="b">
        <v>0</v>
      </c>
    </row>
    <row r="2462" spans="1:19" x14ac:dyDescent="0.2">
      <c r="A2462" t="s">
        <v>9709</v>
      </c>
      <c r="B2462" t="s">
        <v>9</v>
      </c>
      <c r="C2462" t="s">
        <v>9710</v>
      </c>
      <c r="D2462" t="s">
        <v>9711</v>
      </c>
      <c r="E2462">
        <v>3.5</v>
      </c>
      <c r="F2462">
        <v>88</v>
      </c>
      <c r="G2462" s="21">
        <v>14</v>
      </c>
      <c r="H2462">
        <v>2014</v>
      </c>
      <c r="J2462" t="str">
        <f>_xlfn.CONCAT(Table1[#This Row])</f>
        <v>Reflets Rouge 2014FranceLoire ValleyDomaine Saint Nicolas3.588142014</v>
      </c>
      <c r="S2462" t="b">
        <v>0</v>
      </c>
    </row>
    <row r="2463" spans="1:19" x14ac:dyDescent="0.2">
      <c r="A2463" t="s">
        <v>9653</v>
      </c>
      <c r="B2463" t="s">
        <v>70</v>
      </c>
      <c r="C2463" t="s">
        <v>2129</v>
      </c>
      <c r="D2463" t="s">
        <v>2353</v>
      </c>
      <c r="E2463">
        <v>4.3</v>
      </c>
      <c r="F2463">
        <v>86</v>
      </c>
      <c r="G2463" s="21">
        <v>89</v>
      </c>
      <c r="H2463">
        <v>2014</v>
      </c>
      <c r="J2463" t="str">
        <f>_xlfn.CONCAT(Table1[#This Row])</f>
        <v>Gap's Crown Vineyard Pinot Noir 2014United StatesSonoma CoastPatz &amp; Hall4.386892014</v>
      </c>
      <c r="S2463" t="b">
        <v>0</v>
      </c>
    </row>
    <row r="2464" spans="1:19" x14ac:dyDescent="0.2">
      <c r="A2464" t="s">
        <v>9636</v>
      </c>
      <c r="B2464" t="s">
        <v>62</v>
      </c>
      <c r="C2464" t="s">
        <v>63</v>
      </c>
      <c r="D2464" t="s">
        <v>64</v>
      </c>
      <c r="E2464">
        <v>4.0999999999999996</v>
      </c>
      <c r="F2464">
        <v>86</v>
      </c>
      <c r="G2464" s="21">
        <v>64.02</v>
      </c>
      <c r="H2464">
        <v>2014</v>
      </c>
      <c r="J2464" t="str">
        <f>_xlfn.CONCAT(Table1[#This Row])</f>
        <v>Signature 2014South AfricaStellenboschErnie Els4.18664.022014</v>
      </c>
      <c r="S2464" t="b">
        <v>0</v>
      </c>
    </row>
    <row r="2465" spans="1:19" x14ac:dyDescent="0.2">
      <c r="A2465" t="s">
        <v>9647</v>
      </c>
      <c r="B2465" t="s">
        <v>9</v>
      </c>
      <c r="C2465" t="s">
        <v>3172</v>
      </c>
      <c r="D2465" t="s">
        <v>9161</v>
      </c>
      <c r="E2465">
        <v>3.9</v>
      </c>
      <c r="F2465">
        <v>86</v>
      </c>
      <c r="G2465" s="21">
        <v>49.99</v>
      </c>
      <c r="H2465">
        <v>2014</v>
      </c>
      <c r="J2465" t="str">
        <f>_xlfn.CONCAT(Table1[#This Row])</f>
        <v>Aloxe-Corton 2014FranceAloxe-CortonOlivier Leflaive3.98649.992014</v>
      </c>
      <c r="S2465" t="b">
        <v>0</v>
      </c>
    </row>
    <row r="2466" spans="1:19" x14ac:dyDescent="0.2">
      <c r="A2466" t="s">
        <v>9656</v>
      </c>
      <c r="B2466" t="s">
        <v>16</v>
      </c>
      <c r="C2466" t="s">
        <v>931</v>
      </c>
      <c r="D2466" t="s">
        <v>7099</v>
      </c>
      <c r="E2466">
        <v>3.8</v>
      </c>
      <c r="F2466">
        <v>86</v>
      </c>
      <c r="G2466" s="21">
        <v>9.39</v>
      </c>
      <c r="H2466">
        <v>2014</v>
      </c>
      <c r="J2466" t="str">
        <f>_xlfn.CONCAT(Table1[#This Row])</f>
        <v>Cabernet 2014ItalyVenezia Giuliadi Lenardo3.8869.392014</v>
      </c>
      <c r="S2466" t="b">
        <v>0</v>
      </c>
    </row>
    <row r="2467" spans="1:19" x14ac:dyDescent="0.2">
      <c r="A2467" t="s">
        <v>9601</v>
      </c>
      <c r="B2467" t="s">
        <v>9</v>
      </c>
      <c r="C2467" t="s">
        <v>1110</v>
      </c>
      <c r="D2467" t="s">
        <v>651</v>
      </c>
      <c r="E2467">
        <v>4.3</v>
      </c>
      <c r="F2467">
        <v>85</v>
      </c>
      <c r="G2467" s="21">
        <v>55.48</v>
      </c>
      <c r="H2467">
        <v>2014</v>
      </c>
      <c r="J2467" t="str">
        <f>_xlfn.CONCAT(Table1[#This Row])</f>
        <v>Crozes-Ermitage Les Varonniers 2014FranceCrozes-HermitageM. Chapoutier4.38555.482014</v>
      </c>
      <c r="S2467" t="b">
        <v>0</v>
      </c>
    </row>
    <row r="2468" spans="1:19" x14ac:dyDescent="0.2">
      <c r="A2468" t="s">
        <v>9593</v>
      </c>
      <c r="B2468" t="s">
        <v>9</v>
      </c>
      <c r="C2468" t="s">
        <v>128</v>
      </c>
      <c r="D2468" t="s">
        <v>5727</v>
      </c>
      <c r="E2468">
        <v>4</v>
      </c>
      <c r="F2468">
        <v>85</v>
      </c>
      <c r="G2468" s="21">
        <v>45.9</v>
      </c>
      <c r="H2468">
        <v>2014</v>
      </c>
      <c r="J2468" t="str">
        <f>_xlfn.CONCAT(Table1[#This Row])</f>
        <v>Sancerre Belle Dame 2014FranceSancerreDomaine Vacheron48545.92014</v>
      </c>
      <c r="S2468" t="b">
        <v>0</v>
      </c>
    </row>
    <row r="2469" spans="1:19" x14ac:dyDescent="0.2">
      <c r="A2469" t="s">
        <v>9605</v>
      </c>
      <c r="B2469" t="s">
        <v>16</v>
      </c>
      <c r="C2469" t="s">
        <v>1724</v>
      </c>
      <c r="D2469" t="s">
        <v>1189</v>
      </c>
      <c r="E2469">
        <v>3.9</v>
      </c>
      <c r="F2469">
        <v>85</v>
      </c>
      <c r="G2469" s="21">
        <v>16.5</v>
      </c>
      <c r="H2469">
        <v>2014</v>
      </c>
      <c r="J2469" t="str">
        <f>_xlfn.CONCAT(Table1[#This Row])</f>
        <v>Grumello Valtellina Superiore 2014ItalyValtellina SuperioreMamete Prevostini3.98516.52014</v>
      </c>
      <c r="S2469" t="b">
        <v>0</v>
      </c>
    </row>
    <row r="2470" spans="1:19" x14ac:dyDescent="0.2">
      <c r="A2470" t="s">
        <v>6333</v>
      </c>
      <c r="B2470" t="s">
        <v>66</v>
      </c>
      <c r="C2470" t="s">
        <v>4383</v>
      </c>
      <c r="D2470" t="s">
        <v>9617</v>
      </c>
      <c r="E2470">
        <v>3.9</v>
      </c>
      <c r="F2470">
        <v>85</v>
      </c>
      <c r="G2470" s="21">
        <v>29.61</v>
      </c>
      <c r="H2470">
        <v>2014</v>
      </c>
      <c r="J2470" t="str">
        <f>_xlfn.CONCAT(Table1[#This Row])</f>
        <v>Tintilla 2014SpainCádizAtlántida3.98529.612014</v>
      </c>
      <c r="S2470" t="b">
        <v>0</v>
      </c>
    </row>
    <row r="2471" spans="1:19" x14ac:dyDescent="0.2">
      <c r="A2471" t="s">
        <v>2192</v>
      </c>
      <c r="B2471" t="s">
        <v>66</v>
      </c>
      <c r="C2471" t="s">
        <v>1977</v>
      </c>
      <c r="D2471" t="s">
        <v>6239</v>
      </c>
      <c r="E2471">
        <v>3.5</v>
      </c>
      <c r="F2471">
        <v>84</v>
      </c>
      <c r="G2471" s="21">
        <v>6.5</v>
      </c>
      <c r="H2471">
        <v>2014</v>
      </c>
      <c r="J2471" t="str">
        <f>_xlfn.CONCAT(Table1[#This Row])</f>
        <v>Reserva 2014SpainUtiel-RequenaMarqués de Chivé3.5846.52014</v>
      </c>
      <c r="S2471" t="b">
        <v>0</v>
      </c>
    </row>
    <row r="2472" spans="1:19" x14ac:dyDescent="0.2">
      <c r="A2472" t="s">
        <v>9545</v>
      </c>
      <c r="B2472" t="s">
        <v>16</v>
      </c>
      <c r="C2472" t="s">
        <v>17</v>
      </c>
      <c r="D2472" t="s">
        <v>1676</v>
      </c>
      <c r="E2472">
        <v>4.3</v>
      </c>
      <c r="F2472">
        <v>83</v>
      </c>
      <c r="G2472" s="21">
        <v>245.53</v>
      </c>
      <c r="H2472">
        <v>2014</v>
      </c>
      <c r="J2472" t="str">
        <f>_xlfn.CONCAT(Table1[#This Row])</f>
        <v>L'Apparita 2014ItalyToscanaCastello di Ama4.383245.532014</v>
      </c>
      <c r="S2472" t="b">
        <v>0</v>
      </c>
    </row>
    <row r="2473" spans="1:19" x14ac:dyDescent="0.2">
      <c r="A2473" t="s">
        <v>2818</v>
      </c>
      <c r="B2473" t="s">
        <v>16</v>
      </c>
      <c r="C2473" t="s">
        <v>181</v>
      </c>
      <c r="D2473" t="s">
        <v>2914</v>
      </c>
      <c r="E2473">
        <v>4.2</v>
      </c>
      <c r="F2473">
        <v>83</v>
      </c>
      <c r="G2473" s="21">
        <v>73.209999999999994</v>
      </c>
      <c r="H2473">
        <v>2014</v>
      </c>
      <c r="J2473" t="str">
        <f>_xlfn.CONCAT(Table1[#This Row])</f>
        <v>Barolo Conca 2014ItalyBaroloRenato Ratti4.28373.212014</v>
      </c>
      <c r="S2473" t="b">
        <v>0</v>
      </c>
    </row>
    <row r="2474" spans="1:19" x14ac:dyDescent="0.2">
      <c r="A2474" t="s">
        <v>9483</v>
      </c>
      <c r="B2474" t="s">
        <v>16</v>
      </c>
      <c r="C2474" t="s">
        <v>404</v>
      </c>
      <c r="D2474" t="s">
        <v>9484</v>
      </c>
      <c r="E2474">
        <v>3.7</v>
      </c>
      <c r="F2474">
        <v>82</v>
      </c>
      <c r="G2474" s="21">
        <v>25.8</v>
      </c>
      <c r="H2474">
        <v>2014</v>
      </c>
      <c r="J2474" t="str">
        <f>_xlfn.CONCAT(Table1[#This Row])</f>
        <v>Südtiroler Blauburgunder 2014ItalySüdtirol - Alto AdigeIgnaz Niedrist3.78225.82014</v>
      </c>
      <c r="S2474" t="b">
        <v>0</v>
      </c>
    </row>
    <row r="2475" spans="1:19" x14ac:dyDescent="0.2">
      <c r="A2475" t="s">
        <v>9450</v>
      </c>
      <c r="B2475" t="s">
        <v>9</v>
      </c>
      <c r="C2475" t="s">
        <v>414</v>
      </c>
      <c r="D2475" t="s">
        <v>7025</v>
      </c>
      <c r="E2475">
        <v>4.3</v>
      </c>
      <c r="F2475">
        <v>81</v>
      </c>
      <c r="G2475" s="21">
        <v>48</v>
      </c>
      <c r="H2475">
        <v>2014</v>
      </c>
      <c r="J2475" t="str">
        <f>_xlfn.CONCAT(Table1[#This Row])</f>
        <v>Châteauneuf-du-Pape Cuvée Barberini 2014FranceChâteauneuf-du-PapeDomaine de la Solitude4.381482014</v>
      </c>
      <c r="S2475" t="b">
        <v>0</v>
      </c>
    </row>
    <row r="2476" spans="1:19" x14ac:dyDescent="0.2">
      <c r="A2476" t="s">
        <v>9451</v>
      </c>
      <c r="B2476" t="s">
        <v>16</v>
      </c>
      <c r="C2476" t="s">
        <v>181</v>
      </c>
      <c r="D2476" t="s">
        <v>6654</v>
      </c>
      <c r="E2476">
        <v>4.2</v>
      </c>
      <c r="F2476">
        <v>81</v>
      </c>
      <c r="G2476" s="21">
        <v>48.64</v>
      </c>
      <c r="H2476">
        <v>2014</v>
      </c>
      <c r="J2476" t="str">
        <f>_xlfn.CONCAT(Table1[#This Row])</f>
        <v>Barolo Meriame 2014ItalyBaroloPaolo Manzone4.28148.642014</v>
      </c>
      <c r="S2476" t="b">
        <v>0</v>
      </c>
    </row>
    <row r="2477" spans="1:19" x14ac:dyDescent="0.2">
      <c r="A2477" t="s">
        <v>9456</v>
      </c>
      <c r="B2477" t="s">
        <v>66</v>
      </c>
      <c r="C2477" t="s">
        <v>308</v>
      </c>
      <c r="D2477" t="s">
        <v>4014</v>
      </c>
      <c r="E2477">
        <v>3.9</v>
      </c>
      <c r="F2477">
        <v>81</v>
      </c>
      <c r="G2477" s="21">
        <v>17.739999999999998</v>
      </c>
      <c r="H2477">
        <v>2014</v>
      </c>
      <c r="J2477" t="str">
        <f>_xlfn.CONCAT(Table1[#This Row])</f>
        <v>Selección de Familia Reserva 2014SpainRiojaVivanco3.98117.742014</v>
      </c>
      <c r="S2477" t="b">
        <v>0</v>
      </c>
    </row>
    <row r="2478" spans="1:19" x14ac:dyDescent="0.2">
      <c r="A2478" t="s">
        <v>9458</v>
      </c>
      <c r="B2478" t="s">
        <v>464</v>
      </c>
      <c r="C2478" t="s">
        <v>9333</v>
      </c>
      <c r="D2478" t="s">
        <v>466</v>
      </c>
      <c r="E2478">
        <v>3.5</v>
      </c>
      <c r="F2478">
        <v>81</v>
      </c>
      <c r="G2478" s="21">
        <v>19.3</v>
      </c>
      <c r="H2478">
        <v>2014</v>
      </c>
      <c r="J2478" t="str">
        <f>_xlfn.CONCAT(Table1[#This Row])</f>
        <v>Agathon 2014GreeceAgio OrosTsantali3.58119.32014</v>
      </c>
      <c r="S2478" t="b">
        <v>0</v>
      </c>
    </row>
    <row r="2479" spans="1:19" x14ac:dyDescent="0.2">
      <c r="A2479" t="s">
        <v>9422</v>
      </c>
      <c r="B2479" t="s">
        <v>66</v>
      </c>
      <c r="C2479" t="s">
        <v>308</v>
      </c>
      <c r="D2479" t="s">
        <v>1777</v>
      </c>
      <c r="E2479">
        <v>3.3</v>
      </c>
      <c r="F2479">
        <v>80</v>
      </c>
      <c r="G2479" s="21">
        <v>19.95</v>
      </c>
      <c r="H2479">
        <v>2014</v>
      </c>
      <c r="J2479" t="str">
        <f>_xlfn.CONCAT(Table1[#This Row])</f>
        <v>Coto Real Reserva 2014SpainRiojaEl Coto3.38019.952014</v>
      </c>
      <c r="S2479" t="b">
        <v>0</v>
      </c>
    </row>
    <row r="2480" spans="1:19" x14ac:dyDescent="0.2">
      <c r="A2480" t="s">
        <v>9375</v>
      </c>
      <c r="B2480" t="s">
        <v>16</v>
      </c>
      <c r="C2480" t="s">
        <v>374</v>
      </c>
      <c r="D2480" t="s">
        <v>5870</v>
      </c>
      <c r="E2480">
        <v>4.2</v>
      </c>
      <c r="F2480">
        <v>79</v>
      </c>
      <c r="G2480" s="21">
        <v>38.01</v>
      </c>
      <c r="H2480">
        <v>2014</v>
      </c>
      <c r="J2480" t="str">
        <f>_xlfn.CONCAT(Table1[#This Row])</f>
        <v>Rabajà Barbaresco 2014ItalyBarbarescoCascina Luisin4.27938.012014</v>
      </c>
      <c r="S2480" t="b">
        <v>0</v>
      </c>
    </row>
    <row r="2481" spans="1:19" x14ac:dyDescent="0.2">
      <c r="A2481" t="s">
        <v>9378</v>
      </c>
      <c r="B2481" t="s">
        <v>16</v>
      </c>
      <c r="C2481" t="s">
        <v>181</v>
      </c>
      <c r="D2481" t="s">
        <v>444</v>
      </c>
      <c r="E2481">
        <v>4.0999999999999996</v>
      </c>
      <c r="F2481">
        <v>79</v>
      </c>
      <c r="G2481" s="21">
        <v>70.3</v>
      </c>
      <c r="H2481">
        <v>2014</v>
      </c>
      <c r="J2481" t="str">
        <f>_xlfn.CONCAT(Table1[#This Row])</f>
        <v>Barolo Liste 2014ItalyBaroloBorgogno4.17970.32014</v>
      </c>
      <c r="S2481" t="b">
        <v>0</v>
      </c>
    </row>
    <row r="2482" spans="1:19" x14ac:dyDescent="0.2">
      <c r="A2482" t="s">
        <v>9329</v>
      </c>
      <c r="B2482" t="s">
        <v>16</v>
      </c>
      <c r="C2482" t="s">
        <v>926</v>
      </c>
      <c r="D2482" t="s">
        <v>1443</v>
      </c>
      <c r="E2482">
        <v>4</v>
      </c>
      <c r="F2482">
        <v>78</v>
      </c>
      <c r="G2482" s="21">
        <v>26.99</v>
      </c>
      <c r="H2482">
        <v>2014</v>
      </c>
      <c r="J2482" t="str">
        <f>_xlfn.CONCAT(Table1[#This Row])</f>
        <v>Cavanera Rovo delle Coturnie Etna Rosso 2014ItalyEtnaFirriato47826.992014</v>
      </c>
      <c r="S2482" t="b">
        <v>0</v>
      </c>
    </row>
    <row r="2483" spans="1:19" x14ac:dyDescent="0.2">
      <c r="A2483" t="s">
        <v>9341</v>
      </c>
      <c r="B2483" t="s">
        <v>66</v>
      </c>
      <c r="C2483" t="s">
        <v>436</v>
      </c>
      <c r="D2483" t="s">
        <v>1474</v>
      </c>
      <c r="E2483">
        <v>3.9</v>
      </c>
      <c r="F2483">
        <v>78</v>
      </c>
      <c r="G2483" s="21">
        <v>37.04</v>
      </c>
      <c r="H2483">
        <v>2014</v>
      </c>
      <c r="J2483" t="str">
        <f>_xlfn.CONCAT(Table1[#This Row])</f>
        <v>Finca Biniagual MantoNegro 2014SpainBinissalem-MallorcaBiniagual3.97837.042014</v>
      </c>
      <c r="S2483" t="b">
        <v>0</v>
      </c>
    </row>
    <row r="2484" spans="1:19" x14ac:dyDescent="0.2">
      <c r="A2484" t="s">
        <v>9318</v>
      </c>
      <c r="B2484" t="s">
        <v>66</v>
      </c>
      <c r="C2484" t="s">
        <v>3657</v>
      </c>
      <c r="D2484" t="s">
        <v>3658</v>
      </c>
      <c r="E2484">
        <v>3.6</v>
      </c>
      <c r="F2484">
        <v>78</v>
      </c>
      <c r="G2484" s="21">
        <v>10.63</v>
      </c>
      <c r="H2484">
        <v>2014</v>
      </c>
      <c r="J2484" t="str">
        <f>_xlfn.CONCAT(Table1[#This Row])</f>
        <v>Ventus 2014SpainBajo AragónVenta d'Aubert3.67810.632014</v>
      </c>
      <c r="S2484" t="b">
        <v>0</v>
      </c>
    </row>
    <row r="2485" spans="1:19" x14ac:dyDescent="0.2">
      <c r="A2485" t="s">
        <v>9346</v>
      </c>
      <c r="B2485" t="s">
        <v>66</v>
      </c>
      <c r="C2485" t="s">
        <v>308</v>
      </c>
      <c r="D2485" t="s">
        <v>446</v>
      </c>
      <c r="E2485">
        <v>3.6</v>
      </c>
      <c r="F2485">
        <v>78</v>
      </c>
      <c r="G2485" s="21">
        <v>10.8</v>
      </c>
      <c r="H2485">
        <v>2014</v>
      </c>
      <c r="J2485" t="str">
        <f>_xlfn.CONCAT(Table1[#This Row])</f>
        <v>Rioja Bordón Reserva 2014SpainRiojaFranco-Espanolas3.67810.82014</v>
      </c>
      <c r="S2485" t="b">
        <v>0</v>
      </c>
    </row>
    <row r="2486" spans="1:19" x14ac:dyDescent="0.2">
      <c r="A2486" t="s">
        <v>9277</v>
      </c>
      <c r="B2486" t="s">
        <v>277</v>
      </c>
      <c r="C2486" t="s">
        <v>278</v>
      </c>
      <c r="D2486" t="s">
        <v>546</v>
      </c>
      <c r="E2486">
        <v>4.2</v>
      </c>
      <c r="F2486">
        <v>77</v>
      </c>
      <c r="G2486" s="21">
        <v>43.5</v>
      </c>
      <c r="H2486">
        <v>2014</v>
      </c>
      <c r="J2486" t="str">
        <f>_xlfn.CONCAT(Table1[#This Row])</f>
        <v>Kirschgarten Spatburgunder GG 2014GermanyPfalzKnipser4.27743.52014</v>
      </c>
      <c r="S2486" t="b">
        <v>0</v>
      </c>
    </row>
    <row r="2487" spans="1:19" x14ac:dyDescent="0.2">
      <c r="A2487" t="s">
        <v>9278</v>
      </c>
      <c r="B2487" t="s">
        <v>66</v>
      </c>
      <c r="C2487" t="s">
        <v>487</v>
      </c>
      <c r="D2487" t="s">
        <v>488</v>
      </c>
      <c r="E2487">
        <v>3.7</v>
      </c>
      <c r="F2487">
        <v>77</v>
      </c>
      <c r="G2487" s="21">
        <v>25.5</v>
      </c>
      <c r="H2487">
        <v>2014</v>
      </c>
      <c r="J2487" t="str">
        <f>_xlfn.CONCAT(Table1[#This Row])</f>
        <v>Merlot Penedès Vinya Palau 2014SpainPenedèsJean Leon3.77725.52014</v>
      </c>
      <c r="S2487" t="b">
        <v>0</v>
      </c>
    </row>
    <row r="2488" spans="1:19" x14ac:dyDescent="0.2">
      <c r="A2488" t="s">
        <v>9279</v>
      </c>
      <c r="B2488" t="s">
        <v>9</v>
      </c>
      <c r="C2488" t="s">
        <v>3925</v>
      </c>
      <c r="D2488" t="s">
        <v>9280</v>
      </c>
      <c r="E2488">
        <v>3.3</v>
      </c>
      <c r="F2488">
        <v>77</v>
      </c>
      <c r="G2488" s="21">
        <v>9.7899999999999991</v>
      </c>
      <c r="H2488">
        <v>2014</v>
      </c>
      <c r="J2488" t="str">
        <f>_xlfn.CONCAT(Table1[#This Row])</f>
        <v>Château Petit Bois Lussac-Saint-Émilion 2014FranceLussac-Saint-ÉmilionVergniol3.3779.792014</v>
      </c>
      <c r="S2488" t="b">
        <v>0</v>
      </c>
    </row>
    <row r="2489" spans="1:19" x14ac:dyDescent="0.2">
      <c r="A2489" t="s">
        <v>9236</v>
      </c>
      <c r="B2489" t="s">
        <v>16</v>
      </c>
      <c r="C2489" t="s">
        <v>9237</v>
      </c>
      <c r="D2489" t="s">
        <v>3016</v>
      </c>
      <c r="E2489">
        <v>4</v>
      </c>
      <c r="F2489">
        <v>76</v>
      </c>
      <c r="G2489" s="21">
        <v>35.450000000000003</v>
      </c>
      <c r="H2489">
        <v>2014</v>
      </c>
      <c r="J2489" t="str">
        <f>_xlfn.CONCAT(Table1[#This Row])</f>
        <v>Generala Nizza Riserva 2014ItalyNizzaBersano47635.452014</v>
      </c>
      <c r="S2489" t="b">
        <v>0</v>
      </c>
    </row>
    <row r="2490" spans="1:19" x14ac:dyDescent="0.2">
      <c r="A2490" t="s">
        <v>9242</v>
      </c>
      <c r="B2490" t="s">
        <v>16</v>
      </c>
      <c r="C2490" t="s">
        <v>181</v>
      </c>
      <c r="D2490" t="s">
        <v>8884</v>
      </c>
      <c r="E2490">
        <v>4</v>
      </c>
      <c r="F2490">
        <v>76</v>
      </c>
      <c r="G2490" s="21">
        <v>43.7</v>
      </c>
      <c r="H2490">
        <v>2014</v>
      </c>
      <c r="J2490" t="str">
        <f>_xlfn.CONCAT(Table1[#This Row])</f>
        <v>San Giovanni Barolo 2014ItalyBaroloGianfranco Alessandria47643.72014</v>
      </c>
      <c r="S2490" t="b">
        <v>0</v>
      </c>
    </row>
    <row r="2491" spans="1:19" x14ac:dyDescent="0.2">
      <c r="A2491" t="s">
        <v>7664</v>
      </c>
      <c r="B2491" t="s">
        <v>23</v>
      </c>
      <c r="C2491" t="s">
        <v>247</v>
      </c>
      <c r="D2491" t="s">
        <v>578</v>
      </c>
      <c r="E2491">
        <v>3.9</v>
      </c>
      <c r="F2491">
        <v>76</v>
      </c>
      <c r="G2491" s="21">
        <v>58.75</v>
      </c>
      <c r="H2491">
        <v>2014</v>
      </c>
      <c r="J2491" t="str">
        <f>_xlfn.CONCAT(Table1[#This Row])</f>
        <v>Pannobile 2014AustriaBurgenlandPittnauer3.97658.752014</v>
      </c>
      <c r="S2491" t="b">
        <v>0</v>
      </c>
    </row>
    <row r="2492" spans="1:19" x14ac:dyDescent="0.2">
      <c r="A2492" t="s">
        <v>9188</v>
      </c>
      <c r="B2492" t="s">
        <v>46</v>
      </c>
      <c r="C2492" t="s">
        <v>262</v>
      </c>
      <c r="D2492" t="s">
        <v>2644</v>
      </c>
      <c r="E2492">
        <v>4.2</v>
      </c>
      <c r="F2492">
        <v>75</v>
      </c>
      <c r="G2492" s="21">
        <v>24.9</v>
      </c>
      <c r="H2492">
        <v>2014</v>
      </c>
      <c r="J2492" t="str">
        <f>_xlfn.CONCAT(Table1[#This Row])</f>
        <v>Shiraz Reserve Single Vineyard Ben Schild 2014AustraliaBarossa ValleySchild Estate4.27524.92014</v>
      </c>
      <c r="S2492" t="b">
        <v>0</v>
      </c>
    </row>
    <row r="2493" spans="1:19" x14ac:dyDescent="0.2">
      <c r="A2493" t="s">
        <v>9181</v>
      </c>
      <c r="B2493" t="s">
        <v>9</v>
      </c>
      <c r="C2493" t="s">
        <v>27</v>
      </c>
      <c r="D2493" t="s">
        <v>9182</v>
      </c>
      <c r="E2493">
        <v>4.0999999999999996</v>
      </c>
      <c r="F2493">
        <v>75</v>
      </c>
      <c r="G2493" s="21">
        <v>28.18</v>
      </c>
      <c r="H2493">
        <v>2014</v>
      </c>
      <c r="J2493" t="str">
        <f>_xlfn.CONCAT(Table1[#This Row])</f>
        <v>Les Hauts de Montmirail Gigondas 2014FranceGigondasBrusset4.17528.182014</v>
      </c>
      <c r="S2493" t="b">
        <v>0</v>
      </c>
    </row>
    <row r="2494" spans="1:19" x14ac:dyDescent="0.2">
      <c r="A2494" t="s">
        <v>9171</v>
      </c>
      <c r="B2494" t="s">
        <v>46</v>
      </c>
      <c r="C2494" t="s">
        <v>262</v>
      </c>
      <c r="D2494" t="s">
        <v>842</v>
      </c>
      <c r="E2494">
        <v>4</v>
      </c>
      <c r="F2494">
        <v>75</v>
      </c>
      <c r="G2494" s="21">
        <v>96</v>
      </c>
      <c r="H2494">
        <v>2014</v>
      </c>
      <c r="J2494" t="str">
        <f>_xlfn.CONCAT(Table1[#This Row])</f>
        <v>The Octavius Old Vine Shiraz 2014AustraliaBarossa ValleyYalumba475962014</v>
      </c>
      <c r="S2494" t="b">
        <v>0</v>
      </c>
    </row>
    <row r="2495" spans="1:19" x14ac:dyDescent="0.2">
      <c r="A2495" t="s">
        <v>9183</v>
      </c>
      <c r="B2495" t="s">
        <v>277</v>
      </c>
      <c r="C2495" t="s">
        <v>346</v>
      </c>
      <c r="D2495" t="s">
        <v>9184</v>
      </c>
      <c r="E2495">
        <v>3.8</v>
      </c>
      <c r="F2495">
        <v>75</v>
      </c>
      <c r="G2495" s="21">
        <v>22</v>
      </c>
      <c r="H2495">
        <v>2014</v>
      </c>
      <c r="J2495" t="str">
        <f>_xlfn.CONCAT(Table1[#This Row])</f>
        <v>Weiler Schlipf Spätburgunder 2014GermanyBadenClaus Schneider3.875222014</v>
      </c>
      <c r="S2495" t="b">
        <v>0</v>
      </c>
    </row>
    <row r="2496" spans="1:19" x14ac:dyDescent="0.2">
      <c r="A2496" t="s">
        <v>9172</v>
      </c>
      <c r="B2496" t="s">
        <v>9</v>
      </c>
      <c r="C2496" t="s">
        <v>96</v>
      </c>
      <c r="D2496" t="s">
        <v>9173</v>
      </c>
      <c r="E2496">
        <v>3.7</v>
      </c>
      <c r="F2496">
        <v>75</v>
      </c>
      <c r="G2496" s="21">
        <v>38.020000000000003</v>
      </c>
      <c r="H2496">
        <v>2014</v>
      </c>
      <c r="J2496" t="str">
        <f>_xlfn.CONCAT(Table1[#This Row])</f>
        <v>Saint-Emilion Grand Cru 2014FranceSaint-Émilion Grand CruChâteau Lafon La Tuilerie3.77538.022014</v>
      </c>
      <c r="S2496" t="b">
        <v>0</v>
      </c>
    </row>
    <row r="2497" spans="1:19" x14ac:dyDescent="0.2">
      <c r="A2497" t="s">
        <v>9176</v>
      </c>
      <c r="B2497" t="s">
        <v>9</v>
      </c>
      <c r="C2497" t="s">
        <v>1110</v>
      </c>
      <c r="D2497" t="s">
        <v>2845</v>
      </c>
      <c r="E2497">
        <v>3.6</v>
      </c>
      <c r="F2497">
        <v>75</v>
      </c>
      <c r="G2497" s="21">
        <v>25</v>
      </c>
      <c r="H2497">
        <v>2014</v>
      </c>
      <c r="J2497" t="str">
        <f>_xlfn.CONCAT(Table1[#This Row])</f>
        <v>Guer-Van Crozes-Hermitage 2014FranceCrozes-HermitageY/M - Yannick Alléno &amp; Michel Chapoutier3.675252014</v>
      </c>
      <c r="S2497" t="b">
        <v>0</v>
      </c>
    </row>
    <row r="2498" spans="1:19" x14ac:dyDescent="0.2">
      <c r="A2498" t="s">
        <v>9142</v>
      </c>
      <c r="B2498" t="s">
        <v>16</v>
      </c>
      <c r="C2498" t="s">
        <v>1024</v>
      </c>
      <c r="D2498" t="s">
        <v>375</v>
      </c>
      <c r="E2498">
        <v>4.5</v>
      </c>
      <c r="F2498">
        <v>74</v>
      </c>
      <c r="G2498" s="21">
        <v>480</v>
      </c>
      <c r="H2498">
        <v>2014</v>
      </c>
      <c r="J2498" t="str">
        <f>_xlfn.CONCAT(Table1[#This Row])</f>
        <v>Sorì San Lorenzo 2014ItalyLangheGaja4.5744802014</v>
      </c>
      <c r="S2498" t="b">
        <v>0</v>
      </c>
    </row>
    <row r="2499" spans="1:19" x14ac:dyDescent="0.2">
      <c r="A2499" t="s">
        <v>9138</v>
      </c>
      <c r="B2499" t="s">
        <v>62</v>
      </c>
      <c r="C2499" t="s">
        <v>63</v>
      </c>
      <c r="D2499" t="s">
        <v>859</v>
      </c>
      <c r="E2499">
        <v>4.0999999999999996</v>
      </c>
      <c r="F2499">
        <v>74</v>
      </c>
      <c r="G2499" s="21">
        <v>36.5</v>
      </c>
      <c r="H2499">
        <v>2014</v>
      </c>
      <c r="J2499" t="str">
        <f>_xlfn.CONCAT(Table1[#This Row])</f>
        <v>Rouge (Estate Reserve) 2014South AfricaStellenboschMorgenster Estate4.17436.52014</v>
      </c>
      <c r="S2499" t="b">
        <v>0</v>
      </c>
    </row>
    <row r="2500" spans="1:19" x14ac:dyDescent="0.2">
      <c r="A2500" t="s">
        <v>9121</v>
      </c>
      <c r="B2500" t="s">
        <v>66</v>
      </c>
      <c r="C2500" t="s">
        <v>241</v>
      </c>
      <c r="D2500" t="s">
        <v>2613</v>
      </c>
      <c r="E2500">
        <v>3.7</v>
      </c>
      <c r="F2500">
        <v>74</v>
      </c>
      <c r="G2500" s="21">
        <v>27.78</v>
      </c>
      <c r="H2500">
        <v>2014</v>
      </c>
      <c r="J2500" t="str">
        <f>_xlfn.CONCAT(Table1[#This Row])</f>
        <v>Sello del Rey Colección Privada 2014SpainCastillaMunoz3.77427.782014</v>
      </c>
      <c r="S2500" t="b">
        <v>0</v>
      </c>
    </row>
    <row r="2501" spans="1:19" x14ac:dyDescent="0.2">
      <c r="A2501" t="s">
        <v>9115</v>
      </c>
      <c r="B2501" t="s">
        <v>34</v>
      </c>
      <c r="C2501" t="s">
        <v>150</v>
      </c>
      <c r="D2501" t="s">
        <v>2069</v>
      </c>
      <c r="E2501">
        <v>3.4</v>
      </c>
      <c r="F2501">
        <v>74</v>
      </c>
      <c r="G2501" s="21">
        <v>9.39</v>
      </c>
      <c r="H2501">
        <v>2014</v>
      </c>
      <c r="J2501" t="str">
        <f>_xlfn.CONCAT(Table1[#This Row])</f>
        <v>Gran Reserva Pinot Noir (Selección del Directorio) 2014ChileCentral ValleySanta Helena3.4749.392014</v>
      </c>
      <c r="S2501" t="b">
        <v>0</v>
      </c>
    </row>
    <row r="2502" spans="1:19" x14ac:dyDescent="0.2">
      <c r="A2502" t="s">
        <v>9083</v>
      </c>
      <c r="B2502" t="s">
        <v>70</v>
      </c>
      <c r="C2502" t="s">
        <v>3901</v>
      </c>
      <c r="D2502" t="s">
        <v>2201</v>
      </c>
      <c r="E2502">
        <v>4.5999999999999996</v>
      </c>
      <c r="F2502">
        <v>73</v>
      </c>
      <c r="G2502" s="21">
        <v>359</v>
      </c>
      <c r="H2502">
        <v>2014</v>
      </c>
      <c r="J2502" t="str">
        <f>_xlfn.CONCAT(Table1[#This Row])</f>
        <v>Beckstoffer Las Piedras Vineyard Cabernet Sauvignon 2014United StatesSt. HelenaPaul Hobbs4.6733592014</v>
      </c>
      <c r="S2502" t="b">
        <v>0</v>
      </c>
    </row>
    <row r="2503" spans="1:19" x14ac:dyDescent="0.2">
      <c r="A2503" t="s">
        <v>9088</v>
      </c>
      <c r="B2503" t="s">
        <v>77</v>
      </c>
      <c r="C2503" t="s">
        <v>153</v>
      </c>
      <c r="D2503" t="s">
        <v>6663</v>
      </c>
      <c r="E2503">
        <v>3.9</v>
      </c>
      <c r="F2503">
        <v>73</v>
      </c>
      <c r="G2503" s="21">
        <v>9.6999999999999993</v>
      </c>
      <c r="H2503">
        <v>2014</v>
      </c>
      <c r="J2503" t="str">
        <f>_xlfn.CONCAT(Table1[#This Row])</f>
        <v>Plansel Selecta Reserva 2014PortugalAlentejanoQuinta da Plansel3.9739.72014</v>
      </c>
      <c r="S2503" t="b">
        <v>0</v>
      </c>
    </row>
    <row r="2504" spans="1:19" x14ac:dyDescent="0.2">
      <c r="A2504" t="s">
        <v>9102</v>
      </c>
      <c r="B2504" t="s">
        <v>9</v>
      </c>
      <c r="C2504" t="s">
        <v>1547</v>
      </c>
      <c r="D2504" t="s">
        <v>8542</v>
      </c>
      <c r="E2504">
        <v>3.8</v>
      </c>
      <c r="F2504">
        <v>73</v>
      </c>
      <c r="G2504" s="21">
        <v>16.899999999999999</v>
      </c>
      <c r="H2504">
        <v>2014</v>
      </c>
      <c r="J2504" t="str">
        <f>_xlfn.CONCAT(Table1[#This Row])</f>
        <v>Cotes de Provence Rouge 2014FranceCôtes de ProvenceChâteau La Tour de l'Évêque3.87316.92014</v>
      </c>
      <c r="S2504" t="b">
        <v>0</v>
      </c>
    </row>
    <row r="2505" spans="1:19" x14ac:dyDescent="0.2">
      <c r="A2505" t="s">
        <v>9051</v>
      </c>
      <c r="B2505" t="s">
        <v>16</v>
      </c>
      <c r="C2505" t="s">
        <v>3754</v>
      </c>
      <c r="D2505" t="s">
        <v>1247</v>
      </c>
      <c r="E2505">
        <v>4.2</v>
      </c>
      <c r="F2505">
        <v>72</v>
      </c>
      <c r="G2505" s="21">
        <v>55.77</v>
      </c>
      <c r="H2505">
        <v>2014</v>
      </c>
      <c r="J2505" t="str">
        <f>_xlfn.CONCAT(Table1[#This Row])</f>
        <v>25 anni Montefalco Sagrantino 2014ItalyMontefalco SagrantinoArnaldo-Caprai4.27255.772014</v>
      </c>
      <c r="S2505" t="b">
        <v>0</v>
      </c>
    </row>
    <row r="2506" spans="1:19" x14ac:dyDescent="0.2">
      <c r="A2506" t="s">
        <v>489</v>
      </c>
      <c r="B2506" t="s">
        <v>16</v>
      </c>
      <c r="C2506" t="s">
        <v>358</v>
      </c>
      <c r="D2506" t="s">
        <v>9036</v>
      </c>
      <c r="E2506">
        <v>3.9</v>
      </c>
      <c r="F2506">
        <v>72</v>
      </c>
      <c r="G2506" s="21">
        <v>17.45</v>
      </c>
      <c r="H2506">
        <v>2014</v>
      </c>
      <c r="J2506" t="str">
        <f>_xlfn.CONCAT(Table1[#This Row])</f>
        <v>Brunello di Montalcino 2014ItalyBrunello di MontalcinoCantine Luciani3.97217.452014</v>
      </c>
      <c r="S2506" t="b">
        <v>0</v>
      </c>
    </row>
    <row r="2507" spans="1:19" x14ac:dyDescent="0.2">
      <c r="A2507" t="s">
        <v>9035</v>
      </c>
      <c r="B2507" t="s">
        <v>16</v>
      </c>
      <c r="C2507" t="s">
        <v>404</v>
      </c>
      <c r="D2507" t="s">
        <v>1029</v>
      </c>
      <c r="E2507">
        <v>3.8</v>
      </c>
      <c r="F2507">
        <v>72</v>
      </c>
      <c r="G2507" s="21">
        <v>26.8</v>
      </c>
      <c r="H2507">
        <v>2014</v>
      </c>
      <c r="J2507" t="str">
        <f>_xlfn.CONCAT(Table1[#This Row])</f>
        <v>Lindenburg 2014ItalySüdtirol - Alto AdigeAlois Lageder3.87226.82014</v>
      </c>
      <c r="S2507" t="b">
        <v>0</v>
      </c>
    </row>
    <row r="2508" spans="1:19" x14ac:dyDescent="0.2">
      <c r="A2508" t="s">
        <v>9049</v>
      </c>
      <c r="B2508" t="s">
        <v>62</v>
      </c>
      <c r="C2508" t="s">
        <v>349</v>
      </c>
      <c r="D2508" t="s">
        <v>986</v>
      </c>
      <c r="E2508">
        <v>3.8</v>
      </c>
      <c r="F2508">
        <v>72</v>
      </c>
      <c r="G2508" s="21">
        <v>14.5</v>
      </c>
      <c r="H2508">
        <v>2014</v>
      </c>
      <c r="J2508" t="str">
        <f>_xlfn.CONCAT(Table1[#This Row])</f>
        <v>Visionaire 2014South AfricaFranschhoekHolden Manz3.87214.52014</v>
      </c>
      <c r="S2508" t="b">
        <v>0</v>
      </c>
    </row>
    <row r="2509" spans="1:19" x14ac:dyDescent="0.2">
      <c r="A2509" t="s">
        <v>8999</v>
      </c>
      <c r="B2509" t="s">
        <v>9</v>
      </c>
      <c r="C2509" t="s">
        <v>27</v>
      </c>
      <c r="D2509" t="s">
        <v>729</v>
      </c>
      <c r="E2509">
        <v>4.3</v>
      </c>
      <c r="F2509">
        <v>71</v>
      </c>
      <c r="G2509" s="21">
        <v>72</v>
      </c>
      <c r="H2509">
        <v>2014</v>
      </c>
      <c r="J2509" t="str">
        <f>_xlfn.CONCAT(Table1[#This Row])</f>
        <v>Gigondas Le Claux 2014FranceGigondasChâteau de Saint Cosme4.371722014</v>
      </c>
      <c r="S2509" t="b">
        <v>0</v>
      </c>
    </row>
    <row r="2510" spans="1:19" x14ac:dyDescent="0.2">
      <c r="A2510" t="s">
        <v>8978</v>
      </c>
      <c r="B2510" t="s">
        <v>9</v>
      </c>
      <c r="C2510" t="s">
        <v>96</v>
      </c>
      <c r="D2510" t="s">
        <v>6288</v>
      </c>
      <c r="E2510">
        <v>4.0999999999999996</v>
      </c>
      <c r="F2510">
        <v>71</v>
      </c>
      <c r="G2510" s="21">
        <v>36</v>
      </c>
      <c r="H2510">
        <v>2014</v>
      </c>
      <c r="J2510" t="str">
        <f>_xlfn.CONCAT(Table1[#This Row])</f>
        <v>Château La Voûte Saint-Émilion Grand Cru 2014FranceSaint-Émilion Grand CruVignobles Moreau4.171362014</v>
      </c>
      <c r="S2510" t="b">
        <v>0</v>
      </c>
    </row>
    <row r="2511" spans="1:19" x14ac:dyDescent="0.2">
      <c r="A2511" t="s">
        <v>9010</v>
      </c>
      <c r="B2511" t="s">
        <v>16</v>
      </c>
      <c r="C2511" t="s">
        <v>8948</v>
      </c>
      <c r="D2511" t="s">
        <v>1550</v>
      </c>
      <c r="E2511">
        <v>4</v>
      </c>
      <c r="F2511">
        <v>71</v>
      </c>
      <c r="G2511" s="21">
        <v>37.630000000000003</v>
      </c>
      <c r="H2511">
        <v>2014</v>
      </c>
      <c r="J2511" t="str">
        <f>_xlfn.CONCAT(Table1[#This Row])</f>
        <v>Cabernet Sant'Antimo Olmaia 2014ItalySant'AntimoCol d'Orcia47137.632014</v>
      </c>
      <c r="S2511" t="b">
        <v>0</v>
      </c>
    </row>
    <row r="2512" spans="1:19" x14ac:dyDescent="0.2">
      <c r="A2512" t="s">
        <v>9005</v>
      </c>
      <c r="B2512" t="s">
        <v>16</v>
      </c>
      <c r="C2512" t="s">
        <v>2266</v>
      </c>
      <c r="D2512" t="s">
        <v>5733</v>
      </c>
      <c r="E2512">
        <v>3.8</v>
      </c>
      <c r="F2512">
        <v>71</v>
      </c>
      <c r="G2512" s="21">
        <v>13.5</v>
      </c>
      <c r="H2512">
        <v>2014</v>
      </c>
      <c r="J2512" t="str">
        <f>_xlfn.CONCAT(Table1[#This Row])</f>
        <v>Il Secondo 2014ItalyTrentino-Alto AdigePeter Sölva3.87113.52014</v>
      </c>
      <c r="S2512" t="b">
        <v>0</v>
      </c>
    </row>
    <row r="2513" spans="1:19" x14ac:dyDescent="0.2">
      <c r="A2513" t="s">
        <v>186</v>
      </c>
      <c r="B2513" t="s">
        <v>62</v>
      </c>
      <c r="C2513" t="s">
        <v>5675</v>
      </c>
      <c r="D2513" t="s">
        <v>5676</v>
      </c>
      <c r="E2513">
        <v>3.6</v>
      </c>
      <c r="F2513">
        <v>71</v>
      </c>
      <c r="G2513" s="21">
        <v>9.85</v>
      </c>
      <c r="H2513">
        <v>2014</v>
      </c>
      <c r="J2513" t="str">
        <f>_xlfn.CONCAT(Table1[#This Row])</f>
        <v>Cabernet Sauvignon 2014South AfricaBreede River ValleyBergsig Estate3.6719.852014</v>
      </c>
      <c r="S2513" t="b">
        <v>0</v>
      </c>
    </row>
    <row r="2514" spans="1:19" x14ac:dyDescent="0.2">
      <c r="A2514" t="s">
        <v>2014</v>
      </c>
      <c r="B2514" t="s">
        <v>16</v>
      </c>
      <c r="C2514" t="s">
        <v>374</v>
      </c>
      <c r="D2514" t="s">
        <v>7308</v>
      </c>
      <c r="E2514">
        <v>3.6</v>
      </c>
      <c r="F2514">
        <v>71</v>
      </c>
      <c r="G2514" s="21">
        <v>23.19</v>
      </c>
      <c r="H2514">
        <v>2014</v>
      </c>
      <c r="J2514" t="str">
        <f>_xlfn.CONCAT(Table1[#This Row])</f>
        <v>Barbaresco 2014ItalyBarbarescoMarco Bonfante3.67123.192014</v>
      </c>
      <c r="S2514" t="b">
        <v>0</v>
      </c>
    </row>
    <row r="2515" spans="1:19" x14ac:dyDescent="0.2">
      <c r="A2515" t="s">
        <v>8985</v>
      </c>
      <c r="B2515" t="s">
        <v>9</v>
      </c>
      <c r="C2515" t="s">
        <v>128</v>
      </c>
      <c r="D2515" t="s">
        <v>8986</v>
      </c>
      <c r="E2515">
        <v>3.4</v>
      </c>
      <c r="F2515">
        <v>71</v>
      </c>
      <c r="G2515" s="21">
        <v>14.03</v>
      </c>
      <c r="H2515">
        <v>2014</v>
      </c>
      <c r="J2515" t="str">
        <f>_xlfn.CONCAT(Table1[#This Row])</f>
        <v>Sancerre Rouge 2014FranceSancerreDomaine Salmon3.47114.032014</v>
      </c>
      <c r="S2515" t="b">
        <v>0</v>
      </c>
    </row>
    <row r="2516" spans="1:19" x14ac:dyDescent="0.2">
      <c r="A2516" t="s">
        <v>9007</v>
      </c>
      <c r="B2516" t="s">
        <v>66</v>
      </c>
      <c r="C2516" t="s">
        <v>1236</v>
      </c>
      <c r="D2516" t="s">
        <v>1237</v>
      </c>
      <c r="E2516">
        <v>3.3</v>
      </c>
      <c r="F2516">
        <v>71</v>
      </c>
      <c r="G2516" s="21">
        <v>6.75</v>
      </c>
      <c r="H2516">
        <v>2014</v>
      </c>
      <c r="J2516" t="str">
        <f>_xlfn.CONCAT(Table1[#This Row])</f>
        <v>Gran Selección Valdepeñas 2014SpainValdepeñasViña Albali3.3716.752014</v>
      </c>
      <c r="S2516" t="b">
        <v>0</v>
      </c>
    </row>
    <row r="2517" spans="1:19" x14ac:dyDescent="0.2">
      <c r="A2517" t="s">
        <v>8929</v>
      </c>
      <c r="B2517" t="s">
        <v>9</v>
      </c>
      <c r="C2517" t="s">
        <v>134</v>
      </c>
      <c r="D2517" t="s">
        <v>729</v>
      </c>
      <c r="E2517">
        <v>3.8</v>
      </c>
      <c r="F2517">
        <v>70</v>
      </c>
      <c r="G2517" s="21">
        <v>22</v>
      </c>
      <c r="H2517">
        <v>2014</v>
      </c>
      <c r="J2517" t="str">
        <f>_xlfn.CONCAT(Table1[#This Row])</f>
        <v>Saint Cosme Saint Joseph 2014FranceSaint-JosephChâteau de Saint Cosme3.870222014</v>
      </c>
      <c r="S2517" t="b">
        <v>0</v>
      </c>
    </row>
    <row r="2518" spans="1:19" x14ac:dyDescent="0.2">
      <c r="A2518" t="s">
        <v>8877</v>
      </c>
      <c r="B2518" t="s">
        <v>66</v>
      </c>
      <c r="C2518" t="s">
        <v>313</v>
      </c>
      <c r="D2518" t="s">
        <v>1002</v>
      </c>
      <c r="E2518">
        <v>3.9</v>
      </c>
      <c r="F2518">
        <v>69</v>
      </c>
      <c r="G2518" s="21">
        <v>36.950000000000003</v>
      </c>
      <c r="H2518">
        <v>2014</v>
      </c>
      <c r="J2518" t="str">
        <f>_xlfn.CONCAT(Table1[#This Row])</f>
        <v>Clos Alzina Vinyes Velles (Old Vines) 2014SpainPrioratCosters del Priorat3.96936.952014</v>
      </c>
      <c r="S2518" t="b">
        <v>0</v>
      </c>
    </row>
    <row r="2519" spans="1:19" x14ac:dyDescent="0.2">
      <c r="A2519" t="s">
        <v>8866</v>
      </c>
      <c r="B2519" t="s">
        <v>66</v>
      </c>
      <c r="C2519" t="s">
        <v>308</v>
      </c>
      <c r="D2519" t="s">
        <v>503</v>
      </c>
      <c r="E2519">
        <v>3.8</v>
      </c>
      <c r="F2519">
        <v>69</v>
      </c>
      <c r="G2519" s="21">
        <v>14.09</v>
      </c>
      <c r="H2519">
        <v>2014</v>
      </c>
      <c r="J2519" t="str">
        <f>_xlfn.CONCAT(Table1[#This Row])</f>
        <v>Altos R Reserva 2014SpainRiojaAltos de Rioja3.86914.092014</v>
      </c>
      <c r="S2519" t="b">
        <v>0</v>
      </c>
    </row>
    <row r="2520" spans="1:19" x14ac:dyDescent="0.2">
      <c r="A2520" t="s">
        <v>8807</v>
      </c>
      <c r="B2520" t="s">
        <v>9</v>
      </c>
      <c r="C2520" t="s">
        <v>724</v>
      </c>
      <c r="D2520" t="s">
        <v>5419</v>
      </c>
      <c r="E2520">
        <v>4.3</v>
      </c>
      <c r="F2520">
        <v>68</v>
      </c>
      <c r="G2520" s="21">
        <v>57.51</v>
      </c>
      <c r="H2520">
        <v>2014</v>
      </c>
      <c r="J2520" t="str">
        <f>_xlfn.CONCAT(Table1[#This Row])</f>
        <v>L'Ancely Languedoc La Clape 2014FranceLa ClapeChâteau la Négly4.36857.512014</v>
      </c>
      <c r="S2520" t="b">
        <v>0</v>
      </c>
    </row>
    <row r="2521" spans="1:19" x14ac:dyDescent="0.2">
      <c r="A2521" t="s">
        <v>8837</v>
      </c>
      <c r="B2521" t="s">
        <v>9</v>
      </c>
      <c r="C2521" t="s">
        <v>2456</v>
      </c>
      <c r="D2521" t="s">
        <v>4624</v>
      </c>
      <c r="E2521">
        <v>4.3</v>
      </c>
      <c r="F2521">
        <v>68</v>
      </c>
      <c r="G2521" s="21">
        <v>96.5</v>
      </c>
      <c r="H2521">
        <v>2014</v>
      </c>
      <c r="J2521" t="str">
        <f>_xlfn.CONCAT(Table1[#This Row])</f>
        <v>Vosne-Romanée 'Les Champs Perdrix' 2014FranceVosne-RomanéeDomaine Bruno Clair4.36896.52014</v>
      </c>
      <c r="S2521" t="b">
        <v>0</v>
      </c>
    </row>
    <row r="2522" spans="1:19" x14ac:dyDescent="0.2">
      <c r="A2522" t="s">
        <v>8825</v>
      </c>
      <c r="B2522" t="s">
        <v>277</v>
      </c>
      <c r="C2522" t="s">
        <v>278</v>
      </c>
      <c r="D2522" t="s">
        <v>3608</v>
      </c>
      <c r="E2522">
        <v>3.9</v>
      </c>
      <c r="F2522">
        <v>68</v>
      </c>
      <c r="G2522" s="21">
        <v>41.49</v>
      </c>
      <c r="H2522">
        <v>2014</v>
      </c>
      <c r="J2522" t="str">
        <f>_xlfn.CONCAT(Table1[#This Row])</f>
        <v>Kirschgarten GG Pinot Noir 2014GermanyPfalzPhilipp Kuhn3.96841.492014</v>
      </c>
      <c r="S2522" t="b">
        <v>0</v>
      </c>
    </row>
    <row r="2523" spans="1:19" x14ac:dyDescent="0.2">
      <c r="A2523" t="s">
        <v>8829</v>
      </c>
      <c r="B2523" t="s">
        <v>9</v>
      </c>
      <c r="C2523" t="s">
        <v>573</v>
      </c>
      <c r="D2523" t="s">
        <v>574</v>
      </c>
      <c r="E2523">
        <v>3.9</v>
      </c>
      <c r="F2523">
        <v>68</v>
      </c>
      <c r="G2523" s="21">
        <v>191.5</v>
      </c>
      <c r="H2523">
        <v>2014</v>
      </c>
      <c r="J2523" t="str">
        <f>_xlfn.CONCAT(Table1[#This Row])</f>
        <v>Hermitage La Chapelle Rouge 2014FranceHermitagePaul Jaboulet Aîné3.968191.52014</v>
      </c>
      <c r="S2523" t="b">
        <v>0</v>
      </c>
    </row>
    <row r="2524" spans="1:19" x14ac:dyDescent="0.2">
      <c r="A2524" t="s">
        <v>8774</v>
      </c>
      <c r="B2524" t="s">
        <v>277</v>
      </c>
      <c r="C2524" t="s">
        <v>346</v>
      </c>
      <c r="D2524" t="s">
        <v>4769</v>
      </c>
      <c r="E2524">
        <v>3.7</v>
      </c>
      <c r="F2524">
        <v>67</v>
      </c>
      <c r="G2524" s="21">
        <v>14.95</v>
      </c>
      <c r="H2524">
        <v>2014</v>
      </c>
      <c r="J2524" t="str">
        <f>_xlfn.CONCAT(Table1[#This Row])</f>
        <v>Vitus Spätburgunder 2014GermanyBadenHeger3.76714.952014</v>
      </c>
      <c r="S2524" t="b">
        <v>0</v>
      </c>
    </row>
    <row r="2525" spans="1:19" x14ac:dyDescent="0.2">
      <c r="A2525" t="s">
        <v>8752</v>
      </c>
      <c r="B2525" t="s">
        <v>9</v>
      </c>
      <c r="C2525" t="s">
        <v>105</v>
      </c>
      <c r="D2525" t="s">
        <v>106</v>
      </c>
      <c r="E2525">
        <v>3.6</v>
      </c>
      <c r="F2525">
        <v>67</v>
      </c>
      <c r="G2525" s="21">
        <v>28.83</v>
      </c>
      <c r="H2525">
        <v>2014</v>
      </c>
      <c r="J2525" t="str">
        <f>_xlfn.CONCAT(Table1[#This Row])</f>
        <v>Saint-Estephe de Calon-Ségur 2014FranceSaint-EstèpheChâteau Calon-Ségur3.66728.832014</v>
      </c>
      <c r="S2525" t="b">
        <v>0</v>
      </c>
    </row>
    <row r="2526" spans="1:19" x14ac:dyDescent="0.2">
      <c r="A2526" t="s">
        <v>8707</v>
      </c>
      <c r="B2526" t="s">
        <v>30</v>
      </c>
      <c r="C2526" t="s">
        <v>3343</v>
      </c>
      <c r="D2526" t="s">
        <v>1075</v>
      </c>
      <c r="E2526">
        <v>4.3</v>
      </c>
      <c r="F2526">
        <v>66</v>
      </c>
      <c r="G2526" s="21">
        <v>85.27</v>
      </c>
      <c r="H2526">
        <v>2014</v>
      </c>
      <c r="J2526" t="str">
        <f>_xlfn.CONCAT(Table1[#This Row])</f>
        <v>Te Muna Aroha 2014New ZealandMartinboroughCraggy Range4.36685.272014</v>
      </c>
      <c r="S2526" t="b">
        <v>0</v>
      </c>
    </row>
    <row r="2527" spans="1:19" x14ac:dyDescent="0.2">
      <c r="A2527" t="s">
        <v>8722</v>
      </c>
      <c r="B2527" t="s">
        <v>16</v>
      </c>
      <c r="C2527" t="s">
        <v>404</v>
      </c>
      <c r="D2527" t="s">
        <v>681</v>
      </c>
      <c r="E2527">
        <v>3.7</v>
      </c>
      <c r="F2527">
        <v>66</v>
      </c>
      <c r="G2527" s="21">
        <v>42.9</v>
      </c>
      <c r="H2527">
        <v>2014</v>
      </c>
      <c r="J2527" t="str">
        <f>_xlfn.CONCAT(Table1[#This Row])</f>
        <v>Bachgart Blauburgunder 2014ItalySüdtirol - Alto AdigeKlaus Lentsch3.76642.92014</v>
      </c>
      <c r="S2527" t="b">
        <v>0</v>
      </c>
    </row>
    <row r="2528" spans="1:19" x14ac:dyDescent="0.2">
      <c r="A2528" t="s">
        <v>8721</v>
      </c>
      <c r="B2528" t="s">
        <v>9</v>
      </c>
      <c r="C2528" t="s">
        <v>368</v>
      </c>
      <c r="D2528" t="s">
        <v>1144</v>
      </c>
      <c r="E2528">
        <v>3.6</v>
      </c>
      <c r="F2528">
        <v>66</v>
      </c>
      <c r="G2528" s="21">
        <v>9.25</v>
      </c>
      <c r="H2528">
        <v>2014</v>
      </c>
      <c r="J2528" t="str">
        <f>_xlfn.CONCAT(Table1[#This Row])</f>
        <v>Mar i Muntanya 2014FranceCôtes CatalanesDomaine de l'Horizon3.6669.252014</v>
      </c>
      <c r="S2528" t="b">
        <v>0</v>
      </c>
    </row>
    <row r="2529" spans="1:19" x14ac:dyDescent="0.2">
      <c r="A2529" t="s">
        <v>8724</v>
      </c>
      <c r="B2529" t="s">
        <v>70</v>
      </c>
      <c r="C2529" t="s">
        <v>102</v>
      </c>
      <c r="D2529" t="s">
        <v>2598</v>
      </c>
      <c r="E2529">
        <v>3.6</v>
      </c>
      <c r="F2529">
        <v>66</v>
      </c>
      <c r="G2529" s="21">
        <v>14.99</v>
      </c>
      <c r="H2529">
        <v>2014</v>
      </c>
      <c r="J2529" t="str">
        <f>_xlfn.CONCAT(Table1[#This Row])</f>
        <v>Zinfandel 2014United StatesMontereyCraftwork3.66614.992014</v>
      </c>
      <c r="S2529" t="b">
        <v>0</v>
      </c>
    </row>
    <row r="2530" spans="1:19" x14ac:dyDescent="0.2">
      <c r="A2530" t="s">
        <v>1500</v>
      </c>
      <c r="B2530" t="s">
        <v>66</v>
      </c>
      <c r="C2530" t="s">
        <v>308</v>
      </c>
      <c r="D2530" t="s">
        <v>5260</v>
      </c>
      <c r="E2530">
        <v>3.2</v>
      </c>
      <c r="F2530">
        <v>66</v>
      </c>
      <c r="G2530" s="21">
        <v>23.4</v>
      </c>
      <c r="H2530">
        <v>2014</v>
      </c>
      <c r="J2530" t="str">
        <f>_xlfn.CONCAT(Table1[#This Row])</f>
        <v>Crianza 2014SpainRiojaDon Sebastian3.26623.42014</v>
      </c>
      <c r="S2530" t="b">
        <v>0</v>
      </c>
    </row>
    <row r="2531" spans="1:19" x14ac:dyDescent="0.2">
      <c r="A2531" t="s">
        <v>8589</v>
      </c>
      <c r="B2531" t="s">
        <v>9</v>
      </c>
      <c r="C2531" t="s">
        <v>3521</v>
      </c>
      <c r="D2531" t="s">
        <v>118</v>
      </c>
      <c r="E2531">
        <v>4.3</v>
      </c>
      <c r="F2531">
        <v>64</v>
      </c>
      <c r="G2531" s="21">
        <v>162.9</v>
      </c>
      <c r="H2531">
        <v>2014</v>
      </c>
      <c r="J2531" t="str">
        <f>_xlfn.CONCAT(Table1[#This Row])</f>
        <v>Corton Clos des Cortons Faiveley Grand Cru (Monopole) 2014FranceCorton Grand CruFaiveley4.364162.92014</v>
      </c>
      <c r="S2531" t="b">
        <v>0</v>
      </c>
    </row>
    <row r="2532" spans="1:19" x14ac:dyDescent="0.2">
      <c r="A2532" t="s">
        <v>3719</v>
      </c>
      <c r="B2532" t="s">
        <v>66</v>
      </c>
      <c r="C2532" t="s">
        <v>308</v>
      </c>
      <c r="D2532" t="s">
        <v>4776</v>
      </c>
      <c r="E2532">
        <v>4</v>
      </c>
      <c r="F2532">
        <v>64</v>
      </c>
      <c r="G2532" s="21">
        <v>11.89</v>
      </c>
      <c r="H2532">
        <v>2014</v>
      </c>
      <c r="J2532" t="str">
        <f>_xlfn.CONCAT(Table1[#This Row])</f>
        <v>Rioja Reserva 2014SpainRiojaEl Meson46411.892014</v>
      </c>
      <c r="S2532" t="b">
        <v>0</v>
      </c>
    </row>
    <row r="2533" spans="1:19" x14ac:dyDescent="0.2">
      <c r="A2533" t="s">
        <v>8592</v>
      </c>
      <c r="B2533" t="s">
        <v>16</v>
      </c>
      <c r="C2533" t="s">
        <v>17</v>
      </c>
      <c r="D2533" t="s">
        <v>3422</v>
      </c>
      <c r="E2533">
        <v>3.8</v>
      </c>
      <c r="F2533">
        <v>64</v>
      </c>
      <c r="G2533" s="21">
        <v>9.6</v>
      </c>
      <c r="H2533">
        <v>2014</v>
      </c>
      <c r="J2533" t="str">
        <f>_xlfn.CONCAT(Table1[#This Row])</f>
        <v>Toscana 2014ItalyToscanaPoggio delle Faine3.8649.62014</v>
      </c>
      <c r="S2533" t="b">
        <v>0</v>
      </c>
    </row>
    <row r="2534" spans="1:19" x14ac:dyDescent="0.2">
      <c r="A2534" t="s">
        <v>8613</v>
      </c>
      <c r="B2534" t="s">
        <v>9</v>
      </c>
      <c r="C2534" t="s">
        <v>134</v>
      </c>
      <c r="D2534" t="s">
        <v>679</v>
      </c>
      <c r="E2534">
        <v>3.6</v>
      </c>
      <c r="F2534">
        <v>64</v>
      </c>
      <c r="G2534" s="21">
        <v>20.99</v>
      </c>
      <c r="H2534">
        <v>2014</v>
      </c>
      <c r="J2534" t="str">
        <f>_xlfn.CONCAT(Table1[#This Row])</f>
        <v>Saint Joseph Rouge 2014FranceSaint-JosephCave de Tain3.66420.992014</v>
      </c>
      <c r="S2534" t="b">
        <v>0</v>
      </c>
    </row>
    <row r="2535" spans="1:19" x14ac:dyDescent="0.2">
      <c r="A2535" t="s">
        <v>2843</v>
      </c>
      <c r="B2535" t="s">
        <v>9</v>
      </c>
      <c r="C2535" t="s">
        <v>379</v>
      </c>
      <c r="D2535" t="s">
        <v>8591</v>
      </c>
      <c r="E2535">
        <v>3.4</v>
      </c>
      <c r="F2535">
        <v>64</v>
      </c>
      <c r="G2535" s="21">
        <v>13.76</v>
      </c>
      <c r="H2535">
        <v>2014</v>
      </c>
      <c r="J2535" t="str">
        <f>_xlfn.CONCAT(Table1[#This Row])</f>
        <v>Médoc 2014FranceMédocChâteau du Perier3.46413.762014</v>
      </c>
      <c r="S2535" t="b">
        <v>0</v>
      </c>
    </row>
    <row r="2536" spans="1:19" x14ac:dyDescent="0.2">
      <c r="A2536" t="s">
        <v>8587</v>
      </c>
      <c r="B2536" t="s">
        <v>9</v>
      </c>
      <c r="C2536" t="s">
        <v>8588</v>
      </c>
      <c r="D2536" t="s">
        <v>5573</v>
      </c>
      <c r="E2536">
        <v>3.1</v>
      </c>
      <c r="F2536">
        <v>64</v>
      </c>
      <c r="G2536" s="21">
        <v>10.8</v>
      </c>
      <c r="H2536">
        <v>2014</v>
      </c>
      <c r="J2536" t="str">
        <f>_xlfn.CONCAT(Table1[#This Row])</f>
        <v>Mâcon 2014FranceMâconAntonin Rodet3.16410.82014</v>
      </c>
      <c r="S2536" t="b">
        <v>0</v>
      </c>
    </row>
    <row r="2537" spans="1:19" x14ac:dyDescent="0.2">
      <c r="A2537" t="s">
        <v>8553</v>
      </c>
      <c r="B2537" t="s">
        <v>16</v>
      </c>
      <c r="C2537" t="s">
        <v>492</v>
      </c>
      <c r="D2537" t="s">
        <v>2259</v>
      </c>
      <c r="E2537">
        <v>4.3</v>
      </c>
      <c r="F2537">
        <v>63</v>
      </c>
      <c r="G2537" s="21">
        <v>39</v>
      </c>
      <c r="H2537">
        <v>2014</v>
      </c>
      <c r="J2537" t="str">
        <f>_xlfn.CONCAT(Table1[#This Row])</f>
        <v>Marchesale 2014ItalyBolgheri SuperioreTerre del Marchesato4.363392014</v>
      </c>
      <c r="S2537" t="b">
        <v>0</v>
      </c>
    </row>
    <row r="2538" spans="1:19" x14ac:dyDescent="0.2">
      <c r="A2538" t="s">
        <v>8497</v>
      </c>
      <c r="B2538" t="s">
        <v>9</v>
      </c>
      <c r="C2538" t="s">
        <v>7951</v>
      </c>
      <c r="D2538" t="s">
        <v>423</v>
      </c>
      <c r="E2538">
        <v>4</v>
      </c>
      <c r="F2538">
        <v>62</v>
      </c>
      <c r="G2538" s="21">
        <v>32.06</v>
      </c>
      <c r="H2538">
        <v>2014</v>
      </c>
      <c r="J2538" t="str">
        <f>_xlfn.CONCAT(Table1[#This Row])</f>
        <v>Savigny-lès-Beaune 2014FranceSavigny-lès-BeauneLouis Jadot46232.062014</v>
      </c>
      <c r="S2538" t="b">
        <v>0</v>
      </c>
    </row>
    <row r="2539" spans="1:19" x14ac:dyDescent="0.2">
      <c r="A2539" t="s">
        <v>8470</v>
      </c>
      <c r="B2539" t="s">
        <v>9</v>
      </c>
      <c r="C2539" t="s">
        <v>4623</v>
      </c>
      <c r="D2539" t="s">
        <v>7199</v>
      </c>
      <c r="E2539">
        <v>3.9</v>
      </c>
      <c r="F2539">
        <v>62</v>
      </c>
      <c r="G2539" s="21">
        <v>34.1</v>
      </c>
      <c r="H2539">
        <v>2014</v>
      </c>
      <c r="J2539" t="str">
        <f>_xlfn.CONCAT(Table1[#This Row])</f>
        <v>Morey-Saint-Denis 'Clos Solon' 2014FranceMorey-Saint-DenisDomaine Bryczek3.96234.12014</v>
      </c>
      <c r="S2539" t="b">
        <v>0</v>
      </c>
    </row>
    <row r="2540" spans="1:19" x14ac:dyDescent="0.2">
      <c r="A2540" t="s">
        <v>3098</v>
      </c>
      <c r="B2540" t="s">
        <v>9</v>
      </c>
      <c r="C2540" t="s">
        <v>125</v>
      </c>
      <c r="D2540" t="s">
        <v>2124</v>
      </c>
      <c r="E2540">
        <v>3.8</v>
      </c>
      <c r="F2540">
        <v>62</v>
      </c>
      <c r="G2540" s="21">
        <v>34.71</v>
      </c>
      <c r="H2540">
        <v>2014</v>
      </c>
      <c r="J2540" t="str">
        <f>_xlfn.CONCAT(Table1[#This Row])</f>
        <v>Bordeaux 2014FranceBordeauxDomaine de Valmengaux3.86234.712014</v>
      </c>
      <c r="S2540" t="b">
        <v>0</v>
      </c>
    </row>
    <row r="2541" spans="1:19" x14ac:dyDescent="0.2">
      <c r="A2541" t="s">
        <v>8491</v>
      </c>
      <c r="B2541" t="s">
        <v>16</v>
      </c>
      <c r="C2541" t="s">
        <v>2638</v>
      </c>
      <c r="D2541" t="s">
        <v>2639</v>
      </c>
      <c r="E2541">
        <v>3.6</v>
      </c>
      <c r="F2541">
        <v>62</v>
      </c>
      <c r="G2541" s="21">
        <v>10.5</v>
      </c>
      <c r="H2541">
        <v>2014</v>
      </c>
      <c r="J2541" t="str">
        <f>_xlfn.CONCAT(Table1[#This Row])</f>
        <v>Vertunno Chianti dei Colli Senesi Riserva 2014ItalyChianti Colli SenesiPanizzi3.66210.52014</v>
      </c>
      <c r="S2541" t="b">
        <v>0</v>
      </c>
    </row>
    <row r="2542" spans="1:19" x14ac:dyDescent="0.2">
      <c r="A2542" t="s">
        <v>8494</v>
      </c>
      <c r="B2542" t="s">
        <v>9</v>
      </c>
      <c r="C2542" t="s">
        <v>41</v>
      </c>
      <c r="D2542" t="s">
        <v>4971</v>
      </c>
      <c r="E2542">
        <v>3.6</v>
      </c>
      <c r="F2542">
        <v>62</v>
      </c>
      <c r="G2542" s="21">
        <v>13</v>
      </c>
      <c r="H2542">
        <v>2014</v>
      </c>
      <c r="J2542" t="str">
        <f>_xlfn.CONCAT(Table1[#This Row])</f>
        <v>Granaxa 2014FranceMinervoisChâteau Coupe-Roses3.662132014</v>
      </c>
      <c r="S2542" t="b">
        <v>0</v>
      </c>
    </row>
    <row r="2543" spans="1:19" x14ac:dyDescent="0.2">
      <c r="A2543" t="s">
        <v>8414</v>
      </c>
      <c r="B2543" t="s">
        <v>16</v>
      </c>
      <c r="C2543" t="s">
        <v>374</v>
      </c>
      <c r="D2543" t="s">
        <v>915</v>
      </c>
      <c r="E2543">
        <v>4</v>
      </c>
      <c r="F2543">
        <v>61</v>
      </c>
      <c r="G2543" s="21">
        <v>115.7</v>
      </c>
      <c r="H2543">
        <v>2014</v>
      </c>
      <c r="J2543" t="str">
        <f>_xlfn.CONCAT(Table1[#This Row])</f>
        <v>Vürsù Barbaresco Starderi 2014ItalyBarbarescoLa Spinetta461115.72014</v>
      </c>
      <c r="S2543" t="b">
        <v>0</v>
      </c>
    </row>
    <row r="2544" spans="1:19" x14ac:dyDescent="0.2">
      <c r="A2544" t="s">
        <v>8420</v>
      </c>
      <c r="B2544" t="s">
        <v>16</v>
      </c>
      <c r="C2544" t="s">
        <v>181</v>
      </c>
      <c r="D2544" t="s">
        <v>444</v>
      </c>
      <c r="E2544">
        <v>4</v>
      </c>
      <c r="F2544">
        <v>61</v>
      </c>
      <c r="G2544" s="21">
        <v>63.07</v>
      </c>
      <c r="H2544">
        <v>2014</v>
      </c>
      <c r="J2544" t="str">
        <f>_xlfn.CONCAT(Table1[#This Row])</f>
        <v>Barolo Fossati 2014ItalyBaroloBorgogno46163.072014</v>
      </c>
      <c r="S2544" t="b">
        <v>0</v>
      </c>
    </row>
    <row r="2545" spans="1:19" x14ac:dyDescent="0.2">
      <c r="A2545" t="s">
        <v>8435</v>
      </c>
      <c r="B2545" t="s">
        <v>16</v>
      </c>
      <c r="C2545" t="s">
        <v>1246</v>
      </c>
      <c r="D2545" t="s">
        <v>543</v>
      </c>
      <c r="E2545">
        <v>3.9</v>
      </c>
      <c r="F2545">
        <v>61</v>
      </c>
      <c r="G2545" s="21">
        <v>47</v>
      </c>
      <c r="H2545">
        <v>2014</v>
      </c>
      <c r="J2545" t="str">
        <f>_xlfn.CONCAT(Table1[#This Row])</f>
        <v>Montefalco Sagrantino 2014ItalyMontefalcoFalesco3.961472014</v>
      </c>
      <c r="S2545" t="b">
        <v>0</v>
      </c>
    </row>
    <row r="2546" spans="1:19" x14ac:dyDescent="0.2">
      <c r="A2546" t="s">
        <v>8429</v>
      </c>
      <c r="B2546" t="s">
        <v>16</v>
      </c>
      <c r="C2546" t="s">
        <v>38</v>
      </c>
      <c r="D2546" t="s">
        <v>1403</v>
      </c>
      <c r="E2546">
        <v>3.5</v>
      </c>
      <c r="F2546">
        <v>61</v>
      </c>
      <c r="G2546" s="21">
        <v>12.14</v>
      </c>
      <c r="H2546">
        <v>2014</v>
      </c>
      <c r="J2546" t="str">
        <f>_xlfn.CONCAT(Table1[#This Row])</f>
        <v>Chianti Riserva 2014ItalyChiantiRuffino3.56112.142014</v>
      </c>
      <c r="S2546" t="b">
        <v>0</v>
      </c>
    </row>
    <row r="2547" spans="1:19" x14ac:dyDescent="0.2">
      <c r="A2547" t="s">
        <v>2193</v>
      </c>
      <c r="B2547" t="s">
        <v>9</v>
      </c>
      <c r="C2547" t="s">
        <v>10</v>
      </c>
      <c r="D2547" t="s">
        <v>8357</v>
      </c>
      <c r="E2547">
        <v>4.4000000000000004</v>
      </c>
      <c r="F2547">
        <v>60</v>
      </c>
      <c r="G2547" s="21">
        <v>149</v>
      </c>
      <c r="H2547">
        <v>2014</v>
      </c>
      <c r="J2547" t="str">
        <f>_xlfn.CONCAT(Table1[#This Row])</f>
        <v>Pomerol 2014FrancePomerolChâteau Hosanna4.4601492014</v>
      </c>
      <c r="S2547" t="b">
        <v>0</v>
      </c>
    </row>
    <row r="2548" spans="1:19" x14ac:dyDescent="0.2">
      <c r="A2548" t="s">
        <v>8380</v>
      </c>
      <c r="B2548" t="s">
        <v>66</v>
      </c>
      <c r="C2548" t="s">
        <v>829</v>
      </c>
      <c r="D2548" t="s">
        <v>8381</v>
      </c>
      <c r="E2548">
        <v>3.6</v>
      </c>
      <c r="F2548">
        <v>60</v>
      </c>
      <c r="G2548" s="21">
        <v>13.9</v>
      </c>
      <c r="H2548">
        <v>2014</v>
      </c>
      <c r="J2548" t="str">
        <f>_xlfn.CONCAT(Table1[#This Row])</f>
        <v>Petit Som Red 2014SpainMallorcaGalmes I Ribot3.66013.92014</v>
      </c>
      <c r="S2548" t="b">
        <v>0</v>
      </c>
    </row>
    <row r="2549" spans="1:19" x14ac:dyDescent="0.2">
      <c r="A2549" t="s">
        <v>8308</v>
      </c>
      <c r="B2549" t="s">
        <v>16</v>
      </c>
      <c r="C2549" t="s">
        <v>374</v>
      </c>
      <c r="D2549" t="s">
        <v>3306</v>
      </c>
      <c r="E2549">
        <v>3.9</v>
      </c>
      <c r="F2549">
        <v>59</v>
      </c>
      <c r="G2549" s="21">
        <v>24.26</v>
      </c>
      <c r="H2549">
        <v>2014</v>
      </c>
      <c r="J2549" t="str">
        <f>_xlfn.CONCAT(Table1[#This Row])</f>
        <v>Froi Barbaresco 2014ItalyBarbarescoRivetti Massimo3.95924.262014</v>
      </c>
      <c r="S2549" t="b">
        <v>0</v>
      </c>
    </row>
    <row r="2550" spans="1:19" x14ac:dyDescent="0.2">
      <c r="A2550" t="s">
        <v>3037</v>
      </c>
      <c r="B2550" t="s">
        <v>9</v>
      </c>
      <c r="C2550" t="s">
        <v>368</v>
      </c>
      <c r="D2550" t="s">
        <v>1144</v>
      </c>
      <c r="E2550">
        <v>3.8</v>
      </c>
      <c r="F2550">
        <v>59</v>
      </c>
      <c r="G2550" s="21">
        <v>35.68</v>
      </c>
      <c r="H2550">
        <v>2014</v>
      </c>
      <c r="J2550" t="str">
        <f>_xlfn.CONCAT(Table1[#This Row])</f>
        <v>Rouge 2014FranceCôtes CatalanesDomaine de l'Horizon3.85935.682014</v>
      </c>
      <c r="S2550" t="b">
        <v>0</v>
      </c>
    </row>
    <row r="2551" spans="1:19" x14ac:dyDescent="0.2">
      <c r="A2551" t="s">
        <v>8287</v>
      </c>
      <c r="B2551" t="s">
        <v>277</v>
      </c>
      <c r="C2551" t="s">
        <v>346</v>
      </c>
      <c r="D2551" t="s">
        <v>6259</v>
      </c>
      <c r="E2551">
        <v>3.5</v>
      </c>
      <c r="F2551">
        <v>59</v>
      </c>
      <c r="G2551" s="21">
        <v>8.5</v>
      </c>
      <c r="H2551">
        <v>2014</v>
      </c>
      <c r="J2551" t="str">
        <f>_xlfn.CONCAT(Table1[#This Row])</f>
        <v>Hofgarten Pinot Noir 2014GermanyBadenFreiherr von Gleichenstein3.5598.52014</v>
      </c>
      <c r="S2551" t="b">
        <v>0</v>
      </c>
    </row>
    <row r="2552" spans="1:19" x14ac:dyDescent="0.2">
      <c r="A2552" t="s">
        <v>318</v>
      </c>
      <c r="B2552" t="s">
        <v>9</v>
      </c>
      <c r="C2552" t="s">
        <v>96</v>
      </c>
      <c r="D2552" t="s">
        <v>1047</v>
      </c>
      <c r="E2552">
        <v>4.0999999999999996</v>
      </c>
      <c r="F2552">
        <v>58</v>
      </c>
      <c r="G2552" s="21">
        <v>82.86</v>
      </c>
      <c r="H2552">
        <v>2014</v>
      </c>
      <c r="J2552" t="str">
        <f>_xlfn.CONCAT(Table1[#This Row])</f>
        <v>Saint-Émilion Grand Cru 2014FranceSaint-Émilion Grand CruClos Dubreuil4.15882.862014</v>
      </c>
      <c r="S2552" t="b">
        <v>0</v>
      </c>
    </row>
    <row r="2553" spans="1:19" x14ac:dyDescent="0.2">
      <c r="A2553" t="s">
        <v>8212</v>
      </c>
      <c r="B2553" t="s">
        <v>16</v>
      </c>
      <c r="C2553" t="s">
        <v>716</v>
      </c>
      <c r="D2553" t="s">
        <v>4865</v>
      </c>
      <c r="E2553">
        <v>4</v>
      </c>
      <c r="F2553">
        <v>58</v>
      </c>
      <c r="G2553" s="21">
        <v>34.9</v>
      </c>
      <c r="H2553">
        <v>2014</v>
      </c>
      <c r="J2553" t="str">
        <f>_xlfn.CONCAT(Table1[#This Row])</f>
        <v>Taurasi Riserva Radici 2014ItalyTaurasiMastroberardino45834.92014</v>
      </c>
      <c r="S2553" t="b">
        <v>0</v>
      </c>
    </row>
    <row r="2554" spans="1:19" x14ac:dyDescent="0.2">
      <c r="A2554" t="s">
        <v>8223</v>
      </c>
      <c r="B2554" t="s">
        <v>277</v>
      </c>
      <c r="C2554" t="s">
        <v>278</v>
      </c>
      <c r="D2554" t="s">
        <v>5458</v>
      </c>
      <c r="E2554">
        <v>3.3</v>
      </c>
      <c r="F2554">
        <v>58</v>
      </c>
      <c r="G2554" s="21">
        <v>9.9</v>
      </c>
      <c r="H2554">
        <v>2014</v>
      </c>
      <c r="J2554" t="str">
        <f>_xlfn.CONCAT(Table1[#This Row])</f>
        <v>Fundament Spätburgunder Trocken 2014GermanyPfalzWageck-Pfaffmann3.3589.92014</v>
      </c>
      <c r="S2554" t="b">
        <v>0</v>
      </c>
    </row>
    <row r="2555" spans="1:19" x14ac:dyDescent="0.2">
      <c r="A2555" t="s">
        <v>8215</v>
      </c>
      <c r="B2555" t="s">
        <v>277</v>
      </c>
      <c r="C2555" t="s">
        <v>278</v>
      </c>
      <c r="D2555" t="s">
        <v>5000</v>
      </c>
      <c r="E2555">
        <v>3.2</v>
      </c>
      <c r="F2555">
        <v>58</v>
      </c>
      <c r="G2555" s="21">
        <v>11.19</v>
      </c>
      <c r="H2555">
        <v>2014</v>
      </c>
      <c r="J2555" t="str">
        <f>_xlfn.CONCAT(Table1[#This Row])</f>
        <v>Villa Bürklin Cuvée Rot 2014GermanyPfalzDr. Bürklin-Wolf3.25811.192014</v>
      </c>
      <c r="S2555" t="b">
        <v>0</v>
      </c>
    </row>
    <row r="2556" spans="1:19" x14ac:dyDescent="0.2">
      <c r="A2556" t="s">
        <v>8143</v>
      </c>
      <c r="B2556" t="s">
        <v>23</v>
      </c>
      <c r="C2556" t="s">
        <v>24</v>
      </c>
      <c r="D2556" t="s">
        <v>25</v>
      </c>
      <c r="E2556">
        <v>4.0999999999999996</v>
      </c>
      <c r="F2556">
        <v>57</v>
      </c>
      <c r="G2556" s="21">
        <v>34.799999999999997</v>
      </c>
      <c r="H2556">
        <v>2014</v>
      </c>
      <c r="J2556" t="str">
        <f>_xlfn.CONCAT(Table1[#This Row])</f>
        <v>Rosenberg 2014AustriaCarnuntumMarkowitsch4.15734.82014</v>
      </c>
      <c r="S2556" t="b">
        <v>0</v>
      </c>
    </row>
    <row r="2557" spans="1:19" x14ac:dyDescent="0.2">
      <c r="A2557" t="s">
        <v>8151</v>
      </c>
      <c r="B2557" t="s">
        <v>66</v>
      </c>
      <c r="C2557" t="s">
        <v>333</v>
      </c>
      <c r="D2557" t="s">
        <v>2287</v>
      </c>
      <c r="E2557">
        <v>4.0999999999999996</v>
      </c>
      <c r="F2557">
        <v>57</v>
      </c>
      <c r="G2557" s="21">
        <v>10.43</v>
      </c>
      <c r="H2557">
        <v>2014</v>
      </c>
      <c r="J2557" t="str">
        <f>_xlfn.CONCAT(Table1[#This Row])</f>
        <v>Ars Nova 2014SpainNavarraBodega Tandem4.15710.432014</v>
      </c>
      <c r="S2557" t="b">
        <v>0</v>
      </c>
    </row>
    <row r="2558" spans="1:19" x14ac:dyDescent="0.2">
      <c r="A2558" t="s">
        <v>8164</v>
      </c>
      <c r="B2558" t="s">
        <v>16</v>
      </c>
      <c r="C2558" t="s">
        <v>17</v>
      </c>
      <c r="D2558" t="s">
        <v>1569</v>
      </c>
      <c r="E2558">
        <v>4</v>
      </c>
      <c r="F2558">
        <v>57</v>
      </c>
      <c r="G2558" s="21">
        <v>29.95</v>
      </c>
      <c r="H2558">
        <v>2014</v>
      </c>
      <c r="J2558" t="str">
        <f>_xlfn.CONCAT(Table1[#This Row])</f>
        <v>Geremia Toscana 2014ItalyToscanaRocca di Montegrossi45729.952014</v>
      </c>
      <c r="S2558" t="b">
        <v>0</v>
      </c>
    </row>
    <row r="2559" spans="1:19" x14ac:dyDescent="0.2">
      <c r="A2559" t="s">
        <v>8165</v>
      </c>
      <c r="B2559" t="s">
        <v>16</v>
      </c>
      <c r="C2559" t="s">
        <v>8166</v>
      </c>
      <c r="D2559" t="s">
        <v>8167</v>
      </c>
      <c r="E2559">
        <v>3.8</v>
      </c>
      <c r="F2559">
        <v>57</v>
      </c>
      <c r="G2559" s="21">
        <v>12.9</v>
      </c>
      <c r="H2559">
        <v>2014</v>
      </c>
      <c r="J2559" t="str">
        <f>_xlfn.CONCAT(Table1[#This Row])</f>
        <v>Casetta Valdadige Terradeiforti Foja Tonda 2014ItalyValdadige TerradeifortiAlbino Armani3.85712.92014</v>
      </c>
      <c r="S2559" t="b">
        <v>0</v>
      </c>
    </row>
    <row r="2560" spans="1:19" x14ac:dyDescent="0.2">
      <c r="A2560" t="s">
        <v>8168</v>
      </c>
      <c r="B2560" t="s">
        <v>9</v>
      </c>
      <c r="C2560" t="s">
        <v>721</v>
      </c>
      <c r="D2560" t="s">
        <v>8169</v>
      </c>
      <c r="E2560">
        <v>3.8</v>
      </c>
      <c r="F2560">
        <v>57</v>
      </c>
      <c r="G2560" s="21">
        <v>13.79</v>
      </c>
      <c r="H2560">
        <v>2014</v>
      </c>
      <c r="J2560" t="str">
        <f>_xlfn.CONCAT(Table1[#This Row])</f>
        <v>Lalande de Pomerol 2014FranceLalande-de-PomerolChâteau Jean Gue3.85713.792014</v>
      </c>
      <c r="S2560" t="b">
        <v>0</v>
      </c>
    </row>
    <row r="2561" spans="1:19" x14ac:dyDescent="0.2">
      <c r="A2561" t="s">
        <v>8145</v>
      </c>
      <c r="B2561" t="s">
        <v>9</v>
      </c>
      <c r="C2561" t="s">
        <v>596</v>
      </c>
      <c r="D2561" t="s">
        <v>5834</v>
      </c>
      <c r="E2561">
        <v>3.7</v>
      </c>
      <c r="F2561">
        <v>57</v>
      </c>
      <c r="G2561" s="21">
        <v>11.36</v>
      </c>
      <c r="H2561">
        <v>2014</v>
      </c>
      <c r="J2561" t="str">
        <f>_xlfn.CONCAT(Table1[#This Row])</f>
        <v>Cuvée Anne Rhone Valley Vineyard 2014FranceVentouxDomaine Le Mur-Mur-Ium3.75711.362014</v>
      </c>
      <c r="S2561" t="b">
        <v>0</v>
      </c>
    </row>
    <row r="2562" spans="1:19" x14ac:dyDescent="0.2">
      <c r="A2562" t="s">
        <v>2843</v>
      </c>
      <c r="B2562" t="s">
        <v>9</v>
      </c>
      <c r="C2562" t="s">
        <v>379</v>
      </c>
      <c r="D2562" t="s">
        <v>8170</v>
      </c>
      <c r="E2562">
        <v>3.5</v>
      </c>
      <c r="F2562">
        <v>57</v>
      </c>
      <c r="G2562" s="21">
        <v>10.15</v>
      </c>
      <c r="H2562">
        <v>2014</v>
      </c>
      <c r="J2562" t="str">
        <f>_xlfn.CONCAT(Table1[#This Row])</f>
        <v>Médoc 2014FranceMédocChâteau Lestage Chevillon3.55710.152014</v>
      </c>
      <c r="S2562" t="b">
        <v>0</v>
      </c>
    </row>
    <row r="2563" spans="1:19" x14ac:dyDescent="0.2">
      <c r="A2563" t="s">
        <v>8011</v>
      </c>
      <c r="B2563" t="s">
        <v>16</v>
      </c>
      <c r="C2563" t="s">
        <v>374</v>
      </c>
      <c r="D2563" t="s">
        <v>8012</v>
      </c>
      <c r="E2563">
        <v>4.2</v>
      </c>
      <c r="F2563">
        <v>55</v>
      </c>
      <c r="G2563" s="21">
        <v>45.72</v>
      </c>
      <c r="H2563">
        <v>2014</v>
      </c>
      <c r="J2563" t="str">
        <f>_xlfn.CONCAT(Table1[#This Row])</f>
        <v>Barbaresco Riserva Pajé 2014ItalyBarbarescoProduttori del Barbaresco4.25545.722014</v>
      </c>
      <c r="S2563" t="b">
        <v>0</v>
      </c>
    </row>
    <row r="2564" spans="1:19" x14ac:dyDescent="0.2">
      <c r="A2564" t="s">
        <v>8031</v>
      </c>
      <c r="B2564" t="s">
        <v>62</v>
      </c>
      <c r="C2564" t="s">
        <v>635</v>
      </c>
      <c r="D2564" t="s">
        <v>636</v>
      </c>
      <c r="E2564">
        <v>3.8</v>
      </c>
      <c r="F2564">
        <v>55</v>
      </c>
      <c r="G2564" s="21">
        <v>11.5</v>
      </c>
      <c r="H2564">
        <v>2014</v>
      </c>
      <c r="J2564" t="str">
        <f>_xlfn.CONCAT(Table1[#This Row])</f>
        <v>Les Coteaux Shiraz 2014South AfricaWellingtonMont du Toit3.85511.52014</v>
      </c>
      <c r="S2564" t="b">
        <v>0</v>
      </c>
    </row>
    <row r="2565" spans="1:19" x14ac:dyDescent="0.2">
      <c r="A2565" t="s">
        <v>2192</v>
      </c>
      <c r="B2565" t="s">
        <v>66</v>
      </c>
      <c r="C2565" t="s">
        <v>333</v>
      </c>
      <c r="D2565" t="s">
        <v>334</v>
      </c>
      <c r="E2565">
        <v>3.5</v>
      </c>
      <c r="F2565">
        <v>55</v>
      </c>
      <c r="G2565" s="21">
        <v>10.5</v>
      </c>
      <c r="H2565">
        <v>2014</v>
      </c>
      <c r="J2565" t="str">
        <f>_xlfn.CONCAT(Table1[#This Row])</f>
        <v>Reserva 2014SpainNavarraBodegas Piedemonte3.55510.52014</v>
      </c>
      <c r="S2565" t="b">
        <v>0</v>
      </c>
    </row>
    <row r="2566" spans="1:19" x14ac:dyDescent="0.2">
      <c r="A2566" t="s">
        <v>8020</v>
      </c>
      <c r="B2566" t="s">
        <v>9</v>
      </c>
      <c r="C2566" t="s">
        <v>3819</v>
      </c>
      <c r="D2566" t="s">
        <v>8021</v>
      </c>
      <c r="E2566">
        <v>3</v>
      </c>
      <c r="F2566">
        <v>55</v>
      </c>
      <c r="G2566" s="21">
        <v>7.49</v>
      </c>
      <c r="H2566">
        <v>2014</v>
      </c>
      <c r="J2566" t="str">
        <f>_xlfn.CONCAT(Table1[#This Row])</f>
        <v>Vieilles Vignes Blaye Côtes de Bordeaux 2014FranceBlaye - Côtes de BordeauxChâteau La Frière3557.492014</v>
      </c>
      <c r="S2566" t="b">
        <v>0</v>
      </c>
    </row>
    <row r="2567" spans="1:19" x14ac:dyDescent="0.2">
      <c r="A2567" t="s">
        <v>7972</v>
      </c>
      <c r="B2567" t="s">
        <v>66</v>
      </c>
      <c r="C2567" t="s">
        <v>313</v>
      </c>
      <c r="D2567" t="s">
        <v>2628</v>
      </c>
      <c r="E2567">
        <v>4.2</v>
      </c>
      <c r="F2567">
        <v>54</v>
      </c>
      <c r="G2567" s="21">
        <v>57.51</v>
      </c>
      <c r="H2567">
        <v>2014</v>
      </c>
      <c r="J2567" t="str">
        <f>_xlfn.CONCAT(Table1[#This Row])</f>
        <v>La Basseta 2014SpainPrioratBodegas Mas Alta4.25457.512014</v>
      </c>
      <c r="S2567" t="b">
        <v>0</v>
      </c>
    </row>
    <row r="2568" spans="1:19" x14ac:dyDescent="0.2">
      <c r="A2568" t="s">
        <v>7938</v>
      </c>
      <c r="B2568" t="s">
        <v>62</v>
      </c>
      <c r="C2568" t="s">
        <v>1692</v>
      </c>
      <c r="D2568" t="s">
        <v>7939</v>
      </c>
      <c r="E2568">
        <v>4</v>
      </c>
      <c r="F2568">
        <v>54</v>
      </c>
      <c r="G2568" s="21">
        <v>12.9</v>
      </c>
      <c r="H2568">
        <v>2014</v>
      </c>
      <c r="J2568" t="str">
        <f>_xlfn.CONCAT(Table1[#This Row])</f>
        <v>SMV (Shiraz - Mourvedre - Viognier) 2014South AfricaCape AgulhasLomond45412.92014</v>
      </c>
      <c r="S2568" t="b">
        <v>0</v>
      </c>
    </row>
    <row r="2569" spans="1:19" x14ac:dyDescent="0.2">
      <c r="A2569" t="s">
        <v>2192</v>
      </c>
      <c r="B2569" t="s">
        <v>66</v>
      </c>
      <c r="C2569" t="s">
        <v>308</v>
      </c>
      <c r="D2569" t="s">
        <v>4414</v>
      </c>
      <c r="E2569">
        <v>3.7</v>
      </c>
      <c r="F2569">
        <v>54</v>
      </c>
      <c r="G2569" s="21">
        <v>21.9</v>
      </c>
      <c r="H2569">
        <v>2014</v>
      </c>
      <c r="J2569" t="str">
        <f>_xlfn.CONCAT(Table1[#This Row])</f>
        <v>Reserva 2014SpainRiojaBodegas Castillo de Sajazarra3.75421.92014</v>
      </c>
      <c r="S2569" t="b">
        <v>0</v>
      </c>
    </row>
    <row r="2570" spans="1:19" x14ac:dyDescent="0.2">
      <c r="A2570" t="s">
        <v>7933</v>
      </c>
      <c r="B2570" t="s">
        <v>66</v>
      </c>
      <c r="C2570" t="s">
        <v>316</v>
      </c>
      <c r="D2570" t="s">
        <v>2972</v>
      </c>
      <c r="E2570">
        <v>3.6</v>
      </c>
      <c r="F2570">
        <v>54</v>
      </c>
      <c r="G2570" s="21">
        <v>12.48</v>
      </c>
      <c r="H2570">
        <v>2014</v>
      </c>
      <c r="J2570" t="str">
        <f>_xlfn.CONCAT(Table1[#This Row])</f>
        <v>Viña Alameda 2014SpainLa ManchaEl Vínculo3.65412.482014</v>
      </c>
      <c r="S2570" t="b">
        <v>0</v>
      </c>
    </row>
    <row r="2571" spans="1:19" x14ac:dyDescent="0.2">
      <c r="A2571" t="s">
        <v>7942</v>
      </c>
      <c r="B2571" t="s">
        <v>66</v>
      </c>
      <c r="C2571" t="s">
        <v>940</v>
      </c>
      <c r="D2571" t="s">
        <v>1754</v>
      </c>
      <c r="E2571">
        <v>3.6</v>
      </c>
      <c r="F2571">
        <v>54</v>
      </c>
      <c r="G2571" s="21">
        <v>13.15</v>
      </c>
      <c r="H2571">
        <v>2014</v>
      </c>
      <c r="J2571" t="str">
        <f>_xlfn.CONCAT(Table1[#This Row])</f>
        <v>Reserva Varietales 2014SpainUclésFinca La Estacada3.65413.152014</v>
      </c>
      <c r="S2571" t="b">
        <v>0</v>
      </c>
    </row>
    <row r="2572" spans="1:19" x14ac:dyDescent="0.2">
      <c r="A2572" t="s">
        <v>7823</v>
      </c>
      <c r="B2572" t="s">
        <v>277</v>
      </c>
      <c r="C2572" t="s">
        <v>955</v>
      </c>
      <c r="D2572" t="s">
        <v>7824</v>
      </c>
      <c r="E2572">
        <v>3.3</v>
      </c>
      <c r="F2572">
        <v>52</v>
      </c>
      <c r="G2572" s="21">
        <v>7.7</v>
      </c>
      <c r="H2572">
        <v>2014</v>
      </c>
      <c r="J2572" t="str">
        <f>_xlfn.CONCAT(Table1[#This Row])</f>
        <v>Urschrei 2014GermanyRheinhessenLorenz3.3527.72014</v>
      </c>
      <c r="S2572" t="b">
        <v>0</v>
      </c>
    </row>
    <row r="2573" spans="1:19" x14ac:dyDescent="0.2">
      <c r="A2573" t="s">
        <v>7778</v>
      </c>
      <c r="B2573" t="s">
        <v>9</v>
      </c>
      <c r="C2573" t="s">
        <v>2630</v>
      </c>
      <c r="D2573" t="s">
        <v>3721</v>
      </c>
      <c r="E2573">
        <v>4.5</v>
      </c>
      <c r="F2573">
        <v>51</v>
      </c>
      <c r="G2573" s="21">
        <v>80</v>
      </c>
      <c r="H2573">
        <v>2014</v>
      </c>
      <c r="J2573" t="str">
        <f>_xlfn.CONCAT(Table1[#This Row])</f>
        <v>La Roche Mère Malbec de Cahors 2014FranceCahorsCrocus4.551802014</v>
      </c>
      <c r="S2573" t="b">
        <v>0</v>
      </c>
    </row>
    <row r="2574" spans="1:19" x14ac:dyDescent="0.2">
      <c r="A2574" t="s">
        <v>7738</v>
      </c>
      <c r="B2574" t="s">
        <v>16</v>
      </c>
      <c r="C2574" t="s">
        <v>299</v>
      </c>
      <c r="D2574" t="s">
        <v>5314</v>
      </c>
      <c r="E2574">
        <v>4.0999999999999996</v>
      </c>
      <c r="F2574">
        <v>51</v>
      </c>
      <c r="G2574" s="21">
        <v>19.3</v>
      </c>
      <c r="H2574">
        <v>2014</v>
      </c>
      <c r="J2574" t="str">
        <f>_xlfn.CONCAT(Table1[#This Row])</f>
        <v>Sincaru Cannonau di Sardegna Riserva 2014ItalyCannonau di SardegnaSurrau4.15119.32014</v>
      </c>
      <c r="S2574" t="b">
        <v>0</v>
      </c>
    </row>
    <row r="2575" spans="1:19" x14ac:dyDescent="0.2">
      <c r="A2575" t="s">
        <v>7746</v>
      </c>
      <c r="B2575" t="s">
        <v>9</v>
      </c>
      <c r="C2575" t="s">
        <v>1547</v>
      </c>
      <c r="D2575" t="s">
        <v>7747</v>
      </c>
      <c r="E2575">
        <v>3.8</v>
      </c>
      <c r="F2575">
        <v>51</v>
      </c>
      <c r="G2575" s="21">
        <v>17.5</v>
      </c>
      <c r="H2575">
        <v>2014</v>
      </c>
      <c r="J2575" t="str">
        <f>_xlfn.CONCAT(Table1[#This Row])</f>
        <v>Côtes de Provence Rouge 2014FranceCôtes de ProvenceChâteau des Sarrins3.85117.52014</v>
      </c>
      <c r="S2575" t="b">
        <v>0</v>
      </c>
    </row>
    <row r="2576" spans="1:19" x14ac:dyDescent="0.2">
      <c r="A2576" t="s">
        <v>7748</v>
      </c>
      <c r="B2576" t="s">
        <v>16</v>
      </c>
      <c r="C2576" t="s">
        <v>17</v>
      </c>
      <c r="D2576" t="s">
        <v>7749</v>
      </c>
      <c r="E2576">
        <v>3.5</v>
      </c>
      <c r="F2576">
        <v>51</v>
      </c>
      <c r="G2576" s="21">
        <v>9.25</v>
      </c>
      <c r="H2576">
        <v>2014</v>
      </c>
      <c r="J2576" t="str">
        <f>_xlfn.CONCAT(Table1[#This Row])</f>
        <v>Il Morino 2014ItalyToscanaVignamaggio3.5519.252014</v>
      </c>
      <c r="S2576" t="b">
        <v>0</v>
      </c>
    </row>
    <row r="2577" spans="1:19" x14ac:dyDescent="0.2">
      <c r="A2577" t="s">
        <v>7751</v>
      </c>
      <c r="B2577" t="s">
        <v>277</v>
      </c>
      <c r="C2577" t="s">
        <v>278</v>
      </c>
      <c r="D2577" t="s">
        <v>4568</v>
      </c>
      <c r="E2577">
        <v>3.4</v>
      </c>
      <c r="F2577">
        <v>51</v>
      </c>
      <c r="G2577" s="21">
        <v>10</v>
      </c>
      <c r="H2577">
        <v>2014</v>
      </c>
      <c r="J2577" t="str">
        <f>_xlfn.CONCAT(Table1[#This Row])</f>
        <v>Spätburgunder 2014GermanyPfalzOliver Zeter3.451102014</v>
      </c>
      <c r="S2577" t="b">
        <v>0</v>
      </c>
    </row>
    <row r="2578" spans="1:19" x14ac:dyDescent="0.2">
      <c r="A2578" t="s">
        <v>7735</v>
      </c>
      <c r="B2578" t="s">
        <v>9</v>
      </c>
      <c r="C2578" t="s">
        <v>2630</v>
      </c>
      <c r="D2578" t="s">
        <v>3700</v>
      </c>
      <c r="E2578">
        <v>3.2</v>
      </c>
      <c r="F2578">
        <v>51</v>
      </c>
      <c r="G2578" s="21">
        <v>8.7200000000000006</v>
      </c>
      <c r="H2578">
        <v>2014</v>
      </c>
      <c r="J2578" t="str">
        <f>_xlfn.CONCAT(Table1[#This Row])</f>
        <v>Cahors Malbec 2014FranceCahorsLionel Osmin &amp; Cie3.2518.722014</v>
      </c>
      <c r="S2578" t="b">
        <v>0</v>
      </c>
    </row>
    <row r="2579" spans="1:19" x14ac:dyDescent="0.2">
      <c r="A2579" t="s">
        <v>621</v>
      </c>
      <c r="B2579" t="s">
        <v>16</v>
      </c>
      <c r="C2579" t="s">
        <v>505</v>
      </c>
      <c r="D2579" t="s">
        <v>3148</v>
      </c>
      <c r="E2579">
        <v>4.0999999999999996</v>
      </c>
      <c r="F2579">
        <v>50</v>
      </c>
      <c r="G2579" s="21">
        <v>40.340000000000003</v>
      </c>
      <c r="H2579">
        <v>2014</v>
      </c>
      <c r="J2579" t="str">
        <f>_xlfn.CONCAT(Table1[#This Row])</f>
        <v>Amarone della Valpolicella Classico 2014ItalyAmarone della Valpolicella ClassicoCottini4.15040.342014</v>
      </c>
      <c r="S2579" t="b">
        <v>0</v>
      </c>
    </row>
    <row r="2580" spans="1:19" x14ac:dyDescent="0.2">
      <c r="A2580" t="s">
        <v>7678</v>
      </c>
      <c r="B2580" t="s">
        <v>16</v>
      </c>
      <c r="C2580" t="s">
        <v>294</v>
      </c>
      <c r="D2580" t="s">
        <v>7679</v>
      </c>
      <c r="E2580">
        <v>4</v>
      </c>
      <c r="F2580">
        <v>50</v>
      </c>
      <c r="G2580" s="21">
        <v>13.19</v>
      </c>
      <c r="H2580">
        <v>2014</v>
      </c>
      <c r="J2580" t="str">
        <f>_xlfn.CONCAT(Table1[#This Row])</f>
        <v>Poggio Apricale Rosso di Montalcino 2014ItalyRosso di MontalcinoMartoccia45013.192014</v>
      </c>
      <c r="S2580" t="b">
        <v>0</v>
      </c>
    </row>
    <row r="2581" spans="1:19" x14ac:dyDescent="0.2">
      <c r="A2581" t="s">
        <v>7680</v>
      </c>
      <c r="B2581" t="s">
        <v>16</v>
      </c>
      <c r="C2581" t="s">
        <v>748</v>
      </c>
      <c r="D2581" t="s">
        <v>2080</v>
      </c>
      <c r="E2581">
        <v>4</v>
      </c>
      <c r="F2581">
        <v>50</v>
      </c>
      <c r="G2581" s="21">
        <v>17.399999999999999</v>
      </c>
      <c r="H2581">
        <v>2014</v>
      </c>
      <c r="J2581" t="str">
        <f>_xlfn.CONCAT(Table1[#This Row])</f>
        <v>Méria Maremma Toscana 2014ItalyMaremma ToscanaSerpaia di Endrizzi45017.42014</v>
      </c>
      <c r="S2581" t="b">
        <v>0</v>
      </c>
    </row>
    <row r="2582" spans="1:19" x14ac:dyDescent="0.2">
      <c r="A2582" t="s">
        <v>7664</v>
      </c>
      <c r="B2582" t="s">
        <v>23</v>
      </c>
      <c r="C2582" t="s">
        <v>247</v>
      </c>
      <c r="D2582" t="s">
        <v>3024</v>
      </c>
      <c r="E2582">
        <v>3.8</v>
      </c>
      <c r="F2582">
        <v>50</v>
      </c>
      <c r="G2582" s="21">
        <v>27.7</v>
      </c>
      <c r="H2582">
        <v>2014</v>
      </c>
      <c r="J2582" t="str">
        <f>_xlfn.CONCAT(Table1[#This Row])</f>
        <v>Pannobile 2014AustriaBurgenlandClaus Preisinger3.85027.72014</v>
      </c>
      <c r="S2582" t="b">
        <v>0</v>
      </c>
    </row>
    <row r="2583" spans="1:19" x14ac:dyDescent="0.2">
      <c r="A2583" t="s">
        <v>7583</v>
      </c>
      <c r="B2583" t="s">
        <v>9</v>
      </c>
      <c r="C2583" t="s">
        <v>2185</v>
      </c>
      <c r="D2583" t="s">
        <v>5021</v>
      </c>
      <c r="E2583">
        <v>4.3</v>
      </c>
      <c r="F2583">
        <v>49</v>
      </c>
      <c r="G2583" s="21">
        <v>116.08</v>
      </c>
      <c r="H2583">
        <v>2014</v>
      </c>
      <c r="J2583" t="str">
        <f>_xlfn.CONCAT(Table1[#This Row])</f>
        <v>Les Vaucrains Nuits Saint Georges 1er Cru 2014FranceNuits-Saint-GeorgesDomaine Robert Chevillon4.349116.082014</v>
      </c>
      <c r="S2583" t="b">
        <v>0</v>
      </c>
    </row>
    <row r="2584" spans="1:19" x14ac:dyDescent="0.2">
      <c r="A2584" t="s">
        <v>7569</v>
      </c>
      <c r="B2584" t="s">
        <v>30</v>
      </c>
      <c r="C2584" t="s">
        <v>2109</v>
      </c>
      <c r="D2584" t="s">
        <v>2110</v>
      </c>
      <c r="E2584">
        <v>4.0999999999999996</v>
      </c>
      <c r="F2584">
        <v>49</v>
      </c>
      <c r="G2584" s="21">
        <v>24.89</v>
      </c>
      <c r="H2584">
        <v>2014</v>
      </c>
      <c r="J2584" t="str">
        <f>_xlfn.CONCAT(Table1[#This Row])</f>
        <v>Reserve Cabernet Sauvignon - Merlot 2014New ZealandHawke's BayVilla Maria4.14924.892014</v>
      </c>
      <c r="S2584" t="b">
        <v>0</v>
      </c>
    </row>
    <row r="2585" spans="1:19" x14ac:dyDescent="0.2">
      <c r="A2585" t="s">
        <v>7574</v>
      </c>
      <c r="B2585" t="s">
        <v>16</v>
      </c>
      <c r="C2585" t="s">
        <v>181</v>
      </c>
      <c r="D2585" t="s">
        <v>1972</v>
      </c>
      <c r="E2585">
        <v>4</v>
      </c>
      <c r="F2585">
        <v>49</v>
      </c>
      <c r="G2585" s="21">
        <v>61.98</v>
      </c>
      <c r="H2585">
        <v>2014</v>
      </c>
      <c r="J2585" t="str">
        <f>_xlfn.CONCAT(Table1[#This Row])</f>
        <v>Cannubi Boschis Barolo 2014ItalyBaroloVirna44961.982014</v>
      </c>
      <c r="S2585" t="b">
        <v>0</v>
      </c>
    </row>
    <row r="2586" spans="1:19" x14ac:dyDescent="0.2">
      <c r="A2586" t="s">
        <v>7115</v>
      </c>
      <c r="B2586" t="s">
        <v>66</v>
      </c>
      <c r="C2586" t="s">
        <v>316</v>
      </c>
      <c r="D2586" t="s">
        <v>6319</v>
      </c>
      <c r="E2586">
        <v>3.9</v>
      </c>
      <c r="F2586">
        <v>49</v>
      </c>
      <c r="G2586" s="21">
        <v>33.68</v>
      </c>
      <c r="H2586">
        <v>2014</v>
      </c>
      <c r="J2586" t="str">
        <f>_xlfn.CONCAT(Table1[#This Row])</f>
        <v>Tinto 2014SpainLa ManchaQuinta de Quercus3.94933.682014</v>
      </c>
      <c r="S2586" t="b">
        <v>0</v>
      </c>
    </row>
    <row r="2587" spans="1:19" x14ac:dyDescent="0.2">
      <c r="A2587" t="s">
        <v>7613</v>
      </c>
      <c r="B2587" t="s">
        <v>277</v>
      </c>
      <c r="C2587" t="s">
        <v>278</v>
      </c>
      <c r="D2587" t="s">
        <v>1997</v>
      </c>
      <c r="E2587">
        <v>3.9</v>
      </c>
      <c r="F2587">
        <v>49</v>
      </c>
      <c r="G2587" s="21">
        <v>17.95</v>
      </c>
      <c r="H2587">
        <v>2014</v>
      </c>
      <c r="J2587" t="str">
        <f>_xlfn.CONCAT(Table1[#This Row])</f>
        <v>Hensel und Gretel Witch Hunter Spätburgunder 2014GermanyPfalzSchneider3.94917.952014</v>
      </c>
      <c r="S2587" t="b">
        <v>0</v>
      </c>
    </row>
    <row r="2588" spans="1:19" x14ac:dyDescent="0.2">
      <c r="A2588" t="s">
        <v>7593</v>
      </c>
      <c r="B2588" t="s">
        <v>9</v>
      </c>
      <c r="C2588" t="s">
        <v>274</v>
      </c>
      <c r="D2588" t="s">
        <v>7594</v>
      </c>
      <c r="E2588">
        <v>3.7</v>
      </c>
      <c r="F2588">
        <v>49</v>
      </c>
      <c r="G2588" s="21">
        <v>14.52</v>
      </c>
      <c r="H2588">
        <v>2014</v>
      </c>
      <c r="J2588" t="str">
        <f>_xlfn.CONCAT(Table1[#This Row])</f>
        <v>Les Loustics 2014FranceVin de FranceLa Petite Baigneuse3.74914.522014</v>
      </c>
      <c r="S2588" t="b">
        <v>0</v>
      </c>
    </row>
    <row r="2589" spans="1:19" x14ac:dyDescent="0.2">
      <c r="A2589" t="s">
        <v>7499</v>
      </c>
      <c r="B2589" t="s">
        <v>16</v>
      </c>
      <c r="C2589" t="s">
        <v>181</v>
      </c>
      <c r="D2589" t="s">
        <v>5407</v>
      </c>
      <c r="E2589">
        <v>4.2</v>
      </c>
      <c r="F2589">
        <v>48</v>
      </c>
      <c r="G2589" s="21">
        <v>49.9</v>
      </c>
      <c r="H2589">
        <v>2014</v>
      </c>
      <c r="J2589" t="str">
        <f>_xlfn.CONCAT(Table1[#This Row])</f>
        <v>Lorens Barolo 2014ItalyBaroloLodali4.24849.92014</v>
      </c>
      <c r="S2589" t="b">
        <v>0</v>
      </c>
    </row>
    <row r="2590" spans="1:19" x14ac:dyDescent="0.2">
      <c r="A2590" t="s">
        <v>7491</v>
      </c>
      <c r="B2590" t="s">
        <v>277</v>
      </c>
      <c r="C2590" t="s">
        <v>1229</v>
      </c>
      <c r="D2590" t="s">
        <v>7492</v>
      </c>
      <c r="E2590">
        <v>4</v>
      </c>
      <c r="F2590">
        <v>48</v>
      </c>
      <c r="G2590" s="21">
        <v>89.95</v>
      </c>
      <c r="H2590">
        <v>2014</v>
      </c>
      <c r="J2590" t="str">
        <f>_xlfn.CONCAT(Table1[#This Row])</f>
        <v>Ardoise Pinot Noix 2014GermanyMoselPinot Noix44889.952014</v>
      </c>
      <c r="S2590" t="b">
        <v>0</v>
      </c>
    </row>
    <row r="2591" spans="1:19" x14ac:dyDescent="0.2">
      <c r="A2591" t="s">
        <v>3719</v>
      </c>
      <c r="B2591" t="s">
        <v>66</v>
      </c>
      <c r="C2591" t="s">
        <v>308</v>
      </c>
      <c r="D2591" t="s">
        <v>3804</v>
      </c>
      <c r="E2591">
        <v>4</v>
      </c>
      <c r="F2591">
        <v>48</v>
      </c>
      <c r="G2591" s="21">
        <v>13.9</v>
      </c>
      <c r="H2591">
        <v>2014</v>
      </c>
      <c r="J2591" t="str">
        <f>_xlfn.CONCAT(Table1[#This Row])</f>
        <v>Rioja Reserva 2014SpainRiojaVina Herminia44813.92014</v>
      </c>
      <c r="S2591" t="b">
        <v>0</v>
      </c>
    </row>
    <row r="2592" spans="1:19" x14ac:dyDescent="0.2">
      <c r="A2592" t="s">
        <v>2184</v>
      </c>
      <c r="B2592" t="s">
        <v>9</v>
      </c>
      <c r="C2592" t="s">
        <v>2185</v>
      </c>
      <c r="D2592" t="s">
        <v>423</v>
      </c>
      <c r="E2592">
        <v>3.6</v>
      </c>
      <c r="F2592">
        <v>48</v>
      </c>
      <c r="G2592" s="21">
        <v>53.35</v>
      </c>
      <c r="H2592">
        <v>2014</v>
      </c>
      <c r="J2592" t="str">
        <f>_xlfn.CONCAT(Table1[#This Row])</f>
        <v>Nuits-Saint-Georges 2014FranceNuits-Saint-GeorgesLouis Jadot3.64853.352014</v>
      </c>
      <c r="S2592" t="b">
        <v>0</v>
      </c>
    </row>
    <row r="2593" spans="1:19" x14ac:dyDescent="0.2">
      <c r="A2593" t="s">
        <v>7523</v>
      </c>
      <c r="B2593" t="s">
        <v>9</v>
      </c>
      <c r="C2593" t="s">
        <v>10</v>
      </c>
      <c r="D2593" t="s">
        <v>2296</v>
      </c>
      <c r="E2593">
        <v>3.6</v>
      </c>
      <c r="F2593">
        <v>48</v>
      </c>
      <c r="G2593" s="21">
        <v>31.48</v>
      </c>
      <c r="H2593">
        <v>2014</v>
      </c>
      <c r="J2593" t="str">
        <f>_xlfn.CONCAT(Table1[#This Row])</f>
        <v>Pomerol by Clinet 2014FrancePomerolChâteau Clinet3.64831.482014</v>
      </c>
      <c r="S2593" t="b">
        <v>0</v>
      </c>
    </row>
    <row r="2594" spans="1:19" x14ac:dyDescent="0.2">
      <c r="A2594" t="s">
        <v>7408</v>
      </c>
      <c r="B2594" t="s">
        <v>9</v>
      </c>
      <c r="C2594" t="s">
        <v>190</v>
      </c>
      <c r="D2594" t="s">
        <v>966</v>
      </c>
      <c r="E2594">
        <v>4.5</v>
      </c>
      <c r="F2594">
        <v>47</v>
      </c>
      <c r="G2594" s="21">
        <v>298</v>
      </c>
      <c r="H2594">
        <v>2014</v>
      </c>
      <c r="J2594" t="str">
        <f>_xlfn.CONCAT(Table1[#This Row])</f>
        <v>Côte-Rôtie La Turque 2014FranceCôte-RôtieE. Guigal4.5472982014</v>
      </c>
      <c r="S2594" t="b">
        <v>0</v>
      </c>
    </row>
    <row r="2595" spans="1:19" x14ac:dyDescent="0.2">
      <c r="A2595" t="s">
        <v>7404</v>
      </c>
      <c r="B2595" t="s">
        <v>9</v>
      </c>
      <c r="C2595" t="s">
        <v>7405</v>
      </c>
      <c r="D2595" t="s">
        <v>7406</v>
      </c>
      <c r="E2595">
        <v>4.3</v>
      </c>
      <c r="F2595">
        <v>47</v>
      </c>
      <c r="G2595" s="21">
        <v>29.9</v>
      </c>
      <c r="H2595">
        <v>2014</v>
      </c>
      <c r="J2595" t="str">
        <f>_xlfn.CONCAT(Table1[#This Row])</f>
        <v>L'Esprit de Font Caude Montpeyroux 2014FranceMontpeyrouxAlain Chabanon4.34729.92014</v>
      </c>
      <c r="S2595" t="b">
        <v>0</v>
      </c>
    </row>
    <row r="2596" spans="1:19" x14ac:dyDescent="0.2">
      <c r="A2596" t="s">
        <v>7435</v>
      </c>
      <c r="B2596" t="s">
        <v>277</v>
      </c>
      <c r="C2596" t="s">
        <v>278</v>
      </c>
      <c r="D2596" t="s">
        <v>4568</v>
      </c>
      <c r="E2596">
        <v>3.9</v>
      </c>
      <c r="F2596">
        <v>47</v>
      </c>
      <c r="G2596" s="21">
        <v>38.01</v>
      </c>
      <c r="H2596">
        <v>2014</v>
      </c>
      <c r="J2596" t="str">
        <f>_xlfn.CONCAT(Table1[#This Row])</f>
        <v>Zahir 2014GermanyPfalzOliver Zeter3.94738.012014</v>
      </c>
      <c r="S2596" t="b">
        <v>0</v>
      </c>
    </row>
    <row r="2597" spans="1:19" x14ac:dyDescent="0.2">
      <c r="A2597" t="s">
        <v>318</v>
      </c>
      <c r="B2597" t="s">
        <v>9</v>
      </c>
      <c r="C2597" t="s">
        <v>96</v>
      </c>
      <c r="D2597" t="s">
        <v>7412</v>
      </c>
      <c r="E2597">
        <v>3.7</v>
      </c>
      <c r="F2597">
        <v>47</v>
      </c>
      <c r="G2597" s="21">
        <v>35.090000000000003</v>
      </c>
      <c r="H2597">
        <v>2014</v>
      </c>
      <c r="J2597" t="str">
        <f>_xlfn.CONCAT(Table1[#This Row])</f>
        <v>Saint-Émilion Grand Cru 2014FranceSaint-Émilion Grand CruChâteau Petit Gravet Aîné3.74735.092014</v>
      </c>
      <c r="S2597" t="b">
        <v>0</v>
      </c>
    </row>
    <row r="2598" spans="1:19" x14ac:dyDescent="0.2">
      <c r="A2598" t="s">
        <v>4560</v>
      </c>
      <c r="B2598" t="s">
        <v>9</v>
      </c>
      <c r="C2598" t="s">
        <v>742</v>
      </c>
      <c r="D2598" t="s">
        <v>6109</v>
      </c>
      <c r="E2598">
        <v>3.3</v>
      </c>
      <c r="F2598">
        <v>47</v>
      </c>
      <c r="G2598" s="21">
        <v>11.21</v>
      </c>
      <c r="H2598">
        <v>2014</v>
      </c>
      <c r="J2598" t="str">
        <f>_xlfn.CONCAT(Table1[#This Row])</f>
        <v>Bordeaux Supérieur 2014FranceBordeaux SupérieurChâteau de la Cour d'Argent3.34711.212014</v>
      </c>
      <c r="S2598" t="b">
        <v>0</v>
      </c>
    </row>
    <row r="2599" spans="1:19" x14ac:dyDescent="0.2">
      <c r="A2599" t="s">
        <v>7305</v>
      </c>
      <c r="B2599" t="s">
        <v>277</v>
      </c>
      <c r="C2599" t="s">
        <v>4574</v>
      </c>
      <c r="D2599" t="s">
        <v>7306</v>
      </c>
      <c r="E2599">
        <v>4</v>
      </c>
      <c r="F2599">
        <v>46</v>
      </c>
      <c r="G2599" s="21">
        <v>75</v>
      </c>
      <c r="H2599">
        <v>2014</v>
      </c>
      <c r="J2599" t="str">
        <f>_xlfn.CONCAT(Table1[#This Row])</f>
        <v>Cuvée Max Pinot Noir 2014GermanyRheingauAugust Kesseler446752014</v>
      </c>
      <c r="S2599" t="b">
        <v>0</v>
      </c>
    </row>
    <row r="2600" spans="1:19" x14ac:dyDescent="0.2">
      <c r="A2600" t="s">
        <v>7309</v>
      </c>
      <c r="B2600" t="s">
        <v>66</v>
      </c>
      <c r="C2600" t="s">
        <v>147</v>
      </c>
      <c r="D2600" t="s">
        <v>4678</v>
      </c>
      <c r="E2600">
        <v>3.9</v>
      </c>
      <c r="F2600">
        <v>46</v>
      </c>
      <c r="G2600" s="21">
        <v>15.9</v>
      </c>
      <c r="H2600">
        <v>2014</v>
      </c>
      <c r="J2600" t="str">
        <f>_xlfn.CONCAT(Table1[#This Row])</f>
        <v>Tempranillo 2014SpainCastilla y LeónBodegas Clunia3.94615.92014</v>
      </c>
      <c r="S2600" t="b">
        <v>0</v>
      </c>
    </row>
    <row r="2601" spans="1:19" x14ac:dyDescent="0.2">
      <c r="A2601" t="s">
        <v>7320</v>
      </c>
      <c r="B2601" t="s">
        <v>77</v>
      </c>
      <c r="C2601" t="s">
        <v>153</v>
      </c>
      <c r="D2601" t="s">
        <v>6663</v>
      </c>
      <c r="E2601">
        <v>3.4</v>
      </c>
      <c r="F2601">
        <v>46</v>
      </c>
      <c r="G2601" s="21">
        <v>6.77</v>
      </c>
      <c r="H2601">
        <v>2014</v>
      </c>
      <c r="J2601" t="str">
        <f>_xlfn.CONCAT(Table1[#This Row])</f>
        <v>Plansel Selecta Homenagem Ao Thomas 2014PortugalAlentejanoQuinta da Plansel3.4466.772014</v>
      </c>
      <c r="S2601" t="b">
        <v>0</v>
      </c>
    </row>
    <row r="2602" spans="1:19" x14ac:dyDescent="0.2">
      <c r="A2602" t="s">
        <v>7309</v>
      </c>
      <c r="B2602" t="s">
        <v>66</v>
      </c>
      <c r="C2602" t="s">
        <v>147</v>
      </c>
      <c r="D2602" t="s">
        <v>7361</v>
      </c>
      <c r="E2602">
        <v>3</v>
      </c>
      <c r="F2602">
        <v>46</v>
      </c>
      <c r="G2602" s="21">
        <v>5.8</v>
      </c>
      <c r="H2602">
        <v>2014</v>
      </c>
      <c r="J2602" t="str">
        <f>_xlfn.CONCAT(Table1[#This Row])</f>
        <v>Tempranillo 2014SpainCastilla y LeónBarcelo3465.82014</v>
      </c>
      <c r="S2602" t="b">
        <v>0</v>
      </c>
    </row>
    <row r="2603" spans="1:19" x14ac:dyDescent="0.2">
      <c r="A2603" t="s">
        <v>7241</v>
      </c>
      <c r="B2603" t="s">
        <v>62</v>
      </c>
      <c r="C2603" t="s">
        <v>63</v>
      </c>
      <c r="D2603" t="s">
        <v>859</v>
      </c>
      <c r="E2603">
        <v>4.0999999999999996</v>
      </c>
      <c r="F2603">
        <v>45</v>
      </c>
      <c r="G2603" s="21">
        <v>18</v>
      </c>
      <c r="H2603">
        <v>2014</v>
      </c>
      <c r="J2603" t="str">
        <f>_xlfn.CONCAT(Table1[#This Row])</f>
        <v>Lourens River Valley 2014South AfricaStellenboschMorgenster Estate4.145182014</v>
      </c>
      <c r="S2603" t="b">
        <v>0</v>
      </c>
    </row>
    <row r="2604" spans="1:19" x14ac:dyDescent="0.2">
      <c r="A2604" t="s">
        <v>7196</v>
      </c>
      <c r="B2604" t="s">
        <v>77</v>
      </c>
      <c r="C2604" t="s">
        <v>2104</v>
      </c>
      <c r="D2604" t="s">
        <v>2105</v>
      </c>
      <c r="E2604">
        <v>4</v>
      </c>
      <c r="F2604">
        <v>45</v>
      </c>
      <c r="G2604" s="21">
        <v>29.9</v>
      </c>
      <c r="H2604">
        <v>2014</v>
      </c>
      <c r="J2604" t="str">
        <f>_xlfn.CONCAT(Table1[#This Row])</f>
        <v>Grande 2014PortugalBairradaVadio44529.92014</v>
      </c>
      <c r="S2604" t="b">
        <v>0</v>
      </c>
    </row>
    <row r="2605" spans="1:19" x14ac:dyDescent="0.2">
      <c r="A2605" t="s">
        <v>7228</v>
      </c>
      <c r="B2605" t="s">
        <v>46</v>
      </c>
      <c r="C2605" t="s">
        <v>131</v>
      </c>
      <c r="D2605" t="s">
        <v>311</v>
      </c>
      <c r="E2605">
        <v>4</v>
      </c>
      <c r="F2605">
        <v>45</v>
      </c>
      <c r="G2605" s="21">
        <v>17.059999999999999</v>
      </c>
      <c r="H2605">
        <v>2014</v>
      </c>
      <c r="J2605" t="str">
        <f>_xlfn.CONCAT(Table1[#This Row])</f>
        <v>Jacko's Shiraz 2014AustraliaMcLaren ValeGeoff Merrill44517.062014</v>
      </c>
      <c r="S2605" t="b">
        <v>0</v>
      </c>
    </row>
    <row r="2606" spans="1:19" x14ac:dyDescent="0.2">
      <c r="A2606" t="s">
        <v>7222</v>
      </c>
      <c r="B2606" t="s">
        <v>16</v>
      </c>
      <c r="C2606" t="s">
        <v>17</v>
      </c>
      <c r="D2606" t="s">
        <v>2342</v>
      </c>
      <c r="E2606">
        <v>3.9</v>
      </c>
      <c r="F2606">
        <v>45</v>
      </c>
      <c r="G2606" s="21">
        <v>9.5</v>
      </c>
      <c r="H2606">
        <v>2014</v>
      </c>
      <c r="J2606" t="str">
        <f>_xlfn.CONCAT(Table1[#This Row])</f>
        <v>Rosso di Altesino 2014ItalyToscanaAltesino3.9459.52014</v>
      </c>
      <c r="S2606" t="b">
        <v>0</v>
      </c>
    </row>
    <row r="2607" spans="1:19" x14ac:dyDescent="0.2">
      <c r="A2607" t="s">
        <v>7256</v>
      </c>
      <c r="B2607" t="s">
        <v>277</v>
      </c>
      <c r="C2607" t="s">
        <v>346</v>
      </c>
      <c r="D2607" t="s">
        <v>4769</v>
      </c>
      <c r="E2607">
        <v>3.6</v>
      </c>
      <c r="F2607">
        <v>45</v>
      </c>
      <c r="G2607" s="21">
        <v>12.5</v>
      </c>
      <c r="H2607">
        <v>2014</v>
      </c>
      <c r="J2607" t="str">
        <f>_xlfn.CONCAT(Table1[#This Row])</f>
        <v>Oktav Spätburgunder 2014GermanyBadenHeger3.64512.52014</v>
      </c>
      <c r="S2607" t="b">
        <v>0</v>
      </c>
    </row>
    <row r="2608" spans="1:19" x14ac:dyDescent="0.2">
      <c r="A2608" t="s">
        <v>7253</v>
      </c>
      <c r="B2608" t="s">
        <v>16</v>
      </c>
      <c r="C2608" t="s">
        <v>178</v>
      </c>
      <c r="D2608" t="s">
        <v>3392</v>
      </c>
      <c r="E2608">
        <v>3.4</v>
      </c>
      <c r="F2608">
        <v>45</v>
      </c>
      <c r="G2608" s="21">
        <v>12.13</v>
      </c>
      <c r="H2608">
        <v>2014</v>
      </c>
      <c r="J2608" t="str">
        <f>_xlfn.CONCAT(Table1[#This Row])</f>
        <v>Barbera d'Alba 2014ItalyBarbera d'AlbaBrandini3.44512.132014</v>
      </c>
      <c r="S2608" t="b">
        <v>0</v>
      </c>
    </row>
    <row r="2609" spans="1:19" x14ac:dyDescent="0.2">
      <c r="A2609" t="s">
        <v>7234</v>
      </c>
      <c r="B2609" t="s">
        <v>277</v>
      </c>
      <c r="C2609" t="s">
        <v>278</v>
      </c>
      <c r="D2609" t="s">
        <v>4651</v>
      </c>
      <c r="E2609">
        <v>3.3</v>
      </c>
      <c r="F2609">
        <v>45</v>
      </c>
      <c r="G2609" s="21">
        <v>17.29</v>
      </c>
      <c r="H2609">
        <v>2014</v>
      </c>
      <c r="J2609" t="str">
        <f>_xlfn.CONCAT(Table1[#This Row])</f>
        <v>Guillaume Rotwein Cuvée Trocken 2014GermanyPfalzFriedrich Becker3.34517.292014</v>
      </c>
      <c r="S2609" t="b">
        <v>0</v>
      </c>
    </row>
    <row r="2610" spans="1:19" x14ac:dyDescent="0.2">
      <c r="A2610" t="s">
        <v>7135</v>
      </c>
      <c r="B2610" t="s">
        <v>277</v>
      </c>
      <c r="C2610" t="s">
        <v>278</v>
      </c>
      <c r="D2610" t="s">
        <v>4651</v>
      </c>
      <c r="E2610">
        <v>4.0999999999999996</v>
      </c>
      <c r="F2610">
        <v>44</v>
      </c>
      <c r="G2610" s="21">
        <v>45.77</v>
      </c>
      <c r="H2610">
        <v>2014</v>
      </c>
      <c r="J2610" t="str">
        <f>_xlfn.CONCAT(Table1[#This Row])</f>
        <v>Steinwingert Spatburgunder 2014GermanyPfalzFriedrich Becker4.14445.772014</v>
      </c>
      <c r="S2610" t="b">
        <v>0</v>
      </c>
    </row>
    <row r="2611" spans="1:19" x14ac:dyDescent="0.2">
      <c r="A2611" t="s">
        <v>7155</v>
      </c>
      <c r="B2611" t="s">
        <v>16</v>
      </c>
      <c r="C2611" t="s">
        <v>1856</v>
      </c>
      <c r="D2611" t="s">
        <v>7156</v>
      </c>
      <c r="E2611">
        <v>3.9</v>
      </c>
      <c r="F2611">
        <v>44</v>
      </c>
      <c r="G2611" s="21">
        <v>19.899999999999999</v>
      </c>
      <c r="H2611">
        <v>2014</v>
      </c>
      <c r="J2611" t="str">
        <f>_xlfn.CONCAT(Table1[#This Row])</f>
        <v>Cà d'Oro Garda Cabernet Sauvignon 2014ItalyGardaRoveglia3.94419.92014</v>
      </c>
      <c r="S2611" t="b">
        <v>0</v>
      </c>
    </row>
    <row r="2612" spans="1:19" x14ac:dyDescent="0.2">
      <c r="A2612" t="s">
        <v>489</v>
      </c>
      <c r="B2612" t="s">
        <v>16</v>
      </c>
      <c r="C2612" t="s">
        <v>358</v>
      </c>
      <c r="D2612" t="s">
        <v>7107</v>
      </c>
      <c r="E2612">
        <v>3.8</v>
      </c>
      <c r="F2612">
        <v>44</v>
      </c>
      <c r="G2612" s="21">
        <v>33.5</v>
      </c>
      <c r="H2612">
        <v>2014</v>
      </c>
      <c r="J2612" t="str">
        <f>_xlfn.CONCAT(Table1[#This Row])</f>
        <v>Brunello di Montalcino 2014ItalyBrunello di MontalcinoCanalicchio - Franco Pacenti3.84433.52014</v>
      </c>
      <c r="S2612" t="b">
        <v>0</v>
      </c>
    </row>
    <row r="2613" spans="1:19" x14ac:dyDescent="0.2">
      <c r="A2613" t="s">
        <v>7134</v>
      </c>
      <c r="B2613" t="s">
        <v>9</v>
      </c>
      <c r="C2613" t="s">
        <v>1088</v>
      </c>
      <c r="D2613" t="s">
        <v>7090</v>
      </c>
      <c r="E2613">
        <v>3.8</v>
      </c>
      <c r="F2613">
        <v>44</v>
      </c>
      <c r="G2613" s="21">
        <v>10.95</v>
      </c>
      <c r="H2613">
        <v>2014</v>
      </c>
      <c r="J2613" t="str">
        <f>_xlfn.CONCAT(Table1[#This Row])</f>
        <v>Cuvée Apanage Côtes de Bourg 2014FranceCôtes de BourgChâteau Puybarbe3.84410.952014</v>
      </c>
      <c r="S2613" t="b">
        <v>0</v>
      </c>
    </row>
    <row r="2614" spans="1:19" x14ac:dyDescent="0.2">
      <c r="A2614" t="s">
        <v>7115</v>
      </c>
      <c r="B2614" t="s">
        <v>66</v>
      </c>
      <c r="C2614" t="s">
        <v>241</v>
      </c>
      <c r="D2614" t="s">
        <v>7116</v>
      </c>
      <c r="E2614">
        <v>3.7</v>
      </c>
      <c r="F2614">
        <v>44</v>
      </c>
      <c r="G2614" s="21">
        <v>13.15</v>
      </c>
      <c r="H2614">
        <v>2014</v>
      </c>
      <c r="J2614" t="str">
        <f>_xlfn.CONCAT(Table1[#This Row])</f>
        <v>Tinto 2014SpainCastillaBodegas Decuatro - d43.74413.152014</v>
      </c>
      <c r="S2614" t="b">
        <v>0</v>
      </c>
    </row>
    <row r="2615" spans="1:19" x14ac:dyDescent="0.2">
      <c r="A2615" t="s">
        <v>7026</v>
      </c>
      <c r="B2615" t="s">
        <v>62</v>
      </c>
      <c r="C2615" t="s">
        <v>63</v>
      </c>
      <c r="D2615" t="s">
        <v>7027</v>
      </c>
      <c r="E2615">
        <v>4</v>
      </c>
      <c r="F2615">
        <v>43</v>
      </c>
      <c r="G2615" s="21">
        <v>29.5</v>
      </c>
      <c r="H2615">
        <v>2014</v>
      </c>
      <c r="J2615" t="str">
        <f>_xlfn.CONCAT(Table1[#This Row])</f>
        <v>Exclusive Blend 2014South AfricaStellenboschPeter Falke44329.52014</v>
      </c>
      <c r="S2615" t="b">
        <v>0</v>
      </c>
    </row>
    <row r="2616" spans="1:19" x14ac:dyDescent="0.2">
      <c r="A2616" t="s">
        <v>7005</v>
      </c>
      <c r="B2616" t="s">
        <v>16</v>
      </c>
      <c r="C2616" t="s">
        <v>374</v>
      </c>
      <c r="D2616" t="s">
        <v>5407</v>
      </c>
      <c r="E2616">
        <v>3.8</v>
      </c>
      <c r="F2616">
        <v>43</v>
      </c>
      <c r="G2616" s="21">
        <v>21.9</v>
      </c>
      <c r="H2616">
        <v>2014</v>
      </c>
      <c r="J2616" t="str">
        <f>_xlfn.CONCAT(Table1[#This Row])</f>
        <v>Rocche dei 7 Fratelli Barbaresco 2014ItalyBarbarescoLodali3.84321.92014</v>
      </c>
      <c r="S2616" t="b">
        <v>0</v>
      </c>
    </row>
    <row r="2617" spans="1:19" x14ac:dyDescent="0.2">
      <c r="A2617" t="s">
        <v>7008</v>
      </c>
      <c r="B2617" t="s">
        <v>277</v>
      </c>
      <c r="C2617" t="s">
        <v>278</v>
      </c>
      <c r="D2617" t="s">
        <v>279</v>
      </c>
      <c r="E2617">
        <v>3.8</v>
      </c>
      <c r="F2617">
        <v>43</v>
      </c>
      <c r="G2617" s="21">
        <v>18.95</v>
      </c>
      <c r="H2617">
        <v>2014</v>
      </c>
      <c r="J2617" t="str">
        <f>_xlfn.CONCAT(Table1[#This Row])</f>
        <v>Urbulle 2014GermanyPfalzWeingut Metzger3.84318.952014</v>
      </c>
      <c r="S2617" t="b">
        <v>0</v>
      </c>
    </row>
    <row r="2618" spans="1:19" x14ac:dyDescent="0.2">
      <c r="A2618" t="s">
        <v>7009</v>
      </c>
      <c r="B2618" t="s">
        <v>277</v>
      </c>
      <c r="C2618" t="s">
        <v>852</v>
      </c>
      <c r="D2618" t="s">
        <v>853</v>
      </c>
      <c r="E2618">
        <v>3.7</v>
      </c>
      <c r="F2618">
        <v>43</v>
      </c>
      <c r="G2618" s="21">
        <v>28.01</v>
      </c>
      <c r="H2618">
        <v>2014</v>
      </c>
      <c r="J2618" t="str">
        <f>_xlfn.CONCAT(Table1[#This Row])</f>
        <v>Recher Herrenberg Spätburgunder 2014GermanyAhrJean Stodden3.74328.012014</v>
      </c>
      <c r="S2618" t="b">
        <v>0</v>
      </c>
    </row>
    <row r="2619" spans="1:19" x14ac:dyDescent="0.2">
      <c r="A2619" t="s">
        <v>7012</v>
      </c>
      <c r="B2619" t="s">
        <v>9</v>
      </c>
      <c r="C2619" t="s">
        <v>666</v>
      </c>
      <c r="D2619" t="s">
        <v>7013</v>
      </c>
      <c r="E2619">
        <v>3.3</v>
      </c>
      <c r="F2619">
        <v>43</v>
      </c>
      <c r="G2619" s="21">
        <v>48.9</v>
      </c>
      <c r="H2619">
        <v>2014</v>
      </c>
      <c r="J2619" t="str">
        <f>_xlfn.CONCAT(Table1[#This Row])</f>
        <v>Gevrey-Chambertin 2014FranceGevrey-ChambertinLabouré-Roi3.34348.92014</v>
      </c>
      <c r="S2619" t="b">
        <v>0</v>
      </c>
    </row>
    <row r="2620" spans="1:19" x14ac:dyDescent="0.2">
      <c r="A2620" t="s">
        <v>6915</v>
      </c>
      <c r="B2620" t="s">
        <v>9</v>
      </c>
      <c r="C2620" t="s">
        <v>721</v>
      </c>
      <c r="D2620" t="s">
        <v>6916</v>
      </c>
      <c r="E2620">
        <v>3.9</v>
      </c>
      <c r="F2620">
        <v>42</v>
      </c>
      <c r="G2620" s="21">
        <v>19.29</v>
      </c>
      <c r="H2620">
        <v>2014</v>
      </c>
      <c r="J2620" t="str">
        <f>_xlfn.CONCAT(Table1[#This Row])</f>
        <v>Clos l'Hermitage Lalande de Pomerol 2014FranceLalande-de-PomerolBertin &amp; Fils3.94219.292014</v>
      </c>
      <c r="S2620" t="b">
        <v>0</v>
      </c>
    </row>
    <row r="2621" spans="1:19" x14ac:dyDescent="0.2">
      <c r="A2621" t="s">
        <v>6949</v>
      </c>
      <c r="B2621" t="s">
        <v>9</v>
      </c>
      <c r="C2621" t="s">
        <v>6950</v>
      </c>
      <c r="D2621" t="s">
        <v>6951</v>
      </c>
      <c r="E2621">
        <v>3.6</v>
      </c>
      <c r="F2621">
        <v>42</v>
      </c>
      <c r="G2621" s="21">
        <v>31.48</v>
      </c>
      <c r="H2621">
        <v>2014</v>
      </c>
      <c r="J2621" t="str">
        <f>_xlfn.CONCAT(Table1[#This Row])</f>
        <v>Marsannay 'Les Echezots' 2014FranceMarsannayDomaine Ballorin3.64231.482014</v>
      </c>
      <c r="S2621" t="b">
        <v>0</v>
      </c>
    </row>
    <row r="2622" spans="1:19" x14ac:dyDescent="0.2">
      <c r="A2622" t="s">
        <v>6933</v>
      </c>
      <c r="B2622" t="s">
        <v>66</v>
      </c>
      <c r="C2622" t="s">
        <v>241</v>
      </c>
      <c r="D2622" t="s">
        <v>2613</v>
      </c>
      <c r="E2622">
        <v>3.3</v>
      </c>
      <c r="F2622">
        <v>42</v>
      </c>
      <c r="G2622" s="21">
        <v>21.93</v>
      </c>
      <c r="H2622">
        <v>2014</v>
      </c>
      <c r="J2622" t="str">
        <f>_xlfn.CONCAT(Table1[#This Row])</f>
        <v>Sello del Rey Tempranillo 2014SpainCastillaMunoz3.34221.932014</v>
      </c>
      <c r="S2622" t="b">
        <v>0</v>
      </c>
    </row>
    <row r="2623" spans="1:19" x14ac:dyDescent="0.2">
      <c r="A2623" t="s">
        <v>6835</v>
      </c>
      <c r="B2623" t="s">
        <v>9</v>
      </c>
      <c r="C2623" t="s">
        <v>138</v>
      </c>
      <c r="D2623" t="s">
        <v>822</v>
      </c>
      <c r="E2623">
        <v>3.9</v>
      </c>
      <c r="F2623">
        <v>41</v>
      </c>
      <c r="G2623" s="21">
        <v>19.45</v>
      </c>
      <c r="H2623">
        <v>2014</v>
      </c>
      <c r="J2623" t="str">
        <f>_xlfn.CONCAT(Table1[#This Row])</f>
        <v>Fronsac 2014FranceFronsacChâteau Moulin Haut-Laroque3.94119.452014</v>
      </c>
      <c r="S2623" t="b">
        <v>0</v>
      </c>
    </row>
    <row r="2624" spans="1:19" x14ac:dyDescent="0.2">
      <c r="A2624" t="s">
        <v>6812</v>
      </c>
      <c r="B2624" t="s">
        <v>16</v>
      </c>
      <c r="C2624" t="s">
        <v>181</v>
      </c>
      <c r="D2624" t="s">
        <v>6813</v>
      </c>
      <c r="E2624">
        <v>3.8</v>
      </c>
      <c r="F2624">
        <v>41</v>
      </c>
      <c r="G2624" s="21">
        <v>27.82</v>
      </c>
      <c r="H2624">
        <v>2014</v>
      </c>
      <c r="J2624" t="str">
        <f>_xlfn.CONCAT(Table1[#This Row])</f>
        <v>Parej Barolo 2014ItalyBaroloIcardi3.84127.822014</v>
      </c>
      <c r="S2624" t="b">
        <v>0</v>
      </c>
    </row>
    <row r="2625" spans="1:19" x14ac:dyDescent="0.2">
      <c r="A2625" t="s">
        <v>6711</v>
      </c>
      <c r="B2625" t="s">
        <v>16</v>
      </c>
      <c r="C2625" t="s">
        <v>99</v>
      </c>
      <c r="D2625" t="s">
        <v>408</v>
      </c>
      <c r="E2625">
        <v>4.2</v>
      </c>
      <c r="F2625">
        <v>40</v>
      </c>
      <c r="G2625" s="21">
        <v>48.9</v>
      </c>
      <c r="H2625">
        <v>2014</v>
      </c>
      <c r="J2625" t="str">
        <f>_xlfn.CONCAT(Table1[#This Row])</f>
        <v>Elio 2014ItalyVenetoPaolo Cottini4.24048.92014</v>
      </c>
      <c r="S2625" t="b">
        <v>0</v>
      </c>
    </row>
    <row r="2626" spans="1:19" x14ac:dyDescent="0.2">
      <c r="A2626" t="s">
        <v>6697</v>
      </c>
      <c r="B2626" t="s">
        <v>9</v>
      </c>
      <c r="C2626" t="s">
        <v>1110</v>
      </c>
      <c r="D2626" t="s">
        <v>361</v>
      </c>
      <c r="E2626">
        <v>4.0999999999999996</v>
      </c>
      <c r="F2626">
        <v>40</v>
      </c>
      <c r="G2626" s="21">
        <v>36.950000000000003</v>
      </c>
      <c r="H2626">
        <v>2014</v>
      </c>
      <c r="J2626" t="str">
        <f>_xlfn.CONCAT(Table1[#This Row])</f>
        <v>Le Clos Rouge Crozes-Hermitage 2014FranceCrozes-HermitageDelas4.14036.952014</v>
      </c>
      <c r="S2626" t="b">
        <v>0</v>
      </c>
    </row>
    <row r="2627" spans="1:19" x14ac:dyDescent="0.2">
      <c r="A2627" t="s">
        <v>6709</v>
      </c>
      <c r="B2627" t="s">
        <v>9</v>
      </c>
      <c r="C2627" t="s">
        <v>3729</v>
      </c>
      <c r="D2627" t="s">
        <v>574</v>
      </c>
      <c r="E2627">
        <v>4</v>
      </c>
      <c r="F2627">
        <v>40</v>
      </c>
      <c r="G2627" s="21">
        <v>38.79</v>
      </c>
      <c r="H2627">
        <v>2014</v>
      </c>
      <c r="J2627" t="str">
        <f>_xlfn.CONCAT(Table1[#This Row])</f>
        <v>Les Grandes Terrasses Cornas 2014FranceCornasPaul Jaboulet Aîné44038.792014</v>
      </c>
      <c r="S2627" t="b">
        <v>0</v>
      </c>
    </row>
    <row r="2628" spans="1:19" x14ac:dyDescent="0.2">
      <c r="A2628" t="s">
        <v>6714</v>
      </c>
      <c r="B2628" t="s">
        <v>46</v>
      </c>
      <c r="C2628" t="s">
        <v>131</v>
      </c>
      <c r="D2628" t="s">
        <v>1252</v>
      </c>
      <c r="E2628">
        <v>4</v>
      </c>
      <c r="F2628">
        <v>40</v>
      </c>
      <c r="G2628" s="21">
        <v>47.98</v>
      </c>
      <c r="H2628">
        <v>2014</v>
      </c>
      <c r="J2628" t="str">
        <f>_xlfn.CONCAT(Table1[#This Row])</f>
        <v>The Ironstone Pressings 2014AustraliaMcLaren Valed'Arenberg44047.982014</v>
      </c>
      <c r="S2628" t="b">
        <v>0</v>
      </c>
    </row>
    <row r="2629" spans="1:19" x14ac:dyDescent="0.2">
      <c r="A2629" t="s">
        <v>6756</v>
      </c>
      <c r="B2629" t="s">
        <v>16</v>
      </c>
      <c r="C2629" t="s">
        <v>374</v>
      </c>
      <c r="D2629" t="s">
        <v>3306</v>
      </c>
      <c r="E2629">
        <v>4</v>
      </c>
      <c r="F2629">
        <v>40</v>
      </c>
      <c r="G2629" s="21">
        <v>34.020000000000003</v>
      </c>
      <c r="H2629">
        <v>2014</v>
      </c>
      <c r="J2629" t="str">
        <f>_xlfn.CONCAT(Table1[#This Row])</f>
        <v>Serraboella Barbaresco 2014ItalyBarbarescoRivetti Massimo44034.022014</v>
      </c>
      <c r="S2629" t="b">
        <v>0</v>
      </c>
    </row>
    <row r="2630" spans="1:19" x14ac:dyDescent="0.2">
      <c r="A2630" t="s">
        <v>6696</v>
      </c>
      <c r="B2630" t="s">
        <v>9</v>
      </c>
      <c r="C2630" t="s">
        <v>281</v>
      </c>
      <c r="D2630" t="s">
        <v>2148</v>
      </c>
      <c r="E2630">
        <v>3.8</v>
      </c>
      <c r="F2630">
        <v>40</v>
      </c>
      <c r="G2630" s="21">
        <v>13.04</v>
      </c>
      <c r="H2630">
        <v>2014</v>
      </c>
      <c r="J2630" t="str">
        <f>_xlfn.CONCAT(Table1[#This Row])</f>
        <v>Château Pimorin Haut-Médoc 2014FranceHaut-MédocChâteau Fontesteau3.84013.042014</v>
      </c>
      <c r="S2630" t="b">
        <v>0</v>
      </c>
    </row>
    <row r="2631" spans="1:19" x14ac:dyDescent="0.2">
      <c r="A2631" t="s">
        <v>6748</v>
      </c>
      <c r="B2631" t="s">
        <v>66</v>
      </c>
      <c r="C2631" t="s">
        <v>313</v>
      </c>
      <c r="D2631" t="s">
        <v>6749</v>
      </c>
      <c r="E2631">
        <v>3.7</v>
      </c>
      <c r="F2631">
        <v>40</v>
      </c>
      <c r="G2631" s="21">
        <v>14.95</v>
      </c>
      <c r="H2631">
        <v>2014</v>
      </c>
      <c r="J2631" t="str">
        <f>_xlfn.CONCAT(Table1[#This Row])</f>
        <v>Montclàss 2014SpainPrioratCartoixa de Montsalvat3.74014.952014</v>
      </c>
      <c r="S2631" t="b">
        <v>0</v>
      </c>
    </row>
    <row r="2632" spans="1:19" x14ac:dyDescent="0.2">
      <c r="A2632" t="s">
        <v>6726</v>
      </c>
      <c r="B2632" t="s">
        <v>16</v>
      </c>
      <c r="C2632" t="s">
        <v>228</v>
      </c>
      <c r="D2632" t="s">
        <v>2035</v>
      </c>
      <c r="E2632">
        <v>3.5</v>
      </c>
      <c r="F2632">
        <v>40</v>
      </c>
      <c r="G2632" s="21">
        <v>7.78</v>
      </c>
      <c r="H2632">
        <v>2014</v>
      </c>
      <c r="J2632" t="str">
        <f>_xlfn.CONCAT(Table1[#This Row])</f>
        <v>Frappato 2014ItalyTerre SicilianeBaglio di Pianetto3.5407.782014</v>
      </c>
      <c r="S2632" t="b">
        <v>0</v>
      </c>
    </row>
    <row r="2633" spans="1:19" x14ac:dyDescent="0.2">
      <c r="A2633" t="s">
        <v>6648</v>
      </c>
      <c r="B2633" t="s">
        <v>70</v>
      </c>
      <c r="C2633" t="s">
        <v>692</v>
      </c>
      <c r="D2633" t="s">
        <v>3907</v>
      </c>
      <c r="E2633">
        <v>4.2</v>
      </c>
      <c r="F2633">
        <v>39</v>
      </c>
      <c r="G2633" s="21">
        <v>76.989999999999995</v>
      </c>
      <c r="H2633">
        <v>2014</v>
      </c>
      <c r="J2633" t="str">
        <f>_xlfn.CONCAT(Table1[#This Row])</f>
        <v>Résonance Pinot Noir 2014United StatesWillamette ValleyRésonance4.23976.992014</v>
      </c>
      <c r="S2633" t="b">
        <v>0</v>
      </c>
    </row>
    <row r="2634" spans="1:19" x14ac:dyDescent="0.2">
      <c r="A2634" t="s">
        <v>1500</v>
      </c>
      <c r="B2634" t="s">
        <v>66</v>
      </c>
      <c r="C2634" t="s">
        <v>316</v>
      </c>
      <c r="D2634" t="s">
        <v>5606</v>
      </c>
      <c r="E2634">
        <v>3.6</v>
      </c>
      <c r="F2634">
        <v>39</v>
      </c>
      <c r="G2634" s="21">
        <v>5.9</v>
      </c>
      <c r="H2634">
        <v>2014</v>
      </c>
      <c r="J2634" t="str">
        <f>_xlfn.CONCAT(Table1[#This Row])</f>
        <v>Crianza 2014SpainLa ManchaMarques dé La Carrasca3.6395.92014</v>
      </c>
      <c r="S2634" t="b">
        <v>0</v>
      </c>
    </row>
    <row r="2635" spans="1:19" x14ac:dyDescent="0.2">
      <c r="A2635" t="s">
        <v>6634</v>
      </c>
      <c r="B2635" t="s">
        <v>66</v>
      </c>
      <c r="C2635" t="s">
        <v>316</v>
      </c>
      <c r="D2635" t="s">
        <v>3472</v>
      </c>
      <c r="E2635">
        <v>3.6</v>
      </c>
      <c r="F2635">
        <v>39</v>
      </c>
      <c r="G2635" s="21">
        <v>8.24</v>
      </c>
      <c r="H2635">
        <v>2014</v>
      </c>
      <c r="J2635" t="str">
        <f>_xlfn.CONCAT(Table1[#This Row])</f>
        <v>Crianza Unico 2014SpainLa ManchaFinca Antigua3.6398.242014</v>
      </c>
      <c r="S2635" t="b">
        <v>0</v>
      </c>
    </row>
    <row r="2636" spans="1:19" x14ac:dyDescent="0.2">
      <c r="A2636" t="s">
        <v>6514</v>
      </c>
      <c r="B2636" t="s">
        <v>66</v>
      </c>
      <c r="C2636" t="s">
        <v>308</v>
      </c>
      <c r="D2636" t="s">
        <v>6515</v>
      </c>
      <c r="E2636">
        <v>4.4000000000000004</v>
      </c>
      <c r="F2636">
        <v>38</v>
      </c>
      <c r="G2636" s="21">
        <v>112</v>
      </c>
      <c r="H2636">
        <v>2014</v>
      </c>
      <c r="J2636" t="str">
        <f>_xlfn.CONCAT(Table1[#This Row])</f>
        <v>Rioja Cisma 2014SpainRiojaPujanza4.4381122014</v>
      </c>
      <c r="S2636" t="b">
        <v>0</v>
      </c>
    </row>
    <row r="2637" spans="1:19" x14ac:dyDescent="0.2">
      <c r="A2637" t="s">
        <v>6503</v>
      </c>
      <c r="B2637" t="s">
        <v>16</v>
      </c>
      <c r="C2637" t="s">
        <v>17</v>
      </c>
      <c r="D2637" t="s">
        <v>5936</v>
      </c>
      <c r="E2637">
        <v>4.3</v>
      </c>
      <c r="F2637">
        <v>38</v>
      </c>
      <c r="G2637" s="21">
        <v>172</v>
      </c>
      <c r="H2637">
        <v>2014</v>
      </c>
      <c r="J2637" t="str">
        <f>_xlfn.CONCAT(Table1[#This Row])</f>
        <v>d'Alceo 2014ItalyToscanaCastello dei Rampolla4.3381722014</v>
      </c>
      <c r="S2637" t="b">
        <v>0</v>
      </c>
    </row>
    <row r="2638" spans="1:19" x14ac:dyDescent="0.2">
      <c r="A2638" t="s">
        <v>6504</v>
      </c>
      <c r="B2638" t="s">
        <v>16</v>
      </c>
      <c r="C2638" t="s">
        <v>17</v>
      </c>
      <c r="D2638" t="s">
        <v>1250</v>
      </c>
      <c r="E2638">
        <v>4.3</v>
      </c>
      <c r="F2638">
        <v>38</v>
      </c>
      <c r="G2638" s="21">
        <v>126.38</v>
      </c>
      <c r="H2638">
        <v>2014</v>
      </c>
      <c r="J2638" t="str">
        <f>_xlfn.CONCAT(Table1[#This Row])</f>
        <v>Giramonte Toscana 2014ItalyToscanaTenuta Castiglioni4.338126.382014</v>
      </c>
      <c r="S2638" t="b">
        <v>0</v>
      </c>
    </row>
    <row r="2639" spans="1:19" x14ac:dyDescent="0.2">
      <c r="A2639" t="s">
        <v>6494</v>
      </c>
      <c r="B2639" t="s">
        <v>16</v>
      </c>
      <c r="C2639" t="s">
        <v>74</v>
      </c>
      <c r="D2639" t="s">
        <v>164</v>
      </c>
      <c r="E2639">
        <v>4.2</v>
      </c>
      <c r="F2639">
        <v>38</v>
      </c>
      <c r="G2639" s="21">
        <v>20.9</v>
      </c>
      <c r="H2639">
        <v>2014</v>
      </c>
      <c r="J2639" t="str">
        <f>_xlfn.CONCAT(Table1[#This Row])</f>
        <v>Cosimo Varvaglione Collezione Privata Negroamaro del Salento 2014ItalySalentoVarvaglione4.23820.92014</v>
      </c>
      <c r="S2639" t="b">
        <v>0</v>
      </c>
    </row>
    <row r="2640" spans="1:19" x14ac:dyDescent="0.2">
      <c r="A2640" t="s">
        <v>6489</v>
      </c>
      <c r="B2640" t="s">
        <v>46</v>
      </c>
      <c r="C2640" t="s">
        <v>1436</v>
      </c>
      <c r="D2640" t="s">
        <v>2392</v>
      </c>
      <c r="E2640">
        <v>3.8</v>
      </c>
      <c r="F2640">
        <v>38</v>
      </c>
      <c r="G2640" s="21">
        <v>20.75</v>
      </c>
      <c r="H2640">
        <v>2014</v>
      </c>
      <c r="J2640" t="str">
        <f>_xlfn.CONCAT(Table1[#This Row])</f>
        <v>Killerman's Run Shiraz - Grenache 2014AustraliaClare ValleyKilikanoon3.83820.752014</v>
      </c>
      <c r="S2640" t="b">
        <v>0</v>
      </c>
    </row>
    <row r="2641" spans="1:19" x14ac:dyDescent="0.2">
      <c r="A2641" t="s">
        <v>6368</v>
      </c>
      <c r="B2641" t="s">
        <v>9</v>
      </c>
      <c r="C2641" t="s">
        <v>1929</v>
      </c>
      <c r="D2641" t="s">
        <v>6369</v>
      </c>
      <c r="E2641">
        <v>4</v>
      </c>
      <c r="F2641">
        <v>37</v>
      </c>
      <c r="G2641" s="21">
        <v>19.899999999999999</v>
      </c>
      <c r="H2641">
        <v>2014</v>
      </c>
      <c r="J2641" t="str">
        <f>_xlfn.CONCAT(Table1[#This Row])</f>
        <v>Fleurie Colonies de Rochegrès 2014FranceFleurieJoseph Burrier (Château de Beauregard)43719.92014</v>
      </c>
      <c r="S2641" t="b">
        <v>0</v>
      </c>
    </row>
    <row r="2642" spans="1:19" x14ac:dyDescent="0.2">
      <c r="A2642" t="s">
        <v>6385</v>
      </c>
      <c r="B2642" t="s">
        <v>66</v>
      </c>
      <c r="C2642" t="s">
        <v>316</v>
      </c>
      <c r="D2642" t="s">
        <v>6386</v>
      </c>
      <c r="E2642">
        <v>4</v>
      </c>
      <c r="F2642">
        <v>37</v>
      </c>
      <c r="G2642" s="21">
        <v>7.9</v>
      </c>
      <c r="H2642">
        <v>2014</v>
      </c>
      <c r="J2642" t="str">
        <f>_xlfn.CONCAT(Table1[#This Row])</f>
        <v>Azagador Reserva Tinto 2014SpainLa ManchaPago de la Jaraba4377.92014</v>
      </c>
      <c r="S2642" t="b">
        <v>0</v>
      </c>
    </row>
    <row r="2643" spans="1:19" x14ac:dyDescent="0.2">
      <c r="A2643" t="s">
        <v>6421</v>
      </c>
      <c r="B2643" t="s">
        <v>16</v>
      </c>
      <c r="C2643" t="s">
        <v>1510</v>
      </c>
      <c r="D2643" t="s">
        <v>5061</v>
      </c>
      <c r="E2643">
        <v>3.7</v>
      </c>
      <c r="F2643">
        <v>37</v>
      </c>
      <c r="G2643" s="21">
        <v>6.8</v>
      </c>
      <c r="H2643">
        <v>2014</v>
      </c>
      <c r="J2643" t="str">
        <f>_xlfn.CONCAT(Table1[#This Row])</f>
        <v>Aglianico 2014ItalyCalabriaFerrocinto3.7376.82014</v>
      </c>
      <c r="S2643" t="b">
        <v>0</v>
      </c>
    </row>
    <row r="2644" spans="1:19" x14ac:dyDescent="0.2">
      <c r="A2644" t="s">
        <v>6285</v>
      </c>
      <c r="B2644" t="s">
        <v>34</v>
      </c>
      <c r="C2644" t="s">
        <v>718</v>
      </c>
      <c r="D2644" t="s">
        <v>2379</v>
      </c>
      <c r="E2644">
        <v>4.0999999999999996</v>
      </c>
      <c r="F2644">
        <v>36</v>
      </c>
      <c r="G2644" s="21">
        <v>19.3</v>
      </c>
      <c r="H2644">
        <v>2014</v>
      </c>
      <c r="J2644" t="str">
        <f>_xlfn.CONCAT(Table1[#This Row])</f>
        <v>Lote D Syrah 2014ChileColchagua ValleyPolkura4.13619.32014</v>
      </c>
      <c r="S2644" t="b">
        <v>0</v>
      </c>
    </row>
    <row r="2645" spans="1:19" x14ac:dyDescent="0.2">
      <c r="A2645" t="s">
        <v>6236</v>
      </c>
      <c r="B2645" t="s">
        <v>66</v>
      </c>
      <c r="C2645" t="s">
        <v>6237</v>
      </c>
      <c r="D2645" t="s">
        <v>6238</v>
      </c>
      <c r="E2645">
        <v>3.9</v>
      </c>
      <c r="F2645">
        <v>36</v>
      </c>
      <c r="G2645" s="21">
        <v>19.95</v>
      </c>
      <c r="H2645">
        <v>2014</v>
      </c>
      <c r="J2645" t="str">
        <f>_xlfn.CONCAT(Table1[#This Row])</f>
        <v>Ardalejos 2014SpainValtiendasBodegas Vagal3.93619.952014</v>
      </c>
      <c r="S2645" t="b">
        <v>0</v>
      </c>
    </row>
    <row r="2646" spans="1:19" x14ac:dyDescent="0.2">
      <c r="A2646" t="s">
        <v>6274</v>
      </c>
      <c r="B2646" t="s">
        <v>16</v>
      </c>
      <c r="C2646" t="s">
        <v>1510</v>
      </c>
      <c r="D2646" t="s">
        <v>6275</v>
      </c>
      <c r="E2646">
        <v>3.9</v>
      </c>
      <c r="F2646">
        <v>36</v>
      </c>
      <c r="G2646" s="21">
        <v>11.2</v>
      </c>
      <c r="H2646">
        <v>2014</v>
      </c>
      <c r="J2646" t="str">
        <f>_xlfn.CONCAT(Table1[#This Row])</f>
        <v>Il Vescovado 2014ItalyCalabriaChimento3.93611.22014</v>
      </c>
      <c r="S2646" t="b">
        <v>0</v>
      </c>
    </row>
    <row r="2647" spans="1:19" x14ac:dyDescent="0.2">
      <c r="A2647" t="s">
        <v>6155</v>
      </c>
      <c r="B2647" t="s">
        <v>66</v>
      </c>
      <c r="C2647" t="s">
        <v>313</v>
      </c>
      <c r="D2647" t="s">
        <v>2628</v>
      </c>
      <c r="E2647">
        <v>4.5</v>
      </c>
      <c r="F2647">
        <v>35</v>
      </c>
      <c r="G2647" s="21">
        <v>86.76</v>
      </c>
      <c r="H2647">
        <v>2014</v>
      </c>
      <c r="J2647" t="str">
        <f>_xlfn.CONCAT(Table1[#This Row])</f>
        <v>La Creu Alta 2014SpainPrioratBodegas Mas Alta4.53586.762014</v>
      </c>
      <c r="S2647" t="b">
        <v>0</v>
      </c>
    </row>
    <row r="2648" spans="1:19" x14ac:dyDescent="0.2">
      <c r="A2648" t="s">
        <v>2193</v>
      </c>
      <c r="B2648" t="s">
        <v>9</v>
      </c>
      <c r="C2648" t="s">
        <v>10</v>
      </c>
      <c r="D2648" t="s">
        <v>5886</v>
      </c>
      <c r="E2648">
        <v>3.8</v>
      </c>
      <c r="F2648">
        <v>35</v>
      </c>
      <c r="G2648" s="21">
        <v>59.74</v>
      </c>
      <c r="H2648">
        <v>2014</v>
      </c>
      <c r="J2648" t="str">
        <f>_xlfn.CONCAT(Table1[#This Row])</f>
        <v>Pomerol 2014FrancePomerolClos Plince3.83559.742014</v>
      </c>
      <c r="S2648" t="b">
        <v>0</v>
      </c>
    </row>
    <row r="2649" spans="1:19" x14ac:dyDescent="0.2">
      <c r="A2649" t="s">
        <v>6015</v>
      </c>
      <c r="B2649" t="s">
        <v>23</v>
      </c>
      <c r="C2649" t="s">
        <v>4965</v>
      </c>
      <c r="D2649" t="s">
        <v>5584</v>
      </c>
      <c r="E2649">
        <v>4.0999999999999996</v>
      </c>
      <c r="F2649">
        <v>34</v>
      </c>
      <c r="G2649" s="21">
        <v>33.25</v>
      </c>
      <c r="H2649">
        <v>2014</v>
      </c>
      <c r="J2649" t="str">
        <f>_xlfn.CONCAT(Table1[#This Row])</f>
        <v>Szapary Blaufränkisch 2014AustriaSüdburgenlandWeinbau Uwe Schiefer4.13433.252014</v>
      </c>
      <c r="S2649" t="b">
        <v>0</v>
      </c>
    </row>
    <row r="2650" spans="1:19" x14ac:dyDescent="0.2">
      <c r="A2650" t="s">
        <v>6033</v>
      </c>
      <c r="B2650" t="s">
        <v>16</v>
      </c>
      <c r="C2650" t="s">
        <v>5805</v>
      </c>
      <c r="D2650" t="s">
        <v>300</v>
      </c>
      <c r="E2650">
        <v>4.0999999999999996</v>
      </c>
      <c r="F2650">
        <v>34</v>
      </c>
      <c r="G2650" s="21">
        <v>44.61</v>
      </c>
      <c r="H2650">
        <v>2014</v>
      </c>
      <c r="J2650" t="str">
        <f>_xlfn.CONCAT(Table1[#This Row])</f>
        <v>Marchese di Villamarina 2014ItalyAlgheroSella &amp; Mosca4.13444.612014</v>
      </c>
      <c r="S2650" t="b">
        <v>0</v>
      </c>
    </row>
    <row r="2651" spans="1:19" x14ac:dyDescent="0.2">
      <c r="A2651" t="s">
        <v>6036</v>
      </c>
      <c r="B2651" t="s">
        <v>277</v>
      </c>
      <c r="C2651" t="s">
        <v>278</v>
      </c>
      <c r="D2651" t="s">
        <v>4568</v>
      </c>
      <c r="E2651">
        <v>3.9</v>
      </c>
      <c r="F2651">
        <v>34</v>
      </c>
      <c r="G2651" s="21">
        <v>19.5</v>
      </c>
      <c r="H2651">
        <v>2014</v>
      </c>
      <c r="J2651" t="str">
        <f>_xlfn.CONCAT(Table1[#This Row])</f>
        <v>Réserve Pinot Noir 2014GermanyPfalzOliver Zeter3.93419.52014</v>
      </c>
      <c r="S2651" t="b">
        <v>0</v>
      </c>
    </row>
    <row r="2652" spans="1:19" x14ac:dyDescent="0.2">
      <c r="A2652" t="s">
        <v>6031</v>
      </c>
      <c r="B2652" t="s">
        <v>9</v>
      </c>
      <c r="C2652" t="s">
        <v>1766</v>
      </c>
      <c r="D2652" t="s">
        <v>6032</v>
      </c>
      <c r="E2652">
        <v>3.6</v>
      </c>
      <c r="F2652">
        <v>34</v>
      </c>
      <c r="G2652" s="21">
        <v>16.55</v>
      </c>
      <c r="H2652">
        <v>2014</v>
      </c>
      <c r="J2652" t="str">
        <f>_xlfn.CONCAT(Table1[#This Row])</f>
        <v>Graves 2014FranceGravesChâteau Lamouroux3.63416.552014</v>
      </c>
      <c r="S2652" t="b">
        <v>0</v>
      </c>
    </row>
    <row r="2653" spans="1:19" x14ac:dyDescent="0.2">
      <c r="A2653" t="s">
        <v>5877</v>
      </c>
      <c r="B2653" t="s">
        <v>9</v>
      </c>
      <c r="C2653" t="s">
        <v>5878</v>
      </c>
      <c r="D2653" t="s">
        <v>5879</v>
      </c>
      <c r="E2653">
        <v>4.3</v>
      </c>
      <c r="F2653">
        <v>33</v>
      </c>
      <c r="G2653" s="21">
        <v>21.5</v>
      </c>
      <c r="H2653">
        <v>2014</v>
      </c>
      <c r="J2653" t="str">
        <f>_xlfn.CONCAT(Table1[#This Row])</f>
        <v>Quetton Saint-Georges 2014FranceSaint-Georges d’OrquesChâteau de l'Engarran4.33321.52014</v>
      </c>
      <c r="S2653" t="b">
        <v>0</v>
      </c>
    </row>
    <row r="2654" spans="1:19" x14ac:dyDescent="0.2">
      <c r="A2654" t="s">
        <v>5844</v>
      </c>
      <c r="B2654" t="s">
        <v>16</v>
      </c>
      <c r="C2654" t="s">
        <v>1844</v>
      </c>
      <c r="D2654" t="s">
        <v>408</v>
      </c>
      <c r="E2654">
        <v>4</v>
      </c>
      <c r="F2654">
        <v>33</v>
      </c>
      <c r="G2654" s="21">
        <v>25.9</v>
      </c>
      <c r="H2654">
        <v>2014</v>
      </c>
      <c r="J2654" t="str">
        <f>_xlfn.CONCAT(Table1[#This Row])</f>
        <v>Castrum 2014ItalyRosso VeronesePaolo Cottini43325.92014</v>
      </c>
      <c r="S2654" t="b">
        <v>0</v>
      </c>
    </row>
    <row r="2655" spans="1:19" x14ac:dyDescent="0.2">
      <c r="A2655" t="s">
        <v>5912</v>
      </c>
      <c r="B2655" t="s">
        <v>46</v>
      </c>
      <c r="C2655" t="s">
        <v>131</v>
      </c>
      <c r="D2655" t="s">
        <v>1252</v>
      </c>
      <c r="E2655">
        <v>3.8</v>
      </c>
      <c r="F2655">
        <v>33</v>
      </c>
      <c r="G2655" s="21">
        <v>21.57</v>
      </c>
      <c r="H2655">
        <v>2014</v>
      </c>
      <c r="J2655" t="str">
        <f>_xlfn.CONCAT(Table1[#This Row])</f>
        <v>The Twenty-Eight Road Mourvèdre 2014AustraliaMcLaren Valed'Arenberg3.83321.572014</v>
      </c>
      <c r="S2655" t="b">
        <v>0</v>
      </c>
    </row>
    <row r="2656" spans="1:19" x14ac:dyDescent="0.2">
      <c r="A2656" t="s">
        <v>5869</v>
      </c>
      <c r="B2656" t="s">
        <v>16</v>
      </c>
      <c r="C2656" t="s">
        <v>374</v>
      </c>
      <c r="D2656" t="s">
        <v>5870</v>
      </c>
      <c r="E2656">
        <v>3.7</v>
      </c>
      <c r="F2656">
        <v>33</v>
      </c>
      <c r="G2656" s="21">
        <v>38.5</v>
      </c>
      <c r="H2656">
        <v>2014</v>
      </c>
      <c r="J2656" t="str">
        <f>_xlfn.CONCAT(Table1[#This Row])</f>
        <v>Asili Barbaresco 2014ItalyBarbarescoCascina Luisin3.73338.52014</v>
      </c>
      <c r="S2656" t="b">
        <v>0</v>
      </c>
    </row>
    <row r="2657" spans="1:19" x14ac:dyDescent="0.2">
      <c r="A2657" t="s">
        <v>186</v>
      </c>
      <c r="B2657" t="s">
        <v>70</v>
      </c>
      <c r="C2657" t="s">
        <v>161</v>
      </c>
      <c r="D2657" t="s">
        <v>5673</v>
      </c>
      <c r="E2657">
        <v>4.0999999999999996</v>
      </c>
      <c r="F2657">
        <v>32</v>
      </c>
      <c r="G2657" s="21">
        <v>75.78</v>
      </c>
      <c r="H2657">
        <v>2014</v>
      </c>
      <c r="J2657" t="str">
        <f>_xlfn.CONCAT(Table1[#This Row])</f>
        <v>Cabernet Sauvignon 2014United StatesNapa ValleyVolker Eisele4.13275.782014</v>
      </c>
      <c r="S2657" t="b">
        <v>0</v>
      </c>
    </row>
    <row r="2658" spans="1:19" x14ac:dyDescent="0.2">
      <c r="A2658" t="s">
        <v>5735</v>
      </c>
      <c r="B2658" t="s">
        <v>62</v>
      </c>
      <c r="C2658" t="s">
        <v>780</v>
      </c>
      <c r="D2658" t="s">
        <v>781</v>
      </c>
      <c r="E2658">
        <v>4.0999999999999996</v>
      </c>
      <c r="F2658">
        <v>32</v>
      </c>
      <c r="G2658" s="21">
        <v>22.5</v>
      </c>
      <c r="H2658">
        <v>2014</v>
      </c>
      <c r="J2658" t="str">
        <f>_xlfn.CONCAT(Table1[#This Row])</f>
        <v>The Work of Time 2014South AfricaRobertsonSpringfield Estate4.13222.52014</v>
      </c>
      <c r="S2658" t="b">
        <v>0</v>
      </c>
    </row>
    <row r="2659" spans="1:19" x14ac:dyDescent="0.2">
      <c r="A2659" t="s">
        <v>720</v>
      </c>
      <c r="B2659" t="s">
        <v>9</v>
      </c>
      <c r="C2659" t="s">
        <v>721</v>
      </c>
      <c r="D2659" t="s">
        <v>5691</v>
      </c>
      <c r="E2659">
        <v>4</v>
      </c>
      <c r="F2659">
        <v>32</v>
      </c>
      <c r="G2659" s="21">
        <v>27.29</v>
      </c>
      <c r="H2659">
        <v>2014</v>
      </c>
      <c r="J2659" t="str">
        <f>_xlfn.CONCAT(Table1[#This Row])</f>
        <v>Lalande-de-Pomerol 2014FranceLalande-de-PomerolLa Sergue43227.292014</v>
      </c>
      <c r="S2659" t="b">
        <v>0</v>
      </c>
    </row>
    <row r="2660" spans="1:19" x14ac:dyDescent="0.2">
      <c r="A2660" t="s">
        <v>5731</v>
      </c>
      <c r="B2660" t="s">
        <v>77</v>
      </c>
      <c r="C2660" t="s">
        <v>153</v>
      </c>
      <c r="D2660" t="s">
        <v>5732</v>
      </c>
      <c r="E2660">
        <v>4</v>
      </c>
      <c r="F2660">
        <v>32</v>
      </c>
      <c r="G2660" s="21">
        <v>14.9</v>
      </c>
      <c r="H2660">
        <v>2014</v>
      </c>
      <c r="J2660" t="str">
        <f>_xlfn.CONCAT(Table1[#This Row])</f>
        <v>Gerações Colheita Seleccionada 2014PortugalAlentejanoHerdade Grande43214.92014</v>
      </c>
      <c r="S2660" t="b">
        <v>0</v>
      </c>
    </row>
    <row r="2661" spans="1:19" x14ac:dyDescent="0.2">
      <c r="A2661" t="s">
        <v>4051</v>
      </c>
      <c r="B2661" t="s">
        <v>16</v>
      </c>
      <c r="C2661" t="s">
        <v>558</v>
      </c>
      <c r="D2661" t="s">
        <v>889</v>
      </c>
      <c r="E2661">
        <v>3.9</v>
      </c>
      <c r="F2661">
        <v>32</v>
      </c>
      <c r="G2661" s="21">
        <v>20.9</v>
      </c>
      <c r="H2661">
        <v>2014</v>
      </c>
      <c r="J2661" t="str">
        <f>_xlfn.CONCAT(Table1[#This Row])</f>
        <v>Vino Nobile di Montepulciano 2014ItalyVino Nobile di MontepulcianoBoscarelli3.93220.92014</v>
      </c>
      <c r="S2661" t="b">
        <v>0</v>
      </c>
    </row>
    <row r="2662" spans="1:19" x14ac:dyDescent="0.2">
      <c r="A2662" t="s">
        <v>5692</v>
      </c>
      <c r="B2662" t="s">
        <v>62</v>
      </c>
      <c r="C2662" t="s">
        <v>686</v>
      </c>
      <c r="D2662" t="s">
        <v>2853</v>
      </c>
      <c r="E2662">
        <v>3.7</v>
      </c>
      <c r="F2662">
        <v>32</v>
      </c>
      <c r="G2662" s="21">
        <v>22.99</v>
      </c>
      <c r="H2662">
        <v>2014</v>
      </c>
      <c r="J2662" t="str">
        <f>_xlfn.CONCAT(Table1[#This Row])</f>
        <v>Basson Pinotage 2014South AfricaSwartlandCape of Good Hope3.73222.992014</v>
      </c>
      <c r="S2662" t="b">
        <v>0</v>
      </c>
    </row>
    <row r="2663" spans="1:19" x14ac:dyDescent="0.2">
      <c r="A2663" t="s">
        <v>1084</v>
      </c>
      <c r="B2663" t="s">
        <v>9</v>
      </c>
      <c r="C2663" t="s">
        <v>281</v>
      </c>
      <c r="D2663" t="s">
        <v>1614</v>
      </c>
      <c r="E2663">
        <v>3.7</v>
      </c>
      <c r="F2663">
        <v>32</v>
      </c>
      <c r="G2663" s="21">
        <v>12.9</v>
      </c>
      <c r="H2663">
        <v>2014</v>
      </c>
      <c r="J2663" t="str">
        <f>_xlfn.CONCAT(Table1[#This Row])</f>
        <v>Haut-Médoc 2014FranceHaut-MédocChâteau d'Aurilhac3.73212.92014</v>
      </c>
      <c r="S2663" t="b">
        <v>0</v>
      </c>
    </row>
    <row r="2664" spans="1:19" x14ac:dyDescent="0.2">
      <c r="A2664" t="s">
        <v>5746</v>
      </c>
      <c r="B2664" t="s">
        <v>66</v>
      </c>
      <c r="C2664" t="s">
        <v>308</v>
      </c>
      <c r="D2664" t="s">
        <v>4414</v>
      </c>
      <c r="E2664">
        <v>3.6</v>
      </c>
      <c r="F2664">
        <v>32</v>
      </c>
      <c r="G2664" s="21">
        <v>13.9</v>
      </c>
      <c r="H2664">
        <v>2014</v>
      </c>
      <c r="J2664" t="str">
        <f>_xlfn.CONCAT(Table1[#This Row])</f>
        <v>Solar de Libano Reserva 2014SpainRiojaBodegas Castillo de Sajazarra3.63213.92014</v>
      </c>
      <c r="S2664" t="b">
        <v>0</v>
      </c>
    </row>
    <row r="2665" spans="1:19" x14ac:dyDescent="0.2">
      <c r="A2665" t="s">
        <v>5721</v>
      </c>
      <c r="B2665" t="s">
        <v>81</v>
      </c>
      <c r="C2665" t="s">
        <v>5379</v>
      </c>
      <c r="D2665" t="s">
        <v>5380</v>
      </c>
      <c r="E2665">
        <v>3.5</v>
      </c>
      <c r="F2665">
        <v>32</v>
      </c>
      <c r="G2665" s="21">
        <v>13.9</v>
      </c>
      <c r="H2665">
        <v>2014</v>
      </c>
      <c r="J2665" t="str">
        <f>_xlfn.CONCAT(Table1[#This Row])</f>
        <v>Villányi Portugieser Nagytótfalu 2014HungaryVillányHummel3.53213.92014</v>
      </c>
      <c r="S2665" t="b">
        <v>0</v>
      </c>
    </row>
    <row r="2666" spans="1:19" x14ac:dyDescent="0.2">
      <c r="A2666" t="s">
        <v>5700</v>
      </c>
      <c r="B2666" t="s">
        <v>16</v>
      </c>
      <c r="C2666" t="s">
        <v>2638</v>
      </c>
      <c r="D2666" t="s">
        <v>5701</v>
      </c>
      <c r="E2666">
        <v>3</v>
      </c>
      <c r="F2666">
        <v>32</v>
      </c>
      <c r="G2666" s="21">
        <v>6.15</v>
      </c>
      <c r="H2666">
        <v>2014</v>
      </c>
      <c r="J2666" t="str">
        <f>_xlfn.CONCAT(Table1[#This Row])</f>
        <v>Coppaia Chianti Colli Senesi 2014ItalyChianti Colli SenesiFattoria Casabianca3326.152014</v>
      </c>
      <c r="S2666" t="b">
        <v>0</v>
      </c>
    </row>
    <row r="2667" spans="1:19" x14ac:dyDescent="0.2">
      <c r="A2667" t="s">
        <v>489</v>
      </c>
      <c r="B2667" t="s">
        <v>16</v>
      </c>
      <c r="C2667" t="s">
        <v>358</v>
      </c>
      <c r="D2667" t="s">
        <v>5608</v>
      </c>
      <c r="E2667">
        <v>4.4000000000000004</v>
      </c>
      <c r="F2667">
        <v>31</v>
      </c>
      <c r="G2667" s="21">
        <v>73.010000000000005</v>
      </c>
      <c r="H2667">
        <v>2014</v>
      </c>
      <c r="J2667" t="str">
        <f>_xlfn.CONCAT(Table1[#This Row])</f>
        <v>Brunello di Montalcino 2014ItalyBrunello di MontalcinoGiodo4.43173.012014</v>
      </c>
      <c r="S2667" t="b">
        <v>0</v>
      </c>
    </row>
    <row r="2668" spans="1:19" x14ac:dyDescent="0.2">
      <c r="A2668" t="s">
        <v>5587</v>
      </c>
      <c r="B2668" t="s">
        <v>66</v>
      </c>
      <c r="C2668" t="s">
        <v>222</v>
      </c>
      <c r="D2668" t="s">
        <v>5588</v>
      </c>
      <c r="E2668">
        <v>4.2</v>
      </c>
      <c r="F2668">
        <v>31</v>
      </c>
      <c r="G2668" s="21">
        <v>73.59</v>
      </c>
      <c r="H2668">
        <v>2014</v>
      </c>
      <c r="J2668" t="str">
        <f>_xlfn.CONCAT(Table1[#This Row])</f>
        <v>Celia 2014SpainRibera del DueroVizcarra4.23173.592014</v>
      </c>
      <c r="S2668" t="b">
        <v>0</v>
      </c>
    </row>
    <row r="2669" spans="1:19" x14ac:dyDescent="0.2">
      <c r="A2669" t="s">
        <v>5548</v>
      </c>
      <c r="B2669" t="s">
        <v>9</v>
      </c>
      <c r="C2669" t="s">
        <v>5549</v>
      </c>
      <c r="D2669" t="s">
        <v>2458</v>
      </c>
      <c r="E2669">
        <v>4.0999999999999996</v>
      </c>
      <c r="F2669">
        <v>31</v>
      </c>
      <c r="G2669" s="21">
        <v>77.010000000000005</v>
      </c>
      <c r="H2669">
        <v>2014</v>
      </c>
      <c r="J2669" t="str">
        <f>_xlfn.CONCAT(Table1[#This Row])</f>
        <v>Vieille Vigne Chambolle-Musigny Premier Cru 'Charmes' 2014FranceChambolle-Musigny 1er Cru 'Les Charmes'Frédéric Magnien4.13177.012014</v>
      </c>
      <c r="S2669" t="b">
        <v>0</v>
      </c>
    </row>
    <row r="2670" spans="1:19" x14ac:dyDescent="0.2">
      <c r="A2670" t="s">
        <v>5561</v>
      </c>
      <c r="B2670" t="s">
        <v>16</v>
      </c>
      <c r="C2670" t="s">
        <v>17</v>
      </c>
      <c r="D2670" t="s">
        <v>5562</v>
      </c>
      <c r="E2670">
        <v>4.0999999999999996</v>
      </c>
      <c r="F2670">
        <v>31</v>
      </c>
      <c r="G2670" s="21">
        <v>20.99</v>
      </c>
      <c r="H2670">
        <v>2014</v>
      </c>
      <c r="J2670" t="str">
        <f>_xlfn.CONCAT(Table1[#This Row])</f>
        <v>Antajr Rosso 2014ItalyToscanaIl Palagione4.13120.992014</v>
      </c>
      <c r="S2670" t="b">
        <v>0</v>
      </c>
    </row>
    <row r="2671" spans="1:19" x14ac:dyDescent="0.2">
      <c r="A2671" t="s">
        <v>5564</v>
      </c>
      <c r="B2671" t="s">
        <v>9</v>
      </c>
      <c r="C2671" t="s">
        <v>3545</v>
      </c>
      <c r="D2671" t="s">
        <v>5565</v>
      </c>
      <c r="E2671">
        <v>4.0999999999999996</v>
      </c>
      <c r="F2671">
        <v>31</v>
      </c>
      <c r="G2671" s="21">
        <v>15.54</v>
      </c>
      <c r="H2671">
        <v>2014</v>
      </c>
      <c r="J2671" t="str">
        <f>_xlfn.CONCAT(Table1[#This Row])</f>
        <v>Le Pinacle Syrah 2014FranceCôtes de ThongueSainte Rose4.13115.542014</v>
      </c>
      <c r="S2671" t="b">
        <v>0</v>
      </c>
    </row>
    <row r="2672" spans="1:19" x14ac:dyDescent="0.2">
      <c r="A2672" t="s">
        <v>5574</v>
      </c>
      <c r="B2672" t="s">
        <v>9</v>
      </c>
      <c r="C2672" t="s">
        <v>721</v>
      </c>
      <c r="D2672" t="s">
        <v>1883</v>
      </c>
      <c r="E2672">
        <v>3.8</v>
      </c>
      <c r="F2672">
        <v>31</v>
      </c>
      <c r="G2672" s="21">
        <v>13.91</v>
      </c>
      <c r="H2672">
        <v>2014</v>
      </c>
      <c r="J2672" t="str">
        <f>_xlfn.CONCAT(Table1[#This Row])</f>
        <v>Chateau Tour de Marchesseau Lalande-de-Pomerol 2014FranceLalande-de-PomerolJean-Louis Trocard3.83113.912014</v>
      </c>
      <c r="S2672" t="b">
        <v>0</v>
      </c>
    </row>
    <row r="2673" spans="1:19" x14ac:dyDescent="0.2">
      <c r="A2673" t="s">
        <v>5567</v>
      </c>
      <c r="B2673" t="s">
        <v>30</v>
      </c>
      <c r="C2673" t="s">
        <v>2109</v>
      </c>
      <c r="D2673" t="s">
        <v>5568</v>
      </c>
      <c r="E2673">
        <v>3.7</v>
      </c>
      <c r="F2673">
        <v>31</v>
      </c>
      <c r="G2673" s="21">
        <v>12.95</v>
      </c>
      <c r="H2673">
        <v>2014</v>
      </c>
      <c r="J2673" t="str">
        <f>_xlfn.CONCAT(Table1[#This Row])</f>
        <v>Premium Merlot 2014New ZealandHawke's BaySaint Clair3.73112.952014</v>
      </c>
      <c r="S2673" t="b">
        <v>0</v>
      </c>
    </row>
    <row r="2674" spans="1:19" x14ac:dyDescent="0.2">
      <c r="A2674" t="s">
        <v>5583</v>
      </c>
      <c r="B2674" t="s">
        <v>16</v>
      </c>
      <c r="C2674" t="s">
        <v>1024</v>
      </c>
      <c r="D2674" t="s">
        <v>1560</v>
      </c>
      <c r="E2674">
        <v>3.5</v>
      </c>
      <c r="F2674">
        <v>31</v>
      </c>
      <c r="G2674" s="21">
        <v>9.9</v>
      </c>
      <c r="H2674">
        <v>2014</v>
      </c>
      <c r="J2674" t="str">
        <f>_xlfn.CONCAT(Table1[#This Row])</f>
        <v>Langhe Dimartina Rosso 2014ItalyLangheMauro Molino3.5319.92014</v>
      </c>
      <c r="S2674" t="b">
        <v>0</v>
      </c>
    </row>
    <row r="2675" spans="1:19" x14ac:dyDescent="0.2">
      <c r="A2675" t="s">
        <v>5602</v>
      </c>
      <c r="B2675" t="s">
        <v>9</v>
      </c>
      <c r="C2675" t="s">
        <v>225</v>
      </c>
      <c r="D2675" t="s">
        <v>811</v>
      </c>
      <c r="E2675">
        <v>3.5</v>
      </c>
      <c r="F2675">
        <v>31</v>
      </c>
      <c r="G2675" s="21">
        <v>7.75</v>
      </c>
      <c r="H2675">
        <v>2014</v>
      </c>
      <c r="J2675" t="str">
        <f>_xlfn.CONCAT(Table1[#This Row])</f>
        <v>Les Terroirs Faugères 2014FranceFaugèresCalmel &amp; Joseph3.5317.752014</v>
      </c>
      <c r="S2675" t="b">
        <v>0</v>
      </c>
    </row>
    <row r="2676" spans="1:19" x14ac:dyDescent="0.2">
      <c r="A2676" t="s">
        <v>2192</v>
      </c>
      <c r="B2676" t="s">
        <v>66</v>
      </c>
      <c r="C2676" t="s">
        <v>570</v>
      </c>
      <c r="D2676" t="s">
        <v>5592</v>
      </c>
      <c r="E2676">
        <v>3.4</v>
      </c>
      <c r="F2676">
        <v>31</v>
      </c>
      <c r="G2676" s="21">
        <v>7.89</v>
      </c>
      <c r="H2676">
        <v>2014</v>
      </c>
      <c r="J2676" t="str">
        <f>_xlfn.CONCAT(Table1[#This Row])</f>
        <v>Reserva 2014SpainCariñenaMarqués de Ballestar3.4317.892014</v>
      </c>
      <c r="S2676" t="b">
        <v>0</v>
      </c>
    </row>
    <row r="2677" spans="1:19" x14ac:dyDescent="0.2">
      <c r="A2677" t="s">
        <v>5552</v>
      </c>
      <c r="B2677" t="s">
        <v>9</v>
      </c>
      <c r="C2677" t="s">
        <v>5003</v>
      </c>
      <c r="D2677" t="s">
        <v>5553</v>
      </c>
      <c r="E2677">
        <v>3.3</v>
      </c>
      <c r="F2677">
        <v>31</v>
      </c>
      <c r="G2677" s="21">
        <v>11.69</v>
      </c>
      <c r="H2677">
        <v>2014</v>
      </c>
      <c r="J2677" t="str">
        <f>_xlfn.CONCAT(Table1[#This Row])</f>
        <v>Brouilly 2014FranceBrouillyBel Avenir3.33111.692014</v>
      </c>
      <c r="S2677" t="b">
        <v>0</v>
      </c>
    </row>
    <row r="2678" spans="1:19" x14ac:dyDescent="0.2">
      <c r="A2678" t="s">
        <v>5386</v>
      </c>
      <c r="B2678" t="s">
        <v>277</v>
      </c>
      <c r="C2678" t="s">
        <v>1229</v>
      </c>
      <c r="D2678" t="s">
        <v>1230</v>
      </c>
      <c r="E2678">
        <v>4.2</v>
      </c>
      <c r="F2678">
        <v>30</v>
      </c>
      <c r="G2678" s="21">
        <v>129</v>
      </c>
      <c r="H2678">
        <v>2014</v>
      </c>
      <c r="J2678" t="str">
        <f>_xlfn.CONCAT(Table1[#This Row])</f>
        <v>Graacher Himmelreich Pinot Noir 2014GermanyMoselMarkus Molitor4.2301292014</v>
      </c>
      <c r="S2678" t="b">
        <v>0</v>
      </c>
    </row>
    <row r="2679" spans="1:19" x14ac:dyDescent="0.2">
      <c r="A2679" t="s">
        <v>5411</v>
      </c>
      <c r="B2679" t="s">
        <v>16</v>
      </c>
      <c r="C2679" t="s">
        <v>5412</v>
      </c>
      <c r="D2679" t="s">
        <v>5413</v>
      </c>
      <c r="E2679">
        <v>3.9</v>
      </c>
      <c r="F2679">
        <v>30</v>
      </c>
      <c r="G2679" s="21">
        <v>16.899999999999999</v>
      </c>
      <c r="H2679">
        <v>2014</v>
      </c>
      <c r="J2679" t="str">
        <f>_xlfn.CONCAT(Table1[#This Row])</f>
        <v>Don Dona' Molise Rosso 2014ItalyMoliseCantine Salvatore3.93016.92014</v>
      </c>
      <c r="S2679" t="b">
        <v>0</v>
      </c>
    </row>
    <row r="2680" spans="1:19" x14ac:dyDescent="0.2">
      <c r="A2680" t="s">
        <v>5444</v>
      </c>
      <c r="B2680" t="s">
        <v>277</v>
      </c>
      <c r="C2680" t="s">
        <v>346</v>
      </c>
      <c r="D2680" t="s">
        <v>2584</v>
      </c>
      <c r="E2680">
        <v>3.9</v>
      </c>
      <c r="F2680">
        <v>30</v>
      </c>
      <c r="G2680" s="21">
        <v>37</v>
      </c>
      <c r="H2680">
        <v>2014</v>
      </c>
      <c r="J2680" t="str">
        <f>_xlfn.CONCAT(Table1[#This Row])</f>
        <v>GG Eichberg Spätburgunder 2014GermanyBadenSalwey3.930372014</v>
      </c>
      <c r="S2680" t="b">
        <v>0</v>
      </c>
    </row>
    <row r="2681" spans="1:19" x14ac:dyDescent="0.2">
      <c r="A2681" t="s">
        <v>5372</v>
      </c>
      <c r="B2681" t="s">
        <v>9</v>
      </c>
      <c r="C2681" t="s">
        <v>999</v>
      </c>
      <c r="D2681" t="s">
        <v>5373</v>
      </c>
      <c r="E2681">
        <v>3.8</v>
      </c>
      <c r="F2681">
        <v>30</v>
      </c>
      <c r="G2681" s="21">
        <v>16.96</v>
      </c>
      <c r="H2681">
        <v>2014</v>
      </c>
      <c r="J2681" t="str">
        <f>_xlfn.CONCAT(Table1[#This Row])</f>
        <v>Puisseguin Saint-Émilion 2014FrancePuisseguin-Saint-ÉmilionChâteau Haut Saint Clair3.83016.962014</v>
      </c>
      <c r="S2681" t="b">
        <v>0</v>
      </c>
    </row>
    <row r="2682" spans="1:19" x14ac:dyDescent="0.2">
      <c r="A2682" t="s">
        <v>5426</v>
      </c>
      <c r="B2682" t="s">
        <v>46</v>
      </c>
      <c r="C2682" t="s">
        <v>5427</v>
      </c>
      <c r="D2682" t="s">
        <v>1182</v>
      </c>
      <c r="E2682">
        <v>3.8</v>
      </c>
      <c r="F2682">
        <v>30</v>
      </c>
      <c r="G2682" s="21">
        <v>48.9</v>
      </c>
      <c r="H2682">
        <v>2014</v>
      </c>
      <c r="J2682" t="str">
        <f>_xlfn.CONCAT(Table1[#This Row])</f>
        <v>Giles Pinot Noir 2014AustraliaLenswoodHenschke3.83048.92014</v>
      </c>
      <c r="S2682" t="b">
        <v>0</v>
      </c>
    </row>
    <row r="2683" spans="1:19" x14ac:dyDescent="0.2">
      <c r="A2683" t="s">
        <v>1792</v>
      </c>
      <c r="B2683" t="s">
        <v>16</v>
      </c>
      <c r="C2683" t="s">
        <v>181</v>
      </c>
      <c r="D2683" t="s">
        <v>1360</v>
      </c>
      <c r="E2683">
        <v>3.8</v>
      </c>
      <c r="F2683">
        <v>30</v>
      </c>
      <c r="G2683" s="21">
        <v>33.630000000000003</v>
      </c>
      <c r="H2683">
        <v>2014</v>
      </c>
      <c r="J2683" t="str">
        <f>_xlfn.CONCAT(Table1[#This Row])</f>
        <v>Barolo 2014ItalyBaroloPelassa3.83033.632014</v>
      </c>
      <c r="S2683" t="b">
        <v>0</v>
      </c>
    </row>
    <row r="2684" spans="1:19" x14ac:dyDescent="0.2">
      <c r="A2684" t="s">
        <v>5424</v>
      </c>
      <c r="B2684" t="s">
        <v>277</v>
      </c>
      <c r="C2684" t="s">
        <v>278</v>
      </c>
      <c r="D2684" t="s">
        <v>1734</v>
      </c>
      <c r="E2684">
        <v>3.7</v>
      </c>
      <c r="F2684">
        <v>30</v>
      </c>
      <c r="G2684" s="21">
        <v>22.9</v>
      </c>
      <c r="H2684">
        <v>2014</v>
      </c>
      <c r="J2684" t="str">
        <f>_xlfn.CONCAT(Table1[#This Row])</f>
        <v>Kallstadter Steinacker Spätburgunder 2014GermanyPfalzRings3.73022.92014</v>
      </c>
      <c r="S2684" t="b">
        <v>0</v>
      </c>
    </row>
    <row r="2685" spans="1:19" x14ac:dyDescent="0.2">
      <c r="A2685" t="s">
        <v>5462</v>
      </c>
      <c r="B2685" t="s">
        <v>16</v>
      </c>
      <c r="C2685" t="s">
        <v>2266</v>
      </c>
      <c r="D2685" t="s">
        <v>5463</v>
      </c>
      <c r="E2685">
        <v>3.7</v>
      </c>
      <c r="F2685">
        <v>30</v>
      </c>
      <c r="G2685" s="21">
        <v>13.9</v>
      </c>
      <c r="H2685">
        <v>2014</v>
      </c>
      <c r="J2685" t="str">
        <f>_xlfn.CONCAT(Table1[#This Row])</f>
        <v>Cortinie Rosso 2014ItalyTrentino-Alto AdigePeter Zemmer3.73013.92014</v>
      </c>
      <c r="S2685" t="b">
        <v>0</v>
      </c>
    </row>
    <row r="2686" spans="1:19" x14ac:dyDescent="0.2">
      <c r="A2686" t="s">
        <v>5440</v>
      </c>
      <c r="B2686" t="s">
        <v>9</v>
      </c>
      <c r="C2686" t="s">
        <v>1319</v>
      </c>
      <c r="D2686" t="s">
        <v>3982</v>
      </c>
      <c r="E2686">
        <v>3.6</v>
      </c>
      <c r="F2686">
        <v>30</v>
      </c>
      <c r="G2686" s="21">
        <v>14.45</v>
      </c>
      <c r="H2686">
        <v>2014</v>
      </c>
      <c r="J2686" t="str">
        <f>_xlfn.CONCAT(Table1[#This Row])</f>
        <v>Côtes du Roussillon Villages 2014FranceCôtes du Roussillon VillagesHecht &amp; Bannier3.63014.452014</v>
      </c>
      <c r="S2686" t="b">
        <v>0</v>
      </c>
    </row>
    <row r="2687" spans="1:19" x14ac:dyDescent="0.2">
      <c r="A2687" t="s">
        <v>1217</v>
      </c>
      <c r="B2687" t="s">
        <v>70</v>
      </c>
      <c r="C2687" t="s">
        <v>187</v>
      </c>
      <c r="D2687" t="s">
        <v>188</v>
      </c>
      <c r="E2687">
        <v>3.4</v>
      </c>
      <c r="F2687">
        <v>30</v>
      </c>
      <c r="G2687" s="21">
        <v>9.56</v>
      </c>
      <c r="H2687">
        <v>2014</v>
      </c>
      <c r="J2687" t="str">
        <f>_xlfn.CONCAT(Table1[#This Row])</f>
        <v>Merlot 2014United StatesWashingtonStimson Estate Cellars3.4309.562014</v>
      </c>
      <c r="S2687" t="b">
        <v>0</v>
      </c>
    </row>
    <row r="2688" spans="1:19" x14ac:dyDescent="0.2">
      <c r="A2688" t="s">
        <v>1238</v>
      </c>
      <c r="B2688" t="s">
        <v>9</v>
      </c>
      <c r="C2688" t="s">
        <v>96</v>
      </c>
      <c r="D2688" t="s">
        <v>2454</v>
      </c>
      <c r="E2688">
        <v>4</v>
      </c>
      <c r="F2688">
        <v>29</v>
      </c>
      <c r="G2688" s="21">
        <v>55.71</v>
      </c>
      <c r="H2688">
        <v>2014</v>
      </c>
      <c r="J2688" t="str">
        <f>_xlfn.CONCAT(Table1[#This Row])</f>
        <v>Saint-Émilion Grand Cru (Grand Cru Classé) 2014FranceSaint-Émilion Grand CruChâteau Destieux42955.712014</v>
      </c>
      <c r="S2688" t="b">
        <v>0</v>
      </c>
    </row>
    <row r="2689" spans="1:19" x14ac:dyDescent="0.2">
      <c r="A2689" t="s">
        <v>2192</v>
      </c>
      <c r="B2689" t="s">
        <v>66</v>
      </c>
      <c r="C2689" t="s">
        <v>308</v>
      </c>
      <c r="D2689" t="s">
        <v>5260</v>
      </c>
      <c r="E2689">
        <v>4</v>
      </c>
      <c r="F2689">
        <v>29</v>
      </c>
      <c r="G2689" s="21">
        <v>19.3</v>
      </c>
      <c r="H2689">
        <v>2014</v>
      </c>
      <c r="J2689" t="str">
        <f>_xlfn.CONCAT(Table1[#This Row])</f>
        <v>Reserva 2014SpainRiojaDon Sebastian42919.32014</v>
      </c>
      <c r="S2689" t="b">
        <v>0</v>
      </c>
    </row>
    <row r="2690" spans="1:19" x14ac:dyDescent="0.2">
      <c r="A2690" t="s">
        <v>5193</v>
      </c>
      <c r="B2690" t="s">
        <v>9</v>
      </c>
      <c r="C2690" t="s">
        <v>5194</v>
      </c>
      <c r="D2690" t="s">
        <v>5195</v>
      </c>
      <c r="E2690">
        <v>3.6</v>
      </c>
      <c r="F2690">
        <v>29</v>
      </c>
      <c r="G2690" s="21">
        <v>15.9</v>
      </c>
      <c r="H2690">
        <v>2014</v>
      </c>
      <c r="J2690" t="str">
        <f>_xlfn.CONCAT(Table1[#This Row])</f>
        <v>Abracadabrantesque 2014FranceCoteaux Varois en ProvenceDomaine les Terres Promises3.62915.92014</v>
      </c>
      <c r="S2690" t="b">
        <v>0</v>
      </c>
    </row>
    <row r="2691" spans="1:19" x14ac:dyDescent="0.2">
      <c r="A2691" t="s">
        <v>4969</v>
      </c>
      <c r="B2691" t="s">
        <v>62</v>
      </c>
      <c r="C2691" t="s">
        <v>63</v>
      </c>
      <c r="D2691" t="s">
        <v>859</v>
      </c>
      <c r="E2691">
        <v>4</v>
      </c>
      <c r="F2691">
        <v>28</v>
      </c>
      <c r="G2691" s="21">
        <v>26.27</v>
      </c>
      <c r="H2691">
        <v>2014</v>
      </c>
      <c r="J2691" t="str">
        <f>_xlfn.CONCAT(Table1[#This Row])</f>
        <v>Italian Collection Tosca 2014South AfricaStellenboschMorgenster Estate42826.272014</v>
      </c>
      <c r="S2691" t="b">
        <v>0</v>
      </c>
    </row>
    <row r="2692" spans="1:19" x14ac:dyDescent="0.2">
      <c r="A2692" t="s">
        <v>5064</v>
      </c>
      <c r="B2692" t="s">
        <v>9</v>
      </c>
      <c r="C2692" t="s">
        <v>1784</v>
      </c>
      <c r="D2692" t="s">
        <v>4836</v>
      </c>
      <c r="E2692">
        <v>4</v>
      </c>
      <c r="F2692">
        <v>28</v>
      </c>
      <c r="G2692" s="21">
        <v>13.26</v>
      </c>
      <c r="H2692">
        <v>2014</v>
      </c>
      <c r="J2692" t="str">
        <f>_xlfn.CONCAT(Table1[#This Row])</f>
        <v>Les Fagnes Rouge 2014FranceCostières-de-NîmesClos des Boutes42813.262014</v>
      </c>
      <c r="S2692" t="b">
        <v>0</v>
      </c>
    </row>
    <row r="2693" spans="1:19" x14ac:dyDescent="0.2">
      <c r="A2693" t="s">
        <v>5032</v>
      </c>
      <c r="B2693" t="s">
        <v>16</v>
      </c>
      <c r="C2693" t="s">
        <v>602</v>
      </c>
      <c r="D2693" t="s">
        <v>5033</v>
      </c>
      <c r="E2693">
        <v>3.8</v>
      </c>
      <c r="F2693">
        <v>28</v>
      </c>
      <c r="G2693" s="21">
        <v>6.66</v>
      </c>
      <c r="H2693">
        <v>2014</v>
      </c>
      <c r="J2693" t="str">
        <f>_xlfn.CONCAT(Table1[#This Row])</f>
        <v>Salice Salentino Riserva 2014ItalySalice SalentinoCasato di Melzi3.8286.662014</v>
      </c>
      <c r="S2693" t="b">
        <v>0</v>
      </c>
    </row>
    <row r="2694" spans="1:19" x14ac:dyDescent="0.2">
      <c r="A2694" t="s">
        <v>5060</v>
      </c>
      <c r="B2694" t="s">
        <v>16</v>
      </c>
      <c r="C2694" t="s">
        <v>1510</v>
      </c>
      <c r="D2694" t="s">
        <v>5061</v>
      </c>
      <c r="E2694">
        <v>3.8</v>
      </c>
      <c r="F2694">
        <v>28</v>
      </c>
      <c r="G2694" s="21">
        <v>13.5</v>
      </c>
      <c r="H2694">
        <v>2014</v>
      </c>
      <c r="J2694" t="str">
        <f>_xlfn.CONCAT(Table1[#This Row])</f>
        <v>Serra delle Ciavole Aglianico 2014ItalyCalabriaFerrocinto3.82813.52014</v>
      </c>
      <c r="S2694" t="b">
        <v>0</v>
      </c>
    </row>
    <row r="2695" spans="1:19" x14ac:dyDescent="0.2">
      <c r="A2695" t="s">
        <v>5053</v>
      </c>
      <c r="B2695" t="s">
        <v>277</v>
      </c>
      <c r="C2695" t="s">
        <v>826</v>
      </c>
      <c r="D2695" t="s">
        <v>827</v>
      </c>
      <c r="E2695">
        <v>3.6</v>
      </c>
      <c r="F2695">
        <v>28</v>
      </c>
      <c r="G2695" s="21">
        <v>12.58</v>
      </c>
      <c r="H2695">
        <v>2014</v>
      </c>
      <c r="J2695" t="str">
        <f>_xlfn.CONCAT(Table1[#This Row])</f>
        <v>Neipperger Spätburgunder 2014GermanyWürttembergGrafen Neipperg3.62812.582014</v>
      </c>
      <c r="S2695" t="b">
        <v>0</v>
      </c>
    </row>
    <row r="2696" spans="1:19" x14ac:dyDescent="0.2">
      <c r="A2696" t="s">
        <v>4980</v>
      </c>
      <c r="B2696" t="s">
        <v>277</v>
      </c>
      <c r="C2696" t="s">
        <v>4981</v>
      </c>
      <c r="D2696" t="s">
        <v>4982</v>
      </c>
      <c r="E2696">
        <v>3.4</v>
      </c>
      <c r="F2696">
        <v>28</v>
      </c>
      <c r="G2696" s="21">
        <v>15.9</v>
      </c>
      <c r="H2696">
        <v>2014</v>
      </c>
      <c r="J2696" t="str">
        <f>_xlfn.CONCAT(Table1[#This Row])</f>
        <v>Moritz 2014GermanySachsenWeingut Schloss Proschwitz3.42815.92014</v>
      </c>
      <c r="S2696" t="b">
        <v>0</v>
      </c>
    </row>
    <row r="2697" spans="1:19" x14ac:dyDescent="0.2">
      <c r="A2697" t="s">
        <v>4995</v>
      </c>
      <c r="B2697" t="s">
        <v>9</v>
      </c>
      <c r="C2697" t="s">
        <v>1319</v>
      </c>
      <c r="D2697" t="s">
        <v>4996</v>
      </c>
      <c r="E2697">
        <v>3.3</v>
      </c>
      <c r="F2697">
        <v>28</v>
      </c>
      <c r="G2697" s="21">
        <v>8.69</v>
      </c>
      <c r="H2697">
        <v>2014</v>
      </c>
      <c r="J2697" t="str">
        <f>_xlfn.CONCAT(Table1[#This Row])</f>
        <v>Le Corbeau Côtes Catalanes 2014FranceCôtes du Roussillon VillagesMaison Jean Pla3.3288.692014</v>
      </c>
      <c r="S2697" t="b">
        <v>0</v>
      </c>
    </row>
    <row r="2698" spans="1:19" x14ac:dyDescent="0.2">
      <c r="A2698" t="s">
        <v>4849</v>
      </c>
      <c r="B2698" t="s">
        <v>9</v>
      </c>
      <c r="C2698" t="s">
        <v>4850</v>
      </c>
      <c r="D2698" t="s">
        <v>4624</v>
      </c>
      <c r="E2698">
        <v>4.3</v>
      </c>
      <c r="F2698">
        <v>27</v>
      </c>
      <c r="G2698" s="21">
        <v>291.45999999999998</v>
      </c>
      <c r="H2698">
        <v>2014</v>
      </c>
      <c r="J2698" t="str">
        <f>_xlfn.CONCAT(Table1[#This Row])</f>
        <v>Bonnes Mares Grand Cru 2014FranceBonnes-Mares Grand CruDomaine Bruno Clair4.327291.462014</v>
      </c>
      <c r="S2698" t="b">
        <v>0</v>
      </c>
    </row>
    <row r="2699" spans="1:19" x14ac:dyDescent="0.2">
      <c r="A2699" t="s">
        <v>4773</v>
      </c>
      <c r="B2699" t="s">
        <v>277</v>
      </c>
      <c r="C2699" t="s">
        <v>346</v>
      </c>
      <c r="D2699" t="s">
        <v>4774</v>
      </c>
      <c r="E2699">
        <v>4.0999999999999996</v>
      </c>
      <c r="F2699">
        <v>27</v>
      </c>
      <c r="G2699" s="21">
        <v>19.45</v>
      </c>
      <c r="H2699">
        <v>2014</v>
      </c>
      <c r="J2699" t="str">
        <f>_xlfn.CONCAT(Table1[#This Row])</f>
        <v>Premium Reserve Pinot Noir 2014GermanyBadenJulius Zotz4.12719.452014</v>
      </c>
      <c r="S2699" t="b">
        <v>0</v>
      </c>
    </row>
    <row r="2700" spans="1:19" x14ac:dyDescent="0.2">
      <c r="A2700" t="s">
        <v>4827</v>
      </c>
      <c r="B2700" t="s">
        <v>16</v>
      </c>
      <c r="C2700" t="s">
        <v>3595</v>
      </c>
      <c r="D2700" t="s">
        <v>4828</v>
      </c>
      <c r="E2700">
        <v>4.0999999999999996</v>
      </c>
      <c r="F2700">
        <v>27</v>
      </c>
      <c r="G2700" s="21">
        <v>16.899999999999999</v>
      </c>
      <c r="H2700">
        <v>2014</v>
      </c>
      <c r="J2700" t="str">
        <f>_xlfn.CONCAT(Table1[#This Row])</f>
        <v>Il Falcone Riserva Castel del Monte 2014ItalyCastel del MonteRivera4.12716.92014</v>
      </c>
      <c r="S2700" t="b">
        <v>0</v>
      </c>
    </row>
    <row r="2701" spans="1:19" x14ac:dyDescent="0.2">
      <c r="A2701" t="s">
        <v>4841</v>
      </c>
      <c r="B2701" t="s">
        <v>16</v>
      </c>
      <c r="C2701" t="s">
        <v>1497</v>
      </c>
      <c r="D2701" t="s">
        <v>1536</v>
      </c>
      <c r="E2701">
        <v>3.8</v>
      </c>
      <c r="F2701">
        <v>27</v>
      </c>
      <c r="G2701" s="21">
        <v>31.19</v>
      </c>
      <c r="H2701">
        <v>2014</v>
      </c>
      <c r="J2701" t="str">
        <f>_xlfn.CONCAT(Table1[#This Row])</f>
        <v>Arruga Superiore Carignano del Sulcis 2014ItalyCarignano del SulcisSardus Pater3.82731.192014</v>
      </c>
      <c r="S2701" t="b">
        <v>0</v>
      </c>
    </row>
    <row r="2702" spans="1:19" x14ac:dyDescent="0.2">
      <c r="A2702" t="s">
        <v>4813</v>
      </c>
      <c r="B2702" t="s">
        <v>16</v>
      </c>
      <c r="C2702" t="s">
        <v>586</v>
      </c>
      <c r="D2702" t="s">
        <v>4814</v>
      </c>
      <c r="E2702">
        <v>3.5</v>
      </c>
      <c r="F2702">
        <v>27</v>
      </c>
      <c r="G2702" s="21">
        <v>8.4</v>
      </c>
      <c r="H2702">
        <v>2014</v>
      </c>
      <c r="J2702" t="str">
        <f>_xlfn.CONCAT(Table1[#This Row])</f>
        <v>Dolcetto d'Alba Le Campanelle 2014ItalyDolcetto d'AlbaBroccardo3.5278.42014</v>
      </c>
      <c r="S2702" t="b">
        <v>0</v>
      </c>
    </row>
    <row r="2703" spans="1:19" x14ac:dyDescent="0.2">
      <c r="A2703" t="s">
        <v>4859</v>
      </c>
      <c r="B2703" t="s">
        <v>23</v>
      </c>
      <c r="C2703" t="s">
        <v>4860</v>
      </c>
      <c r="D2703" t="s">
        <v>4861</v>
      </c>
      <c r="E2703">
        <v>3.3</v>
      </c>
      <c r="F2703">
        <v>27</v>
      </c>
      <c r="G2703" s="21">
        <v>10.9</v>
      </c>
      <c r="H2703">
        <v>2014</v>
      </c>
      <c r="J2703" t="str">
        <f>_xlfn.CONCAT(Table1[#This Row])</f>
        <v>Kapfensteiner Blauer Zweigelt 2014AustriaSüdoststeiermarkWinkler-Hermaden3.32710.92014</v>
      </c>
      <c r="S2703" t="b">
        <v>0</v>
      </c>
    </row>
    <row r="2704" spans="1:19" x14ac:dyDescent="0.2">
      <c r="A2704" t="s">
        <v>4622</v>
      </c>
      <c r="B2704" t="s">
        <v>9</v>
      </c>
      <c r="C2704" t="s">
        <v>4623</v>
      </c>
      <c r="D2704" t="s">
        <v>4624</v>
      </c>
      <c r="E2704">
        <v>4.2</v>
      </c>
      <c r="F2704">
        <v>26</v>
      </c>
      <c r="G2704" s="21">
        <v>73.010000000000005</v>
      </c>
      <c r="H2704">
        <v>2014</v>
      </c>
      <c r="J2704" t="str">
        <f>_xlfn.CONCAT(Table1[#This Row])</f>
        <v>Morey-Saint-Denis 'En La Rue de Vergy' Rouge 2014FranceMorey-Saint-DenisDomaine Bruno Clair4.22673.012014</v>
      </c>
      <c r="S2704" t="b">
        <v>0</v>
      </c>
    </row>
    <row r="2705" spans="1:19" x14ac:dyDescent="0.2">
      <c r="A2705" t="s">
        <v>4650</v>
      </c>
      <c r="B2705" t="s">
        <v>277</v>
      </c>
      <c r="C2705" t="s">
        <v>278</v>
      </c>
      <c r="D2705" t="s">
        <v>4651</v>
      </c>
      <c r="E2705">
        <v>4.0999999999999996</v>
      </c>
      <c r="F2705">
        <v>26</v>
      </c>
      <c r="G2705" s="21">
        <v>58</v>
      </c>
      <c r="H2705">
        <v>2014</v>
      </c>
      <c r="J2705" t="str">
        <f>_xlfn.CONCAT(Table1[#This Row])</f>
        <v>Kammerberg Spätburgunder GG 2014GermanyPfalzFriedrich Becker4.126582014</v>
      </c>
      <c r="S2705" t="b">
        <v>0</v>
      </c>
    </row>
    <row r="2706" spans="1:19" x14ac:dyDescent="0.2">
      <c r="A2706" t="s">
        <v>4611</v>
      </c>
      <c r="B2706" t="s">
        <v>66</v>
      </c>
      <c r="C2706" t="s">
        <v>436</v>
      </c>
      <c r="D2706" t="s">
        <v>1474</v>
      </c>
      <c r="E2706">
        <v>3.9</v>
      </c>
      <c r="F2706">
        <v>26</v>
      </c>
      <c r="G2706" s="21">
        <v>13.21</v>
      </c>
      <c r="H2706">
        <v>2014</v>
      </c>
      <c r="J2706" t="str">
        <f>_xlfn.CONCAT(Table1[#This Row])</f>
        <v>Finca Biniagual Negre 2014SpainBinissalem-MallorcaBiniagual3.92613.212014</v>
      </c>
      <c r="S2706" t="b">
        <v>0</v>
      </c>
    </row>
    <row r="2707" spans="1:19" x14ac:dyDescent="0.2">
      <c r="A2707" t="s">
        <v>4639</v>
      </c>
      <c r="B2707" t="s">
        <v>62</v>
      </c>
      <c r="C2707" t="s">
        <v>244</v>
      </c>
      <c r="D2707" t="s">
        <v>4640</v>
      </c>
      <c r="E2707">
        <v>3.8</v>
      </c>
      <c r="F2707">
        <v>26</v>
      </c>
      <c r="G2707" s="21">
        <v>18.95</v>
      </c>
      <c r="H2707">
        <v>2014</v>
      </c>
      <c r="J2707" t="str">
        <f>_xlfn.CONCAT(Table1[#This Row])</f>
        <v>Reserve Cape Blend 2014South AfricaPaarlWindmeul Kelder Cellar3.82618.952014</v>
      </c>
      <c r="S2707" t="b">
        <v>0</v>
      </c>
    </row>
    <row r="2708" spans="1:19" x14ac:dyDescent="0.2">
      <c r="A2708" t="s">
        <v>4605</v>
      </c>
      <c r="B2708" t="s">
        <v>23</v>
      </c>
      <c r="C2708" t="s">
        <v>2059</v>
      </c>
      <c r="D2708" t="s">
        <v>2060</v>
      </c>
      <c r="E2708">
        <v>3.3</v>
      </c>
      <c r="F2708">
        <v>26</v>
      </c>
      <c r="G2708" s="21">
        <v>9.9499999999999993</v>
      </c>
      <c r="H2708">
        <v>2014</v>
      </c>
      <c r="J2708" t="str">
        <f>_xlfn.CONCAT(Table1[#This Row])</f>
        <v>Classic Zweigelt 2014AustriaMittelburgenlandHans Igler3.3269.952014</v>
      </c>
      <c r="S2708" t="b">
        <v>0</v>
      </c>
    </row>
    <row r="2709" spans="1:19" x14ac:dyDescent="0.2">
      <c r="A2709" t="s">
        <v>4564</v>
      </c>
      <c r="B2709" t="s">
        <v>9</v>
      </c>
      <c r="C2709" t="s">
        <v>3819</v>
      </c>
      <c r="D2709" t="s">
        <v>4565</v>
      </c>
      <c r="E2709">
        <v>3.1</v>
      </c>
      <c r="F2709">
        <v>26</v>
      </c>
      <c r="G2709" s="21">
        <v>21.95</v>
      </c>
      <c r="H2709">
        <v>2014</v>
      </c>
      <c r="J2709" t="str">
        <f>_xlfn.CONCAT(Table1[#This Row])</f>
        <v>Blaye - Côtes de Bordeaux 2014FranceBlaye - Côtes de BordeauxChâteau Peybonhomme3.12621.952014</v>
      </c>
      <c r="S2709" t="b">
        <v>0</v>
      </c>
    </row>
    <row r="2710" spans="1:19" x14ac:dyDescent="0.2">
      <c r="A2710" t="s">
        <v>4456</v>
      </c>
      <c r="B2710" t="s">
        <v>16</v>
      </c>
      <c r="C2710" t="s">
        <v>1844</v>
      </c>
      <c r="D2710" t="s">
        <v>2084</v>
      </c>
      <c r="E2710">
        <v>4</v>
      </c>
      <c r="F2710">
        <v>25</v>
      </c>
      <c r="G2710" s="21">
        <v>11.6</v>
      </c>
      <c r="H2710">
        <v>2014</v>
      </c>
      <c r="J2710" t="str">
        <f>_xlfn.CONCAT(Table1[#This Row])</f>
        <v>Estate Collection Regolo Rosso Veronese 2014ItalyRosso VeroneseSartori42511.62014</v>
      </c>
      <c r="S2710" t="b">
        <v>0</v>
      </c>
    </row>
    <row r="2711" spans="1:19" x14ac:dyDescent="0.2">
      <c r="A2711" t="s">
        <v>4373</v>
      </c>
      <c r="B2711" t="s">
        <v>16</v>
      </c>
      <c r="C2711" t="s">
        <v>53</v>
      </c>
      <c r="D2711" t="s">
        <v>4374</v>
      </c>
      <c r="E2711">
        <v>3.9</v>
      </c>
      <c r="F2711">
        <v>25</v>
      </c>
      <c r="G2711" s="21">
        <v>9.65</v>
      </c>
      <c r="H2711">
        <v>2014</v>
      </c>
      <c r="J2711" t="str">
        <f>_xlfn.CONCAT(Table1[#This Row])</f>
        <v>Pescorosso Aglianico 2014ItalyPugliaCoppadoro3.9259.652014</v>
      </c>
      <c r="S2711" t="b">
        <v>0</v>
      </c>
    </row>
    <row r="2712" spans="1:19" x14ac:dyDescent="0.2">
      <c r="A2712" t="s">
        <v>4433</v>
      </c>
      <c r="B2712" t="s">
        <v>277</v>
      </c>
      <c r="C2712" t="s">
        <v>346</v>
      </c>
      <c r="D2712" t="s">
        <v>643</v>
      </c>
      <c r="E2712">
        <v>3.9</v>
      </c>
      <c r="F2712">
        <v>25</v>
      </c>
      <c r="G2712" s="21">
        <v>44.85</v>
      </c>
      <c r="H2712">
        <v>2014</v>
      </c>
      <c r="J2712" t="str">
        <f>_xlfn.CONCAT(Table1[#This Row])</f>
        <v>Jaspis Pinot Noir 2014GermanyBadenZiereisen3.92544.852014</v>
      </c>
      <c r="S2712" t="b">
        <v>0</v>
      </c>
    </row>
    <row r="2713" spans="1:19" x14ac:dyDescent="0.2">
      <c r="A2713" t="s">
        <v>4380</v>
      </c>
      <c r="B2713" t="s">
        <v>16</v>
      </c>
      <c r="C2713" t="s">
        <v>638</v>
      </c>
      <c r="D2713" t="s">
        <v>4381</v>
      </c>
      <c r="E2713">
        <v>3.6</v>
      </c>
      <c r="F2713">
        <v>25</v>
      </c>
      <c r="G2713" s="21">
        <v>9.5</v>
      </c>
      <c r="H2713">
        <v>2014</v>
      </c>
      <c r="J2713" t="str">
        <f>_xlfn.CONCAT(Table1[#This Row])</f>
        <v>Ikonia Montepulciano d'Abruzzo 2014ItalyMontepulciano d'AbruzzoFeudi Bizantini3.6259.52014</v>
      </c>
      <c r="S2713" t="b">
        <v>0</v>
      </c>
    </row>
    <row r="2714" spans="1:19" x14ac:dyDescent="0.2">
      <c r="A2714" t="s">
        <v>4415</v>
      </c>
      <c r="B2714" t="s">
        <v>9</v>
      </c>
      <c r="C2714" t="s">
        <v>158</v>
      </c>
      <c r="D2714" t="s">
        <v>4416</v>
      </c>
      <c r="E2714">
        <v>3.5</v>
      </c>
      <c r="F2714">
        <v>25</v>
      </c>
      <c r="G2714" s="21">
        <v>12.57</v>
      </c>
      <c r="H2714">
        <v>2014</v>
      </c>
      <c r="J2714" t="str">
        <f>_xlfn.CONCAT(Table1[#This Row])</f>
        <v>Camy Madiran 2014FranceMadiranDomaine Laougue3.52512.572014</v>
      </c>
      <c r="S2714" t="b">
        <v>0</v>
      </c>
    </row>
    <row r="2715" spans="1:19" x14ac:dyDescent="0.2">
      <c r="A2715" t="s">
        <v>2205</v>
      </c>
      <c r="B2715" t="s">
        <v>16</v>
      </c>
      <c r="C2715" t="s">
        <v>302</v>
      </c>
      <c r="D2715" t="s">
        <v>123</v>
      </c>
      <c r="E2715">
        <v>4.5</v>
      </c>
      <c r="F2715">
        <v>14148</v>
      </c>
      <c r="G2715" s="21">
        <v>30.95</v>
      </c>
      <c r="H2715">
        <v>2015</v>
      </c>
      <c r="J2715" t="str">
        <f>_xlfn.CONCAT(Table1[#This Row])</f>
        <v>60 Sessantanni Old Vines Primitivo di Manduria 2015ItalyPrimitivo di ManduriaSan Marzano4.51414830.952015</v>
      </c>
      <c r="S2715" t="b">
        <v>0</v>
      </c>
    </row>
    <row r="2716" spans="1:19" x14ac:dyDescent="0.2">
      <c r="A2716" t="s">
        <v>1716</v>
      </c>
      <c r="B2716" t="s">
        <v>66</v>
      </c>
      <c r="C2716" t="s">
        <v>308</v>
      </c>
      <c r="D2716" t="s">
        <v>1325</v>
      </c>
      <c r="E2716">
        <v>3.8</v>
      </c>
      <c r="F2716">
        <v>12778</v>
      </c>
      <c r="G2716" s="21">
        <v>8.9499999999999993</v>
      </c>
      <c r="H2716">
        <v>2015</v>
      </c>
      <c r="J2716" t="str">
        <f>_xlfn.CONCAT(Table1[#This Row])</f>
        <v>Crianza Rioja 2015SpainRiojaRamón Bilbao3.8127788.952015</v>
      </c>
      <c r="S2716" t="b">
        <v>0</v>
      </c>
    </row>
    <row r="2717" spans="1:19" x14ac:dyDescent="0.2">
      <c r="A2717" t="s">
        <v>1111</v>
      </c>
      <c r="B2717" t="s">
        <v>16</v>
      </c>
      <c r="C2717" t="s">
        <v>433</v>
      </c>
      <c r="D2717" t="s">
        <v>506</v>
      </c>
      <c r="E2717">
        <v>4.2</v>
      </c>
      <c r="F2717">
        <v>11433</v>
      </c>
      <c r="G2717" s="21">
        <v>19.989999999999998</v>
      </c>
      <c r="H2717">
        <v>2015</v>
      </c>
      <c r="J2717" t="str">
        <f>_xlfn.CONCAT(Table1[#This Row])</f>
        <v>Ripassa Valpolicella Ripasso Superiore 2015ItalyValpolicella RipassoZenato4.21143319.992015</v>
      </c>
      <c r="S2717" t="b">
        <v>0</v>
      </c>
    </row>
    <row r="2718" spans="1:19" x14ac:dyDescent="0.2">
      <c r="A2718" t="s">
        <v>969</v>
      </c>
      <c r="B2718" t="s">
        <v>66</v>
      </c>
      <c r="C2718" t="s">
        <v>308</v>
      </c>
      <c r="D2718" t="s">
        <v>970</v>
      </c>
      <c r="E2718">
        <v>4.0999999999999996</v>
      </c>
      <c r="F2718">
        <v>11170</v>
      </c>
      <c r="G2718" s="21">
        <v>15.5</v>
      </c>
      <c r="H2718">
        <v>2015</v>
      </c>
      <c r="J2718" t="str">
        <f>_xlfn.CONCAT(Table1[#This Row])</f>
        <v>Rioja Reserva 2015SpainRiojaMarqués de Riscal4.11117015.52015</v>
      </c>
      <c r="S2718" t="b">
        <v>0</v>
      </c>
    </row>
    <row r="2719" spans="1:19" x14ac:dyDescent="0.2">
      <c r="A2719" t="s">
        <v>69</v>
      </c>
      <c r="B2719" t="s">
        <v>34</v>
      </c>
      <c r="C2719" t="s">
        <v>6659</v>
      </c>
      <c r="D2719" t="s">
        <v>4304</v>
      </c>
      <c r="E2719">
        <v>3.9</v>
      </c>
      <c r="F2719">
        <v>8068</v>
      </c>
      <c r="G2719" s="21">
        <v>16.739999999999998</v>
      </c>
      <c r="H2719">
        <v>2015</v>
      </c>
      <c r="J2719" t="str">
        <f>_xlfn.CONCAT(Table1[#This Row])</f>
        <v>Cabernet Sauvignon 2015ChilePuente AltoMarques de Casa Concha3.9806816.742015</v>
      </c>
      <c r="S2719" t="b">
        <v>0</v>
      </c>
    </row>
    <row r="2720" spans="1:19" x14ac:dyDescent="0.2">
      <c r="A2720" t="s">
        <v>435</v>
      </c>
      <c r="B2720" t="s">
        <v>66</v>
      </c>
      <c r="C2720" t="s">
        <v>308</v>
      </c>
      <c r="D2720" t="s">
        <v>4546</v>
      </c>
      <c r="E2720">
        <v>3.6</v>
      </c>
      <c r="F2720">
        <v>7318</v>
      </c>
      <c r="G2720" s="21">
        <v>8.1999999999999993</v>
      </c>
      <c r="H2720">
        <v>2015</v>
      </c>
      <c r="J2720" t="str">
        <f>_xlfn.CONCAT(Table1[#This Row])</f>
        <v>Crianza 2015SpainRiojaCune (CVNE)3.673188.22015</v>
      </c>
      <c r="S2720" t="b">
        <v>0</v>
      </c>
    </row>
    <row r="2721" spans="1:19" x14ac:dyDescent="0.2">
      <c r="A2721" t="s">
        <v>8799</v>
      </c>
      <c r="B2721" t="s">
        <v>16</v>
      </c>
      <c r="C2721" t="s">
        <v>53</v>
      </c>
      <c r="D2721" t="s">
        <v>3205</v>
      </c>
      <c r="E2721">
        <v>4</v>
      </c>
      <c r="F2721">
        <v>6780</v>
      </c>
      <c r="G2721" s="21">
        <v>6.57</v>
      </c>
      <c r="H2721">
        <v>2015</v>
      </c>
      <c r="J2721" t="str">
        <f>_xlfn.CONCAT(Table1[#This Row])</f>
        <v>Appassimento 2015ItalyPugliaConte di Campiano467806.572015</v>
      </c>
      <c r="S2721" t="b">
        <v>0</v>
      </c>
    </row>
    <row r="2722" spans="1:19" x14ac:dyDescent="0.2">
      <c r="A2722" t="s">
        <v>435</v>
      </c>
      <c r="B2722" t="s">
        <v>66</v>
      </c>
      <c r="C2722" t="s">
        <v>308</v>
      </c>
      <c r="D2722" t="s">
        <v>2529</v>
      </c>
      <c r="E2722">
        <v>3.8</v>
      </c>
      <c r="F2722">
        <v>6662</v>
      </c>
      <c r="G2722" s="21">
        <v>27.9</v>
      </c>
      <c r="H2722">
        <v>2015</v>
      </c>
      <c r="J2722" t="str">
        <f>_xlfn.CONCAT(Table1[#This Row])</f>
        <v>Crianza 2015SpainRiojaAltos Ibéricos3.8666227.92015</v>
      </c>
      <c r="S2722" t="b">
        <v>0</v>
      </c>
    </row>
    <row r="2723" spans="1:19" x14ac:dyDescent="0.2">
      <c r="A2723" t="s">
        <v>69</v>
      </c>
      <c r="B2723" t="s">
        <v>70</v>
      </c>
      <c r="C2723" t="s">
        <v>533</v>
      </c>
      <c r="D2723" t="s">
        <v>4112</v>
      </c>
      <c r="E2723">
        <v>3.8</v>
      </c>
      <c r="F2723">
        <v>6629</v>
      </c>
      <c r="G2723" s="21">
        <v>13.57</v>
      </c>
      <c r="H2723">
        <v>2015</v>
      </c>
      <c r="J2723" t="str">
        <f>_xlfn.CONCAT(Table1[#This Row])</f>
        <v>Cabernet Sauvignon 2015United StatesColumbia ValleyChateau Ste. Michelle3.8662913.572015</v>
      </c>
      <c r="S2723" t="b">
        <v>0</v>
      </c>
    </row>
    <row r="2724" spans="1:19" x14ac:dyDescent="0.2">
      <c r="A2724" t="s">
        <v>69</v>
      </c>
      <c r="B2724" t="s">
        <v>70</v>
      </c>
      <c r="C2724" t="s">
        <v>3785</v>
      </c>
      <c r="D2724" t="s">
        <v>4012</v>
      </c>
      <c r="E2724">
        <v>3.8</v>
      </c>
      <c r="F2724">
        <v>5733</v>
      </c>
      <c r="G2724" s="21">
        <v>17.75</v>
      </c>
      <c r="H2724">
        <v>2015</v>
      </c>
      <c r="J2724" t="str">
        <f>_xlfn.CONCAT(Table1[#This Row])</f>
        <v>Cabernet Sauvignon 2015United StatesSonoma CountyLouis M. Martini3.8573317.752015</v>
      </c>
      <c r="S2724" t="b">
        <v>0</v>
      </c>
    </row>
    <row r="2725" spans="1:19" x14ac:dyDescent="0.2">
      <c r="A2725" t="s">
        <v>8127</v>
      </c>
      <c r="B2725" t="s">
        <v>16</v>
      </c>
      <c r="C2725" t="s">
        <v>2349</v>
      </c>
      <c r="D2725" t="s">
        <v>840</v>
      </c>
      <c r="E2725">
        <v>4</v>
      </c>
      <c r="F2725">
        <v>5655</v>
      </c>
      <c r="G2725" s="21">
        <v>16.079999999999998</v>
      </c>
      <c r="H2725">
        <v>2015</v>
      </c>
      <c r="J2725" t="str">
        <f>_xlfn.CONCAT(Table1[#This Row])</f>
        <v>Palazzo della Torre 2015ItalyVeronaAllegrini4565516.082015</v>
      </c>
      <c r="S2725" t="b">
        <v>0</v>
      </c>
    </row>
    <row r="2726" spans="1:19" x14ac:dyDescent="0.2">
      <c r="A2726" t="s">
        <v>8061</v>
      </c>
      <c r="B2726" t="s">
        <v>66</v>
      </c>
      <c r="C2726" t="s">
        <v>308</v>
      </c>
      <c r="D2726" t="s">
        <v>1777</v>
      </c>
      <c r="E2726">
        <v>3.8</v>
      </c>
      <c r="F2726">
        <v>5510</v>
      </c>
      <c r="G2726" s="21">
        <v>9.9</v>
      </c>
      <c r="H2726">
        <v>2015</v>
      </c>
      <c r="J2726" t="str">
        <f>_xlfn.CONCAT(Table1[#This Row])</f>
        <v>Coto de Imaz Rioja Reserva 2015SpainRiojaEl Coto3.855109.92015</v>
      </c>
      <c r="S2726" t="b">
        <v>0</v>
      </c>
    </row>
    <row r="2727" spans="1:19" x14ac:dyDescent="0.2">
      <c r="A2727" t="s">
        <v>7919</v>
      </c>
      <c r="B2727" t="s">
        <v>16</v>
      </c>
      <c r="C2727" t="s">
        <v>93</v>
      </c>
      <c r="D2727" t="s">
        <v>1403</v>
      </c>
      <c r="E2727">
        <v>3.9</v>
      </c>
      <c r="F2727">
        <v>5342</v>
      </c>
      <c r="G2727" s="21">
        <v>19.309999999999999</v>
      </c>
      <c r="H2727">
        <v>2015</v>
      </c>
      <c r="J2727" t="str">
        <f>_xlfn.CONCAT(Table1[#This Row])</f>
        <v>Riserva Ducale Chianti Classico 2015ItalyChianti ClassicoRuffino3.9534219.312015</v>
      </c>
      <c r="S2727" t="b">
        <v>0</v>
      </c>
    </row>
    <row r="2728" spans="1:19" x14ac:dyDescent="0.2">
      <c r="A2728" t="s">
        <v>964</v>
      </c>
      <c r="B2728" t="s">
        <v>16</v>
      </c>
      <c r="C2728" t="s">
        <v>505</v>
      </c>
      <c r="D2728" t="s">
        <v>749</v>
      </c>
      <c r="E2728">
        <v>4.3</v>
      </c>
      <c r="F2728">
        <v>5288</v>
      </c>
      <c r="G2728" s="21">
        <v>35.9</v>
      </c>
      <c r="H2728">
        <v>2015</v>
      </c>
      <c r="J2728" t="str">
        <f>_xlfn.CONCAT(Table1[#This Row])</f>
        <v>Amarone della Valpolicella Classico 2015ItalyAmarone della Valpolicella ClassicoTommasi4.3528835.92015</v>
      </c>
      <c r="S2728" t="b">
        <v>0</v>
      </c>
    </row>
    <row r="2729" spans="1:19" x14ac:dyDescent="0.2">
      <c r="A2729" t="s">
        <v>7709</v>
      </c>
      <c r="B2729" t="s">
        <v>66</v>
      </c>
      <c r="C2729" t="s">
        <v>308</v>
      </c>
      <c r="D2729" t="s">
        <v>947</v>
      </c>
      <c r="E2729">
        <v>4.0999999999999996</v>
      </c>
      <c r="F2729">
        <v>5048</v>
      </c>
      <c r="G2729" s="21">
        <v>17.440000000000001</v>
      </c>
      <c r="H2729">
        <v>2015</v>
      </c>
      <c r="J2729" t="str">
        <f>_xlfn.CONCAT(Table1[#This Row])</f>
        <v>Reserva Rioja (Finca Ygay) 2015SpainRiojaMarqués de Murrieta4.1504817.442015</v>
      </c>
      <c r="S2729" t="b">
        <v>0</v>
      </c>
    </row>
    <row r="2730" spans="1:19" x14ac:dyDescent="0.2">
      <c r="A2730" t="s">
        <v>7638</v>
      </c>
      <c r="B2730" t="s">
        <v>196</v>
      </c>
      <c r="C2730" t="s">
        <v>197</v>
      </c>
      <c r="D2730" t="s">
        <v>673</v>
      </c>
      <c r="E2730">
        <v>4.4000000000000004</v>
      </c>
      <c r="F2730">
        <v>4968</v>
      </c>
      <c r="G2730" s="21">
        <v>101.05</v>
      </c>
      <c r="H2730">
        <v>2015</v>
      </c>
      <c r="J2730" t="str">
        <f>_xlfn.CONCAT(Table1[#This Row])</f>
        <v>Malbec Argentino 2015ArgentinaMendozaCatena Zapata4.44968101.052015</v>
      </c>
      <c r="S2730" t="b">
        <v>0</v>
      </c>
    </row>
    <row r="2731" spans="1:19" x14ac:dyDescent="0.2">
      <c r="A2731" t="s">
        <v>7562</v>
      </c>
      <c r="B2731" t="s">
        <v>16</v>
      </c>
      <c r="C2731" t="s">
        <v>93</v>
      </c>
      <c r="D2731" t="s">
        <v>94</v>
      </c>
      <c r="E2731">
        <v>4</v>
      </c>
      <c r="F2731">
        <v>4865</v>
      </c>
      <c r="G2731" s="21">
        <v>19.7</v>
      </c>
      <c r="H2731">
        <v>2015</v>
      </c>
      <c r="J2731" t="str">
        <f>_xlfn.CONCAT(Table1[#This Row])</f>
        <v>Villa Antinori Chianti Classico Riserva 2015ItalyChianti ClassicoAntinori4486519.72015</v>
      </c>
      <c r="S2731" t="b">
        <v>0</v>
      </c>
    </row>
    <row r="2732" spans="1:19" x14ac:dyDescent="0.2">
      <c r="A2732" t="s">
        <v>7082</v>
      </c>
      <c r="B2732" t="s">
        <v>16</v>
      </c>
      <c r="C2732" t="s">
        <v>2867</v>
      </c>
      <c r="D2732" t="s">
        <v>2868</v>
      </c>
      <c r="E2732">
        <v>4.5999999999999996</v>
      </c>
      <c r="F2732">
        <v>4388</v>
      </c>
      <c r="G2732" s="21">
        <v>279</v>
      </c>
      <c r="H2732">
        <v>2015</v>
      </c>
      <c r="J2732" t="str">
        <f>_xlfn.CONCAT(Table1[#This Row])</f>
        <v>Sassicaia 2015ItalyBolgheri SassicaiaTenuta San Guido4.643882792015</v>
      </c>
      <c r="S2732" t="b">
        <v>0</v>
      </c>
    </row>
    <row r="2733" spans="1:19" x14ac:dyDescent="0.2">
      <c r="A2733" t="s">
        <v>6886</v>
      </c>
      <c r="B2733" t="s">
        <v>34</v>
      </c>
      <c r="C2733" t="s">
        <v>898</v>
      </c>
      <c r="D2733" t="s">
        <v>899</v>
      </c>
      <c r="E2733">
        <v>3.8</v>
      </c>
      <c r="F2733">
        <v>4134</v>
      </c>
      <c r="G2733" s="21">
        <v>13.55</v>
      </c>
      <c r="H2733">
        <v>2015</v>
      </c>
      <c r="J2733" t="str">
        <f>_xlfn.CONCAT(Table1[#This Row])</f>
        <v>Max Reserva Cabernet Sauvignon 2015ChileAconcagua ValleyErrazuriz3.8413413.552015</v>
      </c>
      <c r="S2733" t="b">
        <v>0</v>
      </c>
    </row>
    <row r="2734" spans="1:19" x14ac:dyDescent="0.2">
      <c r="A2734" t="s">
        <v>69</v>
      </c>
      <c r="B2734" t="s">
        <v>70</v>
      </c>
      <c r="C2734" t="s">
        <v>161</v>
      </c>
      <c r="D2734" t="s">
        <v>1167</v>
      </c>
      <c r="E2734">
        <v>4</v>
      </c>
      <c r="F2734">
        <v>4132</v>
      </c>
      <c r="G2734" s="21">
        <v>39.9</v>
      </c>
      <c r="H2734">
        <v>2015</v>
      </c>
      <c r="J2734" t="str">
        <f>_xlfn.CONCAT(Table1[#This Row])</f>
        <v>Cabernet Sauvignon 2015United StatesNapa ValleyRobert Mondavi4413239.92015</v>
      </c>
      <c r="S2734" t="b">
        <v>0</v>
      </c>
    </row>
    <row r="2735" spans="1:19" x14ac:dyDescent="0.2">
      <c r="A2735" t="s">
        <v>435</v>
      </c>
      <c r="B2735" t="s">
        <v>66</v>
      </c>
      <c r="C2735" t="s">
        <v>222</v>
      </c>
      <c r="D2735" t="s">
        <v>2063</v>
      </c>
      <c r="E2735">
        <v>4</v>
      </c>
      <c r="F2735">
        <v>3893</v>
      </c>
      <c r="G2735" s="21">
        <v>17.45</v>
      </c>
      <c r="H2735">
        <v>2015</v>
      </c>
      <c r="J2735" t="str">
        <f>_xlfn.CONCAT(Table1[#This Row])</f>
        <v>Crianza 2015SpainRibera del DueroProtos4389317.452015</v>
      </c>
      <c r="S2735" t="b">
        <v>0</v>
      </c>
    </row>
    <row r="2736" spans="1:19" x14ac:dyDescent="0.2">
      <c r="A2736" t="s">
        <v>1906</v>
      </c>
      <c r="B2736" t="s">
        <v>66</v>
      </c>
      <c r="C2736" t="s">
        <v>308</v>
      </c>
      <c r="D2736" t="s">
        <v>1508</v>
      </c>
      <c r="E2736">
        <v>4.0999999999999996</v>
      </c>
      <c r="F2736">
        <v>3868</v>
      </c>
      <c r="G2736" s="21">
        <v>16.989999999999998</v>
      </c>
      <c r="H2736">
        <v>2015</v>
      </c>
      <c r="J2736" t="str">
        <f>_xlfn.CONCAT(Table1[#This Row])</f>
        <v>Reserva 2015SpainRiojaMuga4.1386816.992015</v>
      </c>
      <c r="S2736" t="b">
        <v>0</v>
      </c>
    </row>
    <row r="2737" spans="1:19" x14ac:dyDescent="0.2">
      <c r="A2737" t="s">
        <v>69</v>
      </c>
      <c r="B2737" t="s">
        <v>196</v>
      </c>
      <c r="C2737" t="s">
        <v>197</v>
      </c>
      <c r="D2737" t="s">
        <v>618</v>
      </c>
      <c r="E2737">
        <v>4</v>
      </c>
      <c r="F2737">
        <v>3821</v>
      </c>
      <c r="G2737" s="21">
        <v>13.55</v>
      </c>
      <c r="H2737">
        <v>2015</v>
      </c>
      <c r="J2737" t="str">
        <f>_xlfn.CONCAT(Table1[#This Row])</f>
        <v>Cabernet Sauvignon 2015ArgentinaMendozaCatena4382113.552015</v>
      </c>
      <c r="S2737" t="b">
        <v>0</v>
      </c>
    </row>
    <row r="2738" spans="1:19" x14ac:dyDescent="0.2">
      <c r="A2738" t="s">
        <v>6476</v>
      </c>
      <c r="B2738" t="s">
        <v>34</v>
      </c>
      <c r="C2738" t="s">
        <v>150</v>
      </c>
      <c r="D2738" t="s">
        <v>1719</v>
      </c>
      <c r="E2738">
        <v>3.2</v>
      </c>
      <c r="F2738">
        <v>3783</v>
      </c>
      <c r="G2738" s="21">
        <v>6.77</v>
      </c>
      <c r="H2738">
        <v>2015</v>
      </c>
      <c r="J2738" t="str">
        <f>_xlfn.CONCAT(Table1[#This Row])</f>
        <v>120 Cabernet Sauvignon 2015ChileCentral ValleySanta Rita3.237836.772015</v>
      </c>
      <c r="S2738" t="b">
        <v>0</v>
      </c>
    </row>
    <row r="2739" spans="1:19" x14ac:dyDescent="0.2">
      <c r="A2739" t="s">
        <v>2748</v>
      </c>
      <c r="B2739" t="s">
        <v>16</v>
      </c>
      <c r="C2739" t="s">
        <v>394</v>
      </c>
      <c r="D2739" t="s">
        <v>5192</v>
      </c>
      <c r="E2739">
        <v>4.0999999999999996</v>
      </c>
      <c r="F2739">
        <v>3782</v>
      </c>
      <c r="G2739" s="21">
        <v>19.899999999999999</v>
      </c>
      <c r="H2739">
        <v>2015</v>
      </c>
      <c r="J2739" t="str">
        <f>_xlfn.CONCAT(Table1[#This Row])</f>
        <v>Amarone della Valpolicella 2015ItalyAmarone della ValpolicellaCastelforte4.1378219.92015</v>
      </c>
      <c r="S2739" t="b">
        <v>0</v>
      </c>
    </row>
    <row r="2740" spans="1:19" x14ac:dyDescent="0.2">
      <c r="A2740" t="s">
        <v>271</v>
      </c>
      <c r="B2740" t="s">
        <v>70</v>
      </c>
      <c r="C2740" t="s">
        <v>6343</v>
      </c>
      <c r="D2740" t="s">
        <v>6344</v>
      </c>
      <c r="E2740">
        <v>3.7</v>
      </c>
      <c r="F2740">
        <v>3676</v>
      </c>
      <c r="G2740" s="21">
        <v>21.45</v>
      </c>
      <c r="H2740">
        <v>2015</v>
      </c>
      <c r="J2740" t="str">
        <f>_xlfn.CONCAT(Table1[#This Row])</f>
        <v>Pinot Noir 2015United StatesOregonErath3.7367621.452015</v>
      </c>
      <c r="S2740" t="b">
        <v>0</v>
      </c>
    </row>
    <row r="2741" spans="1:19" x14ac:dyDescent="0.2">
      <c r="A2741" t="s">
        <v>6330</v>
      </c>
      <c r="B2741" t="s">
        <v>16</v>
      </c>
      <c r="C2741" t="s">
        <v>17</v>
      </c>
      <c r="D2741" t="s">
        <v>1255</v>
      </c>
      <c r="E2741">
        <v>3.8</v>
      </c>
      <c r="F2741">
        <v>3653</v>
      </c>
      <c r="G2741" s="21">
        <v>14.61</v>
      </c>
      <c r="H2741">
        <v>2015</v>
      </c>
      <c r="J2741" t="str">
        <f>_xlfn.CONCAT(Table1[#This Row])</f>
        <v>Tre 2015ItalyToscanaBrancaia3.8365314.612015</v>
      </c>
      <c r="S2741" t="b">
        <v>0</v>
      </c>
    </row>
    <row r="2742" spans="1:19" x14ac:dyDescent="0.2">
      <c r="A2742" t="s">
        <v>1906</v>
      </c>
      <c r="B2742" t="s">
        <v>66</v>
      </c>
      <c r="C2742" t="s">
        <v>308</v>
      </c>
      <c r="D2742" t="s">
        <v>4546</v>
      </c>
      <c r="E2742">
        <v>3.8</v>
      </c>
      <c r="F2742">
        <v>3438</v>
      </c>
      <c r="G2742" s="21">
        <v>13.49</v>
      </c>
      <c r="H2742">
        <v>2015</v>
      </c>
      <c r="J2742" t="str">
        <f>_xlfn.CONCAT(Table1[#This Row])</f>
        <v>Reserva 2015SpainRiojaCune (CVNE)3.8343813.492015</v>
      </c>
      <c r="S2742" t="b">
        <v>0</v>
      </c>
    </row>
    <row r="2743" spans="1:19" x14ac:dyDescent="0.2">
      <c r="A2743" t="s">
        <v>5793</v>
      </c>
      <c r="B2743" t="s">
        <v>66</v>
      </c>
      <c r="C2743" t="s">
        <v>222</v>
      </c>
      <c r="D2743" t="s">
        <v>3417</v>
      </c>
      <c r="E2743">
        <v>3.9</v>
      </c>
      <c r="F2743">
        <v>3268</v>
      </c>
      <c r="G2743" s="21">
        <v>16.899999999999999</v>
      </c>
      <c r="H2743">
        <v>2015</v>
      </c>
      <c r="J2743" t="str">
        <f>_xlfn.CONCAT(Table1[#This Row])</f>
        <v>Ribera del Duero Tinto 2015SpainRibera del DueroCepa 213.9326816.92015</v>
      </c>
      <c r="S2743" t="b">
        <v>0</v>
      </c>
    </row>
    <row r="2744" spans="1:19" x14ac:dyDescent="0.2">
      <c r="A2744" t="s">
        <v>271</v>
      </c>
      <c r="B2744" t="s">
        <v>70</v>
      </c>
      <c r="C2744" t="s">
        <v>1201</v>
      </c>
      <c r="D2744" t="s">
        <v>1202</v>
      </c>
      <c r="E2744">
        <v>4.2</v>
      </c>
      <c r="F2744">
        <v>3166</v>
      </c>
      <c r="G2744" s="21">
        <v>43.77</v>
      </c>
      <c r="H2744">
        <v>2015</v>
      </c>
      <c r="J2744" t="str">
        <f>_xlfn.CONCAT(Table1[#This Row])</f>
        <v>Pinot Noir 2015United StatesDundee HillsDomaine Drouhin4.2316643.772015</v>
      </c>
      <c r="S2744" t="b">
        <v>0</v>
      </c>
    </row>
    <row r="2745" spans="1:19" x14ac:dyDescent="0.2">
      <c r="A2745" t="s">
        <v>964</v>
      </c>
      <c r="B2745" t="s">
        <v>16</v>
      </c>
      <c r="C2745" t="s">
        <v>505</v>
      </c>
      <c r="D2745" t="s">
        <v>506</v>
      </c>
      <c r="E2745">
        <v>4.4000000000000004</v>
      </c>
      <c r="F2745">
        <v>2964</v>
      </c>
      <c r="G2745" s="21">
        <v>29.9</v>
      </c>
      <c r="H2745">
        <v>2015</v>
      </c>
      <c r="J2745" t="str">
        <f>_xlfn.CONCAT(Table1[#This Row])</f>
        <v>Amarone della Valpolicella Classico 2015ItalyAmarone della Valpolicella ClassicoZenato4.4296429.92015</v>
      </c>
      <c r="S2745" t="b">
        <v>0</v>
      </c>
    </row>
    <row r="2746" spans="1:19" x14ac:dyDescent="0.2">
      <c r="A2746" t="s">
        <v>1716</v>
      </c>
      <c r="B2746" t="s">
        <v>66</v>
      </c>
      <c r="C2746" t="s">
        <v>308</v>
      </c>
      <c r="D2746" t="s">
        <v>1151</v>
      </c>
      <c r="E2746">
        <v>3.8</v>
      </c>
      <c r="F2746">
        <v>2943</v>
      </c>
      <c r="G2746" s="21">
        <v>12.5</v>
      </c>
      <c r="H2746">
        <v>2015</v>
      </c>
      <c r="J2746" t="str">
        <f>_xlfn.CONCAT(Table1[#This Row])</f>
        <v>Crianza Rioja 2015SpainRiojaLan3.8294312.52015</v>
      </c>
      <c r="S2746" t="b">
        <v>0</v>
      </c>
    </row>
    <row r="2747" spans="1:19" x14ac:dyDescent="0.2">
      <c r="A2747" t="s">
        <v>4941</v>
      </c>
      <c r="B2747" t="s">
        <v>70</v>
      </c>
      <c r="C2747" t="s">
        <v>161</v>
      </c>
      <c r="D2747" t="s">
        <v>710</v>
      </c>
      <c r="E2747">
        <v>4.5999999999999996</v>
      </c>
      <c r="F2747">
        <v>2773</v>
      </c>
      <c r="G2747" s="21">
        <v>377.33</v>
      </c>
      <c r="H2747">
        <v>2015</v>
      </c>
      <c r="J2747" t="str">
        <f>_xlfn.CONCAT(Table1[#This Row])</f>
        <v>Opus One 2015United StatesNapa ValleyOpus One4.62773377.332015</v>
      </c>
      <c r="S2747" t="b">
        <v>0</v>
      </c>
    </row>
    <row r="2748" spans="1:19" x14ac:dyDescent="0.2">
      <c r="A2748" t="s">
        <v>4909</v>
      </c>
      <c r="B2748" t="s">
        <v>34</v>
      </c>
      <c r="C2748" t="s">
        <v>718</v>
      </c>
      <c r="D2748" t="s">
        <v>3893</v>
      </c>
      <c r="E2748">
        <v>4.3</v>
      </c>
      <c r="F2748">
        <v>2742</v>
      </c>
      <c r="G2748" s="21">
        <v>21.15</v>
      </c>
      <c r="H2748">
        <v>2015</v>
      </c>
      <c r="J2748" t="str">
        <f>_xlfn.CONCAT(Table1[#This Row])</f>
        <v>Coyam 2015ChileColchagua ValleyEmiliana4.3274221.152015</v>
      </c>
      <c r="S2748" t="b">
        <v>0</v>
      </c>
    </row>
    <row r="2749" spans="1:19" x14ac:dyDescent="0.2">
      <c r="A2749" t="s">
        <v>4699</v>
      </c>
      <c r="B2749" t="s">
        <v>70</v>
      </c>
      <c r="C2749" t="s">
        <v>161</v>
      </c>
      <c r="D2749" t="s">
        <v>708</v>
      </c>
      <c r="E2749">
        <v>3.9</v>
      </c>
      <c r="F2749">
        <v>2651</v>
      </c>
      <c r="G2749" s="21">
        <v>22.9</v>
      </c>
      <c r="H2749">
        <v>2015</v>
      </c>
      <c r="J2749" t="str">
        <f>_xlfn.CONCAT(Table1[#This Row])</f>
        <v>Diamond Collection Merlot (Blue Label) 2015United StatesNapa ValleyFrancis Ford Coppola3.9265122.92015</v>
      </c>
      <c r="S2749" t="b">
        <v>0</v>
      </c>
    </row>
    <row r="2750" spans="1:19" x14ac:dyDescent="0.2">
      <c r="A2750" t="s">
        <v>4693</v>
      </c>
      <c r="B2750" t="s">
        <v>66</v>
      </c>
      <c r="C2750" t="s">
        <v>487</v>
      </c>
      <c r="D2750" t="s">
        <v>170</v>
      </c>
      <c r="E2750">
        <v>3.9</v>
      </c>
      <c r="F2750">
        <v>2648</v>
      </c>
      <c r="G2750" s="21">
        <v>12.89</v>
      </c>
      <c r="H2750">
        <v>2015</v>
      </c>
      <c r="J2750" t="str">
        <f>_xlfn.CONCAT(Table1[#This Row])</f>
        <v>Gran Coronas Reserva Cabernet Sauvignon 2015SpainPenedèsTorres3.9264812.892015</v>
      </c>
      <c r="S2750" t="b">
        <v>0</v>
      </c>
    </row>
    <row r="2751" spans="1:19" x14ac:dyDescent="0.2">
      <c r="A2751" t="s">
        <v>969</v>
      </c>
      <c r="B2751" t="s">
        <v>66</v>
      </c>
      <c r="C2751" t="s">
        <v>308</v>
      </c>
      <c r="D2751" t="s">
        <v>2268</v>
      </c>
      <c r="E2751">
        <v>3.8</v>
      </c>
      <c r="F2751">
        <v>2626</v>
      </c>
      <c r="G2751" s="21">
        <v>10.35</v>
      </c>
      <c r="H2751">
        <v>2015</v>
      </c>
      <c r="J2751" t="str">
        <f>_xlfn.CONCAT(Table1[#This Row])</f>
        <v>Rioja Reserva 2015SpainRiojaBaron de Ley3.8262610.352015</v>
      </c>
      <c r="S2751" t="b">
        <v>0</v>
      </c>
    </row>
    <row r="2752" spans="1:19" x14ac:dyDescent="0.2">
      <c r="A2752" t="s">
        <v>69</v>
      </c>
      <c r="B2752" t="s">
        <v>70</v>
      </c>
      <c r="C2752" t="s">
        <v>698</v>
      </c>
      <c r="D2752" t="s">
        <v>4378</v>
      </c>
      <c r="E2752">
        <v>3.8</v>
      </c>
      <c r="F2752">
        <v>2601</v>
      </c>
      <c r="G2752" s="21">
        <v>14.5</v>
      </c>
      <c r="H2752">
        <v>2015</v>
      </c>
      <c r="J2752" t="str">
        <f>_xlfn.CONCAT(Table1[#This Row])</f>
        <v>Cabernet Sauvignon 2015United StatesNorth CoastHess Select3.8260114.52015</v>
      </c>
      <c r="S2752" t="b">
        <v>0</v>
      </c>
    </row>
    <row r="2753" spans="1:19" x14ac:dyDescent="0.2">
      <c r="A2753" t="s">
        <v>69</v>
      </c>
      <c r="B2753" t="s">
        <v>70</v>
      </c>
      <c r="C2753" t="s">
        <v>533</v>
      </c>
      <c r="D2753" t="s">
        <v>4563</v>
      </c>
      <c r="E2753">
        <v>3.6</v>
      </c>
      <c r="F2753">
        <v>2598</v>
      </c>
      <c r="G2753" s="21">
        <v>11.6</v>
      </c>
      <c r="H2753">
        <v>2015</v>
      </c>
      <c r="J2753" t="str">
        <f>_xlfn.CONCAT(Table1[#This Row])</f>
        <v>Cabernet Sauvignon 2015United StatesColumbia Valley14 Hands3.6259811.62015</v>
      </c>
      <c r="S2753" t="b">
        <v>0</v>
      </c>
    </row>
    <row r="2754" spans="1:19" x14ac:dyDescent="0.2">
      <c r="A2754" t="s">
        <v>4515</v>
      </c>
      <c r="B2754" t="s">
        <v>16</v>
      </c>
      <c r="C2754" t="s">
        <v>394</v>
      </c>
      <c r="D2754" t="s">
        <v>1493</v>
      </c>
      <c r="E2754">
        <v>4.2</v>
      </c>
      <c r="F2754">
        <v>2549</v>
      </c>
      <c r="G2754" s="21">
        <v>24.9</v>
      </c>
      <c r="H2754">
        <v>2015</v>
      </c>
      <c r="J2754" t="str">
        <f>_xlfn.CONCAT(Table1[#This Row])</f>
        <v>Selezione Antonio Castagnedi Amarone della Valpolicella 2015ItalyAmarone della ValpolicellaTenuta Sant'Antonio4.2254924.92015</v>
      </c>
      <c r="S2754" t="b">
        <v>0</v>
      </c>
    </row>
    <row r="2755" spans="1:19" x14ac:dyDescent="0.2">
      <c r="A2755" t="s">
        <v>4262</v>
      </c>
      <c r="B2755" t="s">
        <v>16</v>
      </c>
      <c r="C2755" t="s">
        <v>93</v>
      </c>
      <c r="D2755" t="s">
        <v>881</v>
      </c>
      <c r="E2755">
        <v>3.7</v>
      </c>
      <c r="F2755">
        <v>2410</v>
      </c>
      <c r="G2755" s="21">
        <v>36</v>
      </c>
      <c r="H2755">
        <v>2015</v>
      </c>
      <c r="J2755" t="str">
        <f>_xlfn.CONCAT(Table1[#This Row])</f>
        <v>Brolio Chianti Classico 2015ItalyChianti ClassicoRicasoli3.72410362015</v>
      </c>
      <c r="S2755" t="b">
        <v>0</v>
      </c>
    </row>
    <row r="2756" spans="1:19" x14ac:dyDescent="0.2">
      <c r="A2756" t="s">
        <v>4237</v>
      </c>
      <c r="B2756" t="s">
        <v>66</v>
      </c>
      <c r="C2756" t="s">
        <v>2437</v>
      </c>
      <c r="D2756" t="s">
        <v>2438</v>
      </c>
      <c r="E2756">
        <v>4</v>
      </c>
      <c r="F2756">
        <v>2390</v>
      </c>
      <c r="G2756" s="21">
        <v>13.45</v>
      </c>
      <c r="H2756">
        <v>2015</v>
      </c>
      <c r="J2756" t="str">
        <f>_xlfn.CONCAT(Table1[#This Row])</f>
        <v>5 Finques (Fincas) Reserva 2015SpainEmpordàCastillo Perelada4239013.452015</v>
      </c>
      <c r="S2756" t="b">
        <v>0</v>
      </c>
    </row>
    <row r="2757" spans="1:19" x14ac:dyDescent="0.2">
      <c r="A2757" t="s">
        <v>271</v>
      </c>
      <c r="B2757" t="s">
        <v>34</v>
      </c>
      <c r="C2757" t="s">
        <v>2120</v>
      </c>
      <c r="D2757" t="s">
        <v>4138</v>
      </c>
      <c r="E2757">
        <v>3.8</v>
      </c>
      <c r="F2757">
        <v>2323</v>
      </c>
      <c r="G2757" s="21">
        <v>15.69</v>
      </c>
      <c r="H2757">
        <v>2015</v>
      </c>
      <c r="J2757" t="str">
        <f>_xlfn.CONCAT(Table1[#This Row])</f>
        <v>Pinot Noir 2015ChileCasablanca ValleyRitual3.8232315.692015</v>
      </c>
      <c r="S2757" t="b">
        <v>0</v>
      </c>
    </row>
    <row r="2758" spans="1:19" x14ac:dyDescent="0.2">
      <c r="A2758" t="s">
        <v>4117</v>
      </c>
      <c r="B2758" t="s">
        <v>66</v>
      </c>
      <c r="C2758" t="s">
        <v>108</v>
      </c>
      <c r="D2758" t="s">
        <v>109</v>
      </c>
      <c r="E2758">
        <v>3.7</v>
      </c>
      <c r="F2758">
        <v>2306</v>
      </c>
      <c r="G2758" s="21">
        <v>14.52</v>
      </c>
      <c r="H2758">
        <v>2015</v>
      </c>
      <c r="J2758" t="str">
        <f>_xlfn.CONCAT(Table1[#This Row])</f>
        <v>Solanera Viñas Viejas 2015SpainYeclaCastaño3.7230614.522015</v>
      </c>
      <c r="S2758" t="b">
        <v>0</v>
      </c>
    </row>
    <row r="2759" spans="1:19" x14ac:dyDescent="0.2">
      <c r="A2759" t="s">
        <v>4067</v>
      </c>
      <c r="B2759" t="s">
        <v>16</v>
      </c>
      <c r="C2759" t="s">
        <v>93</v>
      </c>
      <c r="D2759" t="s">
        <v>881</v>
      </c>
      <c r="E2759">
        <v>3.8</v>
      </c>
      <c r="F2759">
        <v>2256</v>
      </c>
      <c r="G2759" s="21">
        <v>19.899999999999999</v>
      </c>
      <c r="H2759">
        <v>2015</v>
      </c>
      <c r="J2759" t="str">
        <f>_xlfn.CONCAT(Table1[#This Row])</f>
        <v>Rocca Guicciarda Chianti Classico Riserva 2015ItalyChianti ClassicoRicasoli3.8225619.92015</v>
      </c>
      <c r="S2759" t="b">
        <v>0</v>
      </c>
    </row>
    <row r="2760" spans="1:19" x14ac:dyDescent="0.2">
      <c r="A2760" t="s">
        <v>4037</v>
      </c>
      <c r="B2760" t="s">
        <v>34</v>
      </c>
      <c r="C2760" t="s">
        <v>150</v>
      </c>
      <c r="D2760" t="s">
        <v>1833</v>
      </c>
      <c r="E2760">
        <v>3.3</v>
      </c>
      <c r="F2760">
        <v>2237</v>
      </c>
      <c r="G2760" s="21">
        <v>6.5</v>
      </c>
      <c r="H2760">
        <v>2015</v>
      </c>
      <c r="J2760" t="str">
        <f>_xlfn.CONCAT(Table1[#This Row])</f>
        <v>Bicicleta Cabernet Sauvignon 2015ChileCentral ValleyCono Sur3.322376.52015</v>
      </c>
      <c r="S2760" t="b">
        <v>0</v>
      </c>
    </row>
    <row r="2761" spans="1:19" x14ac:dyDescent="0.2">
      <c r="A2761" t="s">
        <v>69</v>
      </c>
      <c r="B2761" t="s">
        <v>70</v>
      </c>
      <c r="C2761" t="s">
        <v>3872</v>
      </c>
      <c r="D2761" t="s">
        <v>3873</v>
      </c>
      <c r="E2761">
        <v>4</v>
      </c>
      <c r="F2761">
        <v>2123</v>
      </c>
      <c r="G2761" s="21">
        <v>14.95</v>
      </c>
      <c r="H2761">
        <v>2015</v>
      </c>
      <c r="J2761" t="str">
        <f>_xlfn.CONCAT(Table1[#This Row])</f>
        <v>Cabernet Sauvignon 2015United StatesWahluke SlopeSeven Falls4212314.952015</v>
      </c>
      <c r="S2761" t="b">
        <v>0</v>
      </c>
    </row>
    <row r="2762" spans="1:19" x14ac:dyDescent="0.2">
      <c r="A2762" t="s">
        <v>1638</v>
      </c>
      <c r="B2762" t="s">
        <v>16</v>
      </c>
      <c r="C2762" t="s">
        <v>93</v>
      </c>
      <c r="D2762" t="s">
        <v>605</v>
      </c>
      <c r="E2762">
        <v>3.9</v>
      </c>
      <c r="F2762">
        <v>2115</v>
      </c>
      <c r="G2762" s="21">
        <v>21.24</v>
      </c>
      <c r="H2762">
        <v>2015</v>
      </c>
      <c r="J2762" t="str">
        <f>_xlfn.CONCAT(Table1[#This Row])</f>
        <v>Chianti Classico 2015ItalyChianti ClassicoIsole e Olena3.9211521.242015</v>
      </c>
      <c r="S2762" t="b">
        <v>0</v>
      </c>
    </row>
    <row r="2763" spans="1:19" x14ac:dyDescent="0.2">
      <c r="A2763" t="s">
        <v>3845</v>
      </c>
      <c r="B2763" t="s">
        <v>70</v>
      </c>
      <c r="C2763" t="s">
        <v>787</v>
      </c>
      <c r="D2763" t="s">
        <v>501</v>
      </c>
      <c r="E2763">
        <v>3.8</v>
      </c>
      <c r="F2763">
        <v>2109</v>
      </c>
      <c r="G2763" s="21">
        <v>10.99</v>
      </c>
      <c r="H2763">
        <v>2015</v>
      </c>
      <c r="J2763" t="str">
        <f>_xlfn.CONCAT(Table1[#This Row])</f>
        <v>Southern Hills Cabernet Sauvignon 2015United StatesLivermore ValleyWente3.8210910.992015</v>
      </c>
      <c r="S2763" t="b">
        <v>0</v>
      </c>
    </row>
    <row r="2764" spans="1:19" x14ac:dyDescent="0.2">
      <c r="A2764" t="s">
        <v>293</v>
      </c>
      <c r="B2764" t="s">
        <v>16</v>
      </c>
      <c r="C2764" t="s">
        <v>294</v>
      </c>
      <c r="D2764" t="s">
        <v>943</v>
      </c>
      <c r="E2764">
        <v>3.9</v>
      </c>
      <c r="F2764">
        <v>2001</v>
      </c>
      <c r="G2764" s="21">
        <v>15.68</v>
      </c>
      <c r="H2764">
        <v>2015</v>
      </c>
      <c r="J2764" t="str">
        <f>_xlfn.CONCAT(Table1[#This Row])</f>
        <v>Rosso di Montalcino 2015ItalyRosso di MontalcinoCasanova di Neri3.9200115.682015</v>
      </c>
      <c r="S2764" t="b">
        <v>0</v>
      </c>
    </row>
    <row r="2765" spans="1:19" x14ac:dyDescent="0.2">
      <c r="A2765" t="s">
        <v>1909</v>
      </c>
      <c r="B2765" t="s">
        <v>16</v>
      </c>
      <c r="C2765" t="s">
        <v>181</v>
      </c>
      <c r="D2765" t="s">
        <v>589</v>
      </c>
      <c r="E2765">
        <v>4.0999999999999996</v>
      </c>
      <c r="F2765">
        <v>2000</v>
      </c>
      <c r="G2765" s="21">
        <v>37.9</v>
      </c>
      <c r="H2765">
        <v>2015</v>
      </c>
      <c r="J2765" t="str">
        <f>_xlfn.CONCAT(Table1[#This Row])</f>
        <v>Barolo 2015ItalyBaroloPrunotto4.1200037.92015</v>
      </c>
      <c r="S2765" t="b">
        <v>0</v>
      </c>
    </row>
    <row r="2766" spans="1:19" x14ac:dyDescent="0.2">
      <c r="A2766" t="s">
        <v>3587</v>
      </c>
      <c r="B2766" t="s">
        <v>16</v>
      </c>
      <c r="C2766" t="s">
        <v>454</v>
      </c>
      <c r="D2766" t="s">
        <v>975</v>
      </c>
      <c r="E2766">
        <v>3.5</v>
      </c>
      <c r="F2766">
        <v>1959</v>
      </c>
      <c r="G2766" s="21">
        <v>11.61</v>
      </c>
      <c r="H2766">
        <v>2015</v>
      </c>
      <c r="J2766" t="str">
        <f>_xlfn.CONCAT(Table1[#This Row])</f>
        <v>La Segreta Il Rosso 2015ItalySiciliaPlaneta3.5195911.612015</v>
      </c>
      <c r="S2766" t="b">
        <v>0</v>
      </c>
    </row>
    <row r="2767" spans="1:19" x14ac:dyDescent="0.2">
      <c r="A2767" t="s">
        <v>3510</v>
      </c>
      <c r="B2767" t="s">
        <v>16</v>
      </c>
      <c r="C2767" t="s">
        <v>505</v>
      </c>
      <c r="D2767" t="s">
        <v>395</v>
      </c>
      <c r="E2767">
        <v>4.3</v>
      </c>
      <c r="F2767">
        <v>1915</v>
      </c>
      <c r="G2767" s="21">
        <v>38.69</v>
      </c>
      <c r="H2767">
        <v>2015</v>
      </c>
      <c r="J2767" t="str">
        <f>_xlfn.CONCAT(Table1[#This Row])</f>
        <v>Costasera Amarone della Valpolicella Classico 2015ItalyAmarone della Valpolicella ClassicoMasi4.3191538.692015</v>
      </c>
      <c r="S2767" t="b">
        <v>0</v>
      </c>
    </row>
    <row r="2768" spans="1:19" x14ac:dyDescent="0.2">
      <c r="A2768" t="s">
        <v>3495</v>
      </c>
      <c r="B2768" t="s">
        <v>9</v>
      </c>
      <c r="C2768" t="s">
        <v>274</v>
      </c>
      <c r="D2768" t="s">
        <v>597</v>
      </c>
      <c r="E2768">
        <v>4</v>
      </c>
      <c r="F2768">
        <v>1900</v>
      </c>
      <c r="G2768" s="21">
        <v>17.95</v>
      </c>
      <c r="H2768">
        <v>2015</v>
      </c>
      <c r="J2768" t="str">
        <f>_xlfn.CONCAT(Table1[#This Row])</f>
        <v>Arcane XV Le Diable 2015FranceVin de FranceXavier Vignon4190017.952015</v>
      </c>
      <c r="S2768" t="b">
        <v>0</v>
      </c>
    </row>
    <row r="2769" spans="1:19" x14ac:dyDescent="0.2">
      <c r="A2769" t="s">
        <v>3473</v>
      </c>
      <c r="B2769" t="s">
        <v>16</v>
      </c>
      <c r="C2769" t="s">
        <v>602</v>
      </c>
      <c r="D2769" t="s">
        <v>3474</v>
      </c>
      <c r="E2769">
        <v>3.9</v>
      </c>
      <c r="F2769">
        <v>1895</v>
      </c>
      <c r="G2769" s="21">
        <v>12.79</v>
      </c>
      <c r="H2769">
        <v>2015</v>
      </c>
      <c r="J2769" t="str">
        <f>_xlfn.CONCAT(Table1[#This Row])</f>
        <v>Salice Salentino Riserva 2015ItalySalice SalentinoLeone de Castris3.9189512.792015</v>
      </c>
      <c r="S2769" t="b">
        <v>0</v>
      </c>
    </row>
    <row r="2770" spans="1:19" x14ac:dyDescent="0.2">
      <c r="A2770" t="s">
        <v>3351</v>
      </c>
      <c r="B2770" t="s">
        <v>16</v>
      </c>
      <c r="C2770" t="s">
        <v>17</v>
      </c>
      <c r="D2770" t="s">
        <v>3352</v>
      </c>
      <c r="E2770">
        <v>4</v>
      </c>
      <c r="F2770">
        <v>1841</v>
      </c>
      <c r="G2770" s="21">
        <v>18.920000000000002</v>
      </c>
      <c r="H2770">
        <v>2015</v>
      </c>
      <c r="J2770" t="str">
        <f>_xlfn.CONCAT(Table1[#This Row])</f>
        <v>Crognolo Toscana 2015ItalyToscanaTenuta Sette Ponti4184118.922015</v>
      </c>
      <c r="S2770" t="b">
        <v>0</v>
      </c>
    </row>
    <row r="2771" spans="1:19" x14ac:dyDescent="0.2">
      <c r="A2771" t="s">
        <v>965</v>
      </c>
      <c r="B2771" t="s">
        <v>9</v>
      </c>
      <c r="C2771" t="s">
        <v>414</v>
      </c>
      <c r="D2771" t="s">
        <v>3094</v>
      </c>
      <c r="E2771">
        <v>4.0999999999999996</v>
      </c>
      <c r="F2771">
        <v>1724</v>
      </c>
      <c r="G2771" s="21">
        <v>42.5</v>
      </c>
      <c r="H2771">
        <v>2015</v>
      </c>
      <c r="J2771" t="str">
        <f>_xlfn.CONCAT(Table1[#This Row])</f>
        <v>Châteauneuf-du-Pape 2015FranceChâteauneuf-du-PapeChâteau La Nerthe4.1172442.52015</v>
      </c>
      <c r="S2771" t="b">
        <v>0</v>
      </c>
    </row>
    <row r="2772" spans="1:19" x14ac:dyDescent="0.2">
      <c r="A2772" t="s">
        <v>3033</v>
      </c>
      <c r="B2772" t="s">
        <v>16</v>
      </c>
      <c r="C2772" t="s">
        <v>433</v>
      </c>
      <c r="D2772" t="s">
        <v>3034</v>
      </c>
      <c r="E2772">
        <v>3.9</v>
      </c>
      <c r="F2772">
        <v>1704</v>
      </c>
      <c r="G2772" s="21">
        <v>45.26</v>
      </c>
      <c r="H2772">
        <v>2015</v>
      </c>
      <c r="J2772" t="str">
        <f>_xlfn.CONCAT(Table1[#This Row])</f>
        <v>Valpolicella Ripasso Superiore 2015ItalyValpolicella RipassoCecilia Beretta3.9170445.262015</v>
      </c>
      <c r="S2772" t="b">
        <v>0</v>
      </c>
    </row>
    <row r="2773" spans="1:19" x14ac:dyDescent="0.2">
      <c r="A2773" t="s">
        <v>3032</v>
      </c>
      <c r="B2773" t="s">
        <v>9</v>
      </c>
      <c r="C2773" t="s">
        <v>1110</v>
      </c>
      <c r="D2773" t="s">
        <v>966</v>
      </c>
      <c r="E2773">
        <v>3.7</v>
      </c>
      <c r="F2773">
        <v>1702</v>
      </c>
      <c r="G2773" s="21">
        <v>23</v>
      </c>
      <c r="H2773">
        <v>2015</v>
      </c>
      <c r="J2773" t="str">
        <f>_xlfn.CONCAT(Table1[#This Row])</f>
        <v>Crozes-Hermitage Rouge 2015FranceCrozes-HermitageE. Guigal3.71702232015</v>
      </c>
      <c r="S2773" t="b">
        <v>0</v>
      </c>
    </row>
    <row r="2774" spans="1:19" x14ac:dyDescent="0.2">
      <c r="A2774" t="s">
        <v>2911</v>
      </c>
      <c r="B2774" t="s">
        <v>16</v>
      </c>
      <c r="C2774" t="s">
        <v>492</v>
      </c>
      <c r="D2774" t="s">
        <v>94</v>
      </c>
      <c r="E2774">
        <v>4.5</v>
      </c>
      <c r="F2774">
        <v>1658</v>
      </c>
      <c r="G2774" s="21">
        <v>99.9</v>
      </c>
      <c r="H2774">
        <v>2015</v>
      </c>
      <c r="J2774" t="str">
        <f>_xlfn.CONCAT(Table1[#This Row])</f>
        <v>Tenuta Guado al Tasso Bolgheri Superiore 2015ItalyBolgheri SuperioreAntinori4.5165899.92015</v>
      </c>
      <c r="S2774" t="b">
        <v>0</v>
      </c>
    </row>
    <row r="2775" spans="1:19" x14ac:dyDescent="0.2">
      <c r="A2775" t="s">
        <v>1909</v>
      </c>
      <c r="B2775" t="s">
        <v>16</v>
      </c>
      <c r="C2775" t="s">
        <v>181</v>
      </c>
      <c r="D2775" t="s">
        <v>2908</v>
      </c>
      <c r="E2775">
        <v>4</v>
      </c>
      <c r="F2775">
        <v>1652</v>
      </c>
      <c r="G2775" s="21">
        <v>20.5</v>
      </c>
      <c r="H2775">
        <v>2015</v>
      </c>
      <c r="J2775" t="str">
        <f>_xlfn.CONCAT(Table1[#This Row])</f>
        <v>Barolo 2015ItalyBaroloBatasiolo4165220.52015</v>
      </c>
      <c r="S2775" t="b">
        <v>0</v>
      </c>
    </row>
    <row r="2776" spans="1:19" x14ac:dyDescent="0.2">
      <c r="A2776" t="s">
        <v>2887</v>
      </c>
      <c r="B2776" t="s">
        <v>70</v>
      </c>
      <c r="C2776" t="s">
        <v>2697</v>
      </c>
      <c r="D2776" t="s">
        <v>2698</v>
      </c>
      <c r="E2776">
        <v>4.0999999999999996</v>
      </c>
      <c r="F2776">
        <v>1649</v>
      </c>
      <c r="G2776" s="21">
        <v>26.22</v>
      </c>
      <c r="H2776">
        <v>2015</v>
      </c>
      <c r="J2776" t="str">
        <f>_xlfn.CONCAT(Table1[#This Row])</f>
        <v>Earthquake Zinfandel 2015United StatesLodiMichael David Winery4.1164926.222015</v>
      </c>
      <c r="S2776" t="b">
        <v>0</v>
      </c>
    </row>
    <row r="2777" spans="1:19" x14ac:dyDescent="0.2">
      <c r="A2777" t="s">
        <v>965</v>
      </c>
      <c r="B2777" t="s">
        <v>9</v>
      </c>
      <c r="C2777" t="s">
        <v>414</v>
      </c>
      <c r="D2777" t="s">
        <v>960</v>
      </c>
      <c r="E2777">
        <v>4.4000000000000004</v>
      </c>
      <c r="F2777">
        <v>1627</v>
      </c>
      <c r="G2777" s="21">
        <v>68.180000000000007</v>
      </c>
      <c r="H2777">
        <v>2015</v>
      </c>
      <c r="J2777" t="str">
        <f>_xlfn.CONCAT(Table1[#This Row])</f>
        <v>Châteauneuf-du-Pape 2015FranceChâteauneuf-du-PapeChâteau de Beaucastel4.4162768.182015</v>
      </c>
      <c r="S2777" t="b">
        <v>0</v>
      </c>
    </row>
    <row r="2778" spans="1:19" x14ac:dyDescent="0.2">
      <c r="A2778" t="s">
        <v>1906</v>
      </c>
      <c r="B2778" t="s">
        <v>66</v>
      </c>
      <c r="C2778" t="s">
        <v>308</v>
      </c>
      <c r="D2778" t="s">
        <v>682</v>
      </c>
      <c r="E2778">
        <v>3.8</v>
      </c>
      <c r="F2778">
        <v>1624</v>
      </c>
      <c r="G2778" s="21">
        <v>10.99</v>
      </c>
      <c r="H2778">
        <v>2015</v>
      </c>
      <c r="J2778" t="str">
        <f>_xlfn.CONCAT(Table1[#This Row])</f>
        <v>Reserva 2015SpainRiojaCampo Viejo3.8162410.992015</v>
      </c>
      <c r="S2778" t="b">
        <v>0</v>
      </c>
    </row>
    <row r="2779" spans="1:19" x14ac:dyDescent="0.2">
      <c r="A2779" t="s">
        <v>2808</v>
      </c>
      <c r="B2779" t="s">
        <v>66</v>
      </c>
      <c r="C2779" t="s">
        <v>308</v>
      </c>
      <c r="D2779" t="s">
        <v>2078</v>
      </c>
      <c r="E2779">
        <v>4.2</v>
      </c>
      <c r="F2779">
        <v>1613</v>
      </c>
      <c r="G2779" s="21">
        <v>36.89</v>
      </c>
      <c r="H2779">
        <v>2015</v>
      </c>
      <c r="J2779" t="str">
        <f>_xlfn.CONCAT(Table1[#This Row])</f>
        <v>Roda Reserva Rioja 2015SpainRiojaBodegas Roda4.2161336.892015</v>
      </c>
      <c r="S2779" t="b">
        <v>0</v>
      </c>
    </row>
    <row r="2780" spans="1:19" x14ac:dyDescent="0.2">
      <c r="A2780" t="s">
        <v>2788</v>
      </c>
      <c r="B2780" t="s">
        <v>70</v>
      </c>
      <c r="C2780" t="s">
        <v>71</v>
      </c>
      <c r="D2780" t="s">
        <v>2789</v>
      </c>
      <c r="E2780">
        <v>3.8</v>
      </c>
      <c r="F2780">
        <v>1609</v>
      </c>
      <c r="G2780" s="21">
        <v>15.33</v>
      </c>
      <c r="H2780">
        <v>2015</v>
      </c>
      <c r="J2780" t="str">
        <f>_xlfn.CONCAT(Table1[#This Row])</f>
        <v>Petite Sirah 2015United StatesCaliforniaBogle3.8160915.332015</v>
      </c>
      <c r="S2780" t="b">
        <v>0</v>
      </c>
    </row>
    <row r="2781" spans="1:19" x14ac:dyDescent="0.2">
      <c r="A2781" t="s">
        <v>2748</v>
      </c>
      <c r="B2781" t="s">
        <v>16</v>
      </c>
      <c r="C2781" t="s">
        <v>394</v>
      </c>
      <c r="D2781" t="s">
        <v>2749</v>
      </c>
      <c r="E2781">
        <v>4.0999999999999996</v>
      </c>
      <c r="F2781">
        <v>1590</v>
      </c>
      <c r="G2781" s="21">
        <v>28.12</v>
      </c>
      <c r="H2781">
        <v>2015</v>
      </c>
      <c r="J2781" t="str">
        <f>_xlfn.CONCAT(Table1[#This Row])</f>
        <v>Amarone della Valpolicella 2015ItalyAmarone della ValpolicellaZonin4.1159028.122015</v>
      </c>
      <c r="S2781" t="b">
        <v>0</v>
      </c>
    </row>
    <row r="2782" spans="1:19" x14ac:dyDescent="0.2">
      <c r="A2782" t="s">
        <v>2724</v>
      </c>
      <c r="B2782" t="s">
        <v>16</v>
      </c>
      <c r="C2782" t="s">
        <v>558</v>
      </c>
      <c r="D2782" t="s">
        <v>2725</v>
      </c>
      <c r="E2782">
        <v>3.9</v>
      </c>
      <c r="F2782">
        <v>1582</v>
      </c>
      <c r="G2782" s="21">
        <v>19.39</v>
      </c>
      <c r="H2782">
        <v>2015</v>
      </c>
      <c r="J2782" t="str">
        <f>_xlfn.CONCAT(Table1[#This Row])</f>
        <v>Vino Nobile di Montepulciano 2015ItalyVino Nobile di MontepulcianoAvignonesi3.9158219.392015</v>
      </c>
      <c r="S2782" t="b">
        <v>0</v>
      </c>
    </row>
    <row r="2783" spans="1:19" x14ac:dyDescent="0.2">
      <c r="A2783" t="s">
        <v>2680</v>
      </c>
      <c r="B2783" t="s">
        <v>16</v>
      </c>
      <c r="C2783" t="s">
        <v>558</v>
      </c>
      <c r="D2783" t="s">
        <v>2681</v>
      </c>
      <c r="E2783">
        <v>3.9</v>
      </c>
      <c r="F2783">
        <v>1569</v>
      </c>
      <c r="G2783" s="21">
        <v>17.3</v>
      </c>
      <c r="H2783">
        <v>2015</v>
      </c>
      <c r="J2783" t="str">
        <f>_xlfn.CONCAT(Table1[#This Row])</f>
        <v>Nobile di Montepulciano 2015ItalyVino Nobile di MontepulcianoSalcheto3.9156917.32015</v>
      </c>
      <c r="S2783" t="b">
        <v>0</v>
      </c>
    </row>
    <row r="2784" spans="1:19" x14ac:dyDescent="0.2">
      <c r="A2784" t="s">
        <v>271</v>
      </c>
      <c r="B2784" t="s">
        <v>30</v>
      </c>
      <c r="C2784" t="s">
        <v>2672</v>
      </c>
      <c r="D2784" t="s">
        <v>2673</v>
      </c>
      <c r="E2784">
        <v>3.6</v>
      </c>
      <c r="F2784">
        <v>1565</v>
      </c>
      <c r="G2784" s="21">
        <v>15.9</v>
      </c>
      <c r="H2784">
        <v>2015</v>
      </c>
      <c r="J2784" t="str">
        <f>_xlfn.CONCAT(Table1[#This Row])</f>
        <v>Pinot Noir 2015New ZealandSouth IslandKim Crawford3.6156515.92015</v>
      </c>
      <c r="S2784" t="b">
        <v>0</v>
      </c>
    </row>
    <row r="2785" spans="1:19" x14ac:dyDescent="0.2">
      <c r="A2785" t="s">
        <v>2506</v>
      </c>
      <c r="B2785" t="s">
        <v>66</v>
      </c>
      <c r="C2785" t="s">
        <v>222</v>
      </c>
      <c r="D2785" t="s">
        <v>2507</v>
      </c>
      <c r="E2785">
        <v>4.0999999999999996</v>
      </c>
      <c r="F2785">
        <v>1504</v>
      </c>
      <c r="G2785" s="21">
        <v>27.25</v>
      </c>
      <c r="H2785">
        <v>2015</v>
      </c>
      <c r="J2785" t="str">
        <f>_xlfn.CONCAT(Table1[#This Row])</f>
        <v>Alexander (The Great) 2015SpainRibera del DueroCasa Rojo4.1150427.252015</v>
      </c>
      <c r="S2785" t="b">
        <v>0</v>
      </c>
    </row>
    <row r="2786" spans="1:19" x14ac:dyDescent="0.2">
      <c r="A2786" t="s">
        <v>2471</v>
      </c>
      <c r="B2786" t="s">
        <v>16</v>
      </c>
      <c r="C2786" t="s">
        <v>181</v>
      </c>
      <c r="D2786" t="s">
        <v>2472</v>
      </c>
      <c r="E2786">
        <v>3.9</v>
      </c>
      <c r="F2786">
        <v>1494</v>
      </c>
      <c r="G2786" s="21">
        <v>50.67</v>
      </c>
      <c r="H2786">
        <v>2015</v>
      </c>
      <c r="J2786" t="str">
        <f>_xlfn.CONCAT(Table1[#This Row])</f>
        <v>Albe Barolo 2015ItalyBaroloG.D. Vajra3.9149450.672015</v>
      </c>
      <c r="S2786" t="b">
        <v>0</v>
      </c>
    </row>
    <row r="2787" spans="1:19" x14ac:dyDescent="0.2">
      <c r="A2787" t="s">
        <v>2419</v>
      </c>
      <c r="B2787" t="s">
        <v>34</v>
      </c>
      <c r="C2787" t="s">
        <v>718</v>
      </c>
      <c r="D2787" t="s">
        <v>1114</v>
      </c>
      <c r="E2787">
        <v>3.8</v>
      </c>
      <c r="F2787">
        <v>1479</v>
      </c>
      <c r="G2787" s="21">
        <v>13.95</v>
      </c>
      <c r="H2787">
        <v>2015</v>
      </c>
      <c r="J2787" t="str">
        <f>_xlfn.CONCAT(Table1[#This Row])</f>
        <v>The Blend 2015ChileColchagua ValleyPrimus3.8147913.952015</v>
      </c>
      <c r="S2787" t="b">
        <v>0</v>
      </c>
    </row>
    <row r="2788" spans="1:19" x14ac:dyDescent="0.2">
      <c r="A2788" t="s">
        <v>2418</v>
      </c>
      <c r="B2788" t="s">
        <v>9</v>
      </c>
      <c r="C2788" t="s">
        <v>190</v>
      </c>
      <c r="D2788" t="s">
        <v>966</v>
      </c>
      <c r="E2788">
        <v>4.2</v>
      </c>
      <c r="F2788">
        <v>1476</v>
      </c>
      <c r="G2788" s="21">
        <v>43.77</v>
      </c>
      <c r="H2788">
        <v>2015</v>
      </c>
      <c r="J2788" t="str">
        <f>_xlfn.CONCAT(Table1[#This Row])</f>
        <v>Côte-Rôtie Brune &amp; Blonde de Guigal 2015FranceCôte-RôtieE. Guigal4.2147643.772015</v>
      </c>
      <c r="S2788" t="b">
        <v>0</v>
      </c>
    </row>
    <row r="2789" spans="1:19" x14ac:dyDescent="0.2">
      <c r="A2789" t="s">
        <v>1909</v>
      </c>
      <c r="B2789" t="s">
        <v>16</v>
      </c>
      <c r="C2789" t="s">
        <v>181</v>
      </c>
      <c r="D2789" t="s">
        <v>1486</v>
      </c>
      <c r="E2789">
        <v>3.9</v>
      </c>
      <c r="F2789">
        <v>1458</v>
      </c>
      <c r="G2789" s="21">
        <v>24.19</v>
      </c>
      <c r="H2789">
        <v>2015</v>
      </c>
      <c r="J2789" t="str">
        <f>_xlfn.CONCAT(Table1[#This Row])</f>
        <v>Barolo 2015ItalyBaroloGiacosa Fratelli3.9145824.192015</v>
      </c>
      <c r="S2789" t="b">
        <v>0</v>
      </c>
    </row>
    <row r="2790" spans="1:19" x14ac:dyDescent="0.2">
      <c r="A2790" t="s">
        <v>2313</v>
      </c>
      <c r="B2790" t="s">
        <v>34</v>
      </c>
      <c r="C2790" t="s">
        <v>1191</v>
      </c>
      <c r="D2790" t="s">
        <v>2314</v>
      </c>
      <c r="E2790">
        <v>3.6</v>
      </c>
      <c r="F2790">
        <v>1448</v>
      </c>
      <c r="G2790" s="21">
        <v>11.47</v>
      </c>
      <c r="H2790">
        <v>2015</v>
      </c>
      <c r="J2790" t="str">
        <f>_xlfn.CONCAT(Table1[#This Row])</f>
        <v>Cabernet Sauvignon (Cabernet Franc - Syrah) 2015ChileRapel ValleyTrio3.6144811.472015</v>
      </c>
      <c r="S2790" t="b">
        <v>0</v>
      </c>
    </row>
    <row r="2791" spans="1:19" x14ac:dyDescent="0.2">
      <c r="A2791" t="s">
        <v>590</v>
      </c>
      <c r="B2791" t="s">
        <v>66</v>
      </c>
      <c r="C2791" t="s">
        <v>449</v>
      </c>
      <c r="D2791" t="s">
        <v>2248</v>
      </c>
      <c r="E2791">
        <v>4.3</v>
      </c>
      <c r="F2791">
        <v>1427</v>
      </c>
      <c r="G2791" s="21">
        <v>32.5</v>
      </c>
      <c r="H2791">
        <v>2015</v>
      </c>
      <c r="J2791" t="str">
        <f>_xlfn.CONCAT(Table1[#This Row])</f>
        <v>Tinto 2015SpainToroBodegas San Román4.3142732.52015</v>
      </c>
      <c r="S2791" t="b">
        <v>0</v>
      </c>
    </row>
    <row r="2792" spans="1:19" x14ac:dyDescent="0.2">
      <c r="A2792" t="s">
        <v>2244</v>
      </c>
      <c r="B2792" t="s">
        <v>66</v>
      </c>
      <c r="C2792" t="s">
        <v>449</v>
      </c>
      <c r="D2792" t="s">
        <v>450</v>
      </c>
      <c r="E2792">
        <v>3.9</v>
      </c>
      <c r="F2792">
        <v>1420</v>
      </c>
      <c r="G2792" s="21">
        <v>15.9</v>
      </c>
      <c r="H2792">
        <v>2015</v>
      </c>
      <c r="J2792" t="str">
        <f>_xlfn.CONCAT(Table1[#This Row])</f>
        <v>Almiréz 2015SpainToroTeso La Monja3.9142015.92015</v>
      </c>
      <c r="S2792" t="b">
        <v>0</v>
      </c>
    </row>
    <row r="2793" spans="1:19" x14ac:dyDescent="0.2">
      <c r="A2793" t="s">
        <v>2154</v>
      </c>
      <c r="B2793" t="s">
        <v>16</v>
      </c>
      <c r="C2793" t="s">
        <v>234</v>
      </c>
      <c r="D2793" t="s">
        <v>1040</v>
      </c>
      <c r="E2793">
        <v>3.9</v>
      </c>
      <c r="F2793">
        <v>1393</v>
      </c>
      <c r="G2793" s="21">
        <v>23.37</v>
      </c>
      <c r="H2793">
        <v>2015</v>
      </c>
      <c r="J2793" t="str">
        <f>_xlfn.CONCAT(Table1[#This Row])</f>
        <v>Sapaio Bolgheri Volpolo 2015ItalyBolgheriPodere Sapaio3.9139323.372015</v>
      </c>
      <c r="S2793" t="b">
        <v>0</v>
      </c>
    </row>
    <row r="2794" spans="1:19" x14ac:dyDescent="0.2">
      <c r="A2794" t="s">
        <v>2064</v>
      </c>
      <c r="B2794" t="s">
        <v>34</v>
      </c>
      <c r="C2794" t="s">
        <v>1876</v>
      </c>
      <c r="D2794" t="s">
        <v>1430</v>
      </c>
      <c r="E2794">
        <v>4.4000000000000004</v>
      </c>
      <c r="F2794">
        <v>1372</v>
      </c>
      <c r="G2794" s="21">
        <v>27.2</v>
      </c>
      <c r="H2794">
        <v>2015</v>
      </c>
      <c r="J2794" t="str">
        <f>_xlfn.CONCAT(Table1[#This Row])</f>
        <v>Grand Cru Sagrada Familia 2015ChileLontue ValleyCaballo Loco4.4137227.22015</v>
      </c>
      <c r="S2794" t="b">
        <v>0</v>
      </c>
    </row>
    <row r="2795" spans="1:19" x14ac:dyDescent="0.2">
      <c r="A2795" t="s">
        <v>2031</v>
      </c>
      <c r="B2795" t="s">
        <v>9</v>
      </c>
      <c r="C2795" t="s">
        <v>117</v>
      </c>
      <c r="D2795" t="s">
        <v>868</v>
      </c>
      <c r="E2795">
        <v>3.6</v>
      </c>
      <c r="F2795">
        <v>1365</v>
      </c>
      <c r="G2795" s="21">
        <v>15</v>
      </c>
      <c r="H2795">
        <v>2015</v>
      </c>
      <c r="J2795" t="str">
        <f>_xlfn.CONCAT(Table1[#This Row])</f>
        <v>Laforet Bourgogne Pinot Noir 2015FranceBourgogneJoseph Drouhin3.61365152015</v>
      </c>
      <c r="S2795" t="b">
        <v>0</v>
      </c>
    </row>
    <row r="2796" spans="1:19" x14ac:dyDescent="0.2">
      <c r="A2796" t="s">
        <v>1906</v>
      </c>
      <c r="B2796" t="s">
        <v>66</v>
      </c>
      <c r="C2796" t="s">
        <v>308</v>
      </c>
      <c r="D2796" t="s">
        <v>1907</v>
      </c>
      <c r="E2796">
        <v>3.7</v>
      </c>
      <c r="F2796">
        <v>1323</v>
      </c>
      <c r="G2796" s="21">
        <v>9.9499999999999993</v>
      </c>
      <c r="H2796">
        <v>2015</v>
      </c>
      <c r="J2796" t="str">
        <f>_xlfn.CONCAT(Table1[#This Row])</f>
        <v>Reserva 2015SpainRiojaHacienda López de Haro3.713239.952015</v>
      </c>
      <c r="S2796" t="b">
        <v>0</v>
      </c>
    </row>
    <row r="2797" spans="1:19" x14ac:dyDescent="0.2">
      <c r="A2797" t="s">
        <v>1750</v>
      </c>
      <c r="B2797" t="s">
        <v>16</v>
      </c>
      <c r="C2797" t="s">
        <v>443</v>
      </c>
      <c r="D2797" t="s">
        <v>444</v>
      </c>
      <c r="E2797">
        <v>4</v>
      </c>
      <c r="F2797">
        <v>1285</v>
      </c>
      <c r="G2797" s="21">
        <v>25.55</v>
      </c>
      <c r="H2797">
        <v>2015</v>
      </c>
      <c r="J2797" t="str">
        <f>_xlfn.CONCAT(Table1[#This Row])</f>
        <v>No Name 2015ItalyPiemonteBorgogno4128525.552015</v>
      </c>
      <c r="S2797" t="b">
        <v>0</v>
      </c>
    </row>
    <row r="2798" spans="1:19" x14ac:dyDescent="0.2">
      <c r="A2798" t="s">
        <v>1711</v>
      </c>
      <c r="B2798" t="s">
        <v>16</v>
      </c>
      <c r="C2798" t="s">
        <v>888</v>
      </c>
      <c r="D2798" t="s">
        <v>1712</v>
      </c>
      <c r="E2798">
        <v>3.7</v>
      </c>
      <c r="F2798">
        <v>1274</v>
      </c>
      <c r="G2798" s="21">
        <v>9.9499999999999993</v>
      </c>
      <c r="H2798">
        <v>2015</v>
      </c>
      <c r="J2798" t="str">
        <f>_xlfn.CONCAT(Table1[#This Row])</f>
        <v>Rosso di Montepulciano 2015ItalyRosso di MontepulcianoPoliziano3.712749.952015</v>
      </c>
      <c r="S2798" t="b">
        <v>0</v>
      </c>
    </row>
    <row r="2799" spans="1:19" x14ac:dyDescent="0.2">
      <c r="A2799" t="s">
        <v>1677</v>
      </c>
      <c r="B2799" t="s">
        <v>16</v>
      </c>
      <c r="C2799" t="s">
        <v>205</v>
      </c>
      <c r="D2799" t="s">
        <v>1678</v>
      </c>
      <c r="E2799">
        <v>3.8</v>
      </c>
      <c r="F2799">
        <v>1269</v>
      </c>
      <c r="G2799" s="21">
        <v>19.5</v>
      </c>
      <c r="H2799">
        <v>2015</v>
      </c>
      <c r="J2799" t="str">
        <f>_xlfn.CONCAT(Table1[#This Row])</f>
        <v>Foradori - Teroldego 2015ItalyVigneti delle DolomitiForadori3.8126919.52015</v>
      </c>
      <c r="S2799" t="b">
        <v>0</v>
      </c>
    </row>
    <row r="2800" spans="1:19" x14ac:dyDescent="0.2">
      <c r="A2800" t="s">
        <v>1642</v>
      </c>
      <c r="B2800" t="s">
        <v>66</v>
      </c>
      <c r="C2800" t="s">
        <v>169</v>
      </c>
      <c r="D2800" t="s">
        <v>170</v>
      </c>
      <c r="E2800">
        <v>3.7</v>
      </c>
      <c r="F2800">
        <v>1258</v>
      </c>
      <c r="G2800" s="21">
        <v>9.9</v>
      </c>
      <c r="H2800">
        <v>2015</v>
      </c>
      <c r="J2800" t="str">
        <f>_xlfn.CONCAT(Table1[#This Row])</f>
        <v>Gran Sangre de Toro Reserva 2015SpainCatalunyaTorres3.712589.92015</v>
      </c>
      <c r="S2800" t="b">
        <v>0</v>
      </c>
    </row>
    <row r="2801" spans="1:19" x14ac:dyDescent="0.2">
      <c r="A2801" t="s">
        <v>1638</v>
      </c>
      <c r="B2801" t="s">
        <v>16</v>
      </c>
      <c r="C2801" t="s">
        <v>93</v>
      </c>
      <c r="D2801" t="s">
        <v>1639</v>
      </c>
      <c r="E2801">
        <v>3.8</v>
      </c>
      <c r="F2801">
        <v>1255</v>
      </c>
      <c r="G2801" s="21">
        <v>16.079999999999998</v>
      </c>
      <c r="H2801">
        <v>2015</v>
      </c>
      <c r="J2801" t="str">
        <f>_xlfn.CONCAT(Table1[#This Row])</f>
        <v>Chianti Classico 2015ItalyChianti ClassicoTenuta Perano3.8125516.082015</v>
      </c>
      <c r="S2801" t="b">
        <v>0</v>
      </c>
    </row>
    <row r="2802" spans="1:19" x14ac:dyDescent="0.2">
      <c r="A2802" t="s">
        <v>1636</v>
      </c>
      <c r="B2802" t="s">
        <v>9</v>
      </c>
      <c r="C2802" t="s">
        <v>742</v>
      </c>
      <c r="D2802" t="s">
        <v>1637</v>
      </c>
      <c r="E2802">
        <v>3.7</v>
      </c>
      <c r="F2802">
        <v>1254</v>
      </c>
      <c r="G2802" s="21">
        <v>14.57</v>
      </c>
      <c r="H2802">
        <v>2015</v>
      </c>
      <c r="J2802" t="str">
        <f>_xlfn.CONCAT(Table1[#This Row])</f>
        <v>Bordeaux Supérieur 2015FranceBordeaux SupérieurChâteau Croix Mouton3.7125414.572015</v>
      </c>
      <c r="S2802" t="b">
        <v>0</v>
      </c>
    </row>
    <row r="2803" spans="1:19" x14ac:dyDescent="0.2">
      <c r="A2803" t="s">
        <v>1633</v>
      </c>
      <c r="B2803" t="s">
        <v>9</v>
      </c>
      <c r="C2803" t="s">
        <v>117</v>
      </c>
      <c r="D2803" t="s">
        <v>284</v>
      </c>
      <c r="E2803">
        <v>3.5</v>
      </c>
      <c r="F2803">
        <v>1252</v>
      </c>
      <c r="G2803" s="21">
        <v>44.59</v>
      </c>
      <c r="H2803">
        <v>2015</v>
      </c>
      <c r="J2803" t="str">
        <f>_xlfn.CONCAT(Table1[#This Row])</f>
        <v>Bourgogne Pinot Noir 2015FranceBourgogneBouchard Père &amp; Fils3.5125244.592015</v>
      </c>
      <c r="S2803" t="b">
        <v>0</v>
      </c>
    </row>
    <row r="2804" spans="1:19" x14ac:dyDescent="0.2">
      <c r="A2804" t="s">
        <v>1507</v>
      </c>
      <c r="B2804" t="s">
        <v>66</v>
      </c>
      <c r="C2804" t="s">
        <v>308</v>
      </c>
      <c r="D2804" t="s">
        <v>1508</v>
      </c>
      <c r="E2804">
        <v>4.3</v>
      </c>
      <c r="F2804">
        <v>1229</v>
      </c>
      <c r="G2804" s="21">
        <v>26.32</v>
      </c>
      <c r="H2804">
        <v>2015</v>
      </c>
      <c r="J2804" t="str">
        <f>_xlfn.CONCAT(Table1[#This Row])</f>
        <v>Selección Especial (Reserva) 2015SpainRiojaMuga4.3122926.322015</v>
      </c>
      <c r="S2804" t="b">
        <v>0</v>
      </c>
    </row>
    <row r="2805" spans="1:19" x14ac:dyDescent="0.2">
      <c r="A2805" t="s">
        <v>1324</v>
      </c>
      <c r="B2805" t="s">
        <v>66</v>
      </c>
      <c r="C2805" t="s">
        <v>308</v>
      </c>
      <c r="D2805" t="s">
        <v>1325</v>
      </c>
      <c r="E2805">
        <v>4</v>
      </c>
      <c r="F2805">
        <v>1192</v>
      </c>
      <c r="G2805" s="21">
        <v>10.49</v>
      </c>
      <c r="H2805">
        <v>2015</v>
      </c>
      <c r="J2805" t="str">
        <f>_xlfn.CONCAT(Table1[#This Row])</f>
        <v>Rioja Reserva (Tempranillo) 2015SpainRiojaRamón Bilbao4119210.492015</v>
      </c>
      <c r="S2805" t="b">
        <v>0</v>
      </c>
    </row>
    <row r="2806" spans="1:19" x14ac:dyDescent="0.2">
      <c r="A2806" t="s">
        <v>1321</v>
      </c>
      <c r="B2806" t="s">
        <v>16</v>
      </c>
      <c r="C2806" t="s">
        <v>748</v>
      </c>
      <c r="D2806" t="s">
        <v>1322</v>
      </c>
      <c r="E2806">
        <v>3.9</v>
      </c>
      <c r="F2806">
        <v>1190</v>
      </c>
      <c r="G2806" s="21">
        <v>19.899999999999999</v>
      </c>
      <c r="H2806">
        <v>2015</v>
      </c>
      <c r="J2806" t="str">
        <f>_xlfn.CONCAT(Table1[#This Row])</f>
        <v>Maremma Toscana Le Sughere di Frassinello 2015ItalyMaremma ToscanaRocca di Frassinello3.9119019.92015</v>
      </c>
      <c r="S2806" t="b">
        <v>0</v>
      </c>
    </row>
    <row r="2807" spans="1:19" x14ac:dyDescent="0.2">
      <c r="A2807" t="s">
        <v>964</v>
      </c>
      <c r="B2807" t="s">
        <v>16</v>
      </c>
      <c r="C2807" t="s">
        <v>505</v>
      </c>
      <c r="D2807" t="s">
        <v>1289</v>
      </c>
      <c r="E2807">
        <v>4.3</v>
      </c>
      <c r="F2807">
        <v>1189</v>
      </c>
      <c r="G2807" s="21">
        <v>26.06</v>
      </c>
      <c r="H2807">
        <v>2015</v>
      </c>
      <c r="J2807" t="str">
        <f>_xlfn.CONCAT(Table1[#This Row])</f>
        <v>Amarone della Valpolicella Classico 2015ItalyAmarone della Valpolicella ClassicoBiscardo4.3118926.062015</v>
      </c>
      <c r="S2807" t="b">
        <v>0</v>
      </c>
    </row>
    <row r="2808" spans="1:19" x14ac:dyDescent="0.2">
      <c r="A2808" t="s">
        <v>1287</v>
      </c>
      <c r="B2808" t="s">
        <v>16</v>
      </c>
      <c r="C2808" t="s">
        <v>492</v>
      </c>
      <c r="D2808" t="s">
        <v>1288</v>
      </c>
      <c r="E2808">
        <v>4.2</v>
      </c>
      <c r="F2808">
        <v>1188</v>
      </c>
      <c r="G2808" s="21">
        <v>55.19</v>
      </c>
      <c r="H2808">
        <v>2015</v>
      </c>
      <c r="J2808" t="str">
        <f>_xlfn.CONCAT(Table1[#This Row])</f>
        <v>Bolgheri Superiore 2015ItalyBolgheri SuperioreGrattamacco4.2118855.192015</v>
      </c>
      <c r="S2808" t="b">
        <v>0</v>
      </c>
    </row>
    <row r="2809" spans="1:19" x14ac:dyDescent="0.2">
      <c r="A2809" t="s">
        <v>1249</v>
      </c>
      <c r="B2809" t="s">
        <v>16</v>
      </c>
      <c r="C2809" t="s">
        <v>17</v>
      </c>
      <c r="D2809" t="s">
        <v>1250</v>
      </c>
      <c r="E2809">
        <v>3.9</v>
      </c>
      <c r="F2809">
        <v>1174</v>
      </c>
      <c r="G2809" s="21">
        <v>38.5</v>
      </c>
      <c r="H2809">
        <v>2015</v>
      </c>
      <c r="J2809" t="str">
        <f>_xlfn.CONCAT(Table1[#This Row])</f>
        <v>Toscana 2015ItalyToscanaTenuta Castiglioni3.9117438.52015</v>
      </c>
      <c r="S2809" t="b">
        <v>0</v>
      </c>
    </row>
    <row r="2810" spans="1:19" x14ac:dyDescent="0.2">
      <c r="A2810" t="s">
        <v>1203</v>
      </c>
      <c r="B2810" t="s">
        <v>675</v>
      </c>
      <c r="C2810" t="s">
        <v>676</v>
      </c>
      <c r="D2810" t="s">
        <v>677</v>
      </c>
      <c r="E2810">
        <v>4.4000000000000004</v>
      </c>
      <c r="F2810">
        <v>1168</v>
      </c>
      <c r="G2810" s="21">
        <v>98.98</v>
      </c>
      <c r="H2810">
        <v>2015</v>
      </c>
      <c r="J2810" t="str">
        <f>_xlfn.CONCAT(Table1[#This Row])</f>
        <v>Negru de Purcari 2015MoldovaSouth EasternChâteau Purcari4.4116898.982015</v>
      </c>
      <c r="S2810" t="b">
        <v>0</v>
      </c>
    </row>
    <row r="2811" spans="1:19" x14ac:dyDescent="0.2">
      <c r="A2811" t="s">
        <v>1154</v>
      </c>
      <c r="B2811" t="s">
        <v>16</v>
      </c>
      <c r="C2811" t="s">
        <v>93</v>
      </c>
      <c r="D2811" t="s">
        <v>1155</v>
      </c>
      <c r="E2811">
        <v>3.6</v>
      </c>
      <c r="F2811">
        <v>1157</v>
      </c>
      <c r="G2811" s="21">
        <v>17.84</v>
      </c>
      <c r="H2811">
        <v>2015</v>
      </c>
      <c r="J2811" t="str">
        <f>_xlfn.CONCAT(Table1[#This Row])</f>
        <v>Castelgreve Chianti Classico Riserva 2015ItalyChianti ClassicoCastelli del Grevepesa3.6115717.842015</v>
      </c>
      <c r="S2811" t="b">
        <v>0</v>
      </c>
    </row>
    <row r="2812" spans="1:19" x14ac:dyDescent="0.2">
      <c r="A2812" t="s">
        <v>965</v>
      </c>
      <c r="B2812" t="s">
        <v>9</v>
      </c>
      <c r="C2812" t="s">
        <v>414</v>
      </c>
      <c r="D2812" t="s">
        <v>966</v>
      </c>
      <c r="E2812">
        <v>4.0999999999999996</v>
      </c>
      <c r="F2812">
        <v>1112</v>
      </c>
      <c r="G2812" s="21">
        <v>32.54</v>
      </c>
      <c r="H2812">
        <v>2015</v>
      </c>
      <c r="J2812" t="str">
        <f>_xlfn.CONCAT(Table1[#This Row])</f>
        <v>Châteauneuf-du-Pape 2015FranceChâteauneuf-du-PapeE. Guigal4.1111232.542015</v>
      </c>
      <c r="S2812" t="b">
        <v>0</v>
      </c>
    </row>
    <row r="2813" spans="1:19" x14ac:dyDescent="0.2">
      <c r="A2813" t="s">
        <v>964</v>
      </c>
      <c r="B2813" t="s">
        <v>16</v>
      </c>
      <c r="C2813" t="s">
        <v>505</v>
      </c>
      <c r="D2813" t="s">
        <v>840</v>
      </c>
      <c r="E2813">
        <v>4.3</v>
      </c>
      <c r="F2813">
        <v>1111</v>
      </c>
      <c r="G2813" s="21">
        <v>50.69</v>
      </c>
      <c r="H2813">
        <v>2015</v>
      </c>
      <c r="J2813" t="str">
        <f>_xlfn.CONCAT(Table1[#This Row])</f>
        <v>Amarone della Valpolicella Classico 2015ItalyAmarone della Valpolicella ClassicoAllegrini4.3111150.692015</v>
      </c>
      <c r="S2813" t="b">
        <v>0</v>
      </c>
    </row>
    <row r="2814" spans="1:19" x14ac:dyDescent="0.2">
      <c r="A2814" t="s">
        <v>961</v>
      </c>
      <c r="B2814" t="s">
        <v>70</v>
      </c>
      <c r="C2814" t="s">
        <v>876</v>
      </c>
      <c r="D2814" t="s">
        <v>708</v>
      </c>
      <c r="E2814">
        <v>4.0999999999999996</v>
      </c>
      <c r="F2814">
        <v>1110</v>
      </c>
      <c r="G2814" s="21">
        <v>32.5</v>
      </c>
      <c r="H2814">
        <v>2015</v>
      </c>
      <c r="J2814" t="str">
        <f>_xlfn.CONCAT(Table1[#This Row])</f>
        <v>Director's Cut Zinfandel 2015United StatesDry Creek ValleyFrancis Ford Coppola4.1111032.52015</v>
      </c>
      <c r="S2814" t="b">
        <v>0</v>
      </c>
    </row>
    <row r="2815" spans="1:19" x14ac:dyDescent="0.2">
      <c r="A2815" t="s">
        <v>897</v>
      </c>
      <c r="B2815" t="s">
        <v>34</v>
      </c>
      <c r="C2815" t="s">
        <v>898</v>
      </c>
      <c r="D2815" t="s">
        <v>899</v>
      </c>
      <c r="E2815">
        <v>4.4000000000000004</v>
      </c>
      <c r="F2815">
        <v>1106</v>
      </c>
      <c r="G2815" s="21">
        <v>83.6</v>
      </c>
      <c r="H2815">
        <v>2015</v>
      </c>
      <c r="J2815" t="str">
        <f>_xlfn.CONCAT(Table1[#This Row])</f>
        <v>Don Maximiano Founder's Reserve 2015ChileAconcagua ValleyErrazuriz4.4110683.62015</v>
      </c>
      <c r="S2815" t="b">
        <v>0</v>
      </c>
    </row>
    <row r="2816" spans="1:19" x14ac:dyDescent="0.2">
      <c r="A2816" t="s">
        <v>900</v>
      </c>
      <c r="B2816" t="s">
        <v>16</v>
      </c>
      <c r="C2816" t="s">
        <v>394</v>
      </c>
      <c r="D2816" t="s">
        <v>901</v>
      </c>
      <c r="E2816">
        <v>4.3</v>
      </c>
      <c r="F2816">
        <v>1106</v>
      </c>
      <c r="G2816" s="21">
        <v>31.9</v>
      </c>
      <c r="H2816">
        <v>2015</v>
      </c>
      <c r="J2816" t="str">
        <f>_xlfn.CONCAT(Table1[#This Row])</f>
        <v>Marne 180 Amarone della Valpolicella 2015ItalyAmarone della ValpolicellaTedeschi4.3110631.92015</v>
      </c>
      <c r="S2816" t="b">
        <v>0</v>
      </c>
    </row>
    <row r="2817" spans="1:19" x14ac:dyDescent="0.2">
      <c r="A2817" t="s">
        <v>904</v>
      </c>
      <c r="B2817" t="s">
        <v>9</v>
      </c>
      <c r="C2817" t="s">
        <v>905</v>
      </c>
      <c r="D2817" t="s">
        <v>906</v>
      </c>
      <c r="E2817">
        <v>4</v>
      </c>
      <c r="F2817">
        <v>1106</v>
      </c>
      <c r="G2817" s="21">
        <v>39.9</v>
      </c>
      <c r="H2817">
        <v>2015</v>
      </c>
      <c r="J2817" t="str">
        <f>_xlfn.CONCAT(Table1[#This Row])</f>
        <v>Emilien 2015FranceCôtes de BordeauxChâteau le Puy4110639.92015</v>
      </c>
      <c r="S2817" t="b">
        <v>0</v>
      </c>
    </row>
    <row r="2818" spans="1:19" x14ac:dyDescent="0.2">
      <c r="A2818" t="s">
        <v>775</v>
      </c>
      <c r="B2818" t="s">
        <v>66</v>
      </c>
      <c r="C2818" t="s">
        <v>776</v>
      </c>
      <c r="D2818" t="s">
        <v>777</v>
      </c>
      <c r="E2818">
        <v>3.6</v>
      </c>
      <c r="F2818">
        <v>1084</v>
      </c>
      <c r="G2818" s="21">
        <v>9.5</v>
      </c>
      <c r="H2818">
        <v>2015</v>
      </c>
      <c r="J2818" t="str">
        <f>_xlfn.CONCAT(Table1[#This Row])</f>
        <v>Cabernet Sauvignon - Merlot 2015SpainSomontanoEnate3.610849.52015</v>
      </c>
      <c r="S2818" t="b">
        <v>0</v>
      </c>
    </row>
    <row r="2819" spans="1:19" x14ac:dyDescent="0.2">
      <c r="A2819" t="s">
        <v>696</v>
      </c>
      <c r="B2819" t="s">
        <v>66</v>
      </c>
      <c r="C2819" t="s">
        <v>308</v>
      </c>
      <c r="D2819" t="s">
        <v>697</v>
      </c>
      <c r="E2819">
        <v>4.3</v>
      </c>
      <c r="F2819">
        <v>1073</v>
      </c>
      <c r="G2819" s="21">
        <v>48.54</v>
      </c>
      <c r="H2819">
        <v>2015</v>
      </c>
      <c r="J2819" t="str">
        <f>_xlfn.CONCAT(Table1[#This Row])</f>
        <v>Macán Clásico 2015SpainRiojaBenjamin de Rothschild - Vega Sicilia4.3107348.542015</v>
      </c>
      <c r="S2819" t="b">
        <v>0</v>
      </c>
    </row>
    <row r="2820" spans="1:19" x14ac:dyDescent="0.2">
      <c r="A2820" t="s">
        <v>694</v>
      </c>
      <c r="B2820" t="s">
        <v>196</v>
      </c>
      <c r="C2820" t="s">
        <v>197</v>
      </c>
      <c r="D2820" t="s">
        <v>695</v>
      </c>
      <c r="E2820">
        <v>4.5</v>
      </c>
      <c r="F2820">
        <v>1072</v>
      </c>
      <c r="G2820" s="21">
        <v>62.39</v>
      </c>
      <c r="H2820">
        <v>2015</v>
      </c>
      <c r="J2820" t="str">
        <f>_xlfn.CONCAT(Table1[#This Row])</f>
        <v>Gran Enemigo 2015ArgentinaMendozaEl Enemigo4.5107262.392015</v>
      </c>
      <c r="S2820" t="b">
        <v>0</v>
      </c>
    </row>
    <row r="2821" spans="1:19" x14ac:dyDescent="0.2">
      <c r="A2821" t="s">
        <v>69</v>
      </c>
      <c r="B2821" t="s">
        <v>70</v>
      </c>
      <c r="C2821" t="s">
        <v>533</v>
      </c>
      <c r="D2821" t="s">
        <v>609</v>
      </c>
      <c r="E2821">
        <v>3.8</v>
      </c>
      <c r="F2821">
        <v>1065</v>
      </c>
      <c r="G2821" s="21">
        <v>17.75</v>
      </c>
      <c r="H2821">
        <v>2015</v>
      </c>
      <c r="J2821" t="str">
        <f>_xlfn.CONCAT(Table1[#This Row])</f>
        <v>Cabernet Sauvignon 2015United StatesColumbia ValleyColumbia Winery3.8106517.752015</v>
      </c>
      <c r="S2821" t="b">
        <v>0</v>
      </c>
    </row>
    <row r="2822" spans="1:19" x14ac:dyDescent="0.2">
      <c r="A2822" t="s">
        <v>598</v>
      </c>
      <c r="B2822" t="s">
        <v>34</v>
      </c>
      <c r="C2822" t="s">
        <v>599</v>
      </c>
      <c r="D2822" t="s">
        <v>600</v>
      </c>
      <c r="E2822">
        <v>3.7</v>
      </c>
      <c r="F2822">
        <v>1060</v>
      </c>
      <c r="G2822" s="21">
        <v>15.95</v>
      </c>
      <c r="H2822">
        <v>2015</v>
      </c>
      <c r="J2822" t="str">
        <f>_xlfn.CONCAT(Table1[#This Row])</f>
        <v>Hussonet Cabernet Sauvignon Gran Reserva 2015ChileMaipo ValleyHaras de Pirque3.7106015.952015</v>
      </c>
      <c r="S2822" t="b">
        <v>0</v>
      </c>
    </row>
    <row r="2823" spans="1:19" x14ac:dyDescent="0.2">
      <c r="A2823" t="s">
        <v>532</v>
      </c>
      <c r="B2823" t="s">
        <v>70</v>
      </c>
      <c r="C2823" t="s">
        <v>533</v>
      </c>
      <c r="D2823" t="s">
        <v>534</v>
      </c>
      <c r="E2823">
        <v>3.7</v>
      </c>
      <c r="F2823">
        <v>1059</v>
      </c>
      <c r="G2823" s="21">
        <v>12.4</v>
      </c>
      <c r="H2823">
        <v>2015</v>
      </c>
      <c r="J2823" t="str">
        <f>_xlfn.CONCAT(Table1[#This Row])</f>
        <v>Grand Estates Merlot 2015United StatesColumbia ValleyColumbia Crest3.7105912.42015</v>
      </c>
      <c r="S2823" t="b">
        <v>0</v>
      </c>
    </row>
    <row r="2824" spans="1:19" x14ac:dyDescent="0.2">
      <c r="A2824" t="s">
        <v>518</v>
      </c>
      <c r="B2824" t="s">
        <v>9</v>
      </c>
      <c r="C2824" t="s">
        <v>125</v>
      </c>
      <c r="D2824" t="s">
        <v>519</v>
      </c>
      <c r="E2824">
        <v>3.5</v>
      </c>
      <c r="F2824">
        <v>1056</v>
      </c>
      <c r="G2824" s="21">
        <v>10.210000000000001</v>
      </c>
      <c r="H2824">
        <v>2015</v>
      </c>
      <c r="J2824" t="str">
        <f>_xlfn.CONCAT(Table1[#This Row])</f>
        <v>Bordeaux 2015FranceBordeauxJean-Pierre Moueix3.5105610.212015</v>
      </c>
      <c r="S2824" t="b">
        <v>0</v>
      </c>
    </row>
    <row r="2825" spans="1:19" x14ac:dyDescent="0.2">
      <c r="A2825" t="s">
        <v>435</v>
      </c>
      <c r="B2825" t="s">
        <v>66</v>
      </c>
      <c r="C2825" t="s">
        <v>436</v>
      </c>
      <c r="D2825" t="s">
        <v>437</v>
      </c>
      <c r="E2825">
        <v>3.8</v>
      </c>
      <c r="F2825">
        <v>1040</v>
      </c>
      <c r="G2825" s="21">
        <v>11.95</v>
      </c>
      <c r="H2825">
        <v>2015</v>
      </c>
      <c r="J2825" t="str">
        <f>_xlfn.CONCAT(Table1[#This Row])</f>
        <v>Crianza 2015SpainBinissalem-MallorcaBodegas José L. Ferrer3.8104011.952015</v>
      </c>
      <c r="S2825" t="b">
        <v>0</v>
      </c>
    </row>
    <row r="2826" spans="1:19" x14ac:dyDescent="0.2">
      <c r="A2826" t="s">
        <v>440</v>
      </c>
      <c r="B2826" t="s">
        <v>16</v>
      </c>
      <c r="C2826" t="s">
        <v>178</v>
      </c>
      <c r="D2826" t="s">
        <v>441</v>
      </c>
      <c r="E2826">
        <v>3.8</v>
      </c>
      <c r="F2826">
        <v>1040</v>
      </c>
      <c r="G2826" s="21">
        <v>19.5</v>
      </c>
      <c r="H2826">
        <v>2015</v>
      </c>
      <c r="J2826" t="str">
        <f>_xlfn.CONCAT(Table1[#This Row])</f>
        <v>Barbera d'Alba Tre Vigne 2015ItalyBarbera d'AlbaVietti3.8104019.52015</v>
      </c>
      <c r="S2826" t="b">
        <v>0</v>
      </c>
    </row>
    <row r="2827" spans="1:19" x14ac:dyDescent="0.2">
      <c r="A2827" t="s">
        <v>432</v>
      </c>
      <c r="B2827" t="s">
        <v>16</v>
      </c>
      <c r="C2827" t="s">
        <v>433</v>
      </c>
      <c r="D2827" t="s">
        <v>434</v>
      </c>
      <c r="E2827">
        <v>3.7</v>
      </c>
      <c r="F2827">
        <v>1040</v>
      </c>
      <c r="G2827" s="21">
        <v>14.75</v>
      </c>
      <c r="H2827">
        <v>2015</v>
      </c>
      <c r="J2827" t="str">
        <f>_xlfn.CONCAT(Table1[#This Row])</f>
        <v>Valpolicella Ripasso Classico Superiore Solane 2015ItalyValpolicella RipassoSanti3.7104014.752015</v>
      </c>
      <c r="S2827" t="b">
        <v>0</v>
      </c>
    </row>
    <row r="2828" spans="1:19" x14ac:dyDescent="0.2">
      <c r="A2828" t="s">
        <v>391</v>
      </c>
      <c r="B2828" t="s">
        <v>62</v>
      </c>
      <c r="C2828" t="s">
        <v>63</v>
      </c>
      <c r="D2828" t="s">
        <v>392</v>
      </c>
      <c r="E2828">
        <v>4</v>
      </c>
      <c r="F2828">
        <v>1038</v>
      </c>
      <c r="G2828" s="21">
        <v>14.9</v>
      </c>
      <c r="H2828">
        <v>2015</v>
      </c>
      <c r="J2828" t="str">
        <f>_xlfn.CONCAT(Table1[#This Row])</f>
        <v>Faithful Hound Red 2015South AfricaStellenboschMulderbosch4103814.92015</v>
      </c>
      <c r="S2828" t="b">
        <v>0</v>
      </c>
    </row>
    <row r="2829" spans="1:19" x14ac:dyDescent="0.2">
      <c r="A2829" t="s">
        <v>293</v>
      </c>
      <c r="B2829" t="s">
        <v>16</v>
      </c>
      <c r="C2829" t="s">
        <v>294</v>
      </c>
      <c r="D2829" t="s">
        <v>295</v>
      </c>
      <c r="E2829">
        <v>3.9</v>
      </c>
      <c r="F2829">
        <v>1025</v>
      </c>
      <c r="G2829" s="21">
        <v>26.5</v>
      </c>
      <c r="H2829">
        <v>2015</v>
      </c>
      <c r="J2829" t="str">
        <f>_xlfn.CONCAT(Table1[#This Row])</f>
        <v>Rosso di Montalcino 2015ItalyRosso di MontalcinoCastiglion del Bosco3.9102526.52015</v>
      </c>
      <c r="S2829" t="b">
        <v>0</v>
      </c>
    </row>
    <row r="2830" spans="1:19" x14ac:dyDescent="0.2">
      <c r="A2830" t="s">
        <v>280</v>
      </c>
      <c r="B2830" t="s">
        <v>9</v>
      </c>
      <c r="C2830" t="s">
        <v>281</v>
      </c>
      <c r="D2830" t="s">
        <v>282</v>
      </c>
      <c r="E2830">
        <v>3.8</v>
      </c>
      <c r="F2830">
        <v>1020</v>
      </c>
      <c r="G2830" s="21">
        <v>17.36</v>
      </c>
      <c r="H2830">
        <v>2015</v>
      </c>
      <c r="J2830" t="str">
        <f>_xlfn.CONCAT(Table1[#This Row])</f>
        <v>Haut-Médoc 2015FranceHaut-MédocChâteau Beaumont3.8102017.362015</v>
      </c>
      <c r="S2830" t="b">
        <v>0</v>
      </c>
    </row>
    <row r="2831" spans="1:19" x14ac:dyDescent="0.2">
      <c r="A2831" t="s">
        <v>283</v>
      </c>
      <c r="B2831" t="s">
        <v>9</v>
      </c>
      <c r="C2831" t="s">
        <v>117</v>
      </c>
      <c r="D2831" t="s">
        <v>284</v>
      </c>
      <c r="E2831">
        <v>3.6</v>
      </c>
      <c r="F2831">
        <v>1020</v>
      </c>
      <c r="G2831" s="21">
        <v>17.59</v>
      </c>
      <c r="H2831">
        <v>2015</v>
      </c>
      <c r="J2831" t="str">
        <f>_xlfn.CONCAT(Table1[#This Row])</f>
        <v>Bourgogne Pinot Noir (La Vignée) 2015FranceBourgogneBouchard Père &amp; Fils3.6102017.592015</v>
      </c>
      <c r="S2831" t="b">
        <v>0</v>
      </c>
    </row>
    <row r="2832" spans="1:19" x14ac:dyDescent="0.2">
      <c r="A2832" t="s">
        <v>221</v>
      </c>
      <c r="B2832" t="s">
        <v>66</v>
      </c>
      <c r="C2832" t="s">
        <v>222</v>
      </c>
      <c r="D2832" t="s">
        <v>223</v>
      </c>
      <c r="E2832">
        <v>4.2</v>
      </c>
      <c r="F2832">
        <v>1017</v>
      </c>
      <c r="G2832" s="21">
        <v>38.799999999999997</v>
      </c>
      <c r="H2832">
        <v>2015</v>
      </c>
      <c r="J2832" t="str">
        <f>_xlfn.CONCAT(Table1[#This Row])</f>
        <v>Ribera del Duero 2015SpainRibera del DueroGarmón4.2101738.82015</v>
      </c>
      <c r="S2832" t="b">
        <v>0</v>
      </c>
    </row>
    <row r="2833" spans="1:19" x14ac:dyDescent="0.2">
      <c r="A2833" t="s">
        <v>219</v>
      </c>
      <c r="B2833" t="s">
        <v>16</v>
      </c>
      <c r="C2833" t="s">
        <v>120</v>
      </c>
      <c r="D2833" t="s">
        <v>220</v>
      </c>
      <c r="E2833">
        <v>3.8</v>
      </c>
      <c r="F2833">
        <v>1016</v>
      </c>
      <c r="G2833" s="21">
        <v>11.49</v>
      </c>
      <c r="H2833">
        <v>2015</v>
      </c>
      <c r="J2833" t="str">
        <f>_xlfn.CONCAT(Table1[#This Row])</f>
        <v>La Luna e i Falò Barbera d'Asti Superiore 2015ItalyBarbera d'AstiVite Colte3.8101611.492015</v>
      </c>
      <c r="S2833" t="b">
        <v>0</v>
      </c>
    </row>
    <row r="2834" spans="1:19" x14ac:dyDescent="0.2">
      <c r="A2834" t="s">
        <v>213</v>
      </c>
      <c r="B2834" t="s">
        <v>70</v>
      </c>
      <c r="C2834" t="s">
        <v>214</v>
      </c>
      <c r="D2834" t="s">
        <v>215</v>
      </c>
      <c r="E2834">
        <v>3.6</v>
      </c>
      <c r="F2834">
        <v>1015</v>
      </c>
      <c r="G2834" s="21">
        <v>16.75</v>
      </c>
      <c r="H2834">
        <v>2015</v>
      </c>
      <c r="J2834" t="str">
        <f>_xlfn.CONCAT(Table1[#This Row])</f>
        <v>Zinfandel 2015United StatesMendocino CountyBonterra3.6101516.752015</v>
      </c>
      <c r="S2834" t="b">
        <v>0</v>
      </c>
    </row>
    <row r="2835" spans="1:19" x14ac:dyDescent="0.2">
      <c r="A2835" t="s">
        <v>207</v>
      </c>
      <c r="B2835" t="s">
        <v>87</v>
      </c>
      <c r="C2835" t="s">
        <v>88</v>
      </c>
      <c r="D2835" t="s">
        <v>208</v>
      </c>
      <c r="E2835">
        <v>3.6</v>
      </c>
      <c r="F2835">
        <v>1012</v>
      </c>
      <c r="G2835" s="21">
        <v>11.35</v>
      </c>
      <c r="H2835">
        <v>2015</v>
      </c>
      <c r="J2835" t="str">
        <f>_xlfn.CONCAT(Table1[#This Row])</f>
        <v>Fausto Tannat 2015BrazilSerra GaúchaPizzato3.6101211.352015</v>
      </c>
      <c r="S2835" t="b">
        <v>0</v>
      </c>
    </row>
    <row r="2836" spans="1:19" x14ac:dyDescent="0.2">
      <c r="A2836" t="s">
        <v>110</v>
      </c>
      <c r="B2836" t="s">
        <v>66</v>
      </c>
      <c r="C2836" t="s">
        <v>111</v>
      </c>
      <c r="D2836" t="s">
        <v>112</v>
      </c>
      <c r="E2836">
        <v>3.9</v>
      </c>
      <c r="F2836">
        <v>1006</v>
      </c>
      <c r="G2836" s="21">
        <v>14.52</v>
      </c>
      <c r="H2836">
        <v>2015</v>
      </c>
      <c r="J2836" t="str">
        <f>_xlfn.CONCAT(Table1[#This Row])</f>
        <v>Berola 2015SpainCampo de BorjaBorsao3.9100614.522015</v>
      </c>
      <c r="S2836" t="b">
        <v>0</v>
      </c>
    </row>
    <row r="2837" spans="1:19" x14ac:dyDescent="0.2">
      <c r="A2837" t="s">
        <v>104</v>
      </c>
      <c r="B2837" t="s">
        <v>9</v>
      </c>
      <c r="C2837" t="s">
        <v>105</v>
      </c>
      <c r="D2837" t="s">
        <v>106</v>
      </c>
      <c r="E2837">
        <v>3.9</v>
      </c>
      <c r="F2837">
        <v>1001</v>
      </c>
      <c r="G2837" s="21">
        <v>43.28</v>
      </c>
      <c r="H2837">
        <v>2015</v>
      </c>
      <c r="J2837" t="str">
        <f>_xlfn.CONCAT(Table1[#This Row])</f>
        <v>Marquis de Calon Saint-Estèphe 2015FranceSaint-EstèpheChâteau Calon-Ségur3.9100143.282015</v>
      </c>
      <c r="S2837" t="b">
        <v>0</v>
      </c>
    </row>
    <row r="2838" spans="1:19" x14ac:dyDescent="0.2">
      <c r="A2838" t="s">
        <v>10073</v>
      </c>
      <c r="B2838" t="s">
        <v>9</v>
      </c>
      <c r="C2838" t="s">
        <v>217</v>
      </c>
      <c r="D2838" t="s">
        <v>684</v>
      </c>
      <c r="E2838">
        <v>3.9</v>
      </c>
      <c r="F2838">
        <v>986</v>
      </c>
      <c r="G2838" s="21">
        <v>34.200000000000003</v>
      </c>
      <c r="H2838">
        <v>2015</v>
      </c>
      <c r="J2838" t="str">
        <f>_xlfn.CONCAT(Table1[#This Row])</f>
        <v>Margaux de Brane (Margaux de Henri Lurton) 2015FranceMargauxChâteau Brane-Cantenac3.998634.22015</v>
      </c>
      <c r="S2838" t="b">
        <v>0</v>
      </c>
    </row>
    <row r="2839" spans="1:19" x14ac:dyDescent="0.2">
      <c r="A2839" t="s">
        <v>2399</v>
      </c>
      <c r="B2839" t="s">
        <v>9</v>
      </c>
      <c r="C2839" t="s">
        <v>114</v>
      </c>
      <c r="D2839" t="s">
        <v>3159</v>
      </c>
      <c r="E2839">
        <v>4.0999999999999996</v>
      </c>
      <c r="F2839">
        <v>983</v>
      </c>
      <c r="G2839" s="21">
        <v>80.91</v>
      </c>
      <c r="H2839">
        <v>2015</v>
      </c>
      <c r="J2839" t="str">
        <f>_xlfn.CONCAT(Table1[#This Row])</f>
        <v>Saint-Julien (Grand Cru Classé) 2015FranceSaint-JulienChâteau Talbot4.198380.912015</v>
      </c>
      <c r="S2839" t="b">
        <v>0</v>
      </c>
    </row>
    <row r="2840" spans="1:19" x14ac:dyDescent="0.2">
      <c r="A2840" t="s">
        <v>4042</v>
      </c>
      <c r="B2840" t="s">
        <v>9</v>
      </c>
      <c r="C2840" t="s">
        <v>27</v>
      </c>
      <c r="D2840" t="s">
        <v>966</v>
      </c>
      <c r="E2840">
        <v>3.9</v>
      </c>
      <c r="F2840">
        <v>983</v>
      </c>
      <c r="G2840" s="21">
        <v>26.7</v>
      </c>
      <c r="H2840">
        <v>2015</v>
      </c>
      <c r="J2840" t="str">
        <f>_xlfn.CONCAT(Table1[#This Row])</f>
        <v>Gigondas 2015FranceGigondasE. Guigal3.998326.72015</v>
      </c>
      <c r="S2840" t="b">
        <v>0</v>
      </c>
    </row>
    <row r="2841" spans="1:19" x14ac:dyDescent="0.2">
      <c r="A2841" t="s">
        <v>10072</v>
      </c>
      <c r="B2841" t="s">
        <v>16</v>
      </c>
      <c r="C2841" t="s">
        <v>558</v>
      </c>
      <c r="D2841" t="s">
        <v>2358</v>
      </c>
      <c r="E2841">
        <v>4.0999999999999996</v>
      </c>
      <c r="F2841">
        <v>982</v>
      </c>
      <c r="G2841" s="21">
        <v>16.52</v>
      </c>
      <c r="H2841">
        <v>2015</v>
      </c>
      <c r="J2841" t="str">
        <f>_xlfn.CONCAT(Table1[#This Row])</f>
        <v>Pagliareto Vino Nobile di Montepulciano 2015ItalyVino Nobile di MontepulcianoLunadoro4.198216.522015</v>
      </c>
      <c r="S2841" t="b">
        <v>0</v>
      </c>
    </row>
    <row r="2842" spans="1:19" x14ac:dyDescent="0.2">
      <c r="A2842" t="s">
        <v>10042</v>
      </c>
      <c r="B2842" t="s">
        <v>16</v>
      </c>
      <c r="C2842" t="s">
        <v>181</v>
      </c>
      <c r="D2842" t="s">
        <v>441</v>
      </c>
      <c r="E2842">
        <v>4.0999999999999996</v>
      </c>
      <c r="F2842">
        <v>975</v>
      </c>
      <c r="G2842" s="21">
        <v>43.87</v>
      </c>
      <c r="H2842">
        <v>2015</v>
      </c>
      <c r="J2842" t="str">
        <f>_xlfn.CONCAT(Table1[#This Row])</f>
        <v>Barolo Castiglione 2015ItalyBaroloVietti4.197543.872015</v>
      </c>
      <c r="S2842" t="b">
        <v>0</v>
      </c>
    </row>
    <row r="2843" spans="1:19" x14ac:dyDescent="0.2">
      <c r="A2843" t="s">
        <v>590</v>
      </c>
      <c r="B2843" t="s">
        <v>77</v>
      </c>
      <c r="C2843" t="s">
        <v>153</v>
      </c>
      <c r="D2843" t="s">
        <v>439</v>
      </c>
      <c r="E2843">
        <v>4.0999999999999996</v>
      </c>
      <c r="F2843">
        <v>975</v>
      </c>
      <c r="G2843" s="21">
        <v>13.6</v>
      </c>
      <c r="H2843">
        <v>2015</v>
      </c>
      <c r="J2843" t="str">
        <f>_xlfn.CONCAT(Table1[#This Row])</f>
        <v>Tinto 2015PortugalAlentejanoCortes de Cima4.197513.62015</v>
      </c>
      <c r="S2843" t="b">
        <v>0</v>
      </c>
    </row>
    <row r="2844" spans="1:19" x14ac:dyDescent="0.2">
      <c r="A2844" t="s">
        <v>10038</v>
      </c>
      <c r="B2844" t="s">
        <v>66</v>
      </c>
      <c r="C2844" t="s">
        <v>241</v>
      </c>
      <c r="D2844" t="s">
        <v>1608</v>
      </c>
      <c r="E2844">
        <v>3.5</v>
      </c>
      <c r="F2844">
        <v>973</v>
      </c>
      <c r="G2844" s="21">
        <v>22.1</v>
      </c>
      <c r="H2844">
        <v>2015</v>
      </c>
      <c r="J2844" t="str">
        <f>_xlfn.CONCAT(Table1[#This Row])</f>
        <v>Parcela 23 Tempranillo 2015SpainCastillaFinca Constancia3.597322.12015</v>
      </c>
      <c r="S2844" t="b">
        <v>0</v>
      </c>
    </row>
    <row r="2845" spans="1:19" x14ac:dyDescent="0.2">
      <c r="A2845" t="s">
        <v>9988</v>
      </c>
      <c r="B2845" t="s">
        <v>16</v>
      </c>
      <c r="C2845" t="s">
        <v>4919</v>
      </c>
      <c r="D2845" t="s">
        <v>4920</v>
      </c>
      <c r="E2845">
        <v>3.7</v>
      </c>
      <c r="F2845">
        <v>957</v>
      </c>
      <c r="G2845" s="21">
        <v>14.95</v>
      </c>
      <c r="H2845">
        <v>2015</v>
      </c>
      <c r="J2845" t="str">
        <f>_xlfn.CONCAT(Table1[#This Row])</f>
        <v>Montecucco Rosso Riserva 2015ItalyMontecuccoColleMassari3.795714.952015</v>
      </c>
      <c r="S2845" t="b">
        <v>0</v>
      </c>
    </row>
    <row r="2846" spans="1:19" x14ac:dyDescent="0.2">
      <c r="A2846" t="s">
        <v>9948</v>
      </c>
      <c r="B2846" t="s">
        <v>16</v>
      </c>
      <c r="C2846" t="s">
        <v>9949</v>
      </c>
      <c r="D2846" t="s">
        <v>3829</v>
      </c>
      <c r="E2846">
        <v>3.7</v>
      </c>
      <c r="F2846">
        <v>946</v>
      </c>
      <c r="G2846" s="21">
        <v>14.95</v>
      </c>
      <c r="H2846">
        <v>2015</v>
      </c>
      <c r="J2846" t="str">
        <f>_xlfn.CONCAT(Table1[#This Row])</f>
        <v>Mille 1 Rebo 2015ItalyBenaco BrescianoPratello3.794614.952015</v>
      </c>
      <c r="S2846" t="b">
        <v>0</v>
      </c>
    </row>
    <row r="2847" spans="1:19" x14ac:dyDescent="0.2">
      <c r="A2847" t="s">
        <v>7077</v>
      </c>
      <c r="B2847" t="s">
        <v>9</v>
      </c>
      <c r="C2847" t="s">
        <v>389</v>
      </c>
      <c r="D2847" t="s">
        <v>3960</v>
      </c>
      <c r="E2847">
        <v>4.0999999999999996</v>
      </c>
      <c r="F2847">
        <v>940</v>
      </c>
      <c r="G2847" s="21">
        <v>39.9</v>
      </c>
      <c r="H2847">
        <v>2015</v>
      </c>
      <c r="J2847" t="str">
        <f>_xlfn.CONCAT(Table1[#This Row])</f>
        <v>Pessac-Léognan (Grand Cru Classé de Graves) 2015FrancePessac-LéognanChâteau Latour-Martillac4.194039.92015</v>
      </c>
      <c r="S2847" t="b">
        <v>0</v>
      </c>
    </row>
    <row r="2848" spans="1:19" x14ac:dyDescent="0.2">
      <c r="A2848" t="s">
        <v>1691</v>
      </c>
      <c r="B2848" t="s">
        <v>34</v>
      </c>
      <c r="C2848" t="s">
        <v>4303</v>
      </c>
      <c r="D2848" t="s">
        <v>4304</v>
      </c>
      <c r="E2848">
        <v>3.9</v>
      </c>
      <c r="F2848">
        <v>925</v>
      </c>
      <c r="G2848" s="21">
        <v>20.54</v>
      </c>
      <c r="H2848">
        <v>2015</v>
      </c>
      <c r="J2848" t="str">
        <f>_xlfn.CONCAT(Table1[#This Row])</f>
        <v>Syrah 2015ChilePeumoMarques de Casa Concha3.992520.542015</v>
      </c>
      <c r="S2848" t="b">
        <v>0</v>
      </c>
    </row>
    <row r="2849" spans="1:19" x14ac:dyDescent="0.2">
      <c r="A2849" t="s">
        <v>9813</v>
      </c>
      <c r="B2849" t="s">
        <v>16</v>
      </c>
      <c r="C2849" t="s">
        <v>228</v>
      </c>
      <c r="D2849" t="s">
        <v>270</v>
      </c>
      <c r="E2849">
        <v>3.7</v>
      </c>
      <c r="F2849">
        <v>903</v>
      </c>
      <c r="G2849" s="21">
        <v>11.95</v>
      </c>
      <c r="H2849">
        <v>2015</v>
      </c>
      <c r="J2849" t="str">
        <f>_xlfn.CONCAT(Table1[#This Row])</f>
        <v>Benuara (Tenuta Presti e Pegni) 2015ItalyTerre SicilianeCusumano3.790311.952015</v>
      </c>
      <c r="S2849" t="b">
        <v>0</v>
      </c>
    </row>
    <row r="2850" spans="1:19" x14ac:dyDescent="0.2">
      <c r="A2850" t="s">
        <v>9782</v>
      </c>
      <c r="B2850" t="s">
        <v>16</v>
      </c>
      <c r="C2850" t="s">
        <v>302</v>
      </c>
      <c r="D2850" t="s">
        <v>2469</v>
      </c>
      <c r="E2850">
        <v>4.2</v>
      </c>
      <c r="F2850">
        <v>892</v>
      </c>
      <c r="G2850" s="21">
        <v>15.95</v>
      </c>
      <c r="H2850">
        <v>2015</v>
      </c>
      <c r="J2850" t="str">
        <f>_xlfn.CONCAT(Table1[#This Row])</f>
        <v>Li Filitti Riserva Primitivo di Manduria 2015ItalyPrimitivo di ManduriaMasca del Tacco4.289215.952015</v>
      </c>
      <c r="S2850" t="b">
        <v>0</v>
      </c>
    </row>
    <row r="2851" spans="1:19" x14ac:dyDescent="0.2">
      <c r="A2851" t="s">
        <v>9783</v>
      </c>
      <c r="B2851" t="s">
        <v>9</v>
      </c>
      <c r="C2851" t="s">
        <v>2283</v>
      </c>
      <c r="D2851" t="s">
        <v>9784</v>
      </c>
      <c r="E2851">
        <v>3.7</v>
      </c>
      <c r="F2851">
        <v>892</v>
      </c>
      <c r="G2851" s="21">
        <v>12.5</v>
      </c>
      <c r="H2851">
        <v>2015</v>
      </c>
      <c r="J2851" t="str">
        <f>_xlfn.CONCAT(Table1[#This Row])</f>
        <v>Premier Vin 2015FranceCastillon - Côtes de BordeauxChâteau de Pitray3.789212.52015</v>
      </c>
      <c r="S2851" t="b">
        <v>0</v>
      </c>
    </row>
    <row r="2852" spans="1:19" x14ac:dyDescent="0.2">
      <c r="A2852" t="s">
        <v>9742</v>
      </c>
      <c r="B2852" t="s">
        <v>16</v>
      </c>
      <c r="C2852" t="s">
        <v>93</v>
      </c>
      <c r="D2852" t="s">
        <v>1027</v>
      </c>
      <c r="E2852">
        <v>4.2</v>
      </c>
      <c r="F2852">
        <v>885</v>
      </c>
      <c r="G2852" s="21">
        <v>38</v>
      </c>
      <c r="H2852">
        <v>2015</v>
      </c>
      <c r="J2852" t="str">
        <f>_xlfn.CONCAT(Table1[#This Row])</f>
        <v>Castello Fonterutoli Chianti Classico Gran Selezione 2015ItalyChianti ClassicoMazzei4.2885382015</v>
      </c>
      <c r="S2852" t="b">
        <v>0</v>
      </c>
    </row>
    <row r="2853" spans="1:19" x14ac:dyDescent="0.2">
      <c r="A2853" t="s">
        <v>9740</v>
      </c>
      <c r="B2853" t="s">
        <v>16</v>
      </c>
      <c r="C2853" t="s">
        <v>17</v>
      </c>
      <c r="D2853" t="s">
        <v>1131</v>
      </c>
      <c r="E2853">
        <v>3.8</v>
      </c>
      <c r="F2853">
        <v>883</v>
      </c>
      <c r="G2853" s="21">
        <v>12.6</v>
      </c>
      <c r="H2853">
        <v>2015</v>
      </c>
      <c r="J2853" t="str">
        <f>_xlfn.CONCAT(Table1[#This Row])</f>
        <v>Cum Laude 2015ItalyToscanaBanfi3.888312.62015</v>
      </c>
      <c r="S2853" t="b">
        <v>0</v>
      </c>
    </row>
    <row r="2854" spans="1:19" x14ac:dyDescent="0.2">
      <c r="A2854" t="s">
        <v>9694</v>
      </c>
      <c r="B2854" t="s">
        <v>16</v>
      </c>
      <c r="C2854" t="s">
        <v>1844</v>
      </c>
      <c r="D2854" t="s">
        <v>395</v>
      </c>
      <c r="E2854">
        <v>3.8</v>
      </c>
      <c r="F2854">
        <v>870</v>
      </c>
      <c r="G2854" s="21">
        <v>14.99</v>
      </c>
      <c r="H2854">
        <v>2015</v>
      </c>
      <c r="J2854" t="str">
        <f>_xlfn.CONCAT(Table1[#This Row])</f>
        <v>Brolo di Campofiorin Oro 2015ItalyRosso VeroneseMasi3.887014.992015</v>
      </c>
      <c r="S2854" t="b">
        <v>0</v>
      </c>
    </row>
    <row r="2855" spans="1:19" x14ac:dyDescent="0.2">
      <c r="A2855" t="s">
        <v>1716</v>
      </c>
      <c r="B2855" t="s">
        <v>66</v>
      </c>
      <c r="C2855" t="s">
        <v>308</v>
      </c>
      <c r="D2855" t="s">
        <v>2860</v>
      </c>
      <c r="E2855">
        <v>3.6</v>
      </c>
      <c r="F2855">
        <v>864</v>
      </c>
      <c r="G2855" s="21">
        <v>6.99</v>
      </c>
      <c r="H2855">
        <v>2015</v>
      </c>
      <c r="J2855" t="str">
        <f>_xlfn.CONCAT(Table1[#This Row])</f>
        <v>Crianza Rioja 2015SpainRiojaCastillo de Albai3.68646.992015</v>
      </c>
      <c r="S2855" t="b">
        <v>0</v>
      </c>
    </row>
    <row r="2856" spans="1:19" x14ac:dyDescent="0.2">
      <c r="A2856" t="s">
        <v>9629</v>
      </c>
      <c r="B2856" t="s">
        <v>6702</v>
      </c>
      <c r="C2856" t="s">
        <v>6703</v>
      </c>
      <c r="D2856" t="s">
        <v>6704</v>
      </c>
      <c r="E2856">
        <v>3.9</v>
      </c>
      <c r="F2856">
        <v>858</v>
      </c>
      <c r="G2856" s="21">
        <v>11.43</v>
      </c>
      <c r="H2856">
        <v>2015</v>
      </c>
      <c r="J2856" t="str">
        <f>_xlfn.CONCAT(Table1[#This Row])</f>
        <v>Enira 2015BulgariaPazardjikBessa Valley3.985811.432015</v>
      </c>
      <c r="S2856" t="b">
        <v>0</v>
      </c>
    </row>
    <row r="2857" spans="1:19" x14ac:dyDescent="0.2">
      <c r="A2857" t="s">
        <v>9587</v>
      </c>
      <c r="B2857" t="s">
        <v>16</v>
      </c>
      <c r="C2857" t="s">
        <v>181</v>
      </c>
      <c r="D2857" t="s">
        <v>6891</v>
      </c>
      <c r="E2857">
        <v>4.0999999999999996</v>
      </c>
      <c r="F2857">
        <v>849</v>
      </c>
      <c r="G2857" s="21">
        <v>23.9</v>
      </c>
      <c r="H2857">
        <v>2015</v>
      </c>
      <c r="J2857" t="str">
        <f>_xlfn.CONCAT(Table1[#This Row])</f>
        <v>Barolo (Tradizione) 2015ItalyBaroloMarchesi di Barolo4.184923.92015</v>
      </c>
      <c r="S2857" t="b">
        <v>0</v>
      </c>
    </row>
    <row r="2858" spans="1:19" x14ac:dyDescent="0.2">
      <c r="A2858" t="s">
        <v>9589</v>
      </c>
      <c r="B2858" t="s">
        <v>46</v>
      </c>
      <c r="C2858" t="s">
        <v>47</v>
      </c>
      <c r="D2858" t="s">
        <v>515</v>
      </c>
      <c r="E2858">
        <v>3.6</v>
      </c>
      <c r="F2858">
        <v>849</v>
      </c>
      <c r="G2858" s="21">
        <v>12.5</v>
      </c>
      <c r="H2858">
        <v>2015</v>
      </c>
      <c r="J2858" t="str">
        <f>_xlfn.CONCAT(Table1[#This Row])</f>
        <v>Clancy's Red Blend 2015AustraliaBarossaPeter Lehmann3.684912.52015</v>
      </c>
      <c r="S2858" t="b">
        <v>0</v>
      </c>
    </row>
    <row r="2859" spans="1:19" x14ac:dyDescent="0.2">
      <c r="A2859" t="s">
        <v>6200</v>
      </c>
      <c r="B2859" t="s">
        <v>9</v>
      </c>
      <c r="C2859" t="s">
        <v>281</v>
      </c>
      <c r="D2859" t="s">
        <v>2178</v>
      </c>
      <c r="E2859">
        <v>4</v>
      </c>
      <c r="F2859">
        <v>848</v>
      </c>
      <c r="G2859" s="21">
        <v>39.5</v>
      </c>
      <c r="H2859">
        <v>2015</v>
      </c>
      <c r="J2859" t="str">
        <f>_xlfn.CONCAT(Table1[#This Row])</f>
        <v>Haut-Médoc (Grand Cru Classé) 2015FranceHaut-MédocChâteau La Tour Carnet484839.52015</v>
      </c>
      <c r="S2859" t="b">
        <v>0</v>
      </c>
    </row>
    <row r="2860" spans="1:19" x14ac:dyDescent="0.2">
      <c r="A2860" t="s">
        <v>9583</v>
      </c>
      <c r="B2860" t="s">
        <v>77</v>
      </c>
      <c r="C2860" t="s">
        <v>78</v>
      </c>
      <c r="D2860" t="s">
        <v>3581</v>
      </c>
      <c r="E2860">
        <v>3.7</v>
      </c>
      <c r="F2860">
        <v>846</v>
      </c>
      <c r="G2860" s="21">
        <v>10.23</v>
      </c>
      <c r="H2860">
        <v>2015</v>
      </c>
      <c r="J2860" t="str">
        <f>_xlfn.CONCAT(Table1[#This Row])</f>
        <v>Três Bagos Reserva Tinto 2015PortugalDouroLavradores de Feitoria3.784610.232015</v>
      </c>
      <c r="S2860" t="b">
        <v>0</v>
      </c>
    </row>
    <row r="2861" spans="1:19" x14ac:dyDescent="0.2">
      <c r="A2861" t="s">
        <v>5066</v>
      </c>
      <c r="B2861" t="s">
        <v>16</v>
      </c>
      <c r="C2861" t="s">
        <v>93</v>
      </c>
      <c r="D2861" t="s">
        <v>431</v>
      </c>
      <c r="E2861">
        <v>3.8</v>
      </c>
      <c r="F2861">
        <v>841</v>
      </c>
      <c r="G2861" s="21">
        <v>17.63</v>
      </c>
      <c r="H2861">
        <v>2015</v>
      </c>
      <c r="J2861" t="str">
        <f>_xlfn.CONCAT(Table1[#This Row])</f>
        <v>Chianti Classico Riserva 2015ItalyChianti ClassicoCastello di Gabbiano3.884117.632015</v>
      </c>
      <c r="S2861" t="b">
        <v>0</v>
      </c>
    </row>
    <row r="2862" spans="1:19" x14ac:dyDescent="0.2">
      <c r="A2862" t="s">
        <v>9582</v>
      </c>
      <c r="B2862" t="s">
        <v>16</v>
      </c>
      <c r="C2862" t="s">
        <v>144</v>
      </c>
      <c r="D2862" t="s">
        <v>543</v>
      </c>
      <c r="E2862">
        <v>4.0999999999999996</v>
      </c>
      <c r="F2862">
        <v>840</v>
      </c>
      <c r="G2862" s="21">
        <v>37.5</v>
      </c>
      <c r="H2862">
        <v>2015</v>
      </c>
      <c r="J2862" t="str">
        <f>_xlfn.CONCAT(Table1[#This Row])</f>
        <v>Montiano 2015ItalyLazioFalesco4.184037.52015</v>
      </c>
      <c r="S2862" t="b">
        <v>0</v>
      </c>
    </row>
    <row r="2863" spans="1:19" x14ac:dyDescent="0.2">
      <c r="A2863" t="s">
        <v>805</v>
      </c>
      <c r="B2863" t="s">
        <v>34</v>
      </c>
      <c r="C2863" t="s">
        <v>718</v>
      </c>
      <c r="D2863" t="s">
        <v>3057</v>
      </c>
      <c r="E2863">
        <v>3.8</v>
      </c>
      <c r="F2863">
        <v>837</v>
      </c>
      <c r="G2863" s="21">
        <v>16.09</v>
      </c>
      <c r="H2863">
        <v>2015</v>
      </c>
      <c r="J2863" t="str">
        <f>_xlfn.CONCAT(Table1[#This Row])</f>
        <v>Merlot 2015ChileColchagua ValleyMontes Alpha3.883716.092015</v>
      </c>
      <c r="S2863" t="b">
        <v>0</v>
      </c>
    </row>
    <row r="2864" spans="1:19" x14ac:dyDescent="0.2">
      <c r="A2864" t="s">
        <v>271</v>
      </c>
      <c r="B2864" t="s">
        <v>34</v>
      </c>
      <c r="C2864" t="s">
        <v>2120</v>
      </c>
      <c r="D2864" t="s">
        <v>1964</v>
      </c>
      <c r="E2864">
        <v>3.5</v>
      </c>
      <c r="F2864">
        <v>837</v>
      </c>
      <c r="G2864" s="21">
        <v>8.99</v>
      </c>
      <c r="H2864">
        <v>2015</v>
      </c>
      <c r="J2864" t="str">
        <f>_xlfn.CONCAT(Table1[#This Row])</f>
        <v>Pinot Noir 2015ChileCasablanca ValleyVeramonte3.58378.992015</v>
      </c>
      <c r="S2864" t="b">
        <v>0</v>
      </c>
    </row>
    <row r="2865" spans="1:19" x14ac:dyDescent="0.2">
      <c r="A2865" t="s">
        <v>9521</v>
      </c>
      <c r="B2865" t="s">
        <v>16</v>
      </c>
      <c r="C2865" t="s">
        <v>205</v>
      </c>
      <c r="D2865" t="s">
        <v>206</v>
      </c>
      <c r="E2865">
        <v>3.6</v>
      </c>
      <c r="F2865">
        <v>828</v>
      </c>
      <c r="G2865" s="21">
        <v>13.25</v>
      </c>
      <c r="H2865">
        <v>2015</v>
      </c>
      <c r="J2865" t="str">
        <f>_xlfn.CONCAT(Table1[#This Row])</f>
        <v>Terre di San Leonardo 2015ItalyVigneti delle DolomitiSan Leonardo3.682813.252015</v>
      </c>
      <c r="S2865" t="b">
        <v>0</v>
      </c>
    </row>
    <row r="2866" spans="1:19" x14ac:dyDescent="0.2">
      <c r="A2866" t="s">
        <v>6200</v>
      </c>
      <c r="B2866" t="s">
        <v>9</v>
      </c>
      <c r="C2866" t="s">
        <v>281</v>
      </c>
      <c r="D2866" t="s">
        <v>1999</v>
      </c>
      <c r="E2866">
        <v>3.9</v>
      </c>
      <c r="F2866">
        <v>815</v>
      </c>
      <c r="G2866" s="21">
        <v>42.5</v>
      </c>
      <c r="H2866">
        <v>2015</v>
      </c>
      <c r="J2866" t="str">
        <f>_xlfn.CONCAT(Table1[#This Row])</f>
        <v>Haut-Médoc (Grand Cru Classé) 2015FranceHaut-MédocChâteau Cantemerle3.981542.52015</v>
      </c>
      <c r="S2866" t="b">
        <v>0</v>
      </c>
    </row>
    <row r="2867" spans="1:19" x14ac:dyDescent="0.2">
      <c r="A2867" t="s">
        <v>9444</v>
      </c>
      <c r="B2867" t="s">
        <v>66</v>
      </c>
      <c r="C2867" t="s">
        <v>308</v>
      </c>
      <c r="D2867" t="s">
        <v>1730</v>
      </c>
      <c r="E2867">
        <v>4.2</v>
      </c>
      <c r="F2867">
        <v>808</v>
      </c>
      <c r="G2867" s="21">
        <v>14.9</v>
      </c>
      <c r="H2867">
        <v>2015</v>
      </c>
      <c r="J2867" t="str">
        <f>_xlfn.CONCAT(Table1[#This Row])</f>
        <v>Viña Alberdi Reserva 2015SpainRiojaLa Rioja Alta4.280814.92015</v>
      </c>
      <c r="S2867" t="b">
        <v>0</v>
      </c>
    </row>
    <row r="2868" spans="1:19" x14ac:dyDescent="0.2">
      <c r="A2868" t="s">
        <v>9413</v>
      </c>
      <c r="B2868" t="s">
        <v>46</v>
      </c>
      <c r="C2868" t="s">
        <v>341</v>
      </c>
      <c r="D2868" t="s">
        <v>263</v>
      </c>
      <c r="E2868">
        <v>4.3</v>
      </c>
      <c r="F2868">
        <v>795</v>
      </c>
      <c r="G2868" s="21">
        <v>119</v>
      </c>
      <c r="H2868">
        <v>2015</v>
      </c>
      <c r="J2868" t="str">
        <f>_xlfn.CONCAT(Table1[#This Row])</f>
        <v>St. Henri Shiraz 2015AustraliaSouth AustraliaPenfolds4.37951192015</v>
      </c>
      <c r="S2868" t="b">
        <v>0</v>
      </c>
    </row>
    <row r="2869" spans="1:19" x14ac:dyDescent="0.2">
      <c r="A2869" t="s">
        <v>9408</v>
      </c>
      <c r="B2869" t="s">
        <v>16</v>
      </c>
      <c r="C2869" t="s">
        <v>38</v>
      </c>
      <c r="D2869" t="s">
        <v>1403</v>
      </c>
      <c r="E2869">
        <v>3.5</v>
      </c>
      <c r="F2869">
        <v>794</v>
      </c>
      <c r="G2869" s="21">
        <v>13.82</v>
      </c>
      <c r="H2869">
        <v>2015</v>
      </c>
      <c r="J2869" t="str">
        <f>_xlfn.CONCAT(Table1[#This Row])</f>
        <v>Chianti Superiore 2015ItalyChiantiRuffino3.579413.822015</v>
      </c>
      <c r="S2869" t="b">
        <v>0</v>
      </c>
    </row>
    <row r="2870" spans="1:19" x14ac:dyDescent="0.2">
      <c r="A2870" t="s">
        <v>9407</v>
      </c>
      <c r="B2870" t="s">
        <v>34</v>
      </c>
      <c r="C2870" t="s">
        <v>150</v>
      </c>
      <c r="D2870" t="s">
        <v>2067</v>
      </c>
      <c r="E2870">
        <v>3.3</v>
      </c>
      <c r="F2870">
        <v>793</v>
      </c>
      <c r="G2870" s="21">
        <v>8.89</v>
      </c>
      <c r="H2870">
        <v>2015</v>
      </c>
      <c r="J2870" t="str">
        <f>_xlfn.CONCAT(Table1[#This Row])</f>
        <v>Reserva de Pueblo 2015ChileCentral ValleyMiguel Torres3.37938.892015</v>
      </c>
      <c r="S2870" t="b">
        <v>0</v>
      </c>
    </row>
    <row r="2871" spans="1:19" x14ac:dyDescent="0.2">
      <c r="A2871" t="s">
        <v>9364</v>
      </c>
      <c r="B2871" t="s">
        <v>9</v>
      </c>
      <c r="C2871" t="s">
        <v>336</v>
      </c>
      <c r="D2871" t="s">
        <v>1179</v>
      </c>
      <c r="E2871">
        <v>3.8</v>
      </c>
      <c r="F2871">
        <v>788</v>
      </c>
      <c r="G2871" s="21">
        <v>24.9</v>
      </c>
      <c r="H2871">
        <v>2015</v>
      </c>
      <c r="J2871" t="str">
        <f>_xlfn.CONCAT(Table1[#This Row])</f>
        <v>Blason d'Aussières Corbières 2015FranceCorbièresChâteau d’Aussières3.878824.92015</v>
      </c>
      <c r="S2871" t="b">
        <v>0</v>
      </c>
    </row>
    <row r="2872" spans="1:19" x14ac:dyDescent="0.2">
      <c r="A2872" t="s">
        <v>9361</v>
      </c>
      <c r="B2872" t="s">
        <v>16</v>
      </c>
      <c r="C2872" t="s">
        <v>181</v>
      </c>
      <c r="D2872" t="s">
        <v>375</v>
      </c>
      <c r="E2872">
        <v>4.3</v>
      </c>
      <c r="F2872">
        <v>786</v>
      </c>
      <c r="G2872" s="21">
        <v>100.51</v>
      </c>
      <c r="H2872">
        <v>2015</v>
      </c>
      <c r="J2872" t="str">
        <f>_xlfn.CONCAT(Table1[#This Row])</f>
        <v>Dagromis Barolo 2015ItalyBaroloGaja4.3786100.512015</v>
      </c>
      <c r="S2872" t="b">
        <v>0</v>
      </c>
    </row>
    <row r="2873" spans="1:19" x14ac:dyDescent="0.2">
      <c r="A2873" t="s">
        <v>9305</v>
      </c>
      <c r="B2873" t="s">
        <v>66</v>
      </c>
      <c r="C2873" t="s">
        <v>669</v>
      </c>
      <c r="D2873" t="s">
        <v>3223</v>
      </c>
      <c r="E2873">
        <v>3.9</v>
      </c>
      <c r="F2873">
        <v>775</v>
      </c>
      <c r="G2873" s="21">
        <v>7.55</v>
      </c>
      <c r="H2873">
        <v>2015</v>
      </c>
      <c r="J2873" t="str">
        <f>_xlfn.CONCAT(Table1[#This Row])</f>
        <v>80 Years Red Blend 2015SpainValenciaTorre Oria3.97757.552015</v>
      </c>
      <c r="S2873" t="b">
        <v>0</v>
      </c>
    </row>
    <row r="2874" spans="1:19" x14ac:dyDescent="0.2">
      <c r="A2874" t="s">
        <v>805</v>
      </c>
      <c r="B2874" t="s">
        <v>62</v>
      </c>
      <c r="C2874" t="s">
        <v>63</v>
      </c>
      <c r="D2874" t="s">
        <v>861</v>
      </c>
      <c r="E2874">
        <v>4.0999999999999996</v>
      </c>
      <c r="F2874">
        <v>773</v>
      </c>
      <c r="G2874" s="21">
        <v>19.899999999999999</v>
      </c>
      <c r="H2874">
        <v>2015</v>
      </c>
      <c r="J2874" t="str">
        <f>_xlfn.CONCAT(Table1[#This Row])</f>
        <v>Merlot 2015South AfricaStellenboschMeerlust4.177319.92015</v>
      </c>
      <c r="S2874" t="b">
        <v>0</v>
      </c>
    </row>
    <row r="2875" spans="1:19" x14ac:dyDescent="0.2">
      <c r="A2875" t="s">
        <v>9298</v>
      </c>
      <c r="B2875" t="s">
        <v>9</v>
      </c>
      <c r="C2875" t="s">
        <v>999</v>
      </c>
      <c r="D2875" t="s">
        <v>9299</v>
      </c>
      <c r="E2875">
        <v>3.9</v>
      </c>
      <c r="F2875">
        <v>770</v>
      </c>
      <c r="G2875" s="21">
        <v>23.7</v>
      </c>
      <c r="H2875">
        <v>2015</v>
      </c>
      <c r="J2875" t="str">
        <f>_xlfn.CONCAT(Table1[#This Row])</f>
        <v>Puisseguin-Saint-Émilion 2015FrancePuisseguin-Saint-ÉmilionChâteau des Laurets3.977023.72015</v>
      </c>
      <c r="S2875" t="b">
        <v>0</v>
      </c>
    </row>
    <row r="2876" spans="1:19" x14ac:dyDescent="0.2">
      <c r="A2876" t="s">
        <v>9251</v>
      </c>
      <c r="B2876" t="s">
        <v>9</v>
      </c>
      <c r="C2876" t="s">
        <v>184</v>
      </c>
      <c r="D2876" t="s">
        <v>1051</v>
      </c>
      <c r="E2876">
        <v>4.0999999999999996</v>
      </c>
      <c r="F2876">
        <v>763</v>
      </c>
      <c r="G2876" s="21">
        <v>56.94</v>
      </c>
      <c r="H2876">
        <v>2015</v>
      </c>
      <c r="J2876" t="str">
        <f>_xlfn.CONCAT(Table1[#This Row])</f>
        <v>Réserve (de la Comtesse) Pauillac 2015FrancePauillacChâteau Pichon Longueville Comtesse de Lalande4.176356.942015</v>
      </c>
      <c r="S2876" t="b">
        <v>0</v>
      </c>
    </row>
    <row r="2877" spans="1:19" x14ac:dyDescent="0.2">
      <c r="A2877" t="s">
        <v>69</v>
      </c>
      <c r="B2877" t="s">
        <v>70</v>
      </c>
      <c r="C2877" t="s">
        <v>161</v>
      </c>
      <c r="D2877" t="s">
        <v>9246</v>
      </c>
      <c r="E2877">
        <v>4</v>
      </c>
      <c r="F2877">
        <v>761</v>
      </c>
      <c r="G2877" s="21">
        <v>20.36</v>
      </c>
      <c r="H2877">
        <v>2015</v>
      </c>
      <c r="J2877" t="str">
        <f>_xlfn.CONCAT(Table1[#This Row])</f>
        <v>Cabernet Sauvignon 2015United StatesNapa ValleyFirst Press476120.362015</v>
      </c>
      <c r="S2877" t="b">
        <v>0</v>
      </c>
    </row>
    <row r="2878" spans="1:19" x14ac:dyDescent="0.2">
      <c r="A2878" t="s">
        <v>9247</v>
      </c>
      <c r="B2878" t="s">
        <v>34</v>
      </c>
      <c r="C2878" t="s">
        <v>898</v>
      </c>
      <c r="D2878" t="s">
        <v>899</v>
      </c>
      <c r="E2878">
        <v>3.4</v>
      </c>
      <c r="F2878">
        <v>761</v>
      </c>
      <c r="G2878" s="21">
        <v>8.5</v>
      </c>
      <c r="H2878">
        <v>2015</v>
      </c>
      <c r="J2878" t="str">
        <f>_xlfn.CONCAT(Table1[#This Row])</f>
        <v>Estate Cabernet Sauvignon 2015ChileAconcagua ValleyErrazuriz3.47618.52015</v>
      </c>
      <c r="S2878" t="b">
        <v>0</v>
      </c>
    </row>
    <row r="2879" spans="1:19" x14ac:dyDescent="0.2">
      <c r="A2879" t="s">
        <v>9207</v>
      </c>
      <c r="B2879" t="s">
        <v>62</v>
      </c>
      <c r="C2879" t="s">
        <v>63</v>
      </c>
      <c r="D2879" t="s">
        <v>727</v>
      </c>
      <c r="E2879">
        <v>4.2</v>
      </c>
      <c r="F2879">
        <v>755</v>
      </c>
      <c r="G2879" s="21">
        <v>43.82</v>
      </c>
      <c r="H2879">
        <v>2015</v>
      </c>
      <c r="J2879" t="str">
        <f>_xlfn.CONCAT(Table1[#This Row])</f>
        <v>Steytler Pinotage 2015South AfricaStellenboschKaapzicht4.275543.822015</v>
      </c>
      <c r="S2879" t="b">
        <v>0</v>
      </c>
    </row>
    <row r="2880" spans="1:19" x14ac:dyDescent="0.2">
      <c r="A2880" t="s">
        <v>9200</v>
      </c>
      <c r="B2880" t="s">
        <v>16</v>
      </c>
      <c r="C2880" t="s">
        <v>996</v>
      </c>
      <c r="D2880" t="s">
        <v>7291</v>
      </c>
      <c r="E2880">
        <v>4.0999999999999996</v>
      </c>
      <c r="F2880">
        <v>751</v>
      </c>
      <c r="G2880" s="21">
        <v>28.99</v>
      </c>
      <c r="H2880">
        <v>2015</v>
      </c>
      <c r="J2880" t="str">
        <f>_xlfn.CONCAT(Table1[#This Row])</f>
        <v>Barrua 2015ItalyIsola dei NuraghiPunica4.175128.992015</v>
      </c>
      <c r="S2880" t="b">
        <v>0</v>
      </c>
    </row>
    <row r="2881" spans="1:19" x14ac:dyDescent="0.2">
      <c r="A2881" t="s">
        <v>9160</v>
      </c>
      <c r="B2881" t="s">
        <v>9</v>
      </c>
      <c r="C2881" t="s">
        <v>117</v>
      </c>
      <c r="D2881" t="s">
        <v>9161</v>
      </c>
      <c r="E2881">
        <v>3.7</v>
      </c>
      <c r="F2881">
        <v>748</v>
      </c>
      <c r="G2881" s="21">
        <v>22.9</v>
      </c>
      <c r="H2881">
        <v>2015</v>
      </c>
      <c r="J2881" t="str">
        <f>_xlfn.CONCAT(Table1[#This Row])</f>
        <v>Bourgogne Cuvée Margot 2015FranceBourgogneOlivier Leflaive3.774822.92015</v>
      </c>
      <c r="S2881" t="b">
        <v>0</v>
      </c>
    </row>
    <row r="2882" spans="1:19" x14ac:dyDescent="0.2">
      <c r="A2882" t="s">
        <v>2687</v>
      </c>
      <c r="B2882" t="s">
        <v>9</v>
      </c>
      <c r="C2882" t="s">
        <v>972</v>
      </c>
      <c r="D2882" t="s">
        <v>973</v>
      </c>
      <c r="E2882">
        <v>3.9</v>
      </c>
      <c r="F2882">
        <v>745</v>
      </c>
      <c r="G2882" s="21">
        <v>36.549999999999997</v>
      </c>
      <c r="H2882">
        <v>2015</v>
      </c>
      <c r="J2882" t="str">
        <f>_xlfn.CONCAT(Table1[#This Row])</f>
        <v>Moulis-en-Médoc 2015FranceMoulis-en-MédocChâteau Chasse-Spleen3.974536.552015</v>
      </c>
      <c r="S2882" t="b">
        <v>0</v>
      </c>
    </row>
    <row r="2883" spans="1:19" x14ac:dyDescent="0.2">
      <c r="A2883" t="s">
        <v>9152</v>
      </c>
      <c r="B2883" t="s">
        <v>46</v>
      </c>
      <c r="C2883" t="s">
        <v>47</v>
      </c>
      <c r="D2883" t="s">
        <v>1182</v>
      </c>
      <c r="E2883">
        <v>3.8</v>
      </c>
      <c r="F2883">
        <v>742</v>
      </c>
      <c r="G2883" s="21">
        <v>34.9</v>
      </c>
      <c r="H2883">
        <v>2015</v>
      </c>
      <c r="J2883" t="str">
        <f>_xlfn.CONCAT(Table1[#This Row])</f>
        <v>Henry's Seven 2015AustraliaBarossaHenschke3.874234.92015</v>
      </c>
      <c r="S2883" t="b">
        <v>0</v>
      </c>
    </row>
    <row r="2884" spans="1:19" x14ac:dyDescent="0.2">
      <c r="A2884" t="s">
        <v>9150</v>
      </c>
      <c r="B2884" t="s">
        <v>9</v>
      </c>
      <c r="C2884" t="s">
        <v>125</v>
      </c>
      <c r="D2884" t="s">
        <v>1083</v>
      </c>
      <c r="E2884">
        <v>3.5</v>
      </c>
      <c r="F2884">
        <v>741</v>
      </c>
      <c r="G2884" s="21">
        <v>21.65</v>
      </c>
      <c r="H2884">
        <v>2015</v>
      </c>
      <c r="J2884" t="str">
        <f>_xlfn.CONCAT(Table1[#This Row])</f>
        <v>Légende (R) Bordeaux Rouge 2015FranceBordeauxBarons de Rothschild (Lafite)3.574121.652015</v>
      </c>
      <c r="S2884" t="b">
        <v>0</v>
      </c>
    </row>
    <row r="2885" spans="1:19" x14ac:dyDescent="0.2">
      <c r="A2885" t="s">
        <v>805</v>
      </c>
      <c r="B2885" t="s">
        <v>34</v>
      </c>
      <c r="C2885" t="s">
        <v>2120</v>
      </c>
      <c r="D2885" t="s">
        <v>1964</v>
      </c>
      <c r="E2885">
        <v>3.5</v>
      </c>
      <c r="F2885">
        <v>736</v>
      </c>
      <c r="G2885" s="21">
        <v>9.4600000000000009</v>
      </c>
      <c r="H2885">
        <v>2015</v>
      </c>
      <c r="J2885" t="str">
        <f>_xlfn.CONCAT(Table1[#This Row])</f>
        <v>Merlot 2015ChileCasablanca ValleyVeramonte3.57369.462015</v>
      </c>
      <c r="S2885" t="b">
        <v>0</v>
      </c>
    </row>
    <row r="2886" spans="1:19" x14ac:dyDescent="0.2">
      <c r="A2886" t="s">
        <v>9106</v>
      </c>
      <c r="B2886" t="s">
        <v>70</v>
      </c>
      <c r="C2886" t="s">
        <v>161</v>
      </c>
      <c r="D2886" t="s">
        <v>3899</v>
      </c>
      <c r="E2886">
        <v>4.2</v>
      </c>
      <c r="F2886">
        <v>733</v>
      </c>
      <c r="G2886" s="21">
        <v>95.53</v>
      </c>
      <c r="H2886">
        <v>2015</v>
      </c>
      <c r="J2886" t="str">
        <f>_xlfn.CONCAT(Table1[#This Row])</f>
        <v>Napanook 2015United StatesNapa ValleyDominus4.273395.532015</v>
      </c>
      <c r="S2886" t="b">
        <v>0</v>
      </c>
    </row>
    <row r="2887" spans="1:19" x14ac:dyDescent="0.2">
      <c r="A2887" t="s">
        <v>2399</v>
      </c>
      <c r="B2887" t="s">
        <v>9</v>
      </c>
      <c r="C2887" t="s">
        <v>114</v>
      </c>
      <c r="D2887" t="s">
        <v>2000</v>
      </c>
      <c r="E2887">
        <v>3.9</v>
      </c>
      <c r="F2887">
        <v>729</v>
      </c>
      <c r="G2887" s="21">
        <v>69.260000000000005</v>
      </c>
      <c r="H2887">
        <v>2015</v>
      </c>
      <c r="J2887" t="str">
        <f>_xlfn.CONCAT(Table1[#This Row])</f>
        <v>Saint-Julien (Grand Cru Classé) 2015FranceSaint-JulienChâteau Lagrange3.972969.262015</v>
      </c>
      <c r="S2887" t="b">
        <v>0</v>
      </c>
    </row>
    <row r="2888" spans="1:19" x14ac:dyDescent="0.2">
      <c r="A2888" t="s">
        <v>9063</v>
      </c>
      <c r="B2888" t="s">
        <v>16</v>
      </c>
      <c r="C2888" t="s">
        <v>17</v>
      </c>
      <c r="D2888" t="s">
        <v>1702</v>
      </c>
      <c r="E2888">
        <v>4.3</v>
      </c>
      <c r="F2888">
        <v>725</v>
      </c>
      <c r="G2888" s="21">
        <v>122.82</v>
      </c>
      <c r="H2888">
        <v>2015</v>
      </c>
      <c r="J2888" t="str">
        <f>_xlfn.CONCAT(Table1[#This Row])</f>
        <v>Testamatta Toscana 2015ItalyToscanaBibi Graetz4.3725122.822015</v>
      </c>
      <c r="S2888" t="b">
        <v>0</v>
      </c>
    </row>
    <row r="2889" spans="1:19" x14ac:dyDescent="0.2">
      <c r="A2889" t="s">
        <v>3268</v>
      </c>
      <c r="B2889" t="s">
        <v>9</v>
      </c>
      <c r="C2889" t="s">
        <v>873</v>
      </c>
      <c r="D2889" t="s">
        <v>9020</v>
      </c>
      <c r="E2889">
        <v>3.7</v>
      </c>
      <c r="F2889">
        <v>719</v>
      </c>
      <c r="G2889" s="21">
        <v>21.88</v>
      </c>
      <c r="H2889">
        <v>2015</v>
      </c>
      <c r="J2889" t="str">
        <f>_xlfn.CONCAT(Table1[#This Row])</f>
        <v>Bandol 2015FranceBandolLa Bastide Blanche3.771921.882015</v>
      </c>
      <c r="S2889" t="b">
        <v>0</v>
      </c>
    </row>
    <row r="2890" spans="1:19" x14ac:dyDescent="0.2">
      <c r="A2890" t="s">
        <v>9021</v>
      </c>
      <c r="B2890" t="s">
        <v>62</v>
      </c>
      <c r="C2890" t="s">
        <v>686</v>
      </c>
      <c r="D2890" t="s">
        <v>2086</v>
      </c>
      <c r="E2890">
        <v>3.7</v>
      </c>
      <c r="F2890">
        <v>719</v>
      </c>
      <c r="G2890" s="21">
        <v>9.9</v>
      </c>
      <c r="H2890">
        <v>2015</v>
      </c>
      <c r="J2890" t="str">
        <f>_xlfn.CONCAT(Table1[#This Row])</f>
        <v>Secateurs Red Blend 2015South AfricaSwartlandBadenhorst3.77199.92015</v>
      </c>
      <c r="S2890" t="b">
        <v>0</v>
      </c>
    </row>
    <row r="2891" spans="1:19" x14ac:dyDescent="0.2">
      <c r="A2891" t="s">
        <v>964</v>
      </c>
      <c r="B2891" t="s">
        <v>16</v>
      </c>
      <c r="C2891" t="s">
        <v>505</v>
      </c>
      <c r="D2891" t="s">
        <v>1291</v>
      </c>
      <c r="E2891">
        <v>4.0999999999999996</v>
      </c>
      <c r="F2891">
        <v>718</v>
      </c>
      <c r="G2891" s="21">
        <v>28.5</v>
      </c>
      <c r="H2891">
        <v>2015</v>
      </c>
      <c r="J2891" t="str">
        <f>_xlfn.CONCAT(Table1[#This Row])</f>
        <v>Amarone della Valpolicella Classico 2015ItalyAmarone della Valpolicella ClassicoCesari4.171828.52015</v>
      </c>
      <c r="S2891" t="b">
        <v>0</v>
      </c>
    </row>
    <row r="2892" spans="1:19" x14ac:dyDescent="0.2">
      <c r="A2892" t="s">
        <v>9019</v>
      </c>
      <c r="B2892" t="s">
        <v>77</v>
      </c>
      <c r="C2892" t="s">
        <v>153</v>
      </c>
      <c r="D2892" t="s">
        <v>4006</v>
      </c>
      <c r="E2892">
        <v>3.9</v>
      </c>
      <c r="F2892">
        <v>718</v>
      </c>
      <c r="G2892" s="21">
        <v>21.1</v>
      </c>
      <c r="H2892">
        <v>2015</v>
      </c>
      <c r="J2892" t="str">
        <f>_xlfn.CONCAT(Table1[#This Row])</f>
        <v>Vinha das Romãs Tinto 2015PortugalAlentejanoMonte da Ravasqueira3.971821.12015</v>
      </c>
      <c r="S2892" t="b">
        <v>0</v>
      </c>
    </row>
    <row r="2893" spans="1:19" x14ac:dyDescent="0.2">
      <c r="A2893" t="s">
        <v>69</v>
      </c>
      <c r="B2893" t="s">
        <v>62</v>
      </c>
      <c r="C2893" t="s">
        <v>349</v>
      </c>
      <c r="D2893" t="s">
        <v>3230</v>
      </c>
      <c r="E2893">
        <v>4.3</v>
      </c>
      <c r="F2893">
        <v>714</v>
      </c>
      <c r="G2893" s="21">
        <v>61.05</v>
      </c>
      <c r="H2893">
        <v>2015</v>
      </c>
      <c r="J2893" t="str">
        <f>_xlfn.CONCAT(Table1[#This Row])</f>
        <v>Cabernet Sauvignon 2015South AfricaFranschhoekBoekenhoutskloof4.371461.052015</v>
      </c>
      <c r="S2893" t="b">
        <v>0</v>
      </c>
    </row>
    <row r="2894" spans="1:19" x14ac:dyDescent="0.2">
      <c r="A2894" t="s">
        <v>8972</v>
      </c>
      <c r="B2894" t="s">
        <v>16</v>
      </c>
      <c r="C2894" t="s">
        <v>302</v>
      </c>
      <c r="D2894" t="s">
        <v>2242</v>
      </c>
      <c r="E2894">
        <v>4.4000000000000004</v>
      </c>
      <c r="F2894">
        <v>709</v>
      </c>
      <c r="G2894" s="21">
        <v>39.9</v>
      </c>
      <c r="H2894">
        <v>2015</v>
      </c>
      <c r="J2894" t="str">
        <f>_xlfn.CONCAT(Table1[#This Row])</f>
        <v>Vigne Vecchie Leggenda Primitivo di Manduria 2015ItalyPrimitivo di ManduriaVigneti del Salento4.470939.92015</v>
      </c>
      <c r="S2894" t="b">
        <v>0</v>
      </c>
    </row>
    <row r="2895" spans="1:19" x14ac:dyDescent="0.2">
      <c r="A2895" t="s">
        <v>8967</v>
      </c>
      <c r="B2895" t="s">
        <v>70</v>
      </c>
      <c r="C2895" t="s">
        <v>459</v>
      </c>
      <c r="D2895" t="s">
        <v>460</v>
      </c>
      <c r="E2895">
        <v>4.0999999999999996</v>
      </c>
      <c r="F2895">
        <v>706</v>
      </c>
      <c r="G2895" s="21">
        <v>35.99</v>
      </c>
      <c r="H2895">
        <v>2015</v>
      </c>
      <c r="J2895" t="str">
        <f>_xlfn.CONCAT(Table1[#This Row])</f>
        <v>Russian River Valley Pinot Noir 2015United StatesRussian River ValleyDeLoach4.170635.992015</v>
      </c>
      <c r="S2895" t="b">
        <v>0</v>
      </c>
    </row>
    <row r="2896" spans="1:19" x14ac:dyDescent="0.2">
      <c r="A2896" t="s">
        <v>8964</v>
      </c>
      <c r="B2896" t="s">
        <v>16</v>
      </c>
      <c r="C2896" t="s">
        <v>1724</v>
      </c>
      <c r="D2896" t="s">
        <v>1725</v>
      </c>
      <c r="E2896">
        <v>3.8</v>
      </c>
      <c r="F2896">
        <v>704</v>
      </c>
      <c r="G2896" s="21">
        <v>17.79</v>
      </c>
      <c r="H2896">
        <v>2015</v>
      </c>
      <c r="J2896" t="str">
        <f>_xlfn.CONCAT(Table1[#This Row])</f>
        <v>Le Tense Sassella Valtellina Superiore 2015ItalyValtellina SuperioreNino Negri3.870417.792015</v>
      </c>
      <c r="S2896" t="b">
        <v>0</v>
      </c>
    </row>
    <row r="2897" spans="1:19" x14ac:dyDescent="0.2">
      <c r="A2897" t="s">
        <v>8962</v>
      </c>
      <c r="B2897" t="s">
        <v>34</v>
      </c>
      <c r="C2897" t="s">
        <v>718</v>
      </c>
      <c r="D2897" t="s">
        <v>5145</v>
      </c>
      <c r="E2897">
        <v>3.8</v>
      </c>
      <c r="F2897">
        <v>703</v>
      </c>
      <c r="G2897" s="21">
        <v>16.170000000000002</v>
      </c>
      <c r="H2897">
        <v>2015</v>
      </c>
      <c r="J2897" t="str">
        <f>_xlfn.CONCAT(Table1[#This Row])</f>
        <v>Grande Reserve 2015ChileColchagua ValleyLos Vascos3.870316.172015</v>
      </c>
      <c r="S2897" t="b">
        <v>0</v>
      </c>
    </row>
    <row r="2898" spans="1:19" x14ac:dyDescent="0.2">
      <c r="A2898" t="s">
        <v>2748</v>
      </c>
      <c r="B2898" t="s">
        <v>16</v>
      </c>
      <c r="C2898" t="s">
        <v>394</v>
      </c>
      <c r="D2898" t="s">
        <v>5825</v>
      </c>
      <c r="E2898">
        <v>4.0999999999999996</v>
      </c>
      <c r="F2898">
        <v>702</v>
      </c>
      <c r="G2898" s="21">
        <v>25.5</v>
      </c>
      <c r="H2898">
        <v>2015</v>
      </c>
      <c r="J2898" t="str">
        <f>_xlfn.CONCAT(Table1[#This Row])</f>
        <v>Amarone della Valpolicella 2015ItalyAmarone della ValpolicellaPalazzo Maffei4.170225.52015</v>
      </c>
      <c r="S2898" t="b">
        <v>0</v>
      </c>
    </row>
    <row r="2899" spans="1:19" x14ac:dyDescent="0.2">
      <c r="A2899" t="s">
        <v>8904</v>
      </c>
      <c r="B2899" t="s">
        <v>9</v>
      </c>
      <c r="C2899" t="s">
        <v>117</v>
      </c>
      <c r="D2899" t="s">
        <v>667</v>
      </c>
      <c r="E2899">
        <v>3.6</v>
      </c>
      <c r="F2899">
        <v>694</v>
      </c>
      <c r="G2899" s="21">
        <v>18.079999999999998</v>
      </c>
      <c r="H2899">
        <v>2015</v>
      </c>
      <c r="J2899" t="str">
        <f>_xlfn.CONCAT(Table1[#This Row])</f>
        <v>Pinot Noir Le Bourgogne 2015FranceBourgogneChanson3.669418.082015</v>
      </c>
      <c r="S2899" t="b">
        <v>0</v>
      </c>
    </row>
    <row r="2900" spans="1:19" x14ac:dyDescent="0.2">
      <c r="A2900" t="s">
        <v>1906</v>
      </c>
      <c r="B2900" t="s">
        <v>66</v>
      </c>
      <c r="C2900" t="s">
        <v>222</v>
      </c>
      <c r="D2900" t="s">
        <v>1162</v>
      </c>
      <c r="E2900">
        <v>4.2</v>
      </c>
      <c r="F2900">
        <v>691</v>
      </c>
      <c r="G2900" s="21">
        <v>29.9</v>
      </c>
      <c r="H2900">
        <v>2015</v>
      </c>
      <c r="J2900" t="str">
        <f>_xlfn.CONCAT(Table1[#This Row])</f>
        <v>Reserva 2015SpainRibera del DueroTinto Pesquera4.269129.92015</v>
      </c>
      <c r="S2900" t="b">
        <v>0</v>
      </c>
    </row>
    <row r="2901" spans="1:19" x14ac:dyDescent="0.2">
      <c r="A2901" t="s">
        <v>8901</v>
      </c>
      <c r="B2901" t="s">
        <v>9</v>
      </c>
      <c r="C2901" t="s">
        <v>2604</v>
      </c>
      <c r="D2901" t="s">
        <v>519</v>
      </c>
      <c r="E2901">
        <v>3.7</v>
      </c>
      <c r="F2901">
        <v>691</v>
      </c>
      <c r="G2901" s="21">
        <v>16.45</v>
      </c>
      <c r="H2901">
        <v>2015</v>
      </c>
      <c r="J2901" t="str">
        <f>_xlfn.CONCAT(Table1[#This Row])</f>
        <v>Saint-Émilion 2015FranceSaint-ÉmilionJean-Pierre Moueix3.769116.452015</v>
      </c>
      <c r="S2901" t="b">
        <v>0</v>
      </c>
    </row>
    <row r="2902" spans="1:19" x14ac:dyDescent="0.2">
      <c r="A2902" t="s">
        <v>69</v>
      </c>
      <c r="B2902" t="s">
        <v>9</v>
      </c>
      <c r="C2902" t="s">
        <v>175</v>
      </c>
      <c r="D2902" t="s">
        <v>8860</v>
      </c>
      <c r="E2902">
        <v>3.2</v>
      </c>
      <c r="F2902">
        <v>685</v>
      </c>
      <c r="G2902" s="21">
        <v>7.26</v>
      </c>
      <c r="H2902">
        <v>2015</v>
      </c>
      <c r="J2902" t="str">
        <f>_xlfn.CONCAT(Table1[#This Row])</f>
        <v>Cabernet Sauvignon 2015FrancePays d'OcCadet d'Oc3.26857.262015</v>
      </c>
      <c r="S2902" t="b">
        <v>0</v>
      </c>
    </row>
    <row r="2903" spans="1:19" x14ac:dyDescent="0.2">
      <c r="A2903" t="s">
        <v>2856</v>
      </c>
      <c r="B2903" t="s">
        <v>9</v>
      </c>
      <c r="C2903" t="s">
        <v>96</v>
      </c>
      <c r="D2903" t="s">
        <v>5340</v>
      </c>
      <c r="E2903">
        <v>4.3</v>
      </c>
      <c r="F2903">
        <v>682</v>
      </c>
      <c r="G2903" s="21">
        <v>48.95</v>
      </c>
      <c r="H2903">
        <v>2015</v>
      </c>
      <c r="J2903" t="str">
        <f>_xlfn.CONCAT(Table1[#This Row])</f>
        <v>Saint-Émilion Grand Cru (Grand Cru Classé) 2015FranceSaint-Émilion Grand CruChâteau Fleur Cardinale4.368248.952015</v>
      </c>
      <c r="S2903" t="b">
        <v>0</v>
      </c>
    </row>
    <row r="2904" spans="1:19" x14ac:dyDescent="0.2">
      <c r="A2904" t="s">
        <v>8853</v>
      </c>
      <c r="B2904" t="s">
        <v>77</v>
      </c>
      <c r="C2904" t="s">
        <v>78</v>
      </c>
      <c r="D2904" t="s">
        <v>3641</v>
      </c>
      <c r="E2904">
        <v>4.2</v>
      </c>
      <c r="F2904">
        <v>682</v>
      </c>
      <c r="G2904" s="21">
        <v>29.9</v>
      </c>
      <c r="H2904">
        <v>2015</v>
      </c>
      <c r="J2904" t="str">
        <f>_xlfn.CONCAT(Table1[#This Row])</f>
        <v>Reserva Duas Quintas Tinto 2015PortugalDouroRamos Pinto4.268229.92015</v>
      </c>
      <c r="S2904" t="b">
        <v>0</v>
      </c>
    </row>
    <row r="2905" spans="1:19" x14ac:dyDescent="0.2">
      <c r="A2905" t="s">
        <v>8851</v>
      </c>
      <c r="B2905" t="s">
        <v>16</v>
      </c>
      <c r="C2905" t="s">
        <v>17</v>
      </c>
      <c r="D2905" t="s">
        <v>8852</v>
      </c>
      <c r="E2905">
        <v>4</v>
      </c>
      <c r="F2905">
        <v>682</v>
      </c>
      <c r="G2905" s="21">
        <v>18.88</v>
      </c>
      <c r="H2905">
        <v>2015</v>
      </c>
      <c r="J2905" t="str">
        <f>_xlfn.CONCAT(Table1[#This Row])</f>
        <v>Al Passo Toscana 2015ItalyToscanaTolaini468218.882015</v>
      </c>
      <c r="S2905" t="b">
        <v>0</v>
      </c>
    </row>
    <row r="2906" spans="1:19" x14ac:dyDescent="0.2">
      <c r="A2906" t="s">
        <v>8801</v>
      </c>
      <c r="B2906" t="s">
        <v>9</v>
      </c>
      <c r="C2906" t="s">
        <v>217</v>
      </c>
      <c r="D2906" t="s">
        <v>1570</v>
      </c>
      <c r="E2906">
        <v>4.0999999999999996</v>
      </c>
      <c r="F2906">
        <v>679</v>
      </c>
      <c r="G2906" s="21">
        <v>35</v>
      </c>
      <c r="H2906">
        <v>2015</v>
      </c>
      <c r="J2906" t="str">
        <f>_xlfn.CONCAT(Table1[#This Row])</f>
        <v>La Sirène de Giscours Margaux 2015FranceMargauxChâteau Giscours4.1679352015</v>
      </c>
      <c r="S2906" t="b">
        <v>0</v>
      </c>
    </row>
    <row r="2907" spans="1:19" x14ac:dyDescent="0.2">
      <c r="A2907" t="s">
        <v>8800</v>
      </c>
      <c r="B2907" t="s">
        <v>16</v>
      </c>
      <c r="C2907" t="s">
        <v>1844</v>
      </c>
      <c r="D2907" t="s">
        <v>506</v>
      </c>
      <c r="E2907">
        <v>3.8</v>
      </c>
      <c r="F2907">
        <v>679</v>
      </c>
      <c r="G2907" s="21">
        <v>8.68</v>
      </c>
      <c r="H2907">
        <v>2015</v>
      </c>
      <c r="J2907" t="str">
        <f>_xlfn.CONCAT(Table1[#This Row])</f>
        <v>Alanera Rosso Veronese 2015ItalyRosso VeroneseZenato3.86798.682015</v>
      </c>
      <c r="S2907" t="b">
        <v>0</v>
      </c>
    </row>
    <row r="2908" spans="1:19" x14ac:dyDescent="0.2">
      <c r="A2908" t="s">
        <v>8792</v>
      </c>
      <c r="B2908" t="s">
        <v>16</v>
      </c>
      <c r="C2908" t="s">
        <v>558</v>
      </c>
      <c r="D2908" t="s">
        <v>1712</v>
      </c>
      <c r="E2908">
        <v>4.3</v>
      </c>
      <c r="F2908">
        <v>676</v>
      </c>
      <c r="G2908" s="21">
        <v>41.43</v>
      </c>
      <c r="H2908">
        <v>2015</v>
      </c>
      <c r="J2908" t="str">
        <f>_xlfn.CONCAT(Table1[#This Row])</f>
        <v>Asinone Vino Nobile di Montepulciano 2015ItalyVino Nobile di MontepulcianoPoliziano4.367641.432015</v>
      </c>
      <c r="S2908" t="b">
        <v>0</v>
      </c>
    </row>
    <row r="2909" spans="1:19" x14ac:dyDescent="0.2">
      <c r="A2909" t="s">
        <v>8791</v>
      </c>
      <c r="B2909" t="s">
        <v>66</v>
      </c>
      <c r="C2909" t="s">
        <v>308</v>
      </c>
      <c r="D2909" t="s">
        <v>1325</v>
      </c>
      <c r="E2909">
        <v>3.8</v>
      </c>
      <c r="F2909">
        <v>676</v>
      </c>
      <c r="G2909" s="21">
        <v>13.57</v>
      </c>
      <c r="H2909">
        <v>2015</v>
      </c>
      <c r="J2909" t="str">
        <f>_xlfn.CONCAT(Table1[#This Row])</f>
        <v>Rioja Viñedos de Altura 2015SpainRiojaRamón Bilbao3.867613.572015</v>
      </c>
      <c r="S2909" t="b">
        <v>0</v>
      </c>
    </row>
    <row r="2910" spans="1:19" x14ac:dyDescent="0.2">
      <c r="A2910" t="s">
        <v>8782</v>
      </c>
      <c r="B2910" t="s">
        <v>66</v>
      </c>
      <c r="C2910" t="s">
        <v>111</v>
      </c>
      <c r="D2910" t="s">
        <v>112</v>
      </c>
      <c r="E2910">
        <v>3.9</v>
      </c>
      <c r="F2910">
        <v>671</v>
      </c>
      <c r="G2910" s="21">
        <v>11.95</v>
      </c>
      <c r="H2910">
        <v>2015</v>
      </c>
      <c r="J2910" t="str">
        <f>_xlfn.CONCAT(Table1[#This Row])</f>
        <v>Crianza (Selección Crianza) 2015SpainCampo de BorjaBorsao3.967111.952015</v>
      </c>
      <c r="S2910" t="b">
        <v>0</v>
      </c>
    </row>
    <row r="2911" spans="1:19" x14ac:dyDescent="0.2">
      <c r="A2911" t="s">
        <v>8778</v>
      </c>
      <c r="B2911" t="s">
        <v>9</v>
      </c>
      <c r="C2911" t="s">
        <v>5948</v>
      </c>
      <c r="D2911" t="s">
        <v>457</v>
      </c>
      <c r="E2911">
        <v>3.7</v>
      </c>
      <c r="F2911">
        <v>670</v>
      </c>
      <c r="G2911" s="21">
        <v>11.9</v>
      </c>
      <c r="H2911">
        <v>2015</v>
      </c>
      <c r="J2911" t="str">
        <f>_xlfn.CONCAT(Table1[#This Row])</f>
        <v>Vinsobres Les Cornuds 2015FranceVinsobresFamille Perrin3.767011.92015</v>
      </c>
      <c r="S2911" t="b">
        <v>0</v>
      </c>
    </row>
    <row r="2912" spans="1:19" x14ac:dyDescent="0.2">
      <c r="A2912" t="s">
        <v>8735</v>
      </c>
      <c r="B2912" t="s">
        <v>16</v>
      </c>
      <c r="C2912" t="s">
        <v>93</v>
      </c>
      <c r="D2912" t="s">
        <v>881</v>
      </c>
      <c r="E2912">
        <v>4.2</v>
      </c>
      <c r="F2912">
        <v>668</v>
      </c>
      <c r="G2912" s="21">
        <v>37.9</v>
      </c>
      <c r="H2912">
        <v>2015</v>
      </c>
      <c r="J2912" t="str">
        <f>_xlfn.CONCAT(Table1[#This Row])</f>
        <v>Castello di Brolio Gran Selezione Chianti Classico 2015ItalyChianti ClassicoRicasoli4.266837.92015</v>
      </c>
      <c r="S2912" t="b">
        <v>0</v>
      </c>
    </row>
    <row r="2913" spans="1:19" x14ac:dyDescent="0.2">
      <c r="A2913" t="s">
        <v>293</v>
      </c>
      <c r="B2913" t="s">
        <v>16</v>
      </c>
      <c r="C2913" t="s">
        <v>294</v>
      </c>
      <c r="D2913" t="s">
        <v>3211</v>
      </c>
      <c r="E2913">
        <v>3.8</v>
      </c>
      <c r="F2913">
        <v>668</v>
      </c>
      <c r="G2913" s="21">
        <v>14.45</v>
      </c>
      <c r="H2913">
        <v>2015</v>
      </c>
      <c r="J2913" t="str">
        <f>_xlfn.CONCAT(Table1[#This Row])</f>
        <v>Rosso di Montalcino 2015ItalyRosso di MontalcinoArgiano3.866814.452015</v>
      </c>
      <c r="S2913" t="b">
        <v>0</v>
      </c>
    </row>
    <row r="2914" spans="1:19" x14ac:dyDescent="0.2">
      <c r="A2914" t="s">
        <v>293</v>
      </c>
      <c r="B2914" t="s">
        <v>16</v>
      </c>
      <c r="C2914" t="s">
        <v>294</v>
      </c>
      <c r="D2914" t="s">
        <v>4468</v>
      </c>
      <c r="E2914">
        <v>3.9</v>
      </c>
      <c r="F2914">
        <v>667</v>
      </c>
      <c r="G2914" s="21">
        <v>17.059999999999999</v>
      </c>
      <c r="H2914">
        <v>2015</v>
      </c>
      <c r="J2914" t="str">
        <f>_xlfn.CONCAT(Table1[#This Row])</f>
        <v>Rosso di Montalcino 2015ItalyRosso di MontalcinoPoggio San Polo3.966717.062015</v>
      </c>
      <c r="S2914" t="b">
        <v>0</v>
      </c>
    </row>
    <row r="2915" spans="1:19" x14ac:dyDescent="0.2">
      <c r="A2915" t="s">
        <v>280</v>
      </c>
      <c r="B2915" t="s">
        <v>9</v>
      </c>
      <c r="C2915" t="s">
        <v>281</v>
      </c>
      <c r="D2915" t="s">
        <v>6677</v>
      </c>
      <c r="E2915">
        <v>3.6</v>
      </c>
      <c r="F2915">
        <v>661</v>
      </c>
      <c r="G2915" s="21">
        <v>16.899999999999999</v>
      </c>
      <c r="H2915">
        <v>2015</v>
      </c>
      <c r="J2915" t="str">
        <f>_xlfn.CONCAT(Table1[#This Row])</f>
        <v>Haut-Médoc 2015FranceHaut-MédocChâteau Lanessan3.666116.92015</v>
      </c>
      <c r="S2915" t="b">
        <v>0</v>
      </c>
    </row>
    <row r="2916" spans="1:19" x14ac:dyDescent="0.2">
      <c r="A2916" t="s">
        <v>8727</v>
      </c>
      <c r="B2916" t="s">
        <v>34</v>
      </c>
      <c r="C2916" t="s">
        <v>599</v>
      </c>
      <c r="D2916" t="s">
        <v>790</v>
      </c>
      <c r="E2916">
        <v>3.7</v>
      </c>
      <c r="F2916">
        <v>660</v>
      </c>
      <c r="G2916" s="21">
        <v>12.6</v>
      </c>
      <c r="H2916">
        <v>2015</v>
      </c>
      <c r="J2916" t="str">
        <f>_xlfn.CONCAT(Table1[#This Row])</f>
        <v>Gran Reserva Merlot 2015ChileMaipo ValleyCarmen3.766012.62015</v>
      </c>
      <c r="S2916" t="b">
        <v>0</v>
      </c>
    </row>
    <row r="2917" spans="1:19" x14ac:dyDescent="0.2">
      <c r="A2917" t="s">
        <v>2937</v>
      </c>
      <c r="B2917" t="s">
        <v>9</v>
      </c>
      <c r="C2917" t="s">
        <v>217</v>
      </c>
      <c r="D2917" t="s">
        <v>5162</v>
      </c>
      <c r="E2917">
        <v>3.9</v>
      </c>
      <c r="F2917">
        <v>653</v>
      </c>
      <c r="G2917" s="21">
        <v>25.24</v>
      </c>
      <c r="H2917">
        <v>2015</v>
      </c>
      <c r="J2917" t="str">
        <f>_xlfn.CONCAT(Table1[#This Row])</f>
        <v>Margaux 2015FranceMargauxChâteau La Tour de Mons3.965325.242015</v>
      </c>
      <c r="S2917" t="b">
        <v>0</v>
      </c>
    </row>
    <row r="2918" spans="1:19" x14ac:dyDescent="0.2">
      <c r="A2918" t="s">
        <v>2331</v>
      </c>
      <c r="B2918" t="s">
        <v>23</v>
      </c>
      <c r="C2918" t="s">
        <v>247</v>
      </c>
      <c r="D2918" t="s">
        <v>2554</v>
      </c>
      <c r="E2918">
        <v>3.5</v>
      </c>
      <c r="F2918">
        <v>652</v>
      </c>
      <c r="G2918" s="21">
        <v>8.75</v>
      </c>
      <c r="H2918">
        <v>2015</v>
      </c>
      <c r="J2918" t="str">
        <f>_xlfn.CONCAT(Table1[#This Row])</f>
        <v>Red 2015AustriaBurgenlandHeinrich3.56528.752015</v>
      </c>
      <c r="S2918" t="b">
        <v>0</v>
      </c>
    </row>
    <row r="2919" spans="1:19" x14ac:dyDescent="0.2">
      <c r="A2919" t="s">
        <v>8685</v>
      </c>
      <c r="B2919" t="s">
        <v>9</v>
      </c>
      <c r="C2919" t="s">
        <v>2283</v>
      </c>
      <c r="D2919" t="s">
        <v>5923</v>
      </c>
      <c r="E2919">
        <v>4</v>
      </c>
      <c r="F2919">
        <v>651</v>
      </c>
      <c r="G2919" s="21">
        <v>32.36</v>
      </c>
      <c r="H2919">
        <v>2015</v>
      </c>
      <c r="J2919" t="str">
        <f>_xlfn.CONCAT(Table1[#This Row])</f>
        <v>Castillon - Côtes de Bordeaux 2015FranceCastillon - Côtes de BordeauxChâteau d'Aiguilhe465132.362015</v>
      </c>
      <c r="S2919" t="b">
        <v>0</v>
      </c>
    </row>
    <row r="2920" spans="1:19" x14ac:dyDescent="0.2">
      <c r="A2920" t="s">
        <v>8687</v>
      </c>
      <c r="B2920" t="s">
        <v>46</v>
      </c>
      <c r="C2920" t="s">
        <v>131</v>
      </c>
      <c r="D2920" t="s">
        <v>8688</v>
      </c>
      <c r="E2920">
        <v>3.8</v>
      </c>
      <c r="F2920">
        <v>651</v>
      </c>
      <c r="G2920" s="21">
        <v>19.489999999999998</v>
      </c>
      <c r="H2920">
        <v>2015</v>
      </c>
      <c r="J2920" t="str">
        <f>_xlfn.CONCAT(Table1[#This Row])</f>
        <v>Church Block Cabernet Sauvignon - Shiraz - Merlot 2015AustraliaMcLaren ValeWirra Wirra3.865119.492015</v>
      </c>
      <c r="S2920" t="b">
        <v>0</v>
      </c>
    </row>
    <row r="2921" spans="1:19" x14ac:dyDescent="0.2">
      <c r="A2921" t="s">
        <v>8644</v>
      </c>
      <c r="B2921" t="s">
        <v>9</v>
      </c>
      <c r="C2921" t="s">
        <v>190</v>
      </c>
      <c r="D2921" t="s">
        <v>966</v>
      </c>
      <c r="E2921">
        <v>4.2</v>
      </c>
      <c r="F2921">
        <v>649</v>
      </c>
      <c r="G2921" s="21">
        <v>99</v>
      </c>
      <c r="H2921">
        <v>2015</v>
      </c>
      <c r="J2921" t="str">
        <f>_xlfn.CONCAT(Table1[#This Row])</f>
        <v>Château d'Ampuis Côte-Rôtie 2015FranceCôte-RôtieE. Guigal4.2649992015</v>
      </c>
      <c r="S2921" t="b">
        <v>0</v>
      </c>
    </row>
    <row r="2922" spans="1:19" x14ac:dyDescent="0.2">
      <c r="A2922" t="s">
        <v>8638</v>
      </c>
      <c r="B2922" t="s">
        <v>70</v>
      </c>
      <c r="C2922" t="s">
        <v>161</v>
      </c>
      <c r="D2922" t="s">
        <v>5115</v>
      </c>
      <c r="E2922">
        <v>4.5</v>
      </c>
      <c r="F2922">
        <v>646</v>
      </c>
      <c r="G2922" s="21">
        <v>156.16999999999999</v>
      </c>
      <c r="H2922">
        <v>2015</v>
      </c>
      <c r="J2922" t="str">
        <f>_xlfn.CONCAT(Table1[#This Row])</f>
        <v>FAY Cabernet Sauvignon 2015United StatesNapa ValleyStag's Leap Wine Cellars4.5646156.172015</v>
      </c>
      <c r="S2922" t="b">
        <v>0</v>
      </c>
    </row>
    <row r="2923" spans="1:19" x14ac:dyDescent="0.2">
      <c r="A2923" t="s">
        <v>8630</v>
      </c>
      <c r="B2923" t="s">
        <v>66</v>
      </c>
      <c r="C2923" t="s">
        <v>308</v>
      </c>
      <c r="D2923" t="s">
        <v>1830</v>
      </c>
      <c r="E2923">
        <v>4.0999999999999996</v>
      </c>
      <c r="F2923">
        <v>642</v>
      </c>
      <c r="G2923" s="21">
        <v>26.61</v>
      </c>
      <c r="H2923">
        <v>2015</v>
      </c>
      <c r="J2923" t="str">
        <f>_xlfn.CONCAT(Table1[#This Row])</f>
        <v>Propiedad Rioja 2015SpainRiojaPalacios Remondo4.164226.612015</v>
      </c>
      <c r="S2923" t="b">
        <v>0</v>
      </c>
    </row>
    <row r="2924" spans="1:19" x14ac:dyDescent="0.2">
      <c r="A2924" t="s">
        <v>8631</v>
      </c>
      <c r="B2924" t="s">
        <v>77</v>
      </c>
      <c r="C2924" t="s">
        <v>78</v>
      </c>
      <c r="D2924" t="s">
        <v>2754</v>
      </c>
      <c r="E2924">
        <v>4.0999999999999996</v>
      </c>
      <c r="F2924">
        <v>642</v>
      </c>
      <c r="G2924" s="21">
        <v>33.200000000000003</v>
      </c>
      <c r="H2924">
        <v>2015</v>
      </c>
      <c r="J2924" t="str">
        <f>_xlfn.CONCAT(Table1[#This Row])</f>
        <v>Douro Redoma Tinto 2015PortugalDouroNiepoort4.164233.22015</v>
      </c>
      <c r="S2924" t="b">
        <v>0</v>
      </c>
    </row>
    <row r="2925" spans="1:19" x14ac:dyDescent="0.2">
      <c r="A2925" t="s">
        <v>8629</v>
      </c>
      <c r="B2925" t="s">
        <v>34</v>
      </c>
      <c r="C2925" t="s">
        <v>150</v>
      </c>
      <c r="D2925" t="s">
        <v>1719</v>
      </c>
      <c r="E2925">
        <v>3.2</v>
      </c>
      <c r="F2925">
        <v>641</v>
      </c>
      <c r="G2925" s="21">
        <v>6.33</v>
      </c>
      <c r="H2925">
        <v>2015</v>
      </c>
      <c r="J2925" t="str">
        <f>_xlfn.CONCAT(Table1[#This Row])</f>
        <v>120 Syrah 2015ChileCentral ValleySanta Rita3.26416.332015</v>
      </c>
      <c r="S2925" t="b">
        <v>0</v>
      </c>
    </row>
    <row r="2926" spans="1:19" x14ac:dyDescent="0.2">
      <c r="A2926" t="s">
        <v>8577</v>
      </c>
      <c r="B2926" t="s">
        <v>16</v>
      </c>
      <c r="C2926" t="s">
        <v>17</v>
      </c>
      <c r="D2926" t="s">
        <v>917</v>
      </c>
      <c r="E2926">
        <v>4.4000000000000004</v>
      </c>
      <c r="F2926">
        <v>639</v>
      </c>
      <c r="G2926" s="21">
        <v>60.44</v>
      </c>
      <c r="H2926">
        <v>2015</v>
      </c>
      <c r="J2926" t="str">
        <f>_xlfn.CONCAT(Table1[#This Row])</f>
        <v>Mormoreto Toscana 2015ItalyToscanaCastello Nipozzano4.463960.442015</v>
      </c>
      <c r="S2926" t="b">
        <v>0</v>
      </c>
    </row>
    <row r="2927" spans="1:19" x14ac:dyDescent="0.2">
      <c r="A2927" t="s">
        <v>1249</v>
      </c>
      <c r="B2927" t="s">
        <v>16</v>
      </c>
      <c r="C2927" t="s">
        <v>17</v>
      </c>
      <c r="D2927" t="s">
        <v>3455</v>
      </c>
      <c r="E2927">
        <v>4.3</v>
      </c>
      <c r="F2927">
        <v>639</v>
      </c>
      <c r="G2927" s="21">
        <v>56.16</v>
      </c>
      <c r="H2927">
        <v>2015</v>
      </c>
      <c r="J2927" t="str">
        <f>_xlfn.CONCAT(Table1[#This Row])</f>
        <v>Toscana 2015ItalyToscanaOrma4.363956.162015</v>
      </c>
      <c r="S2927" t="b">
        <v>0</v>
      </c>
    </row>
    <row r="2928" spans="1:19" x14ac:dyDescent="0.2">
      <c r="A2928" t="s">
        <v>1906</v>
      </c>
      <c r="B2928" t="s">
        <v>66</v>
      </c>
      <c r="C2928" t="s">
        <v>3774</v>
      </c>
      <c r="D2928" t="s">
        <v>3775</v>
      </c>
      <c r="E2928">
        <v>3.9</v>
      </c>
      <c r="F2928">
        <v>632</v>
      </c>
      <c r="G2928" s="21">
        <v>15.89</v>
      </c>
      <c r="H2928">
        <v>2015</v>
      </c>
      <c r="J2928" t="str">
        <f>_xlfn.CONCAT(Table1[#This Row])</f>
        <v>Reserva 2015SpainCigalesMuseum3.963215.892015</v>
      </c>
      <c r="S2928" t="b">
        <v>0</v>
      </c>
    </row>
    <row r="2929" spans="1:19" x14ac:dyDescent="0.2">
      <c r="A2929" t="s">
        <v>2048</v>
      </c>
      <c r="B2929" t="s">
        <v>9</v>
      </c>
      <c r="C2929" t="s">
        <v>105</v>
      </c>
      <c r="D2929" t="s">
        <v>1186</v>
      </c>
      <c r="E2929">
        <v>3.9</v>
      </c>
      <c r="F2929">
        <v>630</v>
      </c>
      <c r="G2929" s="21">
        <v>68.95</v>
      </c>
      <c r="H2929">
        <v>2015</v>
      </c>
      <c r="J2929" t="str">
        <f>_xlfn.CONCAT(Table1[#This Row])</f>
        <v>Saint-Estèphe 2015FranceSaint-EstèpheChâteau Phélan Ségur3.963068.952015</v>
      </c>
      <c r="S2929" t="b">
        <v>0</v>
      </c>
    </row>
    <row r="2930" spans="1:19" x14ac:dyDescent="0.2">
      <c r="A2930" t="s">
        <v>8523</v>
      </c>
      <c r="B2930" t="s">
        <v>16</v>
      </c>
      <c r="C2930" t="s">
        <v>748</v>
      </c>
      <c r="D2930" t="s">
        <v>1322</v>
      </c>
      <c r="E2930">
        <v>3.9</v>
      </c>
      <c r="F2930">
        <v>629</v>
      </c>
      <c r="G2930" s="21">
        <v>14.9</v>
      </c>
      <c r="H2930">
        <v>2015</v>
      </c>
      <c r="J2930" t="str">
        <f>_xlfn.CONCAT(Table1[#This Row])</f>
        <v>Maremma Toscana Ornello 2015ItalyMaremma ToscanaRocca di Frassinello3.962914.92015</v>
      </c>
      <c r="S2930" t="b">
        <v>0</v>
      </c>
    </row>
    <row r="2931" spans="1:19" x14ac:dyDescent="0.2">
      <c r="A2931" t="s">
        <v>8521</v>
      </c>
      <c r="B2931" t="s">
        <v>16</v>
      </c>
      <c r="C2931" t="s">
        <v>2893</v>
      </c>
      <c r="D2931" t="s">
        <v>749</v>
      </c>
      <c r="E2931">
        <v>3.9</v>
      </c>
      <c r="F2931">
        <v>627</v>
      </c>
      <c r="G2931" s="21">
        <v>13.6</v>
      </c>
      <c r="H2931">
        <v>2015</v>
      </c>
      <c r="J2931" t="str">
        <f>_xlfn.CONCAT(Table1[#This Row])</f>
        <v>Arele Rosso (Appassimento) 2015Italydelle VenezieTommasi3.962713.62015</v>
      </c>
      <c r="S2931" t="b">
        <v>0</v>
      </c>
    </row>
    <row r="2932" spans="1:19" x14ac:dyDescent="0.2">
      <c r="A2932" t="s">
        <v>1909</v>
      </c>
      <c r="B2932" t="s">
        <v>16</v>
      </c>
      <c r="C2932" t="s">
        <v>181</v>
      </c>
      <c r="D2932" t="s">
        <v>1269</v>
      </c>
      <c r="E2932">
        <v>4.2</v>
      </c>
      <c r="F2932">
        <v>625</v>
      </c>
      <c r="G2932" s="21">
        <v>48.64</v>
      </c>
      <c r="H2932">
        <v>2015</v>
      </c>
      <c r="J2932" t="str">
        <f>_xlfn.CONCAT(Table1[#This Row])</f>
        <v>Barolo 2015ItalyBaroloCeretto4.262548.642015</v>
      </c>
      <c r="S2932" t="b">
        <v>0</v>
      </c>
    </row>
    <row r="2933" spans="1:19" x14ac:dyDescent="0.2">
      <c r="A2933" t="s">
        <v>8515</v>
      </c>
      <c r="B2933" t="s">
        <v>70</v>
      </c>
      <c r="C2933" t="s">
        <v>161</v>
      </c>
      <c r="D2933" t="s">
        <v>708</v>
      </c>
      <c r="E2933">
        <v>3.7</v>
      </c>
      <c r="F2933">
        <v>624</v>
      </c>
      <c r="G2933" s="21">
        <v>21.39</v>
      </c>
      <c r="H2933">
        <v>2015</v>
      </c>
      <c r="J2933" t="str">
        <f>_xlfn.CONCAT(Table1[#This Row])</f>
        <v>Diamond Collection Syrah - Shiraz (Green Label) 2015United StatesNapa ValleyFrancis Ford Coppola3.762421.392015</v>
      </c>
      <c r="S2933" t="b">
        <v>0</v>
      </c>
    </row>
    <row r="2934" spans="1:19" x14ac:dyDescent="0.2">
      <c r="A2934" t="s">
        <v>8514</v>
      </c>
      <c r="B2934" t="s">
        <v>16</v>
      </c>
      <c r="C2934" t="s">
        <v>2349</v>
      </c>
      <c r="D2934" t="s">
        <v>5192</v>
      </c>
      <c r="E2934">
        <v>3.6</v>
      </c>
      <c r="F2934">
        <v>623</v>
      </c>
      <c r="G2934" s="21">
        <v>6.95</v>
      </c>
      <c r="H2934">
        <v>2015</v>
      </c>
      <c r="J2934" t="str">
        <f>_xlfn.CONCAT(Table1[#This Row])</f>
        <v>Corvina Veronese 2015ItalyVeronaCastelforte3.66236.952015</v>
      </c>
      <c r="S2934" t="b">
        <v>0</v>
      </c>
    </row>
    <row r="2935" spans="1:19" x14ac:dyDescent="0.2">
      <c r="A2935" t="s">
        <v>8511</v>
      </c>
      <c r="B2935" t="s">
        <v>277</v>
      </c>
      <c r="C2935" t="s">
        <v>278</v>
      </c>
      <c r="D2935" t="s">
        <v>4651</v>
      </c>
      <c r="E2935">
        <v>3.8</v>
      </c>
      <c r="F2935">
        <v>622</v>
      </c>
      <c r="G2935" s="21">
        <v>19.45</v>
      </c>
      <c r="H2935">
        <v>2015</v>
      </c>
      <c r="J2935" t="str">
        <f>_xlfn.CONCAT(Table1[#This Row])</f>
        <v>Becker Family Spätburgunder (Pinot Noir) 2015GermanyPfalzFriedrich Becker3.862219.452015</v>
      </c>
      <c r="S2935" t="b">
        <v>0</v>
      </c>
    </row>
    <row r="2936" spans="1:19" x14ac:dyDescent="0.2">
      <c r="A2936" t="s">
        <v>8449</v>
      </c>
      <c r="B2936" t="s">
        <v>16</v>
      </c>
      <c r="C2936" t="s">
        <v>93</v>
      </c>
      <c r="D2936" t="s">
        <v>1893</v>
      </c>
      <c r="E2936">
        <v>3.8</v>
      </c>
      <c r="F2936">
        <v>610</v>
      </c>
      <c r="G2936" s="21">
        <v>13.68</v>
      </c>
      <c r="H2936">
        <v>2015</v>
      </c>
      <c r="J2936" t="str">
        <f>_xlfn.CONCAT(Table1[#This Row])</f>
        <v>Primocolle Chianti Classico 2015ItalyChianti ClassicoVilla Cerna3.861013.682015</v>
      </c>
      <c r="S2936" t="b">
        <v>0</v>
      </c>
    </row>
    <row r="2937" spans="1:19" x14ac:dyDescent="0.2">
      <c r="A2937" t="s">
        <v>8403</v>
      </c>
      <c r="B2937" t="s">
        <v>16</v>
      </c>
      <c r="C2937" t="s">
        <v>17</v>
      </c>
      <c r="D2937" t="s">
        <v>605</v>
      </c>
      <c r="E2937">
        <v>4.3</v>
      </c>
      <c r="F2937">
        <v>609</v>
      </c>
      <c r="G2937" s="21">
        <v>77.55</v>
      </c>
      <c r="H2937">
        <v>2015</v>
      </c>
      <c r="J2937" t="str">
        <f>_xlfn.CONCAT(Table1[#This Row])</f>
        <v>Cepparello Red 2015ItalyToscanaIsole e Olena4.360977.552015</v>
      </c>
      <c r="S2937" t="b">
        <v>0</v>
      </c>
    </row>
    <row r="2938" spans="1:19" x14ac:dyDescent="0.2">
      <c r="A2938" t="s">
        <v>8339</v>
      </c>
      <c r="B2938" t="s">
        <v>16</v>
      </c>
      <c r="C2938" t="s">
        <v>888</v>
      </c>
      <c r="D2938" t="s">
        <v>4081</v>
      </c>
      <c r="E2938">
        <v>3.7</v>
      </c>
      <c r="F2938">
        <v>598</v>
      </c>
      <c r="G2938" s="21">
        <v>13.09</v>
      </c>
      <c r="H2938">
        <v>2015</v>
      </c>
      <c r="J2938" t="str">
        <f>_xlfn.CONCAT(Table1[#This Row])</f>
        <v>Sabazio 2015ItalyRosso di MontepulcianoLa Braccesca3.759813.092015</v>
      </c>
      <c r="S2938" t="b">
        <v>0</v>
      </c>
    </row>
    <row r="2939" spans="1:19" x14ac:dyDescent="0.2">
      <c r="A2939" t="s">
        <v>8340</v>
      </c>
      <c r="B2939" t="s">
        <v>16</v>
      </c>
      <c r="C2939" t="s">
        <v>3595</v>
      </c>
      <c r="D2939" t="s">
        <v>3286</v>
      </c>
      <c r="E2939">
        <v>3.7</v>
      </c>
      <c r="F2939">
        <v>598</v>
      </c>
      <c r="G2939" s="21">
        <v>8.9</v>
      </c>
      <c r="H2939">
        <v>2015</v>
      </c>
      <c r="J2939" t="str">
        <f>_xlfn.CONCAT(Table1[#This Row])</f>
        <v>Castel Del Monte Riserva Vigna Pedale 2015ItalyCastel del MonteTorrevento3.75988.92015</v>
      </c>
      <c r="S2939" t="b">
        <v>0</v>
      </c>
    </row>
    <row r="2940" spans="1:19" x14ac:dyDescent="0.2">
      <c r="A2940" t="s">
        <v>8336</v>
      </c>
      <c r="B2940" t="s">
        <v>196</v>
      </c>
      <c r="C2940" t="s">
        <v>856</v>
      </c>
      <c r="D2940" t="s">
        <v>949</v>
      </c>
      <c r="E2940">
        <v>4.4000000000000004</v>
      </c>
      <c r="F2940">
        <v>596</v>
      </c>
      <c r="G2940" s="21">
        <v>59</v>
      </c>
      <c r="H2940">
        <v>2015</v>
      </c>
      <c r="J2940" t="str">
        <f>_xlfn.CONCAT(Table1[#This Row])</f>
        <v>Gran VU Blend 2015ArgentinaUco ValleySalentein4.4596592015</v>
      </c>
      <c r="S2940" t="b">
        <v>0</v>
      </c>
    </row>
    <row r="2941" spans="1:19" x14ac:dyDescent="0.2">
      <c r="A2941" t="s">
        <v>8333</v>
      </c>
      <c r="B2941" t="s">
        <v>66</v>
      </c>
      <c r="C2941" t="s">
        <v>487</v>
      </c>
      <c r="D2941" t="s">
        <v>170</v>
      </c>
      <c r="E2941">
        <v>4.3</v>
      </c>
      <c r="F2941">
        <v>595</v>
      </c>
      <c r="G2941" s="21">
        <v>65.17</v>
      </c>
      <c r="H2941">
        <v>2015</v>
      </c>
      <c r="J2941" t="str">
        <f>_xlfn.CONCAT(Table1[#This Row])</f>
        <v>Mas La Plana Cabernet Sauvignon 2015SpainPenedèsTorres4.359565.172015</v>
      </c>
      <c r="S2941" t="b">
        <v>0</v>
      </c>
    </row>
    <row r="2942" spans="1:19" x14ac:dyDescent="0.2">
      <c r="A2942" t="s">
        <v>8332</v>
      </c>
      <c r="B2942" t="s">
        <v>16</v>
      </c>
      <c r="C2942" t="s">
        <v>302</v>
      </c>
      <c r="D2942" t="s">
        <v>2469</v>
      </c>
      <c r="E2942">
        <v>4.2</v>
      </c>
      <c r="F2942">
        <v>594</v>
      </c>
      <c r="G2942" s="21">
        <v>24.89</v>
      </c>
      <c r="H2942">
        <v>2015</v>
      </c>
      <c r="J2942" t="str">
        <f>_xlfn.CONCAT(Table1[#This Row])</f>
        <v>Piano Chiuso Riserva Primitivo di Manduria 2015ItalyPrimitivo di ManduriaMasca del Tacco4.259424.892015</v>
      </c>
      <c r="S2942" t="b">
        <v>0</v>
      </c>
    </row>
    <row r="2943" spans="1:19" x14ac:dyDescent="0.2">
      <c r="A2943" t="s">
        <v>2048</v>
      </c>
      <c r="B2943" t="s">
        <v>9</v>
      </c>
      <c r="C2943" t="s">
        <v>105</v>
      </c>
      <c r="D2943" t="s">
        <v>704</v>
      </c>
      <c r="E2943">
        <v>3.9</v>
      </c>
      <c r="F2943">
        <v>594</v>
      </c>
      <c r="G2943" s="21">
        <v>39.9</v>
      </c>
      <c r="H2943">
        <v>2015</v>
      </c>
      <c r="J2943" t="str">
        <f>_xlfn.CONCAT(Table1[#This Row])</f>
        <v>Saint-Estèphe 2015FranceSaint-EstèpheChâteau de Pez3.959439.92015</v>
      </c>
      <c r="S2943" t="b">
        <v>0</v>
      </c>
    </row>
    <row r="2944" spans="1:19" x14ac:dyDescent="0.2">
      <c r="A2944" t="s">
        <v>280</v>
      </c>
      <c r="B2944" t="s">
        <v>9</v>
      </c>
      <c r="C2944" t="s">
        <v>281</v>
      </c>
      <c r="D2944" t="s">
        <v>6317</v>
      </c>
      <c r="E2944">
        <v>3.8</v>
      </c>
      <c r="F2944">
        <v>594</v>
      </c>
      <c r="G2944" s="21">
        <v>18.420000000000002</v>
      </c>
      <c r="H2944">
        <v>2015</v>
      </c>
      <c r="J2944" t="str">
        <f>_xlfn.CONCAT(Table1[#This Row])</f>
        <v>Haut-Médoc 2015FranceHaut-MédocChâteau Cambon La Pelouse3.859418.422015</v>
      </c>
      <c r="S2944" t="b">
        <v>0</v>
      </c>
    </row>
    <row r="2945" spans="1:19" x14ac:dyDescent="0.2">
      <c r="A2945" t="s">
        <v>8238</v>
      </c>
      <c r="B2945" t="s">
        <v>70</v>
      </c>
      <c r="C2945" t="s">
        <v>787</v>
      </c>
      <c r="D2945" t="s">
        <v>501</v>
      </c>
      <c r="E2945">
        <v>3.9</v>
      </c>
      <c r="F2945">
        <v>580</v>
      </c>
      <c r="G2945" s="21">
        <v>10.71</v>
      </c>
      <c r="H2945">
        <v>2015</v>
      </c>
      <c r="J2945" t="str">
        <f>_xlfn.CONCAT(Table1[#This Row])</f>
        <v>Beyer Ranch Zinfandel 2015United StatesLivermore ValleyWente3.958010.712015</v>
      </c>
      <c r="S2945" t="b">
        <v>0</v>
      </c>
    </row>
    <row r="2946" spans="1:19" x14ac:dyDescent="0.2">
      <c r="A2946" t="s">
        <v>8196</v>
      </c>
      <c r="B2946" t="s">
        <v>62</v>
      </c>
      <c r="C2946" t="s">
        <v>244</v>
      </c>
      <c r="D2946" t="s">
        <v>8197</v>
      </c>
      <c r="E2946">
        <v>4.2</v>
      </c>
      <c r="F2946">
        <v>578</v>
      </c>
      <c r="G2946" s="21">
        <v>46.32</v>
      </c>
      <c r="H2946">
        <v>2015</v>
      </c>
      <c r="J2946" t="str">
        <f>_xlfn.CONCAT(Table1[#This Row])</f>
        <v>Baron Edmond 2015South AfricaPaarlRupert &amp; Rothschild4.257846.322015</v>
      </c>
      <c r="S2946" t="b">
        <v>0</v>
      </c>
    </row>
    <row r="2947" spans="1:19" x14ac:dyDescent="0.2">
      <c r="A2947" t="s">
        <v>8199</v>
      </c>
      <c r="B2947" t="s">
        <v>16</v>
      </c>
      <c r="C2947" t="s">
        <v>17</v>
      </c>
      <c r="D2947" t="s">
        <v>917</v>
      </c>
      <c r="E2947">
        <v>4</v>
      </c>
      <c r="F2947">
        <v>578</v>
      </c>
      <c r="G2947" s="21">
        <v>42.62</v>
      </c>
      <c r="H2947">
        <v>2015</v>
      </c>
      <c r="J2947" t="str">
        <f>_xlfn.CONCAT(Table1[#This Row])</f>
        <v>Montesodi Toscana 2015ItalyToscanaCastello Nipozzano457842.622015</v>
      </c>
      <c r="S2947" t="b">
        <v>0</v>
      </c>
    </row>
    <row r="2948" spans="1:19" x14ac:dyDescent="0.2">
      <c r="A2948" t="s">
        <v>7077</v>
      </c>
      <c r="B2948" t="s">
        <v>9</v>
      </c>
      <c r="C2948" t="s">
        <v>389</v>
      </c>
      <c r="D2948" t="s">
        <v>1094</v>
      </c>
      <c r="E2948">
        <v>4.3</v>
      </c>
      <c r="F2948">
        <v>574</v>
      </c>
      <c r="G2948" s="21">
        <v>108.57</v>
      </c>
      <c r="H2948">
        <v>2015</v>
      </c>
      <c r="J2948" t="str">
        <f>_xlfn.CONCAT(Table1[#This Row])</f>
        <v>Pessac-Léognan (Grand Cru Classé de Graves) 2015FrancePessac-LéognanDomaine de Chevalier4.3574108.572015</v>
      </c>
      <c r="S2948" t="b">
        <v>0</v>
      </c>
    </row>
    <row r="2949" spans="1:19" x14ac:dyDescent="0.2">
      <c r="A2949" t="s">
        <v>7077</v>
      </c>
      <c r="B2949" t="s">
        <v>9</v>
      </c>
      <c r="C2949" t="s">
        <v>389</v>
      </c>
      <c r="D2949" t="s">
        <v>6544</v>
      </c>
      <c r="E2949">
        <v>4.0999999999999996</v>
      </c>
      <c r="F2949">
        <v>574</v>
      </c>
      <c r="G2949" s="21">
        <v>65</v>
      </c>
      <c r="H2949">
        <v>2015</v>
      </c>
      <c r="J2949" t="str">
        <f>_xlfn.CONCAT(Table1[#This Row])</f>
        <v>Pessac-Léognan (Grand Cru Classé de Graves) 2015FrancePessac-LéognanChâteau Malartic-Lagravière4.1574652015</v>
      </c>
      <c r="S2949" t="b">
        <v>0</v>
      </c>
    </row>
    <row r="2950" spans="1:19" x14ac:dyDescent="0.2">
      <c r="A2950" t="s">
        <v>8181</v>
      </c>
      <c r="B2950" t="s">
        <v>16</v>
      </c>
      <c r="C2950" t="s">
        <v>1246</v>
      </c>
      <c r="D2950" t="s">
        <v>7471</v>
      </c>
      <c r="E2950">
        <v>3.7</v>
      </c>
      <c r="F2950">
        <v>572</v>
      </c>
      <c r="G2950" s="21">
        <v>11.9</v>
      </c>
      <c r="H2950">
        <v>2015</v>
      </c>
      <c r="J2950" t="str">
        <f>_xlfn.CONCAT(Table1[#This Row])</f>
        <v>Montefalco Rosso 2015ItalyMontefalcoAntonelli San Marco3.757211.92015</v>
      </c>
      <c r="S2950" t="b">
        <v>0</v>
      </c>
    </row>
    <row r="2951" spans="1:19" x14ac:dyDescent="0.2">
      <c r="A2951" t="s">
        <v>8177</v>
      </c>
      <c r="B2951" t="s">
        <v>77</v>
      </c>
      <c r="C2951" t="s">
        <v>78</v>
      </c>
      <c r="D2951" t="s">
        <v>7168</v>
      </c>
      <c r="E2951">
        <v>4.2</v>
      </c>
      <c r="F2951">
        <v>571</v>
      </c>
      <c r="G2951" s="21">
        <v>53.9</v>
      </c>
      <c r="H2951">
        <v>2015</v>
      </c>
      <c r="J2951" t="str">
        <f>_xlfn.CONCAT(Table1[#This Row])</f>
        <v>Douro Reserva 2015PortugalDouroQuinta das Tecedeiras4.257153.92015</v>
      </c>
      <c r="S2951" t="b">
        <v>0</v>
      </c>
    </row>
    <row r="2952" spans="1:19" x14ac:dyDescent="0.2">
      <c r="A2952" t="s">
        <v>969</v>
      </c>
      <c r="B2952" t="s">
        <v>66</v>
      </c>
      <c r="C2952" t="s">
        <v>308</v>
      </c>
      <c r="D2952" t="s">
        <v>8172</v>
      </c>
      <c r="E2952">
        <v>3.7</v>
      </c>
      <c r="F2952">
        <v>570</v>
      </c>
      <c r="G2952" s="21">
        <v>14.9</v>
      </c>
      <c r="H2952">
        <v>2015</v>
      </c>
      <c r="J2952" t="str">
        <f>_xlfn.CONCAT(Table1[#This Row])</f>
        <v>Rioja Reserva 2015SpainRiojaPalacio de Primavera3.757014.92015</v>
      </c>
      <c r="S2952" t="b">
        <v>0</v>
      </c>
    </row>
    <row r="2953" spans="1:19" x14ac:dyDescent="0.2">
      <c r="A2953" t="s">
        <v>965</v>
      </c>
      <c r="B2953" t="s">
        <v>9</v>
      </c>
      <c r="C2953" t="s">
        <v>414</v>
      </c>
      <c r="D2953" t="s">
        <v>1031</v>
      </c>
      <c r="E2953">
        <v>4.4000000000000004</v>
      </c>
      <c r="F2953">
        <v>560</v>
      </c>
      <c r="G2953" s="21">
        <v>86.76</v>
      </c>
      <c r="H2953">
        <v>2015</v>
      </c>
      <c r="J2953" t="str">
        <f>_xlfn.CONCAT(Table1[#This Row])</f>
        <v>Châteauneuf-du-Pape 2015FranceChâteauneuf-du-PapeClos des Papes (Paul Avril)4.456086.762015</v>
      </c>
      <c r="S2953" t="b">
        <v>0</v>
      </c>
    </row>
    <row r="2954" spans="1:19" x14ac:dyDescent="0.2">
      <c r="A2954" t="s">
        <v>8116</v>
      </c>
      <c r="B2954" t="s">
        <v>16</v>
      </c>
      <c r="C2954" t="s">
        <v>996</v>
      </c>
      <c r="D2954" t="s">
        <v>3767</v>
      </c>
      <c r="E2954">
        <v>4.2</v>
      </c>
      <c r="F2954">
        <v>560</v>
      </c>
      <c r="G2954" s="21">
        <v>27.43</v>
      </c>
      <c r="H2954">
        <v>2015</v>
      </c>
      <c r="J2954" t="str">
        <f>_xlfn.CONCAT(Table1[#This Row])</f>
        <v>Korem Isola dei Nuraghi 2015ItalyIsola dei NuraghiArgiolas4.256027.432015</v>
      </c>
      <c r="S2954" t="b">
        <v>0</v>
      </c>
    </row>
    <row r="2955" spans="1:19" x14ac:dyDescent="0.2">
      <c r="A2955" t="s">
        <v>8117</v>
      </c>
      <c r="B2955" t="s">
        <v>196</v>
      </c>
      <c r="C2955" t="s">
        <v>197</v>
      </c>
      <c r="D2955" t="s">
        <v>1484</v>
      </c>
      <c r="E2955">
        <v>4</v>
      </c>
      <c r="F2955">
        <v>560</v>
      </c>
      <c r="G2955" s="21">
        <v>31.5</v>
      </c>
      <c r="H2955">
        <v>2015</v>
      </c>
      <c r="J2955" t="str">
        <f>_xlfn.CONCAT(Table1[#This Row])</f>
        <v>Obertura Cabernet Franc 2015ArgentinaMendozaKaiken456031.52015</v>
      </c>
      <c r="S2955" t="b">
        <v>0</v>
      </c>
    </row>
    <row r="2956" spans="1:19" x14ac:dyDescent="0.2">
      <c r="A2956" t="s">
        <v>8075</v>
      </c>
      <c r="B2956" t="s">
        <v>34</v>
      </c>
      <c r="C2956" t="s">
        <v>898</v>
      </c>
      <c r="D2956" t="s">
        <v>899</v>
      </c>
      <c r="E2956">
        <v>3.6</v>
      </c>
      <c r="F2956">
        <v>559</v>
      </c>
      <c r="G2956" s="21">
        <v>13.55</v>
      </c>
      <c r="H2956">
        <v>2015</v>
      </c>
      <c r="J2956" t="str">
        <f>_xlfn.CONCAT(Table1[#This Row])</f>
        <v>Max Reserva Syrah 2015ChileAconcagua ValleyErrazuriz3.655913.552015</v>
      </c>
      <c r="S2956" t="b">
        <v>0</v>
      </c>
    </row>
    <row r="2957" spans="1:19" x14ac:dyDescent="0.2">
      <c r="A2957" t="s">
        <v>1910</v>
      </c>
      <c r="B2957" t="s">
        <v>16</v>
      </c>
      <c r="C2957" t="s">
        <v>358</v>
      </c>
      <c r="D2957" t="s">
        <v>1550</v>
      </c>
      <c r="E2957">
        <v>4.0999999999999996</v>
      </c>
      <c r="F2957">
        <v>558</v>
      </c>
      <c r="G2957" s="21">
        <v>30.5</v>
      </c>
      <c r="H2957">
        <v>2015</v>
      </c>
      <c r="J2957" t="str">
        <f>_xlfn.CONCAT(Table1[#This Row])</f>
        <v>Brunello di Montalcino 2015ItalyBrunello di MontalcinoCol d'Orcia4.155830.52015</v>
      </c>
      <c r="S2957" t="b">
        <v>0</v>
      </c>
    </row>
    <row r="2958" spans="1:19" x14ac:dyDescent="0.2">
      <c r="A2958" t="s">
        <v>69</v>
      </c>
      <c r="B2958" t="s">
        <v>62</v>
      </c>
      <c r="C2958" t="s">
        <v>686</v>
      </c>
      <c r="D2958" t="s">
        <v>687</v>
      </c>
      <c r="E2958">
        <v>3.7</v>
      </c>
      <c r="F2958">
        <v>558</v>
      </c>
      <c r="G2958" s="21">
        <v>14.9</v>
      </c>
      <c r="H2958">
        <v>2015</v>
      </c>
      <c r="J2958" t="str">
        <f>_xlfn.CONCAT(Table1[#This Row])</f>
        <v>Cabernet Sauvignon 2015South AfricaSwartlandAllesverloren3.755814.92015</v>
      </c>
      <c r="S2958" t="b">
        <v>0</v>
      </c>
    </row>
    <row r="2959" spans="1:19" x14ac:dyDescent="0.2">
      <c r="A2959" t="s">
        <v>69</v>
      </c>
      <c r="B2959" t="s">
        <v>62</v>
      </c>
      <c r="C2959" t="s">
        <v>63</v>
      </c>
      <c r="D2959" t="s">
        <v>3593</v>
      </c>
      <c r="E2959">
        <v>3.8</v>
      </c>
      <c r="F2959">
        <v>556</v>
      </c>
      <c r="G2959" s="21">
        <v>17.91</v>
      </c>
      <c r="H2959">
        <v>2015</v>
      </c>
      <c r="J2959" t="str">
        <f>_xlfn.CONCAT(Table1[#This Row])</f>
        <v>Cabernet Sauvignon 2015South AfricaStellenboschTokara3.855617.912015</v>
      </c>
      <c r="S2959" t="b">
        <v>0</v>
      </c>
    </row>
    <row r="2960" spans="1:19" x14ac:dyDescent="0.2">
      <c r="A2960" t="s">
        <v>8070</v>
      </c>
      <c r="B2960" t="s">
        <v>16</v>
      </c>
      <c r="C2960" t="s">
        <v>234</v>
      </c>
      <c r="D2960" t="s">
        <v>3065</v>
      </c>
      <c r="E2960">
        <v>3.8</v>
      </c>
      <c r="F2960">
        <v>555</v>
      </c>
      <c r="G2960" s="21">
        <v>15.5</v>
      </c>
      <c r="H2960">
        <v>2015</v>
      </c>
      <c r="J2960" t="str">
        <f>_xlfn.CONCAT(Table1[#This Row])</f>
        <v>Moreccio Bolgheri 2015ItalyBolgheriCasa di Terra3.855515.52015</v>
      </c>
      <c r="S2960" t="b">
        <v>0</v>
      </c>
    </row>
    <row r="2961" spans="1:19" x14ac:dyDescent="0.2">
      <c r="A2961" t="s">
        <v>8066</v>
      </c>
      <c r="B2961" t="s">
        <v>16</v>
      </c>
      <c r="C2961" t="s">
        <v>17</v>
      </c>
      <c r="D2961" t="s">
        <v>1702</v>
      </c>
      <c r="E2961">
        <v>4</v>
      </c>
      <c r="F2961">
        <v>554</v>
      </c>
      <c r="G2961" s="21">
        <v>31.97</v>
      </c>
      <c r="H2961">
        <v>2015</v>
      </c>
      <c r="J2961" t="str">
        <f>_xlfn.CONCAT(Table1[#This Row])</f>
        <v>Soffocone di Vincigliata Toscana 2015ItalyToscanaBibi Graetz455431.972015</v>
      </c>
      <c r="S2961" t="b">
        <v>0</v>
      </c>
    </row>
    <row r="2962" spans="1:19" x14ac:dyDescent="0.2">
      <c r="A2962" t="s">
        <v>8064</v>
      </c>
      <c r="B2962" t="s">
        <v>62</v>
      </c>
      <c r="C2962" t="s">
        <v>1171</v>
      </c>
      <c r="D2962" t="s">
        <v>1286</v>
      </c>
      <c r="E2962">
        <v>4.2</v>
      </c>
      <c r="F2962">
        <v>553</v>
      </c>
      <c r="G2962" s="21">
        <v>25.1</v>
      </c>
      <c r="H2962">
        <v>2015</v>
      </c>
      <c r="J2962" t="str">
        <f>_xlfn.CONCAT(Table1[#This Row])</f>
        <v>21 Gables Pinotage 2015South AfricaWestern CapeSpier4.255325.12015</v>
      </c>
      <c r="S2962" t="b">
        <v>0</v>
      </c>
    </row>
    <row r="2963" spans="1:19" x14ac:dyDescent="0.2">
      <c r="A2963" t="s">
        <v>8063</v>
      </c>
      <c r="B2963" t="s">
        <v>34</v>
      </c>
      <c r="C2963" t="s">
        <v>718</v>
      </c>
      <c r="D2963" t="s">
        <v>719</v>
      </c>
      <c r="E2963">
        <v>3.7</v>
      </c>
      <c r="F2963">
        <v>552</v>
      </c>
      <c r="G2963" s="21">
        <v>9.64</v>
      </c>
      <c r="H2963">
        <v>2015</v>
      </c>
      <c r="J2963" t="str">
        <f>_xlfn.CONCAT(Table1[#This Row])</f>
        <v>Tributo Cabernet Sauvignon 2015ChileColchagua ValleyCaliterra3.75529.642015</v>
      </c>
      <c r="S2963" t="b">
        <v>0</v>
      </c>
    </row>
    <row r="2964" spans="1:19" x14ac:dyDescent="0.2">
      <c r="A2964" t="s">
        <v>8058</v>
      </c>
      <c r="B2964" t="s">
        <v>9</v>
      </c>
      <c r="C2964" t="s">
        <v>56</v>
      </c>
      <c r="D2964" t="s">
        <v>729</v>
      </c>
      <c r="E2964">
        <v>3.7</v>
      </c>
      <c r="F2964">
        <v>551</v>
      </c>
      <c r="G2964" s="21">
        <v>14.5</v>
      </c>
      <c r="H2964">
        <v>2015</v>
      </c>
      <c r="J2964" t="str">
        <f>_xlfn.CONCAT(Table1[#This Row])</f>
        <v>Côtes du Rhône Les Deux Albion 2015FranceCôtes-du-RhôneChâteau de Saint Cosme3.755114.52015</v>
      </c>
      <c r="S2964" t="b">
        <v>0</v>
      </c>
    </row>
    <row r="2965" spans="1:19" x14ac:dyDescent="0.2">
      <c r="A2965" t="s">
        <v>8053</v>
      </c>
      <c r="B2965" t="s">
        <v>66</v>
      </c>
      <c r="C2965" t="s">
        <v>313</v>
      </c>
      <c r="D2965" t="s">
        <v>2626</v>
      </c>
      <c r="E2965">
        <v>3.8</v>
      </c>
      <c r="F2965">
        <v>550</v>
      </c>
      <c r="G2965" s="21">
        <v>18.809999999999999</v>
      </c>
      <c r="H2965">
        <v>2015</v>
      </c>
      <c r="J2965" t="str">
        <f>_xlfn.CONCAT(Table1[#This Row])</f>
        <v>Vi de Villa Bellmunt Priorat Tinto 2015SpainPrioratMas d'en Gil3.855018.812015</v>
      </c>
      <c r="S2965" t="b">
        <v>0</v>
      </c>
    </row>
    <row r="2966" spans="1:19" x14ac:dyDescent="0.2">
      <c r="A2966" t="s">
        <v>2937</v>
      </c>
      <c r="B2966" t="s">
        <v>9</v>
      </c>
      <c r="C2966" t="s">
        <v>217</v>
      </c>
      <c r="D2966" t="s">
        <v>3460</v>
      </c>
      <c r="E2966">
        <v>4</v>
      </c>
      <c r="F2966">
        <v>549</v>
      </c>
      <c r="G2966" s="21">
        <v>54.14</v>
      </c>
      <c r="H2966">
        <v>2015</v>
      </c>
      <c r="J2966" t="str">
        <f>_xlfn.CONCAT(Table1[#This Row])</f>
        <v>Margaux 2015FranceMargauxChâteau Siran454954.142015</v>
      </c>
      <c r="S2966" t="b">
        <v>0</v>
      </c>
    </row>
    <row r="2967" spans="1:19" x14ac:dyDescent="0.2">
      <c r="A2967" t="s">
        <v>7994</v>
      </c>
      <c r="B2967" t="s">
        <v>196</v>
      </c>
      <c r="C2967" t="s">
        <v>1107</v>
      </c>
      <c r="D2967" t="s">
        <v>7995</v>
      </c>
      <c r="E2967">
        <v>4.2</v>
      </c>
      <c r="F2967">
        <v>547</v>
      </c>
      <c r="G2967" s="21">
        <v>27.24</v>
      </c>
      <c r="H2967">
        <v>2015</v>
      </c>
      <c r="J2967" t="str">
        <f>_xlfn.CONCAT(Table1[#This Row])</f>
        <v>Gala 4 Red Blend 2015ArgentinaLujan de CuyoLuigi Bosca4.254727.242015</v>
      </c>
      <c r="S2967" t="b">
        <v>0</v>
      </c>
    </row>
    <row r="2968" spans="1:19" x14ac:dyDescent="0.2">
      <c r="A2968" t="s">
        <v>965</v>
      </c>
      <c r="B2968" t="s">
        <v>9</v>
      </c>
      <c r="C2968" t="s">
        <v>414</v>
      </c>
      <c r="D2968" t="s">
        <v>14</v>
      </c>
      <c r="E2968">
        <v>4.2</v>
      </c>
      <c r="F2968">
        <v>544</v>
      </c>
      <c r="G2968" s="21">
        <v>35.9</v>
      </c>
      <c r="H2968">
        <v>2015</v>
      </c>
      <c r="J2968" t="str">
        <f>_xlfn.CONCAT(Table1[#This Row])</f>
        <v>Châteauneuf-du-Pape 2015FranceChâteauneuf-du-PapeChâteau Mont-Redon4.254435.92015</v>
      </c>
      <c r="S2968" t="b">
        <v>0</v>
      </c>
    </row>
    <row r="2969" spans="1:19" x14ac:dyDescent="0.2">
      <c r="A2969" t="s">
        <v>7926</v>
      </c>
      <c r="B2969" t="s">
        <v>87</v>
      </c>
      <c r="C2969" t="s">
        <v>88</v>
      </c>
      <c r="D2969" t="s">
        <v>208</v>
      </c>
      <c r="E2969">
        <v>3.5</v>
      </c>
      <c r="F2969">
        <v>538</v>
      </c>
      <c r="G2969" s="21">
        <v>11.45</v>
      </c>
      <c r="H2969">
        <v>2015</v>
      </c>
      <c r="J2969" t="str">
        <f>_xlfn.CONCAT(Table1[#This Row])</f>
        <v>Fausto Merlot 2015BrazilSerra GaúchaPizzato3.553811.452015</v>
      </c>
      <c r="S2969" t="b">
        <v>0</v>
      </c>
    </row>
    <row r="2970" spans="1:19" x14ac:dyDescent="0.2">
      <c r="A2970" t="s">
        <v>4042</v>
      </c>
      <c r="B2970" t="s">
        <v>9</v>
      </c>
      <c r="C2970" t="s">
        <v>27</v>
      </c>
      <c r="D2970" t="s">
        <v>7917</v>
      </c>
      <c r="E2970">
        <v>4</v>
      </c>
      <c r="F2970">
        <v>534</v>
      </c>
      <c r="G2970" s="21">
        <v>20.95</v>
      </c>
      <c r="H2970">
        <v>2015</v>
      </c>
      <c r="J2970" t="str">
        <f>_xlfn.CONCAT(Table1[#This Row])</f>
        <v>Gigondas 2015FranceGigondasDomaine des Bosquets453420.952015</v>
      </c>
      <c r="S2970" t="b">
        <v>0</v>
      </c>
    </row>
    <row r="2971" spans="1:19" x14ac:dyDescent="0.2">
      <c r="A2971" t="s">
        <v>2048</v>
      </c>
      <c r="B2971" t="s">
        <v>9</v>
      </c>
      <c r="C2971" t="s">
        <v>105</v>
      </c>
      <c r="D2971" t="s">
        <v>2777</v>
      </c>
      <c r="E2971">
        <v>4</v>
      </c>
      <c r="F2971">
        <v>528</v>
      </c>
      <c r="G2971" s="21">
        <v>24.9</v>
      </c>
      <c r="H2971">
        <v>2015</v>
      </c>
      <c r="J2971" t="str">
        <f>_xlfn.CONCAT(Table1[#This Row])</f>
        <v>Saint-Estèphe 2015FranceSaint-EstèpheChâteau Haut-Beauséjour452824.92015</v>
      </c>
      <c r="S2971" t="b">
        <v>0</v>
      </c>
    </row>
    <row r="2972" spans="1:19" x14ac:dyDescent="0.2">
      <c r="A2972" t="s">
        <v>7851</v>
      </c>
      <c r="B2972" t="s">
        <v>16</v>
      </c>
      <c r="C2972" t="s">
        <v>302</v>
      </c>
      <c r="D2972" t="s">
        <v>164</v>
      </c>
      <c r="E2972">
        <v>4.5</v>
      </c>
      <c r="F2972">
        <v>526</v>
      </c>
      <c r="G2972" s="21">
        <v>21.9</v>
      </c>
      <c r="H2972">
        <v>2015</v>
      </c>
      <c r="J2972" t="str">
        <f>_xlfn.CONCAT(Table1[#This Row])</f>
        <v>Cosimo Varvaglione Collezione Privata Primitivo di Manduria 2015ItalyPrimitivo di ManduriaVarvaglione4.552621.92015</v>
      </c>
      <c r="S2972" t="b">
        <v>0</v>
      </c>
    </row>
    <row r="2973" spans="1:19" x14ac:dyDescent="0.2">
      <c r="A2973" t="s">
        <v>3490</v>
      </c>
      <c r="B2973" t="s">
        <v>9</v>
      </c>
      <c r="C2973" t="s">
        <v>217</v>
      </c>
      <c r="D2973" t="s">
        <v>846</v>
      </c>
      <c r="E2973">
        <v>4.2</v>
      </c>
      <c r="F2973">
        <v>522</v>
      </c>
      <c r="G2973" s="21">
        <v>53</v>
      </c>
      <c r="H2973">
        <v>2015</v>
      </c>
      <c r="J2973" t="str">
        <f>_xlfn.CONCAT(Table1[#This Row])</f>
        <v>Margaux (Grand Cru Classé) 2015FranceMargauxChâteau Prieuré-Lichine4.2522532015</v>
      </c>
      <c r="S2973" t="b">
        <v>0</v>
      </c>
    </row>
    <row r="2974" spans="1:19" x14ac:dyDescent="0.2">
      <c r="A2974" t="s">
        <v>3177</v>
      </c>
      <c r="B2974" t="s">
        <v>23</v>
      </c>
      <c r="C2974" t="s">
        <v>911</v>
      </c>
      <c r="D2974" t="s">
        <v>2554</v>
      </c>
      <c r="E2974">
        <v>3.7</v>
      </c>
      <c r="F2974">
        <v>517</v>
      </c>
      <c r="G2974" s="21">
        <v>12</v>
      </c>
      <c r="H2974">
        <v>2015</v>
      </c>
      <c r="J2974" t="str">
        <f>_xlfn.CONCAT(Table1[#This Row])</f>
        <v>Blaufränkisch 2015AustriaNeusiedlerseeHeinrich3.7517122015</v>
      </c>
      <c r="S2974" t="b">
        <v>0</v>
      </c>
    </row>
    <row r="2975" spans="1:19" x14ac:dyDescent="0.2">
      <c r="A2975" t="s">
        <v>7788</v>
      </c>
      <c r="B2975" t="s">
        <v>16</v>
      </c>
      <c r="C2975" t="s">
        <v>93</v>
      </c>
      <c r="D2975" t="s">
        <v>1174</v>
      </c>
      <c r="E2975">
        <v>4.0999999999999996</v>
      </c>
      <c r="F2975">
        <v>514</v>
      </c>
      <c r="G2975" s="21">
        <v>53.13</v>
      </c>
      <c r="H2975">
        <v>2015</v>
      </c>
      <c r="J2975" t="str">
        <f>_xlfn.CONCAT(Table1[#This Row])</f>
        <v>Rancia Chianti Classico Riserva 2015ItalyChianti ClassicoFèlsina4.151453.132015</v>
      </c>
      <c r="S2975" t="b">
        <v>0</v>
      </c>
    </row>
    <row r="2976" spans="1:19" x14ac:dyDescent="0.2">
      <c r="A2976" t="s">
        <v>293</v>
      </c>
      <c r="B2976" t="s">
        <v>16</v>
      </c>
      <c r="C2976" t="s">
        <v>294</v>
      </c>
      <c r="D2976" t="s">
        <v>608</v>
      </c>
      <c r="E2976">
        <v>3.8</v>
      </c>
      <c r="F2976">
        <v>510</v>
      </c>
      <c r="G2976" s="21">
        <v>16.39</v>
      </c>
      <c r="H2976">
        <v>2015</v>
      </c>
      <c r="J2976" t="str">
        <f>_xlfn.CONCAT(Table1[#This Row])</f>
        <v>Rosso di Montalcino 2015ItalyRosso di MontalcinoTenuta Il Poggione3.851016.392015</v>
      </c>
      <c r="S2976" t="b">
        <v>0</v>
      </c>
    </row>
    <row r="2977" spans="1:19" x14ac:dyDescent="0.2">
      <c r="A2977" t="s">
        <v>7727</v>
      </c>
      <c r="B2977" t="s">
        <v>46</v>
      </c>
      <c r="C2977" t="s">
        <v>262</v>
      </c>
      <c r="D2977" t="s">
        <v>263</v>
      </c>
      <c r="E2977">
        <v>4</v>
      </c>
      <c r="F2977">
        <v>509</v>
      </c>
      <c r="G2977" s="21">
        <v>41.99</v>
      </c>
      <c r="H2977">
        <v>2015</v>
      </c>
      <c r="J2977" t="str">
        <f>_xlfn.CONCAT(Table1[#This Row])</f>
        <v>Bin 138 Shiraz - Grenache - Mataro 2015AustraliaBarossa ValleyPenfolds450941.992015</v>
      </c>
      <c r="S2977" t="b">
        <v>0</v>
      </c>
    </row>
    <row r="2978" spans="1:19" x14ac:dyDescent="0.2">
      <c r="A2978" t="s">
        <v>3534</v>
      </c>
      <c r="B2978" t="s">
        <v>9</v>
      </c>
      <c r="C2978" t="s">
        <v>184</v>
      </c>
      <c r="D2978" t="s">
        <v>627</v>
      </c>
      <c r="E2978">
        <v>4</v>
      </c>
      <c r="F2978">
        <v>509</v>
      </c>
      <c r="G2978" s="21">
        <v>79.89</v>
      </c>
      <c r="H2978">
        <v>2015</v>
      </c>
      <c r="J2978" t="str">
        <f>_xlfn.CONCAT(Table1[#This Row])</f>
        <v>Pauillac (Grand Cru Classé) 2015FrancePauillacChâteau d'Armailhac450979.892015</v>
      </c>
      <c r="S2978" t="b">
        <v>0</v>
      </c>
    </row>
    <row r="2979" spans="1:19" x14ac:dyDescent="0.2">
      <c r="A2979" t="s">
        <v>7720</v>
      </c>
      <c r="B2979" t="s">
        <v>9</v>
      </c>
      <c r="C2979" t="s">
        <v>184</v>
      </c>
      <c r="D2979" t="s">
        <v>210</v>
      </c>
      <c r="E2979">
        <v>4.0999999999999996</v>
      </c>
      <c r="F2979">
        <v>507</v>
      </c>
      <c r="G2979" s="21">
        <v>48.64</v>
      </c>
      <c r="H2979">
        <v>2015</v>
      </c>
      <c r="J2979" t="str">
        <f>_xlfn.CONCAT(Table1[#This Row])</f>
        <v>Les Griffons Pauillac 2015FrancePauillacChâteau Pichon Baron4.150748.642015</v>
      </c>
      <c r="S2979" t="b">
        <v>0</v>
      </c>
    </row>
    <row r="2980" spans="1:19" x14ac:dyDescent="0.2">
      <c r="A2980" t="s">
        <v>7713</v>
      </c>
      <c r="B2980" t="s">
        <v>16</v>
      </c>
      <c r="C2980" t="s">
        <v>602</v>
      </c>
      <c r="D2980" t="s">
        <v>1012</v>
      </c>
      <c r="E2980">
        <v>4.0999999999999996</v>
      </c>
      <c r="F2980">
        <v>505</v>
      </c>
      <c r="G2980" s="21">
        <v>15.9</v>
      </c>
      <c r="H2980">
        <v>2015</v>
      </c>
      <c r="J2980" t="str">
        <f>_xlfn.CONCAT(Table1[#This Row])</f>
        <v>Selvarossa Riserva 2015ItalySalice SalentinoCantine due Palme4.150515.92015</v>
      </c>
      <c r="S2980" t="b">
        <v>0</v>
      </c>
    </row>
    <row r="2981" spans="1:19" x14ac:dyDescent="0.2">
      <c r="A2981" t="s">
        <v>7708</v>
      </c>
      <c r="B2981" t="s">
        <v>70</v>
      </c>
      <c r="C2981" t="s">
        <v>692</v>
      </c>
      <c r="D2981" t="s">
        <v>3907</v>
      </c>
      <c r="E2981">
        <v>4</v>
      </c>
      <c r="F2981">
        <v>504</v>
      </c>
      <c r="G2981" s="21">
        <v>50.33</v>
      </c>
      <c r="H2981">
        <v>2015</v>
      </c>
      <c r="J2981" t="str">
        <f>_xlfn.CONCAT(Table1[#This Row])</f>
        <v>Résonance Pinot Noir 2015United StatesWillamette ValleyRésonance450450.332015</v>
      </c>
      <c r="S2981" t="b">
        <v>0</v>
      </c>
    </row>
    <row r="2982" spans="1:19" x14ac:dyDescent="0.2">
      <c r="A2982" t="s">
        <v>7704</v>
      </c>
      <c r="B2982" t="s">
        <v>70</v>
      </c>
      <c r="C2982" t="s">
        <v>787</v>
      </c>
      <c r="D2982" t="s">
        <v>501</v>
      </c>
      <c r="E2982">
        <v>3.8</v>
      </c>
      <c r="F2982">
        <v>504</v>
      </c>
      <c r="G2982" s="21">
        <v>10.71</v>
      </c>
      <c r="H2982">
        <v>2015</v>
      </c>
      <c r="J2982" t="str">
        <f>_xlfn.CONCAT(Table1[#This Row])</f>
        <v>Sandstone Merlot 2015United StatesLivermore ValleyWente3.850410.712015</v>
      </c>
      <c r="S2982" t="b">
        <v>0</v>
      </c>
    </row>
    <row r="2983" spans="1:19" x14ac:dyDescent="0.2">
      <c r="A2983" t="s">
        <v>7645</v>
      </c>
      <c r="B2983" t="s">
        <v>16</v>
      </c>
      <c r="C2983" t="s">
        <v>3718</v>
      </c>
      <c r="D2983" t="s">
        <v>4098</v>
      </c>
      <c r="E2983">
        <v>4.0999999999999996</v>
      </c>
      <c r="F2983">
        <v>499</v>
      </c>
      <c r="G2983" s="21">
        <v>21.9</v>
      </c>
      <c r="H2983">
        <v>2015</v>
      </c>
      <c r="J2983" t="str">
        <f>_xlfn.CONCAT(Table1[#This Row])</f>
        <v>Chianti Rufina Vigneto Bucerchiale Riserva 2015ItalyChianti RùfinaSelvapiana4.149921.92015</v>
      </c>
      <c r="S2983" t="b">
        <v>0</v>
      </c>
    </row>
    <row r="2984" spans="1:19" x14ac:dyDescent="0.2">
      <c r="A2984" t="s">
        <v>7629</v>
      </c>
      <c r="B2984" t="s">
        <v>16</v>
      </c>
      <c r="C2984" t="s">
        <v>17</v>
      </c>
      <c r="D2984" t="s">
        <v>3681</v>
      </c>
      <c r="E2984">
        <v>4.0999999999999996</v>
      </c>
      <c r="F2984">
        <v>493</v>
      </c>
      <c r="G2984" s="21">
        <v>53.25</v>
      </c>
      <c r="H2984">
        <v>2015</v>
      </c>
      <c r="J2984" t="str">
        <f>_xlfn.CONCAT(Table1[#This Row])</f>
        <v>Toscana Red 2015ItalyToscanaMontevertine4.149353.252015</v>
      </c>
      <c r="S2984" t="b">
        <v>0</v>
      </c>
    </row>
    <row r="2985" spans="1:19" x14ac:dyDescent="0.2">
      <c r="A2985" t="s">
        <v>3490</v>
      </c>
      <c r="B2985" t="s">
        <v>9</v>
      </c>
      <c r="C2985" t="s">
        <v>217</v>
      </c>
      <c r="D2985" t="s">
        <v>684</v>
      </c>
      <c r="E2985">
        <v>4.2</v>
      </c>
      <c r="F2985">
        <v>486</v>
      </c>
      <c r="G2985" s="21">
        <v>87.24</v>
      </c>
      <c r="H2985">
        <v>2015</v>
      </c>
      <c r="J2985" t="str">
        <f>_xlfn.CONCAT(Table1[#This Row])</f>
        <v>Margaux (Grand Cru Classé) 2015FranceMargauxChâteau Brane-Cantenac4.248687.242015</v>
      </c>
      <c r="S2985" t="b">
        <v>0</v>
      </c>
    </row>
    <row r="2986" spans="1:19" x14ac:dyDescent="0.2">
      <c r="A2986" t="s">
        <v>271</v>
      </c>
      <c r="B2986" t="s">
        <v>70</v>
      </c>
      <c r="C2986" t="s">
        <v>71</v>
      </c>
      <c r="D2986" t="s">
        <v>2171</v>
      </c>
      <c r="E2986">
        <v>3.6</v>
      </c>
      <c r="F2986">
        <v>486</v>
      </c>
      <c r="G2986" s="21">
        <v>12.1</v>
      </c>
      <c r="H2986">
        <v>2015</v>
      </c>
      <c r="J2986" t="str">
        <f>_xlfn.CONCAT(Table1[#This Row])</f>
        <v>Pinot Noir 2015United StatesCaliforniaGnarly Head3.648612.12015</v>
      </c>
      <c r="S2986" t="b">
        <v>0</v>
      </c>
    </row>
    <row r="2987" spans="1:19" x14ac:dyDescent="0.2">
      <c r="A2987" t="s">
        <v>7550</v>
      </c>
      <c r="B2987" t="s">
        <v>16</v>
      </c>
      <c r="C2987" t="s">
        <v>638</v>
      </c>
      <c r="D2987" t="s">
        <v>6699</v>
      </c>
      <c r="E2987">
        <v>3.7</v>
      </c>
      <c r="F2987">
        <v>484</v>
      </c>
      <c r="G2987" s="21">
        <v>10.47</v>
      </c>
      <c r="H2987">
        <v>2015</v>
      </c>
      <c r="J2987" t="str">
        <f>_xlfn.CONCAT(Table1[#This Row])</f>
        <v>Tre Saggi Montepulciano d'Abruzzo 2015ItalyMontepulciano d'AbruzzoTalamonti3.748410.472015</v>
      </c>
      <c r="S2987" t="b">
        <v>0</v>
      </c>
    </row>
    <row r="2988" spans="1:19" x14ac:dyDescent="0.2">
      <c r="A2988" t="s">
        <v>7543</v>
      </c>
      <c r="B2988" t="s">
        <v>77</v>
      </c>
      <c r="C2988" t="s">
        <v>153</v>
      </c>
      <c r="D2988" t="s">
        <v>1541</v>
      </c>
      <c r="E2988">
        <v>4.2</v>
      </c>
      <c r="F2988">
        <v>482</v>
      </c>
      <c r="G2988" s="21">
        <v>24.86</v>
      </c>
      <c r="H2988">
        <v>2015</v>
      </c>
      <c r="J2988" t="str">
        <f>_xlfn.CONCAT(Table1[#This Row])</f>
        <v>23 Barricas Touriga Nacional - Syrah Alentejano 2015PortugalAlentejanoHerdade dos Grous4.248224.862015</v>
      </c>
      <c r="S2988" t="b">
        <v>0</v>
      </c>
    </row>
    <row r="2989" spans="1:19" x14ac:dyDescent="0.2">
      <c r="A2989" t="s">
        <v>7545</v>
      </c>
      <c r="B2989" t="s">
        <v>34</v>
      </c>
      <c r="C2989" t="s">
        <v>718</v>
      </c>
      <c r="D2989" t="s">
        <v>2354</v>
      </c>
      <c r="E2989">
        <v>3.8</v>
      </c>
      <c r="F2989">
        <v>482</v>
      </c>
      <c r="G2989" s="21">
        <v>12.6</v>
      </c>
      <c r="H2989">
        <v>2015</v>
      </c>
      <c r="J2989" t="str">
        <f>_xlfn.CONCAT(Table1[#This Row])</f>
        <v>Antu Grenache - Syrah - Carignan 2015ChileColchagua ValleyMontGras3.848212.62015</v>
      </c>
      <c r="S2989" t="b">
        <v>0</v>
      </c>
    </row>
    <row r="2990" spans="1:19" x14ac:dyDescent="0.2">
      <c r="A2990" t="s">
        <v>7486</v>
      </c>
      <c r="B2990" t="s">
        <v>16</v>
      </c>
      <c r="C2990" t="s">
        <v>433</v>
      </c>
      <c r="D2990" t="s">
        <v>3935</v>
      </c>
      <c r="E2990">
        <v>3.8</v>
      </c>
      <c r="F2990">
        <v>479</v>
      </c>
      <c r="G2990" s="21">
        <v>15.67</v>
      </c>
      <c r="H2990">
        <v>2015</v>
      </c>
      <c r="J2990" t="str">
        <f>_xlfn.CONCAT(Table1[#This Row])</f>
        <v>Campo dei Ciliegi Valpolicella Ripasso 2015ItalyValpolicella RipassoLatium Morini3.847915.672015</v>
      </c>
      <c r="S2990" t="b">
        <v>0</v>
      </c>
    </row>
    <row r="2991" spans="1:19" x14ac:dyDescent="0.2">
      <c r="A2991" t="s">
        <v>7479</v>
      </c>
      <c r="B2991" t="s">
        <v>23</v>
      </c>
      <c r="C2991" t="s">
        <v>911</v>
      </c>
      <c r="D2991" t="s">
        <v>1332</v>
      </c>
      <c r="E2991">
        <v>4.3</v>
      </c>
      <c r="F2991">
        <v>478</v>
      </c>
      <c r="G2991" s="21">
        <v>34</v>
      </c>
      <c r="H2991">
        <v>2015</v>
      </c>
      <c r="J2991" t="str">
        <f>_xlfn.CONCAT(Table1[#This Row])</f>
        <v>Massiv 2015AustriaNeusiedlerseeKeringer4.3478342015</v>
      </c>
      <c r="S2991" t="b">
        <v>0</v>
      </c>
    </row>
    <row r="2992" spans="1:19" x14ac:dyDescent="0.2">
      <c r="A2992" t="s">
        <v>7477</v>
      </c>
      <c r="B2992" t="s">
        <v>16</v>
      </c>
      <c r="C2992" t="s">
        <v>93</v>
      </c>
      <c r="D2992" t="s">
        <v>1222</v>
      </c>
      <c r="E2992">
        <v>4</v>
      </c>
      <c r="F2992">
        <v>478</v>
      </c>
      <c r="G2992" s="21">
        <v>33.69</v>
      </c>
      <c r="H2992">
        <v>2015</v>
      </c>
      <c r="J2992" t="str">
        <f>_xlfn.CONCAT(Table1[#This Row])</f>
        <v>Chianti Classico Riserva Novecento 2015ItalyChianti ClassicoDievole447833.692015</v>
      </c>
      <c r="S2992" t="b">
        <v>0</v>
      </c>
    </row>
    <row r="2993" spans="1:19" x14ac:dyDescent="0.2">
      <c r="A2993" t="s">
        <v>7478</v>
      </c>
      <c r="B2993" t="s">
        <v>9</v>
      </c>
      <c r="C2993" t="s">
        <v>172</v>
      </c>
      <c r="D2993" t="s">
        <v>725</v>
      </c>
      <c r="E2993">
        <v>3.7</v>
      </c>
      <c r="F2993">
        <v>478</v>
      </c>
      <c r="G2993" s="21">
        <v>11.02</v>
      </c>
      <c r="H2993">
        <v>2015</v>
      </c>
      <c r="J2993" t="str">
        <f>_xlfn.CONCAT(Table1[#This Row])</f>
        <v>Côte des Roses Rouge 2015FranceLanguedocGérard Bertrand3.747811.022015</v>
      </c>
      <c r="S2993" t="b">
        <v>0</v>
      </c>
    </row>
    <row r="2994" spans="1:19" x14ac:dyDescent="0.2">
      <c r="A2994" t="s">
        <v>3534</v>
      </c>
      <c r="B2994" t="s">
        <v>9</v>
      </c>
      <c r="C2994" t="s">
        <v>184</v>
      </c>
      <c r="D2994" t="s">
        <v>1874</v>
      </c>
      <c r="E2994">
        <v>4.3</v>
      </c>
      <c r="F2994">
        <v>476</v>
      </c>
      <c r="G2994" s="21">
        <v>154.99</v>
      </c>
      <c r="H2994">
        <v>2015</v>
      </c>
      <c r="J2994" t="str">
        <f>_xlfn.CONCAT(Table1[#This Row])</f>
        <v>Pauillac (Grand Cru Classé) 2015FrancePauillacChâteau Lynch-Bages4.3476154.992015</v>
      </c>
      <c r="S2994" t="b">
        <v>0</v>
      </c>
    </row>
    <row r="2995" spans="1:19" x14ac:dyDescent="0.2">
      <c r="A2995" t="s">
        <v>1909</v>
      </c>
      <c r="B2995" t="s">
        <v>16</v>
      </c>
      <c r="C2995" t="s">
        <v>181</v>
      </c>
      <c r="D2995" t="s">
        <v>1560</v>
      </c>
      <c r="E2995">
        <v>4</v>
      </c>
      <c r="F2995">
        <v>473</v>
      </c>
      <c r="G2995" s="21">
        <v>29.15</v>
      </c>
      <c r="H2995">
        <v>2015</v>
      </c>
      <c r="J2995" t="str">
        <f>_xlfn.CONCAT(Table1[#This Row])</f>
        <v>Barolo 2015ItalyBaroloMauro Molino447329.152015</v>
      </c>
      <c r="S2995" t="b">
        <v>0</v>
      </c>
    </row>
    <row r="2996" spans="1:19" x14ac:dyDescent="0.2">
      <c r="A2996" t="s">
        <v>7391</v>
      </c>
      <c r="B2996" t="s">
        <v>9</v>
      </c>
      <c r="C2996" t="s">
        <v>2630</v>
      </c>
      <c r="D2996" t="s">
        <v>2631</v>
      </c>
      <c r="E2996">
        <v>3.9</v>
      </c>
      <c r="F2996">
        <v>469</v>
      </c>
      <c r="G2996" s="21">
        <v>15.9</v>
      </c>
      <c r="H2996">
        <v>2015</v>
      </c>
      <c r="J2996" t="str">
        <f>_xlfn.CONCAT(Table1[#This Row])</f>
        <v>Cahors 2015FranceCahorsChâteau du Cèdre3.946915.92015</v>
      </c>
      <c r="S2996" t="b">
        <v>0</v>
      </c>
    </row>
    <row r="2997" spans="1:19" x14ac:dyDescent="0.2">
      <c r="A2997" t="s">
        <v>3534</v>
      </c>
      <c r="B2997" t="s">
        <v>9</v>
      </c>
      <c r="C2997" t="s">
        <v>184</v>
      </c>
      <c r="D2997" t="s">
        <v>2417</v>
      </c>
      <c r="E2997">
        <v>4.4000000000000004</v>
      </c>
      <c r="F2997">
        <v>466</v>
      </c>
      <c r="G2997" s="21">
        <v>135.5</v>
      </c>
      <c r="H2997">
        <v>2015</v>
      </c>
      <c r="J2997" t="str">
        <f>_xlfn.CONCAT(Table1[#This Row])</f>
        <v>Pauillac (Grand Cru Classé) 2015FrancePauillacChâteau Pontet-Canet4.4466135.52015</v>
      </c>
      <c r="S2997" t="b">
        <v>0</v>
      </c>
    </row>
    <row r="2998" spans="1:19" x14ac:dyDescent="0.2">
      <c r="A2998" t="s">
        <v>7383</v>
      </c>
      <c r="B2998" t="s">
        <v>66</v>
      </c>
      <c r="C2998" t="s">
        <v>308</v>
      </c>
      <c r="D2998" t="s">
        <v>1151</v>
      </c>
      <c r="E2998">
        <v>4.3</v>
      </c>
      <c r="F2998">
        <v>466</v>
      </c>
      <c r="G2998" s="21">
        <v>33.9</v>
      </c>
      <c r="H2998">
        <v>2015</v>
      </c>
      <c r="J2998" t="str">
        <f>_xlfn.CONCAT(Table1[#This Row])</f>
        <v>A Mano Rioja 2015SpainRiojaLan4.346633.92015</v>
      </c>
      <c r="S2998" t="b">
        <v>0</v>
      </c>
    </row>
    <row r="2999" spans="1:19" x14ac:dyDescent="0.2">
      <c r="A2999" t="s">
        <v>7370</v>
      </c>
      <c r="B2999" t="s">
        <v>46</v>
      </c>
      <c r="C2999" t="s">
        <v>1057</v>
      </c>
      <c r="D2999" t="s">
        <v>3206</v>
      </c>
      <c r="E2999">
        <v>3.9</v>
      </c>
      <c r="F2999">
        <v>463</v>
      </c>
      <c r="G2999" s="21">
        <v>9.98</v>
      </c>
      <c r="H2999">
        <v>2015</v>
      </c>
      <c r="J2999" t="str">
        <f>_xlfn.CONCAT(Table1[#This Row])</f>
        <v>Spice Trader Shiraz - Cabernet Sauvignon 2015AustraliaLanghorne CreekHeartland3.94639.982015</v>
      </c>
      <c r="S2999" t="b">
        <v>0</v>
      </c>
    </row>
    <row r="3000" spans="1:19" x14ac:dyDescent="0.2">
      <c r="A3000" t="s">
        <v>7295</v>
      </c>
      <c r="B3000" t="s">
        <v>16</v>
      </c>
      <c r="C3000" t="s">
        <v>1552</v>
      </c>
      <c r="D3000" t="s">
        <v>1553</v>
      </c>
      <c r="E3000">
        <v>4.3</v>
      </c>
      <c r="F3000">
        <v>459</v>
      </c>
      <c r="G3000" s="21">
        <v>25.34</v>
      </c>
      <c r="H3000">
        <v>2015</v>
      </c>
      <c r="J3000" t="str">
        <f>_xlfn.CONCAT(Table1[#This Row])</f>
        <v>Bicento 2015ItalyIrpinia Campi TaurasiniNativ4.345925.342015</v>
      </c>
      <c r="S3000" t="b">
        <v>0</v>
      </c>
    </row>
    <row r="3001" spans="1:19" x14ac:dyDescent="0.2">
      <c r="A3001" t="s">
        <v>7297</v>
      </c>
      <c r="B3001" t="s">
        <v>16</v>
      </c>
      <c r="C3001" t="s">
        <v>17</v>
      </c>
      <c r="D3001" t="s">
        <v>1255</v>
      </c>
      <c r="E3001">
        <v>4.3</v>
      </c>
      <c r="F3001">
        <v>459</v>
      </c>
      <c r="G3001" s="21">
        <v>46.69</v>
      </c>
      <c r="H3001">
        <v>2015</v>
      </c>
      <c r="J3001" t="str">
        <f>_xlfn.CONCAT(Table1[#This Row])</f>
        <v>Ilatraia 2015ItalyToscanaBrancaia4.345946.692015</v>
      </c>
      <c r="S3001" t="b">
        <v>0</v>
      </c>
    </row>
    <row r="3002" spans="1:19" x14ac:dyDescent="0.2">
      <c r="A3002" t="s">
        <v>1691</v>
      </c>
      <c r="B3002" t="s">
        <v>62</v>
      </c>
      <c r="C3002" t="s">
        <v>686</v>
      </c>
      <c r="D3002" t="s">
        <v>3230</v>
      </c>
      <c r="E3002">
        <v>4.2</v>
      </c>
      <c r="F3002">
        <v>459</v>
      </c>
      <c r="G3002" s="21">
        <v>61.05</v>
      </c>
      <c r="H3002">
        <v>2015</v>
      </c>
      <c r="J3002" t="str">
        <f>_xlfn.CONCAT(Table1[#This Row])</f>
        <v>Syrah 2015South AfricaSwartlandBoekenhoutskloof4.245961.052015</v>
      </c>
      <c r="S3002" t="b">
        <v>0</v>
      </c>
    </row>
    <row r="3003" spans="1:19" x14ac:dyDescent="0.2">
      <c r="A3003" t="s">
        <v>7292</v>
      </c>
      <c r="B3003" t="s">
        <v>16</v>
      </c>
      <c r="C3003" t="s">
        <v>228</v>
      </c>
      <c r="D3003" t="s">
        <v>2045</v>
      </c>
      <c r="E3003">
        <v>4</v>
      </c>
      <c r="F3003">
        <v>458</v>
      </c>
      <c r="G3003" s="21">
        <v>12.7</v>
      </c>
      <c r="H3003">
        <v>2015</v>
      </c>
      <c r="J3003" t="str">
        <f>_xlfn.CONCAT(Table1[#This Row])</f>
        <v>Cygnus Cabernet Sauvignon - Nero d'Avola Regaleali 2015ItalyTerre SicilianeTasca d'Almerita445812.72015</v>
      </c>
      <c r="S3003" t="b">
        <v>0</v>
      </c>
    </row>
    <row r="3004" spans="1:19" x14ac:dyDescent="0.2">
      <c r="A3004" t="s">
        <v>7272</v>
      </c>
      <c r="B3004" t="s">
        <v>9</v>
      </c>
      <c r="C3004" t="s">
        <v>1466</v>
      </c>
      <c r="D3004" t="s">
        <v>7273</v>
      </c>
      <c r="E3004">
        <v>3.7</v>
      </c>
      <c r="F3004">
        <v>453</v>
      </c>
      <c r="G3004" s="21">
        <v>16</v>
      </c>
      <c r="H3004">
        <v>2015</v>
      </c>
      <c r="J3004" t="str">
        <f>_xlfn.CONCAT(Table1[#This Row])</f>
        <v>Francs - Côtes de Bordeaux Les Cerisiers 2015FranceFrancs - Côtes de BordeauxChâteau de Francs3.7453162015</v>
      </c>
      <c r="S3004" t="b">
        <v>0</v>
      </c>
    </row>
    <row r="3005" spans="1:19" x14ac:dyDescent="0.2">
      <c r="A3005" t="s">
        <v>7187</v>
      </c>
      <c r="B3005" t="s">
        <v>30</v>
      </c>
      <c r="C3005" t="s">
        <v>236</v>
      </c>
      <c r="D3005" t="s">
        <v>2110</v>
      </c>
      <c r="E3005">
        <v>3.7</v>
      </c>
      <c r="F3005">
        <v>448</v>
      </c>
      <c r="G3005" s="21">
        <v>15.9</v>
      </c>
      <c r="H3005">
        <v>2015</v>
      </c>
      <c r="J3005" t="str">
        <f>_xlfn.CONCAT(Table1[#This Row])</f>
        <v>Cellar Selection Pinot Noir 2015New ZealandMarlboroughVilla Maria3.744815.92015</v>
      </c>
      <c r="S3005" t="b">
        <v>0</v>
      </c>
    </row>
    <row r="3006" spans="1:19" x14ac:dyDescent="0.2">
      <c r="A3006" t="s">
        <v>69</v>
      </c>
      <c r="B3006" t="s">
        <v>196</v>
      </c>
      <c r="C3006" t="s">
        <v>1107</v>
      </c>
      <c r="D3006" t="s">
        <v>6825</v>
      </c>
      <c r="E3006">
        <v>3.8</v>
      </c>
      <c r="F3006">
        <v>446</v>
      </c>
      <c r="G3006" s="21">
        <v>9.6999999999999993</v>
      </c>
      <c r="H3006">
        <v>2015</v>
      </c>
      <c r="J3006" t="str">
        <f>_xlfn.CONCAT(Table1[#This Row])</f>
        <v>Cabernet Sauvignon 2015ArgentinaLujan de CuyoSottano3.84469.72015</v>
      </c>
      <c r="S3006" t="b">
        <v>0</v>
      </c>
    </row>
    <row r="3007" spans="1:19" x14ac:dyDescent="0.2">
      <c r="A3007" t="s">
        <v>7180</v>
      </c>
      <c r="B3007" t="s">
        <v>62</v>
      </c>
      <c r="C3007" t="s">
        <v>2309</v>
      </c>
      <c r="D3007" t="s">
        <v>3374</v>
      </c>
      <c r="E3007">
        <v>4.0999999999999996</v>
      </c>
      <c r="F3007">
        <v>444</v>
      </c>
      <c r="G3007" s="21">
        <v>18.03</v>
      </c>
      <c r="H3007">
        <v>2015</v>
      </c>
      <c r="J3007" t="str">
        <f>_xlfn.CONCAT(Table1[#This Row])</f>
        <v>Three 2015South AfricaConstantiaConstantia Glen4.144418.032015</v>
      </c>
      <c r="S3007" t="b">
        <v>0</v>
      </c>
    </row>
    <row r="3008" spans="1:19" x14ac:dyDescent="0.2">
      <c r="A3008" t="s">
        <v>3534</v>
      </c>
      <c r="B3008" t="s">
        <v>9</v>
      </c>
      <c r="C3008" t="s">
        <v>184</v>
      </c>
      <c r="D3008" t="s">
        <v>7175</v>
      </c>
      <c r="E3008">
        <v>3.9</v>
      </c>
      <c r="F3008">
        <v>443</v>
      </c>
      <c r="G3008" s="21">
        <v>47.77</v>
      </c>
      <c r="H3008">
        <v>2015</v>
      </c>
      <c r="J3008" t="str">
        <f>_xlfn.CONCAT(Table1[#This Row])</f>
        <v>Pauillac (Grand Cru Classé) 2015FrancePauillacChâteau Haut-Bages Libéral3.944347.772015</v>
      </c>
      <c r="S3008" t="b">
        <v>0</v>
      </c>
    </row>
    <row r="3009" spans="1:19" x14ac:dyDescent="0.2">
      <c r="A3009" t="s">
        <v>7163</v>
      </c>
      <c r="B3009" t="s">
        <v>66</v>
      </c>
      <c r="C3009" t="s">
        <v>4383</v>
      </c>
      <c r="D3009" t="s">
        <v>7164</v>
      </c>
      <c r="E3009">
        <v>4.2</v>
      </c>
      <c r="F3009">
        <v>441</v>
      </c>
      <c r="G3009" s="21">
        <v>22.9</v>
      </c>
      <c r="H3009">
        <v>2015</v>
      </c>
      <c r="J3009" t="str">
        <f>_xlfn.CONCAT(Table1[#This Row])</f>
        <v>Taberner Tierra de Cádiz 2015SpainCádizHuerta de Albala4.244122.92015</v>
      </c>
      <c r="S3009" t="b">
        <v>0</v>
      </c>
    </row>
    <row r="3010" spans="1:19" x14ac:dyDescent="0.2">
      <c r="A3010" t="s">
        <v>7085</v>
      </c>
      <c r="B3010" t="s">
        <v>66</v>
      </c>
      <c r="C3010" t="s">
        <v>222</v>
      </c>
      <c r="D3010" t="s">
        <v>2413</v>
      </c>
      <c r="E3010">
        <v>4</v>
      </c>
      <c r="F3010">
        <v>439</v>
      </c>
      <c r="G3010" s="21">
        <v>20.76</v>
      </c>
      <c r="H3010">
        <v>2015</v>
      </c>
      <c r="J3010" t="str">
        <f>_xlfn.CONCAT(Table1[#This Row])</f>
        <v>El Empecinado 2015SpainRibera del DueroVega Real443920.762015</v>
      </c>
      <c r="S3010" t="b">
        <v>0</v>
      </c>
    </row>
    <row r="3011" spans="1:19" x14ac:dyDescent="0.2">
      <c r="A3011" t="s">
        <v>7077</v>
      </c>
      <c r="B3011" t="s">
        <v>9</v>
      </c>
      <c r="C3011" t="s">
        <v>389</v>
      </c>
      <c r="D3011" t="s">
        <v>2107</v>
      </c>
      <c r="E3011">
        <v>4</v>
      </c>
      <c r="F3011">
        <v>437</v>
      </c>
      <c r="G3011" s="21">
        <v>48.25</v>
      </c>
      <c r="H3011">
        <v>2015</v>
      </c>
      <c r="J3011" t="str">
        <f>_xlfn.CONCAT(Table1[#This Row])</f>
        <v>Pessac-Léognan (Grand Cru Classé de Graves) 2015FrancePessac-LéognanChâteau de Fieuzal443748.252015</v>
      </c>
      <c r="S3011" t="b">
        <v>0</v>
      </c>
    </row>
    <row r="3012" spans="1:19" x14ac:dyDescent="0.2">
      <c r="A3012" t="s">
        <v>2687</v>
      </c>
      <c r="B3012" t="s">
        <v>9</v>
      </c>
      <c r="C3012" t="s">
        <v>972</v>
      </c>
      <c r="D3012" t="s">
        <v>1503</v>
      </c>
      <c r="E3012">
        <v>3.9</v>
      </c>
      <c r="F3012">
        <v>437</v>
      </c>
      <c r="G3012" s="21">
        <v>47.95</v>
      </c>
      <c r="H3012">
        <v>2015</v>
      </c>
      <c r="J3012" t="str">
        <f>_xlfn.CONCAT(Table1[#This Row])</f>
        <v>Moulis-en-Médoc 2015FranceMoulis-en-MédocChâteau Poujeaux3.943747.952015</v>
      </c>
      <c r="S3012" t="b">
        <v>0</v>
      </c>
    </row>
    <row r="3013" spans="1:19" x14ac:dyDescent="0.2">
      <c r="A3013" t="s">
        <v>7073</v>
      </c>
      <c r="B3013" t="s">
        <v>9</v>
      </c>
      <c r="C3013" t="s">
        <v>1157</v>
      </c>
      <c r="D3013" t="s">
        <v>7074</v>
      </c>
      <c r="E3013">
        <v>3.3</v>
      </c>
      <c r="F3013">
        <v>436</v>
      </c>
      <c r="G3013" s="21">
        <v>9.65</v>
      </c>
      <c r="H3013">
        <v>2015</v>
      </c>
      <c r="J3013" t="str">
        <f>_xlfn.CONCAT(Table1[#This Row])</f>
        <v>Beaujolais-Villages Nouveau 2015FranceBeaujolais-VillagesGeorges Duboeuf3.34369.652015</v>
      </c>
      <c r="S3013" t="b">
        <v>0</v>
      </c>
    </row>
    <row r="3014" spans="1:19" x14ac:dyDescent="0.2">
      <c r="A3014" t="s">
        <v>7063</v>
      </c>
      <c r="B3014" t="s">
        <v>34</v>
      </c>
      <c r="C3014" t="s">
        <v>2120</v>
      </c>
      <c r="D3014" t="s">
        <v>2121</v>
      </c>
      <c r="E3014">
        <v>4.2</v>
      </c>
      <c r="F3014">
        <v>434</v>
      </c>
      <c r="G3014" s="21">
        <v>28.95</v>
      </c>
      <c r="H3014">
        <v>2015</v>
      </c>
      <c r="J3014" t="str">
        <f>_xlfn.CONCAT(Table1[#This Row])</f>
        <v>Pinot Noir Pequeñas Producciones 2015ChileCasablanca ValleyCasas del Bosque4.243428.952015</v>
      </c>
      <c r="S3014" t="b">
        <v>0</v>
      </c>
    </row>
    <row r="3015" spans="1:19" x14ac:dyDescent="0.2">
      <c r="A3015" t="s">
        <v>7064</v>
      </c>
      <c r="B3015" t="s">
        <v>66</v>
      </c>
      <c r="C3015" t="s">
        <v>222</v>
      </c>
      <c r="D3015" t="s">
        <v>5108</v>
      </c>
      <c r="E3015">
        <v>3.8</v>
      </c>
      <c r="F3015">
        <v>434</v>
      </c>
      <c r="G3015" s="21">
        <v>15.5</v>
      </c>
      <c r="H3015">
        <v>2015</v>
      </c>
      <c r="J3015" t="str">
        <f>_xlfn.CONCAT(Table1[#This Row])</f>
        <v>Torremilanos Crianza Ribera del Duero 2015SpainRibera del DueroFinca Torremilanos3.843415.52015</v>
      </c>
      <c r="S3015" t="b">
        <v>0</v>
      </c>
    </row>
    <row r="3016" spans="1:19" x14ac:dyDescent="0.2">
      <c r="A3016" t="s">
        <v>7062</v>
      </c>
      <c r="B3016" t="s">
        <v>46</v>
      </c>
      <c r="C3016" t="s">
        <v>47</v>
      </c>
      <c r="D3016" t="s">
        <v>48</v>
      </c>
      <c r="E3016">
        <v>3.7</v>
      </c>
      <c r="F3016">
        <v>434</v>
      </c>
      <c r="G3016" s="21">
        <v>27.5</v>
      </c>
      <c r="H3016">
        <v>2015</v>
      </c>
      <c r="J3016" t="str">
        <f>_xlfn.CONCAT(Table1[#This Row])</f>
        <v>Cuvée Juveniles 2015AustraliaBarossaTorbreck3.743427.52015</v>
      </c>
      <c r="S3016" t="b">
        <v>0</v>
      </c>
    </row>
    <row r="3017" spans="1:19" x14ac:dyDescent="0.2">
      <c r="A3017" t="s">
        <v>7059</v>
      </c>
      <c r="B3017" t="s">
        <v>66</v>
      </c>
      <c r="C3017" t="s">
        <v>308</v>
      </c>
      <c r="D3017" t="s">
        <v>1508</v>
      </c>
      <c r="E3017">
        <v>4.3</v>
      </c>
      <c r="F3017">
        <v>433</v>
      </c>
      <c r="G3017" s="21">
        <v>74</v>
      </c>
      <c r="H3017">
        <v>2015</v>
      </c>
      <c r="J3017" t="str">
        <f>_xlfn.CONCAT(Table1[#This Row])</f>
        <v>Torre Muga 2015SpainRiojaMuga4.3433742015</v>
      </c>
      <c r="S3017" t="b">
        <v>0</v>
      </c>
    </row>
    <row r="3018" spans="1:19" x14ac:dyDescent="0.2">
      <c r="A3018" t="s">
        <v>7054</v>
      </c>
      <c r="B3018" t="s">
        <v>66</v>
      </c>
      <c r="C3018" t="s">
        <v>308</v>
      </c>
      <c r="D3018" t="s">
        <v>970</v>
      </c>
      <c r="E3018">
        <v>3.6</v>
      </c>
      <c r="F3018">
        <v>431</v>
      </c>
      <c r="G3018" s="21">
        <v>9.3699999999999992</v>
      </c>
      <c r="H3018">
        <v>2015</v>
      </c>
      <c r="J3018" t="str">
        <f>_xlfn.CONCAT(Table1[#This Row])</f>
        <v>ARDO de Marqués de Riscal 2015SpainRiojaMarqués de Riscal3.64319.372015</v>
      </c>
      <c r="S3018" t="b">
        <v>0</v>
      </c>
    </row>
    <row r="3019" spans="1:19" x14ac:dyDescent="0.2">
      <c r="A3019" t="s">
        <v>7052</v>
      </c>
      <c r="B3019" t="s">
        <v>62</v>
      </c>
      <c r="C3019" t="s">
        <v>63</v>
      </c>
      <c r="D3019" t="s">
        <v>525</v>
      </c>
      <c r="E3019">
        <v>4.3</v>
      </c>
      <c r="F3019">
        <v>430</v>
      </c>
      <c r="G3019" s="21">
        <v>28.5</v>
      </c>
      <c r="H3019">
        <v>2015</v>
      </c>
      <c r="J3019" t="str">
        <f>_xlfn.CONCAT(Table1[#This Row])</f>
        <v>Z 2015South AfricaStellenboschDe Toren4.343028.52015</v>
      </c>
      <c r="S3019" t="b">
        <v>0</v>
      </c>
    </row>
    <row r="3020" spans="1:19" x14ac:dyDescent="0.2">
      <c r="A3020" t="s">
        <v>6998</v>
      </c>
      <c r="B3020" t="s">
        <v>77</v>
      </c>
      <c r="C3020" t="s">
        <v>522</v>
      </c>
      <c r="D3020" t="s">
        <v>6999</v>
      </c>
      <c r="E3020">
        <v>4.2</v>
      </c>
      <c r="F3020">
        <v>429</v>
      </c>
      <c r="G3020" s="21">
        <v>27.9</v>
      </c>
      <c r="H3020">
        <v>2015</v>
      </c>
      <c r="J3020" t="str">
        <f>_xlfn.CONCAT(Table1[#This Row])</f>
        <v>Alicante Bouschet - Cabernet Sauvignon 2015PortugalLisboaBrutalis4.242927.92015</v>
      </c>
      <c r="S3020" t="b">
        <v>0</v>
      </c>
    </row>
    <row r="3021" spans="1:19" x14ac:dyDescent="0.2">
      <c r="A3021" t="s">
        <v>7001</v>
      </c>
      <c r="B3021" t="s">
        <v>23</v>
      </c>
      <c r="C3021" t="s">
        <v>247</v>
      </c>
      <c r="D3021" t="s">
        <v>2554</v>
      </c>
      <c r="E3021">
        <v>4.0999999999999996</v>
      </c>
      <c r="F3021">
        <v>429</v>
      </c>
      <c r="G3021" s="21">
        <v>42.5</v>
      </c>
      <c r="H3021">
        <v>2015</v>
      </c>
      <c r="J3021" t="str">
        <f>_xlfn.CONCAT(Table1[#This Row])</f>
        <v>Gabarinza 2015AustriaBurgenlandHeinrich4.142942.52015</v>
      </c>
      <c r="S3021" t="b">
        <v>0</v>
      </c>
    </row>
    <row r="3022" spans="1:19" x14ac:dyDescent="0.2">
      <c r="A3022" t="s">
        <v>5066</v>
      </c>
      <c r="B3022" t="s">
        <v>16</v>
      </c>
      <c r="C3022" t="s">
        <v>93</v>
      </c>
      <c r="D3022" t="s">
        <v>1255</v>
      </c>
      <c r="E3022">
        <v>4.0999999999999996</v>
      </c>
      <c r="F3022">
        <v>427</v>
      </c>
      <c r="G3022" s="21">
        <v>23.29</v>
      </c>
      <c r="H3022">
        <v>2015</v>
      </c>
      <c r="J3022" t="str">
        <f>_xlfn.CONCAT(Table1[#This Row])</f>
        <v>Chianti Classico Riserva 2015ItalyChianti ClassicoBrancaia4.142723.292015</v>
      </c>
      <c r="S3022" t="b">
        <v>0</v>
      </c>
    </row>
    <row r="3023" spans="1:19" x14ac:dyDescent="0.2">
      <c r="A3023" t="s">
        <v>6989</v>
      </c>
      <c r="B3023" t="s">
        <v>196</v>
      </c>
      <c r="C3023" t="s">
        <v>197</v>
      </c>
      <c r="D3023" t="s">
        <v>198</v>
      </c>
      <c r="E3023">
        <v>4.4000000000000004</v>
      </c>
      <c r="F3023">
        <v>426</v>
      </c>
      <c r="G3023" s="21">
        <v>31.9</v>
      </c>
      <c r="H3023">
        <v>2015</v>
      </c>
      <c r="J3023" t="str">
        <f>_xlfn.CONCAT(Table1[#This Row])</f>
        <v>Terroir Series Ambrosia Malbec 2015ArgentinaMendozaTrapiche4.442631.92015</v>
      </c>
      <c r="S3023" t="b">
        <v>0</v>
      </c>
    </row>
    <row r="3024" spans="1:19" x14ac:dyDescent="0.2">
      <c r="A3024" t="s">
        <v>799</v>
      </c>
      <c r="B3024" t="s">
        <v>9</v>
      </c>
      <c r="C3024" t="s">
        <v>96</v>
      </c>
      <c r="D3024" t="s">
        <v>3722</v>
      </c>
      <c r="E3024">
        <v>4.3</v>
      </c>
      <c r="F3024">
        <v>423</v>
      </c>
      <c r="G3024" s="21">
        <v>109.95</v>
      </c>
      <c r="H3024">
        <v>2015</v>
      </c>
      <c r="J3024" t="str">
        <f>_xlfn.CONCAT(Table1[#This Row])</f>
        <v>Saint-Émilion Grand Cru (Premier Grand Cru Classé) 2015FranceSaint-Émilion Grand CruChâteau Canon-La-Gaffelière4.3423109.952015</v>
      </c>
      <c r="S3024" t="b">
        <v>0</v>
      </c>
    </row>
    <row r="3025" spans="1:19" x14ac:dyDescent="0.2">
      <c r="A3025" t="s">
        <v>6976</v>
      </c>
      <c r="B3025" t="s">
        <v>16</v>
      </c>
      <c r="C3025" t="s">
        <v>17</v>
      </c>
      <c r="D3025" t="s">
        <v>6977</v>
      </c>
      <c r="E3025">
        <v>3.7</v>
      </c>
      <c r="F3025">
        <v>423</v>
      </c>
      <c r="G3025" s="21">
        <v>19.350000000000001</v>
      </c>
      <c r="H3025">
        <v>2015</v>
      </c>
      <c r="J3025" t="str">
        <f>_xlfn.CONCAT(Table1[#This Row])</f>
        <v>Toscana Torrione 2015ItalyToscanaPetrolo3.742319.352015</v>
      </c>
      <c r="S3025" t="b">
        <v>0</v>
      </c>
    </row>
    <row r="3026" spans="1:19" x14ac:dyDescent="0.2">
      <c r="A3026" t="s">
        <v>6971</v>
      </c>
      <c r="B3026" t="s">
        <v>16</v>
      </c>
      <c r="C3026" t="s">
        <v>505</v>
      </c>
      <c r="D3026" t="s">
        <v>6972</v>
      </c>
      <c r="E3026">
        <v>4.0999999999999996</v>
      </c>
      <c r="F3026">
        <v>422</v>
      </c>
      <c r="G3026" s="21">
        <v>41.92</v>
      </c>
      <c r="H3026">
        <v>2015</v>
      </c>
      <c r="J3026" t="str">
        <f>_xlfn.CONCAT(Table1[#This Row])</f>
        <v>Maestro Amarone della Valpolicella Classico 2015ItalyAmarone della Valpolicella ClassicoVivaldi4.142241.922015</v>
      </c>
      <c r="S3026" t="b">
        <v>0</v>
      </c>
    </row>
    <row r="3027" spans="1:19" x14ac:dyDescent="0.2">
      <c r="A3027" t="s">
        <v>6969</v>
      </c>
      <c r="B3027" t="s">
        <v>16</v>
      </c>
      <c r="C3027" t="s">
        <v>1497</v>
      </c>
      <c r="D3027" t="s">
        <v>1498</v>
      </c>
      <c r="E3027">
        <v>4.2</v>
      </c>
      <c r="F3027">
        <v>421</v>
      </c>
      <c r="G3027" s="21">
        <v>36.450000000000003</v>
      </c>
      <c r="H3027">
        <v>2015</v>
      </c>
      <c r="J3027" t="str">
        <f>_xlfn.CONCAT(Table1[#This Row])</f>
        <v>Terre Brune Superiore Carignano del Sulcis 2015ItalyCarignano del SulcisSantadi4.242136.452015</v>
      </c>
      <c r="S3027" t="b">
        <v>0</v>
      </c>
    </row>
    <row r="3028" spans="1:19" x14ac:dyDescent="0.2">
      <c r="A3028" t="s">
        <v>6904</v>
      </c>
      <c r="B3028" t="s">
        <v>16</v>
      </c>
      <c r="C3028" t="s">
        <v>492</v>
      </c>
      <c r="D3028" t="s">
        <v>1040</v>
      </c>
      <c r="E3028">
        <v>4.0999999999999996</v>
      </c>
      <c r="F3028">
        <v>419</v>
      </c>
      <c r="G3028" s="21">
        <v>51.15</v>
      </c>
      <c r="H3028">
        <v>2015</v>
      </c>
      <c r="J3028" t="str">
        <f>_xlfn.CONCAT(Table1[#This Row])</f>
        <v>Sapaio Bolgheri Superiore 2015ItalyBolgheri SuperiorePodere Sapaio4.141951.152015</v>
      </c>
      <c r="S3028" t="b">
        <v>0</v>
      </c>
    </row>
    <row r="3029" spans="1:19" x14ac:dyDescent="0.2">
      <c r="A3029" t="s">
        <v>6903</v>
      </c>
      <c r="B3029" t="s">
        <v>16</v>
      </c>
      <c r="C3029" t="s">
        <v>602</v>
      </c>
      <c r="D3029" t="s">
        <v>164</v>
      </c>
      <c r="E3029">
        <v>4</v>
      </c>
      <c r="F3029">
        <v>419</v>
      </c>
      <c r="G3029" s="21">
        <v>11.5</v>
      </c>
      <c r="H3029">
        <v>2015</v>
      </c>
      <c r="J3029" t="str">
        <f>_xlfn.CONCAT(Table1[#This Row])</f>
        <v>Salice Salentino 2015ItalySalice SalentinoVarvaglione441911.52015</v>
      </c>
      <c r="S3029" t="b">
        <v>0</v>
      </c>
    </row>
    <row r="3030" spans="1:19" x14ac:dyDescent="0.2">
      <c r="A3030" t="s">
        <v>6899</v>
      </c>
      <c r="B3030" t="s">
        <v>16</v>
      </c>
      <c r="C3030" t="s">
        <v>17</v>
      </c>
      <c r="D3030" t="s">
        <v>938</v>
      </c>
      <c r="E3030">
        <v>4.4000000000000004</v>
      </c>
      <c r="F3030">
        <v>417</v>
      </c>
      <c r="G3030" s="21">
        <v>96.52</v>
      </c>
      <c r="H3030">
        <v>2015</v>
      </c>
      <c r="J3030" t="str">
        <f>_xlfn.CONCAT(Table1[#This Row])</f>
        <v>Paleo 2015ItalyToscanaLe Macchiole4.441796.522015</v>
      </c>
      <c r="S3030" t="b">
        <v>0</v>
      </c>
    </row>
    <row r="3031" spans="1:19" x14ac:dyDescent="0.2">
      <c r="A3031" t="s">
        <v>6898</v>
      </c>
      <c r="B3031" t="s">
        <v>9</v>
      </c>
      <c r="C3031" t="s">
        <v>3368</v>
      </c>
      <c r="D3031" t="s">
        <v>597</v>
      </c>
      <c r="E3031">
        <v>3.8</v>
      </c>
      <c r="F3031">
        <v>417</v>
      </c>
      <c r="G3031" s="21">
        <v>16.75</v>
      </c>
      <c r="H3031">
        <v>2015</v>
      </c>
      <c r="J3031" t="str">
        <f>_xlfn.CONCAT(Table1[#This Row])</f>
        <v>Vacqueyras 2015FranceVacqueyrasXavier Vignon3.841716.752015</v>
      </c>
      <c r="S3031" t="b">
        <v>0</v>
      </c>
    </row>
    <row r="3032" spans="1:19" x14ac:dyDescent="0.2">
      <c r="A3032" t="s">
        <v>6894</v>
      </c>
      <c r="B3032" t="s">
        <v>9</v>
      </c>
      <c r="C3032" t="s">
        <v>114</v>
      </c>
      <c r="D3032" t="s">
        <v>6895</v>
      </c>
      <c r="E3032">
        <v>3.9</v>
      </c>
      <c r="F3032">
        <v>416</v>
      </c>
      <c r="G3032" s="21">
        <v>26</v>
      </c>
      <c r="H3032">
        <v>2015</v>
      </c>
      <c r="J3032" t="str">
        <f>_xlfn.CONCAT(Table1[#This Row])</f>
        <v>Saint-Julien 2015FranceSaint-JulienChâteau du Glana3.9416262015</v>
      </c>
      <c r="S3032" t="b">
        <v>0</v>
      </c>
    </row>
    <row r="3033" spans="1:19" x14ac:dyDescent="0.2">
      <c r="A3033" t="s">
        <v>6888</v>
      </c>
      <c r="B3033" t="s">
        <v>16</v>
      </c>
      <c r="C3033" t="s">
        <v>181</v>
      </c>
      <c r="D3033" t="s">
        <v>6889</v>
      </c>
      <c r="E3033">
        <v>4.0999999999999996</v>
      </c>
      <c r="F3033">
        <v>414</v>
      </c>
      <c r="G3033" s="21">
        <v>32</v>
      </c>
      <c r="H3033">
        <v>2015</v>
      </c>
      <c r="J3033" t="str">
        <f>_xlfn.CONCAT(Table1[#This Row])</f>
        <v>Barolo Serralunga 2015ItalyBaroloPira Luigi4.1414322015</v>
      </c>
      <c r="S3033" t="b">
        <v>0</v>
      </c>
    </row>
    <row r="3034" spans="1:19" x14ac:dyDescent="0.2">
      <c r="A3034" t="s">
        <v>467</v>
      </c>
      <c r="B3034" t="s">
        <v>9</v>
      </c>
      <c r="C3034" t="s">
        <v>10</v>
      </c>
      <c r="D3034" t="s">
        <v>3198</v>
      </c>
      <c r="E3034">
        <v>3.9</v>
      </c>
      <c r="F3034">
        <v>413</v>
      </c>
      <c r="G3034" s="21">
        <v>31.19</v>
      </c>
      <c r="H3034">
        <v>2015</v>
      </c>
      <c r="J3034" t="str">
        <f>_xlfn.CONCAT(Table1[#This Row])</f>
        <v>Pomerol 2015FrancePomerolChâteau Chantalouette3.941331.192015</v>
      </c>
      <c r="S3034" t="b">
        <v>0</v>
      </c>
    </row>
    <row r="3035" spans="1:19" x14ac:dyDescent="0.2">
      <c r="A3035" t="s">
        <v>2592</v>
      </c>
      <c r="B3035" t="s">
        <v>9</v>
      </c>
      <c r="C3035" t="s">
        <v>379</v>
      </c>
      <c r="D3035" t="s">
        <v>3703</v>
      </c>
      <c r="E3035">
        <v>3.7</v>
      </c>
      <c r="F3035">
        <v>413</v>
      </c>
      <c r="G3035" s="21">
        <v>15.05</v>
      </c>
      <c r="H3035">
        <v>2015</v>
      </c>
      <c r="J3035" t="str">
        <f>_xlfn.CONCAT(Table1[#This Row])</f>
        <v>Médoc 2015FranceMédocChâteau Saint-Aubin3.741315.052015</v>
      </c>
      <c r="S3035" t="b">
        <v>0</v>
      </c>
    </row>
    <row r="3036" spans="1:19" x14ac:dyDescent="0.2">
      <c r="A3036" t="s">
        <v>6872</v>
      </c>
      <c r="B3036" t="s">
        <v>16</v>
      </c>
      <c r="C3036" t="s">
        <v>505</v>
      </c>
      <c r="D3036" t="s">
        <v>6873</v>
      </c>
      <c r="E3036">
        <v>4.2</v>
      </c>
      <c r="F3036">
        <v>411</v>
      </c>
      <c r="G3036" s="21">
        <v>29.9</v>
      </c>
      <c r="H3036">
        <v>2015</v>
      </c>
      <c r="J3036" t="str">
        <f>_xlfn.CONCAT(Table1[#This Row])</f>
        <v>Single Vineyard I Comunali Amarone della Valpolicella Classico 2015ItalyAmarone della Valpolicella ClassicoVillalta4.241129.92015</v>
      </c>
      <c r="S3036" t="b">
        <v>0</v>
      </c>
    </row>
    <row r="3037" spans="1:19" x14ac:dyDescent="0.2">
      <c r="A3037" t="s">
        <v>6871</v>
      </c>
      <c r="B3037" t="s">
        <v>46</v>
      </c>
      <c r="C3037" t="s">
        <v>47</v>
      </c>
      <c r="D3037" t="s">
        <v>842</v>
      </c>
      <c r="E3037">
        <v>3.8</v>
      </c>
      <c r="F3037">
        <v>411</v>
      </c>
      <c r="G3037" s="21">
        <v>20.76</v>
      </c>
      <c r="H3037">
        <v>2015</v>
      </c>
      <c r="J3037" t="str">
        <f>_xlfn.CONCAT(Table1[#This Row])</f>
        <v>Old Bush Vine Grenache (Samuel's Garden Collection) 2015AustraliaBarossaYalumba3.841120.762015</v>
      </c>
      <c r="S3037" t="b">
        <v>0</v>
      </c>
    </row>
    <row r="3038" spans="1:19" x14ac:dyDescent="0.2">
      <c r="A3038" t="s">
        <v>280</v>
      </c>
      <c r="B3038" t="s">
        <v>9</v>
      </c>
      <c r="C3038" t="s">
        <v>281</v>
      </c>
      <c r="D3038" t="s">
        <v>6876</v>
      </c>
      <c r="E3038">
        <v>3.8</v>
      </c>
      <c r="F3038">
        <v>411</v>
      </c>
      <c r="G3038" s="21">
        <v>19.95</v>
      </c>
      <c r="H3038">
        <v>2015</v>
      </c>
      <c r="J3038" t="str">
        <f>_xlfn.CONCAT(Table1[#This Row])</f>
        <v>Haut-Médoc 2015FranceHaut-MédocChâteau Paloumey3.841119.952015</v>
      </c>
      <c r="S3038" t="b">
        <v>0</v>
      </c>
    </row>
    <row r="3039" spans="1:19" x14ac:dyDescent="0.2">
      <c r="A3039" t="s">
        <v>6793</v>
      </c>
      <c r="B3039" t="s">
        <v>9</v>
      </c>
      <c r="C3039" t="s">
        <v>27</v>
      </c>
      <c r="D3039" t="s">
        <v>1922</v>
      </c>
      <c r="E3039">
        <v>3.9</v>
      </c>
      <c r="F3039">
        <v>407</v>
      </c>
      <c r="G3039" s="21">
        <v>19.95</v>
      </c>
      <c r="H3039">
        <v>2015</v>
      </c>
      <c r="J3039" t="str">
        <f>_xlfn.CONCAT(Table1[#This Row])</f>
        <v>Gigondas Aux Lieux-Dits 2015FranceGigondasDomaine Santa Duc3.940719.952015</v>
      </c>
      <c r="S3039" t="b">
        <v>0</v>
      </c>
    </row>
    <row r="3040" spans="1:19" x14ac:dyDescent="0.2">
      <c r="A3040" t="s">
        <v>6784</v>
      </c>
      <c r="B3040" t="s">
        <v>16</v>
      </c>
      <c r="C3040" t="s">
        <v>1188</v>
      </c>
      <c r="D3040" t="s">
        <v>1725</v>
      </c>
      <c r="E3040">
        <v>4.3</v>
      </c>
      <c r="F3040">
        <v>405</v>
      </c>
      <c r="G3040" s="21">
        <v>30.95</v>
      </c>
      <c r="H3040">
        <v>2015</v>
      </c>
      <c r="J3040" t="str">
        <f>_xlfn.CONCAT(Table1[#This Row])</f>
        <v>Sfursat 2015ItalyValtellinaNino Negri4.340530.952015</v>
      </c>
      <c r="S3040" t="b">
        <v>0</v>
      </c>
    </row>
    <row r="3041" spans="1:19" x14ac:dyDescent="0.2">
      <c r="A3041" t="s">
        <v>6785</v>
      </c>
      <c r="B3041" t="s">
        <v>70</v>
      </c>
      <c r="C3041" t="s">
        <v>71</v>
      </c>
      <c r="D3041" t="s">
        <v>891</v>
      </c>
      <c r="E3041">
        <v>3.3</v>
      </c>
      <c r="F3041">
        <v>405</v>
      </c>
      <c r="G3041" s="21">
        <v>10.69</v>
      </c>
      <c r="H3041">
        <v>2015</v>
      </c>
      <c r="J3041" t="str">
        <f>_xlfn.CONCAT(Table1[#This Row])</f>
        <v>Eagle Peak Merlot 2015United StatesCaliforniaFetzer3.340510.692015</v>
      </c>
      <c r="S3041" t="b">
        <v>0</v>
      </c>
    </row>
    <row r="3042" spans="1:19" x14ac:dyDescent="0.2">
      <c r="A3042" t="s">
        <v>3490</v>
      </c>
      <c r="B3042" t="s">
        <v>9</v>
      </c>
      <c r="C3042" t="s">
        <v>217</v>
      </c>
      <c r="D3042" t="s">
        <v>3176</v>
      </c>
      <c r="E3042">
        <v>4.0999999999999996</v>
      </c>
      <c r="F3042">
        <v>404</v>
      </c>
      <c r="G3042" s="21">
        <v>55.1</v>
      </c>
      <c r="H3042">
        <v>2015</v>
      </c>
      <c r="J3042" t="str">
        <f>_xlfn.CONCAT(Table1[#This Row])</f>
        <v>Margaux (Grand Cru Classé) 2015FranceMargauxChâteau Marquis de Terme4.140455.12015</v>
      </c>
      <c r="S3042" t="b">
        <v>0</v>
      </c>
    </row>
    <row r="3043" spans="1:19" x14ac:dyDescent="0.2">
      <c r="A3043" t="s">
        <v>435</v>
      </c>
      <c r="B3043" t="s">
        <v>66</v>
      </c>
      <c r="C3043" t="s">
        <v>316</v>
      </c>
      <c r="D3043" t="s">
        <v>5214</v>
      </c>
      <c r="E3043">
        <v>3.7</v>
      </c>
      <c r="F3043">
        <v>403</v>
      </c>
      <c r="G3043" s="21">
        <v>6.99</v>
      </c>
      <c r="H3043">
        <v>2015</v>
      </c>
      <c r="J3043" t="str">
        <f>_xlfn.CONCAT(Table1[#This Row])</f>
        <v>Crianza 2015SpainLa ManchaBodegas Artero3.74036.992015</v>
      </c>
      <c r="S3043" t="b">
        <v>0</v>
      </c>
    </row>
    <row r="3044" spans="1:19" x14ac:dyDescent="0.2">
      <c r="A3044" t="s">
        <v>6770</v>
      </c>
      <c r="B3044" t="s">
        <v>9</v>
      </c>
      <c r="C3044" t="s">
        <v>217</v>
      </c>
      <c r="D3044" t="s">
        <v>6771</v>
      </c>
      <c r="E3044">
        <v>4</v>
      </c>
      <c r="F3044">
        <v>401</v>
      </c>
      <c r="G3044" s="21">
        <v>36.33</v>
      </c>
      <c r="H3044">
        <v>2015</v>
      </c>
      <c r="J3044" t="str">
        <f>_xlfn.CONCAT(Table1[#This Row])</f>
        <v>BriO de Cantenac Brown Margaux 2015FranceMargauxChâteau Cantenac Brown440136.332015</v>
      </c>
      <c r="S3044" t="b">
        <v>0</v>
      </c>
    </row>
    <row r="3045" spans="1:19" x14ac:dyDescent="0.2">
      <c r="A3045" t="s">
        <v>2856</v>
      </c>
      <c r="B3045" t="s">
        <v>9</v>
      </c>
      <c r="C3045" t="s">
        <v>96</v>
      </c>
      <c r="D3045" t="s">
        <v>1613</v>
      </c>
      <c r="E3045">
        <v>3.9</v>
      </c>
      <c r="F3045">
        <v>401</v>
      </c>
      <c r="G3045" s="21">
        <v>42</v>
      </c>
      <c r="H3045">
        <v>2015</v>
      </c>
      <c r="J3045" t="str">
        <f>_xlfn.CONCAT(Table1[#This Row])</f>
        <v>Saint-Émilion Grand Cru (Grand Cru Classé) 2015FranceSaint-Émilion Grand CruChâteau de Ferrand3.9401422015</v>
      </c>
      <c r="S3045" t="b">
        <v>0</v>
      </c>
    </row>
    <row r="3046" spans="1:19" x14ac:dyDescent="0.2">
      <c r="A3046" t="s">
        <v>280</v>
      </c>
      <c r="B3046" t="s">
        <v>9</v>
      </c>
      <c r="C3046" t="s">
        <v>281</v>
      </c>
      <c r="D3046" t="s">
        <v>5487</v>
      </c>
      <c r="E3046">
        <v>3.8</v>
      </c>
      <c r="F3046">
        <v>401</v>
      </c>
      <c r="G3046" s="21">
        <v>17.95</v>
      </c>
      <c r="H3046">
        <v>2015</v>
      </c>
      <c r="J3046" t="str">
        <f>_xlfn.CONCAT(Table1[#This Row])</f>
        <v>Haut-Médoc 2015FranceHaut-MédocChâteau Charmail3.840117.952015</v>
      </c>
      <c r="S3046" t="b">
        <v>0</v>
      </c>
    </row>
    <row r="3047" spans="1:19" x14ac:dyDescent="0.2">
      <c r="A3047" t="s">
        <v>2399</v>
      </c>
      <c r="B3047" t="s">
        <v>9</v>
      </c>
      <c r="C3047" t="s">
        <v>114</v>
      </c>
      <c r="D3047" t="s">
        <v>115</v>
      </c>
      <c r="E3047">
        <v>4.2</v>
      </c>
      <c r="F3047">
        <v>398</v>
      </c>
      <c r="G3047" s="21">
        <v>102.35</v>
      </c>
      <c r="H3047">
        <v>2015</v>
      </c>
      <c r="J3047" t="str">
        <f>_xlfn.CONCAT(Table1[#This Row])</f>
        <v>Saint-Julien (Grand Cru Classé) 2015FranceSaint-JulienChâteau Léoville Poyferré4.2398102.352015</v>
      </c>
      <c r="S3047" t="b">
        <v>0</v>
      </c>
    </row>
    <row r="3048" spans="1:19" x14ac:dyDescent="0.2">
      <c r="A3048" t="s">
        <v>2667</v>
      </c>
      <c r="B3048" t="s">
        <v>9</v>
      </c>
      <c r="C3048" t="s">
        <v>721</v>
      </c>
      <c r="D3048" t="s">
        <v>3708</v>
      </c>
      <c r="E3048">
        <v>4.0999999999999996</v>
      </c>
      <c r="F3048">
        <v>398</v>
      </c>
      <c r="G3048" s="21">
        <v>37.950000000000003</v>
      </c>
      <c r="H3048">
        <v>2015</v>
      </c>
      <c r="J3048" t="str">
        <f>_xlfn.CONCAT(Table1[#This Row])</f>
        <v>Lalande-de-Pomerol 2015FranceLalande-de-PomerolChâteau La Fleur de Boüard4.139837.952015</v>
      </c>
      <c r="S3048" t="b">
        <v>0</v>
      </c>
    </row>
    <row r="3049" spans="1:19" x14ac:dyDescent="0.2">
      <c r="A3049" t="s">
        <v>6681</v>
      </c>
      <c r="B3049" t="s">
        <v>16</v>
      </c>
      <c r="C3049" t="s">
        <v>4297</v>
      </c>
      <c r="D3049" t="s">
        <v>2881</v>
      </c>
      <c r="E3049">
        <v>3.2</v>
      </c>
      <c r="F3049">
        <v>396</v>
      </c>
      <c r="G3049" s="21">
        <v>6.9</v>
      </c>
      <c r="H3049">
        <v>2015</v>
      </c>
      <c r="J3049" t="str">
        <f>_xlfn.CONCAT(Table1[#This Row])</f>
        <v>Cirò Classico Rosso 2015ItalyCiròLibrandi3.23966.92015</v>
      </c>
      <c r="S3049" t="b">
        <v>0</v>
      </c>
    </row>
    <row r="3050" spans="1:19" x14ac:dyDescent="0.2">
      <c r="A3050" t="s">
        <v>6672</v>
      </c>
      <c r="B3050" t="s">
        <v>9</v>
      </c>
      <c r="C3050" t="s">
        <v>281</v>
      </c>
      <c r="D3050" t="s">
        <v>1590</v>
      </c>
      <c r="E3050">
        <v>3.8</v>
      </c>
      <c r="F3050">
        <v>394</v>
      </c>
      <c r="G3050" s="21">
        <v>19.399999999999999</v>
      </c>
      <c r="H3050">
        <v>2015</v>
      </c>
      <c r="J3050" t="str">
        <f>_xlfn.CONCAT(Table1[#This Row])</f>
        <v>La Demoiselle de Sociando-Mallet Haut-Médoc 2015FranceHaut-MédocChâteau Sociando-Mallet3.839419.42015</v>
      </c>
      <c r="S3050" t="b">
        <v>0</v>
      </c>
    </row>
    <row r="3051" spans="1:19" x14ac:dyDescent="0.2">
      <c r="A3051" t="s">
        <v>6667</v>
      </c>
      <c r="B3051" t="s">
        <v>9</v>
      </c>
      <c r="C3051" t="s">
        <v>217</v>
      </c>
      <c r="D3051" t="s">
        <v>3543</v>
      </c>
      <c r="E3051">
        <v>4</v>
      </c>
      <c r="F3051">
        <v>392</v>
      </c>
      <c r="G3051" s="21">
        <v>43.28</v>
      </c>
      <c r="H3051">
        <v>2015</v>
      </c>
      <c r="J3051" t="str">
        <f>_xlfn.CONCAT(Table1[#This Row])</f>
        <v>Blason d'Issan Margaux 2015FranceMargauxChâteau d'Issan439243.282015</v>
      </c>
      <c r="S3051" t="b">
        <v>0</v>
      </c>
    </row>
    <row r="3052" spans="1:19" x14ac:dyDescent="0.2">
      <c r="A3052" t="s">
        <v>6661</v>
      </c>
      <c r="B3052" t="s">
        <v>16</v>
      </c>
      <c r="C3052" t="s">
        <v>2291</v>
      </c>
      <c r="D3052" t="s">
        <v>2725</v>
      </c>
      <c r="E3052">
        <v>4.0999999999999996</v>
      </c>
      <c r="F3052">
        <v>391</v>
      </c>
      <c r="G3052" s="21">
        <v>45</v>
      </c>
      <c r="H3052">
        <v>2015</v>
      </c>
      <c r="J3052" t="str">
        <f>_xlfn.CONCAT(Table1[#This Row])</f>
        <v>Desiderio Merlot 2015ItalyCortonaAvignonesi4.1391452015</v>
      </c>
      <c r="S3052" t="b">
        <v>0</v>
      </c>
    </row>
    <row r="3053" spans="1:19" x14ac:dyDescent="0.2">
      <c r="A3053" t="s">
        <v>293</v>
      </c>
      <c r="B3053" t="s">
        <v>16</v>
      </c>
      <c r="C3053" t="s">
        <v>294</v>
      </c>
      <c r="D3053" t="s">
        <v>2342</v>
      </c>
      <c r="E3053">
        <v>3.7</v>
      </c>
      <c r="F3053">
        <v>391</v>
      </c>
      <c r="G3053" s="21">
        <v>15.95</v>
      </c>
      <c r="H3053">
        <v>2015</v>
      </c>
      <c r="J3053" t="str">
        <f>_xlfn.CONCAT(Table1[#This Row])</f>
        <v>Rosso di Montalcino 2015ItalyRosso di MontalcinoAltesino3.739115.952015</v>
      </c>
      <c r="S3053" t="b">
        <v>0</v>
      </c>
    </row>
    <row r="3054" spans="1:19" x14ac:dyDescent="0.2">
      <c r="A3054" t="s">
        <v>6656</v>
      </c>
      <c r="B3054" t="s">
        <v>16</v>
      </c>
      <c r="C3054" t="s">
        <v>74</v>
      </c>
      <c r="D3054" t="s">
        <v>712</v>
      </c>
      <c r="E3054">
        <v>4.0999999999999996</v>
      </c>
      <c r="F3054">
        <v>390</v>
      </c>
      <c r="G3054" s="21">
        <v>23.08</v>
      </c>
      <c r="H3054">
        <v>2015</v>
      </c>
      <c r="J3054" t="str">
        <f>_xlfn.CONCAT(Table1[#This Row])</f>
        <v>Negroamaro Salento Masseria Maime 2015ItalySalentoTormaresca4.139023.082015</v>
      </c>
      <c r="S3054" t="b">
        <v>0</v>
      </c>
    </row>
    <row r="3055" spans="1:19" x14ac:dyDescent="0.2">
      <c r="A3055" t="s">
        <v>280</v>
      </c>
      <c r="B3055" t="s">
        <v>9</v>
      </c>
      <c r="C3055" t="s">
        <v>281</v>
      </c>
      <c r="D3055" t="s">
        <v>1590</v>
      </c>
      <c r="E3055">
        <v>4</v>
      </c>
      <c r="F3055">
        <v>390</v>
      </c>
      <c r="G3055" s="21">
        <v>41.87</v>
      </c>
      <c r="H3055">
        <v>2015</v>
      </c>
      <c r="J3055" t="str">
        <f>_xlfn.CONCAT(Table1[#This Row])</f>
        <v>Haut-Médoc 2015FranceHaut-MédocChâteau Sociando-Mallet439041.872015</v>
      </c>
      <c r="S3055" t="b">
        <v>0</v>
      </c>
    </row>
    <row r="3056" spans="1:19" x14ac:dyDescent="0.2">
      <c r="A3056" t="s">
        <v>6655</v>
      </c>
      <c r="B3056" t="s">
        <v>16</v>
      </c>
      <c r="C3056" t="s">
        <v>302</v>
      </c>
      <c r="D3056" t="s">
        <v>661</v>
      </c>
      <c r="E3056">
        <v>3.9</v>
      </c>
      <c r="F3056">
        <v>390</v>
      </c>
      <c r="G3056" s="21">
        <v>16.59</v>
      </c>
      <c r="H3056">
        <v>2015</v>
      </c>
      <c r="J3056" t="str">
        <f>_xlfn.CONCAT(Table1[#This Row])</f>
        <v>Primitivo di Manduria Riserva 2015ItalyPrimitivo di ManduriaEpicuro3.939016.592015</v>
      </c>
      <c r="S3056" t="b">
        <v>0</v>
      </c>
    </row>
    <row r="3057" spans="1:19" x14ac:dyDescent="0.2">
      <c r="A3057" t="s">
        <v>6582</v>
      </c>
      <c r="B3057" t="s">
        <v>62</v>
      </c>
      <c r="C3057" t="s">
        <v>1171</v>
      </c>
      <c r="D3057" t="s">
        <v>4314</v>
      </c>
      <c r="E3057">
        <v>3.6</v>
      </c>
      <c r="F3057">
        <v>388</v>
      </c>
      <c r="G3057" s="21">
        <v>8.2899999999999991</v>
      </c>
      <c r="H3057">
        <v>2015</v>
      </c>
      <c r="J3057" t="str">
        <f>_xlfn.CONCAT(Table1[#This Row])</f>
        <v>Longitude Shiraz - Cabernet Sauvignon - Malbec 2015South AfricaWestern CapeFlagstone3.63888.292015</v>
      </c>
      <c r="S3057" t="b">
        <v>0</v>
      </c>
    </row>
    <row r="3058" spans="1:19" x14ac:dyDescent="0.2">
      <c r="A3058" t="s">
        <v>6576</v>
      </c>
      <c r="B3058" t="s">
        <v>16</v>
      </c>
      <c r="C3058" t="s">
        <v>505</v>
      </c>
      <c r="D3058" t="s">
        <v>6577</v>
      </c>
      <c r="E3058">
        <v>4.2</v>
      </c>
      <c r="F3058">
        <v>387</v>
      </c>
      <c r="G3058" s="21">
        <v>39.869999999999997</v>
      </c>
      <c r="H3058">
        <v>2015</v>
      </c>
      <c r="J3058" t="str">
        <f>_xlfn.CONCAT(Table1[#This Row])</f>
        <v>Vigneto Monte Sant'Urbano Amarone della Valpolicella Classico 2015ItalyAmarone della Valpolicella ClassicoSperi4.238739.872015</v>
      </c>
      <c r="S3058" t="b">
        <v>0</v>
      </c>
    </row>
    <row r="3059" spans="1:19" x14ac:dyDescent="0.2">
      <c r="A3059" t="s">
        <v>6574</v>
      </c>
      <c r="B3059" t="s">
        <v>34</v>
      </c>
      <c r="C3059" t="s">
        <v>898</v>
      </c>
      <c r="D3059" t="s">
        <v>899</v>
      </c>
      <c r="E3059">
        <v>3.7</v>
      </c>
      <c r="F3059">
        <v>387</v>
      </c>
      <c r="G3059" s="21">
        <v>13.55</v>
      </c>
      <c r="H3059">
        <v>2015</v>
      </c>
      <c r="J3059" t="str">
        <f>_xlfn.CONCAT(Table1[#This Row])</f>
        <v>Max Reserva Merlot 2015ChileAconcagua ValleyErrazuriz3.738713.552015</v>
      </c>
      <c r="S3059" t="b">
        <v>0</v>
      </c>
    </row>
    <row r="3060" spans="1:19" x14ac:dyDescent="0.2">
      <c r="A3060" t="s">
        <v>2399</v>
      </c>
      <c r="B3060" t="s">
        <v>9</v>
      </c>
      <c r="C3060" t="s">
        <v>114</v>
      </c>
      <c r="D3060" t="s">
        <v>377</v>
      </c>
      <c r="E3060">
        <v>4.0999999999999996</v>
      </c>
      <c r="F3060">
        <v>383</v>
      </c>
      <c r="G3060" s="21">
        <v>63.22</v>
      </c>
      <c r="H3060">
        <v>2015</v>
      </c>
      <c r="J3060" t="str">
        <f>_xlfn.CONCAT(Table1[#This Row])</f>
        <v>Saint-Julien (Grand Cru Classé) 2015FranceSaint-JulienChâteau Branaire-Ducru4.138363.222015</v>
      </c>
      <c r="S3060" t="b">
        <v>0</v>
      </c>
    </row>
    <row r="3061" spans="1:19" x14ac:dyDescent="0.2">
      <c r="A3061" t="s">
        <v>665</v>
      </c>
      <c r="B3061" t="s">
        <v>9</v>
      </c>
      <c r="C3061" t="s">
        <v>666</v>
      </c>
      <c r="D3061" t="s">
        <v>284</v>
      </c>
      <c r="E3061">
        <v>4</v>
      </c>
      <c r="F3061">
        <v>382</v>
      </c>
      <c r="G3061" s="21">
        <v>43.67</v>
      </c>
      <c r="H3061">
        <v>2015</v>
      </c>
      <c r="J3061" t="str">
        <f>_xlfn.CONCAT(Table1[#This Row])</f>
        <v>Gevrey-Chambertin 2015FranceGevrey-ChambertinBouchard Père &amp; Fils438243.672015</v>
      </c>
      <c r="S3061" t="b">
        <v>0</v>
      </c>
    </row>
    <row r="3062" spans="1:19" x14ac:dyDescent="0.2">
      <c r="A3062" t="s">
        <v>6555</v>
      </c>
      <c r="B3062" t="s">
        <v>16</v>
      </c>
      <c r="C3062" t="s">
        <v>93</v>
      </c>
      <c r="D3062" t="s">
        <v>1935</v>
      </c>
      <c r="E3062">
        <v>3.7</v>
      </c>
      <c r="F3062">
        <v>382</v>
      </c>
      <c r="G3062" s="21">
        <v>7.5</v>
      </c>
      <c r="H3062">
        <v>2015</v>
      </c>
      <c r="J3062" t="str">
        <f>_xlfn.CONCAT(Table1[#This Row])</f>
        <v>Le Corti Chianti Classico 2015ItalyChianti ClassicoPrincipe Corsini3.73827.52015</v>
      </c>
      <c r="S3062" t="b">
        <v>0</v>
      </c>
    </row>
    <row r="3063" spans="1:19" x14ac:dyDescent="0.2">
      <c r="A3063" t="s">
        <v>6472</v>
      </c>
      <c r="B3063" t="s">
        <v>16</v>
      </c>
      <c r="C3063" t="s">
        <v>17</v>
      </c>
      <c r="D3063" t="s">
        <v>410</v>
      </c>
      <c r="E3063">
        <v>4.3</v>
      </c>
      <c r="F3063">
        <v>377</v>
      </c>
      <c r="G3063" s="21">
        <v>48.4</v>
      </c>
      <c r="H3063">
        <v>2015</v>
      </c>
      <c r="J3063" t="str">
        <f>_xlfn.CONCAT(Table1[#This Row])</f>
        <v>Toscana I Sodi di San Niccolo 2015ItalyToscanaCastellare4.337748.42015</v>
      </c>
      <c r="S3063" t="b">
        <v>0</v>
      </c>
    </row>
    <row r="3064" spans="1:19" x14ac:dyDescent="0.2">
      <c r="A3064" t="s">
        <v>6468</v>
      </c>
      <c r="B3064" t="s">
        <v>16</v>
      </c>
      <c r="C3064" t="s">
        <v>1724</v>
      </c>
      <c r="D3064" t="s">
        <v>1725</v>
      </c>
      <c r="E3064">
        <v>3.7</v>
      </c>
      <c r="F3064">
        <v>377</v>
      </c>
      <c r="G3064" s="21">
        <v>11.36</v>
      </c>
      <c r="H3064">
        <v>2015</v>
      </c>
      <c r="J3064" t="str">
        <f>_xlfn.CONCAT(Table1[#This Row])</f>
        <v>Quadrio Valtellina Superiore 2015ItalyValtellina SuperioreNino Negri3.737711.362015</v>
      </c>
      <c r="S3064" t="b">
        <v>0</v>
      </c>
    </row>
    <row r="3065" spans="1:19" x14ac:dyDescent="0.2">
      <c r="A3065" t="s">
        <v>2399</v>
      </c>
      <c r="B3065" t="s">
        <v>9</v>
      </c>
      <c r="C3065" t="s">
        <v>114</v>
      </c>
      <c r="D3065" t="s">
        <v>1879</v>
      </c>
      <c r="E3065">
        <v>4.0999999999999996</v>
      </c>
      <c r="F3065">
        <v>376</v>
      </c>
      <c r="G3065" s="21">
        <v>82.86</v>
      </c>
      <c r="H3065">
        <v>2015</v>
      </c>
      <c r="J3065" t="str">
        <f>_xlfn.CONCAT(Table1[#This Row])</f>
        <v>Saint-Julien (Grand Cru Classé) 2015FranceSaint-JulienChâteau Gruaud Larose4.137682.862015</v>
      </c>
      <c r="S3065" t="b">
        <v>0</v>
      </c>
    </row>
    <row r="3066" spans="1:19" x14ac:dyDescent="0.2">
      <c r="A3066" t="s">
        <v>6464</v>
      </c>
      <c r="B3066" t="s">
        <v>34</v>
      </c>
      <c r="C3066" t="s">
        <v>3011</v>
      </c>
      <c r="D3066" t="s">
        <v>899</v>
      </c>
      <c r="E3066">
        <v>3.8</v>
      </c>
      <c r="F3066">
        <v>376</v>
      </c>
      <c r="G3066" s="21">
        <v>21.45</v>
      </c>
      <c r="H3066">
        <v>2015</v>
      </c>
      <c r="J3066" t="str">
        <f>_xlfn.CONCAT(Table1[#This Row])</f>
        <v>Aconcagua Alto Cabernet Sauvignon 2015ChileAconcaguaErrazuriz3.837621.452015</v>
      </c>
      <c r="S3066" t="b">
        <v>0</v>
      </c>
    </row>
    <row r="3067" spans="1:19" x14ac:dyDescent="0.2">
      <c r="A3067" t="s">
        <v>6461</v>
      </c>
      <c r="B3067" t="s">
        <v>9</v>
      </c>
      <c r="C3067" t="s">
        <v>389</v>
      </c>
      <c r="D3067" t="s">
        <v>4184</v>
      </c>
      <c r="E3067">
        <v>3.7</v>
      </c>
      <c r="F3067">
        <v>375</v>
      </c>
      <c r="G3067" s="21">
        <v>19.95</v>
      </c>
      <c r="H3067">
        <v>2015</v>
      </c>
      <c r="J3067" t="str">
        <f>_xlfn.CONCAT(Table1[#This Row])</f>
        <v>Pessac-Léognan 2015FrancePessac-LéognanChâteau Ferran3.737519.952015</v>
      </c>
      <c r="S3067" t="b">
        <v>0</v>
      </c>
    </row>
    <row r="3068" spans="1:19" x14ac:dyDescent="0.2">
      <c r="A3068" t="s">
        <v>1909</v>
      </c>
      <c r="B3068" t="s">
        <v>16</v>
      </c>
      <c r="C3068" t="s">
        <v>181</v>
      </c>
      <c r="D3068" t="s">
        <v>3698</v>
      </c>
      <c r="E3068">
        <v>3.7</v>
      </c>
      <c r="F3068">
        <v>374</v>
      </c>
      <c r="G3068" s="21">
        <v>18.84</v>
      </c>
      <c r="H3068">
        <v>2015</v>
      </c>
      <c r="J3068" t="str">
        <f>_xlfn.CONCAT(Table1[#This Row])</f>
        <v>Barolo 2015ItalyBaroloRicossa3.737418.842015</v>
      </c>
      <c r="S3068" t="b">
        <v>0</v>
      </c>
    </row>
    <row r="3069" spans="1:19" x14ac:dyDescent="0.2">
      <c r="A3069" t="s">
        <v>6450</v>
      </c>
      <c r="B3069" t="s">
        <v>66</v>
      </c>
      <c r="C3069" t="s">
        <v>313</v>
      </c>
      <c r="D3069" t="s">
        <v>834</v>
      </c>
      <c r="E3069">
        <v>4.2</v>
      </c>
      <c r="F3069">
        <v>373</v>
      </c>
      <c r="G3069" s="21">
        <v>17.989999999999998</v>
      </c>
      <c r="H3069">
        <v>2015</v>
      </c>
      <c r="J3069" t="str">
        <f>_xlfn.CONCAT(Table1[#This Row])</f>
        <v>Priorat Cruor 2015SpainPrioratCasa Gran del Siurana4.237317.992015</v>
      </c>
      <c r="S3069" t="b">
        <v>0</v>
      </c>
    </row>
    <row r="3070" spans="1:19" x14ac:dyDescent="0.2">
      <c r="A3070" t="s">
        <v>6451</v>
      </c>
      <c r="B3070" t="s">
        <v>16</v>
      </c>
      <c r="C3070" t="s">
        <v>505</v>
      </c>
      <c r="D3070" t="s">
        <v>4912</v>
      </c>
      <c r="E3070">
        <v>4.2</v>
      </c>
      <c r="F3070">
        <v>373</v>
      </c>
      <c r="G3070" s="21">
        <v>28.03</v>
      </c>
      <c r="H3070">
        <v>2015</v>
      </c>
      <c r="J3070" t="str">
        <f>_xlfn.CONCAT(Table1[#This Row])</f>
        <v>Amarone della Valpolicella Classico Lena di Mezzo 2015ItalyAmarone della Valpolicella ClassicoMonte del Frá4.237328.032015</v>
      </c>
      <c r="S3070" t="b">
        <v>0</v>
      </c>
    </row>
    <row r="3071" spans="1:19" x14ac:dyDescent="0.2">
      <c r="A3071" t="s">
        <v>6449</v>
      </c>
      <c r="B3071" t="s">
        <v>16</v>
      </c>
      <c r="C3071" t="s">
        <v>3132</v>
      </c>
      <c r="D3071" t="s">
        <v>589</v>
      </c>
      <c r="E3071">
        <v>3.7</v>
      </c>
      <c r="F3071">
        <v>373</v>
      </c>
      <c r="G3071" s="21">
        <v>13.99</v>
      </c>
      <c r="H3071">
        <v>2015</v>
      </c>
      <c r="J3071" t="str">
        <f>_xlfn.CONCAT(Table1[#This Row])</f>
        <v>Mompertone Monferrato 2015ItalyMonferratoPrunotto3.737313.992015</v>
      </c>
      <c r="S3071" t="b">
        <v>0</v>
      </c>
    </row>
    <row r="3072" spans="1:19" x14ac:dyDescent="0.2">
      <c r="A3072" t="s">
        <v>1470</v>
      </c>
      <c r="B3072" t="s">
        <v>16</v>
      </c>
      <c r="C3072" t="s">
        <v>17</v>
      </c>
      <c r="D3072" t="s">
        <v>2342</v>
      </c>
      <c r="E3072">
        <v>3.7</v>
      </c>
      <c r="F3072">
        <v>373</v>
      </c>
      <c r="G3072" s="21">
        <v>11</v>
      </c>
      <c r="H3072">
        <v>2015</v>
      </c>
      <c r="J3072" t="str">
        <f>_xlfn.CONCAT(Table1[#This Row])</f>
        <v>Toscana Rosso 2015ItalyToscanaAltesino3.7373112015</v>
      </c>
      <c r="S3072" t="b">
        <v>0</v>
      </c>
    </row>
    <row r="3073" spans="1:19" x14ac:dyDescent="0.2">
      <c r="A3073" t="s">
        <v>6438</v>
      </c>
      <c r="B3073" t="s">
        <v>46</v>
      </c>
      <c r="C3073" t="s">
        <v>6439</v>
      </c>
      <c r="D3073" t="s">
        <v>1620</v>
      </c>
      <c r="E3073">
        <v>3.7</v>
      </c>
      <c r="F3073">
        <v>372</v>
      </c>
      <c r="G3073" s="21">
        <v>14.29</v>
      </c>
      <c r="H3073">
        <v>2015</v>
      </c>
      <c r="J3073" t="str">
        <f>_xlfn.CONCAT(Table1[#This Row])</f>
        <v>Alfredo Second Pass Shiraz 2015AustraliaNew South WalesNugan3.737214.292015</v>
      </c>
      <c r="S3073" t="b">
        <v>0</v>
      </c>
    </row>
    <row r="3074" spans="1:19" x14ac:dyDescent="0.2">
      <c r="A3074" t="s">
        <v>467</v>
      </c>
      <c r="B3074" t="s">
        <v>9</v>
      </c>
      <c r="C3074" t="s">
        <v>10</v>
      </c>
      <c r="D3074" t="s">
        <v>519</v>
      </c>
      <c r="E3074">
        <v>3.8</v>
      </c>
      <c r="F3074">
        <v>371</v>
      </c>
      <c r="G3074" s="21">
        <v>24.73</v>
      </c>
      <c r="H3074">
        <v>2015</v>
      </c>
      <c r="J3074" t="str">
        <f>_xlfn.CONCAT(Table1[#This Row])</f>
        <v>Pomerol 2015FrancePomerolJean-Pierre Moueix3.837124.732015</v>
      </c>
      <c r="S3074" t="b">
        <v>0</v>
      </c>
    </row>
    <row r="3075" spans="1:19" x14ac:dyDescent="0.2">
      <c r="A3075" t="s">
        <v>6432</v>
      </c>
      <c r="B3075" t="s">
        <v>66</v>
      </c>
      <c r="C3075" t="s">
        <v>222</v>
      </c>
      <c r="D3075" t="s">
        <v>5108</v>
      </c>
      <c r="E3075">
        <v>4.0999999999999996</v>
      </c>
      <c r="F3075">
        <v>370</v>
      </c>
      <c r="G3075" s="21">
        <v>24.37</v>
      </c>
      <c r="H3075">
        <v>2015</v>
      </c>
      <c r="J3075" t="str">
        <f>_xlfn.CONCAT(Table1[#This Row])</f>
        <v>Torre Albéniz Reserva Ribera del Duero 2015SpainRibera del DueroFinca Torremilanos4.137024.372015</v>
      </c>
      <c r="S3075" t="b">
        <v>0</v>
      </c>
    </row>
    <row r="3076" spans="1:19" x14ac:dyDescent="0.2">
      <c r="A3076" t="s">
        <v>6356</v>
      </c>
      <c r="B3076" t="s">
        <v>66</v>
      </c>
      <c r="C3076" t="s">
        <v>222</v>
      </c>
      <c r="D3076" t="s">
        <v>2618</v>
      </c>
      <c r="E3076">
        <v>4.0999999999999996</v>
      </c>
      <c r="F3076">
        <v>369</v>
      </c>
      <c r="G3076" s="21">
        <v>22.23</v>
      </c>
      <c r="H3076">
        <v>2015</v>
      </c>
      <c r="J3076" t="str">
        <f>_xlfn.CONCAT(Table1[#This Row])</f>
        <v>Ribera del Duero Red 2015SpainRibera del DueroMontecastro4.136922.232015</v>
      </c>
      <c r="S3076" t="b">
        <v>0</v>
      </c>
    </row>
    <row r="3077" spans="1:19" x14ac:dyDescent="0.2">
      <c r="A3077" t="s">
        <v>6200</v>
      </c>
      <c r="B3077" t="s">
        <v>9</v>
      </c>
      <c r="C3077" t="s">
        <v>281</v>
      </c>
      <c r="D3077" t="s">
        <v>2224</v>
      </c>
      <c r="E3077">
        <v>3.9</v>
      </c>
      <c r="F3077">
        <v>369</v>
      </c>
      <c r="G3077" s="21">
        <v>45</v>
      </c>
      <c r="H3077">
        <v>2015</v>
      </c>
      <c r="J3077" t="str">
        <f>_xlfn.CONCAT(Table1[#This Row])</f>
        <v>Haut-Médoc (Grand Cru Classé) 2015FranceHaut-MédocChâteau de Camensac3.9369452015</v>
      </c>
      <c r="S3077" t="b">
        <v>0</v>
      </c>
    </row>
    <row r="3078" spans="1:19" x14ac:dyDescent="0.2">
      <c r="A3078" t="s">
        <v>6361</v>
      </c>
      <c r="B3078" t="s">
        <v>9</v>
      </c>
      <c r="C3078" t="s">
        <v>989</v>
      </c>
      <c r="D3078" t="s">
        <v>3638</v>
      </c>
      <c r="E3078">
        <v>3.8</v>
      </c>
      <c r="F3078">
        <v>369</v>
      </c>
      <c r="G3078" s="21">
        <v>33.729999999999997</v>
      </c>
      <c r="H3078">
        <v>2015</v>
      </c>
      <c r="J3078" t="str">
        <f>_xlfn.CONCAT(Table1[#This Row])</f>
        <v>Les Grézeaux Chinon 2015FranceChinonBernard Baudry3.836933.732015</v>
      </c>
      <c r="S3078" t="b">
        <v>0</v>
      </c>
    </row>
    <row r="3079" spans="1:19" x14ac:dyDescent="0.2">
      <c r="A3079" t="s">
        <v>6311</v>
      </c>
      <c r="B3079" t="s">
        <v>277</v>
      </c>
      <c r="C3079" t="s">
        <v>278</v>
      </c>
      <c r="D3079" t="s">
        <v>546</v>
      </c>
      <c r="E3079">
        <v>3.9</v>
      </c>
      <c r="F3079">
        <v>362</v>
      </c>
      <c r="G3079" s="21">
        <v>11.95</v>
      </c>
      <c r="H3079">
        <v>2015</v>
      </c>
      <c r="J3079" t="str">
        <f>_xlfn.CONCAT(Table1[#This Row])</f>
        <v>Blauer Spätburgunder Trocken 2015GermanyPfalzKnipser3.936211.952015</v>
      </c>
      <c r="S3079" t="b">
        <v>0</v>
      </c>
    </row>
    <row r="3080" spans="1:19" x14ac:dyDescent="0.2">
      <c r="A3080" t="s">
        <v>1638</v>
      </c>
      <c r="B3080" t="s">
        <v>16</v>
      </c>
      <c r="C3080" t="s">
        <v>93</v>
      </c>
      <c r="D3080" t="s">
        <v>4947</v>
      </c>
      <c r="E3080">
        <v>3.8</v>
      </c>
      <c r="F3080">
        <v>362</v>
      </c>
      <c r="G3080" s="21">
        <v>18.329999999999998</v>
      </c>
      <c r="H3080">
        <v>2015</v>
      </c>
      <c r="J3080" t="str">
        <f>_xlfn.CONCAT(Table1[#This Row])</f>
        <v>Chianti Classico 2015ItalyChianti ClassicoSan Giusto a Rentennano3.836218.332015</v>
      </c>
      <c r="S3080" t="b">
        <v>0</v>
      </c>
    </row>
    <row r="3081" spans="1:19" x14ac:dyDescent="0.2">
      <c r="A3081" t="s">
        <v>249</v>
      </c>
      <c r="B3081" t="s">
        <v>9</v>
      </c>
      <c r="C3081" t="s">
        <v>96</v>
      </c>
      <c r="D3081" t="s">
        <v>6308</v>
      </c>
      <c r="E3081">
        <v>4.0999999999999996</v>
      </c>
      <c r="F3081">
        <v>361</v>
      </c>
      <c r="G3081" s="21">
        <v>29.43</v>
      </c>
      <c r="H3081">
        <v>2015</v>
      </c>
      <c r="J3081" t="str">
        <f>_xlfn.CONCAT(Table1[#This Row])</f>
        <v>Saint-Émilion Grand Cru 2015FranceSaint-Émilion Grand CruChâteau Bernateau4.136129.432015</v>
      </c>
      <c r="S3081" t="b">
        <v>0</v>
      </c>
    </row>
    <row r="3082" spans="1:19" x14ac:dyDescent="0.2">
      <c r="A3082" t="s">
        <v>6306</v>
      </c>
      <c r="B3082" t="s">
        <v>16</v>
      </c>
      <c r="C3082" t="s">
        <v>1096</v>
      </c>
      <c r="D3082" t="s">
        <v>1027</v>
      </c>
      <c r="E3082">
        <v>4</v>
      </c>
      <c r="F3082">
        <v>361</v>
      </c>
      <c r="G3082" s="21">
        <v>12.95</v>
      </c>
      <c r="H3082">
        <v>2015</v>
      </c>
      <c r="J3082" t="str">
        <f>_xlfn.CONCAT(Table1[#This Row])</f>
        <v>Belguardo Bronzone Morellino di Scansano Riserva 2015ItalyMorellino di ScansanoMazzei436112.952015</v>
      </c>
      <c r="S3082" t="b">
        <v>0</v>
      </c>
    </row>
    <row r="3083" spans="1:19" x14ac:dyDescent="0.2">
      <c r="A3083" t="s">
        <v>6303</v>
      </c>
      <c r="B3083" t="s">
        <v>46</v>
      </c>
      <c r="C3083" t="s">
        <v>131</v>
      </c>
      <c r="D3083" t="s">
        <v>1252</v>
      </c>
      <c r="E3083">
        <v>3.7</v>
      </c>
      <c r="F3083">
        <v>360</v>
      </c>
      <c r="G3083" s="21">
        <v>13.6</v>
      </c>
      <c r="H3083">
        <v>2015</v>
      </c>
      <c r="J3083" t="str">
        <f>_xlfn.CONCAT(Table1[#This Row])</f>
        <v>The High Trellis Cabernet Sauvignon 2015AustraliaMcLaren Valed'Arenberg3.736013.62015</v>
      </c>
      <c r="S3083" t="b">
        <v>0</v>
      </c>
    </row>
    <row r="3084" spans="1:19" x14ac:dyDescent="0.2">
      <c r="A3084" t="s">
        <v>6301</v>
      </c>
      <c r="B3084" t="s">
        <v>30</v>
      </c>
      <c r="C3084" t="s">
        <v>2109</v>
      </c>
      <c r="D3084" t="s">
        <v>2820</v>
      </c>
      <c r="E3084">
        <v>3.6</v>
      </c>
      <c r="F3084">
        <v>360</v>
      </c>
      <c r="G3084" s="21">
        <v>19</v>
      </c>
      <c r="H3084">
        <v>2015</v>
      </c>
      <c r="J3084" t="str">
        <f>_xlfn.CONCAT(Table1[#This Row])</f>
        <v>Estate Vineyards Syrah 2015New ZealandHawke's BayTe Mata3.6360192015</v>
      </c>
      <c r="S3084" t="b">
        <v>0</v>
      </c>
    </row>
    <row r="3085" spans="1:19" x14ac:dyDescent="0.2">
      <c r="A3085" t="s">
        <v>6300</v>
      </c>
      <c r="B3085" t="s">
        <v>23</v>
      </c>
      <c r="C3085" t="s">
        <v>1600</v>
      </c>
      <c r="D3085" t="s">
        <v>1787</v>
      </c>
      <c r="E3085">
        <v>3.3</v>
      </c>
      <c r="F3085">
        <v>360</v>
      </c>
      <c r="G3085" s="21">
        <v>10.09</v>
      </c>
      <c r="H3085">
        <v>2015</v>
      </c>
      <c r="J3085" t="str">
        <f>_xlfn.CONCAT(Table1[#This Row])</f>
        <v>Zweigelt 2015AustriaNiederösterreichWeingut Bründlmayer3.336010.092015</v>
      </c>
      <c r="S3085" t="b">
        <v>0</v>
      </c>
    </row>
    <row r="3086" spans="1:19" x14ac:dyDescent="0.2">
      <c r="A3086" t="s">
        <v>2399</v>
      </c>
      <c r="B3086" t="s">
        <v>9</v>
      </c>
      <c r="C3086" t="s">
        <v>114</v>
      </c>
      <c r="D3086" t="s">
        <v>385</v>
      </c>
      <c r="E3086">
        <v>4.3</v>
      </c>
      <c r="F3086">
        <v>359</v>
      </c>
      <c r="G3086" s="21">
        <v>96.99</v>
      </c>
      <c r="H3086">
        <v>2015</v>
      </c>
      <c r="J3086" t="str">
        <f>_xlfn.CONCAT(Table1[#This Row])</f>
        <v>Saint-Julien (Grand Cru Classé) 2015FranceSaint-JulienChâteau Léoville Barton4.335996.992015</v>
      </c>
      <c r="S3086" t="b">
        <v>0</v>
      </c>
    </row>
    <row r="3087" spans="1:19" x14ac:dyDescent="0.2">
      <c r="A3087" t="s">
        <v>6217</v>
      </c>
      <c r="B3087" t="s">
        <v>16</v>
      </c>
      <c r="C3087" t="s">
        <v>17</v>
      </c>
      <c r="D3087" t="s">
        <v>2289</v>
      </c>
      <c r="E3087">
        <v>4.5999999999999996</v>
      </c>
      <c r="F3087">
        <v>358</v>
      </c>
      <c r="G3087" s="21">
        <v>208.55</v>
      </c>
      <c r="H3087">
        <v>2015</v>
      </c>
      <c r="J3087" t="str">
        <f>_xlfn.CONCAT(Table1[#This Row])</f>
        <v>Redigaffi Toscana 2015ItalyToscanaTua Rita4.6358208.552015</v>
      </c>
      <c r="S3087" t="b">
        <v>0</v>
      </c>
    </row>
    <row r="3088" spans="1:19" x14ac:dyDescent="0.2">
      <c r="A3088" t="s">
        <v>69</v>
      </c>
      <c r="B3088" t="s">
        <v>255</v>
      </c>
      <c r="C3088" t="s">
        <v>6224</v>
      </c>
      <c r="D3088" t="s">
        <v>2369</v>
      </c>
      <c r="E3088">
        <v>3.7</v>
      </c>
      <c r="F3088">
        <v>358</v>
      </c>
      <c r="G3088" s="21">
        <v>13.5</v>
      </c>
      <c r="H3088">
        <v>2015</v>
      </c>
      <c r="J3088" t="str">
        <f>_xlfn.CONCAT(Table1[#This Row])</f>
        <v>Cabernet Sauvignon 2015RomaniaDanubeLa Cetate3.735813.52015</v>
      </c>
      <c r="S3088" t="b">
        <v>0</v>
      </c>
    </row>
    <row r="3089" spans="1:19" x14ac:dyDescent="0.2">
      <c r="A3089" t="s">
        <v>6203</v>
      </c>
      <c r="B3089" t="s">
        <v>66</v>
      </c>
      <c r="C3089" t="s">
        <v>449</v>
      </c>
      <c r="D3089" t="s">
        <v>6204</v>
      </c>
      <c r="E3089">
        <v>4.4000000000000004</v>
      </c>
      <c r="F3089">
        <v>356</v>
      </c>
      <c r="G3089" s="21">
        <v>55</v>
      </c>
      <c r="H3089">
        <v>2015</v>
      </c>
      <c r="J3089" t="str">
        <f>_xlfn.CONCAT(Table1[#This Row])</f>
        <v>Toro 2015SpainToroPintia4.4356552015</v>
      </c>
      <c r="S3089" t="b">
        <v>0</v>
      </c>
    </row>
    <row r="3090" spans="1:19" x14ac:dyDescent="0.2">
      <c r="A3090" t="s">
        <v>6205</v>
      </c>
      <c r="B3090" t="s">
        <v>66</v>
      </c>
      <c r="C3090" t="s">
        <v>480</v>
      </c>
      <c r="D3090" t="s">
        <v>2415</v>
      </c>
      <c r="E3090">
        <v>3.9</v>
      </c>
      <c r="F3090">
        <v>356</v>
      </c>
      <c r="G3090" s="21">
        <v>31.19</v>
      </c>
      <c r="H3090">
        <v>2015</v>
      </c>
      <c r="J3090" t="str">
        <f>_xlfn.CONCAT(Table1[#This Row])</f>
        <v>Goru 18 M 2015SpainJumillaEGO3.935631.192015</v>
      </c>
      <c r="S3090" t="b">
        <v>0</v>
      </c>
    </row>
    <row r="3091" spans="1:19" x14ac:dyDescent="0.2">
      <c r="A3091" t="s">
        <v>6200</v>
      </c>
      <c r="B3091" t="s">
        <v>9</v>
      </c>
      <c r="C3091" t="s">
        <v>281</v>
      </c>
      <c r="D3091" t="s">
        <v>2940</v>
      </c>
      <c r="E3091">
        <v>3.9</v>
      </c>
      <c r="F3091">
        <v>355</v>
      </c>
      <c r="G3091" s="21">
        <v>32</v>
      </c>
      <c r="H3091">
        <v>2015</v>
      </c>
      <c r="J3091" t="str">
        <f>_xlfn.CONCAT(Table1[#This Row])</f>
        <v>Haut-Médoc (Grand Cru Classé) 2015FranceHaut-MédocChâteau Belgrave3.9355322015</v>
      </c>
      <c r="S3091" t="b">
        <v>0</v>
      </c>
    </row>
    <row r="3092" spans="1:19" x14ac:dyDescent="0.2">
      <c r="A3092" t="s">
        <v>6199</v>
      </c>
      <c r="B3092" t="s">
        <v>46</v>
      </c>
      <c r="C3092" t="s">
        <v>131</v>
      </c>
      <c r="D3092" t="s">
        <v>1252</v>
      </c>
      <c r="E3092">
        <v>3.8</v>
      </c>
      <c r="F3092">
        <v>355</v>
      </c>
      <c r="G3092" s="21">
        <v>15.84</v>
      </c>
      <c r="H3092">
        <v>2015</v>
      </c>
      <c r="J3092" t="str">
        <f>_xlfn.CONCAT(Table1[#This Row])</f>
        <v>d'Arry's Original Shiraz - Grenache 2015AustraliaMcLaren Valed'Arenberg3.835515.842015</v>
      </c>
      <c r="S3092" t="b">
        <v>0</v>
      </c>
    </row>
    <row r="3093" spans="1:19" x14ac:dyDescent="0.2">
      <c r="A3093" t="s">
        <v>6189</v>
      </c>
      <c r="B3093" t="s">
        <v>87</v>
      </c>
      <c r="C3093" t="s">
        <v>2406</v>
      </c>
      <c r="D3093" t="s">
        <v>2407</v>
      </c>
      <c r="E3093">
        <v>3.4</v>
      </c>
      <c r="F3093">
        <v>352</v>
      </c>
      <c r="G3093" s="21">
        <v>12.62</v>
      </c>
      <c r="H3093">
        <v>2015</v>
      </c>
      <c r="J3093" t="str">
        <f>_xlfn.CONCAT(Table1[#This Row])</f>
        <v>Agnus Malbec 2015BrazilEncruzilhada do SulLidio Carraro3.435212.622015</v>
      </c>
      <c r="S3093" t="b">
        <v>0</v>
      </c>
    </row>
    <row r="3094" spans="1:19" x14ac:dyDescent="0.2">
      <c r="A3094" t="s">
        <v>6183</v>
      </c>
      <c r="B3094" t="s">
        <v>70</v>
      </c>
      <c r="C3094" t="s">
        <v>161</v>
      </c>
      <c r="D3094" t="s">
        <v>5115</v>
      </c>
      <c r="E3094">
        <v>4.5</v>
      </c>
      <c r="F3094">
        <v>350</v>
      </c>
      <c r="G3094" s="21">
        <v>165</v>
      </c>
      <c r="H3094">
        <v>2015</v>
      </c>
      <c r="J3094" t="str">
        <f>_xlfn.CONCAT(Table1[#This Row])</f>
        <v>S.L.V. Cabernet Sauvignon 2015United StatesNapa ValleyStag's Leap Wine Cellars4.53501652015</v>
      </c>
      <c r="S3094" t="b">
        <v>0</v>
      </c>
    </row>
    <row r="3095" spans="1:19" x14ac:dyDescent="0.2">
      <c r="A3095" t="s">
        <v>6184</v>
      </c>
      <c r="B3095" t="s">
        <v>9</v>
      </c>
      <c r="C3095" t="s">
        <v>2947</v>
      </c>
      <c r="D3095" t="s">
        <v>6185</v>
      </c>
      <c r="E3095">
        <v>4</v>
      </c>
      <c r="F3095">
        <v>350</v>
      </c>
      <c r="G3095" s="21">
        <v>37.82</v>
      </c>
      <c r="H3095">
        <v>2015</v>
      </c>
      <c r="J3095" t="str">
        <f>_xlfn.CONCAT(Table1[#This Row])</f>
        <v>Listrac-Médoc 2015FranceListrac-MédocChâteau Clarke435037.822015</v>
      </c>
      <c r="S3095" t="b">
        <v>0</v>
      </c>
    </row>
    <row r="3096" spans="1:19" x14ac:dyDescent="0.2">
      <c r="A3096" t="s">
        <v>5744</v>
      </c>
      <c r="B3096" t="s">
        <v>16</v>
      </c>
      <c r="C3096" t="s">
        <v>228</v>
      </c>
      <c r="D3096" t="s">
        <v>2035</v>
      </c>
      <c r="E3096">
        <v>3.7</v>
      </c>
      <c r="F3096">
        <v>350</v>
      </c>
      <c r="G3096" s="21">
        <v>8.9</v>
      </c>
      <c r="H3096">
        <v>2015</v>
      </c>
      <c r="J3096" t="str">
        <f>_xlfn.CONCAT(Table1[#This Row])</f>
        <v>Nero d'Avola 2015ItalyTerre SicilianeBaglio di Pianetto3.73508.92015</v>
      </c>
      <c r="S3096" t="b">
        <v>0</v>
      </c>
    </row>
    <row r="3097" spans="1:19" x14ac:dyDescent="0.2">
      <c r="A3097" t="s">
        <v>6113</v>
      </c>
      <c r="B3097" t="s">
        <v>70</v>
      </c>
      <c r="C3097" t="s">
        <v>1201</v>
      </c>
      <c r="D3097" t="s">
        <v>1202</v>
      </c>
      <c r="E3097">
        <v>4.3</v>
      </c>
      <c r="F3097">
        <v>349</v>
      </c>
      <c r="G3097" s="21">
        <v>82.86</v>
      </c>
      <c r="H3097">
        <v>2015</v>
      </c>
      <c r="J3097" t="str">
        <f>_xlfn.CONCAT(Table1[#This Row])</f>
        <v>Lauréne Pinot Noir 2015United StatesDundee HillsDomaine Drouhin4.334982.862015</v>
      </c>
      <c r="S3097" t="b">
        <v>0</v>
      </c>
    </row>
    <row r="3098" spans="1:19" x14ac:dyDescent="0.2">
      <c r="A3098" t="s">
        <v>1636</v>
      </c>
      <c r="B3098" t="s">
        <v>9</v>
      </c>
      <c r="C3098" t="s">
        <v>742</v>
      </c>
      <c r="D3098" t="s">
        <v>6109</v>
      </c>
      <c r="E3098">
        <v>3.5</v>
      </c>
      <c r="F3098">
        <v>348</v>
      </c>
      <c r="G3098" s="21">
        <v>12.95</v>
      </c>
      <c r="H3098">
        <v>2015</v>
      </c>
      <c r="J3098" t="str">
        <f>_xlfn.CONCAT(Table1[#This Row])</f>
        <v>Bordeaux Supérieur 2015FranceBordeaux SupérieurChâteau de la Cour d'Argent3.534812.952015</v>
      </c>
      <c r="S3098" t="b">
        <v>0</v>
      </c>
    </row>
    <row r="3099" spans="1:19" x14ac:dyDescent="0.2">
      <c r="A3099" t="s">
        <v>6095</v>
      </c>
      <c r="B3099" t="s">
        <v>70</v>
      </c>
      <c r="C3099" t="s">
        <v>161</v>
      </c>
      <c r="D3099" t="s">
        <v>372</v>
      </c>
      <c r="E3099">
        <v>4.4000000000000004</v>
      </c>
      <c r="F3099">
        <v>346</v>
      </c>
      <c r="G3099" s="21">
        <v>125.27</v>
      </c>
      <c r="H3099">
        <v>2015</v>
      </c>
      <c r="J3099" t="str">
        <f>_xlfn.CONCAT(Table1[#This Row])</f>
        <v>Relentless 2015United StatesNapa ValleyShafer4.4346125.272015</v>
      </c>
      <c r="S3099" t="b">
        <v>0</v>
      </c>
    </row>
    <row r="3100" spans="1:19" x14ac:dyDescent="0.2">
      <c r="A3100" t="s">
        <v>6086</v>
      </c>
      <c r="B3100" t="s">
        <v>16</v>
      </c>
      <c r="C3100" t="s">
        <v>17</v>
      </c>
      <c r="D3100" t="s">
        <v>1255</v>
      </c>
      <c r="E3100">
        <v>4.3</v>
      </c>
      <c r="F3100">
        <v>345</v>
      </c>
      <c r="G3100" s="21">
        <v>52.87</v>
      </c>
      <c r="H3100">
        <v>2015</v>
      </c>
      <c r="J3100" t="str">
        <f>_xlfn.CONCAT(Table1[#This Row])</f>
        <v>IL Blu 2015ItalyToscanaBrancaia4.334552.872015</v>
      </c>
      <c r="S3100" t="b">
        <v>0</v>
      </c>
    </row>
    <row r="3101" spans="1:19" x14ac:dyDescent="0.2">
      <c r="A3101" t="s">
        <v>6089</v>
      </c>
      <c r="B3101" t="s">
        <v>62</v>
      </c>
      <c r="C3101" t="s">
        <v>686</v>
      </c>
      <c r="D3101" t="s">
        <v>3631</v>
      </c>
      <c r="E3101">
        <v>4</v>
      </c>
      <c r="F3101">
        <v>345</v>
      </c>
      <c r="G3101" s="21">
        <v>22.9</v>
      </c>
      <c r="H3101">
        <v>2015</v>
      </c>
      <c r="J3101" t="str">
        <f>_xlfn.CONCAT(Table1[#This Row])</f>
        <v>Chakalaka 2015South AfricaSwartlandSpice Route434522.92015</v>
      </c>
      <c r="S3101" t="b">
        <v>0</v>
      </c>
    </row>
    <row r="3102" spans="1:19" x14ac:dyDescent="0.2">
      <c r="A3102" t="s">
        <v>6088</v>
      </c>
      <c r="B3102" t="s">
        <v>66</v>
      </c>
      <c r="C3102" t="s">
        <v>308</v>
      </c>
      <c r="D3102" t="s">
        <v>1138</v>
      </c>
      <c r="E3102">
        <v>3.8</v>
      </c>
      <c r="F3102">
        <v>345</v>
      </c>
      <c r="G3102" s="21">
        <v>15.95</v>
      </c>
      <c r="H3102">
        <v>2015</v>
      </c>
      <c r="J3102" t="str">
        <f>_xlfn.CONCAT(Table1[#This Row])</f>
        <v>Lindes de Remelluri Viñedos de San Vicente 2015SpainRiojaRemelluri3.834515.952015</v>
      </c>
      <c r="S3102" t="b">
        <v>0</v>
      </c>
    </row>
    <row r="3103" spans="1:19" x14ac:dyDescent="0.2">
      <c r="A3103" t="s">
        <v>969</v>
      </c>
      <c r="B3103" t="s">
        <v>66</v>
      </c>
      <c r="C3103" t="s">
        <v>308</v>
      </c>
      <c r="D3103" t="s">
        <v>4360</v>
      </c>
      <c r="E3103">
        <v>3.8</v>
      </c>
      <c r="F3103">
        <v>345</v>
      </c>
      <c r="G3103" s="21">
        <v>13.95</v>
      </c>
      <c r="H3103">
        <v>2015</v>
      </c>
      <c r="J3103" t="str">
        <f>_xlfn.CONCAT(Table1[#This Row])</f>
        <v>Rioja Reserva 2015SpainRiojaViña Real3.834513.952015</v>
      </c>
      <c r="S3103" t="b">
        <v>0</v>
      </c>
    </row>
    <row r="3104" spans="1:19" x14ac:dyDescent="0.2">
      <c r="A3104" t="s">
        <v>6066</v>
      </c>
      <c r="B3104" t="s">
        <v>66</v>
      </c>
      <c r="C3104" t="s">
        <v>3219</v>
      </c>
      <c r="D3104" t="s">
        <v>3220</v>
      </c>
      <c r="E3104">
        <v>4</v>
      </c>
      <c r="F3104">
        <v>341</v>
      </c>
      <c r="G3104" s="21">
        <v>17.899999999999999</v>
      </c>
      <c r="H3104">
        <v>2015</v>
      </c>
      <c r="J3104" t="str">
        <f>_xlfn.CONCAT(Table1[#This Row])</f>
        <v>3.9 2015SpainPla de BagesAbadal434117.92015</v>
      </c>
      <c r="S3104" t="b">
        <v>0</v>
      </c>
    </row>
    <row r="3105" spans="1:19" x14ac:dyDescent="0.2">
      <c r="A3105" t="s">
        <v>6061</v>
      </c>
      <c r="B3105" t="s">
        <v>66</v>
      </c>
      <c r="C3105" t="s">
        <v>2256</v>
      </c>
      <c r="D3105" t="s">
        <v>2482</v>
      </c>
      <c r="E3105">
        <v>3.7</v>
      </c>
      <c r="F3105">
        <v>340</v>
      </c>
      <c r="G3105" s="21">
        <v>33.590000000000003</v>
      </c>
      <c r="H3105">
        <v>2015</v>
      </c>
      <c r="J3105" t="str">
        <f>_xlfn.CONCAT(Table1[#This Row])</f>
        <v>Via Edetana Tinto 2015SpainTerra AltaEdetària3.734033.592015</v>
      </c>
      <c r="S3105" t="b">
        <v>0</v>
      </c>
    </row>
    <row r="3106" spans="1:19" x14ac:dyDescent="0.2">
      <c r="A3106" t="s">
        <v>6057</v>
      </c>
      <c r="B3106" t="s">
        <v>62</v>
      </c>
      <c r="C3106" t="s">
        <v>1171</v>
      </c>
      <c r="D3106" t="s">
        <v>4008</v>
      </c>
      <c r="E3106">
        <v>3.6</v>
      </c>
      <c r="F3106">
        <v>340</v>
      </c>
      <c r="G3106" s="21">
        <v>10.5</v>
      </c>
      <c r="H3106">
        <v>2015</v>
      </c>
      <c r="J3106" t="str">
        <f>_xlfn.CONCAT(Table1[#This Row])</f>
        <v>Mountain Red 2015South AfricaWestern CapeThelema3.634010.52015</v>
      </c>
      <c r="S3106" t="b">
        <v>0</v>
      </c>
    </row>
    <row r="3107" spans="1:19" x14ac:dyDescent="0.2">
      <c r="A3107" t="s">
        <v>69</v>
      </c>
      <c r="B3107" t="s">
        <v>62</v>
      </c>
      <c r="C3107" t="s">
        <v>63</v>
      </c>
      <c r="D3107" t="s">
        <v>1386</v>
      </c>
      <c r="E3107">
        <v>4.3</v>
      </c>
      <c r="F3107">
        <v>339</v>
      </c>
      <c r="G3107" s="21">
        <v>30.45</v>
      </c>
      <c r="H3107">
        <v>2015</v>
      </c>
      <c r="J3107" t="str">
        <f>_xlfn.CONCAT(Table1[#This Row])</f>
        <v>Cabernet Sauvignon 2015South AfricaStellenboschKanonkop4.333930.452015</v>
      </c>
      <c r="S3107" t="b">
        <v>0</v>
      </c>
    </row>
    <row r="3108" spans="1:19" x14ac:dyDescent="0.2">
      <c r="A3108" t="s">
        <v>5977</v>
      </c>
      <c r="B3108" t="s">
        <v>9</v>
      </c>
      <c r="C3108" t="s">
        <v>114</v>
      </c>
      <c r="D3108" t="s">
        <v>115</v>
      </c>
      <c r="E3108">
        <v>4.0999999999999996</v>
      </c>
      <c r="F3108">
        <v>339</v>
      </c>
      <c r="G3108" s="21">
        <v>46.75</v>
      </c>
      <c r="H3108">
        <v>2015</v>
      </c>
      <c r="J3108" t="str">
        <f>_xlfn.CONCAT(Table1[#This Row])</f>
        <v>Pavillon de Léoville Poyferré Saint-Julien 2015FranceSaint-JulienChâteau Léoville Poyferré4.133946.752015</v>
      </c>
      <c r="S3108" t="b">
        <v>0</v>
      </c>
    </row>
    <row r="3109" spans="1:19" x14ac:dyDescent="0.2">
      <c r="A3109" t="s">
        <v>2937</v>
      </c>
      <c r="B3109" t="s">
        <v>9</v>
      </c>
      <c r="C3109" t="s">
        <v>217</v>
      </c>
      <c r="D3109" t="s">
        <v>5980</v>
      </c>
      <c r="E3109">
        <v>4.0999999999999996</v>
      </c>
      <c r="F3109">
        <v>339</v>
      </c>
      <c r="G3109" s="21">
        <v>25.15</v>
      </c>
      <c r="H3109">
        <v>2015</v>
      </c>
      <c r="J3109" t="str">
        <f>_xlfn.CONCAT(Table1[#This Row])</f>
        <v>Margaux 2015FranceMargauxChâteau Marsac Séguineau4.133925.152015</v>
      </c>
      <c r="S3109" t="b">
        <v>0</v>
      </c>
    </row>
    <row r="3110" spans="1:19" x14ac:dyDescent="0.2">
      <c r="A3110" t="s">
        <v>69</v>
      </c>
      <c r="B3110" t="s">
        <v>62</v>
      </c>
      <c r="C3110" t="s">
        <v>63</v>
      </c>
      <c r="D3110" t="s">
        <v>2693</v>
      </c>
      <c r="E3110">
        <v>4</v>
      </c>
      <c r="F3110">
        <v>336</v>
      </c>
      <c r="G3110" s="21">
        <v>16.899999999999999</v>
      </c>
      <c r="H3110">
        <v>2015</v>
      </c>
      <c r="J3110" t="str">
        <f>_xlfn.CONCAT(Table1[#This Row])</f>
        <v>Cabernet Sauvignon 2015South AfricaStellenboschAlto Estate433616.92015</v>
      </c>
      <c r="S3110" t="b">
        <v>0</v>
      </c>
    </row>
    <row r="3111" spans="1:19" x14ac:dyDescent="0.2">
      <c r="A3111" t="s">
        <v>5966</v>
      </c>
      <c r="B3111" t="s">
        <v>9</v>
      </c>
      <c r="C3111" t="s">
        <v>905</v>
      </c>
      <c r="D3111" t="s">
        <v>5967</v>
      </c>
      <c r="E3111">
        <v>3.7</v>
      </c>
      <c r="F3111">
        <v>336</v>
      </c>
      <c r="G3111" s="21">
        <v>13.93</v>
      </c>
      <c r="H3111">
        <v>2015</v>
      </c>
      <c r="J3111" t="str">
        <f>_xlfn.CONCAT(Table1[#This Row])</f>
        <v>Côtes de Bordeaux 2015FranceCôtes de BordeauxChâteau Suau3.733613.932015</v>
      </c>
      <c r="S3111" t="b">
        <v>0</v>
      </c>
    </row>
    <row r="3112" spans="1:19" x14ac:dyDescent="0.2">
      <c r="A3112" t="s">
        <v>5944</v>
      </c>
      <c r="B3112" t="s">
        <v>9</v>
      </c>
      <c r="C3112" t="s">
        <v>414</v>
      </c>
      <c r="D3112" t="s">
        <v>1489</v>
      </c>
      <c r="E3112">
        <v>4.3</v>
      </c>
      <c r="F3112">
        <v>334</v>
      </c>
      <c r="G3112" s="21">
        <v>79</v>
      </c>
      <c r="H3112">
        <v>2015</v>
      </c>
      <c r="J3112" t="str">
        <f>_xlfn.CONCAT(Table1[#This Row])</f>
        <v>Châteauneuf-du-Pape Vieilles Vignes 2015FranceChâteauneuf-du-PapeDomaine de la Janasse4.3334792015</v>
      </c>
      <c r="S3112" t="b">
        <v>0</v>
      </c>
    </row>
    <row r="3113" spans="1:19" x14ac:dyDescent="0.2">
      <c r="A3113" t="s">
        <v>5952</v>
      </c>
      <c r="B3113" t="s">
        <v>62</v>
      </c>
      <c r="C3113" t="s">
        <v>63</v>
      </c>
      <c r="D3113" t="s">
        <v>1476</v>
      </c>
      <c r="E3113">
        <v>4.0999999999999996</v>
      </c>
      <c r="F3113">
        <v>334</v>
      </c>
      <c r="G3113" s="21">
        <v>14.19</v>
      </c>
      <c r="H3113">
        <v>2015</v>
      </c>
      <c r="J3113" t="str">
        <f>_xlfn.CONCAT(Table1[#This Row])</f>
        <v>Alberta Annemarie Merlot 2015South AfricaStellenboschMuratie4.133414.192015</v>
      </c>
      <c r="S3113" t="b">
        <v>0</v>
      </c>
    </row>
    <row r="3114" spans="1:19" x14ac:dyDescent="0.2">
      <c r="A3114" t="s">
        <v>5937</v>
      </c>
      <c r="B3114" t="s">
        <v>16</v>
      </c>
      <c r="C3114" t="s">
        <v>93</v>
      </c>
      <c r="D3114" t="s">
        <v>2204</v>
      </c>
      <c r="E3114">
        <v>4.3</v>
      </c>
      <c r="F3114">
        <v>333</v>
      </c>
      <c r="G3114" s="21">
        <v>48.4</v>
      </c>
      <c r="H3114">
        <v>2015</v>
      </c>
      <c r="J3114" t="str">
        <f>_xlfn.CONCAT(Table1[#This Row])</f>
        <v>Vigna del Sorbo Gran Selezione Chianti Classico 2015ItalyChianti ClassicoFontodi4.333348.42015</v>
      </c>
      <c r="S3114" t="b">
        <v>0</v>
      </c>
    </row>
    <row r="3115" spans="1:19" x14ac:dyDescent="0.2">
      <c r="A3115" t="s">
        <v>5942</v>
      </c>
      <c r="B3115" t="s">
        <v>16</v>
      </c>
      <c r="C3115" t="s">
        <v>74</v>
      </c>
      <c r="D3115" t="s">
        <v>4177</v>
      </c>
      <c r="E3115">
        <v>3.4</v>
      </c>
      <c r="F3115">
        <v>333</v>
      </c>
      <c r="G3115" s="21">
        <v>6.2</v>
      </c>
      <c r="H3115">
        <v>2015</v>
      </c>
      <c r="J3115" t="str">
        <f>_xlfn.CONCAT(Table1[#This Row])</f>
        <v>Versante Negroamaro 2015ItalySalentoVallone3.43336.22015</v>
      </c>
      <c r="S3115" t="b">
        <v>0</v>
      </c>
    </row>
    <row r="3116" spans="1:19" x14ac:dyDescent="0.2">
      <c r="A3116" t="s">
        <v>467</v>
      </c>
      <c r="B3116" t="s">
        <v>9</v>
      </c>
      <c r="C3116" t="s">
        <v>10</v>
      </c>
      <c r="D3116" t="s">
        <v>5931</v>
      </c>
      <c r="E3116">
        <v>4</v>
      </c>
      <c r="F3116">
        <v>332</v>
      </c>
      <c r="G3116" s="21">
        <v>35</v>
      </c>
      <c r="H3116">
        <v>2015</v>
      </c>
      <c r="J3116" t="str">
        <f>_xlfn.CONCAT(Table1[#This Row])</f>
        <v>Pomerol 2015FrancePomerolChâteau Mazeyres4332352015</v>
      </c>
      <c r="S3116" t="b">
        <v>0</v>
      </c>
    </row>
    <row r="3117" spans="1:19" x14ac:dyDescent="0.2">
      <c r="A3117" t="s">
        <v>2048</v>
      </c>
      <c r="B3117" t="s">
        <v>9</v>
      </c>
      <c r="C3117" t="s">
        <v>105</v>
      </c>
      <c r="D3117" t="s">
        <v>3780</v>
      </c>
      <c r="E3117">
        <v>3.9</v>
      </c>
      <c r="F3117">
        <v>332</v>
      </c>
      <c r="G3117" s="21">
        <v>43.87</v>
      </c>
      <c r="H3117">
        <v>2015</v>
      </c>
      <c r="J3117" t="str">
        <f>_xlfn.CONCAT(Table1[#This Row])</f>
        <v>Saint-Estèphe 2015FranceSaint-EstèpheChâteau Meyney3.933243.872015</v>
      </c>
      <c r="S3117" t="b">
        <v>0</v>
      </c>
    </row>
    <row r="3118" spans="1:19" x14ac:dyDescent="0.2">
      <c r="A3118" t="s">
        <v>5933</v>
      </c>
      <c r="B3118" t="s">
        <v>9</v>
      </c>
      <c r="C3118" t="s">
        <v>5934</v>
      </c>
      <c r="D3118" t="s">
        <v>5935</v>
      </c>
      <c r="E3118">
        <v>3.8</v>
      </c>
      <c r="F3118">
        <v>332</v>
      </c>
      <c r="G3118" s="21">
        <v>13.57</v>
      </c>
      <c r="H3118">
        <v>2015</v>
      </c>
      <c r="J3118" t="str">
        <f>_xlfn.CONCAT(Table1[#This Row])</f>
        <v>Vaucluse 2015FranceVaucluseLe Pigeoulet des Brunier3.833213.572015</v>
      </c>
      <c r="S3118" t="b">
        <v>0</v>
      </c>
    </row>
    <row r="3119" spans="1:19" x14ac:dyDescent="0.2">
      <c r="A3119" t="s">
        <v>3534</v>
      </c>
      <c r="B3119" t="s">
        <v>9</v>
      </c>
      <c r="C3119" t="s">
        <v>184</v>
      </c>
      <c r="D3119" t="s">
        <v>1051</v>
      </c>
      <c r="E3119">
        <v>4.4000000000000004</v>
      </c>
      <c r="F3119">
        <v>331</v>
      </c>
      <c r="G3119" s="21">
        <v>170.59</v>
      </c>
      <c r="H3119">
        <v>2015</v>
      </c>
      <c r="J3119" t="str">
        <f>_xlfn.CONCAT(Table1[#This Row])</f>
        <v>Pauillac (Grand Cru Classé) 2015FrancePauillacChâteau Pichon Longueville Comtesse de Lalande4.4331170.592015</v>
      </c>
      <c r="S3119" t="b">
        <v>0</v>
      </c>
    </row>
    <row r="3120" spans="1:19" x14ac:dyDescent="0.2">
      <c r="A3120" t="s">
        <v>5927</v>
      </c>
      <c r="B3120" t="s">
        <v>77</v>
      </c>
      <c r="C3120" t="s">
        <v>78</v>
      </c>
      <c r="D3120" t="s">
        <v>3183</v>
      </c>
      <c r="E3120">
        <v>4.4000000000000004</v>
      </c>
      <c r="F3120">
        <v>331</v>
      </c>
      <c r="G3120" s="21">
        <v>49.02</v>
      </c>
      <c r="H3120">
        <v>2015</v>
      </c>
      <c r="J3120" t="str">
        <f>_xlfn.CONCAT(Table1[#This Row])</f>
        <v>Douro Tinto 2015PortugalDouroVale D. Maria4.433149.022015</v>
      </c>
      <c r="S3120" t="b">
        <v>0</v>
      </c>
    </row>
    <row r="3121" spans="1:19" x14ac:dyDescent="0.2">
      <c r="A3121" t="s">
        <v>5921</v>
      </c>
      <c r="B3121" t="s">
        <v>9</v>
      </c>
      <c r="C3121" t="s">
        <v>184</v>
      </c>
      <c r="D3121" t="s">
        <v>1083</v>
      </c>
      <c r="E3121">
        <v>4</v>
      </c>
      <c r="F3121">
        <v>331</v>
      </c>
      <c r="G3121" s="21">
        <v>34.64</v>
      </c>
      <c r="H3121">
        <v>2015</v>
      </c>
      <c r="J3121" t="str">
        <f>_xlfn.CONCAT(Table1[#This Row])</f>
        <v>Légende (R) Pauillac 2015FrancePauillacBarons de Rothschild (Lafite)433134.642015</v>
      </c>
      <c r="S3121" t="b">
        <v>0</v>
      </c>
    </row>
    <row r="3122" spans="1:19" x14ac:dyDescent="0.2">
      <c r="A3122" t="s">
        <v>5918</v>
      </c>
      <c r="B3122" t="s">
        <v>9</v>
      </c>
      <c r="C3122" t="s">
        <v>114</v>
      </c>
      <c r="D3122" t="s">
        <v>462</v>
      </c>
      <c r="E3122">
        <v>4.3</v>
      </c>
      <c r="F3122">
        <v>330</v>
      </c>
      <c r="G3122" s="21">
        <v>67.75</v>
      </c>
      <c r="H3122">
        <v>2015</v>
      </c>
      <c r="J3122" t="str">
        <f>_xlfn.CONCAT(Table1[#This Row])</f>
        <v>Clos du Marquis Saint-Julien 2015FranceSaint-JulienChâteau Léoville Las Cases4.333067.752015</v>
      </c>
      <c r="S3122" t="b">
        <v>0</v>
      </c>
    </row>
    <row r="3123" spans="1:19" x14ac:dyDescent="0.2">
      <c r="A3123" t="s">
        <v>249</v>
      </c>
      <c r="B3123" t="s">
        <v>9</v>
      </c>
      <c r="C3123" t="s">
        <v>96</v>
      </c>
      <c r="D3123" t="s">
        <v>5914</v>
      </c>
      <c r="E3123">
        <v>4.0999999999999996</v>
      </c>
      <c r="F3123">
        <v>330</v>
      </c>
      <c r="G3123" s="21">
        <v>49.95</v>
      </c>
      <c r="H3123">
        <v>2015</v>
      </c>
      <c r="J3123" t="str">
        <f>_xlfn.CONCAT(Table1[#This Row])</f>
        <v>Saint-Émilion Grand Cru 2015FranceSaint-Émilion Grand CruChâteau Lassègue4.133049.952015</v>
      </c>
      <c r="S3123" t="b">
        <v>0</v>
      </c>
    </row>
    <row r="3124" spans="1:19" x14ac:dyDescent="0.2">
      <c r="A3124" t="s">
        <v>280</v>
      </c>
      <c r="B3124" t="s">
        <v>9</v>
      </c>
      <c r="C3124" t="s">
        <v>281</v>
      </c>
      <c r="D3124" t="s">
        <v>2148</v>
      </c>
      <c r="E3124">
        <v>3.9</v>
      </c>
      <c r="F3124">
        <v>329</v>
      </c>
      <c r="G3124" s="21">
        <v>16.899999999999999</v>
      </c>
      <c r="H3124">
        <v>2015</v>
      </c>
      <c r="J3124" t="str">
        <f>_xlfn.CONCAT(Table1[#This Row])</f>
        <v>Haut-Médoc 2015FranceHaut-MédocChâteau Fontesteau3.932916.92015</v>
      </c>
      <c r="S3124" t="b">
        <v>0</v>
      </c>
    </row>
    <row r="3125" spans="1:19" x14ac:dyDescent="0.2">
      <c r="A3125" t="s">
        <v>5822</v>
      </c>
      <c r="B3125" t="s">
        <v>66</v>
      </c>
      <c r="C3125" t="s">
        <v>308</v>
      </c>
      <c r="D3125" t="s">
        <v>5823</v>
      </c>
      <c r="E3125">
        <v>3.6</v>
      </c>
      <c r="F3125">
        <v>329</v>
      </c>
      <c r="G3125" s="21">
        <v>8.69</v>
      </c>
      <c r="H3125">
        <v>2015</v>
      </c>
      <c r="J3125" t="str">
        <f>_xlfn.CONCAT(Table1[#This Row])</f>
        <v>Rioja Tempranillo 2015SpainRiojaMarqués de la Concordia3.63298.692015</v>
      </c>
      <c r="S3125" t="b">
        <v>0</v>
      </c>
    </row>
    <row r="3126" spans="1:19" x14ac:dyDescent="0.2">
      <c r="A3126" t="s">
        <v>5804</v>
      </c>
      <c r="B3126" t="s">
        <v>16</v>
      </c>
      <c r="C3126" t="s">
        <v>5805</v>
      </c>
      <c r="D3126" t="s">
        <v>300</v>
      </c>
      <c r="E3126">
        <v>3.8</v>
      </c>
      <c r="F3126">
        <v>328</v>
      </c>
      <c r="G3126" s="21">
        <v>15.23</v>
      </c>
      <c r="H3126">
        <v>2015</v>
      </c>
      <c r="J3126" t="str">
        <f>_xlfn.CONCAT(Table1[#This Row])</f>
        <v>Tanca Farra Alghero 2015ItalyAlgheroSella &amp; Mosca3.832815.232015</v>
      </c>
      <c r="S3126" t="b">
        <v>0</v>
      </c>
    </row>
    <row r="3127" spans="1:19" x14ac:dyDescent="0.2">
      <c r="A3127" t="s">
        <v>5800</v>
      </c>
      <c r="B3127" t="s">
        <v>16</v>
      </c>
      <c r="C3127" t="s">
        <v>3132</v>
      </c>
      <c r="D3127" t="s">
        <v>1743</v>
      </c>
      <c r="E3127">
        <v>3.7</v>
      </c>
      <c r="F3127">
        <v>327</v>
      </c>
      <c r="G3127" s="21">
        <v>24.86</v>
      </c>
      <c r="H3127">
        <v>2015</v>
      </c>
      <c r="J3127" t="str">
        <f>_xlfn.CONCAT(Table1[#This Row])</f>
        <v>Countacc! 2015ItalyMonferratoMichele Chiarlo3.732724.862015</v>
      </c>
      <c r="S3127" t="b">
        <v>0</v>
      </c>
    </row>
    <row r="3128" spans="1:19" x14ac:dyDescent="0.2">
      <c r="A3128" t="s">
        <v>1638</v>
      </c>
      <c r="B3128" t="s">
        <v>16</v>
      </c>
      <c r="C3128" t="s">
        <v>93</v>
      </c>
      <c r="D3128" t="s">
        <v>1569</v>
      </c>
      <c r="E3128">
        <v>3.8</v>
      </c>
      <c r="F3128">
        <v>326</v>
      </c>
      <c r="G3128" s="21">
        <v>14.95</v>
      </c>
      <c r="H3128">
        <v>2015</v>
      </c>
      <c r="J3128" t="str">
        <f>_xlfn.CONCAT(Table1[#This Row])</f>
        <v>Chianti Classico 2015ItalyChianti ClassicoRocca di Montegrossi3.832614.952015</v>
      </c>
      <c r="S3128" t="b">
        <v>0</v>
      </c>
    </row>
    <row r="3129" spans="1:19" x14ac:dyDescent="0.2">
      <c r="A3129" t="s">
        <v>1481</v>
      </c>
      <c r="B3129" t="s">
        <v>9</v>
      </c>
      <c r="C3129" t="s">
        <v>125</v>
      </c>
      <c r="D3129" t="s">
        <v>5790</v>
      </c>
      <c r="E3129">
        <v>3.7</v>
      </c>
      <c r="F3129">
        <v>326</v>
      </c>
      <c r="G3129" s="21">
        <v>8.25</v>
      </c>
      <c r="H3129">
        <v>2015</v>
      </c>
      <c r="J3129" t="str">
        <f>_xlfn.CONCAT(Table1[#This Row])</f>
        <v>Bordeaux Rouge 2015FranceBordeauxChâteau d'Haurets3.73268.252015</v>
      </c>
      <c r="S3129" t="b">
        <v>0</v>
      </c>
    </row>
    <row r="3130" spans="1:19" x14ac:dyDescent="0.2">
      <c r="A3130" t="s">
        <v>5782</v>
      </c>
      <c r="B3130" t="s">
        <v>16</v>
      </c>
      <c r="C3130" t="s">
        <v>2291</v>
      </c>
      <c r="D3130" t="s">
        <v>4081</v>
      </c>
      <c r="E3130">
        <v>4.4000000000000004</v>
      </c>
      <c r="F3130">
        <v>325</v>
      </c>
      <c r="G3130" s="21">
        <v>46</v>
      </c>
      <c r="H3130">
        <v>2015</v>
      </c>
      <c r="J3130" t="str">
        <f>_xlfn.CONCAT(Table1[#This Row])</f>
        <v>Bramasole Syrah 2015ItalyCortonaLa Braccesca4.4325462015</v>
      </c>
      <c r="S3130" t="b">
        <v>0</v>
      </c>
    </row>
    <row r="3131" spans="1:19" x14ac:dyDescent="0.2">
      <c r="A3131" t="s">
        <v>5777</v>
      </c>
      <c r="B3131" t="s">
        <v>16</v>
      </c>
      <c r="C3131" t="s">
        <v>302</v>
      </c>
      <c r="D3131" t="s">
        <v>3193</v>
      </c>
      <c r="E3131">
        <v>4.2</v>
      </c>
      <c r="F3131">
        <v>325</v>
      </c>
      <c r="G3131" s="21">
        <v>50.69</v>
      </c>
      <c r="H3131">
        <v>2015</v>
      </c>
      <c r="J3131" t="str">
        <f>_xlfn.CONCAT(Table1[#This Row])</f>
        <v>Palmenti Primitivo di Manduria Vigne Vecchie 2015ItalyPrimitivo di ManduriaMasseria Pietrosa4.232550.692015</v>
      </c>
      <c r="S3131" t="b">
        <v>0</v>
      </c>
    </row>
    <row r="3132" spans="1:19" x14ac:dyDescent="0.2">
      <c r="A3132" t="s">
        <v>5784</v>
      </c>
      <c r="B3132" t="s">
        <v>70</v>
      </c>
      <c r="C3132" t="s">
        <v>161</v>
      </c>
      <c r="D3132" t="s">
        <v>1167</v>
      </c>
      <c r="E3132">
        <v>4.2</v>
      </c>
      <c r="F3132">
        <v>325</v>
      </c>
      <c r="G3132" s="21">
        <v>56.54</v>
      </c>
      <c r="H3132">
        <v>2015</v>
      </c>
      <c r="J3132" t="str">
        <f>_xlfn.CONCAT(Table1[#This Row])</f>
        <v>Maestro 2015United StatesNapa ValleyRobert Mondavi4.232556.542015</v>
      </c>
      <c r="S3132" t="b">
        <v>0</v>
      </c>
    </row>
    <row r="3133" spans="1:19" x14ac:dyDescent="0.2">
      <c r="A3133" t="s">
        <v>5779</v>
      </c>
      <c r="B3133" t="s">
        <v>16</v>
      </c>
      <c r="C3133" t="s">
        <v>358</v>
      </c>
      <c r="D3133" t="s">
        <v>1131</v>
      </c>
      <c r="E3133">
        <v>4.0999999999999996</v>
      </c>
      <c r="F3133">
        <v>325</v>
      </c>
      <c r="G3133" s="21">
        <v>38.89</v>
      </c>
      <c r="H3133">
        <v>2015</v>
      </c>
      <c r="J3133" t="str">
        <f>_xlfn.CONCAT(Table1[#This Row])</f>
        <v>Poggio alle Mura Brunello di Montalcino 2015ItalyBrunello di MontalcinoBanfi4.132538.892015</v>
      </c>
      <c r="S3133" t="b">
        <v>0</v>
      </c>
    </row>
    <row r="3134" spans="1:19" x14ac:dyDescent="0.2">
      <c r="A3134" t="s">
        <v>5774</v>
      </c>
      <c r="B3134" t="s">
        <v>66</v>
      </c>
      <c r="C3134" t="s">
        <v>222</v>
      </c>
      <c r="D3134" t="s">
        <v>5775</v>
      </c>
      <c r="E3134">
        <v>3.7</v>
      </c>
      <c r="F3134">
        <v>324</v>
      </c>
      <c r="G3134" s="21">
        <v>8.99</v>
      </c>
      <c r="H3134">
        <v>2015</v>
      </c>
      <c r="J3134" t="str">
        <f>_xlfn.CONCAT(Table1[#This Row])</f>
        <v>12 Meses en Barrica Tempranillo 2015SpainRibera del DueroYllera3.73248.992015</v>
      </c>
      <c r="S3134" t="b">
        <v>0</v>
      </c>
    </row>
    <row r="3135" spans="1:19" x14ac:dyDescent="0.2">
      <c r="A3135" t="s">
        <v>5765</v>
      </c>
      <c r="B3135" t="s">
        <v>16</v>
      </c>
      <c r="C3135" t="s">
        <v>443</v>
      </c>
      <c r="D3135" t="s">
        <v>2836</v>
      </c>
      <c r="E3135">
        <v>3.8</v>
      </c>
      <c r="F3135">
        <v>322</v>
      </c>
      <c r="G3135" s="21">
        <v>29</v>
      </c>
      <c r="H3135">
        <v>2015</v>
      </c>
      <c r="J3135" t="str">
        <f>_xlfn.CONCAT(Table1[#This Row])</f>
        <v>Nebbiolo d’alba 2015ItalyPiemonteBruno Giacosa3.8322292015</v>
      </c>
      <c r="S3135" t="b">
        <v>0</v>
      </c>
    </row>
    <row r="3136" spans="1:19" x14ac:dyDescent="0.2">
      <c r="A3136" t="s">
        <v>5750</v>
      </c>
      <c r="B3136" t="s">
        <v>70</v>
      </c>
      <c r="C3136" t="s">
        <v>3785</v>
      </c>
      <c r="D3136" t="s">
        <v>5751</v>
      </c>
      <c r="E3136">
        <v>3.9</v>
      </c>
      <c r="F3136">
        <v>320</v>
      </c>
      <c r="G3136" s="21">
        <v>25.57</v>
      </c>
      <c r="H3136">
        <v>2015</v>
      </c>
      <c r="J3136" t="str">
        <f>_xlfn.CONCAT(Table1[#This Row])</f>
        <v>Manteo Red Blend 2015United StatesSonoma CountyVirginia Dare3.932025.572015</v>
      </c>
      <c r="S3136" t="b">
        <v>0</v>
      </c>
    </row>
    <row r="3137" spans="1:19" x14ac:dyDescent="0.2">
      <c r="A3137" t="s">
        <v>1638</v>
      </c>
      <c r="B3137" t="s">
        <v>16</v>
      </c>
      <c r="C3137" t="s">
        <v>93</v>
      </c>
      <c r="D3137" t="s">
        <v>2477</v>
      </c>
      <c r="E3137">
        <v>3.8</v>
      </c>
      <c r="F3137">
        <v>316</v>
      </c>
      <c r="G3137" s="21">
        <v>16.95</v>
      </c>
      <c r="H3137">
        <v>2015</v>
      </c>
      <c r="J3137" t="str">
        <f>_xlfn.CONCAT(Table1[#This Row])</f>
        <v>Chianti Classico 2015ItalyChianti ClassicoCasaloste3.831616.952015</v>
      </c>
      <c r="S3137" t="b">
        <v>0</v>
      </c>
    </row>
    <row r="3138" spans="1:19" x14ac:dyDescent="0.2">
      <c r="A3138" t="s">
        <v>5649</v>
      </c>
      <c r="B3138" t="s">
        <v>62</v>
      </c>
      <c r="C3138" t="s">
        <v>63</v>
      </c>
      <c r="D3138" t="s">
        <v>733</v>
      </c>
      <c r="E3138">
        <v>3.9</v>
      </c>
      <c r="F3138">
        <v>315</v>
      </c>
      <c r="G3138" s="21">
        <v>18.420000000000002</v>
      </c>
      <c r="H3138">
        <v>2015</v>
      </c>
      <c r="J3138" t="str">
        <f>_xlfn.CONCAT(Table1[#This Row])</f>
        <v>Frans Malan Cape Blend 2015South AfricaStellenboschSimonsig3.931518.422015</v>
      </c>
      <c r="S3138" t="b">
        <v>0</v>
      </c>
    </row>
    <row r="3139" spans="1:19" x14ac:dyDescent="0.2">
      <c r="A3139" t="s">
        <v>5644</v>
      </c>
      <c r="B3139" t="s">
        <v>9</v>
      </c>
      <c r="C3139" t="s">
        <v>573</v>
      </c>
      <c r="D3139" t="s">
        <v>966</v>
      </c>
      <c r="E3139">
        <v>4.2</v>
      </c>
      <c r="F3139">
        <v>314</v>
      </c>
      <c r="G3139" s="21">
        <v>49</v>
      </c>
      <c r="H3139">
        <v>2015</v>
      </c>
      <c r="J3139" t="str">
        <f>_xlfn.CONCAT(Table1[#This Row])</f>
        <v>Hermitage 2015FranceHermitageE. Guigal4.2314492015</v>
      </c>
      <c r="S3139" t="b">
        <v>0</v>
      </c>
    </row>
    <row r="3140" spans="1:19" x14ac:dyDescent="0.2">
      <c r="A3140" t="s">
        <v>5638</v>
      </c>
      <c r="B3140" t="s">
        <v>16</v>
      </c>
      <c r="C3140" t="s">
        <v>38</v>
      </c>
      <c r="D3140" t="s">
        <v>1439</v>
      </c>
      <c r="E3140">
        <v>3.7</v>
      </c>
      <c r="F3140">
        <v>313</v>
      </c>
      <c r="G3140" s="21">
        <v>11.25</v>
      </c>
      <c r="H3140">
        <v>2015</v>
      </c>
      <c r="J3140" t="str">
        <f>_xlfn.CONCAT(Table1[#This Row])</f>
        <v>Da Vinci Chianti Riserva 2015ItalyChiantiCantine Leonardo da Vinci3.731311.252015</v>
      </c>
      <c r="S3140" t="b">
        <v>0</v>
      </c>
    </row>
    <row r="3141" spans="1:19" x14ac:dyDescent="0.2">
      <c r="A3141" t="s">
        <v>1910</v>
      </c>
      <c r="B3141" t="s">
        <v>16</v>
      </c>
      <c r="C3141" t="s">
        <v>358</v>
      </c>
      <c r="D3141" t="s">
        <v>2342</v>
      </c>
      <c r="E3141">
        <v>4.3</v>
      </c>
      <c r="F3141">
        <v>312</v>
      </c>
      <c r="G3141" s="21">
        <v>38.54</v>
      </c>
      <c r="H3141">
        <v>2015</v>
      </c>
      <c r="J3141" t="str">
        <f>_xlfn.CONCAT(Table1[#This Row])</f>
        <v>Brunello di Montalcino 2015ItalyBrunello di MontalcinoAltesino4.331238.542015</v>
      </c>
      <c r="S3141" t="b">
        <v>0</v>
      </c>
    </row>
    <row r="3142" spans="1:19" x14ac:dyDescent="0.2">
      <c r="A3142" t="s">
        <v>5103</v>
      </c>
      <c r="B3142" t="s">
        <v>196</v>
      </c>
      <c r="C3142" t="s">
        <v>197</v>
      </c>
      <c r="D3142" t="s">
        <v>5631</v>
      </c>
      <c r="E3142">
        <v>3.8</v>
      </c>
      <c r="F3142">
        <v>312</v>
      </c>
      <c r="G3142" s="21">
        <v>14.13</v>
      </c>
      <c r="H3142">
        <v>2015</v>
      </c>
      <c r="J3142" t="str">
        <f>_xlfn.CONCAT(Table1[#This Row])</f>
        <v>Malbec 2015ArgentinaMendozaCatena Viñas3.831214.132015</v>
      </c>
      <c r="S3142" t="b">
        <v>0</v>
      </c>
    </row>
    <row r="3143" spans="1:19" x14ac:dyDescent="0.2">
      <c r="A3143" t="s">
        <v>3490</v>
      </c>
      <c r="B3143" t="s">
        <v>9</v>
      </c>
      <c r="C3143" t="s">
        <v>217</v>
      </c>
      <c r="D3143" t="s">
        <v>3513</v>
      </c>
      <c r="E3143">
        <v>4.0999999999999996</v>
      </c>
      <c r="F3143">
        <v>311</v>
      </c>
      <c r="G3143" s="21">
        <v>43.82</v>
      </c>
      <c r="H3143">
        <v>2015</v>
      </c>
      <c r="J3143" t="str">
        <f>_xlfn.CONCAT(Table1[#This Row])</f>
        <v>Margaux (Grand Cru Classé) 2015FranceMargauxChâteau Desmirail4.131143.822015</v>
      </c>
      <c r="S3143" t="b">
        <v>0</v>
      </c>
    </row>
    <row r="3144" spans="1:19" x14ac:dyDescent="0.2">
      <c r="A3144" t="s">
        <v>5616</v>
      </c>
      <c r="B3144" t="s">
        <v>66</v>
      </c>
      <c r="C3144" t="s">
        <v>308</v>
      </c>
      <c r="D3144" t="s">
        <v>2268</v>
      </c>
      <c r="E3144">
        <v>3.5</v>
      </c>
      <c r="F3144">
        <v>311</v>
      </c>
      <c r="G3144" s="21">
        <v>14.7</v>
      </c>
      <c r="H3144">
        <v>2015</v>
      </c>
      <c r="J3144" t="str">
        <f>_xlfn.CONCAT(Table1[#This Row])</f>
        <v>Varietales Garnacha Rioja 2015SpainRiojaBaron de Ley3.531114.72015</v>
      </c>
      <c r="S3144" t="b">
        <v>0</v>
      </c>
    </row>
    <row r="3145" spans="1:19" x14ac:dyDescent="0.2">
      <c r="A3145" t="s">
        <v>5535</v>
      </c>
      <c r="B3145" t="s">
        <v>70</v>
      </c>
      <c r="C3145" t="s">
        <v>71</v>
      </c>
      <c r="D3145" t="s">
        <v>5536</v>
      </c>
      <c r="E3145">
        <v>3.7</v>
      </c>
      <c r="F3145">
        <v>309</v>
      </c>
      <c r="G3145" s="21">
        <v>11.9</v>
      </c>
      <c r="H3145">
        <v>2015</v>
      </c>
      <c r="J3145" t="str">
        <f>_xlfn.CONCAT(Table1[#This Row])</f>
        <v>Red Blend (BLEND) 2015United StatesCaliforniaAvalon3.730911.92015</v>
      </c>
      <c r="S3145" t="b">
        <v>0</v>
      </c>
    </row>
    <row r="3146" spans="1:19" x14ac:dyDescent="0.2">
      <c r="A3146" t="s">
        <v>5537</v>
      </c>
      <c r="B3146" t="s">
        <v>16</v>
      </c>
      <c r="C3146" t="s">
        <v>4297</v>
      </c>
      <c r="D3146" t="s">
        <v>2881</v>
      </c>
      <c r="E3146">
        <v>3.6</v>
      </c>
      <c r="F3146">
        <v>309</v>
      </c>
      <c r="G3146" s="21">
        <v>10.9</v>
      </c>
      <c r="H3146">
        <v>2015</v>
      </c>
      <c r="J3146" t="str">
        <f>_xlfn.CONCAT(Table1[#This Row])</f>
        <v>Duca Sanfelice Cirò Classico Superiore Riserva Rosso 2015ItalyCiròLibrandi3.630910.92015</v>
      </c>
      <c r="S3146" t="b">
        <v>0</v>
      </c>
    </row>
    <row r="3147" spans="1:19" x14ac:dyDescent="0.2">
      <c r="A3147" t="s">
        <v>3534</v>
      </c>
      <c r="B3147" t="s">
        <v>9</v>
      </c>
      <c r="C3147" t="s">
        <v>184</v>
      </c>
      <c r="D3147" t="s">
        <v>2826</v>
      </c>
      <c r="E3147">
        <v>4</v>
      </c>
      <c r="F3147">
        <v>308</v>
      </c>
      <c r="G3147" s="21">
        <v>60.75</v>
      </c>
      <c r="H3147">
        <v>2015</v>
      </c>
      <c r="J3147" t="str">
        <f>_xlfn.CONCAT(Table1[#This Row])</f>
        <v>Pauillac (Grand Cru Classé) 2015FrancePauillacChâteau Grand-Puy Ducasse430860.752015</v>
      </c>
      <c r="S3147" t="b">
        <v>0</v>
      </c>
    </row>
    <row r="3148" spans="1:19" x14ac:dyDescent="0.2">
      <c r="A3148" t="s">
        <v>5525</v>
      </c>
      <c r="B3148" t="s">
        <v>9</v>
      </c>
      <c r="C3148" t="s">
        <v>105</v>
      </c>
      <c r="D3148" t="s">
        <v>1384</v>
      </c>
      <c r="E3148">
        <v>4</v>
      </c>
      <c r="F3148">
        <v>306</v>
      </c>
      <c r="G3148" s="21">
        <v>46.3</v>
      </c>
      <c r="H3148">
        <v>2015</v>
      </c>
      <c r="J3148" t="str">
        <f>_xlfn.CONCAT(Table1[#This Row])</f>
        <v>La Dame de Montrose Saint-Estèphe 2015FranceSaint-EstèpheChâteau Montrose430646.32015</v>
      </c>
      <c r="S3148" t="b">
        <v>0</v>
      </c>
    </row>
    <row r="3149" spans="1:19" x14ac:dyDescent="0.2">
      <c r="A3149" t="s">
        <v>5508</v>
      </c>
      <c r="B3149" t="s">
        <v>70</v>
      </c>
      <c r="C3149" t="s">
        <v>533</v>
      </c>
      <c r="D3149" t="s">
        <v>4112</v>
      </c>
      <c r="E3149">
        <v>4.0999999999999996</v>
      </c>
      <c r="F3149">
        <v>305</v>
      </c>
      <c r="G3149" s="21">
        <v>32.520000000000003</v>
      </c>
      <c r="H3149">
        <v>2015</v>
      </c>
      <c r="J3149" t="str">
        <f>_xlfn.CONCAT(Table1[#This Row])</f>
        <v>Cold Creek Vineyard Cabernet Sauvignon 2015United StatesColumbia ValleyChateau Ste. Michelle4.130532.522015</v>
      </c>
      <c r="S3149" t="b">
        <v>0</v>
      </c>
    </row>
    <row r="3150" spans="1:19" x14ac:dyDescent="0.2">
      <c r="A3150" t="s">
        <v>5514</v>
      </c>
      <c r="B3150" t="s">
        <v>9</v>
      </c>
      <c r="C3150" t="s">
        <v>414</v>
      </c>
      <c r="D3150" t="s">
        <v>574</v>
      </c>
      <c r="E3150">
        <v>4.0999999999999996</v>
      </c>
      <c r="F3150">
        <v>305</v>
      </c>
      <c r="G3150" s="21">
        <v>33.590000000000003</v>
      </c>
      <c r="H3150">
        <v>2015</v>
      </c>
      <c r="J3150" t="str">
        <f>_xlfn.CONCAT(Table1[#This Row])</f>
        <v>Les Cédres Châteauneuf-du-Pape 2015FranceChâteauneuf-du-PapePaul Jaboulet Aîné4.130533.592015</v>
      </c>
      <c r="S3150" t="b">
        <v>0</v>
      </c>
    </row>
    <row r="3151" spans="1:19" x14ac:dyDescent="0.2">
      <c r="A3151" t="s">
        <v>5517</v>
      </c>
      <c r="B3151" t="s">
        <v>16</v>
      </c>
      <c r="C3151" t="s">
        <v>1497</v>
      </c>
      <c r="D3151" t="s">
        <v>3887</v>
      </c>
      <c r="E3151">
        <v>4</v>
      </c>
      <c r="F3151">
        <v>305</v>
      </c>
      <c r="G3151" s="21">
        <v>29.9</v>
      </c>
      <c r="H3151">
        <v>2015</v>
      </c>
      <c r="J3151" t="str">
        <f>_xlfn.CONCAT(Table1[#This Row])</f>
        <v>Buio Buio 2015ItalyCarignano del SulcisMesa430529.92015</v>
      </c>
      <c r="S3151" t="b">
        <v>0</v>
      </c>
    </row>
    <row r="3152" spans="1:19" x14ac:dyDescent="0.2">
      <c r="A3152" t="s">
        <v>5496</v>
      </c>
      <c r="B3152" t="s">
        <v>9</v>
      </c>
      <c r="C3152" t="s">
        <v>1110</v>
      </c>
      <c r="D3152" t="s">
        <v>361</v>
      </c>
      <c r="E3152">
        <v>4</v>
      </c>
      <c r="F3152">
        <v>303</v>
      </c>
      <c r="G3152" s="21">
        <v>25.24</v>
      </c>
      <c r="H3152">
        <v>2015</v>
      </c>
      <c r="J3152" t="str">
        <f>_xlfn.CONCAT(Table1[#This Row])</f>
        <v>Domaine des Grands Chemins Crozes-Hermitage 2015FranceCrozes-HermitageDelas430325.242015</v>
      </c>
      <c r="S3152" t="b">
        <v>0</v>
      </c>
    </row>
    <row r="3153" spans="1:19" x14ac:dyDescent="0.2">
      <c r="A3153" t="s">
        <v>5500</v>
      </c>
      <c r="B3153" t="s">
        <v>66</v>
      </c>
      <c r="C3153" t="s">
        <v>222</v>
      </c>
      <c r="D3153" t="s">
        <v>963</v>
      </c>
      <c r="E3153">
        <v>3.9</v>
      </c>
      <c r="F3153">
        <v>303</v>
      </c>
      <c r="G3153" s="21">
        <v>12.45</v>
      </c>
      <c r="H3153">
        <v>2015</v>
      </c>
      <c r="J3153" t="str">
        <f>_xlfn.CONCAT(Table1[#This Row])</f>
        <v>Reserva Ribera del Duero 2015SpainRibera del DueroCondado de Oriza3.930312.452015</v>
      </c>
      <c r="S3153" t="b">
        <v>0</v>
      </c>
    </row>
    <row r="3154" spans="1:19" x14ac:dyDescent="0.2">
      <c r="A3154" t="s">
        <v>435</v>
      </c>
      <c r="B3154" t="s">
        <v>66</v>
      </c>
      <c r="C3154" t="s">
        <v>316</v>
      </c>
      <c r="D3154" t="s">
        <v>2972</v>
      </c>
      <c r="E3154">
        <v>3.7</v>
      </c>
      <c r="F3154">
        <v>303</v>
      </c>
      <c r="G3154" s="21">
        <v>11.6</v>
      </c>
      <c r="H3154">
        <v>2015</v>
      </c>
      <c r="J3154" t="str">
        <f>_xlfn.CONCAT(Table1[#This Row])</f>
        <v>Crianza 2015SpainLa ManchaEl Vínculo3.730311.62015</v>
      </c>
      <c r="S3154" t="b">
        <v>0</v>
      </c>
    </row>
    <row r="3155" spans="1:19" x14ac:dyDescent="0.2">
      <c r="A3155" t="s">
        <v>3490</v>
      </c>
      <c r="B3155" t="s">
        <v>9</v>
      </c>
      <c r="C3155" t="s">
        <v>217</v>
      </c>
      <c r="D3155" t="s">
        <v>3543</v>
      </c>
      <c r="E3155">
        <v>4.2</v>
      </c>
      <c r="F3155">
        <v>299</v>
      </c>
      <c r="G3155" s="21">
        <v>65.95</v>
      </c>
      <c r="H3155">
        <v>2015</v>
      </c>
      <c r="J3155" t="str">
        <f>_xlfn.CONCAT(Table1[#This Row])</f>
        <v>Margaux (Grand Cru Classé) 2015FranceMargauxChâteau d'Issan4.229965.952015</v>
      </c>
      <c r="S3155" t="b">
        <v>0</v>
      </c>
    </row>
    <row r="3156" spans="1:19" x14ac:dyDescent="0.2">
      <c r="A3156" t="s">
        <v>5353</v>
      </c>
      <c r="B3156" t="s">
        <v>9</v>
      </c>
      <c r="C3156" t="s">
        <v>368</v>
      </c>
      <c r="D3156" t="s">
        <v>5354</v>
      </c>
      <c r="E3156">
        <v>4.0999999999999996</v>
      </c>
      <c r="F3156">
        <v>299</v>
      </c>
      <c r="G3156" s="21">
        <v>47.77</v>
      </c>
      <c r="H3156">
        <v>2015</v>
      </c>
      <c r="J3156" t="str">
        <f>_xlfn.CONCAT(Table1[#This Row])</f>
        <v>D66 2015FranceCôtes CatalanesDepartment 664.129947.772015</v>
      </c>
      <c r="S3156" t="b">
        <v>0</v>
      </c>
    </row>
    <row r="3157" spans="1:19" x14ac:dyDescent="0.2">
      <c r="A3157" t="s">
        <v>5355</v>
      </c>
      <c r="B3157" t="s">
        <v>277</v>
      </c>
      <c r="C3157" t="s">
        <v>346</v>
      </c>
      <c r="D3157" t="s">
        <v>4769</v>
      </c>
      <c r="E3157">
        <v>3.8</v>
      </c>
      <c r="F3157">
        <v>299</v>
      </c>
      <c r="G3157" s="21">
        <v>11.37</v>
      </c>
      <c r="H3157">
        <v>2015</v>
      </c>
      <c r="J3157" t="str">
        <f>_xlfn.CONCAT(Table1[#This Row])</f>
        <v>Merdinger Bühl Spätburgunder 2015GermanyBadenHeger3.829911.372015</v>
      </c>
      <c r="S3157" t="b">
        <v>0</v>
      </c>
    </row>
    <row r="3158" spans="1:19" x14ac:dyDescent="0.2">
      <c r="A3158" t="s">
        <v>5357</v>
      </c>
      <c r="B3158" t="s">
        <v>9</v>
      </c>
      <c r="C3158" t="s">
        <v>721</v>
      </c>
      <c r="D3158" t="s">
        <v>5113</v>
      </c>
      <c r="E3158">
        <v>3.8</v>
      </c>
      <c r="F3158">
        <v>299</v>
      </c>
      <c r="G3158" s="21">
        <v>13.5</v>
      </c>
      <c r="H3158">
        <v>2015</v>
      </c>
      <c r="J3158" t="str">
        <f>_xlfn.CONCAT(Table1[#This Row])</f>
        <v>Plaisir de Siaurac Lalande-de-Pomerol 2015FranceLalande-de-PomerolChâteau Siaurac3.829913.52015</v>
      </c>
      <c r="S3158" t="b">
        <v>0</v>
      </c>
    </row>
    <row r="3159" spans="1:19" x14ac:dyDescent="0.2">
      <c r="A3159" t="s">
        <v>5339</v>
      </c>
      <c r="B3159" t="s">
        <v>77</v>
      </c>
      <c r="C3159" t="s">
        <v>78</v>
      </c>
      <c r="D3159" t="s">
        <v>3183</v>
      </c>
      <c r="E3159">
        <v>4.5</v>
      </c>
      <c r="F3159">
        <v>297</v>
      </c>
      <c r="G3159" s="21">
        <v>75</v>
      </c>
      <c r="H3159">
        <v>2015</v>
      </c>
      <c r="J3159" t="str">
        <f>_xlfn.CONCAT(Table1[#This Row])</f>
        <v>Curriculum Vitae Douro (CV) 2015PortugalDouroVale D. Maria4.5297752015</v>
      </c>
      <c r="S3159" t="b">
        <v>0</v>
      </c>
    </row>
    <row r="3160" spans="1:19" x14ac:dyDescent="0.2">
      <c r="A3160" t="s">
        <v>5344</v>
      </c>
      <c r="B3160" t="s">
        <v>34</v>
      </c>
      <c r="C3160" t="s">
        <v>599</v>
      </c>
      <c r="D3160" t="s">
        <v>531</v>
      </c>
      <c r="E3160">
        <v>4</v>
      </c>
      <c r="F3160">
        <v>297</v>
      </c>
      <c r="G3160" s="21">
        <v>30.81</v>
      </c>
      <c r="H3160">
        <v>2015</v>
      </c>
      <c r="J3160" t="str">
        <f>_xlfn.CONCAT(Table1[#This Row])</f>
        <v>Signature Cabernet Sauvignon 2015ChileMaipo ValleyApaltagua429730.812015</v>
      </c>
      <c r="S3160" t="b">
        <v>0</v>
      </c>
    </row>
    <row r="3161" spans="1:19" x14ac:dyDescent="0.2">
      <c r="A3161" t="s">
        <v>280</v>
      </c>
      <c r="B3161" t="s">
        <v>9</v>
      </c>
      <c r="C3161" t="s">
        <v>281</v>
      </c>
      <c r="D3161" t="s">
        <v>2008</v>
      </c>
      <c r="E3161">
        <v>3.8</v>
      </c>
      <c r="F3161">
        <v>297</v>
      </c>
      <c r="G3161" s="21">
        <v>17.95</v>
      </c>
      <c r="H3161">
        <v>2015</v>
      </c>
      <c r="J3161" t="str">
        <f>_xlfn.CONCAT(Table1[#This Row])</f>
        <v>Haut-Médoc 2015FranceHaut-MédocChâteau Belle-Vue3.829717.952015</v>
      </c>
      <c r="S3161" t="b">
        <v>0</v>
      </c>
    </row>
    <row r="3162" spans="1:19" x14ac:dyDescent="0.2">
      <c r="A3162" t="s">
        <v>5335</v>
      </c>
      <c r="B3162" t="s">
        <v>9</v>
      </c>
      <c r="C3162" t="s">
        <v>190</v>
      </c>
      <c r="D3162" t="s">
        <v>191</v>
      </c>
      <c r="E3162">
        <v>4.3</v>
      </c>
      <c r="F3162">
        <v>296</v>
      </c>
      <c r="G3162" s="21">
        <v>42</v>
      </c>
      <c r="H3162">
        <v>2015</v>
      </c>
      <c r="J3162" t="str">
        <f>_xlfn.CONCAT(Table1[#This Row])</f>
        <v>Côte-Rôtie Le Gallet Blanc 2015FranceCôte-RôtieFrancois Villard4.3296422015</v>
      </c>
      <c r="S3162" t="b">
        <v>0</v>
      </c>
    </row>
    <row r="3163" spans="1:19" x14ac:dyDescent="0.2">
      <c r="A3163" t="s">
        <v>5336</v>
      </c>
      <c r="B3163" t="s">
        <v>66</v>
      </c>
      <c r="C3163" t="s">
        <v>147</v>
      </c>
      <c r="D3163" t="s">
        <v>1860</v>
      </c>
      <c r="E3163">
        <v>4.3</v>
      </c>
      <c r="F3163">
        <v>296</v>
      </c>
      <c r="G3163" s="21">
        <v>67.260000000000005</v>
      </c>
      <c r="H3163">
        <v>2015</v>
      </c>
      <c r="J3163" t="str">
        <f>_xlfn.CONCAT(Table1[#This Row])</f>
        <v>Cabernet Sauvignon Pago Valdebellón 2015SpainCastilla y LeónAbadia Retuerta4.329667.262015</v>
      </c>
      <c r="S3163" t="b">
        <v>0</v>
      </c>
    </row>
    <row r="3164" spans="1:19" x14ac:dyDescent="0.2">
      <c r="A3164" t="s">
        <v>3534</v>
      </c>
      <c r="B3164" t="s">
        <v>9</v>
      </c>
      <c r="C3164" t="s">
        <v>184</v>
      </c>
      <c r="D3164" t="s">
        <v>1010</v>
      </c>
      <c r="E3164">
        <v>4.2</v>
      </c>
      <c r="F3164">
        <v>296</v>
      </c>
      <c r="G3164" s="21">
        <v>85</v>
      </c>
      <c r="H3164">
        <v>2015</v>
      </c>
      <c r="J3164" t="str">
        <f>_xlfn.CONCAT(Table1[#This Row])</f>
        <v>Pauillac (Grand Cru Classé) 2015FrancePauillacChâteau Grand-Puy-Lacoste4.2296852015</v>
      </c>
      <c r="S3164" t="b">
        <v>0</v>
      </c>
    </row>
    <row r="3165" spans="1:19" x14ac:dyDescent="0.2">
      <c r="A3165" t="s">
        <v>5328</v>
      </c>
      <c r="B3165" t="s">
        <v>16</v>
      </c>
      <c r="C3165" t="s">
        <v>1096</v>
      </c>
      <c r="D3165" t="s">
        <v>5329</v>
      </c>
      <c r="E3165">
        <v>3.4</v>
      </c>
      <c r="F3165">
        <v>295</v>
      </c>
      <c r="G3165" s="21">
        <v>9.19</v>
      </c>
      <c r="H3165">
        <v>2015</v>
      </c>
      <c r="J3165" t="str">
        <f>_xlfn.CONCAT(Table1[#This Row])</f>
        <v>Heba 2015ItalyMorellino di ScansanoFattoria di Magliano3.42959.192015</v>
      </c>
      <c r="S3165" t="b">
        <v>0</v>
      </c>
    </row>
    <row r="3166" spans="1:19" x14ac:dyDescent="0.2">
      <c r="A3166" t="s">
        <v>5318</v>
      </c>
      <c r="B3166" t="s">
        <v>9</v>
      </c>
      <c r="C3166" t="s">
        <v>184</v>
      </c>
      <c r="D3166" t="s">
        <v>185</v>
      </c>
      <c r="E3166">
        <v>4.5999999999999996</v>
      </c>
      <c r="F3166">
        <v>294</v>
      </c>
      <c r="G3166" s="21">
        <v>689.95</v>
      </c>
      <c r="H3166">
        <v>2015</v>
      </c>
      <c r="J3166" t="str">
        <f>_xlfn.CONCAT(Table1[#This Row])</f>
        <v>Pauillac (Premier Grand Cru Classé) 2015FrancePauillacChâteau Mouton Rothschild4.6294689.952015</v>
      </c>
      <c r="S3166" t="b">
        <v>0</v>
      </c>
    </row>
    <row r="3167" spans="1:19" x14ac:dyDescent="0.2">
      <c r="A3167" t="s">
        <v>5324</v>
      </c>
      <c r="B3167" t="s">
        <v>62</v>
      </c>
      <c r="C3167" t="s">
        <v>63</v>
      </c>
      <c r="D3167" t="s">
        <v>1176</v>
      </c>
      <c r="E3167">
        <v>3.9</v>
      </c>
      <c r="F3167">
        <v>294</v>
      </c>
      <c r="G3167" s="21">
        <v>18.420000000000002</v>
      </c>
      <c r="H3167">
        <v>2015</v>
      </c>
      <c r="J3167" t="str">
        <f>_xlfn.CONCAT(Table1[#This Row])</f>
        <v>Buzzard Kloof Syrah 2015South AfricaStellenboschRustenberg3.929418.422015</v>
      </c>
      <c r="S3167" t="b">
        <v>0</v>
      </c>
    </row>
    <row r="3168" spans="1:19" x14ac:dyDescent="0.2">
      <c r="A3168" t="s">
        <v>5321</v>
      </c>
      <c r="B3168" t="s">
        <v>9</v>
      </c>
      <c r="C3168" t="s">
        <v>989</v>
      </c>
      <c r="D3168" t="s">
        <v>3638</v>
      </c>
      <c r="E3168">
        <v>3.8</v>
      </c>
      <c r="F3168">
        <v>294</v>
      </c>
      <c r="G3168" s="21">
        <v>44.36</v>
      </c>
      <c r="H3168">
        <v>2015</v>
      </c>
      <c r="J3168" t="str">
        <f>_xlfn.CONCAT(Table1[#This Row])</f>
        <v>Le Clos Guillot Chinon 2015FranceChinonBernard Baudry3.829444.362015</v>
      </c>
      <c r="S3168" t="b">
        <v>0</v>
      </c>
    </row>
    <row r="3169" spans="1:19" x14ac:dyDescent="0.2">
      <c r="A3169" t="s">
        <v>1910</v>
      </c>
      <c r="B3169" t="s">
        <v>16</v>
      </c>
      <c r="C3169" t="s">
        <v>358</v>
      </c>
      <c r="D3169" t="s">
        <v>1131</v>
      </c>
      <c r="E3169">
        <v>4.2</v>
      </c>
      <c r="F3169">
        <v>293</v>
      </c>
      <c r="G3169" s="21">
        <v>27.59</v>
      </c>
      <c r="H3169">
        <v>2015</v>
      </c>
      <c r="J3169" t="str">
        <f>_xlfn.CONCAT(Table1[#This Row])</f>
        <v>Brunello di Montalcino 2015ItalyBrunello di MontalcinoBanfi4.229327.592015</v>
      </c>
      <c r="S3169" t="b">
        <v>0</v>
      </c>
    </row>
    <row r="3170" spans="1:19" x14ac:dyDescent="0.2">
      <c r="A3170" t="s">
        <v>5315</v>
      </c>
      <c r="B3170" t="s">
        <v>9</v>
      </c>
      <c r="C3170" t="s">
        <v>5316</v>
      </c>
      <c r="D3170" t="s">
        <v>5317</v>
      </c>
      <c r="E3170">
        <v>3.9</v>
      </c>
      <c r="F3170">
        <v>293</v>
      </c>
      <c r="G3170" s="21">
        <v>27.25</v>
      </c>
      <c r="H3170">
        <v>2015</v>
      </c>
      <c r="J3170" t="str">
        <f>_xlfn.CONCAT(Table1[#This Row])</f>
        <v>Saint-Georges Saint-Émilion 2015FranceSaint-Georges-Saint-ÉmilionChâteau Cap d’Or3.929327.252015</v>
      </c>
      <c r="S3170" t="b">
        <v>0</v>
      </c>
    </row>
    <row r="3171" spans="1:19" x14ac:dyDescent="0.2">
      <c r="A3171" t="s">
        <v>5301</v>
      </c>
      <c r="B3171" t="s">
        <v>66</v>
      </c>
      <c r="C3171" t="s">
        <v>313</v>
      </c>
      <c r="D3171" t="s">
        <v>5302</v>
      </c>
      <c r="E3171">
        <v>3.9</v>
      </c>
      <c r="F3171">
        <v>292</v>
      </c>
      <c r="G3171" s="21">
        <v>20.95</v>
      </c>
      <c r="H3171">
        <v>2015</v>
      </c>
      <c r="J3171" t="str">
        <f>_xlfn.CONCAT(Table1[#This Row])</f>
        <v>Vi de Vila Porrera Caranyana - Garnatxa 2015SpainPrioratCims de Porrera3.929220.952015</v>
      </c>
      <c r="S3171" t="b">
        <v>0</v>
      </c>
    </row>
    <row r="3172" spans="1:19" x14ac:dyDescent="0.2">
      <c r="A3172" t="s">
        <v>5293</v>
      </c>
      <c r="B3172" t="s">
        <v>66</v>
      </c>
      <c r="C3172" t="s">
        <v>308</v>
      </c>
      <c r="D3172" t="s">
        <v>820</v>
      </c>
      <c r="E3172">
        <v>4.4000000000000004</v>
      </c>
      <c r="F3172">
        <v>291</v>
      </c>
      <c r="G3172" s="21">
        <v>86.98</v>
      </c>
      <c r="H3172">
        <v>2015</v>
      </c>
      <c r="J3172" t="str">
        <f>_xlfn.CONCAT(Table1[#This Row])</f>
        <v>La Cueva del Contador Rioja 2015SpainRiojaBodega Contador (Benjamín Romeo)4.429186.982015</v>
      </c>
      <c r="S3172" t="b">
        <v>0</v>
      </c>
    </row>
    <row r="3173" spans="1:19" x14ac:dyDescent="0.2">
      <c r="A3173" t="s">
        <v>2592</v>
      </c>
      <c r="B3173" t="s">
        <v>9</v>
      </c>
      <c r="C3173" t="s">
        <v>379</v>
      </c>
      <c r="D3173" t="s">
        <v>380</v>
      </c>
      <c r="E3173">
        <v>3.8</v>
      </c>
      <c r="F3173">
        <v>288</v>
      </c>
      <c r="G3173" s="21">
        <v>32.119999999999997</v>
      </c>
      <c r="H3173">
        <v>2015</v>
      </c>
      <c r="J3173" t="str">
        <f>_xlfn.CONCAT(Table1[#This Row])</f>
        <v>Médoc 2015FranceMédocChâteau Potensac3.828832.122015</v>
      </c>
      <c r="S3173" t="b">
        <v>0</v>
      </c>
    </row>
    <row r="3174" spans="1:19" x14ac:dyDescent="0.2">
      <c r="A3174" t="s">
        <v>2592</v>
      </c>
      <c r="B3174" t="s">
        <v>9</v>
      </c>
      <c r="C3174" t="s">
        <v>379</v>
      </c>
      <c r="D3174" t="s">
        <v>5146</v>
      </c>
      <c r="E3174">
        <v>3.6</v>
      </c>
      <c r="F3174">
        <v>287</v>
      </c>
      <c r="G3174" s="21">
        <v>14.7</v>
      </c>
      <c r="H3174">
        <v>2015</v>
      </c>
      <c r="J3174" t="str">
        <f>_xlfn.CONCAT(Table1[#This Row])</f>
        <v>Médoc 2015FranceMédocChâteau Poitevin3.628714.72015</v>
      </c>
      <c r="S3174" t="b">
        <v>0</v>
      </c>
    </row>
    <row r="3175" spans="1:19" x14ac:dyDescent="0.2">
      <c r="A3175" t="s">
        <v>5150</v>
      </c>
      <c r="B3175" t="s">
        <v>34</v>
      </c>
      <c r="C3175" t="s">
        <v>1191</v>
      </c>
      <c r="D3175" t="s">
        <v>1478</v>
      </c>
      <c r="E3175">
        <v>3.4</v>
      </c>
      <c r="F3175">
        <v>287</v>
      </c>
      <c r="G3175" s="21">
        <v>7.5</v>
      </c>
      <c r="H3175">
        <v>2015</v>
      </c>
      <c r="J3175" t="str">
        <f>_xlfn.CONCAT(Table1[#This Row])</f>
        <v>Vitral Reserva Merlot 2015ChileRapel ValleyViña Maipo3.42877.52015</v>
      </c>
      <c r="S3175" t="b">
        <v>0</v>
      </c>
    </row>
    <row r="3176" spans="1:19" x14ac:dyDescent="0.2">
      <c r="A3176" t="s">
        <v>5138</v>
      </c>
      <c r="B3176" t="s">
        <v>196</v>
      </c>
      <c r="C3176" t="s">
        <v>701</v>
      </c>
      <c r="D3176" t="s">
        <v>1019</v>
      </c>
      <c r="E3176">
        <v>3.4</v>
      </c>
      <c r="F3176">
        <v>286</v>
      </c>
      <c r="G3176" s="21">
        <v>9.69</v>
      </c>
      <c r="H3176">
        <v>2015</v>
      </c>
      <c r="J3176" t="str">
        <f>_xlfn.CONCAT(Table1[#This Row])</f>
        <v>1300 Merlot 2015ArgentinaTupungatoAndeluna3.42869.692015</v>
      </c>
      <c r="S3176" t="b">
        <v>0</v>
      </c>
    </row>
    <row r="3177" spans="1:19" x14ac:dyDescent="0.2">
      <c r="A3177" t="s">
        <v>799</v>
      </c>
      <c r="B3177" t="s">
        <v>9</v>
      </c>
      <c r="C3177" t="s">
        <v>96</v>
      </c>
      <c r="D3177" t="s">
        <v>1363</v>
      </c>
      <c r="E3177">
        <v>4.2</v>
      </c>
      <c r="F3177">
        <v>285</v>
      </c>
      <c r="G3177" s="21">
        <v>75.06</v>
      </c>
      <c r="H3177">
        <v>2015</v>
      </c>
      <c r="J3177" t="str">
        <f>_xlfn.CONCAT(Table1[#This Row])</f>
        <v>Saint-Émilion Grand Cru (Premier Grand Cru Classé) 2015FranceSaint-Émilion Grand CruChâteau Beau-Sejour Becot4.228575.062015</v>
      </c>
      <c r="S3177" t="b">
        <v>0</v>
      </c>
    </row>
    <row r="3178" spans="1:19" x14ac:dyDescent="0.2">
      <c r="A3178" t="s">
        <v>5127</v>
      </c>
      <c r="B3178" t="s">
        <v>66</v>
      </c>
      <c r="C3178" t="s">
        <v>222</v>
      </c>
      <c r="D3178" t="s">
        <v>5128</v>
      </c>
      <c r="E3178">
        <v>4</v>
      </c>
      <c r="F3178">
        <v>285</v>
      </c>
      <c r="G3178" s="21">
        <v>21.9</v>
      </c>
      <c r="H3178">
        <v>2015</v>
      </c>
      <c r="J3178" t="str">
        <f>_xlfn.CONCAT(Table1[#This Row])</f>
        <v>Corimbo 2015SpainRibera del DueroBodegas La Horra428521.92015</v>
      </c>
      <c r="S3178" t="b">
        <v>0</v>
      </c>
    </row>
    <row r="3179" spans="1:19" x14ac:dyDescent="0.2">
      <c r="A3179" t="s">
        <v>5120</v>
      </c>
      <c r="B3179" t="s">
        <v>16</v>
      </c>
      <c r="C3179" t="s">
        <v>4032</v>
      </c>
      <c r="D3179" t="s">
        <v>975</v>
      </c>
      <c r="E3179">
        <v>4</v>
      </c>
      <c r="F3179">
        <v>284</v>
      </c>
      <c r="G3179" s="21">
        <v>20.29</v>
      </c>
      <c r="H3179">
        <v>2015</v>
      </c>
      <c r="J3179" t="str">
        <f>_xlfn.CONCAT(Table1[#This Row])</f>
        <v>Maroccoli Syrah 2015ItalyMenfiPlaneta428420.292015</v>
      </c>
      <c r="S3179" t="b">
        <v>0</v>
      </c>
    </row>
    <row r="3180" spans="1:19" x14ac:dyDescent="0.2">
      <c r="A3180" t="s">
        <v>5103</v>
      </c>
      <c r="B3180" t="s">
        <v>196</v>
      </c>
      <c r="C3180" t="s">
        <v>856</v>
      </c>
      <c r="D3180" t="s">
        <v>857</v>
      </c>
      <c r="E3180">
        <v>3.6</v>
      </c>
      <c r="F3180">
        <v>283</v>
      </c>
      <c r="G3180" s="21">
        <v>15.99</v>
      </c>
      <c r="H3180">
        <v>2015</v>
      </c>
      <c r="J3180" t="str">
        <f>_xlfn.CONCAT(Table1[#This Row])</f>
        <v>Malbec 2015ArgentinaUco ValleyDiamAndes3.628315.992015</v>
      </c>
      <c r="S3180" t="b">
        <v>0</v>
      </c>
    </row>
    <row r="3181" spans="1:19" x14ac:dyDescent="0.2">
      <c r="A3181" t="s">
        <v>1636</v>
      </c>
      <c r="B3181" t="s">
        <v>9</v>
      </c>
      <c r="C3181" t="s">
        <v>742</v>
      </c>
      <c r="D3181" t="s">
        <v>5099</v>
      </c>
      <c r="E3181">
        <v>3.5</v>
      </c>
      <c r="F3181">
        <v>283</v>
      </c>
      <c r="G3181" s="21">
        <v>7.75</v>
      </c>
      <c r="H3181">
        <v>2015</v>
      </c>
      <c r="J3181" t="str">
        <f>_xlfn.CONCAT(Table1[#This Row])</f>
        <v>Bordeaux Supérieur 2015FranceBordeaux SupérieurChâteau Grand Pascaud3.52837.752015</v>
      </c>
      <c r="S3181" t="b">
        <v>0</v>
      </c>
    </row>
    <row r="3182" spans="1:19" x14ac:dyDescent="0.2">
      <c r="A3182" t="s">
        <v>588</v>
      </c>
      <c r="B3182" t="s">
        <v>16</v>
      </c>
      <c r="C3182" t="s">
        <v>181</v>
      </c>
      <c r="D3182" t="s">
        <v>182</v>
      </c>
      <c r="E3182">
        <v>4</v>
      </c>
      <c r="F3182">
        <v>281</v>
      </c>
      <c r="G3182" s="21">
        <v>39.9</v>
      </c>
      <c r="H3182">
        <v>2015</v>
      </c>
      <c r="J3182" t="str">
        <f>_xlfn.CONCAT(Table1[#This Row])</f>
        <v>Barolo Bussia 2015ItalyBaroloGiacomo Fenocchio428139.92015</v>
      </c>
      <c r="S3182" t="b">
        <v>0</v>
      </c>
    </row>
    <row r="3183" spans="1:19" x14ac:dyDescent="0.2">
      <c r="A3183" t="s">
        <v>5088</v>
      </c>
      <c r="B3183" t="s">
        <v>66</v>
      </c>
      <c r="C3183" t="s">
        <v>308</v>
      </c>
      <c r="D3183" t="s">
        <v>5089</v>
      </c>
      <c r="E3183">
        <v>4</v>
      </c>
      <c r="F3183">
        <v>281</v>
      </c>
      <c r="G3183" s="21">
        <v>31.95</v>
      </c>
      <c r="H3183">
        <v>2015</v>
      </c>
      <c r="J3183" t="str">
        <f>_xlfn.CONCAT(Table1[#This Row])</f>
        <v>Colección Privada 2015SpainRiojaSierra Cantabria428131.952015</v>
      </c>
      <c r="S3183" t="b">
        <v>0</v>
      </c>
    </row>
    <row r="3184" spans="1:19" x14ac:dyDescent="0.2">
      <c r="A3184" t="s">
        <v>5072</v>
      </c>
      <c r="B3184" t="s">
        <v>16</v>
      </c>
      <c r="C3184" t="s">
        <v>181</v>
      </c>
      <c r="D3184" t="s">
        <v>2472</v>
      </c>
      <c r="E3184">
        <v>4.2</v>
      </c>
      <c r="F3184">
        <v>280</v>
      </c>
      <c r="G3184" s="21">
        <v>79.680000000000007</v>
      </c>
      <c r="H3184">
        <v>2015</v>
      </c>
      <c r="J3184" t="str">
        <f>_xlfn.CONCAT(Table1[#This Row])</f>
        <v>Barolo Bricco Delle Viole 2015ItalyBaroloG.D. Vajra4.228079.682015</v>
      </c>
      <c r="S3184" t="b">
        <v>0</v>
      </c>
    </row>
    <row r="3185" spans="1:19" x14ac:dyDescent="0.2">
      <c r="A3185" t="s">
        <v>5074</v>
      </c>
      <c r="B3185" t="s">
        <v>16</v>
      </c>
      <c r="C3185" t="s">
        <v>2880</v>
      </c>
      <c r="D3185" t="s">
        <v>2881</v>
      </c>
      <c r="E3185">
        <v>3.8</v>
      </c>
      <c r="F3185">
        <v>280</v>
      </c>
      <c r="G3185" s="21">
        <v>21.39</v>
      </c>
      <c r="H3185">
        <v>2015</v>
      </c>
      <c r="J3185" t="str">
        <f>_xlfn.CONCAT(Table1[#This Row])</f>
        <v>Gravello Rosso 2015ItalyVal di NetoLibrandi3.828021.392015</v>
      </c>
      <c r="S3185" t="b">
        <v>0</v>
      </c>
    </row>
    <row r="3186" spans="1:19" x14ac:dyDescent="0.2">
      <c r="A3186" t="s">
        <v>4949</v>
      </c>
      <c r="B3186" t="s">
        <v>23</v>
      </c>
      <c r="C3186" t="s">
        <v>2059</v>
      </c>
      <c r="D3186" t="s">
        <v>83</v>
      </c>
      <c r="E3186">
        <v>3.8</v>
      </c>
      <c r="F3186">
        <v>279</v>
      </c>
      <c r="G3186" s="21">
        <v>13.9</v>
      </c>
      <c r="H3186">
        <v>2015</v>
      </c>
      <c r="J3186" t="str">
        <f>_xlfn.CONCAT(Table1[#This Row])</f>
        <v>Hochäcker Blaufränkisch 2015AustriaMittelburgenlandWeninger3.827913.92015</v>
      </c>
      <c r="S3186" t="b">
        <v>0</v>
      </c>
    </row>
    <row r="3187" spans="1:19" x14ac:dyDescent="0.2">
      <c r="A3187" t="s">
        <v>1910</v>
      </c>
      <c r="B3187" t="s">
        <v>16</v>
      </c>
      <c r="C3187" t="s">
        <v>358</v>
      </c>
      <c r="D3187" t="s">
        <v>2717</v>
      </c>
      <c r="E3187">
        <v>4.3</v>
      </c>
      <c r="F3187">
        <v>277</v>
      </c>
      <c r="G3187" s="21">
        <v>44.84</v>
      </c>
      <c r="H3187">
        <v>2015</v>
      </c>
      <c r="J3187" t="str">
        <f>_xlfn.CONCAT(Table1[#This Row])</f>
        <v>Brunello di Montalcino 2015ItalyBrunello di MontalcinoTenuta CastelGiocondo4.327744.842015</v>
      </c>
      <c r="S3187" t="b">
        <v>0</v>
      </c>
    </row>
    <row r="3188" spans="1:19" x14ac:dyDescent="0.2">
      <c r="A3188" t="s">
        <v>1909</v>
      </c>
      <c r="B3188" t="s">
        <v>16</v>
      </c>
      <c r="C3188" t="s">
        <v>181</v>
      </c>
      <c r="D3188" t="s">
        <v>4936</v>
      </c>
      <c r="E3188">
        <v>4</v>
      </c>
      <c r="F3188">
        <v>277</v>
      </c>
      <c r="G3188" s="21">
        <v>20.2</v>
      </c>
      <c r="H3188">
        <v>2015</v>
      </c>
      <c r="J3188" t="str">
        <f>_xlfn.CONCAT(Table1[#This Row])</f>
        <v>Barolo 2015ItalyBaroloRoberto Sarotto427720.22015</v>
      </c>
      <c r="S3188" t="b">
        <v>0</v>
      </c>
    </row>
    <row r="3189" spans="1:19" x14ac:dyDescent="0.2">
      <c r="A3189" t="s">
        <v>4924</v>
      </c>
      <c r="B3189" t="s">
        <v>77</v>
      </c>
      <c r="C3189" t="s">
        <v>153</v>
      </c>
      <c r="D3189" t="s">
        <v>2552</v>
      </c>
      <c r="E3189">
        <v>4.0999999999999996</v>
      </c>
      <c r="F3189">
        <v>276</v>
      </c>
      <c r="G3189" s="21">
        <v>24.17</v>
      </c>
      <c r="H3189">
        <v>2015</v>
      </c>
      <c r="J3189" t="str">
        <f>_xlfn.CONCAT(Table1[#This Row])</f>
        <v>Reserva Tinto 2015PortugalAlentejanoHerdade do Perdigão4.127624.172015</v>
      </c>
      <c r="S3189" t="b">
        <v>0</v>
      </c>
    </row>
    <row r="3190" spans="1:19" x14ac:dyDescent="0.2">
      <c r="A3190" t="s">
        <v>4923</v>
      </c>
      <c r="B3190" t="s">
        <v>16</v>
      </c>
      <c r="C3190" t="s">
        <v>17</v>
      </c>
      <c r="D3190" t="s">
        <v>235</v>
      </c>
      <c r="E3190">
        <v>3.9</v>
      </c>
      <c r="F3190">
        <v>276</v>
      </c>
      <c r="G3190" s="21">
        <v>16.39</v>
      </c>
      <c r="H3190">
        <v>2015</v>
      </c>
      <c r="J3190" t="str">
        <f>_xlfn.CONCAT(Table1[#This Row])</f>
        <v>Yantra 2015ItalyToscanaTenuta dei Sette Cieli3.927616.392015</v>
      </c>
      <c r="S3190" t="b">
        <v>0</v>
      </c>
    </row>
    <row r="3191" spans="1:19" x14ac:dyDescent="0.2">
      <c r="A3191" t="s">
        <v>4917</v>
      </c>
      <c r="B3191" t="s">
        <v>16</v>
      </c>
      <c r="C3191" t="s">
        <v>2880</v>
      </c>
      <c r="D3191" t="s">
        <v>2881</v>
      </c>
      <c r="E3191">
        <v>3.8</v>
      </c>
      <c r="F3191">
        <v>275</v>
      </c>
      <c r="G3191" s="21">
        <v>14.32</v>
      </c>
      <c r="H3191">
        <v>2015</v>
      </c>
      <c r="J3191" t="str">
        <f>_xlfn.CONCAT(Table1[#This Row])</f>
        <v>Magno Megonio Rosso 2015ItalyVal di NetoLibrandi3.827514.322015</v>
      </c>
      <c r="S3191" t="b">
        <v>0</v>
      </c>
    </row>
    <row r="3192" spans="1:19" x14ac:dyDescent="0.2">
      <c r="A3192" t="s">
        <v>4911</v>
      </c>
      <c r="B3192" t="s">
        <v>34</v>
      </c>
      <c r="C3192" t="s">
        <v>599</v>
      </c>
      <c r="D3192" t="s">
        <v>1719</v>
      </c>
      <c r="E3192">
        <v>3.3</v>
      </c>
      <c r="F3192">
        <v>275</v>
      </c>
      <c r="G3192" s="21">
        <v>9.6999999999999993</v>
      </c>
      <c r="H3192">
        <v>2015</v>
      </c>
      <c r="J3192" t="str">
        <f>_xlfn.CONCAT(Table1[#This Row])</f>
        <v>Reserva Cabernet Sauvignon 2015ChileMaipo ValleySanta Rita3.32759.72015</v>
      </c>
      <c r="S3192" t="b">
        <v>0</v>
      </c>
    </row>
    <row r="3193" spans="1:19" x14ac:dyDescent="0.2">
      <c r="A3193" t="s">
        <v>3490</v>
      </c>
      <c r="B3193" t="s">
        <v>9</v>
      </c>
      <c r="C3193" t="s">
        <v>217</v>
      </c>
      <c r="D3193" t="s">
        <v>2842</v>
      </c>
      <c r="E3193">
        <v>4.3</v>
      </c>
      <c r="F3193">
        <v>274</v>
      </c>
      <c r="G3193" s="21">
        <v>87.95</v>
      </c>
      <c r="H3193">
        <v>2015</v>
      </c>
      <c r="J3193" t="str">
        <f>_xlfn.CONCAT(Table1[#This Row])</f>
        <v>Margaux (Grand Cru Classé) 2015FranceMargauxChâteau Malescot St. Exupery4.327487.952015</v>
      </c>
      <c r="S3193" t="b">
        <v>0</v>
      </c>
    </row>
    <row r="3194" spans="1:19" x14ac:dyDescent="0.2">
      <c r="A3194" t="s">
        <v>1909</v>
      </c>
      <c r="B3194" t="s">
        <v>16</v>
      </c>
      <c r="C3194" t="s">
        <v>181</v>
      </c>
      <c r="D3194" t="s">
        <v>182</v>
      </c>
      <c r="E3194">
        <v>3.8</v>
      </c>
      <c r="F3194">
        <v>274</v>
      </c>
      <c r="G3194" s="21">
        <v>35.950000000000003</v>
      </c>
      <c r="H3194">
        <v>2015</v>
      </c>
      <c r="J3194" t="str">
        <f>_xlfn.CONCAT(Table1[#This Row])</f>
        <v>Barolo 2015ItalyBaroloGiacomo Fenocchio3.827435.952015</v>
      </c>
      <c r="S3194" t="b">
        <v>0</v>
      </c>
    </row>
    <row r="3195" spans="1:19" x14ac:dyDescent="0.2">
      <c r="A3195" t="s">
        <v>4879</v>
      </c>
      <c r="B3195" t="s">
        <v>16</v>
      </c>
      <c r="C3195" t="s">
        <v>93</v>
      </c>
      <c r="D3195" t="s">
        <v>1791</v>
      </c>
      <c r="E3195">
        <v>4</v>
      </c>
      <c r="F3195">
        <v>272</v>
      </c>
      <c r="G3195" s="21">
        <v>23.1</v>
      </c>
      <c r="H3195">
        <v>2015</v>
      </c>
      <c r="J3195" t="str">
        <f>_xlfn.CONCAT(Table1[#This Row])</f>
        <v>Il Grigio Chianti Classico Gran Selezione 2015ItalyChianti ClassicoSan Felice427223.12015</v>
      </c>
      <c r="S3195" t="b">
        <v>0</v>
      </c>
    </row>
    <row r="3196" spans="1:19" x14ac:dyDescent="0.2">
      <c r="A3196" t="s">
        <v>2303</v>
      </c>
      <c r="B3196" t="s">
        <v>9</v>
      </c>
      <c r="C3196" t="s">
        <v>873</v>
      </c>
      <c r="D3196" t="s">
        <v>874</v>
      </c>
      <c r="E3196">
        <v>4</v>
      </c>
      <c r="F3196">
        <v>272</v>
      </c>
      <c r="G3196" s="21">
        <v>31.9</v>
      </c>
      <c r="H3196">
        <v>2015</v>
      </c>
      <c r="J3196" t="str">
        <f>_xlfn.CONCAT(Table1[#This Row])</f>
        <v>Bandol Rouge 2015FranceBandolGros' Noré427231.92015</v>
      </c>
      <c r="S3196" t="b">
        <v>0</v>
      </c>
    </row>
    <row r="3197" spans="1:19" x14ac:dyDescent="0.2">
      <c r="A3197" t="s">
        <v>2854</v>
      </c>
      <c r="B3197" t="s">
        <v>16</v>
      </c>
      <c r="C3197" t="s">
        <v>374</v>
      </c>
      <c r="D3197" t="s">
        <v>2908</v>
      </c>
      <c r="E3197">
        <v>3.9</v>
      </c>
      <c r="F3197">
        <v>271</v>
      </c>
      <c r="G3197" s="21">
        <v>25.29</v>
      </c>
      <c r="H3197">
        <v>2015</v>
      </c>
      <c r="J3197" t="str">
        <f>_xlfn.CONCAT(Table1[#This Row])</f>
        <v>Barbaresco 2015ItalyBarbarescoBatasiolo3.927125.292015</v>
      </c>
      <c r="S3197" t="b">
        <v>0</v>
      </c>
    </row>
    <row r="3198" spans="1:19" x14ac:dyDescent="0.2">
      <c r="A3198" t="s">
        <v>665</v>
      </c>
      <c r="B3198" t="s">
        <v>9</v>
      </c>
      <c r="C3198" t="s">
        <v>666</v>
      </c>
      <c r="D3198" t="s">
        <v>1989</v>
      </c>
      <c r="E3198">
        <v>4.0999999999999996</v>
      </c>
      <c r="F3198">
        <v>270</v>
      </c>
      <c r="G3198" s="21">
        <v>97.04</v>
      </c>
      <c r="H3198">
        <v>2015</v>
      </c>
      <c r="J3198" t="str">
        <f>_xlfn.CONCAT(Table1[#This Row])</f>
        <v>Gevrey-Chambertin 2015FranceGevrey-ChambertinDomaine Trapet4.127097.042015</v>
      </c>
      <c r="S3198" t="b">
        <v>0</v>
      </c>
    </row>
    <row r="3199" spans="1:19" x14ac:dyDescent="0.2">
      <c r="A3199" t="s">
        <v>4734</v>
      </c>
      <c r="B3199" t="s">
        <v>70</v>
      </c>
      <c r="C3199" t="s">
        <v>1166</v>
      </c>
      <c r="D3199" t="s">
        <v>1167</v>
      </c>
      <c r="E3199">
        <v>4.5</v>
      </c>
      <c r="F3199">
        <v>269</v>
      </c>
      <c r="G3199" s="21">
        <v>154.99</v>
      </c>
      <c r="H3199">
        <v>2015</v>
      </c>
      <c r="J3199" t="str">
        <f>_xlfn.CONCAT(Table1[#This Row])</f>
        <v>To Kalon Vineyard Reserve Cabernet Sauvignon 2015United StatesOakvilleRobert Mondavi4.5269154.992015</v>
      </c>
      <c r="S3199" t="b">
        <v>0</v>
      </c>
    </row>
    <row r="3200" spans="1:19" x14ac:dyDescent="0.2">
      <c r="A3200" t="s">
        <v>4740</v>
      </c>
      <c r="B3200" t="s">
        <v>66</v>
      </c>
      <c r="C3200" t="s">
        <v>147</v>
      </c>
      <c r="D3200" t="s">
        <v>1860</v>
      </c>
      <c r="E3200">
        <v>4.2</v>
      </c>
      <c r="F3200">
        <v>269</v>
      </c>
      <c r="G3200" s="21">
        <v>67.260000000000005</v>
      </c>
      <c r="H3200">
        <v>2015</v>
      </c>
      <c r="J3200" t="str">
        <f>_xlfn.CONCAT(Table1[#This Row])</f>
        <v>Pago Negralada Tempranillo 2015SpainCastilla y LeónAbadia Retuerta4.226967.262015</v>
      </c>
      <c r="S3200" t="b">
        <v>0</v>
      </c>
    </row>
    <row r="3201" spans="1:19" x14ac:dyDescent="0.2">
      <c r="A3201" t="s">
        <v>4738</v>
      </c>
      <c r="B3201" t="s">
        <v>9</v>
      </c>
      <c r="C3201" t="s">
        <v>414</v>
      </c>
      <c r="D3201" t="s">
        <v>4739</v>
      </c>
      <c r="E3201">
        <v>3.7</v>
      </c>
      <c r="F3201">
        <v>269</v>
      </c>
      <c r="G3201" s="21">
        <v>29.13</v>
      </c>
      <c r="H3201">
        <v>2015</v>
      </c>
      <c r="J3201" t="str">
        <f>_xlfn.CONCAT(Table1[#This Row])</f>
        <v>Vieilles Vignes Châteauneuf-du-Pape 2015FranceChâteauneuf-du-PapeFrançois Arnaud3.726929.132015</v>
      </c>
      <c r="S3201" t="b">
        <v>0</v>
      </c>
    </row>
    <row r="3202" spans="1:19" x14ac:dyDescent="0.2">
      <c r="A3202" t="s">
        <v>2856</v>
      </c>
      <c r="B3202" t="s">
        <v>9</v>
      </c>
      <c r="C3202" t="s">
        <v>96</v>
      </c>
      <c r="D3202" t="s">
        <v>4722</v>
      </c>
      <c r="E3202">
        <v>4.0999999999999996</v>
      </c>
      <c r="F3202">
        <v>268</v>
      </c>
      <c r="G3202" s="21">
        <v>41.95</v>
      </c>
      <c r="H3202">
        <v>2015</v>
      </c>
      <c r="J3202" t="str">
        <f>_xlfn.CONCAT(Table1[#This Row])</f>
        <v>Saint-Émilion Grand Cru (Grand Cru Classé) 2015FranceSaint-Émilion Grand CruChâteau Sansonnet4.126841.952015</v>
      </c>
      <c r="S3202" t="b">
        <v>0</v>
      </c>
    </row>
    <row r="3203" spans="1:19" x14ac:dyDescent="0.2">
      <c r="A3203" t="s">
        <v>467</v>
      </c>
      <c r="B3203" t="s">
        <v>9</v>
      </c>
      <c r="C3203" t="s">
        <v>10</v>
      </c>
      <c r="D3203" t="s">
        <v>2944</v>
      </c>
      <c r="E3203">
        <v>4.2</v>
      </c>
      <c r="F3203">
        <v>267</v>
      </c>
      <c r="G3203" s="21">
        <v>85.29</v>
      </c>
      <c r="H3203">
        <v>2015</v>
      </c>
      <c r="J3203" t="str">
        <f>_xlfn.CONCAT(Table1[#This Row])</f>
        <v>Pomerol 2015FrancePomerolChâteau Gazin4.226785.292015</v>
      </c>
      <c r="S3203" t="b">
        <v>0</v>
      </c>
    </row>
    <row r="3204" spans="1:19" x14ac:dyDescent="0.2">
      <c r="A3204" t="s">
        <v>4710</v>
      </c>
      <c r="B3204" t="s">
        <v>9</v>
      </c>
      <c r="C3204" t="s">
        <v>3368</v>
      </c>
      <c r="D3204" t="s">
        <v>4711</v>
      </c>
      <c r="E3204">
        <v>3.8</v>
      </c>
      <c r="F3204">
        <v>267</v>
      </c>
      <c r="G3204" s="21">
        <v>11.21</v>
      </c>
      <c r="H3204">
        <v>2015</v>
      </c>
      <c r="J3204" t="str">
        <f>_xlfn.CONCAT(Table1[#This Row])</f>
        <v>Reflets de l'âme Vacqueyras 2015FranceVacqueyrasFontaine du Clos3.826711.212015</v>
      </c>
      <c r="S3204" t="b">
        <v>0</v>
      </c>
    </row>
    <row r="3205" spans="1:19" x14ac:dyDescent="0.2">
      <c r="A3205" t="s">
        <v>2592</v>
      </c>
      <c r="B3205" t="s">
        <v>9</v>
      </c>
      <c r="C3205" t="s">
        <v>379</v>
      </c>
      <c r="D3205" t="s">
        <v>4713</v>
      </c>
      <c r="E3205">
        <v>3.7</v>
      </c>
      <c r="F3205">
        <v>267</v>
      </c>
      <c r="G3205" s="21">
        <v>24.8</v>
      </c>
      <c r="H3205">
        <v>2015</v>
      </c>
      <c r="J3205" t="str">
        <f>_xlfn.CONCAT(Table1[#This Row])</f>
        <v>Médoc 2015FranceMédocChâteau Haut-Maurac3.726724.82015</v>
      </c>
      <c r="S3205" t="b">
        <v>0</v>
      </c>
    </row>
    <row r="3206" spans="1:19" x14ac:dyDescent="0.2">
      <c r="A3206" t="s">
        <v>1906</v>
      </c>
      <c r="B3206" t="s">
        <v>66</v>
      </c>
      <c r="C3206" t="s">
        <v>570</v>
      </c>
      <c r="D3206" t="s">
        <v>4716</v>
      </c>
      <c r="E3206">
        <v>3.5</v>
      </c>
      <c r="F3206">
        <v>267</v>
      </c>
      <c r="G3206" s="21">
        <v>7.2</v>
      </c>
      <c r="H3206">
        <v>2015</v>
      </c>
      <c r="J3206" t="str">
        <f>_xlfn.CONCAT(Table1[#This Row])</f>
        <v>Reserva 2015SpainCariñenaMonte Ducay3.52677.22015</v>
      </c>
      <c r="S3206" t="b">
        <v>0</v>
      </c>
    </row>
    <row r="3207" spans="1:19" x14ac:dyDescent="0.2">
      <c r="A3207" t="s">
        <v>4706</v>
      </c>
      <c r="B3207" t="s">
        <v>16</v>
      </c>
      <c r="C3207" t="s">
        <v>1463</v>
      </c>
      <c r="D3207" t="s">
        <v>4707</v>
      </c>
      <c r="E3207">
        <v>3.8</v>
      </c>
      <c r="F3207">
        <v>266</v>
      </c>
      <c r="G3207" s="21">
        <v>6.9</v>
      </c>
      <c r="H3207">
        <v>2015</v>
      </c>
      <c r="J3207" t="str">
        <f>_xlfn.CONCAT(Table1[#This Row])</f>
        <v>Aglianico Beneventano 2015ItalyCampaniaVesevo3.82666.92015</v>
      </c>
      <c r="S3207" t="b">
        <v>0</v>
      </c>
    </row>
    <row r="3208" spans="1:19" x14ac:dyDescent="0.2">
      <c r="A3208" t="s">
        <v>4692</v>
      </c>
      <c r="B3208" t="s">
        <v>66</v>
      </c>
      <c r="C3208" t="s">
        <v>147</v>
      </c>
      <c r="D3208" t="s">
        <v>3408</v>
      </c>
      <c r="E3208">
        <v>3.9</v>
      </c>
      <c r="F3208">
        <v>264</v>
      </c>
      <c r="G3208" s="21">
        <v>29.9</v>
      </c>
      <c r="H3208">
        <v>2015</v>
      </c>
      <c r="J3208" t="str">
        <f>_xlfn.CONCAT(Table1[#This Row])</f>
        <v>Viñas Viejas Tempranillo 2015SpainCastilla y LeónLeda3.926429.92015</v>
      </c>
      <c r="S3208" t="b">
        <v>0</v>
      </c>
    </row>
    <row r="3209" spans="1:19" x14ac:dyDescent="0.2">
      <c r="A3209" t="s">
        <v>2856</v>
      </c>
      <c r="B3209" t="s">
        <v>9</v>
      </c>
      <c r="C3209" t="s">
        <v>96</v>
      </c>
      <c r="D3209" t="s">
        <v>4671</v>
      </c>
      <c r="E3209">
        <v>4</v>
      </c>
      <c r="F3209">
        <v>262</v>
      </c>
      <c r="G3209" s="21">
        <v>55.95</v>
      </c>
      <c r="H3209">
        <v>2015</v>
      </c>
      <c r="J3209" t="str">
        <f>_xlfn.CONCAT(Table1[#This Row])</f>
        <v>Saint-Émilion Grand Cru (Grand Cru Classé) 2015FranceSaint-Émilion Grand CruChâteau La Dominique426255.952015</v>
      </c>
      <c r="S3209" t="b">
        <v>0</v>
      </c>
    </row>
    <row r="3210" spans="1:19" x14ac:dyDescent="0.2">
      <c r="A3210" t="s">
        <v>4655</v>
      </c>
      <c r="B3210" t="s">
        <v>16</v>
      </c>
      <c r="C3210" t="s">
        <v>4460</v>
      </c>
      <c r="D3210" t="s">
        <v>4656</v>
      </c>
      <c r="E3210">
        <v>3.9</v>
      </c>
      <c r="F3210">
        <v>260</v>
      </c>
      <c r="G3210" s="21">
        <v>12.6</v>
      </c>
      <c r="H3210">
        <v>2015</v>
      </c>
      <c r="J3210" t="str">
        <f>_xlfn.CONCAT(Table1[#This Row])</f>
        <v>Giulin 2015ItalyBarbera del MonferratoAzienda Agricola Accornero3.926012.62015</v>
      </c>
      <c r="S3210" t="b">
        <v>0</v>
      </c>
    </row>
    <row r="3211" spans="1:19" x14ac:dyDescent="0.2">
      <c r="A3211" t="s">
        <v>4554</v>
      </c>
      <c r="B3211" t="s">
        <v>16</v>
      </c>
      <c r="C3211" t="s">
        <v>1024</v>
      </c>
      <c r="D3211" t="s">
        <v>444</v>
      </c>
      <c r="E3211">
        <v>3.7</v>
      </c>
      <c r="F3211">
        <v>258</v>
      </c>
      <c r="G3211" s="21">
        <v>25.13</v>
      </c>
      <c r="H3211">
        <v>2015</v>
      </c>
      <c r="J3211" t="str">
        <f>_xlfn.CONCAT(Table1[#This Row])</f>
        <v>Langhe Nebbiolo 2015ItalyLangheBorgogno3.725825.132015</v>
      </c>
      <c r="S3211" t="b">
        <v>0</v>
      </c>
    </row>
    <row r="3212" spans="1:19" x14ac:dyDescent="0.2">
      <c r="A3212" t="s">
        <v>4518</v>
      </c>
      <c r="B3212" t="s">
        <v>77</v>
      </c>
      <c r="C3212" t="s">
        <v>153</v>
      </c>
      <c r="D3212" t="s">
        <v>1541</v>
      </c>
      <c r="E3212">
        <v>4.3</v>
      </c>
      <c r="F3212">
        <v>255</v>
      </c>
      <c r="G3212" s="21">
        <v>44.73</v>
      </c>
      <c r="H3212">
        <v>2015</v>
      </c>
      <c r="J3212" t="str">
        <f>_xlfn.CONCAT(Table1[#This Row])</f>
        <v>Alentejano Reserva Tinto 2015PortugalAlentejanoHerdade dos Grous4.325544.732015</v>
      </c>
      <c r="S3212" t="b">
        <v>0</v>
      </c>
    </row>
    <row r="3213" spans="1:19" x14ac:dyDescent="0.2">
      <c r="A3213" t="s">
        <v>4517</v>
      </c>
      <c r="B3213" t="s">
        <v>66</v>
      </c>
      <c r="C3213" t="s">
        <v>669</v>
      </c>
      <c r="D3213" t="s">
        <v>3061</v>
      </c>
      <c r="E3213">
        <v>4.2</v>
      </c>
      <c r="F3213">
        <v>255</v>
      </c>
      <c r="G3213" s="21">
        <v>23.65</v>
      </c>
      <c r="H3213">
        <v>2015</v>
      </c>
      <c r="J3213" t="str">
        <f>_xlfn.CONCAT(Table1[#This Row])</f>
        <v>Sofia 2015SpainValenciaDe Moya4.225523.652015</v>
      </c>
      <c r="S3213" t="b">
        <v>0</v>
      </c>
    </row>
    <row r="3214" spans="1:19" x14ac:dyDescent="0.2">
      <c r="A3214" t="s">
        <v>1910</v>
      </c>
      <c r="B3214" t="s">
        <v>16</v>
      </c>
      <c r="C3214" t="s">
        <v>358</v>
      </c>
      <c r="D3214" t="s">
        <v>1361</v>
      </c>
      <c r="E3214">
        <v>3.9</v>
      </c>
      <c r="F3214">
        <v>255</v>
      </c>
      <c r="G3214" s="21">
        <v>26.22</v>
      </c>
      <c r="H3214">
        <v>2015</v>
      </c>
      <c r="J3214" t="str">
        <f>_xlfn.CONCAT(Table1[#This Row])</f>
        <v>Brunello di Montalcino 2015ItalyBrunello di MontalcinoVilla Poggio Salvi3.925526.222015</v>
      </c>
      <c r="S3214" t="b">
        <v>0</v>
      </c>
    </row>
    <row r="3215" spans="1:19" x14ac:dyDescent="0.2">
      <c r="A3215" t="s">
        <v>4508</v>
      </c>
      <c r="B3215" t="s">
        <v>16</v>
      </c>
      <c r="C3215" t="s">
        <v>748</v>
      </c>
      <c r="D3215" t="s">
        <v>1322</v>
      </c>
      <c r="E3215">
        <v>4.2</v>
      </c>
      <c r="F3215">
        <v>254</v>
      </c>
      <c r="G3215" s="21">
        <v>35</v>
      </c>
      <c r="H3215">
        <v>2015</v>
      </c>
      <c r="J3215" t="str">
        <f>_xlfn.CONCAT(Table1[#This Row])</f>
        <v>Maremma Toscana 2015ItalyMaremma ToscanaRocca di Frassinello4.2254352015</v>
      </c>
      <c r="S3215" t="b">
        <v>0</v>
      </c>
    </row>
    <row r="3216" spans="1:19" x14ac:dyDescent="0.2">
      <c r="A3216" t="s">
        <v>4489</v>
      </c>
      <c r="B3216" t="s">
        <v>77</v>
      </c>
      <c r="C3216" t="s">
        <v>78</v>
      </c>
      <c r="D3216" t="s">
        <v>1641</v>
      </c>
      <c r="E3216">
        <v>4.3</v>
      </c>
      <c r="F3216">
        <v>252</v>
      </c>
      <c r="G3216" s="21">
        <v>28.49</v>
      </c>
      <c r="H3216">
        <v>2015</v>
      </c>
      <c r="J3216" t="str">
        <f>_xlfn.CONCAT(Table1[#This Row])</f>
        <v>Quinta dos Murças Reserva Douro 2015PortugalDouroEsporão4.325228.492015</v>
      </c>
      <c r="S3216" t="b">
        <v>0</v>
      </c>
    </row>
    <row r="3217" spans="1:19" x14ac:dyDescent="0.2">
      <c r="A3217" t="s">
        <v>4483</v>
      </c>
      <c r="B3217" t="s">
        <v>277</v>
      </c>
      <c r="C3217" t="s">
        <v>1229</v>
      </c>
      <c r="D3217" t="s">
        <v>4484</v>
      </c>
      <c r="E3217">
        <v>3.7</v>
      </c>
      <c r="F3217">
        <v>252</v>
      </c>
      <c r="G3217" s="21">
        <v>12.49</v>
      </c>
      <c r="H3217">
        <v>2015</v>
      </c>
      <c r="J3217" t="str">
        <f>_xlfn.CONCAT(Table1[#This Row])</f>
        <v>Schneider Rätzelhaft 2015GermanyMoselFio3.725212.492015</v>
      </c>
      <c r="S3217" t="b">
        <v>0</v>
      </c>
    </row>
    <row r="3218" spans="1:19" x14ac:dyDescent="0.2">
      <c r="A3218" t="s">
        <v>280</v>
      </c>
      <c r="B3218" t="s">
        <v>9</v>
      </c>
      <c r="C3218" t="s">
        <v>281</v>
      </c>
      <c r="D3218" t="s">
        <v>4477</v>
      </c>
      <c r="E3218">
        <v>3.7</v>
      </c>
      <c r="F3218">
        <v>251</v>
      </c>
      <c r="G3218" s="21">
        <v>15.9</v>
      </c>
      <c r="H3218">
        <v>2015</v>
      </c>
      <c r="J3218" t="str">
        <f>_xlfn.CONCAT(Table1[#This Row])</f>
        <v>Haut-Médoc 2015FranceHaut-MédocChâteau Lamothe-Cissac3.725115.92015</v>
      </c>
      <c r="S3218" t="b">
        <v>0</v>
      </c>
    </row>
    <row r="3219" spans="1:19" x14ac:dyDescent="0.2">
      <c r="A3219" t="s">
        <v>69</v>
      </c>
      <c r="B3219" t="s">
        <v>196</v>
      </c>
      <c r="C3219" t="s">
        <v>197</v>
      </c>
      <c r="D3219" t="s">
        <v>968</v>
      </c>
      <c r="E3219">
        <v>3.4</v>
      </c>
      <c r="F3219">
        <v>251</v>
      </c>
      <c r="G3219" s="21">
        <v>8.69</v>
      </c>
      <c r="H3219">
        <v>2015</v>
      </c>
      <c r="J3219" t="str">
        <f>_xlfn.CONCAT(Table1[#This Row])</f>
        <v>Cabernet Sauvignon 2015ArgentinaMendozaArgento3.42518.692015</v>
      </c>
      <c r="S3219" t="b">
        <v>0</v>
      </c>
    </row>
    <row r="3220" spans="1:19" x14ac:dyDescent="0.2">
      <c r="A3220" t="s">
        <v>1910</v>
      </c>
      <c r="B3220" t="s">
        <v>16</v>
      </c>
      <c r="C3220" t="s">
        <v>358</v>
      </c>
      <c r="D3220" t="s">
        <v>943</v>
      </c>
      <c r="E3220">
        <v>4.3</v>
      </c>
      <c r="F3220">
        <v>250</v>
      </c>
      <c r="G3220" s="21">
        <v>44.52</v>
      </c>
      <c r="H3220">
        <v>2015</v>
      </c>
      <c r="J3220" t="str">
        <f>_xlfn.CONCAT(Table1[#This Row])</f>
        <v>Brunello di Montalcino 2015ItalyBrunello di MontalcinoCasanova di Neri4.325044.522015</v>
      </c>
      <c r="S3220" t="b">
        <v>0</v>
      </c>
    </row>
    <row r="3221" spans="1:19" x14ac:dyDescent="0.2">
      <c r="A3221" t="s">
        <v>4465</v>
      </c>
      <c r="B3221" t="s">
        <v>66</v>
      </c>
      <c r="C3221" t="s">
        <v>2876</v>
      </c>
      <c r="D3221" t="s">
        <v>4466</v>
      </c>
      <c r="E3221">
        <v>3.7</v>
      </c>
      <c r="F3221">
        <v>250</v>
      </c>
      <c r="G3221" s="21">
        <v>10</v>
      </c>
      <c r="H3221">
        <v>2015</v>
      </c>
      <c r="J3221" t="str">
        <f>_xlfn.CONCAT(Table1[#This Row])</f>
        <v>Moli Cabernet Sauvignon 2015SpainCosters del SegreRaimat3.7250102015</v>
      </c>
      <c r="S3221" t="b">
        <v>0</v>
      </c>
    </row>
    <row r="3222" spans="1:19" x14ac:dyDescent="0.2">
      <c r="A3222" t="s">
        <v>4362</v>
      </c>
      <c r="B3222" t="s">
        <v>9</v>
      </c>
      <c r="C3222" t="s">
        <v>414</v>
      </c>
      <c r="D3222" t="s">
        <v>1489</v>
      </c>
      <c r="E3222">
        <v>4.2</v>
      </c>
      <c r="F3222">
        <v>249</v>
      </c>
      <c r="G3222" s="21">
        <v>55</v>
      </c>
      <c r="H3222">
        <v>2015</v>
      </c>
      <c r="J3222" t="str">
        <f>_xlfn.CONCAT(Table1[#This Row])</f>
        <v>Châteauneuf-du-Pape Chaupin 2015FranceChâteauneuf-du-PapeDomaine de la Janasse4.2249552015</v>
      </c>
      <c r="S3222" t="b">
        <v>0</v>
      </c>
    </row>
    <row r="3223" spans="1:19" x14ac:dyDescent="0.2">
      <c r="A3223" t="s">
        <v>4346</v>
      </c>
      <c r="B3223" t="s">
        <v>66</v>
      </c>
      <c r="C3223" t="s">
        <v>2876</v>
      </c>
      <c r="D3223" t="s">
        <v>4347</v>
      </c>
      <c r="E3223">
        <v>4</v>
      </c>
      <c r="F3223">
        <v>248</v>
      </c>
      <c r="G3223" s="21">
        <v>37.950000000000003</v>
      </c>
      <c r="H3223">
        <v>2015</v>
      </c>
      <c r="J3223" t="str">
        <f>_xlfn.CONCAT(Table1[#This Row])</f>
        <v>Thalarn 2015SpainCosters del SegreCastell d'Encus424837.952015</v>
      </c>
      <c r="S3223" t="b">
        <v>0</v>
      </c>
    </row>
    <row r="3224" spans="1:19" x14ac:dyDescent="0.2">
      <c r="A3224" t="s">
        <v>467</v>
      </c>
      <c r="B3224" t="s">
        <v>9</v>
      </c>
      <c r="C3224" t="s">
        <v>10</v>
      </c>
      <c r="D3224" t="s">
        <v>4345</v>
      </c>
      <c r="E3224">
        <v>3.9</v>
      </c>
      <c r="F3224">
        <v>248</v>
      </c>
      <c r="G3224" s="21">
        <v>47.77</v>
      </c>
      <c r="H3224">
        <v>2015</v>
      </c>
      <c r="J3224" t="str">
        <f>_xlfn.CONCAT(Table1[#This Row])</f>
        <v>Pomerol 2015FrancePomerolChâteau La Cabanne3.924847.772015</v>
      </c>
      <c r="S3224" t="b">
        <v>0</v>
      </c>
    </row>
    <row r="3225" spans="1:19" x14ac:dyDescent="0.2">
      <c r="A3225" t="s">
        <v>4343</v>
      </c>
      <c r="B3225" t="s">
        <v>66</v>
      </c>
      <c r="C3225" t="s">
        <v>67</v>
      </c>
      <c r="D3225" t="s">
        <v>2929</v>
      </c>
      <c r="E3225">
        <v>3.5</v>
      </c>
      <c r="F3225">
        <v>248</v>
      </c>
      <c r="G3225" s="21">
        <v>12.59</v>
      </c>
      <c r="H3225">
        <v>2015</v>
      </c>
      <c r="J3225" t="str">
        <f>_xlfn.CONCAT(Table1[#This Row])</f>
        <v>Estay Prieto Picudo 2015SpainBierzoDominio Dostares3.524812.592015</v>
      </c>
      <c r="S3225" t="b">
        <v>0</v>
      </c>
    </row>
    <row r="3226" spans="1:19" x14ac:dyDescent="0.2">
      <c r="A3226" t="s">
        <v>4333</v>
      </c>
      <c r="B3226" t="s">
        <v>16</v>
      </c>
      <c r="C3226" t="s">
        <v>99</v>
      </c>
      <c r="D3226" t="s">
        <v>3205</v>
      </c>
      <c r="E3226">
        <v>4.0999999999999996</v>
      </c>
      <c r="F3226">
        <v>247</v>
      </c>
      <c r="G3226" s="21">
        <v>7.9</v>
      </c>
      <c r="H3226">
        <v>2015</v>
      </c>
      <c r="J3226" t="str">
        <f>_xlfn.CONCAT(Table1[#This Row])</f>
        <v>Paolo e Carlo Malvasia Nera 66 Sessantasei Limited Edition 2015ItalyVenetoConte di Campiano4.12477.92015</v>
      </c>
      <c r="S3226" t="b">
        <v>0</v>
      </c>
    </row>
    <row r="3227" spans="1:19" x14ac:dyDescent="0.2">
      <c r="A3227" t="s">
        <v>590</v>
      </c>
      <c r="B3227" t="s">
        <v>77</v>
      </c>
      <c r="C3227" t="s">
        <v>2104</v>
      </c>
      <c r="D3227" t="s">
        <v>2105</v>
      </c>
      <c r="E3227">
        <v>3.8</v>
      </c>
      <c r="F3227">
        <v>244</v>
      </c>
      <c r="G3227" s="21">
        <v>13.9</v>
      </c>
      <c r="H3227">
        <v>2015</v>
      </c>
      <c r="J3227" t="str">
        <f>_xlfn.CONCAT(Table1[#This Row])</f>
        <v>Tinto 2015PortugalBairradaVadio3.824413.92015</v>
      </c>
      <c r="S3227" t="b">
        <v>0</v>
      </c>
    </row>
    <row r="3228" spans="1:19" x14ac:dyDescent="0.2">
      <c r="A3228" t="s">
        <v>4292</v>
      </c>
      <c r="B3228" t="s">
        <v>66</v>
      </c>
      <c r="C3228" t="s">
        <v>222</v>
      </c>
      <c r="D3228" t="s">
        <v>2872</v>
      </c>
      <c r="E3228">
        <v>3.9</v>
      </c>
      <c r="F3228">
        <v>243</v>
      </c>
      <c r="G3228" s="21">
        <v>32</v>
      </c>
      <c r="H3228">
        <v>2015</v>
      </c>
      <c r="J3228" t="str">
        <f>_xlfn.CONCAT(Table1[#This Row])</f>
        <v>Ribera del Duero 14 Meses en Barrica 2015SpainRibera del DueroMonteabellon3.9243322015</v>
      </c>
      <c r="S3228" t="b">
        <v>0</v>
      </c>
    </row>
    <row r="3229" spans="1:19" x14ac:dyDescent="0.2">
      <c r="A3229" t="s">
        <v>4273</v>
      </c>
      <c r="B3229" t="s">
        <v>70</v>
      </c>
      <c r="C3229" t="s">
        <v>3007</v>
      </c>
      <c r="D3229" t="s">
        <v>4112</v>
      </c>
      <c r="E3229">
        <v>3.9</v>
      </c>
      <c r="F3229">
        <v>242</v>
      </c>
      <c r="G3229" s="21">
        <v>28.99</v>
      </c>
      <c r="H3229">
        <v>2015</v>
      </c>
      <c r="J3229" t="str">
        <f>_xlfn.CONCAT(Table1[#This Row])</f>
        <v>Canoe Ridge Estate Cabernet Sauvignon 2015United StatesHorse Heaven HillsChateau Ste. Michelle3.924228.992015</v>
      </c>
      <c r="S3229" t="b">
        <v>0</v>
      </c>
    </row>
    <row r="3230" spans="1:19" x14ac:dyDescent="0.2">
      <c r="A3230" t="s">
        <v>280</v>
      </c>
      <c r="B3230" t="s">
        <v>9</v>
      </c>
      <c r="C3230" t="s">
        <v>281</v>
      </c>
      <c r="D3230" t="s">
        <v>4271</v>
      </c>
      <c r="E3230">
        <v>3.7</v>
      </c>
      <c r="F3230">
        <v>242</v>
      </c>
      <c r="G3230" s="21">
        <v>16.73</v>
      </c>
      <c r="H3230">
        <v>2015</v>
      </c>
      <c r="J3230" t="str">
        <f>_xlfn.CONCAT(Table1[#This Row])</f>
        <v>Haut-Médoc 2015FranceHaut-MédocChâteau du Moulin Rouge3.724216.732015</v>
      </c>
      <c r="S3230" t="b">
        <v>0</v>
      </c>
    </row>
    <row r="3231" spans="1:19" x14ac:dyDescent="0.2">
      <c r="A3231" t="s">
        <v>4252</v>
      </c>
      <c r="B3231" t="s">
        <v>16</v>
      </c>
      <c r="C3231" t="s">
        <v>181</v>
      </c>
      <c r="D3231" t="s">
        <v>3016</v>
      </c>
      <c r="E3231">
        <v>3.8</v>
      </c>
      <c r="F3231">
        <v>241</v>
      </c>
      <c r="G3231" s="21">
        <v>34.99</v>
      </c>
      <c r="H3231">
        <v>2015</v>
      </c>
      <c r="J3231" t="str">
        <f>_xlfn.CONCAT(Table1[#This Row])</f>
        <v>Nirvasco Barolo 2015ItalyBaroloBersano3.824134.992015</v>
      </c>
      <c r="S3231" t="b">
        <v>0</v>
      </c>
    </row>
    <row r="3232" spans="1:19" x14ac:dyDescent="0.2">
      <c r="A3232" t="s">
        <v>4260</v>
      </c>
      <c r="B3232" t="s">
        <v>9</v>
      </c>
      <c r="C3232" t="s">
        <v>3368</v>
      </c>
      <c r="D3232" t="s">
        <v>457</v>
      </c>
      <c r="E3232">
        <v>3.8</v>
      </c>
      <c r="F3232">
        <v>241</v>
      </c>
      <c r="G3232" s="21">
        <v>17</v>
      </c>
      <c r="H3232">
        <v>2015</v>
      </c>
      <c r="J3232" t="str">
        <f>_xlfn.CONCAT(Table1[#This Row])</f>
        <v>Les Christins Vacqueyras 2015FranceVacqueyrasFamille Perrin3.8241172015</v>
      </c>
      <c r="S3232" t="b">
        <v>0</v>
      </c>
    </row>
    <row r="3233" spans="1:19" x14ac:dyDescent="0.2">
      <c r="A3233" t="s">
        <v>4232</v>
      </c>
      <c r="B3233" t="s">
        <v>16</v>
      </c>
      <c r="C3233" t="s">
        <v>294</v>
      </c>
      <c r="D3233" t="s">
        <v>1131</v>
      </c>
      <c r="E3233">
        <v>3.7</v>
      </c>
      <c r="F3233">
        <v>239</v>
      </c>
      <c r="G3233" s="21">
        <v>14.9</v>
      </c>
      <c r="H3233">
        <v>2015</v>
      </c>
      <c r="J3233" t="str">
        <f>_xlfn.CONCAT(Table1[#This Row])</f>
        <v>Poggio alle Mura Rosso di Montalcino 2015ItalyRosso di MontalcinoBanfi3.723914.92015</v>
      </c>
      <c r="S3233" t="b">
        <v>0</v>
      </c>
    </row>
    <row r="3234" spans="1:19" x14ac:dyDescent="0.2">
      <c r="A3234" t="s">
        <v>4220</v>
      </c>
      <c r="B3234" t="s">
        <v>66</v>
      </c>
      <c r="C3234" t="s">
        <v>308</v>
      </c>
      <c r="D3234" t="s">
        <v>4221</v>
      </c>
      <c r="E3234">
        <v>4.0999999999999996</v>
      </c>
      <c r="F3234">
        <v>238</v>
      </c>
      <c r="G3234" s="21">
        <v>21.93</v>
      </c>
      <c r="H3234">
        <v>2015</v>
      </c>
      <c r="J3234" t="str">
        <f>_xlfn.CONCAT(Table1[#This Row])</f>
        <v>Señorío de Cuzcurrita Rioja 2015SpainRiojaCastillo de Cuzcurrita4.123821.932015</v>
      </c>
      <c r="S3234" t="b">
        <v>0</v>
      </c>
    </row>
    <row r="3235" spans="1:19" x14ac:dyDescent="0.2">
      <c r="A3235" t="s">
        <v>4194</v>
      </c>
      <c r="B3235" t="s">
        <v>46</v>
      </c>
      <c r="C3235" t="s">
        <v>262</v>
      </c>
      <c r="D3235" t="s">
        <v>1365</v>
      </c>
      <c r="E3235">
        <v>4.4000000000000004</v>
      </c>
      <c r="F3235">
        <v>236</v>
      </c>
      <c r="G3235" s="21">
        <v>47.69</v>
      </c>
      <c r="H3235">
        <v>2015</v>
      </c>
      <c r="J3235" t="str">
        <f>_xlfn.CONCAT(Table1[#This Row])</f>
        <v>Anaperenna 2015AustraliaBarossa ValleyGlaetzer4.423647.692015</v>
      </c>
      <c r="S3235" t="b">
        <v>0</v>
      </c>
    </row>
    <row r="3236" spans="1:19" x14ac:dyDescent="0.2">
      <c r="A3236" t="s">
        <v>2667</v>
      </c>
      <c r="B3236" t="s">
        <v>9</v>
      </c>
      <c r="C3236" t="s">
        <v>721</v>
      </c>
      <c r="D3236" t="s">
        <v>4187</v>
      </c>
      <c r="E3236">
        <v>3.8</v>
      </c>
      <c r="F3236">
        <v>236</v>
      </c>
      <c r="G3236" s="21">
        <v>23.34</v>
      </c>
      <c r="H3236">
        <v>2015</v>
      </c>
      <c r="J3236" t="str">
        <f>_xlfn.CONCAT(Table1[#This Row])</f>
        <v>Lalande-de-Pomerol 2015FranceLalande-de-PomerolChâteau Les Vieux Ormes3.823623.342015</v>
      </c>
      <c r="S3236" t="b">
        <v>0</v>
      </c>
    </row>
    <row r="3237" spans="1:19" x14ac:dyDescent="0.2">
      <c r="A3237" t="s">
        <v>4188</v>
      </c>
      <c r="B3237" t="s">
        <v>77</v>
      </c>
      <c r="C3237" t="s">
        <v>1405</v>
      </c>
      <c r="D3237" t="s">
        <v>1406</v>
      </c>
      <c r="E3237">
        <v>3.7</v>
      </c>
      <c r="F3237">
        <v>236</v>
      </c>
      <c r="G3237" s="21">
        <v>11.7</v>
      </c>
      <c r="H3237">
        <v>2015</v>
      </c>
      <c r="J3237" t="str">
        <f>_xlfn.CONCAT(Table1[#This Row])</f>
        <v>Caladessa Tinto 2015PortugalAlentejoHerdade da Calada3.723611.72015</v>
      </c>
      <c r="S3237" t="b">
        <v>0</v>
      </c>
    </row>
    <row r="3238" spans="1:19" x14ac:dyDescent="0.2">
      <c r="A3238" t="s">
        <v>4170</v>
      </c>
      <c r="B3238" t="s">
        <v>70</v>
      </c>
      <c r="C3238" t="s">
        <v>1079</v>
      </c>
      <c r="D3238" t="s">
        <v>1080</v>
      </c>
      <c r="E3238">
        <v>4.3</v>
      </c>
      <c r="F3238">
        <v>235</v>
      </c>
      <c r="G3238" s="21">
        <v>59</v>
      </c>
      <c r="H3238">
        <v>2015</v>
      </c>
      <c r="J3238" t="str">
        <f>_xlfn.CONCAT(Table1[#This Row])</f>
        <v>Blooms Field Pinot Noir 2015United StatesSta. Rita HillsDomaine de la Côte4.3235592015</v>
      </c>
      <c r="S3238" t="b">
        <v>0</v>
      </c>
    </row>
    <row r="3239" spans="1:19" x14ac:dyDescent="0.2">
      <c r="A3239" t="s">
        <v>4162</v>
      </c>
      <c r="B3239" t="s">
        <v>16</v>
      </c>
      <c r="C3239" t="s">
        <v>120</v>
      </c>
      <c r="D3239" t="s">
        <v>1721</v>
      </c>
      <c r="E3239">
        <v>4.4000000000000004</v>
      </c>
      <c r="F3239">
        <v>234</v>
      </c>
      <c r="G3239" s="21">
        <v>65</v>
      </c>
      <c r="H3239">
        <v>2015</v>
      </c>
      <c r="J3239" t="str">
        <f>_xlfn.CONCAT(Table1[#This Row])</f>
        <v>Ai Suma Barbera d'Asti 2015ItalyBarbera d'AstiBraida4.4234652015</v>
      </c>
      <c r="S3239" t="b">
        <v>0</v>
      </c>
    </row>
    <row r="3240" spans="1:19" x14ac:dyDescent="0.2">
      <c r="A3240" t="s">
        <v>2856</v>
      </c>
      <c r="B3240" t="s">
        <v>9</v>
      </c>
      <c r="C3240" t="s">
        <v>96</v>
      </c>
      <c r="D3240" t="s">
        <v>4150</v>
      </c>
      <c r="E3240">
        <v>4.0999999999999996</v>
      </c>
      <c r="F3240">
        <v>234</v>
      </c>
      <c r="G3240" s="21">
        <v>49.5</v>
      </c>
      <c r="H3240">
        <v>2015</v>
      </c>
      <c r="J3240" t="str">
        <f>_xlfn.CONCAT(Table1[#This Row])</f>
        <v>Saint-Émilion Grand Cru (Grand Cru Classé) 2015FranceSaint-Émilion Grand CruClos de l'Oratoire4.123449.52015</v>
      </c>
      <c r="S3240" t="b">
        <v>0</v>
      </c>
    </row>
    <row r="3241" spans="1:19" x14ac:dyDescent="0.2">
      <c r="A3241" t="s">
        <v>4140</v>
      </c>
      <c r="B3241" t="s">
        <v>34</v>
      </c>
      <c r="C3241" t="s">
        <v>599</v>
      </c>
      <c r="D3241" t="s">
        <v>1334</v>
      </c>
      <c r="E3241">
        <v>3.6</v>
      </c>
      <c r="F3241">
        <v>233</v>
      </c>
      <c r="G3241" s="21">
        <v>9.9499999999999993</v>
      </c>
      <c r="H3241">
        <v>2015</v>
      </c>
      <c r="J3241" t="str">
        <f>_xlfn.CONCAT(Table1[#This Row])</f>
        <v>Cabernet Sauvignon Reserva 2015ChileMaipo ValleyEscudo Rojo3.62339.952015</v>
      </c>
      <c r="S3241" t="b">
        <v>0</v>
      </c>
    </row>
    <row r="3242" spans="1:19" x14ac:dyDescent="0.2">
      <c r="A3242" t="s">
        <v>4134</v>
      </c>
      <c r="B3242" t="s">
        <v>9</v>
      </c>
      <c r="C3242" t="s">
        <v>1784</v>
      </c>
      <c r="D3242" t="s">
        <v>1785</v>
      </c>
      <c r="E3242">
        <v>3.7</v>
      </c>
      <c r="F3242">
        <v>232</v>
      </c>
      <c r="G3242" s="21">
        <v>30</v>
      </c>
      <c r="H3242">
        <v>2015</v>
      </c>
      <c r="J3242" t="str">
        <f>_xlfn.CONCAT(Table1[#This Row])</f>
        <v>Nostre Païs Rouge 2015FranceCostières-de-NîmesMichel Gassier3.7232302015</v>
      </c>
      <c r="S3242" t="b">
        <v>0</v>
      </c>
    </row>
    <row r="3243" spans="1:19" x14ac:dyDescent="0.2">
      <c r="A3243" t="s">
        <v>4127</v>
      </c>
      <c r="B3243" t="s">
        <v>16</v>
      </c>
      <c r="C3243" t="s">
        <v>433</v>
      </c>
      <c r="D3243" t="s">
        <v>2573</v>
      </c>
      <c r="E3243">
        <v>4.2</v>
      </c>
      <c r="F3243">
        <v>231</v>
      </c>
      <c r="G3243" s="21">
        <v>20.27</v>
      </c>
      <c r="H3243">
        <v>2015</v>
      </c>
      <c r="J3243" t="str">
        <f>_xlfn.CONCAT(Table1[#This Row])</f>
        <v>Ripa della Volta Valpolicella Ripasso 2015ItalyValpolicella RipassoOttella4.223120.272015</v>
      </c>
      <c r="S3243" t="b">
        <v>0</v>
      </c>
    </row>
    <row r="3244" spans="1:19" x14ac:dyDescent="0.2">
      <c r="A3244" t="s">
        <v>4128</v>
      </c>
      <c r="B3244" t="s">
        <v>34</v>
      </c>
      <c r="C3244" t="s">
        <v>599</v>
      </c>
      <c r="D3244" t="s">
        <v>2067</v>
      </c>
      <c r="E3244">
        <v>3.8</v>
      </c>
      <c r="F3244">
        <v>231</v>
      </c>
      <c r="G3244" s="21">
        <v>16.48</v>
      </c>
      <c r="H3244">
        <v>2015</v>
      </c>
      <c r="J3244" t="str">
        <f>_xlfn.CONCAT(Table1[#This Row])</f>
        <v>Cordillera Reserva Especial Cabernet Sauvignon 2015ChileMaipo ValleyMiguel Torres3.823116.482015</v>
      </c>
      <c r="S3244" t="b">
        <v>0</v>
      </c>
    </row>
    <row r="3245" spans="1:19" x14ac:dyDescent="0.2">
      <c r="A3245" t="s">
        <v>4115</v>
      </c>
      <c r="B3245" t="s">
        <v>16</v>
      </c>
      <c r="C3245" t="s">
        <v>17</v>
      </c>
      <c r="D3245" t="s">
        <v>2289</v>
      </c>
      <c r="E3245">
        <v>3.8</v>
      </c>
      <c r="F3245">
        <v>230</v>
      </c>
      <c r="G3245" s="21">
        <v>24.74</v>
      </c>
      <c r="H3245">
        <v>2015</v>
      </c>
      <c r="J3245" t="str">
        <f>_xlfn.CONCAT(Table1[#This Row])</f>
        <v>Perlato del Bosco 2015ItalyToscanaTua Rita3.823024.742015</v>
      </c>
      <c r="S3245" t="b">
        <v>0</v>
      </c>
    </row>
    <row r="3246" spans="1:19" x14ac:dyDescent="0.2">
      <c r="A3246" t="s">
        <v>4102</v>
      </c>
      <c r="B3246" t="s">
        <v>16</v>
      </c>
      <c r="C3246" t="s">
        <v>38</v>
      </c>
      <c r="D3246" t="s">
        <v>1702</v>
      </c>
      <c r="E3246">
        <v>3.3</v>
      </c>
      <c r="F3246">
        <v>229</v>
      </c>
      <c r="G3246" s="21">
        <v>12.28</v>
      </c>
      <c r="H3246">
        <v>2015</v>
      </c>
      <c r="J3246" t="str">
        <f>_xlfn.CONCAT(Table1[#This Row])</f>
        <v>Le Cicale di Vincigliata Chianti 2015ItalyChiantiBibi Graetz3.322912.282015</v>
      </c>
      <c r="S3246" t="b">
        <v>0</v>
      </c>
    </row>
    <row r="3247" spans="1:19" x14ac:dyDescent="0.2">
      <c r="A3247" t="s">
        <v>271</v>
      </c>
      <c r="B3247" t="s">
        <v>30</v>
      </c>
      <c r="C3247" t="s">
        <v>236</v>
      </c>
      <c r="D3247" t="s">
        <v>4091</v>
      </c>
      <c r="E3247">
        <v>3.8</v>
      </c>
      <c r="F3247">
        <v>228</v>
      </c>
      <c r="G3247" s="21">
        <v>22.5</v>
      </c>
      <c r="H3247">
        <v>2015</v>
      </c>
      <c r="J3247" t="str">
        <f>_xlfn.CONCAT(Table1[#This Row])</f>
        <v>Pinot Noir 2015New ZealandMarlboroughWhitehaven3.822822.52015</v>
      </c>
      <c r="S3247" t="b">
        <v>0</v>
      </c>
    </row>
    <row r="3248" spans="1:19" x14ac:dyDescent="0.2">
      <c r="A3248" t="s">
        <v>4074</v>
      </c>
      <c r="B3248" t="s">
        <v>9</v>
      </c>
      <c r="C3248" t="s">
        <v>958</v>
      </c>
      <c r="D3248" t="s">
        <v>363</v>
      </c>
      <c r="E3248">
        <v>3.9</v>
      </c>
      <c r="F3248">
        <v>227</v>
      </c>
      <c r="G3248" s="21">
        <v>18.5</v>
      </c>
      <c r="H3248">
        <v>2015</v>
      </c>
      <c r="J3248" t="str">
        <f>_xlfn.CONCAT(Table1[#This Row])</f>
        <v>Grand Vin Minervois La Livinière 2015FranceMinervois La LivinièreL'Ostal Cazes3.922718.52015</v>
      </c>
      <c r="S3248" t="b">
        <v>0</v>
      </c>
    </row>
    <row r="3249" spans="1:19" x14ac:dyDescent="0.2">
      <c r="A3249" t="s">
        <v>4053</v>
      </c>
      <c r="B3249" t="s">
        <v>16</v>
      </c>
      <c r="C3249" t="s">
        <v>205</v>
      </c>
      <c r="D3249" t="s">
        <v>1678</v>
      </c>
      <c r="E3249">
        <v>3.9</v>
      </c>
      <c r="F3249">
        <v>225</v>
      </c>
      <c r="G3249" s="21">
        <v>32</v>
      </c>
      <c r="H3249">
        <v>2015</v>
      </c>
      <c r="J3249" t="str">
        <f>_xlfn.CONCAT(Table1[#This Row])</f>
        <v>Teroldego Morei 2015ItalyVigneti delle DolomitiForadori3.9225322015</v>
      </c>
      <c r="S3249" t="b">
        <v>0</v>
      </c>
    </row>
    <row r="3250" spans="1:19" x14ac:dyDescent="0.2">
      <c r="A3250" t="s">
        <v>280</v>
      </c>
      <c r="B3250" t="s">
        <v>9</v>
      </c>
      <c r="C3250" t="s">
        <v>281</v>
      </c>
      <c r="D3250" t="s">
        <v>4066</v>
      </c>
      <c r="E3250">
        <v>3.7</v>
      </c>
      <c r="F3250">
        <v>225</v>
      </c>
      <c r="G3250" s="21">
        <v>22.32</v>
      </c>
      <c r="H3250">
        <v>2015</v>
      </c>
      <c r="J3250" t="str">
        <f>_xlfn.CONCAT(Table1[#This Row])</f>
        <v>Haut-Médoc 2015FranceHaut-MédocChâteau Clement-Pichon3.722522.322015</v>
      </c>
      <c r="S3250" t="b">
        <v>0</v>
      </c>
    </row>
    <row r="3251" spans="1:19" x14ac:dyDescent="0.2">
      <c r="A3251" t="s">
        <v>1906</v>
      </c>
      <c r="B3251" t="s">
        <v>66</v>
      </c>
      <c r="C3251" t="s">
        <v>222</v>
      </c>
      <c r="D3251" t="s">
        <v>3696</v>
      </c>
      <c r="E3251">
        <v>4.4000000000000004</v>
      </c>
      <c r="F3251">
        <v>224</v>
      </c>
      <c r="G3251" s="21">
        <v>48.55</v>
      </c>
      <c r="H3251">
        <v>2015</v>
      </c>
      <c r="J3251" t="str">
        <f>_xlfn.CONCAT(Table1[#This Row])</f>
        <v>Reserva 2015SpainRibera del DueroHacienda Monasterio4.422448.552015</v>
      </c>
      <c r="S3251" t="b">
        <v>0</v>
      </c>
    </row>
    <row r="3252" spans="1:19" x14ac:dyDescent="0.2">
      <c r="A3252" t="s">
        <v>1910</v>
      </c>
      <c r="B3252" t="s">
        <v>16</v>
      </c>
      <c r="C3252" t="s">
        <v>358</v>
      </c>
      <c r="D3252" t="s">
        <v>3211</v>
      </c>
      <c r="E3252">
        <v>4.2</v>
      </c>
      <c r="F3252">
        <v>224</v>
      </c>
      <c r="G3252" s="21">
        <v>35.840000000000003</v>
      </c>
      <c r="H3252">
        <v>2015</v>
      </c>
      <c r="J3252" t="str">
        <f>_xlfn.CONCAT(Table1[#This Row])</f>
        <v>Brunello di Montalcino 2015ItalyBrunello di MontalcinoArgiano4.222435.842015</v>
      </c>
      <c r="S3252" t="b">
        <v>0</v>
      </c>
    </row>
    <row r="3253" spans="1:19" x14ac:dyDescent="0.2">
      <c r="A3253" t="s">
        <v>4047</v>
      </c>
      <c r="B3253" t="s">
        <v>196</v>
      </c>
      <c r="C3253" t="s">
        <v>197</v>
      </c>
      <c r="D3253" t="s">
        <v>198</v>
      </c>
      <c r="E3253">
        <v>4.2</v>
      </c>
      <c r="F3253">
        <v>224</v>
      </c>
      <c r="G3253" s="21">
        <v>31.9</v>
      </c>
      <c r="H3253">
        <v>2015</v>
      </c>
      <c r="J3253" t="str">
        <f>_xlfn.CONCAT(Table1[#This Row])</f>
        <v>Terroir Series Coletto Malbec 2015ArgentinaMendozaTrapiche4.222431.92015</v>
      </c>
      <c r="S3253" t="b">
        <v>0</v>
      </c>
    </row>
    <row r="3254" spans="1:19" x14ac:dyDescent="0.2">
      <c r="A3254" t="s">
        <v>249</v>
      </c>
      <c r="B3254" t="s">
        <v>9</v>
      </c>
      <c r="C3254" t="s">
        <v>96</v>
      </c>
      <c r="D3254" t="s">
        <v>2685</v>
      </c>
      <c r="E3254">
        <v>3.8</v>
      </c>
      <c r="F3254">
        <v>224</v>
      </c>
      <c r="G3254" s="21">
        <v>25.9</v>
      </c>
      <c r="H3254">
        <v>2015</v>
      </c>
      <c r="J3254" t="str">
        <f>_xlfn.CONCAT(Table1[#This Row])</f>
        <v>Saint-Émilion Grand Cru 2015FranceSaint-Émilion Grand CruChâteau Pindefleurs3.822425.92015</v>
      </c>
      <c r="S3254" t="b">
        <v>0</v>
      </c>
    </row>
    <row r="3255" spans="1:19" x14ac:dyDescent="0.2">
      <c r="A3255" t="s">
        <v>4042</v>
      </c>
      <c r="B3255" t="s">
        <v>9</v>
      </c>
      <c r="C3255" t="s">
        <v>27</v>
      </c>
      <c r="D3255" t="s">
        <v>597</v>
      </c>
      <c r="E3255">
        <v>3.8</v>
      </c>
      <c r="F3255">
        <v>224</v>
      </c>
      <c r="G3255" s="21">
        <v>19.95</v>
      </c>
      <c r="H3255">
        <v>2015</v>
      </c>
      <c r="J3255" t="str">
        <f>_xlfn.CONCAT(Table1[#This Row])</f>
        <v>Gigondas 2015FranceGigondasXavier Vignon3.822419.952015</v>
      </c>
      <c r="S3255" t="b">
        <v>0</v>
      </c>
    </row>
    <row r="3256" spans="1:19" x14ac:dyDescent="0.2">
      <c r="A3256" t="s">
        <v>4030</v>
      </c>
      <c r="B3256" t="s">
        <v>16</v>
      </c>
      <c r="C3256" t="s">
        <v>1724</v>
      </c>
      <c r="D3256" t="s">
        <v>1725</v>
      </c>
      <c r="E3256">
        <v>3.5</v>
      </c>
      <c r="F3256">
        <v>223</v>
      </c>
      <c r="G3256" s="21">
        <v>13.15</v>
      </c>
      <c r="H3256">
        <v>2015</v>
      </c>
      <c r="J3256" t="str">
        <f>_xlfn.CONCAT(Table1[#This Row])</f>
        <v>Grumello Valtellina Superiore 2015ItalyValtellina SuperioreNino Negri3.522313.152015</v>
      </c>
      <c r="S3256" t="b">
        <v>0</v>
      </c>
    </row>
    <row r="3257" spans="1:19" x14ac:dyDescent="0.2">
      <c r="A3257" t="s">
        <v>4033</v>
      </c>
      <c r="B3257" t="s">
        <v>9</v>
      </c>
      <c r="C3257" t="s">
        <v>281</v>
      </c>
      <c r="D3257" t="s">
        <v>2000</v>
      </c>
      <c r="E3257">
        <v>3.3</v>
      </c>
      <c r="F3257">
        <v>223</v>
      </c>
      <c r="G3257" s="21">
        <v>17.95</v>
      </c>
      <c r="H3257">
        <v>2015</v>
      </c>
      <c r="J3257" t="str">
        <f>_xlfn.CONCAT(Table1[#This Row])</f>
        <v>Le Haut-Médoc de Lagrange 2015FranceHaut-MédocChâteau Lagrange3.322317.952015</v>
      </c>
      <c r="S3257" t="b">
        <v>0</v>
      </c>
    </row>
    <row r="3258" spans="1:19" x14ac:dyDescent="0.2">
      <c r="A3258" t="s">
        <v>4009</v>
      </c>
      <c r="B3258" t="s">
        <v>16</v>
      </c>
      <c r="C3258" t="s">
        <v>294</v>
      </c>
      <c r="D3258" t="s">
        <v>4010</v>
      </c>
      <c r="E3258">
        <v>4</v>
      </c>
      <c r="F3258">
        <v>221</v>
      </c>
      <c r="G3258" s="21">
        <v>28.17</v>
      </c>
      <c r="H3258">
        <v>2015</v>
      </c>
      <c r="J3258" t="str">
        <f>_xlfn.CONCAT(Table1[#This Row])</f>
        <v>Ignaccio Rosso di Montalcino 2015ItalyRosso di MontalcinoIl Marroneto422128.172015</v>
      </c>
      <c r="S3258" t="b">
        <v>0</v>
      </c>
    </row>
    <row r="3259" spans="1:19" x14ac:dyDescent="0.2">
      <c r="A3259" t="s">
        <v>805</v>
      </c>
      <c r="B3259" t="s">
        <v>62</v>
      </c>
      <c r="C3259" t="s">
        <v>63</v>
      </c>
      <c r="D3259" t="s">
        <v>4008</v>
      </c>
      <c r="E3259">
        <v>3.8</v>
      </c>
      <c r="F3259">
        <v>221</v>
      </c>
      <c r="G3259" s="21">
        <v>18.95</v>
      </c>
      <c r="H3259">
        <v>2015</v>
      </c>
      <c r="J3259" t="str">
        <f>_xlfn.CONCAT(Table1[#This Row])</f>
        <v>Merlot 2015South AfricaStellenboschThelema3.822118.952015</v>
      </c>
      <c r="S3259" t="b">
        <v>0</v>
      </c>
    </row>
    <row r="3260" spans="1:19" x14ac:dyDescent="0.2">
      <c r="A3260" t="s">
        <v>3969</v>
      </c>
      <c r="B3260" t="s">
        <v>9</v>
      </c>
      <c r="C3260" t="s">
        <v>742</v>
      </c>
      <c r="D3260" t="s">
        <v>3970</v>
      </c>
      <c r="E3260">
        <v>3.9</v>
      </c>
      <c r="F3260">
        <v>219</v>
      </c>
      <c r="G3260" s="21">
        <v>11.5</v>
      </c>
      <c r="H3260">
        <v>2015</v>
      </c>
      <c r="J3260" t="str">
        <f>_xlfn.CONCAT(Table1[#This Row])</f>
        <v>Grande Sélection Merlot Bordeaux Supérieur 2015FranceBordeaux SupérieurChâteau Penin3.921911.52015</v>
      </c>
      <c r="S3260" t="b">
        <v>0</v>
      </c>
    </row>
    <row r="3261" spans="1:19" x14ac:dyDescent="0.2">
      <c r="A3261" t="s">
        <v>3975</v>
      </c>
      <c r="B3261" t="s">
        <v>16</v>
      </c>
      <c r="C3261" t="s">
        <v>181</v>
      </c>
      <c r="D3261" t="s">
        <v>1848</v>
      </c>
      <c r="E3261">
        <v>3.9</v>
      </c>
      <c r="F3261">
        <v>219</v>
      </c>
      <c r="G3261" s="21">
        <v>38.89</v>
      </c>
      <c r="H3261">
        <v>2015</v>
      </c>
      <c r="J3261" t="str">
        <f>_xlfn.CONCAT(Table1[#This Row])</f>
        <v>La Tartufaia Barolo 2015ItalyBaroloGiulia Negri3.921938.892015</v>
      </c>
      <c r="S3261" t="b">
        <v>0</v>
      </c>
    </row>
    <row r="3262" spans="1:19" x14ac:dyDescent="0.2">
      <c r="A3262" t="s">
        <v>3948</v>
      </c>
      <c r="B3262" t="s">
        <v>77</v>
      </c>
      <c r="C3262" t="s">
        <v>78</v>
      </c>
      <c r="D3262" t="s">
        <v>3183</v>
      </c>
      <c r="E3262">
        <v>4.5</v>
      </c>
      <c r="F3262">
        <v>218</v>
      </c>
      <c r="G3262" s="21">
        <v>61.81</v>
      </c>
      <c r="H3262">
        <v>2015</v>
      </c>
      <c r="J3262" t="str">
        <f>_xlfn.CONCAT(Table1[#This Row])</f>
        <v>Vinha da Francisca Douro 2015PortugalDouroVale D. Maria4.521861.812015</v>
      </c>
      <c r="S3262" t="b">
        <v>0</v>
      </c>
    </row>
    <row r="3263" spans="1:19" x14ac:dyDescent="0.2">
      <c r="A3263" t="s">
        <v>3966</v>
      </c>
      <c r="B3263" t="s">
        <v>16</v>
      </c>
      <c r="C3263" t="s">
        <v>2376</v>
      </c>
      <c r="D3263" t="s">
        <v>1189</v>
      </c>
      <c r="E3263">
        <v>4.3</v>
      </c>
      <c r="F3263">
        <v>218</v>
      </c>
      <c r="G3263" s="21">
        <v>55</v>
      </c>
      <c r="H3263">
        <v>2015</v>
      </c>
      <c r="J3263" t="str">
        <f>_xlfn.CONCAT(Table1[#This Row])</f>
        <v>Albareda Sforzato di Valtellina 2015ItalySforzato della ValtellinaMamete Prevostini4.3218552015</v>
      </c>
      <c r="S3263" t="b">
        <v>0</v>
      </c>
    </row>
    <row r="3264" spans="1:19" x14ac:dyDescent="0.2">
      <c r="A3264" t="s">
        <v>805</v>
      </c>
      <c r="B3264" t="s">
        <v>70</v>
      </c>
      <c r="C3264" t="s">
        <v>533</v>
      </c>
      <c r="D3264" t="s">
        <v>609</v>
      </c>
      <c r="E3264">
        <v>3.7</v>
      </c>
      <c r="F3264">
        <v>218</v>
      </c>
      <c r="G3264" s="21">
        <v>15.77</v>
      </c>
      <c r="H3264">
        <v>2015</v>
      </c>
      <c r="J3264" t="str">
        <f>_xlfn.CONCAT(Table1[#This Row])</f>
        <v>Merlot 2015United StatesColumbia ValleyColumbia Winery3.721815.772015</v>
      </c>
      <c r="S3264" t="b">
        <v>0</v>
      </c>
    </row>
    <row r="3265" spans="1:19" x14ac:dyDescent="0.2">
      <c r="A3265" t="s">
        <v>3941</v>
      </c>
      <c r="B3265" t="s">
        <v>16</v>
      </c>
      <c r="C3265" t="s">
        <v>1853</v>
      </c>
      <c r="D3265" t="s">
        <v>1854</v>
      </c>
      <c r="E3265">
        <v>3.8</v>
      </c>
      <c r="F3265">
        <v>217</v>
      </c>
      <c r="G3265" s="21">
        <v>11.86</v>
      </c>
      <c r="H3265">
        <v>2015</v>
      </c>
      <c r="J3265" t="str">
        <f>_xlfn.CONCAT(Table1[#This Row])</f>
        <v>Teroldego Rotaliano 2015ItalyTeroldego RotalianoDe Vescovi Ulzbach3.821711.862015</v>
      </c>
      <c r="S3265" t="b">
        <v>0</v>
      </c>
    </row>
    <row r="3266" spans="1:19" x14ac:dyDescent="0.2">
      <c r="A3266" t="s">
        <v>3923</v>
      </c>
      <c r="B3266" t="s">
        <v>46</v>
      </c>
      <c r="C3266" t="s">
        <v>341</v>
      </c>
      <c r="D3266" t="s">
        <v>263</v>
      </c>
      <c r="E3266">
        <v>4.5999999999999996</v>
      </c>
      <c r="F3266">
        <v>216</v>
      </c>
      <c r="G3266" s="21">
        <v>730.12</v>
      </c>
      <c r="H3266">
        <v>2015</v>
      </c>
      <c r="J3266" t="str">
        <f>_xlfn.CONCAT(Table1[#This Row])</f>
        <v>Grange 2015AustraliaSouth AustraliaPenfolds4.6216730.122015</v>
      </c>
      <c r="S3266" t="b">
        <v>0</v>
      </c>
    </row>
    <row r="3267" spans="1:19" x14ac:dyDescent="0.2">
      <c r="A3267" t="s">
        <v>1953</v>
      </c>
      <c r="B3267" t="s">
        <v>9</v>
      </c>
      <c r="C3267" t="s">
        <v>1954</v>
      </c>
      <c r="D3267" t="s">
        <v>423</v>
      </c>
      <c r="E3267">
        <v>4.0999999999999996</v>
      </c>
      <c r="F3267">
        <v>216</v>
      </c>
      <c r="G3267" s="21">
        <v>58.19</v>
      </c>
      <c r="H3267">
        <v>2015</v>
      </c>
      <c r="J3267" t="str">
        <f>_xlfn.CONCAT(Table1[#This Row])</f>
        <v>Pommard 2015FrancePommardLouis Jadot4.121658.192015</v>
      </c>
      <c r="S3267" t="b">
        <v>0</v>
      </c>
    </row>
    <row r="3268" spans="1:19" x14ac:dyDescent="0.2">
      <c r="A3268" t="s">
        <v>3924</v>
      </c>
      <c r="B3268" t="s">
        <v>9</v>
      </c>
      <c r="C3268" t="s">
        <v>3925</v>
      </c>
      <c r="D3268" t="s">
        <v>3926</v>
      </c>
      <c r="E3268">
        <v>3.6</v>
      </c>
      <c r="F3268">
        <v>216</v>
      </c>
      <c r="G3268" s="21">
        <v>27.29</v>
      </c>
      <c r="H3268">
        <v>2015</v>
      </c>
      <c r="J3268" t="str">
        <f>_xlfn.CONCAT(Table1[#This Row])</f>
        <v>Lussac-Saint-Émilion 2015FranceLussac-Saint-ÉmilionChateau de Lussac3.621627.292015</v>
      </c>
      <c r="S3268" t="b">
        <v>0</v>
      </c>
    </row>
    <row r="3269" spans="1:19" x14ac:dyDescent="0.2">
      <c r="A3269" t="s">
        <v>3916</v>
      </c>
      <c r="B3269" t="s">
        <v>16</v>
      </c>
      <c r="C3269" t="s">
        <v>2349</v>
      </c>
      <c r="D3269" t="s">
        <v>840</v>
      </c>
      <c r="E3269">
        <v>4</v>
      </c>
      <c r="F3269">
        <v>215</v>
      </c>
      <c r="G3269" s="21">
        <v>61.35</v>
      </c>
      <c r="H3269">
        <v>2015</v>
      </c>
      <c r="J3269" t="str">
        <f>_xlfn.CONCAT(Table1[#This Row])</f>
        <v>La Poja (Monovitigno Corvina Veronese) 2015ItalyVeronaAllegrini421561.352015</v>
      </c>
      <c r="S3269" t="b">
        <v>0</v>
      </c>
    </row>
    <row r="3270" spans="1:19" x14ac:dyDescent="0.2">
      <c r="A3270" t="s">
        <v>3915</v>
      </c>
      <c r="B3270" t="s">
        <v>16</v>
      </c>
      <c r="C3270" t="s">
        <v>93</v>
      </c>
      <c r="D3270" t="s">
        <v>2204</v>
      </c>
      <c r="E3270">
        <v>3.7</v>
      </c>
      <c r="F3270">
        <v>215</v>
      </c>
      <c r="G3270" s="21">
        <v>25.83</v>
      </c>
      <c r="H3270">
        <v>2015</v>
      </c>
      <c r="J3270" t="str">
        <f>_xlfn.CONCAT(Table1[#This Row])</f>
        <v>Filetta di Lamole Chianti Classico 2015ItalyChianti ClassicoFontodi3.721525.832015</v>
      </c>
      <c r="S3270" t="b">
        <v>0</v>
      </c>
    </row>
    <row r="3271" spans="1:19" x14ac:dyDescent="0.2">
      <c r="A3271" t="s">
        <v>3900</v>
      </c>
      <c r="B3271" t="s">
        <v>70</v>
      </c>
      <c r="C3271" t="s">
        <v>3901</v>
      </c>
      <c r="D3271" t="s">
        <v>3902</v>
      </c>
      <c r="E3271">
        <v>4.3</v>
      </c>
      <c r="F3271">
        <v>214</v>
      </c>
      <c r="G3271" s="21">
        <v>75</v>
      </c>
      <c r="H3271">
        <v>2015</v>
      </c>
      <c r="J3271" t="str">
        <f>_xlfn.CONCAT(Table1[#This Row])</f>
        <v>Lyndenhurst Cabernet Sauvignon 2015United StatesSt. HelenaSpottswoode4.3214752015</v>
      </c>
      <c r="S3271" t="b">
        <v>0</v>
      </c>
    </row>
    <row r="3272" spans="1:19" x14ac:dyDescent="0.2">
      <c r="A3272" t="s">
        <v>3895</v>
      </c>
      <c r="B3272" t="s">
        <v>66</v>
      </c>
      <c r="C3272" t="s">
        <v>2256</v>
      </c>
      <c r="D3272" t="s">
        <v>2482</v>
      </c>
      <c r="E3272">
        <v>4.2</v>
      </c>
      <c r="F3272">
        <v>214</v>
      </c>
      <c r="G3272" s="21">
        <v>28.7</v>
      </c>
      <c r="H3272">
        <v>2015</v>
      </c>
      <c r="J3272" t="str">
        <f>_xlfn.CONCAT(Table1[#This Row])</f>
        <v>Selecció Tinto 2015SpainTerra AltaEdetària4.221428.72015</v>
      </c>
      <c r="S3272" t="b">
        <v>0</v>
      </c>
    </row>
    <row r="3273" spans="1:19" x14ac:dyDescent="0.2">
      <c r="A3273" t="s">
        <v>3903</v>
      </c>
      <c r="B3273" t="s">
        <v>77</v>
      </c>
      <c r="C3273" t="s">
        <v>153</v>
      </c>
      <c r="D3273" t="s">
        <v>439</v>
      </c>
      <c r="E3273">
        <v>4.2</v>
      </c>
      <c r="F3273">
        <v>214</v>
      </c>
      <c r="G3273" s="21">
        <v>21.45</v>
      </c>
      <c r="H3273">
        <v>2015</v>
      </c>
      <c r="J3273" t="str">
        <f>_xlfn.CONCAT(Table1[#This Row])</f>
        <v>Trincadeira 2015PortugalAlentejanoCortes de Cima4.221421.452015</v>
      </c>
      <c r="S3273" t="b">
        <v>0</v>
      </c>
    </row>
    <row r="3274" spans="1:19" x14ac:dyDescent="0.2">
      <c r="A3274" t="s">
        <v>249</v>
      </c>
      <c r="B3274" t="s">
        <v>9</v>
      </c>
      <c r="C3274" t="s">
        <v>96</v>
      </c>
      <c r="D3274" t="s">
        <v>3897</v>
      </c>
      <c r="E3274">
        <v>4.0999999999999996</v>
      </c>
      <c r="F3274">
        <v>214</v>
      </c>
      <c r="G3274" s="21">
        <v>21.57</v>
      </c>
      <c r="H3274">
        <v>2015</v>
      </c>
      <c r="J3274" t="str">
        <f>_xlfn.CONCAT(Table1[#This Row])</f>
        <v>Saint-Émilion Grand Cru 2015FranceSaint-Émilion Grand CruChâteau des Bardes4.121421.572015</v>
      </c>
      <c r="S3274" t="b">
        <v>0</v>
      </c>
    </row>
    <row r="3275" spans="1:19" x14ac:dyDescent="0.2">
      <c r="A3275" t="s">
        <v>3898</v>
      </c>
      <c r="B3275" t="s">
        <v>70</v>
      </c>
      <c r="C3275" t="s">
        <v>161</v>
      </c>
      <c r="D3275" t="s">
        <v>3899</v>
      </c>
      <c r="E3275">
        <v>4</v>
      </c>
      <c r="F3275">
        <v>214</v>
      </c>
      <c r="G3275" s="21">
        <v>42.89</v>
      </c>
      <c r="H3275">
        <v>2015</v>
      </c>
      <c r="J3275" t="str">
        <f>_xlfn.CONCAT(Table1[#This Row])</f>
        <v>Othello 2015United StatesNapa ValleyDominus421442.892015</v>
      </c>
      <c r="S3275" t="b">
        <v>0</v>
      </c>
    </row>
    <row r="3276" spans="1:19" x14ac:dyDescent="0.2">
      <c r="A3276" t="s">
        <v>3905</v>
      </c>
      <c r="B3276" t="s">
        <v>70</v>
      </c>
      <c r="C3276" t="s">
        <v>3906</v>
      </c>
      <c r="D3276" t="s">
        <v>3907</v>
      </c>
      <c r="E3276">
        <v>4</v>
      </c>
      <c r="F3276">
        <v>214</v>
      </c>
      <c r="G3276" s="21">
        <v>66.930000000000007</v>
      </c>
      <c r="H3276">
        <v>2015</v>
      </c>
      <c r="J3276" t="str">
        <f>_xlfn.CONCAT(Table1[#This Row])</f>
        <v>Résonance Vineyard Pinot Noir 2015United StatesYamhill-Carlton DistrictRésonance421466.932015</v>
      </c>
      <c r="S3276" t="b">
        <v>0</v>
      </c>
    </row>
    <row r="3277" spans="1:19" x14ac:dyDescent="0.2">
      <c r="A3277" t="s">
        <v>3883</v>
      </c>
      <c r="B3277" t="s">
        <v>9</v>
      </c>
      <c r="C3277" t="s">
        <v>1088</v>
      </c>
      <c r="D3277" t="s">
        <v>3884</v>
      </c>
      <c r="E3277">
        <v>4.2</v>
      </c>
      <c r="F3277">
        <v>213</v>
      </c>
      <c r="G3277" s="21">
        <v>68.95</v>
      </c>
      <c r="H3277">
        <v>2015</v>
      </c>
      <c r="J3277" t="str">
        <f>_xlfn.CONCAT(Table1[#This Row])</f>
        <v>Côtes de Bourg 2015FranceCôtes de BourgRoc de Cambes4.221368.952015</v>
      </c>
      <c r="S3277" t="b">
        <v>0</v>
      </c>
    </row>
    <row r="3278" spans="1:19" x14ac:dyDescent="0.2">
      <c r="A3278" t="s">
        <v>577</v>
      </c>
      <c r="B3278" t="s">
        <v>23</v>
      </c>
      <c r="C3278" t="s">
        <v>247</v>
      </c>
      <c r="D3278" t="s">
        <v>3024</v>
      </c>
      <c r="E3278">
        <v>3.9</v>
      </c>
      <c r="F3278">
        <v>213</v>
      </c>
      <c r="G3278" s="21">
        <v>25.83</v>
      </c>
      <c r="H3278">
        <v>2015</v>
      </c>
      <c r="J3278" t="str">
        <f>_xlfn.CONCAT(Table1[#This Row])</f>
        <v>Pannobile 2015AustriaBurgenlandClaus Preisinger3.921325.832015</v>
      </c>
      <c r="S3278" t="b">
        <v>0</v>
      </c>
    </row>
    <row r="3279" spans="1:19" x14ac:dyDescent="0.2">
      <c r="A3279" t="s">
        <v>467</v>
      </c>
      <c r="B3279" t="s">
        <v>9</v>
      </c>
      <c r="C3279" t="s">
        <v>10</v>
      </c>
      <c r="D3279" t="s">
        <v>344</v>
      </c>
      <c r="E3279">
        <v>4.2</v>
      </c>
      <c r="F3279">
        <v>212</v>
      </c>
      <c r="G3279" s="21">
        <v>68.81</v>
      </c>
      <c r="H3279">
        <v>2015</v>
      </c>
      <c r="J3279" t="str">
        <f>_xlfn.CONCAT(Table1[#This Row])</f>
        <v>Pomerol 2015FrancePomerolChâteau Nénin4.221268.812015</v>
      </c>
      <c r="S3279" t="b">
        <v>0</v>
      </c>
    </row>
    <row r="3280" spans="1:19" x14ac:dyDescent="0.2">
      <c r="A3280" t="s">
        <v>3850</v>
      </c>
      <c r="B3280" t="s">
        <v>16</v>
      </c>
      <c r="C3280" t="s">
        <v>120</v>
      </c>
      <c r="D3280" t="s">
        <v>3014</v>
      </c>
      <c r="E3280">
        <v>4.3</v>
      </c>
      <c r="F3280">
        <v>211</v>
      </c>
      <c r="G3280" s="21">
        <v>39.47</v>
      </c>
      <c r="H3280">
        <v>2015</v>
      </c>
      <c r="J3280" t="str">
        <f>_xlfn.CONCAT(Table1[#This Row])</f>
        <v>Barbera d'Asti Superiore Epico 2015ItalyBarbera d'AstiPico Maccario4.321139.472015</v>
      </c>
      <c r="S3280" t="b">
        <v>0</v>
      </c>
    </row>
    <row r="3281" spans="1:19" x14ac:dyDescent="0.2">
      <c r="A3281" t="s">
        <v>3848</v>
      </c>
      <c r="B3281" t="s">
        <v>62</v>
      </c>
      <c r="C3281" t="s">
        <v>63</v>
      </c>
      <c r="D3281" t="s">
        <v>733</v>
      </c>
      <c r="E3281">
        <v>4.0999999999999996</v>
      </c>
      <c r="F3281">
        <v>211</v>
      </c>
      <c r="G3281" s="21">
        <v>19.8</v>
      </c>
      <c r="H3281">
        <v>2015</v>
      </c>
      <c r="J3281" t="str">
        <f>_xlfn.CONCAT(Table1[#This Row])</f>
        <v>Tiara 2015South AfricaStellenboschSimonsig4.121119.82015</v>
      </c>
      <c r="S3281" t="b">
        <v>0</v>
      </c>
    </row>
    <row r="3282" spans="1:19" x14ac:dyDescent="0.2">
      <c r="A3282" t="s">
        <v>3854</v>
      </c>
      <c r="B3282" t="s">
        <v>16</v>
      </c>
      <c r="C3282" t="s">
        <v>638</v>
      </c>
      <c r="D3282" t="s">
        <v>3855</v>
      </c>
      <c r="E3282">
        <v>3.8</v>
      </c>
      <c r="F3282">
        <v>211</v>
      </c>
      <c r="G3282" s="21">
        <v>10.28</v>
      </c>
      <c r="H3282">
        <v>2015</v>
      </c>
      <c r="J3282" t="str">
        <f>_xlfn.CONCAT(Table1[#This Row])</f>
        <v>Aida Montepulciano d'Abruzzo 2015ItalyMontepulciano d'AbruzzoMarchesi de Cordano3.821110.282015</v>
      </c>
      <c r="S3282" t="b">
        <v>0</v>
      </c>
    </row>
    <row r="3283" spans="1:19" x14ac:dyDescent="0.2">
      <c r="A3283" t="s">
        <v>3846</v>
      </c>
      <c r="B3283" t="s">
        <v>9</v>
      </c>
      <c r="C3283" t="s">
        <v>125</v>
      </c>
      <c r="D3283" t="s">
        <v>3847</v>
      </c>
      <c r="E3283">
        <v>3.7</v>
      </c>
      <c r="F3283">
        <v>211</v>
      </c>
      <c r="G3283" s="21">
        <v>9.99</v>
      </c>
      <c r="H3283">
        <v>2015</v>
      </c>
      <c r="J3283" t="str">
        <f>_xlfn.CONCAT(Table1[#This Row])</f>
        <v>Caractère 2015FranceBordeauxChâteau de la Grave3.72119.992015</v>
      </c>
      <c r="S3283" t="b">
        <v>0</v>
      </c>
    </row>
    <row r="3284" spans="1:19" x14ac:dyDescent="0.2">
      <c r="A3284" t="s">
        <v>249</v>
      </c>
      <c r="B3284" t="s">
        <v>9</v>
      </c>
      <c r="C3284" t="s">
        <v>96</v>
      </c>
      <c r="D3284" t="s">
        <v>3849</v>
      </c>
      <c r="E3284">
        <v>3.6</v>
      </c>
      <c r="F3284">
        <v>211</v>
      </c>
      <c r="G3284" s="21">
        <v>21.95</v>
      </c>
      <c r="H3284">
        <v>2015</v>
      </c>
      <c r="J3284" t="str">
        <f>_xlfn.CONCAT(Table1[#This Row])</f>
        <v>Saint-Émilion Grand Cru 2015FranceSaint-Émilion Grand CruChâteau Puy-Blanquet3.621121.952015</v>
      </c>
      <c r="S3284" t="b">
        <v>0</v>
      </c>
    </row>
    <row r="3285" spans="1:19" x14ac:dyDescent="0.2">
      <c r="A3285" t="s">
        <v>3830</v>
      </c>
      <c r="B3285" t="s">
        <v>9</v>
      </c>
      <c r="C3285" t="s">
        <v>2630</v>
      </c>
      <c r="D3285" t="s">
        <v>2631</v>
      </c>
      <c r="E3285">
        <v>3.7</v>
      </c>
      <c r="F3285">
        <v>210</v>
      </c>
      <c r="G3285" s="21">
        <v>8.5</v>
      </c>
      <c r="H3285">
        <v>2015</v>
      </c>
      <c r="J3285" t="str">
        <f>_xlfn.CONCAT(Table1[#This Row])</f>
        <v>Cèdre Héritage Malbec 2015FranceCahorsChâteau du Cèdre3.72108.52015</v>
      </c>
      <c r="S3285" t="b">
        <v>0</v>
      </c>
    </row>
    <row r="3286" spans="1:19" x14ac:dyDescent="0.2">
      <c r="A3286" t="s">
        <v>3815</v>
      </c>
      <c r="B3286" t="s">
        <v>66</v>
      </c>
      <c r="C3286" t="s">
        <v>169</v>
      </c>
      <c r="D3286" t="s">
        <v>1518</v>
      </c>
      <c r="E3286">
        <v>3.3</v>
      </c>
      <c r="F3286">
        <v>209</v>
      </c>
      <c r="G3286" s="21">
        <v>6.99</v>
      </c>
      <c r="H3286">
        <v>2015</v>
      </c>
      <c r="J3286" t="str">
        <f>_xlfn.CONCAT(Table1[#This Row])</f>
        <v>Garnatxa 2015SpainCatalunyaSegura Viudas3.32096.992015</v>
      </c>
      <c r="S3286" t="b">
        <v>0</v>
      </c>
    </row>
    <row r="3287" spans="1:19" x14ac:dyDescent="0.2">
      <c r="A3287" t="s">
        <v>2592</v>
      </c>
      <c r="B3287" t="s">
        <v>9</v>
      </c>
      <c r="C3287" t="s">
        <v>379</v>
      </c>
      <c r="D3287" t="s">
        <v>1284</v>
      </c>
      <c r="E3287">
        <v>3.9</v>
      </c>
      <c r="F3287">
        <v>208</v>
      </c>
      <c r="G3287" s="21">
        <v>21.5</v>
      </c>
      <c r="H3287">
        <v>2015</v>
      </c>
      <c r="J3287" t="str">
        <f>_xlfn.CONCAT(Table1[#This Row])</f>
        <v>Médoc 2015FranceMédocChâteau La Cardonne3.920821.52015</v>
      </c>
      <c r="S3287" t="b">
        <v>0</v>
      </c>
    </row>
    <row r="3288" spans="1:19" x14ac:dyDescent="0.2">
      <c r="A3288" t="s">
        <v>3803</v>
      </c>
      <c r="B3288" t="s">
        <v>66</v>
      </c>
      <c r="C3288" t="s">
        <v>308</v>
      </c>
      <c r="D3288" t="s">
        <v>3804</v>
      </c>
      <c r="E3288">
        <v>3.6</v>
      </c>
      <c r="F3288">
        <v>208</v>
      </c>
      <c r="G3288" s="21">
        <v>8.75</v>
      </c>
      <c r="H3288">
        <v>2015</v>
      </c>
      <c r="J3288" t="str">
        <f>_xlfn.CONCAT(Table1[#This Row])</f>
        <v>Rioja Crianza 2015SpainRiojaVina Herminia3.62088.752015</v>
      </c>
      <c r="S3288" t="b">
        <v>0</v>
      </c>
    </row>
    <row r="3289" spans="1:19" x14ac:dyDescent="0.2">
      <c r="A3289" t="s">
        <v>775</v>
      </c>
      <c r="B3289" t="s">
        <v>62</v>
      </c>
      <c r="C3289" t="s">
        <v>1171</v>
      </c>
      <c r="D3289" t="s">
        <v>1425</v>
      </c>
      <c r="E3289">
        <v>3.4</v>
      </c>
      <c r="F3289">
        <v>208</v>
      </c>
      <c r="G3289" s="21">
        <v>9.44</v>
      </c>
      <c r="H3289">
        <v>2015</v>
      </c>
      <c r="J3289" t="str">
        <f>_xlfn.CONCAT(Table1[#This Row])</f>
        <v>Cabernet Sauvignon - Merlot 2015South AfricaWestern CapeCapaia3.42089.442015</v>
      </c>
      <c r="S3289" t="b">
        <v>0</v>
      </c>
    </row>
    <row r="3290" spans="1:19" x14ac:dyDescent="0.2">
      <c r="A3290" t="s">
        <v>3798</v>
      </c>
      <c r="B3290" t="s">
        <v>66</v>
      </c>
      <c r="C3290" t="s">
        <v>222</v>
      </c>
      <c r="D3290" t="s">
        <v>1760</v>
      </c>
      <c r="E3290">
        <v>4.5999999999999996</v>
      </c>
      <c r="F3290">
        <v>207</v>
      </c>
      <c r="G3290" s="21">
        <v>131</v>
      </c>
      <c r="H3290">
        <v>2015</v>
      </c>
      <c r="J3290" t="str">
        <f>_xlfn.CONCAT(Table1[#This Row])</f>
        <v>Valbuena 5º 2015SpainRibera del DueroVega Sicilia4.62071312015</v>
      </c>
      <c r="S3290" t="b">
        <v>0</v>
      </c>
    </row>
    <row r="3291" spans="1:19" x14ac:dyDescent="0.2">
      <c r="A3291" t="s">
        <v>3796</v>
      </c>
      <c r="B3291" t="s">
        <v>9</v>
      </c>
      <c r="C3291" t="s">
        <v>217</v>
      </c>
      <c r="D3291" t="s">
        <v>684</v>
      </c>
      <c r="E3291">
        <v>4</v>
      </c>
      <c r="F3291">
        <v>207</v>
      </c>
      <c r="G3291" s="21">
        <v>36.11</v>
      </c>
      <c r="H3291">
        <v>2015</v>
      </c>
      <c r="J3291" t="str">
        <f>_xlfn.CONCAT(Table1[#This Row])</f>
        <v>Baron de Brane Margaux 2015FranceMargauxChâteau Brane-Cantenac420736.112015</v>
      </c>
      <c r="S3291" t="b">
        <v>0</v>
      </c>
    </row>
    <row r="3292" spans="1:19" x14ac:dyDescent="0.2">
      <c r="A3292" t="s">
        <v>3776</v>
      </c>
      <c r="B3292" t="s">
        <v>196</v>
      </c>
      <c r="C3292" t="s">
        <v>197</v>
      </c>
      <c r="D3292" t="s">
        <v>1019</v>
      </c>
      <c r="E3292">
        <v>4.3</v>
      </c>
      <c r="F3292">
        <v>206</v>
      </c>
      <c r="G3292" s="21">
        <v>29.15</v>
      </c>
      <c r="H3292">
        <v>2015</v>
      </c>
      <c r="J3292" t="str">
        <f>_xlfn.CONCAT(Table1[#This Row])</f>
        <v>Pasionado Malbec 2015ArgentinaMendozaAndeluna4.320629.152015</v>
      </c>
      <c r="S3292" t="b">
        <v>0</v>
      </c>
    </row>
    <row r="3293" spans="1:19" x14ac:dyDescent="0.2">
      <c r="A3293" t="s">
        <v>3766</v>
      </c>
      <c r="B3293" t="s">
        <v>16</v>
      </c>
      <c r="C3293" t="s">
        <v>299</v>
      </c>
      <c r="D3293" t="s">
        <v>3767</v>
      </c>
      <c r="E3293">
        <v>4</v>
      </c>
      <c r="F3293">
        <v>206</v>
      </c>
      <c r="G3293" s="21">
        <v>15.85</v>
      </c>
      <c r="H3293">
        <v>2015</v>
      </c>
      <c r="J3293" t="str">
        <f>_xlfn.CONCAT(Table1[#This Row])</f>
        <v>Senes Cannonau de Sardegna Riserva 2015ItalyCannonau di SardegnaArgiolas420615.852015</v>
      </c>
      <c r="S3293" t="b">
        <v>0</v>
      </c>
    </row>
    <row r="3294" spans="1:19" x14ac:dyDescent="0.2">
      <c r="A3294" t="s">
        <v>3771</v>
      </c>
      <c r="B3294" t="s">
        <v>77</v>
      </c>
      <c r="C3294" t="s">
        <v>2104</v>
      </c>
      <c r="D3294" t="s">
        <v>3772</v>
      </c>
      <c r="E3294">
        <v>3.5</v>
      </c>
      <c r="F3294">
        <v>206</v>
      </c>
      <c r="G3294" s="21">
        <v>16.23</v>
      </c>
      <c r="H3294">
        <v>2015</v>
      </c>
      <c r="J3294" t="str">
        <f>_xlfn.CONCAT(Table1[#This Row])</f>
        <v>Lagar de Baixo Baga 2015PortugalBairradaQuinta de Baixo3.520616.232015</v>
      </c>
      <c r="S3294" t="b">
        <v>0</v>
      </c>
    </row>
    <row r="3295" spans="1:19" x14ac:dyDescent="0.2">
      <c r="A3295" t="s">
        <v>3753</v>
      </c>
      <c r="B3295" t="s">
        <v>16</v>
      </c>
      <c r="C3295" t="s">
        <v>3754</v>
      </c>
      <c r="D3295" t="s">
        <v>3755</v>
      </c>
      <c r="E3295">
        <v>4.0999999999999996</v>
      </c>
      <c r="F3295">
        <v>205</v>
      </c>
      <c r="G3295" s="21">
        <v>26.8</v>
      </c>
      <c r="H3295">
        <v>2015</v>
      </c>
      <c r="J3295" t="str">
        <f>_xlfn.CONCAT(Table1[#This Row])</f>
        <v>Carapace Montefalco Sagrantino 2015ItalyMontefalco SagrantinoTenuta Castelbuono4.120526.82015</v>
      </c>
      <c r="S3295" t="b">
        <v>0</v>
      </c>
    </row>
    <row r="3296" spans="1:19" x14ac:dyDescent="0.2">
      <c r="A3296" t="s">
        <v>1906</v>
      </c>
      <c r="B3296" t="s">
        <v>66</v>
      </c>
      <c r="C3296" t="s">
        <v>222</v>
      </c>
      <c r="D3296" t="s">
        <v>3232</v>
      </c>
      <c r="E3296">
        <v>4.0999999999999996</v>
      </c>
      <c r="F3296">
        <v>205</v>
      </c>
      <c r="G3296" s="21">
        <v>36.99</v>
      </c>
      <c r="H3296">
        <v>2015</v>
      </c>
      <c r="J3296" t="str">
        <f>_xlfn.CONCAT(Table1[#This Row])</f>
        <v>Reserva 2015SpainRibera del DueroViña Pedrosa4.120536.992015</v>
      </c>
      <c r="S3296" t="b">
        <v>0</v>
      </c>
    </row>
    <row r="3297" spans="1:19" x14ac:dyDescent="0.2">
      <c r="A3297" t="s">
        <v>3748</v>
      </c>
      <c r="B3297" t="s">
        <v>16</v>
      </c>
      <c r="C3297" t="s">
        <v>93</v>
      </c>
      <c r="D3297" t="s">
        <v>3749</v>
      </c>
      <c r="E3297">
        <v>3.7</v>
      </c>
      <c r="F3297">
        <v>205</v>
      </c>
      <c r="G3297" s="21">
        <v>22</v>
      </c>
      <c r="H3297">
        <v>2015</v>
      </c>
      <c r="J3297" t="str">
        <f>_xlfn.CONCAT(Table1[#This Row])</f>
        <v>Squarcialupi Chianti Classico Riserva 2015ItalyChianti ClassicoLa Castellina3.7205222015</v>
      </c>
      <c r="S3297" t="b">
        <v>0</v>
      </c>
    </row>
    <row r="3298" spans="1:19" x14ac:dyDescent="0.2">
      <c r="A3298" t="s">
        <v>3709</v>
      </c>
      <c r="B3298" t="s">
        <v>77</v>
      </c>
      <c r="C3298" t="s">
        <v>3710</v>
      </c>
      <c r="D3298" t="s">
        <v>154</v>
      </c>
      <c r="E3298">
        <v>3.5</v>
      </c>
      <c r="F3298">
        <v>202</v>
      </c>
      <c r="G3298" s="21">
        <v>8.4499999999999993</v>
      </c>
      <c r="H3298">
        <v>2015</v>
      </c>
      <c r="J3298" t="str">
        <f>_xlfn.CONCAT(Table1[#This Row])</f>
        <v>Quinta de Vale Veados 2015PortugalRibatejoRui Reguinga3.52028.452015</v>
      </c>
      <c r="S3298" t="b">
        <v>0</v>
      </c>
    </row>
    <row r="3299" spans="1:19" x14ac:dyDescent="0.2">
      <c r="A3299" t="s">
        <v>3699</v>
      </c>
      <c r="B3299" t="s">
        <v>9</v>
      </c>
      <c r="C3299" t="s">
        <v>274</v>
      </c>
      <c r="D3299" t="s">
        <v>3700</v>
      </c>
      <c r="E3299">
        <v>3.4</v>
      </c>
      <c r="F3299">
        <v>202</v>
      </c>
      <c r="G3299" s="21">
        <v>6.77</v>
      </c>
      <c r="H3299">
        <v>2015</v>
      </c>
      <c r="J3299" t="str">
        <f>_xlfn.CONCAT(Table1[#This Row])</f>
        <v>La Réserve Malbec 2015FranceVin de FranceLionel Osmin &amp; Cie3.42026.772015</v>
      </c>
      <c r="S3299" t="b">
        <v>0</v>
      </c>
    </row>
    <row r="3300" spans="1:19" x14ac:dyDescent="0.2">
      <c r="A3300" t="s">
        <v>3184</v>
      </c>
      <c r="B3300" t="s">
        <v>16</v>
      </c>
      <c r="C3300" t="s">
        <v>663</v>
      </c>
      <c r="D3300" t="s">
        <v>2084</v>
      </c>
      <c r="E3300">
        <v>3.3</v>
      </c>
      <c r="F3300">
        <v>202</v>
      </c>
      <c r="G3300" s="21">
        <v>11.69</v>
      </c>
      <c r="H3300">
        <v>2015</v>
      </c>
      <c r="J3300" t="str">
        <f>_xlfn.CONCAT(Table1[#This Row])</f>
        <v>Valpolicella Classico 2015ItalyValpolicellaSartori3.320211.692015</v>
      </c>
      <c r="S3300" t="b">
        <v>0</v>
      </c>
    </row>
    <row r="3301" spans="1:19" x14ac:dyDescent="0.2">
      <c r="A3301" t="s">
        <v>249</v>
      </c>
      <c r="B3301" t="s">
        <v>9</v>
      </c>
      <c r="C3301" t="s">
        <v>96</v>
      </c>
      <c r="D3301" t="s">
        <v>3688</v>
      </c>
      <c r="E3301">
        <v>4.0999999999999996</v>
      </c>
      <c r="F3301">
        <v>201</v>
      </c>
      <c r="G3301" s="21">
        <v>17.899999999999999</v>
      </c>
      <c r="H3301">
        <v>2015</v>
      </c>
      <c r="J3301" t="str">
        <f>_xlfn.CONCAT(Table1[#This Row])</f>
        <v>Saint-Émilion Grand Cru 2015FranceSaint-Émilion Grand CruChâteau Brun4.120117.92015</v>
      </c>
      <c r="S3301" t="b">
        <v>0</v>
      </c>
    </row>
    <row r="3302" spans="1:19" x14ac:dyDescent="0.2">
      <c r="A3302" t="s">
        <v>271</v>
      </c>
      <c r="B3302" t="s">
        <v>62</v>
      </c>
      <c r="C3302" t="s">
        <v>286</v>
      </c>
      <c r="D3302" t="s">
        <v>2904</v>
      </c>
      <c r="E3302">
        <v>3.9</v>
      </c>
      <c r="F3302">
        <v>201</v>
      </c>
      <c r="G3302" s="21">
        <v>27.5</v>
      </c>
      <c r="H3302">
        <v>2015</v>
      </c>
      <c r="J3302" t="str">
        <f>_xlfn.CONCAT(Table1[#This Row])</f>
        <v>Pinot Noir 2015South AfricaHemel-en-Aarde ValleyAtaraxia3.920127.52015</v>
      </c>
      <c r="S3302" t="b">
        <v>0</v>
      </c>
    </row>
    <row r="3303" spans="1:19" x14ac:dyDescent="0.2">
      <c r="A3303" t="s">
        <v>249</v>
      </c>
      <c r="B3303" t="s">
        <v>9</v>
      </c>
      <c r="C3303" t="s">
        <v>96</v>
      </c>
      <c r="D3303" t="s">
        <v>3673</v>
      </c>
      <c r="E3303">
        <v>4.0999999999999996</v>
      </c>
      <c r="F3303">
        <v>200</v>
      </c>
      <c r="G3303" s="21">
        <v>22.35</v>
      </c>
      <c r="H3303">
        <v>2015</v>
      </c>
      <c r="J3303" t="str">
        <f>_xlfn.CONCAT(Table1[#This Row])</f>
        <v>Saint-Émilion Grand Cru 2015FranceSaint-Émilion Grand CruChâteau Clos Saint Emilion Philippe4.120022.352015</v>
      </c>
      <c r="S3303" t="b">
        <v>0</v>
      </c>
    </row>
    <row r="3304" spans="1:19" x14ac:dyDescent="0.2">
      <c r="A3304" t="s">
        <v>2856</v>
      </c>
      <c r="B3304" t="s">
        <v>9</v>
      </c>
      <c r="C3304" t="s">
        <v>96</v>
      </c>
      <c r="D3304" t="s">
        <v>3675</v>
      </c>
      <c r="E3304">
        <v>4.0999999999999996</v>
      </c>
      <c r="F3304">
        <v>200</v>
      </c>
      <c r="G3304" s="21">
        <v>54.81</v>
      </c>
      <c r="H3304">
        <v>2015</v>
      </c>
      <c r="J3304" t="str">
        <f>_xlfn.CONCAT(Table1[#This Row])</f>
        <v>Saint-Émilion Grand Cru (Grand Cru Classé) 2015FranceSaint-Émilion Grand CruChâteau Jean Faure4.120054.812015</v>
      </c>
      <c r="S3304" t="b">
        <v>0</v>
      </c>
    </row>
    <row r="3305" spans="1:19" x14ac:dyDescent="0.2">
      <c r="A3305" t="s">
        <v>3647</v>
      </c>
      <c r="B3305" t="s">
        <v>9</v>
      </c>
      <c r="C3305" t="s">
        <v>3648</v>
      </c>
      <c r="D3305" t="s">
        <v>811</v>
      </c>
      <c r="E3305">
        <v>3.7</v>
      </c>
      <c r="F3305">
        <v>199</v>
      </c>
      <c r="G3305" s="21">
        <v>7.75</v>
      </c>
      <c r="H3305">
        <v>2015</v>
      </c>
      <c r="J3305" t="str">
        <f>_xlfn.CONCAT(Table1[#This Row])</f>
        <v>Les Terroirs Saint-Chinian 2015FranceSaint-ChinianCalmel &amp; Joseph3.71997.752015</v>
      </c>
      <c r="S3305" t="b">
        <v>0</v>
      </c>
    </row>
    <row r="3306" spans="1:19" x14ac:dyDescent="0.2">
      <c r="A3306" t="s">
        <v>3646</v>
      </c>
      <c r="B3306" t="s">
        <v>66</v>
      </c>
      <c r="C3306" t="s">
        <v>1068</v>
      </c>
      <c r="D3306" t="s">
        <v>148</v>
      </c>
      <c r="E3306">
        <v>3.6</v>
      </c>
      <c r="F3306">
        <v>199</v>
      </c>
      <c r="G3306" s="21">
        <v>12.9</v>
      </c>
      <c r="H3306">
        <v>2015</v>
      </c>
      <c r="J3306" t="str">
        <f>_xlfn.CONCAT(Table1[#This Row])</f>
        <v>La Suerte de Arrayán Garnacha 2015SpainMéntridaArrayán3.619912.92015</v>
      </c>
      <c r="S3306" t="b">
        <v>0</v>
      </c>
    </row>
    <row r="3307" spans="1:19" x14ac:dyDescent="0.2">
      <c r="A3307" t="s">
        <v>3619</v>
      </c>
      <c r="B3307" t="s">
        <v>9</v>
      </c>
      <c r="C3307" t="s">
        <v>336</v>
      </c>
      <c r="D3307" t="s">
        <v>1179</v>
      </c>
      <c r="E3307">
        <v>3.8</v>
      </c>
      <c r="F3307">
        <v>197</v>
      </c>
      <c r="G3307" s="21">
        <v>25.24</v>
      </c>
      <c r="H3307">
        <v>2015</v>
      </c>
      <c r="J3307" t="str">
        <f>_xlfn.CONCAT(Table1[#This Row])</f>
        <v>Corbières 2015FranceCorbièresChâteau d’Aussières3.819725.242015</v>
      </c>
      <c r="S3307" t="b">
        <v>0</v>
      </c>
    </row>
    <row r="3308" spans="1:19" x14ac:dyDescent="0.2">
      <c r="A3308" t="s">
        <v>3618</v>
      </c>
      <c r="B3308" t="s">
        <v>16</v>
      </c>
      <c r="C3308" t="s">
        <v>748</v>
      </c>
      <c r="D3308" t="s">
        <v>1336</v>
      </c>
      <c r="E3308">
        <v>3.6</v>
      </c>
      <c r="F3308">
        <v>197</v>
      </c>
      <c r="G3308" s="21">
        <v>7.95</v>
      </c>
      <c r="H3308">
        <v>2015</v>
      </c>
      <c r="J3308" t="str">
        <f>_xlfn.CONCAT(Table1[#This Row])</f>
        <v>Pelofino Toscana Rosso 2015ItalyMaremma ToscanaFattoria le Pupille3.61977.952015</v>
      </c>
      <c r="S3308" t="b">
        <v>0</v>
      </c>
    </row>
    <row r="3309" spans="1:19" x14ac:dyDescent="0.2">
      <c r="A3309" t="s">
        <v>964</v>
      </c>
      <c r="B3309" t="s">
        <v>16</v>
      </c>
      <c r="C3309" t="s">
        <v>505</v>
      </c>
      <c r="D3309" t="s">
        <v>3605</v>
      </c>
      <c r="E3309">
        <v>4.3</v>
      </c>
      <c r="F3309">
        <v>196</v>
      </c>
      <c r="G3309" s="21">
        <v>33.81</v>
      </c>
      <c r="H3309">
        <v>2015</v>
      </c>
      <c r="J3309" t="str">
        <f>_xlfn.CONCAT(Table1[#This Row])</f>
        <v>Amarone della Valpolicella Classico 2015ItalyAmarone della Valpolicella ClassicoVilla Girardi4.319633.812015</v>
      </c>
      <c r="S3309" t="b">
        <v>0</v>
      </c>
    </row>
    <row r="3310" spans="1:19" x14ac:dyDescent="0.2">
      <c r="A3310" t="s">
        <v>467</v>
      </c>
      <c r="B3310" t="s">
        <v>9</v>
      </c>
      <c r="C3310" t="s">
        <v>10</v>
      </c>
      <c r="D3310" t="s">
        <v>3596</v>
      </c>
      <c r="E3310">
        <v>3.8</v>
      </c>
      <c r="F3310">
        <v>196</v>
      </c>
      <c r="G3310" s="21">
        <v>25.75</v>
      </c>
      <c r="H3310">
        <v>2015</v>
      </c>
      <c r="J3310" t="str">
        <f>_xlfn.CONCAT(Table1[#This Row])</f>
        <v>Pomerol 2015FrancePomerolChâteau Hermitage Mazeyres3.819625.752015</v>
      </c>
      <c r="S3310" t="b">
        <v>0</v>
      </c>
    </row>
    <row r="3311" spans="1:19" x14ac:dyDescent="0.2">
      <c r="A3311" t="s">
        <v>3585</v>
      </c>
      <c r="B3311" t="s">
        <v>16</v>
      </c>
      <c r="C3311" t="s">
        <v>93</v>
      </c>
      <c r="D3311" t="s">
        <v>3586</v>
      </c>
      <c r="E3311">
        <v>3.8</v>
      </c>
      <c r="F3311">
        <v>195</v>
      </c>
      <c r="G3311" s="21">
        <v>17.5</v>
      </c>
      <c r="H3311">
        <v>2015</v>
      </c>
      <c r="J3311" t="str">
        <f>_xlfn.CONCAT(Table1[#This Row])</f>
        <v>Chianti Classico Riserva Misciano 2015ItalyChianti ClassicoBorgo Scopeto3.819517.52015</v>
      </c>
      <c r="S3311" t="b">
        <v>0</v>
      </c>
    </row>
    <row r="3312" spans="1:19" x14ac:dyDescent="0.2">
      <c r="A3312" t="s">
        <v>3572</v>
      </c>
      <c r="B3312" t="s">
        <v>9</v>
      </c>
      <c r="C3312" t="s">
        <v>3573</v>
      </c>
      <c r="D3312" t="s">
        <v>423</v>
      </c>
      <c r="E3312">
        <v>3.7</v>
      </c>
      <c r="F3312">
        <v>195</v>
      </c>
      <c r="G3312" s="21">
        <v>22.3</v>
      </c>
      <c r="H3312">
        <v>2015</v>
      </c>
      <c r="J3312" t="str">
        <f>_xlfn.CONCAT(Table1[#This Row])</f>
        <v>Côte de Beaune Villages 2015FranceCôte de Beaune VillagesLouis Jadot3.719522.32015</v>
      </c>
      <c r="S3312" t="b">
        <v>0</v>
      </c>
    </row>
    <row r="3313" spans="1:19" x14ac:dyDescent="0.2">
      <c r="A3313" t="s">
        <v>3557</v>
      </c>
      <c r="B3313" t="s">
        <v>34</v>
      </c>
      <c r="C3313" t="s">
        <v>599</v>
      </c>
      <c r="D3313" t="s">
        <v>2354</v>
      </c>
      <c r="E3313">
        <v>3.8</v>
      </c>
      <c r="F3313">
        <v>194</v>
      </c>
      <c r="G3313" s="21">
        <v>12.5</v>
      </c>
      <c r="H3313">
        <v>2015</v>
      </c>
      <c r="J3313" t="str">
        <f>_xlfn.CONCAT(Table1[#This Row])</f>
        <v>Antu Cabernet Sauvignon 2015ChileMaipo ValleyMontGras3.819412.52015</v>
      </c>
      <c r="S3313" t="b">
        <v>0</v>
      </c>
    </row>
    <row r="3314" spans="1:19" x14ac:dyDescent="0.2">
      <c r="A3314" t="s">
        <v>3528</v>
      </c>
      <c r="B3314" t="s">
        <v>9</v>
      </c>
      <c r="C3314" t="s">
        <v>105</v>
      </c>
      <c r="D3314" t="s">
        <v>1384</v>
      </c>
      <c r="E3314">
        <v>4.3</v>
      </c>
      <c r="F3314">
        <v>193</v>
      </c>
      <c r="G3314" s="21">
        <v>167.95</v>
      </c>
      <c r="H3314">
        <v>2015</v>
      </c>
      <c r="J3314" t="str">
        <f>_xlfn.CONCAT(Table1[#This Row])</f>
        <v>Saint-Estèphe (Grand Cru Classé) 2015FranceSaint-EstèpheChâteau Montrose4.3193167.952015</v>
      </c>
      <c r="S3314" t="b">
        <v>0</v>
      </c>
    </row>
    <row r="3315" spans="1:19" x14ac:dyDescent="0.2">
      <c r="A3315" t="s">
        <v>3535</v>
      </c>
      <c r="B3315" t="s">
        <v>66</v>
      </c>
      <c r="C3315" t="s">
        <v>147</v>
      </c>
      <c r="D3315" t="s">
        <v>1860</v>
      </c>
      <c r="E3315">
        <v>4.2</v>
      </c>
      <c r="F3315">
        <v>193</v>
      </c>
      <c r="G3315" s="21">
        <v>87.37</v>
      </c>
      <c r="H3315">
        <v>2015</v>
      </c>
      <c r="J3315" t="str">
        <f>_xlfn.CONCAT(Table1[#This Row])</f>
        <v>Syrah Pago Garduña 2015SpainCastilla y LeónAbadia Retuerta4.219387.372015</v>
      </c>
      <c r="S3315" t="b">
        <v>0</v>
      </c>
    </row>
    <row r="3316" spans="1:19" x14ac:dyDescent="0.2">
      <c r="A3316" t="s">
        <v>3534</v>
      </c>
      <c r="B3316" t="s">
        <v>9</v>
      </c>
      <c r="C3316" t="s">
        <v>184</v>
      </c>
      <c r="D3316" t="s">
        <v>3467</v>
      </c>
      <c r="E3316">
        <v>4.0999999999999996</v>
      </c>
      <c r="F3316">
        <v>193</v>
      </c>
      <c r="G3316" s="21">
        <v>117.76</v>
      </c>
      <c r="H3316">
        <v>2015</v>
      </c>
      <c r="J3316" t="str">
        <f>_xlfn.CONCAT(Table1[#This Row])</f>
        <v>Pauillac (Grand Cru Classé) 2015FrancePauillacChâteau Duhart-Milon4.1193117.762015</v>
      </c>
      <c r="S3316" t="b">
        <v>0</v>
      </c>
    </row>
    <row r="3317" spans="1:19" x14ac:dyDescent="0.2">
      <c r="A3317" t="s">
        <v>3519</v>
      </c>
      <c r="B3317" t="s">
        <v>66</v>
      </c>
      <c r="C3317" t="s">
        <v>308</v>
      </c>
      <c r="D3317" t="s">
        <v>1777</v>
      </c>
      <c r="E3317">
        <v>3.7</v>
      </c>
      <c r="F3317">
        <v>192</v>
      </c>
      <c r="G3317" s="21">
        <v>9.5</v>
      </c>
      <c r="H3317">
        <v>2015</v>
      </c>
      <c r="J3317" t="str">
        <f>_xlfn.CONCAT(Table1[#This Row])</f>
        <v>Crianza Garnacha 2015SpainRiojaEl Coto3.71929.52015</v>
      </c>
      <c r="S3317" t="b">
        <v>0</v>
      </c>
    </row>
    <row r="3318" spans="1:19" x14ac:dyDescent="0.2">
      <c r="A3318" t="s">
        <v>3490</v>
      </c>
      <c r="B3318" t="s">
        <v>9</v>
      </c>
      <c r="C3318" t="s">
        <v>217</v>
      </c>
      <c r="D3318" t="s">
        <v>1390</v>
      </c>
      <c r="E3318">
        <v>4</v>
      </c>
      <c r="F3318">
        <v>190</v>
      </c>
      <c r="G3318" s="21">
        <v>56.95</v>
      </c>
      <c r="H3318">
        <v>2015</v>
      </c>
      <c r="J3318" t="str">
        <f>_xlfn.CONCAT(Table1[#This Row])</f>
        <v>Margaux (Grand Cru Classé) 2015FranceMargauxChâteau Marquis d'Alesme419056.952015</v>
      </c>
      <c r="S3318" t="b">
        <v>0</v>
      </c>
    </row>
    <row r="3319" spans="1:19" x14ac:dyDescent="0.2">
      <c r="A3319" t="s">
        <v>1910</v>
      </c>
      <c r="B3319" t="s">
        <v>16</v>
      </c>
      <c r="C3319" t="s">
        <v>358</v>
      </c>
      <c r="D3319" t="s">
        <v>295</v>
      </c>
      <c r="E3319">
        <v>4.3</v>
      </c>
      <c r="F3319">
        <v>189</v>
      </c>
      <c r="G3319" s="21">
        <v>42.79</v>
      </c>
      <c r="H3319">
        <v>2015</v>
      </c>
      <c r="J3319" t="str">
        <f>_xlfn.CONCAT(Table1[#This Row])</f>
        <v>Brunello di Montalcino 2015ItalyBrunello di MontalcinoCastiglion del Bosco4.318942.792015</v>
      </c>
      <c r="S3319" t="b">
        <v>0</v>
      </c>
    </row>
    <row r="3320" spans="1:19" x14ac:dyDescent="0.2">
      <c r="A3320" t="s">
        <v>3444</v>
      </c>
      <c r="B3320" t="s">
        <v>16</v>
      </c>
      <c r="C3320" t="s">
        <v>404</v>
      </c>
      <c r="D3320" t="s">
        <v>3445</v>
      </c>
      <c r="E3320">
        <v>4.2</v>
      </c>
      <c r="F3320">
        <v>188</v>
      </c>
      <c r="G3320" s="21">
        <v>34.799999999999997</v>
      </c>
      <c r="H3320">
        <v>2015</v>
      </c>
      <c r="J3320" t="str">
        <f>_xlfn.CONCAT(Table1[#This Row])</f>
        <v>Lagrein Alto Adige Riserva Castel Ringberg 2015ItalySüdtirol - Alto AdigeElena Walch4.218834.82015</v>
      </c>
      <c r="S3320" t="b">
        <v>0</v>
      </c>
    </row>
    <row r="3321" spans="1:19" x14ac:dyDescent="0.2">
      <c r="A3321" t="s">
        <v>3431</v>
      </c>
      <c r="B3321" t="s">
        <v>9</v>
      </c>
      <c r="C3321" t="s">
        <v>873</v>
      </c>
      <c r="D3321" t="s">
        <v>1196</v>
      </c>
      <c r="E3321">
        <v>4</v>
      </c>
      <c r="F3321">
        <v>188</v>
      </c>
      <c r="G3321" s="21">
        <v>33.04</v>
      </c>
      <c r="H3321">
        <v>2015</v>
      </c>
      <c r="J3321" t="str">
        <f>_xlfn.CONCAT(Table1[#This Row])</f>
        <v>Château Romassan Rouge 2015FranceBandolDomaines Ott418833.042015</v>
      </c>
      <c r="S3321" t="b">
        <v>0</v>
      </c>
    </row>
    <row r="3322" spans="1:19" x14ac:dyDescent="0.2">
      <c r="A3322" t="s">
        <v>726</v>
      </c>
      <c r="B3322" t="s">
        <v>70</v>
      </c>
      <c r="C3322" t="s">
        <v>533</v>
      </c>
      <c r="D3322" t="s">
        <v>3429</v>
      </c>
      <c r="E3322">
        <v>3.8</v>
      </c>
      <c r="F3322">
        <v>188</v>
      </c>
      <c r="G3322" s="21">
        <v>8.35</v>
      </c>
      <c r="H3322">
        <v>2015</v>
      </c>
      <c r="J3322" t="str">
        <f>_xlfn.CONCAT(Table1[#This Row])</f>
        <v>Shiraz 2015United StatesColumbia ValleyTwo Vines3.81888.352015</v>
      </c>
      <c r="S3322" t="b">
        <v>0</v>
      </c>
    </row>
    <row r="3323" spans="1:19" x14ac:dyDescent="0.2">
      <c r="A3323" t="s">
        <v>3446</v>
      </c>
      <c r="B3323" t="s">
        <v>16</v>
      </c>
      <c r="C3323" t="s">
        <v>454</v>
      </c>
      <c r="D3323" t="s">
        <v>540</v>
      </c>
      <c r="E3323">
        <v>3.8</v>
      </c>
      <c r="F3323">
        <v>188</v>
      </c>
      <c r="G3323" s="21">
        <v>9.1199999999999992</v>
      </c>
      <c r="H3323">
        <v>2015</v>
      </c>
      <c r="J3323" t="str">
        <f>_xlfn.CONCAT(Table1[#This Row])</f>
        <v>Cantodoro 2015ItalySiciliaFeudo Arancio3.81889.122015</v>
      </c>
      <c r="S3323" t="b">
        <v>0</v>
      </c>
    </row>
    <row r="3324" spans="1:19" x14ac:dyDescent="0.2">
      <c r="A3324" t="s">
        <v>3435</v>
      </c>
      <c r="B3324" t="s">
        <v>9</v>
      </c>
      <c r="C3324" t="s">
        <v>105</v>
      </c>
      <c r="D3324" t="s">
        <v>106</v>
      </c>
      <c r="E3324">
        <v>3.7</v>
      </c>
      <c r="F3324">
        <v>188</v>
      </c>
      <c r="G3324" s="21">
        <v>36.11</v>
      </c>
      <c r="H3324">
        <v>2015</v>
      </c>
      <c r="J3324" t="str">
        <f>_xlfn.CONCAT(Table1[#This Row])</f>
        <v>Saint-Estephe de Calon-Ségur 2015FranceSaint-EstèpheChâteau Calon-Ségur3.718836.112015</v>
      </c>
      <c r="S3324" t="b">
        <v>0</v>
      </c>
    </row>
    <row r="3325" spans="1:19" x14ac:dyDescent="0.2">
      <c r="A3325" t="s">
        <v>3416</v>
      </c>
      <c r="B3325" t="s">
        <v>66</v>
      </c>
      <c r="C3325" t="s">
        <v>222</v>
      </c>
      <c r="D3325" t="s">
        <v>3417</v>
      </c>
      <c r="E3325">
        <v>4.3</v>
      </c>
      <c r="F3325">
        <v>187</v>
      </c>
      <c r="G3325" s="21">
        <v>48.45</v>
      </c>
      <c r="H3325">
        <v>2015</v>
      </c>
      <c r="J3325" t="str">
        <f>_xlfn.CONCAT(Table1[#This Row])</f>
        <v>Malabrigo Ribera del Duero 2015SpainRibera del DueroCepa 214.318748.452015</v>
      </c>
      <c r="S3325" t="b">
        <v>0</v>
      </c>
    </row>
    <row r="3326" spans="1:19" x14ac:dyDescent="0.2">
      <c r="A3326" t="s">
        <v>3409</v>
      </c>
      <c r="B3326" t="s">
        <v>16</v>
      </c>
      <c r="C3326" t="s">
        <v>454</v>
      </c>
      <c r="D3326" t="s">
        <v>2045</v>
      </c>
      <c r="E3326">
        <v>4.0999999999999996</v>
      </c>
      <c r="F3326">
        <v>187</v>
      </c>
      <c r="G3326" s="21">
        <v>31.91</v>
      </c>
      <c r="H3326">
        <v>2015</v>
      </c>
      <c r="J3326" t="str">
        <f>_xlfn.CONCAT(Table1[#This Row])</f>
        <v>Vigna San Francesco Cabernet Sauvignon 2015ItalySiciliaTasca d'Almerita4.118731.912015</v>
      </c>
      <c r="S3326" t="b">
        <v>0</v>
      </c>
    </row>
    <row r="3327" spans="1:19" x14ac:dyDescent="0.2">
      <c r="A3327" t="s">
        <v>3424</v>
      </c>
      <c r="B3327" t="s">
        <v>9</v>
      </c>
      <c r="C3327" t="s">
        <v>379</v>
      </c>
      <c r="D3327" t="s">
        <v>1083</v>
      </c>
      <c r="E3327">
        <v>3.7</v>
      </c>
      <c r="F3327">
        <v>187</v>
      </c>
      <c r="G3327" s="21">
        <v>16.5</v>
      </c>
      <c r="H3327">
        <v>2015</v>
      </c>
      <c r="J3327" t="str">
        <f>_xlfn.CONCAT(Table1[#This Row])</f>
        <v>Légende (R) Médoc 2015FranceMédocBarons de Rothschild (Lafite)3.718716.52015</v>
      </c>
      <c r="S3327" t="b">
        <v>0</v>
      </c>
    </row>
    <row r="3328" spans="1:19" x14ac:dyDescent="0.2">
      <c r="A3328" t="s">
        <v>3400</v>
      </c>
      <c r="B3328" t="s">
        <v>16</v>
      </c>
      <c r="C3328" t="s">
        <v>358</v>
      </c>
      <c r="D3328" t="s">
        <v>1791</v>
      </c>
      <c r="E3328">
        <v>4.2</v>
      </c>
      <c r="F3328">
        <v>186</v>
      </c>
      <c r="G3328" s="21">
        <v>34.020000000000003</v>
      </c>
      <c r="H3328">
        <v>2015</v>
      </c>
      <c r="J3328" t="str">
        <f>_xlfn.CONCAT(Table1[#This Row])</f>
        <v>Campogiovanni Brunello di Montalcino 2015ItalyBrunello di MontalcinoSan Felice4.218634.022015</v>
      </c>
      <c r="S3328" t="b">
        <v>0</v>
      </c>
    </row>
    <row r="3329" spans="1:19" x14ac:dyDescent="0.2">
      <c r="A3329" t="s">
        <v>2748</v>
      </c>
      <c r="B3329" t="s">
        <v>16</v>
      </c>
      <c r="C3329" t="s">
        <v>394</v>
      </c>
      <c r="D3329" t="s">
        <v>3395</v>
      </c>
      <c r="E3329">
        <v>3.8</v>
      </c>
      <c r="F3329">
        <v>186</v>
      </c>
      <c r="G3329" s="21">
        <v>24.95</v>
      </c>
      <c r="H3329">
        <v>2015</v>
      </c>
      <c r="J3329" t="str">
        <f>_xlfn.CONCAT(Table1[#This Row])</f>
        <v>Amarone della Valpolicella 2015ItalyAmarone della ValpolicellaBotticato3.818624.952015</v>
      </c>
      <c r="S3329" t="b">
        <v>0</v>
      </c>
    </row>
    <row r="3330" spans="1:19" x14ac:dyDescent="0.2">
      <c r="A3330" t="s">
        <v>1638</v>
      </c>
      <c r="B3330" t="s">
        <v>16</v>
      </c>
      <c r="C3330" t="s">
        <v>93</v>
      </c>
      <c r="D3330" t="s">
        <v>3399</v>
      </c>
      <c r="E3330">
        <v>3.8</v>
      </c>
      <c r="F3330">
        <v>186</v>
      </c>
      <c r="G3330" s="21">
        <v>13.99</v>
      </c>
      <c r="H3330">
        <v>2015</v>
      </c>
      <c r="J3330" t="str">
        <f>_xlfn.CONCAT(Table1[#This Row])</f>
        <v>Chianti Classico 2015ItalyChianti ClassicoCastello di Uzzano3.818613.992015</v>
      </c>
      <c r="S3330" t="b">
        <v>0</v>
      </c>
    </row>
    <row r="3331" spans="1:19" x14ac:dyDescent="0.2">
      <c r="A3331" t="s">
        <v>3387</v>
      </c>
      <c r="B3331" t="s">
        <v>87</v>
      </c>
      <c r="C3331" t="s">
        <v>3388</v>
      </c>
      <c r="D3331" t="s">
        <v>3389</v>
      </c>
      <c r="E3331">
        <v>3.2</v>
      </c>
      <c r="F3331">
        <v>186</v>
      </c>
      <c r="G3331" s="21">
        <v>9.9</v>
      </c>
      <c r="H3331">
        <v>2015</v>
      </c>
      <c r="J3331" t="str">
        <f>_xlfn.CONCAT(Table1[#This Row])</f>
        <v>Family Vineyards Pinot Noir 2015BrazilRio Grande do SulMiolo3.21869.92015</v>
      </c>
      <c r="S3331" t="b">
        <v>0</v>
      </c>
    </row>
    <row r="3332" spans="1:19" x14ac:dyDescent="0.2">
      <c r="A3332" t="s">
        <v>3371</v>
      </c>
      <c r="B3332" t="s">
        <v>66</v>
      </c>
      <c r="C3332" t="s">
        <v>313</v>
      </c>
      <c r="D3332" t="s">
        <v>3372</v>
      </c>
      <c r="E3332">
        <v>4.2</v>
      </c>
      <c r="F3332">
        <v>185</v>
      </c>
      <c r="G3332" s="21">
        <v>41.71</v>
      </c>
      <c r="H3332">
        <v>2015</v>
      </c>
      <c r="J3332" t="str">
        <f>_xlfn.CONCAT(Table1[#This Row])</f>
        <v>Roquers de Porrera 2015SpainPrioratL'Encastell4.218541.712015</v>
      </c>
      <c r="S3332" t="b">
        <v>0</v>
      </c>
    </row>
    <row r="3333" spans="1:19" x14ac:dyDescent="0.2">
      <c r="A3333" t="s">
        <v>3375</v>
      </c>
      <c r="B3333" t="s">
        <v>9</v>
      </c>
      <c r="C3333" t="s">
        <v>2456</v>
      </c>
      <c r="D3333" t="s">
        <v>868</v>
      </c>
      <c r="E3333">
        <v>4.2</v>
      </c>
      <c r="F3333">
        <v>185</v>
      </c>
      <c r="G3333" s="21">
        <v>85.78</v>
      </c>
      <c r="H3333">
        <v>2015</v>
      </c>
      <c r="J3333" t="str">
        <f>_xlfn.CONCAT(Table1[#This Row])</f>
        <v>Vosne-Romanée 2015FranceVosne-RomanéeJoseph Drouhin4.218585.782015</v>
      </c>
      <c r="S3333" t="b">
        <v>0</v>
      </c>
    </row>
    <row r="3334" spans="1:19" x14ac:dyDescent="0.2">
      <c r="A3334" t="s">
        <v>3357</v>
      </c>
      <c r="B3334" t="s">
        <v>77</v>
      </c>
      <c r="C3334" t="s">
        <v>1405</v>
      </c>
      <c r="D3334" t="s">
        <v>3358</v>
      </c>
      <c r="E3334">
        <v>4</v>
      </c>
      <c r="F3334">
        <v>185</v>
      </c>
      <c r="G3334" s="21">
        <v>15.6</v>
      </c>
      <c r="H3334">
        <v>2015</v>
      </c>
      <c r="J3334" t="str">
        <f>_xlfn.CONCAT(Table1[#This Row])</f>
        <v>Private Selection Vinhas Velhas Tinto 2015PortugalAlentejoPaulo Laureano418515.62015</v>
      </c>
      <c r="S3334" t="b">
        <v>0</v>
      </c>
    </row>
    <row r="3335" spans="1:19" x14ac:dyDescent="0.2">
      <c r="A3335" t="s">
        <v>3350</v>
      </c>
      <c r="B3335" t="s">
        <v>9</v>
      </c>
      <c r="C3335" t="s">
        <v>1127</v>
      </c>
      <c r="D3335" t="s">
        <v>1128</v>
      </c>
      <c r="E3335">
        <v>4.0999999999999996</v>
      </c>
      <c r="F3335">
        <v>184</v>
      </c>
      <c r="G3335" s="21">
        <v>27.95</v>
      </c>
      <c r="H3335">
        <v>2015</v>
      </c>
      <c r="J3335" t="str">
        <f>_xlfn.CONCAT(Table1[#This Row])</f>
        <v>Prima 2015FranceCadillac - Côtes de BordeauxChâteau Carignan4.118427.952015</v>
      </c>
      <c r="S3335" t="b">
        <v>0</v>
      </c>
    </row>
    <row r="3336" spans="1:19" x14ac:dyDescent="0.2">
      <c r="A3336" t="s">
        <v>3339</v>
      </c>
      <c r="B3336" t="s">
        <v>62</v>
      </c>
      <c r="C3336" t="s">
        <v>780</v>
      </c>
      <c r="D3336" t="s">
        <v>781</v>
      </c>
      <c r="E3336">
        <v>3.9</v>
      </c>
      <c r="F3336">
        <v>184</v>
      </c>
      <c r="G3336" s="21">
        <v>29.49</v>
      </c>
      <c r="H3336">
        <v>2015</v>
      </c>
      <c r="J3336" t="str">
        <f>_xlfn.CONCAT(Table1[#This Row])</f>
        <v>Estate Pinot Noir 2015South AfricaRobertsonSpringfield Estate3.918429.492015</v>
      </c>
      <c r="S3336" t="b">
        <v>0</v>
      </c>
    </row>
    <row r="3337" spans="1:19" x14ac:dyDescent="0.2">
      <c r="A3337" t="s">
        <v>3335</v>
      </c>
      <c r="B3337" t="s">
        <v>16</v>
      </c>
      <c r="C3337" t="s">
        <v>1446</v>
      </c>
      <c r="D3337" t="s">
        <v>3336</v>
      </c>
      <c r="E3337">
        <v>3.8</v>
      </c>
      <c r="F3337">
        <v>184</v>
      </c>
      <c r="G3337" s="21">
        <v>11.85</v>
      </c>
      <c r="H3337">
        <v>2015</v>
      </c>
      <c r="J3337" t="str">
        <f>_xlfn.CONCAT(Table1[#This Row])</f>
        <v>Re Manfredi Aglianico del Vulture 2015ItalyAglianico del VultureTerre degli Svevi3.818411.852015</v>
      </c>
      <c r="S3337" t="b">
        <v>0</v>
      </c>
    </row>
    <row r="3338" spans="1:19" x14ac:dyDescent="0.2">
      <c r="A3338" t="s">
        <v>3341</v>
      </c>
      <c r="B3338" t="s">
        <v>16</v>
      </c>
      <c r="C3338" t="s">
        <v>2893</v>
      </c>
      <c r="D3338" t="s">
        <v>901</v>
      </c>
      <c r="E3338">
        <v>3.7</v>
      </c>
      <c r="F3338">
        <v>184</v>
      </c>
      <c r="G3338" s="21">
        <v>12.5</v>
      </c>
      <c r="H3338">
        <v>2015</v>
      </c>
      <c r="J3338" t="str">
        <f>_xlfn.CONCAT(Table1[#This Row])</f>
        <v>Corasco 2015Italydelle VenezieTedeschi3.718412.52015</v>
      </c>
      <c r="S3338" t="b">
        <v>0</v>
      </c>
    </row>
    <row r="3339" spans="1:19" x14ac:dyDescent="0.2">
      <c r="A3339" t="s">
        <v>271</v>
      </c>
      <c r="B3339" t="s">
        <v>30</v>
      </c>
      <c r="C3339" t="s">
        <v>3343</v>
      </c>
      <c r="D3339" t="s">
        <v>3344</v>
      </c>
      <c r="E3339">
        <v>3.7</v>
      </c>
      <c r="F3339">
        <v>184</v>
      </c>
      <c r="G3339" s="21">
        <v>29.9</v>
      </c>
      <c r="H3339">
        <v>2015</v>
      </c>
      <c r="J3339" t="str">
        <f>_xlfn.CONCAT(Table1[#This Row])</f>
        <v>Pinot Noir 2015New ZealandMartinboroughPalliser Estate3.718429.92015</v>
      </c>
      <c r="S3339" t="b">
        <v>0</v>
      </c>
    </row>
    <row r="3340" spans="1:19" x14ac:dyDescent="0.2">
      <c r="A3340" t="s">
        <v>3327</v>
      </c>
      <c r="B3340" t="s">
        <v>16</v>
      </c>
      <c r="C3340" t="s">
        <v>602</v>
      </c>
      <c r="D3340" t="s">
        <v>2469</v>
      </c>
      <c r="E3340">
        <v>4</v>
      </c>
      <c r="F3340">
        <v>183</v>
      </c>
      <c r="G3340" s="21">
        <v>15.49</v>
      </c>
      <c r="H3340">
        <v>2015</v>
      </c>
      <c r="J3340" t="str">
        <f>_xlfn.CONCAT(Table1[#This Row])</f>
        <v>Lu Ceppu Riserva Salice Salentino 2015ItalySalice SalentinoMasca del Tacco418315.492015</v>
      </c>
      <c r="S3340" t="b">
        <v>0</v>
      </c>
    </row>
    <row r="3341" spans="1:19" x14ac:dyDescent="0.2">
      <c r="A3341" t="s">
        <v>3312</v>
      </c>
      <c r="B3341" t="s">
        <v>66</v>
      </c>
      <c r="C3341" t="s">
        <v>67</v>
      </c>
      <c r="D3341" t="s">
        <v>3313</v>
      </c>
      <c r="E3341">
        <v>4</v>
      </c>
      <c r="F3341">
        <v>182</v>
      </c>
      <c r="G3341" s="21">
        <v>31.9</v>
      </c>
      <c r="H3341">
        <v>2015</v>
      </c>
      <c r="J3341" t="str">
        <f>_xlfn.CONCAT(Table1[#This Row])</f>
        <v>Bembibre Mencía 2015SpainBierzoDominio de Tares418231.92015</v>
      </c>
      <c r="S3341" t="b">
        <v>0</v>
      </c>
    </row>
    <row r="3342" spans="1:19" x14ac:dyDescent="0.2">
      <c r="A3342" t="s">
        <v>3314</v>
      </c>
      <c r="B3342" t="s">
        <v>255</v>
      </c>
      <c r="C3342" t="s">
        <v>256</v>
      </c>
      <c r="D3342" t="s">
        <v>3315</v>
      </c>
      <c r="E3342">
        <v>4</v>
      </c>
      <c r="F3342">
        <v>182</v>
      </c>
      <c r="G3342" s="21">
        <v>26.9</v>
      </c>
      <c r="H3342">
        <v>2015</v>
      </c>
      <c r="J3342" t="str">
        <f>_xlfn.CONCAT(Table1[#This Row])</f>
        <v>Domaine Ceptura Rouge 2015RomaniaDealu MareDavino418226.92015</v>
      </c>
      <c r="S3342" t="b">
        <v>0</v>
      </c>
    </row>
    <row r="3343" spans="1:19" x14ac:dyDescent="0.2">
      <c r="A3343" t="s">
        <v>249</v>
      </c>
      <c r="B3343" t="s">
        <v>9</v>
      </c>
      <c r="C3343" t="s">
        <v>96</v>
      </c>
      <c r="D3343" t="s">
        <v>239</v>
      </c>
      <c r="E3343">
        <v>3.8</v>
      </c>
      <c r="F3343">
        <v>182</v>
      </c>
      <c r="G3343" s="21">
        <v>23.29</v>
      </c>
      <c r="H3343">
        <v>2015</v>
      </c>
      <c r="J3343" t="str">
        <f>_xlfn.CONCAT(Table1[#This Row])</f>
        <v>Saint-Émilion Grand Cru 2015FranceSaint-Émilion Grand CruChâteau Grand Barrail Lamarzelle Figeac3.818223.292015</v>
      </c>
      <c r="S3343" t="b">
        <v>0</v>
      </c>
    </row>
    <row r="3344" spans="1:19" x14ac:dyDescent="0.2">
      <c r="A3344" t="s">
        <v>3297</v>
      </c>
      <c r="B3344" t="s">
        <v>9</v>
      </c>
      <c r="C3344" t="s">
        <v>27</v>
      </c>
      <c r="D3344" t="s">
        <v>457</v>
      </c>
      <c r="E3344">
        <v>4.2</v>
      </c>
      <c r="F3344">
        <v>181</v>
      </c>
      <c r="G3344" s="21">
        <v>46.79</v>
      </c>
      <c r="H3344">
        <v>2015</v>
      </c>
      <c r="J3344" t="str">
        <f>_xlfn.CONCAT(Table1[#This Row])</f>
        <v>Domaine du Clos des Tourelles Gigondas 2015FranceGigondasFamille Perrin4.218146.792015</v>
      </c>
      <c r="S3344" t="b">
        <v>0</v>
      </c>
    </row>
    <row r="3345" spans="1:19" x14ac:dyDescent="0.2">
      <c r="A3345" t="s">
        <v>3283</v>
      </c>
      <c r="B3345" t="s">
        <v>66</v>
      </c>
      <c r="C3345" t="s">
        <v>480</v>
      </c>
      <c r="D3345" t="s">
        <v>3284</v>
      </c>
      <c r="E3345">
        <v>3.9</v>
      </c>
      <c r="F3345">
        <v>181</v>
      </c>
      <c r="G3345" s="21">
        <v>10.95</v>
      </c>
      <c r="H3345">
        <v>2015</v>
      </c>
      <c r="J3345" t="str">
        <f>_xlfn.CONCAT(Table1[#This Row])</f>
        <v>Premium 50 Barricas Syrah 2015SpainJumillaAlceño3.918110.952015</v>
      </c>
      <c r="S3345" t="b">
        <v>0</v>
      </c>
    </row>
    <row r="3346" spans="1:19" x14ac:dyDescent="0.2">
      <c r="A3346" t="s">
        <v>3292</v>
      </c>
      <c r="B3346" t="s">
        <v>77</v>
      </c>
      <c r="C3346" t="s">
        <v>78</v>
      </c>
      <c r="D3346" t="s">
        <v>3293</v>
      </c>
      <c r="E3346">
        <v>3.9</v>
      </c>
      <c r="F3346">
        <v>181</v>
      </c>
      <c r="G3346" s="21">
        <v>13.16</v>
      </c>
      <c r="H3346">
        <v>2015</v>
      </c>
      <c r="J3346" t="str">
        <f>_xlfn.CONCAT(Table1[#This Row])</f>
        <v>Gaivosa Primeiros Anos 2015PortugalDouroAlves de Sousa3.918113.162015</v>
      </c>
      <c r="S3346" t="b">
        <v>0</v>
      </c>
    </row>
    <row r="3347" spans="1:19" x14ac:dyDescent="0.2">
      <c r="A3347" t="s">
        <v>1711</v>
      </c>
      <c r="B3347" t="s">
        <v>16</v>
      </c>
      <c r="C3347" t="s">
        <v>888</v>
      </c>
      <c r="D3347" t="s">
        <v>3287</v>
      </c>
      <c r="E3347">
        <v>3.7</v>
      </c>
      <c r="F3347">
        <v>181</v>
      </c>
      <c r="G3347" s="21">
        <v>15.5</v>
      </c>
      <c r="H3347">
        <v>2015</v>
      </c>
      <c r="J3347" t="str">
        <f>_xlfn.CONCAT(Table1[#This Row])</f>
        <v>Rosso di Montepulciano 2015ItalyRosso di MontepulcianoContucci3.718115.52015</v>
      </c>
      <c r="S3347" t="b">
        <v>0</v>
      </c>
    </row>
    <row r="3348" spans="1:19" x14ac:dyDescent="0.2">
      <c r="A3348" t="s">
        <v>3268</v>
      </c>
      <c r="B3348" t="s">
        <v>9</v>
      </c>
      <c r="C3348" t="s">
        <v>873</v>
      </c>
      <c r="D3348" t="s">
        <v>3082</v>
      </c>
      <c r="E3348">
        <v>4.0999999999999996</v>
      </c>
      <c r="F3348">
        <v>180</v>
      </c>
      <c r="G3348" s="21">
        <v>18.899999999999999</v>
      </c>
      <c r="H3348">
        <v>2015</v>
      </c>
      <c r="J3348" t="str">
        <f>_xlfn.CONCAT(Table1[#This Row])</f>
        <v>Bandol 2015FranceBandolLa Suffrene4.118018.92015</v>
      </c>
      <c r="S3348" t="b">
        <v>0</v>
      </c>
    </row>
    <row r="3349" spans="1:19" x14ac:dyDescent="0.2">
      <c r="A3349" t="s">
        <v>3269</v>
      </c>
      <c r="B3349" t="s">
        <v>62</v>
      </c>
      <c r="C3349" t="s">
        <v>63</v>
      </c>
      <c r="D3349" t="s">
        <v>1427</v>
      </c>
      <c r="E3349">
        <v>3.9</v>
      </c>
      <c r="F3349">
        <v>180</v>
      </c>
      <c r="G3349" s="21">
        <v>21.9</v>
      </c>
      <c r="H3349">
        <v>2015</v>
      </c>
      <c r="J3349" t="str">
        <f>_xlfn.CONCAT(Table1[#This Row])</f>
        <v>Circumstance Cabernet Franc 2015South AfricaStellenboschWaterkloof3.918021.92015</v>
      </c>
      <c r="S3349" t="b">
        <v>0</v>
      </c>
    </row>
    <row r="3350" spans="1:19" x14ac:dyDescent="0.2">
      <c r="A3350" t="s">
        <v>3266</v>
      </c>
      <c r="B3350" t="s">
        <v>87</v>
      </c>
      <c r="C3350" t="s">
        <v>88</v>
      </c>
      <c r="D3350" t="s">
        <v>89</v>
      </c>
      <c r="E3350">
        <v>3</v>
      </c>
      <c r="F3350">
        <v>180</v>
      </c>
      <c r="G3350" s="21">
        <v>6.77</v>
      </c>
      <c r="H3350">
        <v>2015</v>
      </c>
      <c r="J3350" t="str">
        <f>_xlfn.CONCAT(Table1[#This Row])</f>
        <v>Virtus Merlot 2015BrazilSerra GaúchaMonte Paschoal31806.772015</v>
      </c>
      <c r="S3350" t="b">
        <v>0</v>
      </c>
    </row>
    <row r="3351" spans="1:19" x14ac:dyDescent="0.2">
      <c r="A3351" t="s">
        <v>467</v>
      </c>
      <c r="B3351" t="s">
        <v>9</v>
      </c>
      <c r="C3351" t="s">
        <v>10</v>
      </c>
      <c r="D3351" t="s">
        <v>3244</v>
      </c>
      <c r="E3351">
        <v>4.5</v>
      </c>
      <c r="F3351">
        <v>179</v>
      </c>
      <c r="G3351" s="21">
        <v>248.95</v>
      </c>
      <c r="H3351">
        <v>2015</v>
      </c>
      <c r="J3351" t="str">
        <f>_xlfn.CONCAT(Table1[#This Row])</f>
        <v>Pomerol 2015FrancePomerolChâteau La Fleur-Pétrus4.5179248.952015</v>
      </c>
      <c r="S3351" t="b">
        <v>0</v>
      </c>
    </row>
    <row r="3352" spans="1:19" x14ac:dyDescent="0.2">
      <c r="A3352" t="s">
        <v>3250</v>
      </c>
      <c r="B3352" t="s">
        <v>77</v>
      </c>
      <c r="C3352" t="s">
        <v>3251</v>
      </c>
      <c r="D3352" t="s">
        <v>3252</v>
      </c>
      <c r="E3352">
        <v>4.0999999999999996</v>
      </c>
      <c r="F3352">
        <v>179</v>
      </c>
      <c r="G3352" s="21">
        <v>25.34</v>
      </c>
      <c r="H3352">
        <v>2015</v>
      </c>
      <c r="J3352" t="str">
        <f>_xlfn.CONCAT(Table1[#This Row])</f>
        <v>Terra do Zambujeiro 2015PortugalBorbaQuinta do Zambujeiro4.117925.342015</v>
      </c>
      <c r="S3352" t="b">
        <v>0</v>
      </c>
    </row>
    <row r="3353" spans="1:19" x14ac:dyDescent="0.2">
      <c r="A3353" t="s">
        <v>3248</v>
      </c>
      <c r="B3353" t="s">
        <v>16</v>
      </c>
      <c r="C3353" t="s">
        <v>931</v>
      </c>
      <c r="D3353" t="s">
        <v>3249</v>
      </c>
      <c r="E3353">
        <v>4</v>
      </c>
      <c r="F3353">
        <v>179</v>
      </c>
      <c r="G3353" s="21">
        <v>62.9</v>
      </c>
      <c r="H3353">
        <v>2015</v>
      </c>
      <c r="J3353" t="str">
        <f>_xlfn.CONCAT(Table1[#This Row])</f>
        <v>Rivarossa 2015ItalyVenezia GiuliaSchiopetto417962.92015</v>
      </c>
      <c r="S3353" t="b">
        <v>0</v>
      </c>
    </row>
    <row r="3354" spans="1:19" x14ac:dyDescent="0.2">
      <c r="A3354" t="s">
        <v>3241</v>
      </c>
      <c r="B3354" t="s">
        <v>16</v>
      </c>
      <c r="C3354" t="s">
        <v>181</v>
      </c>
      <c r="D3354" t="s">
        <v>587</v>
      </c>
      <c r="E3354">
        <v>3.9</v>
      </c>
      <c r="F3354">
        <v>179</v>
      </c>
      <c r="G3354" s="21">
        <v>32</v>
      </c>
      <c r="H3354">
        <v>2015</v>
      </c>
      <c r="J3354" t="str">
        <f>_xlfn.CONCAT(Table1[#This Row])</f>
        <v>Barolo Cascina Nuova 2015ItalyBaroloElvio Cogno3.9179322015</v>
      </c>
      <c r="S3354" t="b">
        <v>0</v>
      </c>
    </row>
    <row r="3355" spans="1:19" x14ac:dyDescent="0.2">
      <c r="A3355" t="s">
        <v>1909</v>
      </c>
      <c r="B3355" t="s">
        <v>16</v>
      </c>
      <c r="C3355" t="s">
        <v>181</v>
      </c>
      <c r="D3355" t="s">
        <v>326</v>
      </c>
      <c r="E3355">
        <v>3.9</v>
      </c>
      <c r="F3355">
        <v>178</v>
      </c>
      <c r="G3355" s="21">
        <v>32.9</v>
      </c>
      <c r="H3355">
        <v>2015</v>
      </c>
      <c r="J3355" t="str">
        <f>_xlfn.CONCAT(Table1[#This Row])</f>
        <v>Barolo 2015ItalyBaroloParusso3.917832.92015</v>
      </c>
      <c r="S3355" t="b">
        <v>0</v>
      </c>
    </row>
    <row r="3356" spans="1:19" x14ac:dyDescent="0.2">
      <c r="A3356" t="s">
        <v>1638</v>
      </c>
      <c r="B3356" t="s">
        <v>16</v>
      </c>
      <c r="C3356" t="s">
        <v>93</v>
      </c>
      <c r="D3356" t="s">
        <v>1480</v>
      </c>
      <c r="E3356">
        <v>3.8</v>
      </c>
      <c r="F3356">
        <v>177</v>
      </c>
      <c r="G3356" s="21">
        <v>15.55</v>
      </c>
      <c r="H3356">
        <v>2015</v>
      </c>
      <c r="J3356" t="str">
        <f>_xlfn.CONCAT(Table1[#This Row])</f>
        <v>Chianti Classico 2015ItalyChianti ClassicoCinciole3.817715.552015</v>
      </c>
      <c r="S3356" t="b">
        <v>0</v>
      </c>
    </row>
    <row r="3357" spans="1:19" x14ac:dyDescent="0.2">
      <c r="A3357" t="s">
        <v>2399</v>
      </c>
      <c r="B3357" t="s">
        <v>9</v>
      </c>
      <c r="C3357" t="s">
        <v>114</v>
      </c>
      <c r="D3357" t="s">
        <v>1965</v>
      </c>
      <c r="E3357">
        <v>3.8</v>
      </c>
      <c r="F3357">
        <v>177</v>
      </c>
      <c r="G3357" s="21">
        <v>100.51</v>
      </c>
      <c r="H3357">
        <v>2015</v>
      </c>
      <c r="J3357" t="str">
        <f>_xlfn.CONCAT(Table1[#This Row])</f>
        <v>Saint-Julien (Grand Cru Classé) 2015FranceSaint-JulienChâteau Saint-Pierre3.8177100.512015</v>
      </c>
      <c r="S3357" t="b">
        <v>0</v>
      </c>
    </row>
    <row r="3358" spans="1:19" x14ac:dyDescent="0.2">
      <c r="A3358" t="s">
        <v>3173</v>
      </c>
      <c r="B3358" t="s">
        <v>9</v>
      </c>
      <c r="C3358" t="s">
        <v>96</v>
      </c>
      <c r="D3358" t="s">
        <v>3174</v>
      </c>
      <c r="E3358">
        <v>4.0999999999999996</v>
      </c>
      <c r="F3358">
        <v>176</v>
      </c>
      <c r="G3358" s="21">
        <v>42.9</v>
      </c>
      <c r="H3358">
        <v>2015</v>
      </c>
      <c r="J3358" t="str">
        <f>_xlfn.CONCAT(Table1[#This Row])</f>
        <v>Le Dragon de Quintus (Qvintvs) Saint-Émilion Grand Cru 2015FranceSaint-Émilion Grand CruChâteau Quintus4.117642.92015</v>
      </c>
      <c r="S3358" t="b">
        <v>0</v>
      </c>
    </row>
    <row r="3359" spans="1:19" x14ac:dyDescent="0.2">
      <c r="A3359" t="s">
        <v>3179</v>
      </c>
      <c r="B3359" t="s">
        <v>16</v>
      </c>
      <c r="C3359" t="s">
        <v>120</v>
      </c>
      <c r="D3359" t="s">
        <v>915</v>
      </c>
      <c r="E3359">
        <v>4</v>
      </c>
      <c r="F3359">
        <v>176</v>
      </c>
      <c r="G3359" s="21">
        <v>34.020000000000003</v>
      </c>
      <c r="H3359">
        <v>2015</v>
      </c>
      <c r="J3359" t="str">
        <f>_xlfn.CONCAT(Table1[#This Row])</f>
        <v>Bionzo Barbera d'Asti Superiore 2015ItalyBarbera d'AstiLa Spinetta417634.022015</v>
      </c>
      <c r="S3359" t="b">
        <v>0</v>
      </c>
    </row>
    <row r="3360" spans="1:19" x14ac:dyDescent="0.2">
      <c r="A3360" t="s">
        <v>3180</v>
      </c>
      <c r="B3360" t="s">
        <v>16</v>
      </c>
      <c r="C3360" t="s">
        <v>17</v>
      </c>
      <c r="D3360" t="s">
        <v>2725</v>
      </c>
      <c r="E3360">
        <v>3.9</v>
      </c>
      <c r="F3360">
        <v>176</v>
      </c>
      <c r="G3360" s="21">
        <v>43</v>
      </c>
      <c r="H3360">
        <v>2015</v>
      </c>
      <c r="J3360" t="str">
        <f>_xlfn.CONCAT(Table1[#This Row])</f>
        <v>Toscana Grifi 2015ItalyToscanaAvignonesi3.9176432015</v>
      </c>
      <c r="S3360" t="b">
        <v>0</v>
      </c>
    </row>
    <row r="3361" spans="1:19" x14ac:dyDescent="0.2">
      <c r="A3361" t="s">
        <v>3177</v>
      </c>
      <c r="B3361" t="s">
        <v>23</v>
      </c>
      <c r="C3361" t="s">
        <v>247</v>
      </c>
      <c r="D3361" t="s">
        <v>3178</v>
      </c>
      <c r="E3361">
        <v>3.6</v>
      </c>
      <c r="F3361">
        <v>176</v>
      </c>
      <c r="G3361" s="21">
        <v>8.18</v>
      </c>
      <c r="H3361">
        <v>2015</v>
      </c>
      <c r="J3361" t="str">
        <f>_xlfn.CONCAT(Table1[#This Row])</f>
        <v>Blaufränkisch 2015AustriaBurgenlandZantho3.61768.182015</v>
      </c>
      <c r="S3361" t="b">
        <v>0</v>
      </c>
    </row>
    <row r="3362" spans="1:19" x14ac:dyDescent="0.2">
      <c r="A3362" t="s">
        <v>3184</v>
      </c>
      <c r="B3362" t="s">
        <v>16</v>
      </c>
      <c r="C3362" t="s">
        <v>470</v>
      </c>
      <c r="D3362" t="s">
        <v>1225</v>
      </c>
      <c r="E3362">
        <v>3.6</v>
      </c>
      <c r="F3362">
        <v>176</v>
      </c>
      <c r="G3362" s="21">
        <v>7.26</v>
      </c>
      <c r="H3362">
        <v>2015</v>
      </c>
      <c r="J3362" t="str">
        <f>_xlfn.CONCAT(Table1[#This Row])</f>
        <v>Valpolicella Classico 2015ItalyValpolicella ClassicoLenotti3.61767.262015</v>
      </c>
      <c r="S3362" t="b">
        <v>0</v>
      </c>
    </row>
    <row r="3363" spans="1:19" x14ac:dyDescent="0.2">
      <c r="A3363" t="s">
        <v>3149</v>
      </c>
      <c r="B3363" t="s">
        <v>62</v>
      </c>
      <c r="C3363" t="s">
        <v>780</v>
      </c>
      <c r="D3363" t="s">
        <v>3150</v>
      </c>
      <c r="E3363">
        <v>3.9</v>
      </c>
      <c r="F3363">
        <v>175</v>
      </c>
      <c r="G3363" s="21">
        <v>7.5</v>
      </c>
      <c r="H3363">
        <v>2015</v>
      </c>
      <c r="J3363" t="str">
        <f>_xlfn.CONCAT(Table1[#This Row])</f>
        <v>Pinotage 2015South AfricaRobertsonBon Courage3.91757.52015</v>
      </c>
      <c r="S3363" t="b">
        <v>0</v>
      </c>
    </row>
    <row r="3364" spans="1:19" x14ac:dyDescent="0.2">
      <c r="A3364" t="s">
        <v>3156</v>
      </c>
      <c r="B3364" t="s">
        <v>23</v>
      </c>
      <c r="C3364" t="s">
        <v>24</v>
      </c>
      <c r="D3364" t="s">
        <v>25</v>
      </c>
      <c r="E3364">
        <v>3.8</v>
      </c>
      <c r="F3364">
        <v>175</v>
      </c>
      <c r="G3364" s="21">
        <v>21.19</v>
      </c>
      <c r="H3364">
        <v>2015</v>
      </c>
      <c r="J3364" t="str">
        <f>_xlfn.CONCAT(Table1[#This Row])</f>
        <v>Redmont 2015AustriaCarnuntumMarkowitsch3.817521.192015</v>
      </c>
      <c r="S3364" t="b">
        <v>0</v>
      </c>
    </row>
    <row r="3365" spans="1:19" x14ac:dyDescent="0.2">
      <c r="A3365" t="s">
        <v>3136</v>
      </c>
      <c r="B3365" t="s">
        <v>9</v>
      </c>
      <c r="C3365" t="s">
        <v>2568</v>
      </c>
      <c r="D3365" t="s">
        <v>3137</v>
      </c>
      <c r="E3365">
        <v>4</v>
      </c>
      <c r="F3365">
        <v>174</v>
      </c>
      <c r="G3365" s="21">
        <v>18.899999999999999</v>
      </c>
      <c r="H3365">
        <v>2015</v>
      </c>
      <c r="J3365" t="str">
        <f>_xlfn.CONCAT(Table1[#This Row])</f>
        <v>Les Nobles Pierres Pic-Saint-Loup 2015FrancePic-Saint-LoupChâteau de Lascaux417418.92015</v>
      </c>
      <c r="S3365" t="b">
        <v>0</v>
      </c>
    </row>
    <row r="3366" spans="1:19" x14ac:dyDescent="0.2">
      <c r="A3366" t="s">
        <v>249</v>
      </c>
      <c r="B3366" t="s">
        <v>9</v>
      </c>
      <c r="C3366" t="s">
        <v>96</v>
      </c>
      <c r="D3366" t="s">
        <v>3138</v>
      </c>
      <c r="E3366">
        <v>3.8</v>
      </c>
      <c r="F3366">
        <v>174</v>
      </c>
      <c r="G3366" s="21">
        <v>16.36</v>
      </c>
      <c r="H3366">
        <v>2015</v>
      </c>
      <c r="J3366" t="str">
        <f>_xlfn.CONCAT(Table1[#This Row])</f>
        <v>Saint-Émilion Grand Cru 2015FranceSaint-Émilion Grand CruChateau Tauzinat l'Hermitage3.817416.362015</v>
      </c>
      <c r="S3366" t="b">
        <v>0</v>
      </c>
    </row>
    <row r="3367" spans="1:19" x14ac:dyDescent="0.2">
      <c r="A3367" t="s">
        <v>3123</v>
      </c>
      <c r="B3367" t="s">
        <v>23</v>
      </c>
      <c r="C3367" t="s">
        <v>2059</v>
      </c>
      <c r="D3367" t="s">
        <v>3124</v>
      </c>
      <c r="E3367">
        <v>3.7</v>
      </c>
      <c r="F3367">
        <v>174</v>
      </c>
      <c r="G3367" s="21">
        <v>18.420000000000002</v>
      </c>
      <c r="H3367">
        <v>2015</v>
      </c>
      <c r="J3367" t="str">
        <f>_xlfn.CONCAT(Table1[#This Row])</f>
        <v>Blaufränkisch Creitzer - Reserve 2015AustriaMittelburgenlandGesellmann3.717418.422015</v>
      </c>
      <c r="S3367" t="b">
        <v>0</v>
      </c>
    </row>
    <row r="3368" spans="1:19" x14ac:dyDescent="0.2">
      <c r="A3368" t="s">
        <v>3114</v>
      </c>
      <c r="B3368" t="s">
        <v>34</v>
      </c>
      <c r="C3368" t="s">
        <v>150</v>
      </c>
      <c r="D3368" t="s">
        <v>1719</v>
      </c>
      <c r="E3368">
        <v>3.1</v>
      </c>
      <c r="F3368">
        <v>174</v>
      </c>
      <c r="G3368" s="21">
        <v>6.33</v>
      </c>
      <c r="H3368">
        <v>2015</v>
      </c>
      <c r="J3368" t="str">
        <f>_xlfn.CONCAT(Table1[#This Row])</f>
        <v>120 Malbec 2015ChileCentral ValleySanta Rita3.11746.332015</v>
      </c>
      <c r="S3368" t="b">
        <v>0</v>
      </c>
    </row>
    <row r="3369" spans="1:19" x14ac:dyDescent="0.2">
      <c r="A3369" t="s">
        <v>3097</v>
      </c>
      <c r="B3369" t="s">
        <v>9</v>
      </c>
      <c r="C3369" t="s">
        <v>666</v>
      </c>
      <c r="D3369" t="s">
        <v>2458</v>
      </c>
      <c r="E3369">
        <v>4</v>
      </c>
      <c r="F3369">
        <v>173</v>
      </c>
      <c r="G3369" s="21">
        <v>46.79</v>
      </c>
      <c r="H3369">
        <v>2015</v>
      </c>
      <c r="J3369" t="str">
        <f>_xlfn.CONCAT(Table1[#This Row])</f>
        <v>Gevrey-Chambertin Vieilles Vignes 2015FranceGevrey-ChambertinFrédéric Magnien417346.792015</v>
      </c>
      <c r="S3369" t="b">
        <v>0</v>
      </c>
    </row>
    <row r="3370" spans="1:19" x14ac:dyDescent="0.2">
      <c r="A3370" t="s">
        <v>3101</v>
      </c>
      <c r="B3370" t="s">
        <v>16</v>
      </c>
      <c r="C3370" t="s">
        <v>3102</v>
      </c>
      <c r="D3370" t="s">
        <v>543</v>
      </c>
      <c r="E3370">
        <v>3.7</v>
      </c>
      <c r="F3370">
        <v>173</v>
      </c>
      <c r="G3370" s="21">
        <v>11.4</v>
      </c>
      <c r="H3370">
        <v>2015</v>
      </c>
      <c r="J3370" t="str">
        <f>_xlfn.CONCAT(Table1[#This Row])</f>
        <v>Trentanni 2015ItalyUmbriaFalesco3.717311.42015</v>
      </c>
      <c r="S3370" t="b">
        <v>0</v>
      </c>
    </row>
    <row r="3371" spans="1:19" x14ac:dyDescent="0.2">
      <c r="A3371" t="s">
        <v>3043</v>
      </c>
      <c r="B3371" t="s">
        <v>46</v>
      </c>
      <c r="C3371" t="s">
        <v>262</v>
      </c>
      <c r="D3371" t="s">
        <v>48</v>
      </c>
      <c r="E3371">
        <v>4.4000000000000004</v>
      </c>
      <c r="F3371">
        <v>171</v>
      </c>
      <c r="G3371" s="21">
        <v>247</v>
      </c>
      <c r="H3371">
        <v>2015</v>
      </c>
      <c r="J3371" t="str">
        <f>_xlfn.CONCAT(Table1[#This Row])</f>
        <v>RunRig 2015AustraliaBarossa ValleyTorbreck4.41712472015</v>
      </c>
      <c r="S3371" t="b">
        <v>0</v>
      </c>
    </row>
    <row r="3372" spans="1:19" x14ac:dyDescent="0.2">
      <c r="A3372" t="s">
        <v>3013</v>
      </c>
      <c r="B3372" t="s">
        <v>16</v>
      </c>
      <c r="C3372" t="s">
        <v>120</v>
      </c>
      <c r="D3372" t="s">
        <v>3014</v>
      </c>
      <c r="E3372">
        <v>4</v>
      </c>
      <c r="F3372">
        <v>170</v>
      </c>
      <c r="G3372" s="21">
        <v>20.32</v>
      </c>
      <c r="H3372">
        <v>2015</v>
      </c>
      <c r="J3372" t="str">
        <f>_xlfn.CONCAT(Table1[#This Row])</f>
        <v>Barbera d'Asti Superiore Tre Roveri 2015ItalyBarbera d'AstiPico Maccario417020.322015</v>
      </c>
      <c r="S3372" t="b">
        <v>0</v>
      </c>
    </row>
    <row r="3373" spans="1:19" x14ac:dyDescent="0.2">
      <c r="A3373" t="s">
        <v>467</v>
      </c>
      <c r="B3373" t="s">
        <v>9</v>
      </c>
      <c r="C3373" t="s">
        <v>10</v>
      </c>
      <c r="D3373" t="s">
        <v>2194</v>
      </c>
      <c r="E3373">
        <v>3.9</v>
      </c>
      <c r="F3373">
        <v>170</v>
      </c>
      <c r="G3373" s="21">
        <v>48.55</v>
      </c>
      <c r="H3373">
        <v>2015</v>
      </c>
      <c r="J3373" t="str">
        <f>_xlfn.CONCAT(Table1[#This Row])</f>
        <v>Pomerol 2015FrancePomerolChâteau Bourgneuf (Vieux Château Bourgneuf)3.917048.552015</v>
      </c>
      <c r="S3373" t="b">
        <v>0</v>
      </c>
    </row>
    <row r="3374" spans="1:19" x14ac:dyDescent="0.2">
      <c r="A3374" t="s">
        <v>3020</v>
      </c>
      <c r="B3374" t="s">
        <v>62</v>
      </c>
      <c r="C3374" t="s">
        <v>686</v>
      </c>
      <c r="D3374" t="s">
        <v>687</v>
      </c>
      <c r="E3374">
        <v>3.4</v>
      </c>
      <c r="F3374">
        <v>170</v>
      </c>
      <c r="G3374" s="21">
        <v>10.9</v>
      </c>
      <c r="H3374">
        <v>2015</v>
      </c>
      <c r="J3374" t="str">
        <f>_xlfn.CONCAT(Table1[#This Row])</f>
        <v>1704 Red Tinta Barocca - Shiraz 2015South AfricaSwartlandAllesverloren3.417010.92015</v>
      </c>
      <c r="S3374" t="b">
        <v>0</v>
      </c>
    </row>
    <row r="3375" spans="1:19" x14ac:dyDescent="0.2">
      <c r="A3375" t="s">
        <v>3021</v>
      </c>
      <c r="B3375" t="s">
        <v>9</v>
      </c>
      <c r="C3375" t="s">
        <v>172</v>
      </c>
      <c r="D3375" t="s">
        <v>538</v>
      </c>
      <c r="E3375">
        <v>3.4</v>
      </c>
      <c r="F3375">
        <v>170</v>
      </c>
      <c r="G3375" s="21">
        <v>9.65</v>
      </c>
      <c r="H3375">
        <v>2015</v>
      </c>
      <c r="J3375" t="str">
        <f>_xlfn.CONCAT(Table1[#This Row])</f>
        <v>Les Garrigues Coteaux du Languedoc 2015FranceLanguedocClavel3.41709.652015</v>
      </c>
      <c r="S3375" t="b">
        <v>0</v>
      </c>
    </row>
    <row r="3376" spans="1:19" x14ac:dyDescent="0.2">
      <c r="A3376" t="s">
        <v>2856</v>
      </c>
      <c r="B3376" t="s">
        <v>9</v>
      </c>
      <c r="C3376" t="s">
        <v>96</v>
      </c>
      <c r="D3376" t="s">
        <v>2987</v>
      </c>
      <c r="E3376">
        <v>3.9</v>
      </c>
      <c r="F3376">
        <v>169</v>
      </c>
      <c r="G3376" s="21">
        <v>31.95</v>
      </c>
      <c r="H3376">
        <v>2015</v>
      </c>
      <c r="J3376" t="str">
        <f>_xlfn.CONCAT(Table1[#This Row])</f>
        <v>Saint-Émilion Grand Cru (Grand Cru Classé) 2015FranceSaint-Émilion Grand CruChâteau Grand-Pontet3.916931.952015</v>
      </c>
      <c r="S3376" t="b">
        <v>0</v>
      </c>
    </row>
    <row r="3377" spans="1:19" x14ac:dyDescent="0.2">
      <c r="A3377" t="s">
        <v>2989</v>
      </c>
      <c r="B3377" t="s">
        <v>77</v>
      </c>
      <c r="C3377" t="s">
        <v>153</v>
      </c>
      <c r="D3377" t="s">
        <v>2990</v>
      </c>
      <c r="E3377">
        <v>3.8</v>
      </c>
      <c r="F3377">
        <v>169</v>
      </c>
      <c r="G3377" s="21">
        <v>12.8</v>
      </c>
      <c r="H3377">
        <v>2015</v>
      </c>
      <c r="J3377" t="str">
        <f>_xlfn.CONCAT(Table1[#This Row])</f>
        <v>Touriga Nacional 2015PortugalAlentejanoHerdade de São Miguel3.816912.82015</v>
      </c>
      <c r="S3377" t="b">
        <v>0</v>
      </c>
    </row>
    <row r="3378" spans="1:19" x14ac:dyDescent="0.2">
      <c r="A3378" t="s">
        <v>2995</v>
      </c>
      <c r="B3378" t="s">
        <v>66</v>
      </c>
      <c r="C3378" t="s">
        <v>2876</v>
      </c>
      <c r="D3378" t="s">
        <v>2877</v>
      </c>
      <c r="E3378">
        <v>3.8</v>
      </c>
      <c r="F3378">
        <v>169</v>
      </c>
      <c r="G3378" s="21">
        <v>10.23</v>
      </c>
      <c r="H3378">
        <v>2015</v>
      </c>
      <c r="J3378" t="str">
        <f>_xlfn.CONCAT(Table1[#This Row])</f>
        <v>Bosc Silvestre Tinto 2015SpainCosters del SegreCosters del Sió3.816910.232015</v>
      </c>
      <c r="S3378" t="b">
        <v>0</v>
      </c>
    </row>
    <row r="3379" spans="1:19" x14ac:dyDescent="0.2">
      <c r="A3379" t="s">
        <v>435</v>
      </c>
      <c r="B3379" t="s">
        <v>66</v>
      </c>
      <c r="C3379" t="s">
        <v>308</v>
      </c>
      <c r="D3379" t="s">
        <v>2994</v>
      </c>
      <c r="E3379">
        <v>3.6</v>
      </c>
      <c r="F3379">
        <v>169</v>
      </c>
      <c r="G3379" s="21">
        <v>8.68</v>
      </c>
      <c r="H3379">
        <v>2015</v>
      </c>
      <c r="J3379" t="str">
        <f>_xlfn.CONCAT(Table1[#This Row])</f>
        <v>Crianza 2015SpainRiojaViña Albina3.61698.682015</v>
      </c>
      <c r="S3379" t="b">
        <v>0</v>
      </c>
    </row>
    <row r="3380" spans="1:19" x14ac:dyDescent="0.2">
      <c r="A3380" t="s">
        <v>2965</v>
      </c>
      <c r="B3380" t="s">
        <v>9</v>
      </c>
      <c r="C3380" t="s">
        <v>2966</v>
      </c>
      <c r="D3380" t="s">
        <v>667</v>
      </c>
      <c r="E3380">
        <v>4.0999999999999996</v>
      </c>
      <c r="F3380">
        <v>168</v>
      </c>
      <c r="G3380" s="21">
        <v>41.15</v>
      </c>
      <c r="H3380">
        <v>2015</v>
      </c>
      <c r="J3380" t="str">
        <f>_xlfn.CONCAT(Table1[#This Row])</f>
        <v>Beaune Premier Cru Bastion Rouge 2015FranceBeaune Premier CruChanson4.116841.152015</v>
      </c>
      <c r="S3380" t="b">
        <v>0</v>
      </c>
    </row>
    <row r="3381" spans="1:19" x14ac:dyDescent="0.2">
      <c r="A3381" t="s">
        <v>69</v>
      </c>
      <c r="B3381" t="s">
        <v>46</v>
      </c>
      <c r="C3381" t="s">
        <v>2949</v>
      </c>
      <c r="D3381" t="s">
        <v>2950</v>
      </c>
      <c r="E3381">
        <v>3.8</v>
      </c>
      <c r="F3381">
        <v>167</v>
      </c>
      <c r="G3381" s="21">
        <v>21.5</v>
      </c>
      <c r="H3381">
        <v>2015</v>
      </c>
      <c r="J3381" t="str">
        <f>_xlfn.CONCAT(Table1[#This Row])</f>
        <v>Cabernet Sauvignon 2015AustraliaMargaret RiverXanadu3.816721.52015</v>
      </c>
      <c r="S3381" t="b">
        <v>0</v>
      </c>
    </row>
    <row r="3382" spans="1:19" x14ac:dyDescent="0.2">
      <c r="A3382" t="s">
        <v>2955</v>
      </c>
      <c r="B3382" t="s">
        <v>77</v>
      </c>
      <c r="C3382" t="s">
        <v>153</v>
      </c>
      <c r="D3382" t="s">
        <v>2956</v>
      </c>
      <c r="E3382">
        <v>3.7</v>
      </c>
      <c r="F3382">
        <v>167</v>
      </c>
      <c r="G3382" s="21">
        <v>11.7</v>
      </c>
      <c r="H3382">
        <v>2015</v>
      </c>
      <c r="J3382" t="str">
        <f>_xlfn.CONCAT(Table1[#This Row])</f>
        <v>Santa Ana Reserva Tinto 2015PortugalAlentejanoHerdade Fonte Paredes3.716711.72015</v>
      </c>
      <c r="S3382" t="b">
        <v>0</v>
      </c>
    </row>
    <row r="3383" spans="1:19" x14ac:dyDescent="0.2">
      <c r="A3383" t="s">
        <v>2928</v>
      </c>
      <c r="B3383" t="s">
        <v>66</v>
      </c>
      <c r="C3383" t="s">
        <v>67</v>
      </c>
      <c r="D3383" t="s">
        <v>2929</v>
      </c>
      <c r="E3383">
        <v>4</v>
      </c>
      <c r="F3383">
        <v>166</v>
      </c>
      <c r="G3383" s="21">
        <v>25.92</v>
      </c>
      <c r="H3383">
        <v>2015</v>
      </c>
      <c r="J3383" t="str">
        <f>_xlfn.CONCAT(Table1[#This Row])</f>
        <v>Cumal Prieto Picudo 2015SpainBierzoDominio Dostares416625.922015</v>
      </c>
      <c r="S3383" t="b">
        <v>0</v>
      </c>
    </row>
    <row r="3384" spans="1:19" x14ac:dyDescent="0.2">
      <c r="A3384" t="s">
        <v>2937</v>
      </c>
      <c r="B3384" t="s">
        <v>9</v>
      </c>
      <c r="C3384" t="s">
        <v>217</v>
      </c>
      <c r="D3384" t="s">
        <v>1276</v>
      </c>
      <c r="E3384">
        <v>4</v>
      </c>
      <c r="F3384">
        <v>166</v>
      </c>
      <c r="G3384" s="21">
        <v>32.409999999999997</v>
      </c>
      <c r="H3384">
        <v>2015</v>
      </c>
      <c r="J3384" t="str">
        <f>_xlfn.CONCAT(Table1[#This Row])</f>
        <v>Margaux 2015FranceMargauxChâteau La Gurgue416632.412015</v>
      </c>
      <c r="S3384" t="b">
        <v>0</v>
      </c>
    </row>
    <row r="3385" spans="1:19" x14ac:dyDescent="0.2">
      <c r="A3385" t="s">
        <v>2921</v>
      </c>
      <c r="B3385" t="s">
        <v>16</v>
      </c>
      <c r="C3385" t="s">
        <v>374</v>
      </c>
      <c r="D3385" t="s">
        <v>587</v>
      </c>
      <c r="E3385">
        <v>3.9</v>
      </c>
      <c r="F3385">
        <v>166</v>
      </c>
      <c r="G3385" s="21">
        <v>28.5</v>
      </c>
      <c r="H3385">
        <v>2015</v>
      </c>
      <c r="J3385" t="str">
        <f>_xlfn.CONCAT(Table1[#This Row])</f>
        <v>Barbaresco Bordini 2015ItalyBarbarescoElvio Cogno3.916628.52015</v>
      </c>
      <c r="S3385" t="b">
        <v>0</v>
      </c>
    </row>
    <row r="3386" spans="1:19" x14ac:dyDescent="0.2">
      <c r="A3386" t="s">
        <v>2924</v>
      </c>
      <c r="B3386" t="s">
        <v>9</v>
      </c>
      <c r="C3386" t="s">
        <v>2630</v>
      </c>
      <c r="D3386" t="s">
        <v>2925</v>
      </c>
      <c r="E3386">
        <v>3.7</v>
      </c>
      <c r="F3386">
        <v>166</v>
      </c>
      <c r="G3386" s="21">
        <v>26.7</v>
      </c>
      <c r="H3386">
        <v>2015</v>
      </c>
      <c r="J3386" t="str">
        <f>_xlfn.CONCAT(Table1[#This Row])</f>
        <v>Clos Triguedina Malbec 2015FranceCahorsJean-Luc Baldès3.716626.72015</v>
      </c>
      <c r="S3386" t="b">
        <v>0</v>
      </c>
    </row>
    <row r="3387" spans="1:19" x14ac:dyDescent="0.2">
      <c r="A3387" t="s">
        <v>2871</v>
      </c>
      <c r="B3387" t="s">
        <v>66</v>
      </c>
      <c r="C3387" t="s">
        <v>222</v>
      </c>
      <c r="D3387" t="s">
        <v>2872</v>
      </c>
      <c r="E3387">
        <v>4.2</v>
      </c>
      <c r="F3387">
        <v>164</v>
      </c>
      <c r="G3387" s="21">
        <v>28</v>
      </c>
      <c r="H3387">
        <v>2015</v>
      </c>
      <c r="J3387" t="str">
        <f>_xlfn.CONCAT(Table1[#This Row])</f>
        <v>Finca Matambres 2015SpainRibera del DueroMonteabellon4.2164282015</v>
      </c>
      <c r="S3387" t="b">
        <v>0</v>
      </c>
    </row>
    <row r="3388" spans="1:19" x14ac:dyDescent="0.2">
      <c r="A3388" t="s">
        <v>2856</v>
      </c>
      <c r="B3388" t="s">
        <v>9</v>
      </c>
      <c r="C3388" t="s">
        <v>96</v>
      </c>
      <c r="D3388" t="s">
        <v>1239</v>
      </c>
      <c r="E3388">
        <v>4</v>
      </c>
      <c r="F3388">
        <v>163</v>
      </c>
      <c r="G3388" s="21">
        <v>50.69</v>
      </c>
      <c r="H3388">
        <v>2015</v>
      </c>
      <c r="J3388" t="str">
        <f>_xlfn.CONCAT(Table1[#This Row])</f>
        <v>Saint-Émilion Grand Cru (Grand Cru Classé) 2015FranceSaint-Émilion Grand CruChâteau La Serre416350.692015</v>
      </c>
      <c r="S3388" t="b">
        <v>0</v>
      </c>
    </row>
    <row r="3389" spans="1:19" x14ac:dyDescent="0.2">
      <c r="A3389" t="s">
        <v>2854</v>
      </c>
      <c r="B3389" t="s">
        <v>16</v>
      </c>
      <c r="C3389" t="s">
        <v>374</v>
      </c>
      <c r="D3389" t="s">
        <v>2855</v>
      </c>
      <c r="E3389">
        <v>3.8</v>
      </c>
      <c r="F3389">
        <v>163</v>
      </c>
      <c r="G3389" s="21">
        <v>26.18</v>
      </c>
      <c r="H3389">
        <v>2015</v>
      </c>
      <c r="J3389" t="str">
        <f>_xlfn.CONCAT(Table1[#This Row])</f>
        <v>Barbaresco 2015ItalyBarbarescoEnrico Serafino3.816326.182015</v>
      </c>
      <c r="S3389" t="b">
        <v>0</v>
      </c>
    </row>
    <row r="3390" spans="1:19" x14ac:dyDescent="0.2">
      <c r="A3390" t="s">
        <v>2859</v>
      </c>
      <c r="B3390" t="s">
        <v>66</v>
      </c>
      <c r="C3390" t="s">
        <v>308</v>
      </c>
      <c r="D3390" t="s">
        <v>2860</v>
      </c>
      <c r="E3390">
        <v>3.6</v>
      </c>
      <c r="F3390">
        <v>163</v>
      </c>
      <c r="G3390" s="21">
        <v>8.9499999999999993</v>
      </c>
      <c r="H3390">
        <v>2015</v>
      </c>
      <c r="J3390" t="str">
        <f>_xlfn.CONCAT(Table1[#This Row])</f>
        <v>Reserva Rioja 2015SpainRiojaCastillo de Albai3.61638.952015</v>
      </c>
      <c r="S3390" t="b">
        <v>0</v>
      </c>
    </row>
    <row r="3391" spans="1:19" x14ac:dyDescent="0.2">
      <c r="A3391" t="s">
        <v>249</v>
      </c>
      <c r="B3391" t="s">
        <v>9</v>
      </c>
      <c r="C3391" t="s">
        <v>96</v>
      </c>
      <c r="D3391" t="s">
        <v>2811</v>
      </c>
      <c r="E3391">
        <v>3.9</v>
      </c>
      <c r="F3391">
        <v>162</v>
      </c>
      <c r="G3391" s="21">
        <v>22.67</v>
      </c>
      <c r="H3391">
        <v>2015</v>
      </c>
      <c r="J3391" t="str">
        <f>_xlfn.CONCAT(Table1[#This Row])</f>
        <v>Saint-Émilion Grand Cru 2015FranceSaint-Émilion Grand CruChâteau Fougueyrat3.916222.672015</v>
      </c>
      <c r="S3391" t="b">
        <v>0</v>
      </c>
    </row>
    <row r="3392" spans="1:19" x14ac:dyDescent="0.2">
      <c r="A3392" t="s">
        <v>2793</v>
      </c>
      <c r="B3392" t="s">
        <v>9</v>
      </c>
      <c r="C3392" t="s">
        <v>2794</v>
      </c>
      <c r="D3392" t="s">
        <v>2795</v>
      </c>
      <c r="E3392">
        <v>4.4000000000000004</v>
      </c>
      <c r="F3392">
        <v>161</v>
      </c>
      <c r="G3392" s="21">
        <v>101.85</v>
      </c>
      <c r="H3392">
        <v>2015</v>
      </c>
      <c r="J3392" t="str">
        <f>_xlfn.CONCAT(Table1[#This Row])</f>
        <v>Nuits-Saint-Georges Aux Perdrix Premier Cru 2015FranceNuits-Saint-Georges 1er Cru 'Aux Perdrix'Domaine des Perdrix4.4161101.852015</v>
      </c>
      <c r="S3392" t="b">
        <v>0</v>
      </c>
    </row>
    <row r="3393" spans="1:19" x14ac:dyDescent="0.2">
      <c r="A3393" t="s">
        <v>590</v>
      </c>
      <c r="B3393" t="s">
        <v>66</v>
      </c>
      <c r="C3393" t="s">
        <v>436</v>
      </c>
      <c r="D3393" t="s">
        <v>495</v>
      </c>
      <c r="E3393">
        <v>4.2</v>
      </c>
      <c r="F3393">
        <v>161</v>
      </c>
      <c r="G3393" s="21">
        <v>38.409999999999997</v>
      </c>
      <c r="H3393">
        <v>2015</v>
      </c>
      <c r="J3393" t="str">
        <f>_xlfn.CONCAT(Table1[#This Row])</f>
        <v>Tinto 2015SpainBinissalem-MallorcaTianna Negre4.216138.412015</v>
      </c>
      <c r="S3393" t="b">
        <v>0</v>
      </c>
    </row>
    <row r="3394" spans="1:19" x14ac:dyDescent="0.2">
      <c r="A3394" t="s">
        <v>2804</v>
      </c>
      <c r="B3394" t="s">
        <v>9</v>
      </c>
      <c r="C3394" t="s">
        <v>175</v>
      </c>
      <c r="D3394" t="s">
        <v>2805</v>
      </c>
      <c r="E3394">
        <v>4</v>
      </c>
      <c r="F3394">
        <v>161</v>
      </c>
      <c r="G3394" s="21">
        <v>9.8000000000000007</v>
      </c>
      <c r="H3394">
        <v>2015</v>
      </c>
      <c r="J3394" t="str">
        <f>_xlfn.CONCAT(Table1[#This Row])</f>
        <v>Le Prestige Rouge 2015FrancePays d'OcLes Collines du Bourdic41619.82015</v>
      </c>
      <c r="S3394" t="b">
        <v>0</v>
      </c>
    </row>
    <row r="3395" spans="1:19" x14ac:dyDescent="0.2">
      <c r="A3395" t="s">
        <v>2774</v>
      </c>
      <c r="B3395" t="s">
        <v>16</v>
      </c>
      <c r="C3395" t="s">
        <v>120</v>
      </c>
      <c r="D3395" t="s">
        <v>441</v>
      </c>
      <c r="E3395">
        <v>4</v>
      </c>
      <c r="F3395">
        <v>160</v>
      </c>
      <c r="G3395" s="21">
        <v>39.9</v>
      </c>
      <c r="H3395">
        <v>2015</v>
      </c>
      <c r="J3395" t="str">
        <f>_xlfn.CONCAT(Table1[#This Row])</f>
        <v>Barbera d'Asti La Crena 2015ItalyBarbera d'AstiVietti416039.92015</v>
      </c>
      <c r="S3395" t="b">
        <v>0</v>
      </c>
    </row>
    <row r="3396" spans="1:19" x14ac:dyDescent="0.2">
      <c r="A3396" t="s">
        <v>2770</v>
      </c>
      <c r="B3396" t="s">
        <v>9</v>
      </c>
      <c r="C3396" t="s">
        <v>1466</v>
      </c>
      <c r="D3396" t="s">
        <v>2771</v>
      </c>
      <c r="E3396">
        <v>3.8</v>
      </c>
      <c r="F3396">
        <v>160</v>
      </c>
      <c r="G3396" s="21">
        <v>18.04</v>
      </c>
      <c r="H3396">
        <v>2015</v>
      </c>
      <c r="J3396" t="str">
        <f>_xlfn.CONCAT(Table1[#This Row])</f>
        <v>Francs - Côtes de Bordeaux 2015FranceFrancs - Côtes de BordeauxChâteau Marsau3.816018.042015</v>
      </c>
      <c r="S3396" t="b">
        <v>0</v>
      </c>
    </row>
    <row r="3397" spans="1:19" x14ac:dyDescent="0.2">
      <c r="A3397" t="s">
        <v>2778</v>
      </c>
      <c r="B3397" t="s">
        <v>46</v>
      </c>
      <c r="C3397" t="s">
        <v>131</v>
      </c>
      <c r="D3397" t="s">
        <v>1252</v>
      </c>
      <c r="E3397">
        <v>3.7</v>
      </c>
      <c r="F3397">
        <v>160</v>
      </c>
      <c r="G3397" s="21">
        <v>21.57</v>
      </c>
      <c r="H3397">
        <v>2015</v>
      </c>
      <c r="J3397" t="str">
        <f>_xlfn.CONCAT(Table1[#This Row])</f>
        <v>The Laughing Magpie Shiraz - Viognier 2015AustraliaMcLaren Valed'Arenberg3.716021.572015</v>
      </c>
      <c r="S3397" t="b">
        <v>0</v>
      </c>
    </row>
    <row r="3398" spans="1:19" x14ac:dyDescent="0.2">
      <c r="A3398" t="s">
        <v>1638</v>
      </c>
      <c r="B3398" t="s">
        <v>16</v>
      </c>
      <c r="C3398" t="s">
        <v>93</v>
      </c>
      <c r="D3398" t="s">
        <v>1032</v>
      </c>
      <c r="E3398">
        <v>3.6</v>
      </c>
      <c r="F3398">
        <v>160</v>
      </c>
      <c r="G3398" s="21">
        <v>8.7200000000000006</v>
      </c>
      <c r="H3398">
        <v>2015</v>
      </c>
      <c r="J3398" t="str">
        <f>_xlfn.CONCAT(Table1[#This Row])</f>
        <v>Chianti Classico 2015ItalyChianti ClassicoMonte Guelfo3.61608.722015</v>
      </c>
      <c r="S3398" t="b">
        <v>0</v>
      </c>
    </row>
    <row r="3399" spans="1:19" x14ac:dyDescent="0.2">
      <c r="A3399" t="s">
        <v>2775</v>
      </c>
      <c r="B3399" t="s">
        <v>34</v>
      </c>
      <c r="C3399" t="s">
        <v>365</v>
      </c>
      <c r="D3399" t="s">
        <v>2776</v>
      </c>
      <c r="E3399">
        <v>3.5</v>
      </c>
      <c r="F3399">
        <v>160</v>
      </c>
      <c r="G3399" s="21">
        <v>12.19</v>
      </c>
      <c r="H3399">
        <v>2015</v>
      </c>
      <c r="J3399" t="str">
        <f>_xlfn.CONCAT(Table1[#This Row])</f>
        <v>Cabernet Sauvignon Private Reserve 2015ChileMaule ValleyAromo3.516012.192015</v>
      </c>
      <c r="S3399" t="b">
        <v>0</v>
      </c>
    </row>
    <row r="3400" spans="1:19" x14ac:dyDescent="0.2">
      <c r="A3400" t="s">
        <v>2742</v>
      </c>
      <c r="B3400" t="s">
        <v>62</v>
      </c>
      <c r="C3400" t="s">
        <v>63</v>
      </c>
      <c r="D3400" t="s">
        <v>1286</v>
      </c>
      <c r="E3400">
        <v>4.4000000000000004</v>
      </c>
      <c r="F3400">
        <v>159</v>
      </c>
      <c r="G3400" s="21">
        <v>75</v>
      </c>
      <c r="H3400">
        <v>2015</v>
      </c>
      <c r="J3400" t="str">
        <f>_xlfn.CONCAT(Table1[#This Row])</f>
        <v>Frans K. Smit 2015South AfricaStellenboschSpier4.4159752015</v>
      </c>
      <c r="S3400" t="b">
        <v>0</v>
      </c>
    </row>
    <row r="3401" spans="1:19" x14ac:dyDescent="0.2">
      <c r="A3401" t="s">
        <v>2744</v>
      </c>
      <c r="B3401" t="s">
        <v>9</v>
      </c>
      <c r="C3401" t="s">
        <v>27</v>
      </c>
      <c r="D3401" t="s">
        <v>2745</v>
      </c>
      <c r="E3401">
        <v>4</v>
      </c>
      <c r="F3401">
        <v>159</v>
      </c>
      <c r="G3401" s="21">
        <v>34.99</v>
      </c>
      <c r="H3401">
        <v>2015</v>
      </c>
      <c r="J3401" t="str">
        <f>_xlfn.CONCAT(Table1[#This Row])</f>
        <v>Gigondas Les Racines 2015FranceGigondasDomaine Les Pallières415934.992015</v>
      </c>
      <c r="S3401" t="b">
        <v>0</v>
      </c>
    </row>
    <row r="3402" spans="1:19" x14ac:dyDescent="0.2">
      <c r="A3402" t="s">
        <v>249</v>
      </c>
      <c r="B3402" t="s">
        <v>9</v>
      </c>
      <c r="C3402" t="s">
        <v>96</v>
      </c>
      <c r="D3402" t="s">
        <v>2735</v>
      </c>
      <c r="E3402">
        <v>3.8</v>
      </c>
      <c r="F3402">
        <v>159</v>
      </c>
      <c r="G3402" s="21">
        <v>27.71</v>
      </c>
      <c r="H3402">
        <v>2015</v>
      </c>
      <c r="J3402" t="str">
        <f>_xlfn.CONCAT(Table1[#This Row])</f>
        <v>Saint-Émilion Grand Cru 2015FranceSaint-Émilion Grand CruChâteau Barrail du Blanc3.815927.712015</v>
      </c>
      <c r="S3402" t="b">
        <v>0</v>
      </c>
    </row>
    <row r="3403" spans="1:19" x14ac:dyDescent="0.2">
      <c r="A3403" t="s">
        <v>2707</v>
      </c>
      <c r="B3403" t="s">
        <v>62</v>
      </c>
      <c r="C3403" t="s">
        <v>244</v>
      </c>
      <c r="D3403" t="s">
        <v>2512</v>
      </c>
      <c r="E3403">
        <v>4.4000000000000004</v>
      </c>
      <c r="F3403">
        <v>158</v>
      </c>
      <c r="G3403" s="21">
        <v>51.41</v>
      </c>
      <c r="H3403">
        <v>2015</v>
      </c>
      <c r="J3403" t="str">
        <f>_xlfn.CONCAT(Table1[#This Row])</f>
        <v>Series M 2015South AfricaPaarlVilafonté4.415851.412015</v>
      </c>
      <c r="S3403" t="b">
        <v>0</v>
      </c>
    </row>
    <row r="3404" spans="1:19" x14ac:dyDescent="0.2">
      <c r="A3404" t="s">
        <v>2713</v>
      </c>
      <c r="B3404" t="s">
        <v>70</v>
      </c>
      <c r="C3404" t="s">
        <v>2129</v>
      </c>
      <c r="D3404" t="s">
        <v>2714</v>
      </c>
      <c r="E3404">
        <v>4.4000000000000004</v>
      </c>
      <c r="F3404">
        <v>158</v>
      </c>
      <c r="G3404" s="21">
        <v>69</v>
      </c>
      <c r="H3404">
        <v>2015</v>
      </c>
      <c r="J3404" t="str">
        <f>_xlfn.CONCAT(Table1[#This Row])</f>
        <v>Freestone-Occidental Pinot Noir 2015United StatesSonoma CoastOccidental4.4158692015</v>
      </c>
      <c r="S3404" t="b">
        <v>0</v>
      </c>
    </row>
    <row r="3405" spans="1:19" x14ac:dyDescent="0.2">
      <c r="A3405" t="s">
        <v>2711</v>
      </c>
      <c r="B3405" t="s">
        <v>66</v>
      </c>
      <c r="C3405" t="s">
        <v>222</v>
      </c>
      <c r="D3405" t="s">
        <v>2712</v>
      </c>
      <c r="E3405">
        <v>4.0999999999999996</v>
      </c>
      <c r="F3405">
        <v>158</v>
      </c>
      <c r="G3405" s="21">
        <v>18.989999999999998</v>
      </c>
      <c r="H3405">
        <v>2015</v>
      </c>
      <c r="J3405" t="str">
        <f>_xlfn.CONCAT(Table1[#This Row])</f>
        <v>Selección La Aguilera 2015SpainRibera del DueroDominio de Cair4.115818.992015</v>
      </c>
      <c r="S3405" t="b">
        <v>0</v>
      </c>
    </row>
    <row r="3406" spans="1:19" x14ac:dyDescent="0.2">
      <c r="A3406" t="s">
        <v>2592</v>
      </c>
      <c r="B3406" t="s">
        <v>9</v>
      </c>
      <c r="C3406" t="s">
        <v>379</v>
      </c>
      <c r="D3406" t="s">
        <v>2710</v>
      </c>
      <c r="E3406">
        <v>3.9</v>
      </c>
      <c r="F3406">
        <v>158</v>
      </c>
      <c r="G3406" s="21">
        <v>27.9</v>
      </c>
      <c r="H3406">
        <v>2015</v>
      </c>
      <c r="J3406" t="str">
        <f>_xlfn.CONCAT(Table1[#This Row])</f>
        <v>Médoc 2015FranceMédocClos Manou3.915827.92015</v>
      </c>
      <c r="S3406" t="b">
        <v>0</v>
      </c>
    </row>
    <row r="3407" spans="1:19" x14ac:dyDescent="0.2">
      <c r="A3407" t="s">
        <v>2687</v>
      </c>
      <c r="B3407" t="s">
        <v>9</v>
      </c>
      <c r="C3407" t="s">
        <v>972</v>
      </c>
      <c r="D3407" t="s">
        <v>2575</v>
      </c>
      <c r="E3407">
        <v>3.7</v>
      </c>
      <c r="F3407">
        <v>157</v>
      </c>
      <c r="G3407" s="21">
        <v>24.63</v>
      </c>
      <c r="H3407">
        <v>2015</v>
      </c>
      <c r="J3407" t="str">
        <f>_xlfn.CONCAT(Table1[#This Row])</f>
        <v>Moulis-en-Médoc 2015FranceMoulis-en-MédocChâteau Dutruch Grand Poujeaux3.715724.632015</v>
      </c>
      <c r="S3407" t="b">
        <v>0</v>
      </c>
    </row>
    <row r="3408" spans="1:19" x14ac:dyDescent="0.2">
      <c r="A3408" t="s">
        <v>2688</v>
      </c>
      <c r="B3408" t="s">
        <v>66</v>
      </c>
      <c r="C3408" t="s">
        <v>67</v>
      </c>
      <c r="D3408" t="s">
        <v>2689</v>
      </c>
      <c r="E3408">
        <v>3.7</v>
      </c>
      <c r="F3408">
        <v>157</v>
      </c>
      <c r="G3408" s="21">
        <v>17.899999999999999</v>
      </c>
      <c r="H3408">
        <v>2015</v>
      </c>
      <c r="J3408" t="str">
        <f>_xlfn.CONCAT(Table1[#This Row])</f>
        <v>Castro Ventosa El Castro de Valtuille 2015SpainBierzoRaúl Pérez3.715717.92015</v>
      </c>
      <c r="S3408" t="b">
        <v>0</v>
      </c>
    </row>
    <row r="3409" spans="1:19" x14ac:dyDescent="0.2">
      <c r="A3409" t="s">
        <v>2399</v>
      </c>
      <c r="B3409" t="s">
        <v>9</v>
      </c>
      <c r="C3409" t="s">
        <v>114</v>
      </c>
      <c r="D3409" t="s">
        <v>462</v>
      </c>
      <c r="E3409">
        <v>4.5999999999999996</v>
      </c>
      <c r="F3409">
        <v>156</v>
      </c>
      <c r="G3409" s="21">
        <v>238.83</v>
      </c>
      <c r="H3409">
        <v>2015</v>
      </c>
      <c r="J3409" t="str">
        <f>_xlfn.CONCAT(Table1[#This Row])</f>
        <v>Saint-Julien (Grand Cru Classé) 2015FranceSaint-JulienChâteau Léoville Las Cases4.6156238.832015</v>
      </c>
      <c r="S3409" t="b">
        <v>0</v>
      </c>
    </row>
    <row r="3410" spans="1:19" x14ac:dyDescent="0.2">
      <c r="A3410" t="s">
        <v>2659</v>
      </c>
      <c r="B3410" t="s">
        <v>16</v>
      </c>
      <c r="C3410" t="s">
        <v>492</v>
      </c>
      <c r="D3410" t="s">
        <v>2660</v>
      </c>
      <c r="E3410">
        <v>4.5</v>
      </c>
      <c r="F3410">
        <v>156</v>
      </c>
      <c r="G3410" s="21">
        <v>89</v>
      </c>
      <c r="H3410">
        <v>2015</v>
      </c>
      <c r="J3410" t="str">
        <f>_xlfn.CONCAT(Table1[#This Row])</f>
        <v>Dedicato a Walter Bolgheri Superiore 2015ItalyBolgheri SuperiorePoggio Al Tesoro4.5156892015</v>
      </c>
      <c r="S3410" t="b">
        <v>0</v>
      </c>
    </row>
    <row r="3411" spans="1:19" x14ac:dyDescent="0.2">
      <c r="A3411" t="s">
        <v>2667</v>
      </c>
      <c r="B3411" t="s">
        <v>9</v>
      </c>
      <c r="C3411" t="s">
        <v>721</v>
      </c>
      <c r="D3411" t="s">
        <v>2460</v>
      </c>
      <c r="E3411">
        <v>3.9</v>
      </c>
      <c r="F3411">
        <v>156</v>
      </c>
      <c r="G3411" s="21">
        <v>28.83</v>
      </c>
      <c r="H3411">
        <v>2015</v>
      </c>
      <c r="J3411" t="str">
        <f>_xlfn.CONCAT(Table1[#This Row])</f>
        <v>Lalande-de-Pomerol 2015FranceLalande-de-PomerolChâteau de Bel-Air3.915628.832015</v>
      </c>
      <c r="S3411" t="b">
        <v>0</v>
      </c>
    </row>
    <row r="3412" spans="1:19" x14ac:dyDescent="0.2">
      <c r="A3412" t="s">
        <v>2655</v>
      </c>
      <c r="B3412" t="s">
        <v>66</v>
      </c>
      <c r="C3412" t="s">
        <v>829</v>
      </c>
      <c r="D3412" t="s">
        <v>2656</v>
      </c>
      <c r="E3412">
        <v>3.6</v>
      </c>
      <c r="F3412">
        <v>156</v>
      </c>
      <c r="G3412" s="21">
        <v>10.95</v>
      </c>
      <c r="H3412">
        <v>2015</v>
      </c>
      <c r="J3412" t="str">
        <f>_xlfn.CONCAT(Table1[#This Row])</f>
        <v>MUAC 2015SpainMallorcaTerra de Falanis3.615610.952015</v>
      </c>
      <c r="S3412" t="b">
        <v>0</v>
      </c>
    </row>
    <row r="3413" spans="1:19" x14ac:dyDescent="0.2">
      <c r="A3413" t="s">
        <v>2640</v>
      </c>
      <c r="B3413" t="s">
        <v>196</v>
      </c>
      <c r="C3413" t="s">
        <v>197</v>
      </c>
      <c r="D3413" t="s">
        <v>673</v>
      </c>
      <c r="E3413">
        <v>4.5</v>
      </c>
      <c r="F3413">
        <v>155</v>
      </c>
      <c r="G3413" s="21">
        <v>89.9</v>
      </c>
      <c r="H3413">
        <v>2015</v>
      </c>
      <c r="J3413" t="str">
        <f>_xlfn.CONCAT(Table1[#This Row])</f>
        <v>Adrianna Vineyard Fortuna Terrae Malbec 2015ArgentinaMendozaCatena Zapata4.515589.92015</v>
      </c>
      <c r="S3413" t="b">
        <v>0</v>
      </c>
    </row>
    <row r="3414" spans="1:19" x14ac:dyDescent="0.2">
      <c r="A3414" t="s">
        <v>2645</v>
      </c>
      <c r="B3414" t="s">
        <v>16</v>
      </c>
      <c r="C3414" t="s">
        <v>404</v>
      </c>
      <c r="D3414" t="s">
        <v>761</v>
      </c>
      <c r="E3414">
        <v>4.3</v>
      </c>
      <c r="F3414">
        <v>155</v>
      </c>
      <c r="G3414" s="21">
        <v>58</v>
      </c>
      <c r="H3414">
        <v>2015</v>
      </c>
      <c r="J3414" t="str">
        <f>_xlfn.CONCAT(Table1[#This Row])</f>
        <v>Lafóa Cabernet Sauvignon 2015ItalySüdtirol - Alto AdigeColterenzio (Schreckbichl)4.3155582015</v>
      </c>
      <c r="S3414" t="b">
        <v>0</v>
      </c>
    </row>
    <row r="3415" spans="1:19" x14ac:dyDescent="0.2">
      <c r="A3415" t="s">
        <v>2646</v>
      </c>
      <c r="B3415" t="s">
        <v>34</v>
      </c>
      <c r="C3415" t="s">
        <v>718</v>
      </c>
      <c r="D3415" t="s">
        <v>719</v>
      </c>
      <c r="E3415">
        <v>3.9</v>
      </c>
      <c r="F3415">
        <v>155</v>
      </c>
      <c r="G3415" s="21">
        <v>16.27</v>
      </c>
      <c r="H3415">
        <v>2015</v>
      </c>
      <c r="J3415" t="str">
        <f>_xlfn.CONCAT(Table1[#This Row])</f>
        <v>Edición Limitada M 2015ChileColchagua ValleyCaliterra3.915516.272015</v>
      </c>
      <c r="S3415" t="b">
        <v>0</v>
      </c>
    </row>
    <row r="3416" spans="1:19" x14ac:dyDescent="0.2">
      <c r="A3416" t="s">
        <v>2622</v>
      </c>
      <c r="B3416" t="s">
        <v>66</v>
      </c>
      <c r="C3416" t="s">
        <v>2623</v>
      </c>
      <c r="D3416" t="s">
        <v>2624</v>
      </c>
      <c r="E3416">
        <v>3.7</v>
      </c>
      <c r="F3416">
        <v>155</v>
      </c>
      <c r="G3416" s="21">
        <v>12.62</v>
      </c>
      <c r="H3416">
        <v>2015</v>
      </c>
      <c r="J3416" t="str">
        <f>_xlfn.CONCAT(Table1[#This Row])</f>
        <v>Garnacha Viñas Viejas 2015SpainValdejalónBotijo Rojo3.715512.622015</v>
      </c>
      <c r="S3416" t="b">
        <v>0</v>
      </c>
    </row>
    <row r="3417" spans="1:19" x14ac:dyDescent="0.2">
      <c r="A3417" t="s">
        <v>2602</v>
      </c>
      <c r="B3417" t="s">
        <v>34</v>
      </c>
      <c r="C3417" t="s">
        <v>898</v>
      </c>
      <c r="D3417" t="s">
        <v>899</v>
      </c>
      <c r="E3417">
        <v>4.3</v>
      </c>
      <c r="F3417">
        <v>154</v>
      </c>
      <c r="G3417" s="21">
        <v>125.74</v>
      </c>
      <c r="H3417">
        <v>2015</v>
      </c>
      <c r="J3417" t="str">
        <f>_xlfn.CONCAT(Table1[#This Row])</f>
        <v>Kai Carmenère 2015ChileAconcagua ValleyErrazuriz4.3154125.742015</v>
      </c>
      <c r="S3417" t="b">
        <v>0</v>
      </c>
    </row>
    <row r="3418" spans="1:19" x14ac:dyDescent="0.2">
      <c r="A3418" t="s">
        <v>2603</v>
      </c>
      <c r="B3418" t="s">
        <v>9</v>
      </c>
      <c r="C3418" t="s">
        <v>2604</v>
      </c>
      <c r="D3418" t="s">
        <v>796</v>
      </c>
      <c r="E3418">
        <v>4</v>
      </c>
      <c r="F3418">
        <v>154</v>
      </c>
      <c r="G3418" s="21">
        <v>25.13</v>
      </c>
      <c r="H3418">
        <v>2015</v>
      </c>
      <c r="J3418" t="str">
        <f>_xlfn.CONCAT(Table1[#This Row])</f>
        <v>Saint-Émilion Baron Carl 2015FranceSaint-ÉmilionBaron Philippe de Rothschild415425.132015</v>
      </c>
      <c r="S3418" t="b">
        <v>0</v>
      </c>
    </row>
    <row r="3419" spans="1:19" x14ac:dyDescent="0.2">
      <c r="A3419" t="s">
        <v>69</v>
      </c>
      <c r="B3419" t="s">
        <v>62</v>
      </c>
      <c r="C3419" t="s">
        <v>244</v>
      </c>
      <c r="D3419" t="s">
        <v>2615</v>
      </c>
      <c r="E3419">
        <v>4</v>
      </c>
      <c r="F3419">
        <v>154</v>
      </c>
      <c r="G3419" s="21">
        <v>14.49</v>
      </c>
      <c r="H3419">
        <v>2015</v>
      </c>
      <c r="J3419" t="str">
        <f>_xlfn.CONCAT(Table1[#This Row])</f>
        <v>Cabernet Sauvignon 2015South AfricaPaarlPlaisir de Merle415414.492015</v>
      </c>
      <c r="S3419" t="b">
        <v>0</v>
      </c>
    </row>
    <row r="3420" spans="1:19" x14ac:dyDescent="0.2">
      <c r="A3420" t="s">
        <v>2612</v>
      </c>
      <c r="B3420" t="s">
        <v>66</v>
      </c>
      <c r="C3420" t="s">
        <v>241</v>
      </c>
      <c r="D3420" t="s">
        <v>2613</v>
      </c>
      <c r="E3420">
        <v>3.9</v>
      </c>
      <c r="F3420">
        <v>154</v>
      </c>
      <c r="G3420" s="21">
        <v>6.99</v>
      </c>
      <c r="H3420">
        <v>2015</v>
      </c>
      <c r="J3420" t="str">
        <f>_xlfn.CONCAT(Table1[#This Row])</f>
        <v>Finca Muñoz Limited Release Barrel Aged 2015SpainCastillaMunoz3.91546.992015</v>
      </c>
      <c r="S3420" t="b">
        <v>0</v>
      </c>
    </row>
    <row r="3421" spans="1:19" x14ac:dyDescent="0.2">
      <c r="A3421" t="s">
        <v>2591</v>
      </c>
      <c r="B3421" t="s">
        <v>16</v>
      </c>
      <c r="C3421" t="s">
        <v>228</v>
      </c>
      <c r="D3421" t="s">
        <v>2035</v>
      </c>
      <c r="E3421">
        <v>3.8</v>
      </c>
      <c r="F3421">
        <v>154</v>
      </c>
      <c r="G3421" s="21">
        <v>10.63</v>
      </c>
      <c r="H3421">
        <v>2015</v>
      </c>
      <c r="J3421" t="str">
        <f>_xlfn.CONCAT(Table1[#This Row])</f>
        <v>Shymer Syrah - Merlot 2015ItalyTerre SicilianeBaglio di Pianetto3.815410.632015</v>
      </c>
      <c r="S3421" t="b">
        <v>0</v>
      </c>
    </row>
    <row r="3422" spans="1:19" x14ac:dyDescent="0.2">
      <c r="A3422" t="s">
        <v>2592</v>
      </c>
      <c r="B3422" t="s">
        <v>9</v>
      </c>
      <c r="C3422" t="s">
        <v>379</v>
      </c>
      <c r="D3422" t="s">
        <v>2593</v>
      </c>
      <c r="E3422">
        <v>3.7</v>
      </c>
      <c r="F3422">
        <v>154</v>
      </c>
      <c r="G3422" s="21">
        <v>13.8</v>
      </c>
      <c r="H3422">
        <v>2015</v>
      </c>
      <c r="J3422" t="str">
        <f>_xlfn.CONCAT(Table1[#This Row])</f>
        <v>Médoc 2015FranceMédocChâteau Clos du Moulin3.715413.82015</v>
      </c>
      <c r="S3422" t="b">
        <v>0</v>
      </c>
    </row>
    <row r="3423" spans="1:19" x14ac:dyDescent="0.2">
      <c r="A3423" t="s">
        <v>2614</v>
      </c>
      <c r="B3423" t="s">
        <v>34</v>
      </c>
      <c r="C3423" t="s">
        <v>718</v>
      </c>
      <c r="D3423" t="s">
        <v>2090</v>
      </c>
      <c r="E3423">
        <v>3.6</v>
      </c>
      <c r="F3423">
        <v>154</v>
      </c>
      <c r="G3423" s="21">
        <v>9.9</v>
      </c>
      <c r="H3423">
        <v>2015</v>
      </c>
      <c r="J3423" t="str">
        <f>_xlfn.CONCAT(Table1[#This Row])</f>
        <v>Reserva Carmenère 2015ChileColchagua ValleyTerraNoble3.61549.92015</v>
      </c>
      <c r="S3423" t="b">
        <v>0</v>
      </c>
    </row>
    <row r="3424" spans="1:19" x14ac:dyDescent="0.2">
      <c r="A3424" t="s">
        <v>69</v>
      </c>
      <c r="B3424" t="s">
        <v>196</v>
      </c>
      <c r="C3424" t="s">
        <v>701</v>
      </c>
      <c r="D3424" t="s">
        <v>2594</v>
      </c>
      <c r="E3424">
        <v>3.5</v>
      </c>
      <c r="F3424">
        <v>154</v>
      </c>
      <c r="G3424" s="21">
        <v>8.49</v>
      </c>
      <c r="H3424">
        <v>2015</v>
      </c>
      <c r="J3424" t="str">
        <f>_xlfn.CONCAT(Table1[#This Row])</f>
        <v>Cabernet Sauvignon 2015ArgentinaTupungatoAltosur3.51548.492015</v>
      </c>
      <c r="S3424" t="b">
        <v>0</v>
      </c>
    </row>
    <row r="3425" spans="1:19" x14ac:dyDescent="0.2">
      <c r="A3425" t="s">
        <v>2572</v>
      </c>
      <c r="B3425" t="s">
        <v>16</v>
      </c>
      <c r="C3425" t="s">
        <v>394</v>
      </c>
      <c r="D3425" t="s">
        <v>2573</v>
      </c>
      <c r="E3425">
        <v>4.3</v>
      </c>
      <c r="F3425">
        <v>153</v>
      </c>
      <c r="G3425" s="21">
        <v>37.9</v>
      </c>
      <c r="H3425">
        <v>2015</v>
      </c>
      <c r="J3425" t="str">
        <f>_xlfn.CONCAT(Table1[#This Row])</f>
        <v>Ripa della Volta Amarone della Valpolicella 2015ItalyAmarone della ValpolicellaOttella4.315337.92015</v>
      </c>
      <c r="S3425" t="b">
        <v>0</v>
      </c>
    </row>
    <row r="3426" spans="1:19" x14ac:dyDescent="0.2">
      <c r="A3426" t="s">
        <v>467</v>
      </c>
      <c r="B3426" t="s">
        <v>9</v>
      </c>
      <c r="C3426" t="s">
        <v>10</v>
      </c>
      <c r="D3426" t="s">
        <v>2569</v>
      </c>
      <c r="E3426">
        <v>4.2</v>
      </c>
      <c r="F3426">
        <v>153</v>
      </c>
      <c r="G3426" s="21">
        <v>45.5</v>
      </c>
      <c r="H3426">
        <v>2015</v>
      </c>
      <c r="J3426" t="str">
        <f>_xlfn.CONCAT(Table1[#This Row])</f>
        <v>Pomerol 2015FrancePomerolChâteau Lafleur-Gazin4.215345.52015</v>
      </c>
      <c r="S3426" t="b">
        <v>0</v>
      </c>
    </row>
    <row r="3427" spans="1:19" x14ac:dyDescent="0.2">
      <c r="A3427" t="s">
        <v>2180</v>
      </c>
      <c r="B3427" t="s">
        <v>277</v>
      </c>
      <c r="C3427" t="s">
        <v>346</v>
      </c>
      <c r="D3427" t="s">
        <v>2563</v>
      </c>
      <c r="E3427">
        <v>3.7</v>
      </c>
      <c r="F3427">
        <v>152</v>
      </c>
      <c r="G3427" s="21">
        <v>6</v>
      </c>
      <c r="H3427">
        <v>2015</v>
      </c>
      <c r="J3427" t="str">
        <f>_xlfn.CONCAT(Table1[#This Row])</f>
        <v>Spätburgunder 2015GermanyBadenFritz Waßmer3.715262015</v>
      </c>
      <c r="S3427" t="b">
        <v>0</v>
      </c>
    </row>
    <row r="3428" spans="1:19" x14ac:dyDescent="0.2">
      <c r="A3428" t="s">
        <v>2546</v>
      </c>
      <c r="B3428" t="s">
        <v>16</v>
      </c>
      <c r="C3428" t="s">
        <v>99</v>
      </c>
      <c r="D3428" t="s">
        <v>2547</v>
      </c>
      <c r="E3428">
        <v>3.6</v>
      </c>
      <c r="F3428">
        <v>152</v>
      </c>
      <c r="G3428" s="21">
        <v>7.19</v>
      </c>
      <c r="H3428">
        <v>2015</v>
      </c>
      <c r="J3428" t="str">
        <f>_xlfn.CONCAT(Table1[#This Row])</f>
        <v>Mavum Corvina - Cabernet Sauvignon 2015ItalyVenetoMaurizio B Martino MBM3.61527.192015</v>
      </c>
      <c r="S3428" t="b">
        <v>0</v>
      </c>
    </row>
    <row r="3429" spans="1:19" x14ac:dyDescent="0.2">
      <c r="A3429" t="s">
        <v>2551</v>
      </c>
      <c r="B3429" t="s">
        <v>77</v>
      </c>
      <c r="C3429" t="s">
        <v>153</v>
      </c>
      <c r="D3429" t="s">
        <v>2552</v>
      </c>
      <c r="E3429">
        <v>3.4</v>
      </c>
      <c r="F3429">
        <v>152</v>
      </c>
      <c r="G3429" s="21">
        <v>6.43</v>
      </c>
      <c r="H3429">
        <v>2015</v>
      </c>
      <c r="J3429" t="str">
        <f>_xlfn.CONCAT(Table1[#This Row])</f>
        <v>Villa Romanu Tinto 2015PortugalAlentejanoHerdade do Perdigão3.41526.432015</v>
      </c>
      <c r="S3429" t="b">
        <v>0</v>
      </c>
    </row>
    <row r="3430" spans="1:19" x14ac:dyDescent="0.2">
      <c r="A3430" t="s">
        <v>435</v>
      </c>
      <c r="B3430" t="s">
        <v>66</v>
      </c>
      <c r="C3430" t="s">
        <v>669</v>
      </c>
      <c r="D3430" t="s">
        <v>2516</v>
      </c>
      <c r="E3430">
        <v>3.7</v>
      </c>
      <c r="F3430">
        <v>151</v>
      </c>
      <c r="G3430" s="21">
        <v>5.5</v>
      </c>
      <c r="H3430">
        <v>2015</v>
      </c>
      <c r="J3430" t="str">
        <f>_xlfn.CONCAT(Table1[#This Row])</f>
        <v>Crianza 2015SpainValenciaFinca Enguera3.71515.52015</v>
      </c>
      <c r="S3430" t="b">
        <v>0</v>
      </c>
    </row>
    <row r="3431" spans="1:19" x14ac:dyDescent="0.2">
      <c r="A3431" t="s">
        <v>1287</v>
      </c>
      <c r="B3431" t="s">
        <v>16</v>
      </c>
      <c r="C3431" t="s">
        <v>492</v>
      </c>
      <c r="D3431" t="s">
        <v>2441</v>
      </c>
      <c r="E3431">
        <v>4.3</v>
      </c>
      <c r="F3431">
        <v>148</v>
      </c>
      <c r="G3431" s="21">
        <v>43.77</v>
      </c>
      <c r="H3431">
        <v>2015</v>
      </c>
      <c r="J3431" t="str">
        <f>_xlfn.CONCAT(Table1[#This Row])</f>
        <v>Bolgheri Superiore 2015ItalyBolgheri SuperioreCampo alle Comete4.314843.772015</v>
      </c>
      <c r="S3431" t="b">
        <v>0</v>
      </c>
    </row>
    <row r="3432" spans="1:19" x14ac:dyDescent="0.2">
      <c r="A3432" t="s">
        <v>271</v>
      </c>
      <c r="B3432" t="s">
        <v>30</v>
      </c>
      <c r="C3432" t="s">
        <v>2439</v>
      </c>
      <c r="D3432" t="s">
        <v>2440</v>
      </c>
      <c r="E3432">
        <v>3.8</v>
      </c>
      <c r="F3432">
        <v>148</v>
      </c>
      <c r="G3432" s="21">
        <v>21.5</v>
      </c>
      <c r="H3432">
        <v>2015</v>
      </c>
      <c r="J3432" t="str">
        <f>_xlfn.CONCAT(Table1[#This Row])</f>
        <v>Pinot Noir 2015New ZealandWaiparaMain Divide3.814821.52015</v>
      </c>
      <c r="S3432" t="b">
        <v>0</v>
      </c>
    </row>
    <row r="3433" spans="1:19" x14ac:dyDescent="0.2">
      <c r="A3433" t="s">
        <v>2399</v>
      </c>
      <c r="B3433" t="s">
        <v>9</v>
      </c>
      <c r="C3433" t="s">
        <v>114</v>
      </c>
      <c r="D3433" t="s">
        <v>2261</v>
      </c>
      <c r="E3433">
        <v>4.5999999999999996</v>
      </c>
      <c r="F3433">
        <v>147</v>
      </c>
      <c r="G3433" s="21">
        <v>192.56</v>
      </c>
      <c r="H3433">
        <v>2015</v>
      </c>
      <c r="J3433" t="str">
        <f>_xlfn.CONCAT(Table1[#This Row])</f>
        <v>Saint-Julien (Grand Cru Classé) 2015FranceSaint-JulienChâteau Ducru-Beaucaillou4.6147192.562015</v>
      </c>
      <c r="S3433" t="b">
        <v>0</v>
      </c>
    </row>
    <row r="3434" spans="1:19" x14ac:dyDescent="0.2">
      <c r="A3434" t="s">
        <v>2411</v>
      </c>
      <c r="B3434" t="s">
        <v>9</v>
      </c>
      <c r="C3434" t="s">
        <v>389</v>
      </c>
      <c r="D3434" t="s">
        <v>1773</v>
      </c>
      <c r="E3434">
        <v>4.3</v>
      </c>
      <c r="F3434">
        <v>147</v>
      </c>
      <c r="G3434" s="21">
        <v>136.24</v>
      </c>
      <c r="H3434">
        <v>2015</v>
      </c>
      <c r="J3434" t="str">
        <f>_xlfn.CONCAT(Table1[#This Row])</f>
        <v>La Chapelle de La Mission Haut-Brion Pessac-Léognan 2015FrancePessac-LéognanChâteau La Mission Haut-Brion4.3147136.242015</v>
      </c>
      <c r="S3434" t="b">
        <v>0</v>
      </c>
    </row>
    <row r="3435" spans="1:19" x14ac:dyDescent="0.2">
      <c r="A3435" t="s">
        <v>2400</v>
      </c>
      <c r="B3435" t="s">
        <v>9</v>
      </c>
      <c r="C3435" t="s">
        <v>105</v>
      </c>
      <c r="D3435" t="s">
        <v>2401</v>
      </c>
      <c r="E3435">
        <v>4.0999999999999996</v>
      </c>
      <c r="F3435">
        <v>147</v>
      </c>
      <c r="G3435" s="21">
        <v>56.54</v>
      </c>
      <c r="H3435">
        <v>2015</v>
      </c>
      <c r="J3435" t="str">
        <f>_xlfn.CONCAT(Table1[#This Row])</f>
        <v>Pagodes de Cos 2015FranceSaint-EstèpheCos d'Estournel4.114756.542015</v>
      </c>
      <c r="S3435" t="b">
        <v>0</v>
      </c>
    </row>
    <row r="3436" spans="1:19" x14ac:dyDescent="0.2">
      <c r="A3436" t="s">
        <v>249</v>
      </c>
      <c r="B3436" t="s">
        <v>9</v>
      </c>
      <c r="C3436" t="s">
        <v>96</v>
      </c>
      <c r="D3436" t="s">
        <v>2402</v>
      </c>
      <c r="E3436">
        <v>3.9</v>
      </c>
      <c r="F3436">
        <v>147</v>
      </c>
      <c r="G3436" s="21">
        <v>30.65</v>
      </c>
      <c r="H3436">
        <v>2015</v>
      </c>
      <c r="J3436" t="str">
        <f>_xlfn.CONCAT(Table1[#This Row])</f>
        <v>Saint-Émilion Grand Cru 2015FranceSaint-Émilion Grand CruChâteau Lalande de Gravet3.914730.652015</v>
      </c>
      <c r="S3436" t="b">
        <v>0</v>
      </c>
    </row>
    <row r="3437" spans="1:19" x14ac:dyDescent="0.2">
      <c r="A3437" t="s">
        <v>2371</v>
      </c>
      <c r="B3437" t="s">
        <v>2372</v>
      </c>
      <c r="C3437" t="s">
        <v>2373</v>
      </c>
      <c r="D3437" t="s">
        <v>2374</v>
      </c>
      <c r="E3437">
        <v>4</v>
      </c>
      <c r="F3437">
        <v>146</v>
      </c>
      <c r="G3437" s="21">
        <v>18.899999999999999</v>
      </c>
      <c r="H3437">
        <v>2015</v>
      </c>
      <c r="J3437" t="str">
        <f>_xlfn.CONCAT(Table1[#This Row])</f>
        <v>Za Inspiraciju Vrhunsko Plavac Mali Barrique 2015CroatiaSrednja I Juzna DalmacijaStina414618.92015</v>
      </c>
      <c r="S3437" t="b">
        <v>0</v>
      </c>
    </row>
    <row r="3438" spans="1:19" x14ac:dyDescent="0.2">
      <c r="A3438" t="s">
        <v>2357</v>
      </c>
      <c r="B3438" t="s">
        <v>16</v>
      </c>
      <c r="C3438" t="s">
        <v>888</v>
      </c>
      <c r="D3438" t="s">
        <v>2358</v>
      </c>
      <c r="E3438">
        <v>3.9</v>
      </c>
      <c r="F3438">
        <v>146</v>
      </c>
      <c r="G3438" s="21">
        <v>10.67</v>
      </c>
      <c r="H3438">
        <v>2015</v>
      </c>
      <c r="J3438" t="str">
        <f>_xlfn.CONCAT(Table1[#This Row])</f>
        <v>Prugnanello Rosso di Montepulciano 2015ItalyRosso di MontepulcianoLunadoro3.914610.672015</v>
      </c>
      <c r="S3438" t="b">
        <v>0</v>
      </c>
    </row>
    <row r="3439" spans="1:19" x14ac:dyDescent="0.2">
      <c r="A3439" t="s">
        <v>2378</v>
      </c>
      <c r="B3439" t="s">
        <v>34</v>
      </c>
      <c r="C3439" t="s">
        <v>718</v>
      </c>
      <c r="D3439" t="s">
        <v>2379</v>
      </c>
      <c r="E3439">
        <v>3.9</v>
      </c>
      <c r="F3439">
        <v>146</v>
      </c>
      <c r="G3439" s="21">
        <v>19.3</v>
      </c>
      <c r="H3439">
        <v>2015</v>
      </c>
      <c r="J3439" t="str">
        <f>_xlfn.CONCAT(Table1[#This Row])</f>
        <v>Lote D Syrah 2015ChileColchagua ValleyPolkura3.914619.32015</v>
      </c>
      <c r="S3439" t="b">
        <v>0</v>
      </c>
    </row>
    <row r="3440" spans="1:19" x14ac:dyDescent="0.2">
      <c r="A3440" t="s">
        <v>2327</v>
      </c>
      <c r="B3440" t="s">
        <v>66</v>
      </c>
      <c r="C3440" t="s">
        <v>222</v>
      </c>
      <c r="D3440" t="s">
        <v>2063</v>
      </c>
      <c r="E3440">
        <v>4.4000000000000004</v>
      </c>
      <c r="F3440">
        <v>145</v>
      </c>
      <c r="G3440" s="21">
        <v>54.95</v>
      </c>
      <c r="H3440">
        <v>2015</v>
      </c>
      <c r="J3440" t="str">
        <f>_xlfn.CONCAT(Table1[#This Row])</f>
        <v>Selección Finca el Grajo Viejo 2015SpainRibera del DueroProtos4.414554.952015</v>
      </c>
      <c r="S3440" t="b">
        <v>0</v>
      </c>
    </row>
    <row r="3441" spans="1:19" x14ac:dyDescent="0.2">
      <c r="A3441" t="s">
        <v>2321</v>
      </c>
      <c r="B3441" t="s">
        <v>62</v>
      </c>
      <c r="C3441" t="s">
        <v>635</v>
      </c>
      <c r="D3441" t="s">
        <v>2322</v>
      </c>
      <c r="E3441">
        <v>4.0999999999999996</v>
      </c>
      <c r="F3441">
        <v>145</v>
      </c>
      <c r="G3441" s="21">
        <v>17.600000000000001</v>
      </c>
      <c r="H3441">
        <v>2015</v>
      </c>
      <c r="J3441" t="str">
        <f>_xlfn.CONCAT(Table1[#This Row])</f>
        <v>Signatures Single Vineyard Collection Cabernet Franc 2015South AfricaWellingtonDoolhof Wine Estate4.114517.62015</v>
      </c>
      <c r="S3441" t="b">
        <v>0</v>
      </c>
    </row>
    <row r="3442" spans="1:19" x14ac:dyDescent="0.2">
      <c r="A3442" t="s">
        <v>2331</v>
      </c>
      <c r="B3442" t="s">
        <v>62</v>
      </c>
      <c r="C3442" t="s">
        <v>686</v>
      </c>
      <c r="D3442" t="s">
        <v>2332</v>
      </c>
      <c r="E3442">
        <v>4.0999999999999996</v>
      </c>
      <c r="F3442">
        <v>145</v>
      </c>
      <c r="G3442" s="21">
        <v>58.39</v>
      </c>
      <c r="H3442">
        <v>2015</v>
      </c>
      <c r="J3442" t="str">
        <f>_xlfn.CONCAT(Table1[#This Row])</f>
        <v>Red 2015South AfricaSwartlandPorseleinberg4.114558.392015</v>
      </c>
      <c r="S3442" t="b">
        <v>0</v>
      </c>
    </row>
    <row r="3443" spans="1:19" x14ac:dyDescent="0.2">
      <c r="A3443" t="s">
        <v>2336</v>
      </c>
      <c r="B3443" t="s">
        <v>9</v>
      </c>
      <c r="C3443" t="s">
        <v>873</v>
      </c>
      <c r="D3443" t="s">
        <v>1038</v>
      </c>
      <c r="E3443">
        <v>3.9</v>
      </c>
      <c r="F3443">
        <v>145</v>
      </c>
      <c r="G3443" s="21">
        <v>24.9</v>
      </c>
      <c r="H3443">
        <v>2015</v>
      </c>
      <c r="J3443" t="str">
        <f>_xlfn.CONCAT(Table1[#This Row])</f>
        <v>Moulin des Costes Bandol Rouge 2015FranceBandolDomaines Bunan3.914524.92015</v>
      </c>
      <c r="S3443" t="b">
        <v>0</v>
      </c>
    </row>
    <row r="3444" spans="1:19" x14ac:dyDescent="0.2">
      <c r="A3444" t="s">
        <v>2303</v>
      </c>
      <c r="B3444" t="s">
        <v>9</v>
      </c>
      <c r="C3444" t="s">
        <v>873</v>
      </c>
      <c r="D3444" t="s">
        <v>2304</v>
      </c>
      <c r="E3444">
        <v>3.9</v>
      </c>
      <c r="F3444">
        <v>144</v>
      </c>
      <c r="G3444" s="21">
        <v>29.9</v>
      </c>
      <c r="H3444">
        <v>2015</v>
      </c>
      <c r="J3444" t="str">
        <f>_xlfn.CONCAT(Table1[#This Row])</f>
        <v>Bandol Rouge 2015FranceBandolDomaine de la Bégude3.914429.92015</v>
      </c>
      <c r="S3444" t="b">
        <v>0</v>
      </c>
    </row>
    <row r="3445" spans="1:19" x14ac:dyDescent="0.2">
      <c r="A3445" t="s">
        <v>2270</v>
      </c>
      <c r="B3445" t="s">
        <v>66</v>
      </c>
      <c r="C3445" t="s">
        <v>308</v>
      </c>
      <c r="D3445" t="s">
        <v>848</v>
      </c>
      <c r="E3445">
        <v>4.0999999999999996</v>
      </c>
      <c r="F3445">
        <v>143</v>
      </c>
      <c r="G3445" s="21">
        <v>37.82</v>
      </c>
      <c r="H3445">
        <v>2015</v>
      </c>
      <c r="J3445" t="str">
        <f>_xlfn.CONCAT(Table1[#This Row])</f>
        <v>De Garage Rioja 2015SpainRiojaBaigorri4.114337.822015</v>
      </c>
      <c r="S3445" t="b">
        <v>0</v>
      </c>
    </row>
    <row r="3446" spans="1:19" x14ac:dyDescent="0.2">
      <c r="A3446" t="s">
        <v>2222</v>
      </c>
      <c r="B3446" t="s">
        <v>77</v>
      </c>
      <c r="C3446" t="s">
        <v>153</v>
      </c>
      <c r="D3446" t="s">
        <v>1899</v>
      </c>
      <c r="E3446">
        <v>4.2</v>
      </c>
      <c r="F3446">
        <v>142</v>
      </c>
      <c r="G3446" s="21">
        <v>21.45</v>
      </c>
      <c r="H3446">
        <v>2015</v>
      </c>
      <c r="J3446" t="str">
        <f>_xlfn.CONCAT(Table1[#This Row])</f>
        <v>Baga ao Sol Unoaked 2015PortugalAlentejanoFitapreta4.214221.452015</v>
      </c>
      <c r="S3446" t="b">
        <v>0</v>
      </c>
    </row>
    <row r="3447" spans="1:19" x14ac:dyDescent="0.2">
      <c r="A3447" t="s">
        <v>2243</v>
      </c>
      <c r="B3447" t="s">
        <v>9</v>
      </c>
      <c r="C3447" t="s">
        <v>172</v>
      </c>
      <c r="D3447" t="s">
        <v>725</v>
      </c>
      <c r="E3447">
        <v>3.8</v>
      </c>
      <c r="F3447">
        <v>142</v>
      </c>
      <c r="G3447" s="21">
        <v>15.95</v>
      </c>
      <c r="H3447">
        <v>2015</v>
      </c>
      <c r="J3447" t="str">
        <f>_xlfn.CONCAT(Table1[#This Row])</f>
        <v>Art de Vivre Rouge 2015FranceLanguedocGérard Bertrand3.814215.952015</v>
      </c>
      <c r="S3447" t="b">
        <v>0</v>
      </c>
    </row>
    <row r="3448" spans="1:19" x14ac:dyDescent="0.2">
      <c r="A3448" t="s">
        <v>2220</v>
      </c>
      <c r="B3448" t="s">
        <v>16</v>
      </c>
      <c r="C3448" t="s">
        <v>17</v>
      </c>
      <c r="D3448" t="s">
        <v>2221</v>
      </c>
      <c r="E3448">
        <v>3.7</v>
      </c>
      <c r="F3448">
        <v>142</v>
      </c>
      <c r="G3448" s="21">
        <v>8.3699999999999992</v>
      </c>
      <c r="H3448">
        <v>2015</v>
      </c>
      <c r="J3448" t="str">
        <f>_xlfn.CONCAT(Table1[#This Row])</f>
        <v>Il Torrino 2015ItalyToscanaPoggio Alla Sala3.71428.372015</v>
      </c>
      <c r="S3448" t="b">
        <v>0</v>
      </c>
    </row>
    <row r="3449" spans="1:19" x14ac:dyDescent="0.2">
      <c r="A3449" t="s">
        <v>2189</v>
      </c>
      <c r="B3449" t="s">
        <v>16</v>
      </c>
      <c r="C3449" t="s">
        <v>120</v>
      </c>
      <c r="D3449" t="s">
        <v>1721</v>
      </c>
      <c r="E3449">
        <v>4.2</v>
      </c>
      <c r="F3449">
        <v>141</v>
      </c>
      <c r="G3449" s="21">
        <v>49.9</v>
      </c>
      <c r="H3449">
        <v>2015</v>
      </c>
      <c r="J3449" t="str">
        <f>_xlfn.CONCAT(Table1[#This Row])</f>
        <v>Bricco della Bigotta Barbera d'Asti 2015ItalyBarbera d'AstiBraida4.214149.92015</v>
      </c>
      <c r="S3449" t="b">
        <v>0</v>
      </c>
    </row>
    <row r="3450" spans="1:19" x14ac:dyDescent="0.2">
      <c r="A3450" t="s">
        <v>2180</v>
      </c>
      <c r="B3450" t="s">
        <v>277</v>
      </c>
      <c r="C3450" t="s">
        <v>278</v>
      </c>
      <c r="D3450" t="s">
        <v>2181</v>
      </c>
      <c r="E3450">
        <v>3.7</v>
      </c>
      <c r="F3450">
        <v>141</v>
      </c>
      <c r="G3450" s="21">
        <v>16.95</v>
      </c>
      <c r="H3450">
        <v>2015</v>
      </c>
      <c r="J3450" t="str">
        <f>_xlfn.CONCAT(Table1[#This Row])</f>
        <v>Spätburgunder 2015GermanyPfalzA. Christmann3.714116.952015</v>
      </c>
      <c r="S3450" t="b">
        <v>0</v>
      </c>
    </row>
    <row r="3451" spans="1:19" x14ac:dyDescent="0.2">
      <c r="A3451" t="s">
        <v>2195</v>
      </c>
      <c r="B3451" t="s">
        <v>9</v>
      </c>
      <c r="C3451" t="s">
        <v>1578</v>
      </c>
      <c r="D3451" t="s">
        <v>1043</v>
      </c>
      <c r="E3451">
        <v>3.4</v>
      </c>
      <c r="F3451">
        <v>141</v>
      </c>
      <c r="G3451" s="21">
        <v>4.83</v>
      </c>
      <c r="H3451">
        <v>2015</v>
      </c>
      <c r="J3451" t="str">
        <f>_xlfn.CONCAT(Table1[#This Row])</f>
        <v>Les P’tits Galets Rouge 2015FranceGardRocca Maura3.41414.832015</v>
      </c>
      <c r="S3451" t="b">
        <v>0</v>
      </c>
    </row>
    <row r="3452" spans="1:19" x14ac:dyDescent="0.2">
      <c r="A3452" t="s">
        <v>2170</v>
      </c>
      <c r="B3452" t="s">
        <v>9</v>
      </c>
      <c r="C3452" t="s">
        <v>1929</v>
      </c>
      <c r="D3452" t="s">
        <v>868</v>
      </c>
      <c r="E3452">
        <v>3.6</v>
      </c>
      <c r="F3452">
        <v>140</v>
      </c>
      <c r="G3452" s="21">
        <v>14.53</v>
      </c>
      <c r="H3452">
        <v>2015</v>
      </c>
      <c r="J3452" t="str">
        <f>_xlfn.CONCAT(Table1[#This Row])</f>
        <v>Fleurie Hospice de Belleville 2015FranceFleurieJoseph Drouhin3.614014.532015</v>
      </c>
      <c r="S3452" t="b">
        <v>0</v>
      </c>
    </row>
    <row r="3453" spans="1:19" x14ac:dyDescent="0.2">
      <c r="A3453" t="s">
        <v>2136</v>
      </c>
      <c r="B3453" t="s">
        <v>9</v>
      </c>
      <c r="C3453" t="s">
        <v>50</v>
      </c>
      <c r="D3453" t="s">
        <v>2137</v>
      </c>
      <c r="E3453">
        <v>4</v>
      </c>
      <c r="F3453">
        <v>139</v>
      </c>
      <c r="G3453" s="21">
        <v>31.39</v>
      </c>
      <c r="H3453">
        <v>2015</v>
      </c>
      <c r="J3453" t="str">
        <f>_xlfn.CONCAT(Table1[#This Row])</f>
        <v>Autour de Jonquières Terrasses du Larzac 2015FranceTerrasses du LarzacMas Jullien413931.392015</v>
      </c>
      <c r="S3453" t="b">
        <v>0</v>
      </c>
    </row>
    <row r="3454" spans="1:19" x14ac:dyDescent="0.2">
      <c r="A3454" t="s">
        <v>2127</v>
      </c>
      <c r="B3454" t="s">
        <v>196</v>
      </c>
      <c r="C3454" t="s">
        <v>701</v>
      </c>
      <c r="D3454" t="s">
        <v>1019</v>
      </c>
      <c r="E3454">
        <v>3.7</v>
      </c>
      <c r="F3454">
        <v>139</v>
      </c>
      <c r="G3454" s="21">
        <v>16.170000000000002</v>
      </c>
      <c r="H3454">
        <v>2015</v>
      </c>
      <c r="J3454" t="str">
        <f>_xlfn.CONCAT(Table1[#This Row])</f>
        <v>Altitud Merlot 2015ArgentinaTupungatoAndeluna3.713916.172015</v>
      </c>
      <c r="S3454" t="b">
        <v>0</v>
      </c>
    </row>
    <row r="3455" spans="1:19" x14ac:dyDescent="0.2">
      <c r="A3455" t="s">
        <v>2134</v>
      </c>
      <c r="B3455" t="s">
        <v>9</v>
      </c>
      <c r="C3455" t="s">
        <v>742</v>
      </c>
      <c r="D3455" t="s">
        <v>2135</v>
      </c>
      <c r="E3455">
        <v>3.3</v>
      </c>
      <c r="F3455">
        <v>139</v>
      </c>
      <c r="G3455" s="21">
        <v>9.26</v>
      </c>
      <c r="H3455">
        <v>2015</v>
      </c>
      <c r="J3455" t="str">
        <f>_xlfn.CONCAT(Table1[#This Row])</f>
        <v>Château Brassac Bordeaux Supérieur 2015FranceBordeaux SupérieurKressmann3.31399.262015</v>
      </c>
      <c r="S3455" t="b">
        <v>0</v>
      </c>
    </row>
    <row r="3456" spans="1:19" x14ac:dyDescent="0.2">
      <c r="A3456" t="s">
        <v>2077</v>
      </c>
      <c r="B3456" t="s">
        <v>66</v>
      </c>
      <c r="C3456" t="s">
        <v>308</v>
      </c>
      <c r="D3456" t="s">
        <v>2078</v>
      </c>
      <c r="E3456">
        <v>4.4000000000000004</v>
      </c>
      <c r="F3456">
        <v>138</v>
      </c>
      <c r="G3456" s="21">
        <v>46.5</v>
      </c>
      <c r="H3456">
        <v>2015</v>
      </c>
      <c r="J3456" t="str">
        <f>_xlfn.CONCAT(Table1[#This Row])</f>
        <v>Roda I Reserva Rioja 2015SpainRiojaBodegas Roda4.413846.52015</v>
      </c>
      <c r="S3456" t="b">
        <v>0</v>
      </c>
    </row>
    <row r="3457" spans="1:19" x14ac:dyDescent="0.2">
      <c r="A3457" t="s">
        <v>2072</v>
      </c>
      <c r="B3457" t="s">
        <v>34</v>
      </c>
      <c r="C3457" t="s">
        <v>718</v>
      </c>
      <c r="D3457" t="s">
        <v>151</v>
      </c>
      <c r="E3457">
        <v>3.9</v>
      </c>
      <c r="F3457">
        <v>138</v>
      </c>
      <c r="G3457" s="21">
        <v>16.38</v>
      </c>
      <c r="H3457">
        <v>2015</v>
      </c>
      <c r="J3457" t="str">
        <f>_xlfn.CONCAT(Table1[#This Row])</f>
        <v>Single Vineyard Cabernet Franc 2015ChileColchagua ValleyValdivieso3.913816.382015</v>
      </c>
      <c r="S3457" t="b">
        <v>0</v>
      </c>
    </row>
    <row r="3458" spans="1:19" x14ac:dyDescent="0.2">
      <c r="A3458" t="s">
        <v>2081</v>
      </c>
      <c r="B3458" t="s">
        <v>46</v>
      </c>
      <c r="C3458" t="s">
        <v>131</v>
      </c>
      <c r="D3458" t="s">
        <v>2082</v>
      </c>
      <c r="E3458">
        <v>3.8</v>
      </c>
      <c r="F3458">
        <v>138</v>
      </c>
      <c r="G3458" s="21">
        <v>17.350000000000001</v>
      </c>
      <c r="H3458">
        <v>2015</v>
      </c>
      <c r="J3458" t="str">
        <f>_xlfn.CONCAT(Table1[#This Row])</f>
        <v>The Villain Cabernet Sauvignon 2015AustraliaMcLaren ValeHugh Hamilton3.813817.352015</v>
      </c>
      <c r="S3458" t="b">
        <v>0</v>
      </c>
    </row>
    <row r="3459" spans="1:19" x14ac:dyDescent="0.2">
      <c r="A3459" t="s">
        <v>2085</v>
      </c>
      <c r="B3459" t="s">
        <v>62</v>
      </c>
      <c r="C3459" t="s">
        <v>686</v>
      </c>
      <c r="D3459" t="s">
        <v>2086</v>
      </c>
      <c r="E3459">
        <v>3.8</v>
      </c>
      <c r="F3459">
        <v>138</v>
      </c>
      <c r="G3459" s="21">
        <v>24.9</v>
      </c>
      <c r="H3459">
        <v>2015</v>
      </c>
      <c r="J3459" t="str">
        <f>_xlfn.CONCAT(Table1[#This Row])</f>
        <v>Red Blend 2015South AfricaSwartlandBadenhorst3.813824.92015</v>
      </c>
      <c r="S3459" t="b">
        <v>0</v>
      </c>
    </row>
    <row r="3460" spans="1:19" x14ac:dyDescent="0.2">
      <c r="A3460" t="s">
        <v>2098</v>
      </c>
      <c r="B3460" t="s">
        <v>62</v>
      </c>
      <c r="C3460" t="s">
        <v>63</v>
      </c>
      <c r="D3460" t="s">
        <v>1476</v>
      </c>
      <c r="E3460">
        <v>3.7</v>
      </c>
      <c r="F3460">
        <v>138</v>
      </c>
      <c r="G3460" s="21">
        <v>9.0500000000000007</v>
      </c>
      <c r="H3460">
        <v>2015</v>
      </c>
      <c r="J3460" t="str">
        <f>_xlfn.CONCAT(Table1[#This Row])</f>
        <v>Melck's Blended Red 2015South AfricaStellenboschMuratie3.71389.052015</v>
      </c>
      <c r="S3460" t="b">
        <v>0</v>
      </c>
    </row>
    <row r="3461" spans="1:19" x14ac:dyDescent="0.2">
      <c r="A3461" t="s">
        <v>2048</v>
      </c>
      <c r="B3461" t="s">
        <v>9</v>
      </c>
      <c r="C3461" t="s">
        <v>105</v>
      </c>
      <c r="D3461" t="s">
        <v>1571</v>
      </c>
      <c r="E3461">
        <v>4</v>
      </c>
      <c r="F3461">
        <v>137</v>
      </c>
      <c r="G3461" s="21">
        <v>32.65</v>
      </c>
      <c r="H3461">
        <v>2015</v>
      </c>
      <c r="J3461" t="str">
        <f>_xlfn.CONCAT(Table1[#This Row])</f>
        <v>Saint-Estèphe 2015FranceSaint-EstèpheChâteau Le Crock413732.652015</v>
      </c>
      <c r="S3461" t="b">
        <v>0</v>
      </c>
    </row>
    <row r="3462" spans="1:19" x14ac:dyDescent="0.2">
      <c r="A3462" t="s">
        <v>2040</v>
      </c>
      <c r="B3462" t="s">
        <v>66</v>
      </c>
      <c r="C3462" t="s">
        <v>241</v>
      </c>
      <c r="D3462" t="s">
        <v>2041</v>
      </c>
      <c r="E3462">
        <v>3.4</v>
      </c>
      <c r="F3462">
        <v>137</v>
      </c>
      <c r="G3462" s="21">
        <v>4.16</v>
      </c>
      <c r="H3462">
        <v>2015</v>
      </c>
      <c r="J3462" t="str">
        <f>_xlfn.CONCAT(Table1[#This Row])</f>
        <v>Tempranillo 2015SpainCastillaMaximo3.41374.162015</v>
      </c>
      <c r="S3462" t="b">
        <v>0</v>
      </c>
    </row>
    <row r="3463" spans="1:19" x14ac:dyDescent="0.2">
      <c r="A3463" t="s">
        <v>2017</v>
      </c>
      <c r="B3463" t="s">
        <v>16</v>
      </c>
      <c r="C3463" t="s">
        <v>93</v>
      </c>
      <c r="D3463" t="s">
        <v>1935</v>
      </c>
      <c r="E3463">
        <v>3.9</v>
      </c>
      <c r="F3463">
        <v>136</v>
      </c>
      <c r="G3463" s="21">
        <v>18.489999999999998</v>
      </c>
      <c r="H3463">
        <v>2015</v>
      </c>
      <c r="J3463" t="str">
        <f>_xlfn.CONCAT(Table1[#This Row])</f>
        <v>Don Tommaso Chianti Classico 2015ItalyChianti ClassicoPrincipe Corsini3.913618.492015</v>
      </c>
      <c r="S3463" t="b">
        <v>0</v>
      </c>
    </row>
    <row r="3464" spans="1:19" x14ac:dyDescent="0.2">
      <c r="A3464" t="s">
        <v>2021</v>
      </c>
      <c r="B3464" t="s">
        <v>16</v>
      </c>
      <c r="C3464" t="s">
        <v>374</v>
      </c>
      <c r="D3464" t="s">
        <v>426</v>
      </c>
      <c r="E3464">
        <v>3.8</v>
      </c>
      <c r="F3464">
        <v>136</v>
      </c>
      <c r="G3464" s="21">
        <v>29.5</v>
      </c>
      <c r="H3464">
        <v>2015</v>
      </c>
      <c r="J3464" t="str">
        <f>_xlfn.CONCAT(Table1[#This Row])</f>
        <v>Barbaresco Basarin Riserva 2015ItalyBarbarescoNegro Angelo3.813629.52015</v>
      </c>
      <c r="S3464" t="b">
        <v>0</v>
      </c>
    </row>
    <row r="3465" spans="1:19" x14ac:dyDescent="0.2">
      <c r="A3465" t="s">
        <v>2026</v>
      </c>
      <c r="B3465" t="s">
        <v>9</v>
      </c>
      <c r="C3465" t="s">
        <v>1110</v>
      </c>
      <c r="D3465" t="s">
        <v>2027</v>
      </c>
      <c r="E3465">
        <v>3.8</v>
      </c>
      <c r="F3465">
        <v>136</v>
      </c>
      <c r="G3465" s="21">
        <v>17.899999999999999</v>
      </c>
      <c r="H3465">
        <v>2015</v>
      </c>
      <c r="J3465" t="str">
        <f>_xlfn.CONCAT(Table1[#This Row])</f>
        <v>La Chasselière Crozes-Hermitage 2015FranceCrozes-HermitageDomaine Michelas St Jemms3.813617.92015</v>
      </c>
      <c r="S3465" t="b">
        <v>0</v>
      </c>
    </row>
    <row r="3466" spans="1:19" x14ac:dyDescent="0.2">
      <c r="A3466" t="s">
        <v>1974</v>
      </c>
      <c r="B3466" t="s">
        <v>16</v>
      </c>
      <c r="C3466" t="s">
        <v>358</v>
      </c>
      <c r="D3466" t="s">
        <v>94</v>
      </c>
      <c r="E3466">
        <v>4.0999999999999996</v>
      </c>
      <c r="F3466">
        <v>135</v>
      </c>
      <c r="G3466" s="21">
        <v>55</v>
      </c>
      <c r="H3466">
        <v>2015</v>
      </c>
      <c r="J3466" t="str">
        <f>_xlfn.CONCAT(Table1[#This Row])</f>
        <v>Pian delle Vigne Brunello di Montalcino 2015ItalyBrunello di MontalcinoAntinori4.1135552015</v>
      </c>
      <c r="S3466" t="b">
        <v>0</v>
      </c>
    </row>
    <row r="3467" spans="1:19" x14ac:dyDescent="0.2">
      <c r="A3467" t="s">
        <v>1994</v>
      </c>
      <c r="B3467" t="s">
        <v>16</v>
      </c>
      <c r="C3467" t="s">
        <v>181</v>
      </c>
      <c r="D3467" t="s">
        <v>1995</v>
      </c>
      <c r="E3467">
        <v>4.0999999999999996</v>
      </c>
      <c r="F3467">
        <v>135</v>
      </c>
      <c r="G3467" s="21">
        <v>28.27</v>
      </c>
      <c r="H3467">
        <v>2015</v>
      </c>
      <c r="J3467" t="str">
        <f>_xlfn.CONCAT(Table1[#This Row])</f>
        <v>Barolo del Comune di Serralunga d'Alba 2015ItalyBaroloBoasso4.113528.272015</v>
      </c>
      <c r="S3467" t="b">
        <v>0</v>
      </c>
    </row>
    <row r="3468" spans="1:19" x14ac:dyDescent="0.2">
      <c r="A3468" t="s">
        <v>1996</v>
      </c>
      <c r="B3468" t="s">
        <v>277</v>
      </c>
      <c r="C3468" t="s">
        <v>278</v>
      </c>
      <c r="D3468" t="s">
        <v>1997</v>
      </c>
      <c r="E3468">
        <v>4.0999999999999996</v>
      </c>
      <c r="F3468">
        <v>135</v>
      </c>
      <c r="G3468" s="21">
        <v>31</v>
      </c>
      <c r="H3468">
        <v>2015</v>
      </c>
      <c r="J3468" t="str">
        <f>_xlfn.CONCAT(Table1[#This Row])</f>
        <v>Holy Moly Shiraz 2015GermanyPfalzSchneider4.1135312015</v>
      </c>
      <c r="S3468" t="b">
        <v>0</v>
      </c>
    </row>
    <row r="3469" spans="1:19" x14ac:dyDescent="0.2">
      <c r="A3469" t="s">
        <v>1979</v>
      </c>
      <c r="B3469" t="s">
        <v>9</v>
      </c>
      <c r="C3469" t="s">
        <v>873</v>
      </c>
      <c r="D3469" t="s">
        <v>1980</v>
      </c>
      <c r="E3469">
        <v>3.8</v>
      </c>
      <c r="F3469">
        <v>135</v>
      </c>
      <c r="G3469" s="21">
        <v>28.55</v>
      </c>
      <c r="H3469">
        <v>2015</v>
      </c>
      <c r="J3469" t="str">
        <f>_xlfn.CONCAT(Table1[#This Row])</f>
        <v>Les Restanques de Pibarnon 2015FranceBandolChâteau de Pibarnon3.813528.552015</v>
      </c>
      <c r="S3469" t="b">
        <v>0</v>
      </c>
    </row>
    <row r="3470" spans="1:19" x14ac:dyDescent="0.2">
      <c r="A3470" t="s">
        <v>1990</v>
      </c>
      <c r="B3470" t="s">
        <v>66</v>
      </c>
      <c r="C3470" t="s">
        <v>316</v>
      </c>
      <c r="D3470" t="s">
        <v>1991</v>
      </c>
      <c r="E3470">
        <v>3.4</v>
      </c>
      <c r="F3470">
        <v>135</v>
      </c>
      <c r="G3470" s="21">
        <v>6.54</v>
      </c>
      <c r="H3470">
        <v>2015</v>
      </c>
      <c r="J3470" t="str">
        <f>_xlfn.CONCAT(Table1[#This Row])</f>
        <v>La Villa Real Tempranillo 2015SpainLa ManchaBodega la Remediadora3.41356.542015</v>
      </c>
      <c r="S3470" t="b">
        <v>0</v>
      </c>
    </row>
    <row r="3471" spans="1:19" x14ac:dyDescent="0.2">
      <c r="A3471" t="s">
        <v>1960</v>
      </c>
      <c r="B3471" t="s">
        <v>9</v>
      </c>
      <c r="C3471" t="s">
        <v>414</v>
      </c>
      <c r="D3471" t="s">
        <v>960</v>
      </c>
      <c r="E3471">
        <v>4.5</v>
      </c>
      <c r="F3471">
        <v>134</v>
      </c>
      <c r="G3471" s="21">
        <v>341.18</v>
      </c>
      <c r="H3471">
        <v>2015</v>
      </c>
      <c r="J3471" t="str">
        <f>_xlfn.CONCAT(Table1[#This Row])</f>
        <v>Hommage à Jacques Perrin Châteauneuf-du-Pape 2015FranceChâteauneuf-du-PapeChâteau de Beaucastel4.5134341.182015</v>
      </c>
      <c r="S3471" t="b">
        <v>0</v>
      </c>
    </row>
    <row r="3472" spans="1:19" x14ac:dyDescent="0.2">
      <c r="A3472" t="s">
        <v>1953</v>
      </c>
      <c r="B3472" t="s">
        <v>9</v>
      </c>
      <c r="C3472" t="s">
        <v>1954</v>
      </c>
      <c r="D3472" t="s">
        <v>284</v>
      </c>
      <c r="E3472">
        <v>4</v>
      </c>
      <c r="F3472">
        <v>134</v>
      </c>
      <c r="G3472" s="21">
        <v>48.54</v>
      </c>
      <c r="H3472">
        <v>2015</v>
      </c>
      <c r="J3472" t="str">
        <f>_xlfn.CONCAT(Table1[#This Row])</f>
        <v>Pommard 2015FrancePommardBouchard Père &amp; Fils413448.542015</v>
      </c>
      <c r="S3472" t="b">
        <v>0</v>
      </c>
    </row>
    <row r="3473" spans="1:19" x14ac:dyDescent="0.2">
      <c r="A3473" t="s">
        <v>1961</v>
      </c>
      <c r="B3473" t="s">
        <v>277</v>
      </c>
      <c r="C3473" t="s">
        <v>346</v>
      </c>
      <c r="D3473" t="s">
        <v>1962</v>
      </c>
      <c r="E3473">
        <v>3.7</v>
      </c>
      <c r="F3473">
        <v>134</v>
      </c>
      <c r="G3473" s="21">
        <v>16.95</v>
      </c>
      <c r="H3473">
        <v>2015</v>
      </c>
      <c r="J3473" t="str">
        <f>_xlfn.CONCAT(Table1[#This Row])</f>
        <v>Endinger Engelsberg Spätburgunder Trocken 2015GermanyBadenKnab3.713416.952015</v>
      </c>
      <c r="S3473" t="b">
        <v>0</v>
      </c>
    </row>
    <row r="3474" spans="1:19" x14ac:dyDescent="0.2">
      <c r="A3474" t="s">
        <v>1946</v>
      </c>
      <c r="B3474" t="s">
        <v>196</v>
      </c>
      <c r="C3474" t="s">
        <v>197</v>
      </c>
      <c r="D3474" t="s">
        <v>1306</v>
      </c>
      <c r="E3474">
        <v>3.4</v>
      </c>
      <c r="F3474">
        <v>134</v>
      </c>
      <c r="G3474" s="21">
        <v>6.99</v>
      </c>
      <c r="H3474">
        <v>2015</v>
      </c>
      <c r="J3474" t="str">
        <f>_xlfn.CONCAT(Table1[#This Row])</f>
        <v>Terralis Shiraz - Malbec 2015ArgentinaMendozaTrivento3.41346.992015</v>
      </c>
      <c r="S3474" t="b">
        <v>0</v>
      </c>
    </row>
    <row r="3475" spans="1:19" x14ac:dyDescent="0.2">
      <c r="A3475" t="s">
        <v>1909</v>
      </c>
      <c r="B3475" t="s">
        <v>16</v>
      </c>
      <c r="C3475" t="s">
        <v>181</v>
      </c>
      <c r="D3475" t="s">
        <v>1826</v>
      </c>
      <c r="E3475">
        <v>4.2</v>
      </c>
      <c r="F3475">
        <v>133</v>
      </c>
      <c r="G3475" s="21">
        <v>62.57</v>
      </c>
      <c r="H3475">
        <v>2015</v>
      </c>
      <c r="J3475" t="str">
        <f>_xlfn.CONCAT(Table1[#This Row])</f>
        <v>Barolo 2015ItalyBaroloElio Altare4.213362.572015</v>
      </c>
      <c r="S3475" t="b">
        <v>0</v>
      </c>
    </row>
    <row r="3476" spans="1:19" x14ac:dyDescent="0.2">
      <c r="A3476" t="s">
        <v>1910</v>
      </c>
      <c r="B3476" t="s">
        <v>16</v>
      </c>
      <c r="C3476" t="s">
        <v>358</v>
      </c>
      <c r="D3476" t="s">
        <v>1911</v>
      </c>
      <c r="E3476">
        <v>4.0999999999999996</v>
      </c>
      <c r="F3476">
        <v>133</v>
      </c>
      <c r="G3476" s="21">
        <v>32.880000000000003</v>
      </c>
      <c r="H3476">
        <v>2015</v>
      </c>
      <c r="J3476" t="str">
        <f>_xlfn.CONCAT(Table1[#This Row])</f>
        <v>Brunello di Montalcino 2015ItalyBrunello di MontalcinoFattoria dei Barbi4.113332.882015</v>
      </c>
      <c r="S3476" t="b">
        <v>0</v>
      </c>
    </row>
    <row r="3477" spans="1:19" x14ac:dyDescent="0.2">
      <c r="A3477" t="s">
        <v>1936</v>
      </c>
      <c r="B3477" t="s">
        <v>16</v>
      </c>
      <c r="C3477" t="s">
        <v>17</v>
      </c>
      <c r="D3477" t="s">
        <v>1937</v>
      </c>
      <c r="E3477">
        <v>4</v>
      </c>
      <c r="F3477">
        <v>133</v>
      </c>
      <c r="G3477" s="21">
        <v>20.09</v>
      </c>
      <c r="H3477">
        <v>2015</v>
      </c>
      <c r="J3477" t="str">
        <f>_xlfn.CONCAT(Table1[#This Row])</f>
        <v>Le Redini 2015ItalyToscanaTenuta Degli Dei413320.092015</v>
      </c>
      <c r="S3477" t="b">
        <v>0</v>
      </c>
    </row>
    <row r="3478" spans="1:19" x14ac:dyDescent="0.2">
      <c r="A3478" t="s">
        <v>1934</v>
      </c>
      <c r="B3478" t="s">
        <v>16</v>
      </c>
      <c r="C3478" t="s">
        <v>93</v>
      </c>
      <c r="D3478" t="s">
        <v>1935</v>
      </c>
      <c r="E3478">
        <v>3.9</v>
      </c>
      <c r="F3478">
        <v>133</v>
      </c>
      <c r="G3478" s="21">
        <v>16.989999999999998</v>
      </c>
      <c r="H3478">
        <v>2015</v>
      </c>
      <c r="J3478" t="str">
        <f>_xlfn.CONCAT(Table1[#This Row])</f>
        <v>Cortevecchia Riserva Chianti Classico 2015ItalyChianti ClassicoPrincipe Corsini3.913316.992015</v>
      </c>
      <c r="S3478" t="b">
        <v>0</v>
      </c>
    </row>
    <row r="3479" spans="1:19" x14ac:dyDescent="0.2">
      <c r="A3479" t="s">
        <v>1912</v>
      </c>
      <c r="B3479" t="s">
        <v>46</v>
      </c>
      <c r="C3479" t="s">
        <v>47</v>
      </c>
      <c r="D3479" t="s">
        <v>515</v>
      </c>
      <c r="E3479">
        <v>3.8</v>
      </c>
      <c r="F3479">
        <v>133</v>
      </c>
      <c r="G3479" s="21">
        <v>15.03</v>
      </c>
      <c r="H3479">
        <v>2015</v>
      </c>
      <c r="J3479" t="str">
        <f>_xlfn.CONCAT(Table1[#This Row])</f>
        <v>Futures Shiraz 2015AustraliaBarossaPeter Lehmann3.813315.032015</v>
      </c>
      <c r="S3479" t="b">
        <v>0</v>
      </c>
    </row>
    <row r="3480" spans="1:19" x14ac:dyDescent="0.2">
      <c r="A3480" t="s">
        <v>1852</v>
      </c>
      <c r="B3480" t="s">
        <v>16</v>
      </c>
      <c r="C3480" t="s">
        <v>1853</v>
      </c>
      <c r="D3480" t="s">
        <v>1854</v>
      </c>
      <c r="E3480">
        <v>4.0999999999999996</v>
      </c>
      <c r="F3480">
        <v>131</v>
      </c>
      <c r="G3480" s="21">
        <v>24.27</v>
      </c>
      <c r="H3480">
        <v>2015</v>
      </c>
      <c r="J3480" t="str">
        <f>_xlfn.CONCAT(Table1[#This Row])</f>
        <v>Teroldego Rotaliano Vigilius 2015ItalyTeroldego RotalianoDe Vescovi Ulzbach4.113124.272015</v>
      </c>
      <c r="S3480" t="b">
        <v>0</v>
      </c>
    </row>
    <row r="3481" spans="1:19" x14ac:dyDescent="0.2">
      <c r="A3481" t="s">
        <v>1836</v>
      </c>
      <c r="B3481" t="s">
        <v>62</v>
      </c>
      <c r="C3481" t="s">
        <v>63</v>
      </c>
      <c r="D3481" t="s">
        <v>817</v>
      </c>
      <c r="E3481">
        <v>4</v>
      </c>
      <c r="F3481">
        <v>131</v>
      </c>
      <c r="G3481" s="21">
        <v>25.7</v>
      </c>
      <c r="H3481">
        <v>2015</v>
      </c>
      <c r="J3481" t="str">
        <f>_xlfn.CONCAT(Table1[#This Row])</f>
        <v>Grand Reserve 2015South AfricaStellenboschDelheim413125.72015</v>
      </c>
      <c r="S3481" t="b">
        <v>0</v>
      </c>
    </row>
    <row r="3482" spans="1:19" x14ac:dyDescent="0.2">
      <c r="A3482" t="s">
        <v>1839</v>
      </c>
      <c r="B3482" t="s">
        <v>9</v>
      </c>
      <c r="C3482" t="s">
        <v>134</v>
      </c>
      <c r="D3482" t="s">
        <v>417</v>
      </c>
      <c r="E3482">
        <v>4</v>
      </c>
      <c r="F3482">
        <v>131</v>
      </c>
      <c r="G3482" s="21">
        <v>17.45</v>
      </c>
      <c r="H3482">
        <v>2015</v>
      </c>
      <c r="J3482" t="str">
        <f>_xlfn.CONCAT(Table1[#This Row])</f>
        <v>Saint-Joseph Les Capelets 2015FranceSaint-JosephPierre Amadieu413117.452015</v>
      </c>
      <c r="S3482" t="b">
        <v>0</v>
      </c>
    </row>
    <row r="3483" spans="1:19" x14ac:dyDescent="0.2">
      <c r="A3483" t="s">
        <v>1869</v>
      </c>
      <c r="B3483" t="s">
        <v>1681</v>
      </c>
      <c r="C3483" t="s">
        <v>1682</v>
      </c>
      <c r="D3483" t="s">
        <v>1683</v>
      </c>
      <c r="E3483">
        <v>3.9</v>
      </c>
      <c r="F3483">
        <v>131</v>
      </c>
      <c r="G3483" s="21">
        <v>14.9</v>
      </c>
      <c r="H3483">
        <v>2015</v>
      </c>
      <c r="J3483" t="str">
        <f>_xlfn.CONCAT(Table1[#This Row])</f>
        <v>Saperavi - Cabernet 2015GeorgiaKakhetiMukhrani3.913114.92015</v>
      </c>
      <c r="S3483" t="b">
        <v>0</v>
      </c>
    </row>
    <row r="3484" spans="1:19" x14ac:dyDescent="0.2">
      <c r="A3484" t="s">
        <v>1846</v>
      </c>
      <c r="B3484" t="s">
        <v>9</v>
      </c>
      <c r="C3484" t="s">
        <v>1319</v>
      </c>
      <c r="D3484" t="s">
        <v>811</v>
      </c>
      <c r="E3484">
        <v>3.7</v>
      </c>
      <c r="F3484">
        <v>131</v>
      </c>
      <c r="G3484" s="21">
        <v>7.75</v>
      </c>
      <c r="H3484">
        <v>2015</v>
      </c>
      <c r="J3484" t="str">
        <f>_xlfn.CONCAT(Table1[#This Row])</f>
        <v>Les Terroirs Côtes du Roussillon Villages 2015FranceCôtes du Roussillon VillagesCalmel &amp; Joseph3.71317.752015</v>
      </c>
      <c r="S3484" t="b">
        <v>0</v>
      </c>
    </row>
    <row r="3485" spans="1:19" x14ac:dyDescent="0.2">
      <c r="A3485" t="s">
        <v>69</v>
      </c>
      <c r="B3485" t="s">
        <v>70</v>
      </c>
      <c r="C3485" t="s">
        <v>1810</v>
      </c>
      <c r="D3485" t="s">
        <v>1811</v>
      </c>
      <c r="E3485">
        <v>4</v>
      </c>
      <c r="F3485">
        <v>130</v>
      </c>
      <c r="G3485" s="21">
        <v>38.94</v>
      </c>
      <c r="H3485">
        <v>2015</v>
      </c>
      <c r="J3485" t="str">
        <f>_xlfn.CONCAT(Table1[#This Row])</f>
        <v>Cabernet Sauvignon 2015United StatesSonoma ValleySchug413038.942015</v>
      </c>
      <c r="S3485" t="b">
        <v>0</v>
      </c>
    </row>
    <row r="3486" spans="1:19" x14ac:dyDescent="0.2">
      <c r="A3486" t="s">
        <v>1800</v>
      </c>
      <c r="B3486" t="s">
        <v>16</v>
      </c>
      <c r="C3486" t="s">
        <v>93</v>
      </c>
      <c r="D3486" t="s">
        <v>1403</v>
      </c>
      <c r="E3486">
        <v>3.9</v>
      </c>
      <c r="F3486">
        <v>130</v>
      </c>
      <c r="G3486" s="21">
        <v>34.99</v>
      </c>
      <c r="H3486">
        <v>2015</v>
      </c>
      <c r="J3486" t="str">
        <f>_xlfn.CONCAT(Table1[#This Row])</f>
        <v>Riserva Ducale Oro Chianti Classico (Gran Selezione Gold) 2015ItalyChianti ClassicoRuffino3.913034.992015</v>
      </c>
      <c r="S3486" t="b">
        <v>0</v>
      </c>
    </row>
    <row r="3487" spans="1:19" x14ac:dyDescent="0.2">
      <c r="A3487" t="s">
        <v>1814</v>
      </c>
      <c r="B3487" t="s">
        <v>66</v>
      </c>
      <c r="C3487" t="s">
        <v>1815</v>
      </c>
      <c r="D3487" t="s">
        <v>1816</v>
      </c>
      <c r="E3487">
        <v>3.9</v>
      </c>
      <c r="F3487">
        <v>130</v>
      </c>
      <c r="G3487" s="21">
        <v>13.54</v>
      </c>
      <c r="H3487">
        <v>2015</v>
      </c>
      <c r="J3487" t="str">
        <f>_xlfn.CONCAT(Table1[#This Row])</f>
        <v>Clos Baltasar 2015SpainCalatayudSan Alejandro3.913013.542015</v>
      </c>
      <c r="S3487" t="b">
        <v>0</v>
      </c>
    </row>
    <row r="3488" spans="1:19" x14ac:dyDescent="0.2">
      <c r="A3488" t="s">
        <v>1756</v>
      </c>
      <c r="B3488" t="s">
        <v>23</v>
      </c>
      <c r="C3488" t="s">
        <v>247</v>
      </c>
      <c r="D3488" t="s">
        <v>272</v>
      </c>
      <c r="E3488">
        <v>3.8</v>
      </c>
      <c r="F3488">
        <v>129</v>
      </c>
      <c r="G3488" s="21">
        <v>29.9</v>
      </c>
      <c r="H3488">
        <v>2015</v>
      </c>
      <c r="J3488" t="str">
        <f>_xlfn.CONCAT(Table1[#This Row])</f>
        <v>Pannobile Red 2015AustriaBurgenlandPaul Achs3.812929.92015</v>
      </c>
      <c r="S3488" t="b">
        <v>0</v>
      </c>
    </row>
    <row r="3489" spans="1:19" x14ac:dyDescent="0.2">
      <c r="A3489" t="s">
        <v>1722</v>
      </c>
      <c r="B3489" t="s">
        <v>255</v>
      </c>
      <c r="C3489" t="s">
        <v>256</v>
      </c>
      <c r="D3489" t="s">
        <v>257</v>
      </c>
      <c r="E3489">
        <v>3.8</v>
      </c>
      <c r="F3489">
        <v>128</v>
      </c>
      <c r="G3489" s="21">
        <v>18.899999999999999</v>
      </c>
      <c r="H3489">
        <v>2015</v>
      </c>
      <c r="J3489" t="str">
        <f>_xlfn.CONCAT(Table1[#This Row])</f>
        <v>Cantus Primus Cabernet Sauvignon 2015RomaniaDealu MareVitis Metamorfosis3.812818.92015</v>
      </c>
      <c r="S3489" t="b">
        <v>0</v>
      </c>
    </row>
    <row r="3490" spans="1:19" x14ac:dyDescent="0.2">
      <c r="A3490" t="s">
        <v>1744</v>
      </c>
      <c r="B3490" t="s">
        <v>9</v>
      </c>
      <c r="C3490" t="s">
        <v>1547</v>
      </c>
      <c r="D3490" t="s">
        <v>1745</v>
      </c>
      <c r="E3490">
        <v>3.8</v>
      </c>
      <c r="F3490">
        <v>128</v>
      </c>
      <c r="G3490" s="21">
        <v>29</v>
      </c>
      <c r="H3490">
        <v>2015</v>
      </c>
      <c r="J3490" t="str">
        <f>_xlfn.CONCAT(Table1[#This Row])</f>
        <v>Iirrésistible Côtes de Provence 2015FranceCôtes de ProvenceDomaine de la Croix3.8128292015</v>
      </c>
      <c r="S3490" t="b">
        <v>0</v>
      </c>
    </row>
    <row r="3491" spans="1:19" x14ac:dyDescent="0.2">
      <c r="A3491" t="s">
        <v>37</v>
      </c>
      <c r="B3491" t="s">
        <v>16</v>
      </c>
      <c r="C3491" t="s">
        <v>38</v>
      </c>
      <c r="D3491" t="s">
        <v>1733</v>
      </c>
      <c r="E3491">
        <v>3.4</v>
      </c>
      <c r="F3491">
        <v>128</v>
      </c>
      <c r="G3491" s="21">
        <v>17.399999999999999</v>
      </c>
      <c r="H3491">
        <v>2015</v>
      </c>
      <c r="J3491" t="str">
        <f>_xlfn.CONCAT(Table1[#This Row])</f>
        <v>Chianti 2015ItalyChiantiPrincipe Strozzi3.412817.42015</v>
      </c>
      <c r="S3491" t="b">
        <v>0</v>
      </c>
    </row>
    <row r="3492" spans="1:19" x14ac:dyDescent="0.2">
      <c r="A3492" t="s">
        <v>1680</v>
      </c>
      <c r="B3492" t="s">
        <v>1681</v>
      </c>
      <c r="C3492" t="s">
        <v>1682</v>
      </c>
      <c r="D3492" t="s">
        <v>1683</v>
      </c>
      <c r="E3492">
        <v>4.4000000000000004</v>
      </c>
      <c r="F3492">
        <v>127</v>
      </c>
      <c r="G3492" s="21">
        <v>32.9</v>
      </c>
      <c r="H3492">
        <v>2015</v>
      </c>
      <c r="J3492" t="str">
        <f>_xlfn.CONCAT(Table1[#This Row])</f>
        <v>Réserve Royale Saperavi 2015GeorgiaKakhetiMukhrani4.412732.92015</v>
      </c>
      <c r="S3492" t="b">
        <v>0</v>
      </c>
    </row>
    <row r="3493" spans="1:19" x14ac:dyDescent="0.2">
      <c r="A3493" t="s">
        <v>280</v>
      </c>
      <c r="B3493" t="s">
        <v>9</v>
      </c>
      <c r="C3493" t="s">
        <v>281</v>
      </c>
      <c r="D3493" t="s">
        <v>1679</v>
      </c>
      <c r="E3493">
        <v>4.0999999999999996</v>
      </c>
      <c r="F3493">
        <v>127</v>
      </c>
      <c r="G3493" s="21">
        <v>43.39</v>
      </c>
      <c r="H3493">
        <v>2015</v>
      </c>
      <c r="J3493" t="str">
        <f>_xlfn.CONCAT(Table1[#This Row])</f>
        <v>Haut-Médoc 2015FranceHaut-MédocChâteau Arnauld4.112743.392015</v>
      </c>
      <c r="S3493" t="b">
        <v>0</v>
      </c>
    </row>
    <row r="3494" spans="1:19" x14ac:dyDescent="0.2">
      <c r="A3494" t="s">
        <v>1691</v>
      </c>
      <c r="B3494" t="s">
        <v>62</v>
      </c>
      <c r="C3494" t="s">
        <v>1692</v>
      </c>
      <c r="D3494" t="s">
        <v>1693</v>
      </c>
      <c r="E3494">
        <v>3.6</v>
      </c>
      <c r="F3494">
        <v>127</v>
      </c>
      <c r="G3494" s="21">
        <v>9.9</v>
      </c>
      <c r="H3494">
        <v>2015</v>
      </c>
      <c r="J3494" t="str">
        <f>_xlfn.CONCAT(Table1[#This Row])</f>
        <v>Syrah 2015South AfricaCape AgulhasLands End3.61279.92015</v>
      </c>
      <c r="S3494" t="b">
        <v>0</v>
      </c>
    </row>
    <row r="3495" spans="1:19" x14ac:dyDescent="0.2">
      <c r="A3495" t="s">
        <v>1661</v>
      </c>
      <c r="B3495" t="s">
        <v>16</v>
      </c>
      <c r="C3495" t="s">
        <v>178</v>
      </c>
      <c r="D3495" t="s">
        <v>587</v>
      </c>
      <c r="E3495">
        <v>3.8</v>
      </c>
      <c r="F3495">
        <v>126</v>
      </c>
      <c r="G3495" s="21">
        <v>13.95</v>
      </c>
      <c r="H3495">
        <v>2015</v>
      </c>
      <c r="J3495" t="str">
        <f>_xlfn.CONCAT(Table1[#This Row])</f>
        <v>Bricco Dei Merli Barbera d'Alba 2015ItalyBarbera d'AlbaElvio Cogno3.812613.952015</v>
      </c>
      <c r="S3495" t="b">
        <v>0</v>
      </c>
    </row>
    <row r="3496" spans="1:19" x14ac:dyDescent="0.2">
      <c r="A3496" t="s">
        <v>1606</v>
      </c>
      <c r="B3496" t="s">
        <v>16</v>
      </c>
      <c r="C3496" t="s">
        <v>17</v>
      </c>
      <c r="D3496" t="s">
        <v>1403</v>
      </c>
      <c r="E3496">
        <v>4.5</v>
      </c>
      <c r="F3496">
        <v>125</v>
      </c>
      <c r="G3496" s="21">
        <v>106.89</v>
      </c>
      <c r="H3496">
        <v>2015</v>
      </c>
      <c r="J3496" t="str">
        <f>_xlfn.CONCAT(Table1[#This Row])</f>
        <v>Alàuda 2015ItalyToscanaRuffino4.5125106.892015</v>
      </c>
      <c r="S3496" t="b">
        <v>0</v>
      </c>
    </row>
    <row r="3497" spans="1:19" x14ac:dyDescent="0.2">
      <c r="A3497" t="s">
        <v>1612</v>
      </c>
      <c r="B3497" t="s">
        <v>9</v>
      </c>
      <c r="C3497" t="s">
        <v>96</v>
      </c>
      <c r="D3497" t="s">
        <v>1613</v>
      </c>
      <c r="E3497">
        <v>4.0999999999999996</v>
      </c>
      <c r="F3497">
        <v>125</v>
      </c>
      <c r="G3497" s="21">
        <v>21</v>
      </c>
      <c r="H3497">
        <v>2015</v>
      </c>
      <c r="J3497" t="str">
        <f>_xlfn.CONCAT(Table1[#This Row])</f>
        <v>Le Different de Chateau de Ferrand Saint Emilion Grand Cru 2015FranceSaint-Émilion Grand CruChâteau de Ferrand4.1125212015</v>
      </c>
      <c r="S3497" t="b">
        <v>0</v>
      </c>
    </row>
    <row r="3498" spans="1:19" x14ac:dyDescent="0.2">
      <c r="A3498" t="s">
        <v>1626</v>
      </c>
      <c r="B3498" t="s">
        <v>16</v>
      </c>
      <c r="C3498" t="s">
        <v>748</v>
      </c>
      <c r="D3498" t="s">
        <v>1627</v>
      </c>
      <c r="E3498">
        <v>4.0999999999999996</v>
      </c>
      <c r="F3498">
        <v>125</v>
      </c>
      <c r="G3498" s="21">
        <v>21.24</v>
      </c>
      <c r="H3498">
        <v>2015</v>
      </c>
      <c r="J3498" t="str">
        <f>_xlfn.CONCAT(Table1[#This Row])</f>
        <v>Messiio Maremma Toscana 2015ItalyMaremma ToscanaFertuna4.112521.242015</v>
      </c>
      <c r="S3498" t="b">
        <v>0</v>
      </c>
    </row>
    <row r="3499" spans="1:19" x14ac:dyDescent="0.2">
      <c r="A3499" t="s">
        <v>1630</v>
      </c>
      <c r="B3499" t="s">
        <v>9</v>
      </c>
      <c r="C3499" t="s">
        <v>596</v>
      </c>
      <c r="D3499" t="s">
        <v>1631</v>
      </c>
      <c r="E3499">
        <v>4</v>
      </c>
      <c r="F3499">
        <v>125</v>
      </c>
      <c r="G3499" s="21">
        <v>32.9</v>
      </c>
      <c r="H3499">
        <v>2015</v>
      </c>
      <c r="J3499" t="str">
        <f>_xlfn.CONCAT(Table1[#This Row])</f>
        <v>Ventoux Artemia 2015FranceVentouxChâteau Pesquie412532.92015</v>
      </c>
      <c r="S3499" t="b">
        <v>0</v>
      </c>
    </row>
    <row r="3500" spans="1:19" x14ac:dyDescent="0.2">
      <c r="A3500" t="s">
        <v>1615</v>
      </c>
      <c r="B3500" t="s">
        <v>16</v>
      </c>
      <c r="C3500" t="s">
        <v>638</v>
      </c>
      <c r="D3500" t="s">
        <v>1616</v>
      </c>
      <c r="E3500">
        <v>3.9</v>
      </c>
      <c r="F3500">
        <v>125</v>
      </c>
      <c r="G3500" s="21">
        <v>13.55</v>
      </c>
      <c r="H3500">
        <v>2015</v>
      </c>
      <c r="J3500" t="str">
        <f>_xlfn.CONCAT(Table1[#This Row])</f>
        <v>Caroso Montepulciano d'Abruzzo Riserva 2015ItalyMontepulciano d'AbruzzoCitra3.912513.552015</v>
      </c>
      <c r="S3500" t="b">
        <v>0</v>
      </c>
    </row>
    <row r="3501" spans="1:19" x14ac:dyDescent="0.2">
      <c r="A3501" t="s">
        <v>280</v>
      </c>
      <c r="B3501" t="s">
        <v>9</v>
      </c>
      <c r="C3501" t="s">
        <v>281</v>
      </c>
      <c r="D3501" t="s">
        <v>1614</v>
      </c>
      <c r="E3501">
        <v>3.6</v>
      </c>
      <c r="F3501">
        <v>125</v>
      </c>
      <c r="G3501" s="21">
        <v>13.5</v>
      </c>
      <c r="H3501">
        <v>2015</v>
      </c>
      <c r="J3501" t="str">
        <f>_xlfn.CONCAT(Table1[#This Row])</f>
        <v>Haut-Médoc 2015FranceHaut-MédocChâteau d'Aurilhac3.612513.52015</v>
      </c>
      <c r="S3501" t="b">
        <v>0</v>
      </c>
    </row>
    <row r="3502" spans="1:19" x14ac:dyDescent="0.2">
      <c r="A3502" t="s">
        <v>1577</v>
      </c>
      <c r="B3502" t="s">
        <v>9</v>
      </c>
      <c r="C3502" t="s">
        <v>1578</v>
      </c>
      <c r="D3502" t="s">
        <v>1579</v>
      </c>
      <c r="E3502">
        <v>3.9</v>
      </c>
      <c r="F3502">
        <v>124</v>
      </c>
      <c r="G3502" s="21">
        <v>36.46</v>
      </c>
      <c r="H3502">
        <v>2015</v>
      </c>
      <c r="J3502" t="str">
        <f>_xlfn.CONCAT(Table1[#This Row])</f>
        <v>Rouge 2015FranceGardRoc d'Anglade3.912436.462015</v>
      </c>
      <c r="S3502" t="b">
        <v>0</v>
      </c>
    </row>
    <row r="3503" spans="1:19" x14ac:dyDescent="0.2">
      <c r="A3503" t="s">
        <v>69</v>
      </c>
      <c r="B3503" t="s">
        <v>62</v>
      </c>
      <c r="C3503" t="s">
        <v>63</v>
      </c>
      <c r="D3503" t="s">
        <v>951</v>
      </c>
      <c r="E3503">
        <v>3.8</v>
      </c>
      <c r="F3503">
        <v>124</v>
      </c>
      <c r="G3503" s="21">
        <v>13.82</v>
      </c>
      <c r="H3503">
        <v>2015</v>
      </c>
      <c r="J3503" t="str">
        <f>_xlfn.CONCAT(Table1[#This Row])</f>
        <v>Cabernet Sauvignon 2015South AfricaStellenboschZevenwacht3.812413.822015</v>
      </c>
      <c r="S3503" t="b">
        <v>0</v>
      </c>
    </row>
    <row r="3504" spans="1:19" x14ac:dyDescent="0.2">
      <c r="A3504" t="s">
        <v>1576</v>
      </c>
      <c r="B3504" t="s">
        <v>34</v>
      </c>
      <c r="C3504" t="s">
        <v>35</v>
      </c>
      <c r="D3504" t="s">
        <v>36</v>
      </c>
      <c r="E3504">
        <v>3.8</v>
      </c>
      <c r="F3504">
        <v>124</v>
      </c>
      <c r="G3504" s="21">
        <v>11.55</v>
      </c>
      <c r="H3504">
        <v>2015</v>
      </c>
      <c r="J3504" t="str">
        <f>_xlfn.CONCAT(Table1[#This Row])</f>
        <v>País 2015ChileItata ValleyViña La Causa3.812411.552015</v>
      </c>
      <c r="S3504" t="b">
        <v>0</v>
      </c>
    </row>
    <row r="3505" spans="1:19" x14ac:dyDescent="0.2">
      <c r="A3505" t="s">
        <v>1531</v>
      </c>
      <c r="B3505" t="s">
        <v>9</v>
      </c>
      <c r="C3505" t="s">
        <v>1532</v>
      </c>
      <c r="D3505" t="s">
        <v>1533</v>
      </c>
      <c r="E3505">
        <v>3.9</v>
      </c>
      <c r="F3505">
        <v>123</v>
      </c>
      <c r="G3505" s="21">
        <v>48.1</v>
      </c>
      <c r="H3505">
        <v>2015</v>
      </c>
      <c r="J3505" t="str">
        <f>_xlfn.CONCAT(Table1[#This Row])</f>
        <v>Les Vieilles Vignes Volnay 2015FranceVolnayVincent Girardin3.912348.12015</v>
      </c>
      <c r="S3505" t="b">
        <v>0</v>
      </c>
    </row>
    <row r="3506" spans="1:19" x14ac:dyDescent="0.2">
      <c r="A3506" t="s">
        <v>1535</v>
      </c>
      <c r="B3506" t="s">
        <v>16</v>
      </c>
      <c r="C3506" t="s">
        <v>1497</v>
      </c>
      <c r="D3506" t="s">
        <v>1536</v>
      </c>
      <c r="E3506">
        <v>3.8</v>
      </c>
      <c r="F3506">
        <v>123</v>
      </c>
      <c r="G3506" s="21">
        <v>16.57</v>
      </c>
      <c r="H3506">
        <v>2015</v>
      </c>
      <c r="J3506" t="str">
        <f>_xlfn.CONCAT(Table1[#This Row])</f>
        <v>Kanai Riserva Carignano del Sulcis 2015ItalyCarignano del SulcisSardus Pater3.812316.572015</v>
      </c>
      <c r="S3506" t="b">
        <v>0</v>
      </c>
    </row>
    <row r="3507" spans="1:19" x14ac:dyDescent="0.2">
      <c r="A3507" t="s">
        <v>1546</v>
      </c>
      <c r="B3507" t="s">
        <v>9</v>
      </c>
      <c r="C3507" t="s">
        <v>1547</v>
      </c>
      <c r="D3507" t="s">
        <v>1548</v>
      </c>
      <c r="E3507">
        <v>3.7</v>
      </c>
      <c r="F3507">
        <v>123</v>
      </c>
      <c r="G3507" s="21">
        <v>21.93</v>
      </c>
      <c r="H3507">
        <v>2015</v>
      </c>
      <c r="J3507" t="str">
        <f>_xlfn.CONCAT(Table1[#This Row])</f>
        <v>Instinct Parcellaire Côtes de Provence 2015FranceCôtes de ProvenceChâteau des Bormettes3.712321.932015</v>
      </c>
      <c r="S3507" t="b">
        <v>0</v>
      </c>
    </row>
    <row r="3508" spans="1:19" x14ac:dyDescent="0.2">
      <c r="A3508" t="s">
        <v>1440</v>
      </c>
      <c r="B3508" t="s">
        <v>9</v>
      </c>
      <c r="C3508" t="s">
        <v>873</v>
      </c>
      <c r="D3508" t="s">
        <v>1441</v>
      </c>
      <c r="E3508">
        <v>4.0999999999999996</v>
      </c>
      <c r="F3508">
        <v>122</v>
      </c>
      <c r="G3508" s="21">
        <v>30.9</v>
      </c>
      <c r="H3508">
        <v>2015</v>
      </c>
      <c r="J3508" t="str">
        <f>_xlfn.CONCAT(Table1[#This Row])</f>
        <v>Terroir du Trias Bandol Rouge 2015FranceBandolDomaine de Terrebrune4.112230.92015</v>
      </c>
      <c r="S3508" t="b">
        <v>0</v>
      </c>
    </row>
    <row r="3509" spans="1:19" x14ac:dyDescent="0.2">
      <c r="A3509" t="s">
        <v>1470</v>
      </c>
      <c r="B3509" t="s">
        <v>16</v>
      </c>
      <c r="C3509" t="s">
        <v>17</v>
      </c>
      <c r="D3509" t="s">
        <v>1471</v>
      </c>
      <c r="E3509">
        <v>4.0999999999999996</v>
      </c>
      <c r="F3509">
        <v>122</v>
      </c>
      <c r="G3509" s="21">
        <v>26</v>
      </c>
      <c r="H3509">
        <v>2015</v>
      </c>
      <c r="J3509" t="str">
        <f>_xlfn.CONCAT(Table1[#This Row])</f>
        <v>Toscana Rosso 2015ItalyToscanaLa Madonnina4.1122262015</v>
      </c>
      <c r="S3509" t="b">
        <v>0</v>
      </c>
    </row>
    <row r="3510" spans="1:19" x14ac:dyDescent="0.2">
      <c r="A3510" t="s">
        <v>1475</v>
      </c>
      <c r="B3510" t="s">
        <v>62</v>
      </c>
      <c r="C3510" t="s">
        <v>63</v>
      </c>
      <c r="D3510" t="s">
        <v>1476</v>
      </c>
      <c r="E3510">
        <v>4.0999999999999996</v>
      </c>
      <c r="F3510">
        <v>122</v>
      </c>
      <c r="G3510" s="21">
        <v>13.99</v>
      </c>
      <c r="H3510">
        <v>2015</v>
      </c>
      <c r="J3510" t="str">
        <f>_xlfn.CONCAT(Table1[#This Row])</f>
        <v>Martin Melck Cabernet Sauvignon 2015South AfricaStellenboschMuratie4.112213.992015</v>
      </c>
      <c r="S3510" t="b">
        <v>0</v>
      </c>
    </row>
    <row r="3511" spans="1:19" x14ac:dyDescent="0.2">
      <c r="A3511" t="s">
        <v>1473</v>
      </c>
      <c r="B3511" t="s">
        <v>66</v>
      </c>
      <c r="C3511" t="s">
        <v>436</v>
      </c>
      <c r="D3511" t="s">
        <v>1474</v>
      </c>
      <c r="E3511">
        <v>4</v>
      </c>
      <c r="F3511">
        <v>122</v>
      </c>
      <c r="G3511" s="21">
        <v>46.79</v>
      </c>
      <c r="H3511">
        <v>2015</v>
      </c>
      <c r="J3511" t="str">
        <f>_xlfn.CONCAT(Table1[#This Row])</f>
        <v>Finca Biniagual Gran Verán 2015SpainBinissalem-MallorcaBiniagual412246.792015</v>
      </c>
      <c r="S3511" t="b">
        <v>0</v>
      </c>
    </row>
    <row r="3512" spans="1:19" x14ac:dyDescent="0.2">
      <c r="A3512" t="s">
        <v>1485</v>
      </c>
      <c r="B3512" t="s">
        <v>16</v>
      </c>
      <c r="C3512" t="s">
        <v>178</v>
      </c>
      <c r="D3512" t="s">
        <v>1486</v>
      </c>
      <c r="E3512">
        <v>4</v>
      </c>
      <c r="F3512">
        <v>122</v>
      </c>
      <c r="G3512" s="21">
        <v>14.62</v>
      </c>
      <c r="H3512">
        <v>2015</v>
      </c>
      <c r="J3512" t="str">
        <f>_xlfn.CONCAT(Table1[#This Row])</f>
        <v>Barbera d'Alba Maria Gioana 2015ItalyBarbera d'AlbaGiacosa Fratelli412214.622015</v>
      </c>
      <c r="S3512" t="b">
        <v>0</v>
      </c>
    </row>
    <row r="3513" spans="1:19" x14ac:dyDescent="0.2">
      <c r="A3513" t="s">
        <v>1455</v>
      </c>
      <c r="B3513" t="s">
        <v>9</v>
      </c>
      <c r="C3513" t="s">
        <v>793</v>
      </c>
      <c r="D3513" t="s">
        <v>1456</v>
      </c>
      <c r="E3513">
        <v>3.6</v>
      </c>
      <c r="F3513">
        <v>122</v>
      </c>
      <c r="G3513" s="21">
        <v>14.36</v>
      </c>
      <c r="H3513">
        <v>2015</v>
      </c>
      <c r="J3513" t="str">
        <f>_xlfn.CONCAT(Table1[#This Row])</f>
        <v>Montagne-Saint-Émilion 2015FranceMontagne-Saint-ÉmilionChâteau Tour Calon3.612214.362015</v>
      </c>
      <c r="S3513" t="b">
        <v>0</v>
      </c>
    </row>
    <row r="3514" spans="1:19" x14ac:dyDescent="0.2">
      <c r="A3514" t="s">
        <v>1481</v>
      </c>
      <c r="B3514" t="s">
        <v>9</v>
      </c>
      <c r="C3514" t="s">
        <v>125</v>
      </c>
      <c r="D3514" t="s">
        <v>1482</v>
      </c>
      <c r="E3514">
        <v>3.2</v>
      </c>
      <c r="F3514">
        <v>122</v>
      </c>
      <c r="G3514" s="21">
        <v>8.9499999999999993</v>
      </c>
      <c r="H3514">
        <v>2015</v>
      </c>
      <c r="J3514" t="str">
        <f>_xlfn.CONCAT(Table1[#This Row])</f>
        <v>Bordeaux Rouge 2015FranceBordeauxChâteau Vircoulon3.21228.952015</v>
      </c>
      <c r="S3514" t="b">
        <v>0</v>
      </c>
    </row>
    <row r="3515" spans="1:19" x14ac:dyDescent="0.2">
      <c r="A3515" t="s">
        <v>1418</v>
      </c>
      <c r="B3515" t="s">
        <v>34</v>
      </c>
      <c r="C3515" t="s">
        <v>898</v>
      </c>
      <c r="D3515" t="s">
        <v>899</v>
      </c>
      <c r="E3515">
        <v>4.3</v>
      </c>
      <c r="F3515">
        <v>121</v>
      </c>
      <c r="G3515" s="21">
        <v>63.27</v>
      </c>
      <c r="H3515">
        <v>2015</v>
      </c>
      <c r="J3515" t="str">
        <f>_xlfn.CONCAT(Table1[#This Row])</f>
        <v>La Cumbre Syrah 2015ChileAconcagua ValleyErrazuriz4.312163.272015</v>
      </c>
      <c r="S3515" t="b">
        <v>0</v>
      </c>
    </row>
    <row r="3516" spans="1:19" x14ac:dyDescent="0.2">
      <c r="A3516" t="s">
        <v>1402</v>
      </c>
      <c r="B3516" t="s">
        <v>16</v>
      </c>
      <c r="C3516" t="s">
        <v>93</v>
      </c>
      <c r="D3516" t="s">
        <v>1403</v>
      </c>
      <c r="E3516">
        <v>3.8</v>
      </c>
      <c r="F3516">
        <v>121</v>
      </c>
      <c r="G3516" s="21">
        <v>19.420000000000002</v>
      </c>
      <c r="H3516">
        <v>2015</v>
      </c>
      <c r="J3516" t="str">
        <f>_xlfn.CONCAT(Table1[#This Row])</f>
        <v>Tenuta Santedame Chianti Classico 2015ItalyChianti ClassicoRuffino3.812119.422015</v>
      </c>
      <c r="S3516" t="b">
        <v>0</v>
      </c>
    </row>
    <row r="3517" spans="1:19" x14ac:dyDescent="0.2">
      <c r="A3517" t="s">
        <v>1426</v>
      </c>
      <c r="B3517" t="s">
        <v>62</v>
      </c>
      <c r="C3517" t="s">
        <v>63</v>
      </c>
      <c r="D3517" t="s">
        <v>1427</v>
      </c>
      <c r="E3517">
        <v>3.7</v>
      </c>
      <c r="F3517">
        <v>121</v>
      </c>
      <c r="G3517" s="21">
        <v>16.899999999999999</v>
      </c>
      <c r="H3517">
        <v>2015</v>
      </c>
      <c r="J3517" t="str">
        <f>_xlfn.CONCAT(Table1[#This Row])</f>
        <v>Circle of Life Red 2015South AfricaStellenboschWaterkloof3.712116.92015</v>
      </c>
      <c r="S3517" t="b">
        <v>0</v>
      </c>
    </row>
    <row r="3518" spans="1:19" x14ac:dyDescent="0.2">
      <c r="A3518" t="s">
        <v>1415</v>
      </c>
      <c r="B3518" t="s">
        <v>9</v>
      </c>
      <c r="C3518" t="s">
        <v>1416</v>
      </c>
      <c r="D3518" t="s">
        <v>1417</v>
      </c>
      <c r="E3518">
        <v>3.4</v>
      </c>
      <c r="F3518">
        <v>121</v>
      </c>
      <c r="G3518" s="21">
        <v>6.2</v>
      </c>
      <c r="H3518">
        <v>2015</v>
      </c>
      <c r="J3518" t="str">
        <f>_xlfn.CONCAT(Table1[#This Row])</f>
        <v>Roches d'Hillac 2015FranceBuzetLes Vignerons de Buzet3.41216.22015</v>
      </c>
      <c r="S3518" t="b">
        <v>0</v>
      </c>
    </row>
    <row r="3519" spans="1:19" x14ac:dyDescent="0.2">
      <c r="A3519" t="s">
        <v>1353</v>
      </c>
      <c r="B3519" t="s">
        <v>9</v>
      </c>
      <c r="C3519" t="s">
        <v>721</v>
      </c>
      <c r="D3519" t="s">
        <v>1354</v>
      </c>
      <c r="E3519">
        <v>4</v>
      </c>
      <c r="F3519">
        <v>120</v>
      </c>
      <c r="G3519" s="21">
        <v>28.83</v>
      </c>
      <c r="H3519">
        <v>2015</v>
      </c>
      <c r="J3519" t="str">
        <f>_xlfn.CONCAT(Table1[#This Row])</f>
        <v>La Chenade Lalande de Pomerol 2015FranceLalande-de-PomerolDenis Durantou412028.832015</v>
      </c>
      <c r="S3519" t="b">
        <v>0</v>
      </c>
    </row>
    <row r="3520" spans="1:19" x14ac:dyDescent="0.2">
      <c r="A3520" t="s">
        <v>1358</v>
      </c>
      <c r="B3520" t="s">
        <v>16</v>
      </c>
      <c r="C3520" t="s">
        <v>1359</v>
      </c>
      <c r="D3520" t="s">
        <v>1360</v>
      </c>
      <c r="E3520">
        <v>3.7</v>
      </c>
      <c r="F3520">
        <v>120</v>
      </c>
      <c r="G3520" s="21">
        <v>15.99</v>
      </c>
      <c r="H3520">
        <v>2015</v>
      </c>
      <c r="J3520" t="str">
        <f>_xlfn.CONCAT(Table1[#This Row])</f>
        <v>Sot Nebbiolo d'Alba 2015ItalyNebbiolo d'AlbaPelassa3.712015.992015</v>
      </c>
      <c r="S3520" t="b">
        <v>0</v>
      </c>
    </row>
    <row r="3521" spans="1:19" x14ac:dyDescent="0.2">
      <c r="A3521" t="s">
        <v>775</v>
      </c>
      <c r="B3521" t="s">
        <v>1345</v>
      </c>
      <c r="C3521" t="s">
        <v>1346</v>
      </c>
      <c r="D3521" t="s">
        <v>1347</v>
      </c>
      <c r="E3521">
        <v>3</v>
      </c>
      <c r="F3521">
        <v>120</v>
      </c>
      <c r="G3521" s="21">
        <v>7.65</v>
      </c>
      <c r="H3521">
        <v>2015</v>
      </c>
      <c r="J3521" t="str">
        <f>_xlfn.CONCAT(Table1[#This Row])</f>
        <v>Cabernet Sauvignon - Merlot 2015SloveniaPodravjePuklavec Family Wines31207.652015</v>
      </c>
      <c r="S3521" t="b">
        <v>0</v>
      </c>
    </row>
    <row r="3522" spans="1:19" x14ac:dyDescent="0.2">
      <c r="A3522" t="s">
        <v>1295</v>
      </c>
      <c r="B3522" t="s">
        <v>16</v>
      </c>
      <c r="C3522" t="s">
        <v>17</v>
      </c>
      <c r="D3522" t="s">
        <v>1296</v>
      </c>
      <c r="E3522">
        <v>4.2</v>
      </c>
      <c r="F3522">
        <v>119</v>
      </c>
      <c r="G3522" s="21">
        <v>42.95</v>
      </c>
      <c r="H3522">
        <v>2015</v>
      </c>
      <c r="J3522" t="str">
        <f>_xlfn.CONCAT(Table1[#This Row])</f>
        <v>Sister Moon 2015ItalyToscanaTenuta Il Palagio4.211942.952015</v>
      </c>
      <c r="S3522" t="b">
        <v>0</v>
      </c>
    </row>
    <row r="3523" spans="1:19" x14ac:dyDescent="0.2">
      <c r="A3523" t="s">
        <v>1312</v>
      </c>
      <c r="B3523" t="s">
        <v>9</v>
      </c>
      <c r="C3523" t="s">
        <v>428</v>
      </c>
      <c r="D3523" t="s">
        <v>582</v>
      </c>
      <c r="E3523">
        <v>4.2</v>
      </c>
      <c r="F3523">
        <v>119</v>
      </c>
      <c r="G3523" s="21">
        <v>38.89</v>
      </c>
      <c r="H3523">
        <v>2015</v>
      </c>
      <c r="J3523" t="str">
        <f>_xlfn.CONCAT(Table1[#This Row])</f>
        <v>Le Clos des Fées (Hervé Bizeul) 2015FranceCôtes du RoussillonDomaine du Clos des Fées4.211938.892015</v>
      </c>
      <c r="S3523" t="b">
        <v>0</v>
      </c>
    </row>
    <row r="3524" spans="1:19" x14ac:dyDescent="0.2">
      <c r="A3524" t="s">
        <v>1314</v>
      </c>
      <c r="B3524" t="s">
        <v>9</v>
      </c>
      <c r="C3524" t="s">
        <v>379</v>
      </c>
      <c r="D3524" t="s">
        <v>1083</v>
      </c>
      <c r="E3524">
        <v>3.9</v>
      </c>
      <c r="F3524">
        <v>119</v>
      </c>
      <c r="G3524" s="21">
        <v>10.25</v>
      </c>
      <c r="H3524">
        <v>2015</v>
      </c>
      <c r="J3524" t="str">
        <f>_xlfn.CONCAT(Table1[#This Row])</f>
        <v>Saga Médoc 2015FranceMédocBarons de Rothschild (Lafite)3.911910.252015</v>
      </c>
      <c r="S3524" t="b">
        <v>0</v>
      </c>
    </row>
    <row r="3525" spans="1:19" x14ac:dyDescent="0.2">
      <c r="A3525" t="s">
        <v>1318</v>
      </c>
      <c r="B3525" t="s">
        <v>9</v>
      </c>
      <c r="C3525" t="s">
        <v>1319</v>
      </c>
      <c r="D3525" t="s">
        <v>1320</v>
      </c>
      <c r="E3525">
        <v>3.7</v>
      </c>
      <c r="F3525">
        <v>119</v>
      </c>
      <c r="G3525" s="21">
        <v>31.19</v>
      </c>
      <c r="H3525">
        <v>2015</v>
      </c>
      <c r="J3525" t="str">
        <f>_xlfn.CONCAT(Table1[#This Row])</f>
        <v>Les Dentelles Côtes du Roussillon Villages 2015FranceCôtes du Roussillon VillagesThunevin-Calvet3.711931.192015</v>
      </c>
      <c r="S3525" t="b">
        <v>0</v>
      </c>
    </row>
    <row r="3526" spans="1:19" x14ac:dyDescent="0.2">
      <c r="A3526" t="s">
        <v>1268</v>
      </c>
      <c r="B3526" t="s">
        <v>16</v>
      </c>
      <c r="C3526" t="s">
        <v>181</v>
      </c>
      <c r="D3526" t="s">
        <v>1269</v>
      </c>
      <c r="E3526">
        <v>4.2</v>
      </c>
      <c r="F3526">
        <v>118</v>
      </c>
      <c r="G3526" s="21">
        <v>128.91</v>
      </c>
      <c r="H3526">
        <v>2015</v>
      </c>
      <c r="J3526" t="str">
        <f>_xlfn.CONCAT(Table1[#This Row])</f>
        <v>Barolo Brunate 2015ItalyBaroloCeretto4.2118128.912015</v>
      </c>
      <c r="S3526" t="b">
        <v>0</v>
      </c>
    </row>
    <row r="3527" spans="1:19" x14ac:dyDescent="0.2">
      <c r="A3527" t="s">
        <v>1260</v>
      </c>
      <c r="B3527" t="s">
        <v>9</v>
      </c>
      <c r="C3527" t="s">
        <v>989</v>
      </c>
      <c r="D3527" t="s">
        <v>1261</v>
      </c>
      <c r="E3527">
        <v>3.8</v>
      </c>
      <c r="F3527">
        <v>118</v>
      </c>
      <c r="G3527" s="21">
        <v>16.690000000000001</v>
      </c>
      <c r="H3527">
        <v>2015</v>
      </c>
      <c r="J3527" t="str">
        <f>_xlfn.CONCAT(Table1[#This Row])</f>
        <v>La Baronnie Madeleine Chinon 2015FranceChinonCouly-Dutheil3.811816.692015</v>
      </c>
      <c r="S3527" t="b">
        <v>0</v>
      </c>
    </row>
    <row r="3528" spans="1:19" x14ac:dyDescent="0.2">
      <c r="A3528" t="s">
        <v>1221</v>
      </c>
      <c r="B3528" t="s">
        <v>16</v>
      </c>
      <c r="C3528" t="s">
        <v>93</v>
      </c>
      <c r="D3528" t="s">
        <v>1222</v>
      </c>
      <c r="E3528">
        <v>4.4000000000000004</v>
      </c>
      <c r="F3528">
        <v>117</v>
      </c>
      <c r="G3528" s="21">
        <v>42</v>
      </c>
      <c r="H3528">
        <v>2015</v>
      </c>
      <c r="J3528" t="str">
        <f>_xlfn.CONCAT(Table1[#This Row])</f>
        <v>Vigna di Sessina Chianti Classico Gran Selezione 2015ItalyChianti ClassicoDievole4.4117422015</v>
      </c>
      <c r="S3528" t="b">
        <v>0</v>
      </c>
    </row>
    <row r="3529" spans="1:19" x14ac:dyDescent="0.2">
      <c r="A3529" t="s">
        <v>1212</v>
      </c>
      <c r="B3529" t="s">
        <v>16</v>
      </c>
      <c r="C3529" t="s">
        <v>1213</v>
      </c>
      <c r="D3529" t="s">
        <v>1214</v>
      </c>
      <c r="E3529">
        <v>4.2</v>
      </c>
      <c r="F3529">
        <v>117</v>
      </c>
      <c r="G3529" s="21">
        <v>29.5</v>
      </c>
      <c r="H3529">
        <v>2015</v>
      </c>
      <c r="J3529" t="str">
        <f>_xlfn.CONCAT(Table1[#This Row])</f>
        <v>Brolo del Figaretto Amarone della Valpolicella Valpantena 2015ItalyAmarone della Valpolicella ValpantenaCorte Figaretto4.211729.52015</v>
      </c>
      <c r="S3529" t="b">
        <v>0</v>
      </c>
    </row>
    <row r="3530" spans="1:19" x14ac:dyDescent="0.2">
      <c r="A3530" t="s">
        <v>1183</v>
      </c>
      <c r="B3530" t="s">
        <v>62</v>
      </c>
      <c r="C3530" t="s">
        <v>1171</v>
      </c>
      <c r="D3530" t="s">
        <v>1184</v>
      </c>
      <c r="E3530">
        <v>3.5</v>
      </c>
      <c r="F3530">
        <v>116</v>
      </c>
      <c r="G3530" s="21">
        <v>9.9499999999999993</v>
      </c>
      <c r="H3530">
        <v>2015</v>
      </c>
      <c r="J3530" t="str">
        <f>_xlfn.CONCAT(Table1[#This Row])</f>
        <v>Reserve 2015South AfricaWestern CapeRoodeberg3.51169.952015</v>
      </c>
      <c r="S3530" t="b">
        <v>0</v>
      </c>
    </row>
    <row r="3531" spans="1:19" x14ac:dyDescent="0.2">
      <c r="A3531" t="s">
        <v>69</v>
      </c>
      <c r="B3531" t="s">
        <v>62</v>
      </c>
      <c r="C3531" t="s">
        <v>1171</v>
      </c>
      <c r="D3531" t="s">
        <v>1172</v>
      </c>
      <c r="E3531">
        <v>3.4</v>
      </c>
      <c r="F3531">
        <v>116</v>
      </c>
      <c r="G3531" s="21">
        <v>7.18</v>
      </c>
      <c r="H3531">
        <v>2015</v>
      </c>
      <c r="J3531" t="str">
        <f>_xlfn.CONCAT(Table1[#This Row])</f>
        <v>Cabernet Sauvignon 2015South AfricaWestern CapeLaborie3.41167.182015</v>
      </c>
      <c r="S3531" t="b">
        <v>0</v>
      </c>
    </row>
    <row r="3532" spans="1:19" x14ac:dyDescent="0.2">
      <c r="A3532" t="s">
        <v>1139</v>
      </c>
      <c r="B3532" t="s">
        <v>16</v>
      </c>
      <c r="C3532" t="s">
        <v>299</v>
      </c>
      <c r="D3532" t="s">
        <v>1140</v>
      </c>
      <c r="E3532">
        <v>4.0999999999999996</v>
      </c>
      <c r="F3532">
        <v>115</v>
      </c>
      <c r="G3532" s="21">
        <v>25.83</v>
      </c>
      <c r="H3532">
        <v>2015</v>
      </c>
      <c r="J3532" t="str">
        <f>_xlfn.CONCAT(Table1[#This Row])</f>
        <v>Carnevalè Riserva Cannonau di Sardegna 2015ItalyCannonau di SardegnaGiuseppe Sedilesu4.111525.832015</v>
      </c>
      <c r="S3532" t="b">
        <v>0</v>
      </c>
    </row>
    <row r="3533" spans="1:19" x14ac:dyDescent="0.2">
      <c r="A3533" t="s">
        <v>1115</v>
      </c>
      <c r="B3533" t="s">
        <v>16</v>
      </c>
      <c r="C3533" t="s">
        <v>120</v>
      </c>
      <c r="D3533" t="s">
        <v>220</v>
      </c>
      <c r="E3533">
        <v>3.7</v>
      </c>
      <c r="F3533">
        <v>115</v>
      </c>
      <c r="G3533" s="21">
        <v>17.95</v>
      </c>
      <c r="H3533">
        <v>2015</v>
      </c>
      <c r="J3533" t="str">
        <f>_xlfn.CONCAT(Table1[#This Row])</f>
        <v>La Luna e I Falo Nizza 2015ItalyBarbera d'AstiVite Colte3.711517.952015</v>
      </c>
      <c r="S3533" t="b">
        <v>0</v>
      </c>
    </row>
    <row r="3534" spans="1:19" x14ac:dyDescent="0.2">
      <c r="A3534" t="s">
        <v>1117</v>
      </c>
      <c r="B3534" t="s">
        <v>464</v>
      </c>
      <c r="C3534" t="s">
        <v>1118</v>
      </c>
      <c r="D3534" t="s">
        <v>1119</v>
      </c>
      <c r="E3534">
        <v>3.7</v>
      </c>
      <c r="F3534">
        <v>115</v>
      </c>
      <c r="G3534" s="21">
        <v>20</v>
      </c>
      <c r="H3534">
        <v>2015</v>
      </c>
      <c r="J3534" t="str">
        <f>_xlfn.CONCAT(Table1[#This Row])</f>
        <v>Γουμένισσα (Goumenissa) 2015GreeceGoumenissaChatzivaritis Estate3.7115202015</v>
      </c>
      <c r="S3534" t="b">
        <v>0</v>
      </c>
    </row>
    <row r="3535" spans="1:19" x14ac:dyDescent="0.2">
      <c r="A3535" t="s">
        <v>1073</v>
      </c>
      <c r="B3535" t="s">
        <v>30</v>
      </c>
      <c r="C3535" t="s">
        <v>1074</v>
      </c>
      <c r="D3535" t="s">
        <v>1075</v>
      </c>
      <c r="E3535">
        <v>4.3</v>
      </c>
      <c r="F3535">
        <v>114</v>
      </c>
      <c r="G3535" s="21">
        <v>85.27</v>
      </c>
      <c r="H3535">
        <v>2015</v>
      </c>
      <c r="J3535" t="str">
        <f>_xlfn.CONCAT(Table1[#This Row])</f>
        <v>Gimblett Gravels Le Sol 2015New ZealandGimblett GravelsCraggy Range4.311485.272015</v>
      </c>
      <c r="S3535" t="b">
        <v>0</v>
      </c>
    </row>
    <row r="3536" spans="1:19" x14ac:dyDescent="0.2">
      <c r="A3536" t="s">
        <v>1078</v>
      </c>
      <c r="B3536" t="s">
        <v>70</v>
      </c>
      <c r="C3536" t="s">
        <v>1079</v>
      </c>
      <c r="D3536" t="s">
        <v>1080</v>
      </c>
      <c r="E3536">
        <v>4.2</v>
      </c>
      <c r="F3536">
        <v>114</v>
      </c>
      <c r="G3536" s="21">
        <v>54</v>
      </c>
      <c r="H3536">
        <v>2015</v>
      </c>
      <c r="J3536" t="str">
        <f>_xlfn.CONCAT(Table1[#This Row])</f>
        <v>Memorious Pinot Noir 2015United StatesSta. Rita HillsDomaine de la Côte4.2114542015</v>
      </c>
      <c r="S3536" t="b">
        <v>0</v>
      </c>
    </row>
    <row r="3537" spans="1:19" x14ac:dyDescent="0.2">
      <c r="A3537" t="s">
        <v>1103</v>
      </c>
      <c r="B3537" t="s">
        <v>23</v>
      </c>
      <c r="C3537" t="s">
        <v>1104</v>
      </c>
      <c r="D3537" t="s">
        <v>1105</v>
      </c>
      <c r="E3537">
        <v>4.0999999999999996</v>
      </c>
      <c r="F3537">
        <v>114</v>
      </c>
      <c r="G3537" s="21">
        <v>19.350000000000001</v>
      </c>
      <c r="H3537">
        <v>2015</v>
      </c>
      <c r="J3537" t="str">
        <f>_xlfn.CONCAT(Table1[#This Row])</f>
        <v>Frauenfeld St. Laurent 2015AustriaThermenregionJohanneshof Reinisch4.111419.352015</v>
      </c>
      <c r="S3537" t="b">
        <v>0</v>
      </c>
    </row>
    <row r="3538" spans="1:19" x14ac:dyDescent="0.2">
      <c r="A3538" t="s">
        <v>1070</v>
      </c>
      <c r="B3538" t="s">
        <v>66</v>
      </c>
      <c r="C3538" t="s">
        <v>111</v>
      </c>
      <c r="D3538" t="s">
        <v>1071</v>
      </c>
      <c r="E3538">
        <v>3.8</v>
      </c>
      <c r="F3538">
        <v>114</v>
      </c>
      <c r="G3538" s="21">
        <v>19.239999999999998</v>
      </c>
      <c r="H3538">
        <v>2015</v>
      </c>
      <c r="J3538" t="str">
        <f>_xlfn.CONCAT(Table1[#This Row])</f>
        <v>AS Ladieras 2015SpainCampo de BorjaCuevas de Arom3.811419.242015</v>
      </c>
      <c r="S3538" t="b">
        <v>0</v>
      </c>
    </row>
    <row r="3539" spans="1:19" x14ac:dyDescent="0.2">
      <c r="A3539" t="s">
        <v>1055</v>
      </c>
      <c r="B3539" t="s">
        <v>70</v>
      </c>
      <c r="C3539" t="s">
        <v>371</v>
      </c>
      <c r="D3539" t="s">
        <v>372</v>
      </c>
      <c r="E3539">
        <v>4.5999999999999996</v>
      </c>
      <c r="F3539">
        <v>113</v>
      </c>
      <c r="G3539" s="21">
        <v>378.98</v>
      </c>
      <c r="H3539">
        <v>2015</v>
      </c>
      <c r="J3539" t="str">
        <f>_xlfn.CONCAT(Table1[#This Row])</f>
        <v>Hillside Select Cabernet Sauvignon 2015United StatesStags Leap DistrictShafer4.6113378.982015</v>
      </c>
      <c r="S3539" t="b">
        <v>0</v>
      </c>
    </row>
    <row r="3540" spans="1:19" x14ac:dyDescent="0.2">
      <c r="A3540" t="s">
        <v>467</v>
      </c>
      <c r="B3540" t="s">
        <v>9</v>
      </c>
      <c r="C3540" t="s">
        <v>10</v>
      </c>
      <c r="D3540" t="s">
        <v>1017</v>
      </c>
      <c r="E3540">
        <v>4.0999999999999996</v>
      </c>
      <c r="F3540">
        <v>113</v>
      </c>
      <c r="G3540" s="21">
        <v>46.79</v>
      </c>
      <c r="H3540">
        <v>2015</v>
      </c>
      <c r="J3540" t="str">
        <f>_xlfn.CONCAT(Table1[#This Row])</f>
        <v>Pomerol 2015FrancePomerolChâteau Moulinet-Lasserre4.111346.792015</v>
      </c>
      <c r="S3540" t="b">
        <v>0</v>
      </c>
    </row>
    <row r="3541" spans="1:19" x14ac:dyDescent="0.2">
      <c r="A3541" t="s">
        <v>1050</v>
      </c>
      <c r="B3541" t="s">
        <v>277</v>
      </c>
      <c r="C3541" t="s">
        <v>278</v>
      </c>
      <c r="D3541" t="s">
        <v>546</v>
      </c>
      <c r="E3541">
        <v>4.0999999999999996</v>
      </c>
      <c r="F3541">
        <v>113</v>
      </c>
      <c r="G3541" s="21">
        <v>40.65</v>
      </c>
      <c r="H3541">
        <v>2015</v>
      </c>
      <c r="J3541" t="str">
        <f>_xlfn.CONCAT(Table1[#This Row])</f>
        <v>Cuvée X 2015GermanyPfalzKnipser4.111340.652015</v>
      </c>
      <c r="S3541" t="b">
        <v>0</v>
      </c>
    </row>
    <row r="3542" spans="1:19" x14ac:dyDescent="0.2">
      <c r="A3542" t="s">
        <v>1026</v>
      </c>
      <c r="B3542" t="s">
        <v>16</v>
      </c>
      <c r="C3542" t="s">
        <v>748</v>
      </c>
      <c r="D3542" t="s">
        <v>1027</v>
      </c>
      <c r="E3542">
        <v>3.8</v>
      </c>
      <c r="F3542">
        <v>113</v>
      </c>
      <c r="G3542" s="21">
        <v>49</v>
      </c>
      <c r="H3542">
        <v>2015</v>
      </c>
      <c r="J3542" t="str">
        <f>_xlfn.CONCAT(Table1[#This Row])</f>
        <v>Tenuta Belguardo 2015ItalyMaremma ToscanaMazzei3.8113492015</v>
      </c>
      <c r="S3542" t="b">
        <v>0</v>
      </c>
    </row>
    <row r="3543" spans="1:19" x14ac:dyDescent="0.2">
      <c r="A3543" t="s">
        <v>1052</v>
      </c>
      <c r="B3543" t="s">
        <v>16</v>
      </c>
      <c r="C3543" t="s">
        <v>404</v>
      </c>
      <c r="D3543" t="s">
        <v>681</v>
      </c>
      <c r="E3543">
        <v>3.8</v>
      </c>
      <c r="F3543">
        <v>113</v>
      </c>
      <c r="G3543" s="21">
        <v>42.9</v>
      </c>
      <c r="H3543">
        <v>2015</v>
      </c>
      <c r="J3543" t="str">
        <f>_xlfn.CONCAT(Table1[#This Row])</f>
        <v>Bachgart Blauburgunder 2015ItalySüdtirol - Alto AdigeKlaus Lentsch3.811342.92015</v>
      </c>
      <c r="S3543" t="b">
        <v>0</v>
      </c>
    </row>
    <row r="3544" spans="1:19" x14ac:dyDescent="0.2">
      <c r="A3544" t="s">
        <v>805</v>
      </c>
      <c r="B3544" t="s">
        <v>16</v>
      </c>
      <c r="C3544" t="s">
        <v>404</v>
      </c>
      <c r="D3544" t="s">
        <v>1029</v>
      </c>
      <c r="E3544">
        <v>3.7</v>
      </c>
      <c r="F3544">
        <v>113</v>
      </c>
      <c r="G3544" s="21">
        <v>17.79</v>
      </c>
      <c r="H3544">
        <v>2015</v>
      </c>
      <c r="J3544" t="str">
        <f>_xlfn.CONCAT(Table1[#This Row])</f>
        <v>Merlot 2015ItalySüdtirol - Alto AdigeAlois Lageder3.711317.792015</v>
      </c>
      <c r="S3544" t="b">
        <v>0</v>
      </c>
    </row>
    <row r="3545" spans="1:19" x14ac:dyDescent="0.2">
      <c r="A3545" t="s">
        <v>293</v>
      </c>
      <c r="B3545" t="s">
        <v>16</v>
      </c>
      <c r="C3545" t="s">
        <v>294</v>
      </c>
      <c r="D3545" t="s">
        <v>1041</v>
      </c>
      <c r="E3545">
        <v>3.7</v>
      </c>
      <c r="F3545">
        <v>113</v>
      </c>
      <c r="G3545" s="21">
        <v>13.5</v>
      </c>
      <c r="H3545">
        <v>2015</v>
      </c>
      <c r="J3545" t="str">
        <f>_xlfn.CONCAT(Table1[#This Row])</f>
        <v>Rosso di Montalcino 2015ItalyRosso di MontalcinoPoggio Landi3.711313.52015</v>
      </c>
      <c r="S3545" t="b">
        <v>0</v>
      </c>
    </row>
    <row r="3546" spans="1:19" x14ac:dyDescent="0.2">
      <c r="A3546" t="s">
        <v>985</v>
      </c>
      <c r="B3546" t="s">
        <v>62</v>
      </c>
      <c r="C3546" t="s">
        <v>349</v>
      </c>
      <c r="D3546" t="s">
        <v>986</v>
      </c>
      <c r="E3546">
        <v>4.2</v>
      </c>
      <c r="F3546">
        <v>112</v>
      </c>
      <c r="G3546" s="21">
        <v>23.9</v>
      </c>
      <c r="H3546">
        <v>2015</v>
      </c>
      <c r="J3546" t="str">
        <f>_xlfn.CONCAT(Table1[#This Row])</f>
        <v>Big G 2015South AfricaFranschhoekHolden Manz4.211223.92015</v>
      </c>
      <c r="S3546" t="b">
        <v>0</v>
      </c>
    </row>
    <row r="3547" spans="1:19" x14ac:dyDescent="0.2">
      <c r="A3547" t="s">
        <v>981</v>
      </c>
      <c r="B3547" t="s">
        <v>982</v>
      </c>
      <c r="C3547" t="s">
        <v>983</v>
      </c>
      <c r="D3547" t="s">
        <v>984</v>
      </c>
      <c r="E3547">
        <v>3.7</v>
      </c>
      <c r="F3547">
        <v>112</v>
      </c>
      <c r="G3547" s="21">
        <v>23.17</v>
      </c>
      <c r="H3547">
        <v>2015</v>
      </c>
      <c r="J3547" t="str">
        <f>_xlfn.CONCAT(Table1[#This Row])</f>
        <v>Aigle Les Murailles Rouge 2015SwitzerlandAigleHenri Badoux3.711223.172015</v>
      </c>
      <c r="S3547" t="b">
        <v>0</v>
      </c>
    </row>
    <row r="3548" spans="1:19" x14ac:dyDescent="0.2">
      <c r="A3548" t="s">
        <v>1005</v>
      </c>
      <c r="B3548" t="s">
        <v>77</v>
      </c>
      <c r="C3548" t="s">
        <v>153</v>
      </c>
      <c r="D3548" t="s">
        <v>1006</v>
      </c>
      <c r="E3548">
        <v>3.6</v>
      </c>
      <c r="F3548">
        <v>112</v>
      </c>
      <c r="G3548" s="21">
        <v>9.65</v>
      </c>
      <c r="H3548">
        <v>2015</v>
      </c>
      <c r="J3548" t="str">
        <f>_xlfn.CONCAT(Table1[#This Row])</f>
        <v>Colheita Alentejano Tinto 2015PortugalAlentejanoMonte Cascas3.61129.652015</v>
      </c>
      <c r="S3548" t="b">
        <v>0</v>
      </c>
    </row>
    <row r="3549" spans="1:19" x14ac:dyDescent="0.2">
      <c r="A3549" t="s">
        <v>988</v>
      </c>
      <c r="B3549" t="s">
        <v>9</v>
      </c>
      <c r="C3549" t="s">
        <v>989</v>
      </c>
      <c r="D3549" t="s">
        <v>990</v>
      </c>
      <c r="E3549">
        <v>3.5</v>
      </c>
      <c r="F3549">
        <v>112</v>
      </c>
      <c r="G3549" s="21">
        <v>8.75</v>
      </c>
      <c r="H3549">
        <v>2015</v>
      </c>
      <c r="J3549" t="str">
        <f>_xlfn.CONCAT(Table1[#This Row])</f>
        <v>Chinon Rouge 2015FranceChinonDomaine Gouron3.51128.752015</v>
      </c>
      <c r="S3549" t="b">
        <v>0</v>
      </c>
    </row>
    <row r="3550" spans="1:19" x14ac:dyDescent="0.2">
      <c r="A3550" t="s">
        <v>957</v>
      </c>
      <c r="B3550" t="s">
        <v>9</v>
      </c>
      <c r="C3550" t="s">
        <v>958</v>
      </c>
      <c r="D3550" t="s">
        <v>725</v>
      </c>
      <c r="E3550">
        <v>4.5</v>
      </c>
      <c r="F3550">
        <v>111</v>
      </c>
      <c r="G3550" s="21">
        <v>229</v>
      </c>
      <c r="H3550">
        <v>2015</v>
      </c>
      <c r="J3550" t="str">
        <f>_xlfn.CONCAT(Table1[#This Row])</f>
        <v>Clos d'Ora 2015FranceMinervois La LivinièreGérard Bertrand4.51112292015</v>
      </c>
      <c r="S3550" t="b">
        <v>0</v>
      </c>
    </row>
    <row r="3551" spans="1:19" x14ac:dyDescent="0.2">
      <c r="A3551" t="s">
        <v>909</v>
      </c>
      <c r="B3551" t="s">
        <v>77</v>
      </c>
      <c r="C3551" t="s">
        <v>153</v>
      </c>
      <c r="D3551" t="s">
        <v>910</v>
      </c>
      <c r="E3551">
        <v>3.9</v>
      </c>
      <c r="F3551">
        <v>111</v>
      </c>
      <c r="G3551" s="21">
        <v>9.65</v>
      </c>
      <c r="H3551">
        <v>2015</v>
      </c>
      <c r="J3551" t="str">
        <f>_xlfn.CONCAT(Table1[#This Row])</f>
        <v>Single Estate Red 2015PortugalAlentejanoAzamor3.91119.652015</v>
      </c>
      <c r="S3551" t="b">
        <v>0</v>
      </c>
    </row>
    <row r="3552" spans="1:19" x14ac:dyDescent="0.2">
      <c r="A3552" t="s">
        <v>878</v>
      </c>
      <c r="B3552" t="s">
        <v>16</v>
      </c>
      <c r="C3552" t="s">
        <v>181</v>
      </c>
      <c r="D3552" t="s">
        <v>879</v>
      </c>
      <c r="E3552">
        <v>4.2</v>
      </c>
      <c r="F3552">
        <v>110</v>
      </c>
      <c r="G3552" s="21">
        <v>81.97</v>
      </c>
      <c r="H3552">
        <v>2015</v>
      </c>
      <c r="J3552" t="str">
        <f>_xlfn.CONCAT(Table1[#This Row])</f>
        <v>Ornato Barolo 2015ItalyBaroloPio Cesare4.211081.972015</v>
      </c>
      <c r="S3552" t="b">
        <v>0</v>
      </c>
    </row>
    <row r="3553" spans="1:19" x14ac:dyDescent="0.2">
      <c r="A3553" t="s">
        <v>69</v>
      </c>
      <c r="B3553" t="s">
        <v>196</v>
      </c>
      <c r="C3553" t="s">
        <v>856</v>
      </c>
      <c r="D3553" t="s">
        <v>857</v>
      </c>
      <c r="E3553">
        <v>3.8</v>
      </c>
      <c r="F3553">
        <v>110</v>
      </c>
      <c r="G3553" s="21">
        <v>16.989999999999998</v>
      </c>
      <c r="H3553">
        <v>2015</v>
      </c>
      <c r="J3553" t="str">
        <f>_xlfn.CONCAT(Table1[#This Row])</f>
        <v>Cabernet Sauvignon 2015ArgentinaUco ValleyDiamAndes3.811016.992015</v>
      </c>
      <c r="S3553" t="b">
        <v>0</v>
      </c>
    </row>
    <row r="3554" spans="1:19" x14ac:dyDescent="0.2">
      <c r="A3554" t="s">
        <v>869</v>
      </c>
      <c r="B3554" t="s">
        <v>9</v>
      </c>
      <c r="C3554" t="s">
        <v>125</v>
      </c>
      <c r="D3554" t="s">
        <v>870</v>
      </c>
      <c r="E3554">
        <v>3.4</v>
      </c>
      <c r="F3554">
        <v>110</v>
      </c>
      <c r="G3554" s="21">
        <v>18.899999999999999</v>
      </c>
      <c r="H3554">
        <v>2015</v>
      </c>
      <c r="J3554" t="str">
        <f>_xlfn.CONCAT(Table1[#This Row])</f>
        <v>Bordeaux Réserve Rouge 2015FranceBordeauxChâteau Rauzan Despagne3.411018.92015</v>
      </c>
      <c r="S3554" t="b">
        <v>0</v>
      </c>
    </row>
    <row r="3555" spans="1:19" x14ac:dyDescent="0.2">
      <c r="A3555" t="s">
        <v>799</v>
      </c>
      <c r="B3555" t="s">
        <v>9</v>
      </c>
      <c r="C3555" t="s">
        <v>96</v>
      </c>
      <c r="D3555" t="s">
        <v>623</v>
      </c>
      <c r="E3555">
        <v>4.3</v>
      </c>
      <c r="F3555">
        <v>109</v>
      </c>
      <c r="G3555" s="21">
        <v>224.95</v>
      </c>
      <c r="H3555">
        <v>2015</v>
      </c>
      <c r="J3555" t="str">
        <f>_xlfn.CONCAT(Table1[#This Row])</f>
        <v>Saint-Émilion Grand Cru (Premier Grand Cru Classé) 2015FranceSaint-Émilion Grand CruChâteau Belair-Monange4.3109224.952015</v>
      </c>
      <c r="S3555" t="b">
        <v>0</v>
      </c>
    </row>
    <row r="3556" spans="1:19" x14ac:dyDescent="0.2">
      <c r="A3556" t="s">
        <v>821</v>
      </c>
      <c r="B3556" t="s">
        <v>9</v>
      </c>
      <c r="C3556" t="s">
        <v>138</v>
      </c>
      <c r="D3556" t="s">
        <v>822</v>
      </c>
      <c r="E3556">
        <v>4</v>
      </c>
      <c r="F3556">
        <v>109</v>
      </c>
      <c r="G3556" s="21">
        <v>22.37</v>
      </c>
      <c r="H3556">
        <v>2015</v>
      </c>
      <c r="J3556" t="str">
        <f>_xlfn.CONCAT(Table1[#This Row])</f>
        <v>Fronsac 2015FranceFronsacChâteau Moulin Haut-Laroque410922.372015</v>
      </c>
      <c r="S3556" t="b">
        <v>0</v>
      </c>
    </row>
    <row r="3557" spans="1:19" x14ac:dyDescent="0.2">
      <c r="A3557" t="s">
        <v>797</v>
      </c>
      <c r="B3557" t="s">
        <v>9</v>
      </c>
      <c r="C3557" t="s">
        <v>724</v>
      </c>
      <c r="D3557" t="s">
        <v>798</v>
      </c>
      <c r="E3557">
        <v>3.8</v>
      </c>
      <c r="F3557">
        <v>109</v>
      </c>
      <c r="G3557" s="21">
        <v>14.95</v>
      </c>
      <c r="H3557">
        <v>2015</v>
      </c>
      <c r="J3557" t="str">
        <f>_xlfn.CONCAT(Table1[#This Row])</f>
        <v>L'Esprit Terroir La Clape 2015FranceLa ClapeChâteau Rouquette Sur Mer3.810914.952015</v>
      </c>
      <c r="S3557" t="b">
        <v>0</v>
      </c>
    </row>
    <row r="3558" spans="1:19" x14ac:dyDescent="0.2">
      <c r="A3558" t="s">
        <v>805</v>
      </c>
      <c r="B3558" t="s">
        <v>70</v>
      </c>
      <c r="C3558" t="s">
        <v>187</v>
      </c>
      <c r="D3558" t="s">
        <v>188</v>
      </c>
      <c r="E3558">
        <v>3.6</v>
      </c>
      <c r="F3558">
        <v>109</v>
      </c>
      <c r="G3558" s="21">
        <v>8.2899999999999991</v>
      </c>
      <c r="H3558">
        <v>2015</v>
      </c>
      <c r="J3558" t="str">
        <f>_xlfn.CONCAT(Table1[#This Row])</f>
        <v>Merlot 2015United StatesWashingtonStimson Estate Cellars3.61098.292015</v>
      </c>
      <c r="S3558" t="b">
        <v>0</v>
      </c>
    </row>
    <row r="3559" spans="1:19" x14ac:dyDescent="0.2">
      <c r="A3559" t="s">
        <v>723</v>
      </c>
      <c r="B3559" t="s">
        <v>9</v>
      </c>
      <c r="C3559" t="s">
        <v>724</v>
      </c>
      <c r="D3559" t="s">
        <v>725</v>
      </c>
      <c r="E3559">
        <v>4.4000000000000004</v>
      </c>
      <c r="F3559">
        <v>108</v>
      </c>
      <c r="G3559" s="21">
        <v>71.39</v>
      </c>
      <c r="H3559">
        <v>2015</v>
      </c>
      <c r="J3559" t="str">
        <f>_xlfn.CONCAT(Table1[#This Row])</f>
        <v>Coteaux Du Languedoc La Clape L'Hospitalitas 2015FranceLa ClapeGérard Bertrand4.410871.392015</v>
      </c>
      <c r="S3559" t="b">
        <v>0</v>
      </c>
    </row>
    <row r="3560" spans="1:19" x14ac:dyDescent="0.2">
      <c r="A3560" t="s">
        <v>728</v>
      </c>
      <c r="B3560" t="s">
        <v>9</v>
      </c>
      <c r="C3560" t="s">
        <v>27</v>
      </c>
      <c r="D3560" t="s">
        <v>729</v>
      </c>
      <c r="E3560">
        <v>4.3</v>
      </c>
      <c r="F3560">
        <v>108</v>
      </c>
      <c r="G3560" s="21">
        <v>49.95</v>
      </c>
      <c r="H3560">
        <v>2015</v>
      </c>
      <c r="J3560" t="str">
        <f>_xlfn.CONCAT(Table1[#This Row])</f>
        <v>Gigondas Valbelle 2015FranceGigondasChâteau de Saint Cosme4.310849.952015</v>
      </c>
      <c r="S3560" t="b">
        <v>0</v>
      </c>
    </row>
    <row r="3561" spans="1:19" x14ac:dyDescent="0.2">
      <c r="A3561" t="s">
        <v>736</v>
      </c>
      <c r="B3561" t="s">
        <v>34</v>
      </c>
      <c r="C3561" t="s">
        <v>718</v>
      </c>
      <c r="D3561" t="s">
        <v>737</v>
      </c>
      <c r="E3561">
        <v>4.2</v>
      </c>
      <c r="F3561">
        <v>108</v>
      </c>
      <c r="G3561" s="21">
        <v>28.9</v>
      </c>
      <c r="H3561">
        <v>2015</v>
      </c>
      <c r="J3561" t="str">
        <f>_xlfn.CONCAT(Table1[#This Row])</f>
        <v>Unique Selection 2015ChileColchagua ValleySiegel4.210828.92015</v>
      </c>
      <c r="S3561" t="b">
        <v>0</v>
      </c>
    </row>
    <row r="3562" spans="1:19" x14ac:dyDescent="0.2">
      <c r="A3562" t="s">
        <v>715</v>
      </c>
      <c r="B3562" t="s">
        <v>16</v>
      </c>
      <c r="C3562" t="s">
        <v>716</v>
      </c>
      <c r="D3562" t="s">
        <v>529</v>
      </c>
      <c r="E3562">
        <v>4.0999999999999996</v>
      </c>
      <c r="F3562">
        <v>108</v>
      </c>
      <c r="G3562" s="21">
        <v>17.45</v>
      </c>
      <c r="H3562">
        <v>2015</v>
      </c>
      <c r="J3562" t="str">
        <f>_xlfn.CONCAT(Table1[#This Row])</f>
        <v>Taurasi 2015ItalyTaurasiFeudi di San Gregorio4.110817.452015</v>
      </c>
      <c r="S3562" t="b">
        <v>0</v>
      </c>
    </row>
    <row r="3563" spans="1:19" x14ac:dyDescent="0.2">
      <c r="A3563" t="s">
        <v>726</v>
      </c>
      <c r="B3563" t="s">
        <v>62</v>
      </c>
      <c r="C3563" t="s">
        <v>63</v>
      </c>
      <c r="D3563" t="s">
        <v>727</v>
      </c>
      <c r="E3563">
        <v>4</v>
      </c>
      <c r="F3563">
        <v>108</v>
      </c>
      <c r="G3563" s="21">
        <v>15.55</v>
      </c>
      <c r="H3563">
        <v>2015</v>
      </c>
      <c r="J3563" t="str">
        <f>_xlfn.CONCAT(Table1[#This Row])</f>
        <v>Shiraz 2015South AfricaStellenboschKaapzicht410815.552015</v>
      </c>
      <c r="S3563" t="b">
        <v>0</v>
      </c>
    </row>
    <row r="3564" spans="1:19" x14ac:dyDescent="0.2">
      <c r="A3564" t="s">
        <v>747</v>
      </c>
      <c r="B3564" t="s">
        <v>16</v>
      </c>
      <c r="C3564" t="s">
        <v>748</v>
      </c>
      <c r="D3564" t="s">
        <v>749</v>
      </c>
      <c r="E3564">
        <v>3.9</v>
      </c>
      <c r="F3564">
        <v>108</v>
      </c>
      <c r="G3564" s="21">
        <v>20.32</v>
      </c>
      <c r="H3564">
        <v>2015</v>
      </c>
      <c r="J3564" t="str">
        <f>_xlfn.CONCAT(Table1[#This Row])</f>
        <v>Poggio Al Tufo Alicante 2015ItalyMaremma ToscanaTommasi3.910820.322015</v>
      </c>
      <c r="S3564" t="b">
        <v>0</v>
      </c>
    </row>
    <row r="3565" spans="1:19" x14ac:dyDescent="0.2">
      <c r="A3565" t="s">
        <v>665</v>
      </c>
      <c r="B3565" t="s">
        <v>9</v>
      </c>
      <c r="C3565" t="s">
        <v>666</v>
      </c>
      <c r="D3565" t="s">
        <v>667</v>
      </c>
      <c r="E3565">
        <v>4.0999999999999996</v>
      </c>
      <c r="F3565">
        <v>107</v>
      </c>
      <c r="G3565" s="21">
        <v>50.9</v>
      </c>
      <c r="H3565">
        <v>2015</v>
      </c>
      <c r="J3565" t="str">
        <f>_xlfn.CONCAT(Table1[#This Row])</f>
        <v>Gevrey-Chambertin 2015FranceGevrey-ChambertinChanson4.110750.92015</v>
      </c>
      <c r="S3565" t="b">
        <v>0</v>
      </c>
    </row>
    <row r="3566" spans="1:19" x14ac:dyDescent="0.2">
      <c r="A3566" t="s">
        <v>634</v>
      </c>
      <c r="B3566" t="s">
        <v>62</v>
      </c>
      <c r="C3566" t="s">
        <v>635</v>
      </c>
      <c r="D3566" t="s">
        <v>636</v>
      </c>
      <c r="E3566">
        <v>3.8</v>
      </c>
      <c r="F3566">
        <v>107</v>
      </c>
      <c r="G3566" s="21">
        <v>11.5</v>
      </c>
      <c r="H3566">
        <v>2015</v>
      </c>
      <c r="J3566" t="str">
        <f>_xlfn.CONCAT(Table1[#This Row])</f>
        <v>Les Coteaux Cabernet Sauvignon 2015South AfricaWellingtonMont du Toit3.810711.52015</v>
      </c>
      <c r="S3566" t="b">
        <v>0</v>
      </c>
    </row>
    <row r="3567" spans="1:19" x14ac:dyDescent="0.2">
      <c r="A3567" t="s">
        <v>637</v>
      </c>
      <c r="B3567" t="s">
        <v>16</v>
      </c>
      <c r="C3567" t="s">
        <v>638</v>
      </c>
      <c r="D3567" t="s">
        <v>639</v>
      </c>
      <c r="E3567">
        <v>3.7</v>
      </c>
      <c r="F3567">
        <v>107</v>
      </c>
      <c r="G3567" s="21">
        <v>7.75</v>
      </c>
      <c r="H3567">
        <v>2015</v>
      </c>
      <c r="J3567" t="str">
        <f>_xlfn.CONCAT(Table1[#This Row])</f>
        <v>Mayro Montepulciano d'Abruzzo 2015ItalyMontepulciano d'AbruzzoFosso Corno3.71077.752015</v>
      </c>
      <c r="S3567" t="b">
        <v>0</v>
      </c>
    </row>
    <row r="3568" spans="1:19" x14ac:dyDescent="0.2">
      <c r="A3568" t="s">
        <v>642</v>
      </c>
      <c r="B3568" t="s">
        <v>277</v>
      </c>
      <c r="C3568" t="s">
        <v>346</v>
      </c>
      <c r="D3568" t="s">
        <v>643</v>
      </c>
      <c r="E3568">
        <v>3.7</v>
      </c>
      <c r="F3568">
        <v>107</v>
      </c>
      <c r="G3568" s="21">
        <v>11.31</v>
      </c>
      <c r="H3568">
        <v>2015</v>
      </c>
      <c r="J3568" t="str">
        <f>_xlfn.CONCAT(Table1[#This Row])</f>
        <v>Blauer Spätburgunder 2015GermanyBadenZiereisen3.710711.312015</v>
      </c>
      <c r="S3568" t="b">
        <v>0</v>
      </c>
    </row>
    <row r="3569" spans="1:19" x14ac:dyDescent="0.2">
      <c r="A3569" t="s">
        <v>646</v>
      </c>
      <c r="B3569" t="s">
        <v>66</v>
      </c>
      <c r="C3569" t="s">
        <v>222</v>
      </c>
      <c r="D3569" t="s">
        <v>647</v>
      </c>
      <c r="E3569">
        <v>3.7</v>
      </c>
      <c r="F3569">
        <v>107</v>
      </c>
      <c r="G3569" s="21">
        <v>13.95</v>
      </c>
      <c r="H3569">
        <v>2015</v>
      </c>
      <c r="J3569" t="str">
        <f>_xlfn.CONCAT(Table1[#This Row])</f>
        <v>Tempranillo - Merlot 2015SpainRibera del DueroRolland &amp; Galarreta 'R&amp;G'3.710713.952015</v>
      </c>
      <c r="S3569" t="b">
        <v>0</v>
      </c>
    </row>
    <row r="3570" spans="1:19" x14ac:dyDescent="0.2">
      <c r="A3570" t="s">
        <v>592</v>
      </c>
      <c r="B3570" t="s">
        <v>66</v>
      </c>
      <c r="C3570" t="s">
        <v>308</v>
      </c>
      <c r="D3570" t="s">
        <v>593</v>
      </c>
      <c r="E3570">
        <v>4.2</v>
      </c>
      <c r="F3570">
        <v>106</v>
      </c>
      <c r="G3570" s="21">
        <v>39.99</v>
      </c>
      <c r="H3570">
        <v>2015</v>
      </c>
      <c r="J3570" t="str">
        <f>_xlfn.CONCAT(Table1[#This Row])</f>
        <v>Finca Cuesta Clara Raro Reserva 2015SpainRiojaCampillo4.210639.992015</v>
      </c>
      <c r="S3570" t="b">
        <v>0</v>
      </c>
    </row>
    <row r="3571" spans="1:19" x14ac:dyDescent="0.2">
      <c r="A3571" t="s">
        <v>588</v>
      </c>
      <c r="B3571" t="s">
        <v>16</v>
      </c>
      <c r="C3571" t="s">
        <v>181</v>
      </c>
      <c r="D3571" t="s">
        <v>589</v>
      </c>
      <c r="E3571">
        <v>4.0999999999999996</v>
      </c>
      <c r="F3571">
        <v>106</v>
      </c>
      <c r="G3571" s="21">
        <v>69</v>
      </c>
      <c r="H3571">
        <v>2015</v>
      </c>
      <c r="J3571" t="str">
        <f>_xlfn.CONCAT(Table1[#This Row])</f>
        <v>Barolo Bussia 2015ItalyBaroloPrunotto4.1106692015</v>
      </c>
      <c r="S3571" t="b">
        <v>0</v>
      </c>
    </row>
    <row r="3572" spans="1:19" x14ac:dyDescent="0.2">
      <c r="A3572" t="s">
        <v>537</v>
      </c>
      <c r="B3572" t="s">
        <v>9</v>
      </c>
      <c r="C3572" t="s">
        <v>172</v>
      </c>
      <c r="D3572" t="s">
        <v>538</v>
      </c>
      <c r="E3572">
        <v>4</v>
      </c>
      <c r="F3572">
        <v>106</v>
      </c>
      <c r="G3572" s="21">
        <v>17.899999999999999</v>
      </c>
      <c r="H3572">
        <v>2015</v>
      </c>
      <c r="J3572" t="str">
        <f>_xlfn.CONCAT(Table1[#This Row])</f>
        <v>Copa Santa La Méjanelle 2015FranceLanguedocClavel410617.92015</v>
      </c>
      <c r="S3572" t="b">
        <v>0</v>
      </c>
    </row>
    <row r="3573" spans="1:19" x14ac:dyDescent="0.2">
      <c r="A3573" t="s">
        <v>565</v>
      </c>
      <c r="B3573" t="s">
        <v>9</v>
      </c>
      <c r="C3573" t="s">
        <v>414</v>
      </c>
      <c r="D3573" t="s">
        <v>566</v>
      </c>
      <c r="E3573">
        <v>3.9</v>
      </c>
      <c r="F3573">
        <v>106</v>
      </c>
      <c r="G3573" s="21">
        <v>45</v>
      </c>
      <c r="H3573">
        <v>2015</v>
      </c>
      <c r="J3573" t="str">
        <f>_xlfn.CONCAT(Table1[#This Row])</f>
        <v>La Tiare du Pape Châteauneuf-du-Pape Rouge 2015FranceChâteauneuf-du-PapeMaison Bouachon3.9106452015</v>
      </c>
      <c r="S3573" t="b">
        <v>0</v>
      </c>
    </row>
    <row r="3574" spans="1:19" x14ac:dyDescent="0.2">
      <c r="A3574" t="s">
        <v>567</v>
      </c>
      <c r="B3574" t="s">
        <v>277</v>
      </c>
      <c r="C3574" t="s">
        <v>278</v>
      </c>
      <c r="D3574" t="s">
        <v>568</v>
      </c>
      <c r="E3574">
        <v>3.9</v>
      </c>
      <c r="F3574">
        <v>106</v>
      </c>
      <c r="G3574" s="21">
        <v>21.4</v>
      </c>
      <c r="H3574">
        <v>2015</v>
      </c>
      <c r="J3574" t="str">
        <f>_xlfn.CONCAT(Table1[#This Row])</f>
        <v>Spätburgunder Trocken 2015GermanyPfalzÖkonomierat Rebholz3.910621.42015</v>
      </c>
      <c r="S3574" t="b">
        <v>0</v>
      </c>
    </row>
    <row r="3575" spans="1:19" x14ac:dyDescent="0.2">
      <c r="A3575" t="s">
        <v>577</v>
      </c>
      <c r="B3575" t="s">
        <v>23</v>
      </c>
      <c r="C3575" t="s">
        <v>247</v>
      </c>
      <c r="D3575" t="s">
        <v>578</v>
      </c>
      <c r="E3575">
        <v>3.9</v>
      </c>
      <c r="F3575">
        <v>106</v>
      </c>
      <c r="G3575" s="21">
        <v>22.13</v>
      </c>
      <c r="H3575">
        <v>2015</v>
      </c>
      <c r="J3575" t="str">
        <f>_xlfn.CONCAT(Table1[#This Row])</f>
        <v>Pannobile 2015AustriaBurgenlandPittnauer3.910622.132015</v>
      </c>
      <c r="S3575" t="b">
        <v>0</v>
      </c>
    </row>
    <row r="3576" spans="1:19" x14ac:dyDescent="0.2">
      <c r="A3576" t="s">
        <v>590</v>
      </c>
      <c r="B3576" t="s">
        <v>66</v>
      </c>
      <c r="C3576" t="s">
        <v>308</v>
      </c>
      <c r="D3576" t="s">
        <v>591</v>
      </c>
      <c r="E3576">
        <v>3.5</v>
      </c>
      <c r="F3576">
        <v>106</v>
      </c>
      <c r="G3576" s="21">
        <v>5.8</v>
      </c>
      <c r="H3576">
        <v>2015</v>
      </c>
      <c r="J3576" t="str">
        <f>_xlfn.CONCAT(Table1[#This Row])</f>
        <v>Tinto 2015SpainRiojaGran Familia3.51065.82015</v>
      </c>
      <c r="S3576" t="b">
        <v>0</v>
      </c>
    </row>
    <row r="3577" spans="1:19" x14ac:dyDescent="0.2">
      <c r="A3577" t="s">
        <v>467</v>
      </c>
      <c r="B3577" t="s">
        <v>9</v>
      </c>
      <c r="C3577" t="s">
        <v>10</v>
      </c>
      <c r="D3577" t="s">
        <v>468</v>
      </c>
      <c r="E3577">
        <v>4.2</v>
      </c>
      <c r="F3577">
        <v>105</v>
      </c>
      <c r="G3577" s="21">
        <v>43.16</v>
      </c>
      <c r="H3577">
        <v>2015</v>
      </c>
      <c r="J3577" t="str">
        <f>_xlfn.CONCAT(Table1[#This Row])</f>
        <v>Pomerol 2015FrancePomerolChâteau l'Ecuyer4.210543.162015</v>
      </c>
      <c r="S3577" t="b">
        <v>0</v>
      </c>
    </row>
    <row r="3578" spans="1:19" x14ac:dyDescent="0.2">
      <c r="A3578" t="s">
        <v>473</v>
      </c>
      <c r="B3578" t="s">
        <v>66</v>
      </c>
      <c r="C3578" t="s">
        <v>308</v>
      </c>
      <c r="D3578" t="s">
        <v>474</v>
      </c>
      <c r="E3578">
        <v>4.2</v>
      </c>
      <c r="F3578">
        <v>105</v>
      </c>
      <c r="G3578" s="21">
        <v>15.95</v>
      </c>
      <c r="H3578">
        <v>2015</v>
      </c>
      <c r="J3578" t="str">
        <f>_xlfn.CONCAT(Table1[#This Row])</f>
        <v>Ángeles de Amaren Tempranillo - Graciano 2015SpainRiojaBodegas Amaren4.210515.952015</v>
      </c>
      <c r="S3578" t="b">
        <v>0</v>
      </c>
    </row>
    <row r="3579" spans="1:19" x14ac:dyDescent="0.2">
      <c r="A3579" t="s">
        <v>507</v>
      </c>
      <c r="B3579" t="s">
        <v>16</v>
      </c>
      <c r="C3579" t="s">
        <v>17</v>
      </c>
      <c r="D3579" t="s">
        <v>508</v>
      </c>
      <c r="E3579">
        <v>3.9</v>
      </c>
      <c r="F3579">
        <v>105</v>
      </c>
      <c r="G3579" s="21">
        <v>39.58</v>
      </c>
      <c r="H3579">
        <v>2015</v>
      </c>
      <c r="J3579" t="str">
        <f>_xlfn.CONCAT(Table1[#This Row])</f>
        <v>Potenti Toscana (Suvereto) 2015ItalyToscanaPetra3.910539.582015</v>
      </c>
      <c r="S3579" t="b">
        <v>0</v>
      </c>
    </row>
    <row r="3580" spans="1:19" x14ac:dyDescent="0.2">
      <c r="A3580" t="s">
        <v>458</v>
      </c>
      <c r="B3580" t="s">
        <v>70</v>
      </c>
      <c r="C3580" t="s">
        <v>459</v>
      </c>
      <c r="D3580" t="s">
        <v>460</v>
      </c>
      <c r="E3580">
        <v>3.5</v>
      </c>
      <c r="F3580">
        <v>105</v>
      </c>
      <c r="G3580" s="21">
        <v>18.489999999999998</v>
      </c>
      <c r="H3580">
        <v>2015</v>
      </c>
      <c r="J3580" t="str">
        <f>_xlfn.CONCAT(Table1[#This Row])</f>
        <v>Russian River Valley Zinfandel 2015United StatesRussian River ValleyDeLoach3.510518.492015</v>
      </c>
      <c r="S3580" t="b">
        <v>0</v>
      </c>
    </row>
    <row r="3581" spans="1:19" x14ac:dyDescent="0.2">
      <c r="A3581" t="s">
        <v>424</v>
      </c>
      <c r="B3581" t="s">
        <v>16</v>
      </c>
      <c r="C3581" t="s">
        <v>425</v>
      </c>
      <c r="D3581" t="s">
        <v>426</v>
      </c>
      <c r="E3581">
        <v>4.0999999999999996</v>
      </c>
      <c r="F3581">
        <v>104</v>
      </c>
      <c r="G3581" s="21">
        <v>29.9</v>
      </c>
      <c r="H3581">
        <v>2015</v>
      </c>
      <c r="J3581" t="str">
        <f>_xlfn.CONCAT(Table1[#This Row])</f>
        <v>Sudisfà Roero Riserva 2015ItalyRoeroNegro Angelo4.110429.92015</v>
      </c>
      <c r="S3581" t="b">
        <v>0</v>
      </c>
    </row>
    <row r="3582" spans="1:19" x14ac:dyDescent="0.2">
      <c r="A3582" t="s">
        <v>416</v>
      </c>
      <c r="B3582" t="s">
        <v>9</v>
      </c>
      <c r="C3582" t="s">
        <v>414</v>
      </c>
      <c r="D3582" t="s">
        <v>417</v>
      </c>
      <c r="E3582">
        <v>4</v>
      </c>
      <c r="F3582">
        <v>104</v>
      </c>
      <c r="G3582" s="21">
        <v>26.23</v>
      </c>
      <c r="H3582">
        <v>2015</v>
      </c>
      <c r="J3582" t="str">
        <f>_xlfn.CONCAT(Table1[#This Row])</f>
        <v>Châteauneuf-Du-Pape La Paillousse Terroir D'Exception Rouge 2015FranceChâteauneuf-du-PapePierre Amadieu410426.232015</v>
      </c>
      <c r="S3582" t="b">
        <v>0</v>
      </c>
    </row>
    <row r="3583" spans="1:19" x14ac:dyDescent="0.2">
      <c r="A3583" t="s">
        <v>400</v>
      </c>
      <c r="B3583" t="s">
        <v>66</v>
      </c>
      <c r="C3583" t="s">
        <v>401</v>
      </c>
      <c r="D3583" t="s">
        <v>402</v>
      </c>
      <c r="E3583">
        <v>3.8</v>
      </c>
      <c r="F3583">
        <v>104</v>
      </c>
      <c r="G3583" s="21">
        <v>6.99</v>
      </c>
      <c r="H3583">
        <v>2015</v>
      </c>
      <c r="J3583" t="str">
        <f>_xlfn.CONCAT(Table1[#This Row])</f>
        <v>Azul 2015SpainRibera del QueilesGuelbenzu3.81046.992015</v>
      </c>
      <c r="S3583" t="b">
        <v>0</v>
      </c>
    </row>
    <row r="3584" spans="1:19" x14ac:dyDescent="0.2">
      <c r="A3584" t="s">
        <v>418</v>
      </c>
      <c r="B3584" t="s">
        <v>66</v>
      </c>
      <c r="C3584" t="s">
        <v>419</v>
      </c>
      <c r="D3584" t="s">
        <v>420</v>
      </c>
      <c r="E3584">
        <v>3.2</v>
      </c>
      <c r="F3584">
        <v>104</v>
      </c>
      <c r="G3584" s="21">
        <v>8.2799999999999994</v>
      </c>
      <c r="H3584">
        <v>2015</v>
      </c>
      <c r="J3584" t="str">
        <f>_xlfn.CONCAT(Table1[#This Row])</f>
        <v>Mencia 2015SpainValdeorrasViña Costeira3.21048.282015</v>
      </c>
      <c r="S3584" t="b">
        <v>0</v>
      </c>
    </row>
    <row r="3585" spans="1:19" x14ac:dyDescent="0.2">
      <c r="A3585" t="s">
        <v>357</v>
      </c>
      <c r="B3585" t="s">
        <v>16</v>
      </c>
      <c r="C3585" t="s">
        <v>358</v>
      </c>
      <c r="D3585" t="s">
        <v>359</v>
      </c>
      <c r="E3585">
        <v>4.4000000000000004</v>
      </c>
      <c r="F3585">
        <v>103</v>
      </c>
      <c r="G3585" s="21">
        <v>66.290000000000006</v>
      </c>
      <c r="H3585">
        <v>2015</v>
      </c>
      <c r="J3585" t="str">
        <f>_xlfn.CONCAT(Table1[#This Row])</f>
        <v>Brunello di Montalcino Pianrosso 2015ItalyBrunello di MontalcinoCiacci Piccolomini d'Aragona4.410366.292015</v>
      </c>
      <c r="S3585" t="b">
        <v>0</v>
      </c>
    </row>
    <row r="3586" spans="1:19" x14ac:dyDescent="0.2">
      <c r="A3586" t="s">
        <v>325</v>
      </c>
      <c r="B3586" t="s">
        <v>16</v>
      </c>
      <c r="C3586" t="s">
        <v>181</v>
      </c>
      <c r="D3586" t="s">
        <v>326</v>
      </c>
      <c r="E3586">
        <v>4.0999999999999996</v>
      </c>
      <c r="F3586">
        <v>103</v>
      </c>
      <c r="G3586" s="21">
        <v>39.9</v>
      </c>
      <c r="H3586">
        <v>2015</v>
      </c>
      <c r="J3586" t="str">
        <f>_xlfn.CONCAT(Table1[#This Row])</f>
        <v>Barolo Mariondino 2015ItalyBaroloParusso4.110339.92015</v>
      </c>
      <c r="S3586" t="b">
        <v>0</v>
      </c>
    </row>
    <row r="3587" spans="1:19" x14ac:dyDescent="0.2">
      <c r="A3587" t="s">
        <v>338</v>
      </c>
      <c r="B3587" t="s">
        <v>16</v>
      </c>
      <c r="C3587" t="s">
        <v>17</v>
      </c>
      <c r="D3587" t="s">
        <v>339</v>
      </c>
      <c r="E3587">
        <v>4.0999999999999996</v>
      </c>
      <c r="F3587">
        <v>103</v>
      </c>
      <c r="G3587" s="21">
        <v>29.67</v>
      </c>
      <c r="H3587">
        <v>2015</v>
      </c>
      <c r="J3587" t="str">
        <f>_xlfn.CONCAT(Table1[#This Row])</f>
        <v>Lemartine Toscana 2015ItalyToscanaPoggio Antico4.110329.672015</v>
      </c>
      <c r="S3587" t="b">
        <v>0</v>
      </c>
    </row>
    <row r="3588" spans="1:19" x14ac:dyDescent="0.2">
      <c r="A3588" t="s">
        <v>249</v>
      </c>
      <c r="B3588" t="s">
        <v>9</v>
      </c>
      <c r="C3588" t="s">
        <v>96</v>
      </c>
      <c r="D3588" t="s">
        <v>250</v>
      </c>
      <c r="E3588">
        <v>4.0999999999999996</v>
      </c>
      <c r="F3588">
        <v>102</v>
      </c>
      <c r="G3588" s="21">
        <v>23.09</v>
      </c>
      <c r="H3588">
        <v>2015</v>
      </c>
      <c r="J3588" t="str">
        <f>_xlfn.CONCAT(Table1[#This Row])</f>
        <v>Saint-Émilion Grand Cru 2015FranceSaint-Émilion Grand CruChâteau Vieux Clos St. Emilion4.110223.092015</v>
      </c>
      <c r="S3588" t="b">
        <v>0</v>
      </c>
    </row>
    <row r="3589" spans="1:19" x14ac:dyDescent="0.2">
      <c r="A3589" t="s">
        <v>271</v>
      </c>
      <c r="B3589" t="s">
        <v>23</v>
      </c>
      <c r="C3589" t="s">
        <v>247</v>
      </c>
      <c r="D3589" t="s">
        <v>272</v>
      </c>
      <c r="E3589">
        <v>3.7</v>
      </c>
      <c r="F3589">
        <v>102</v>
      </c>
      <c r="G3589" s="21">
        <v>33.049999999999997</v>
      </c>
      <c r="H3589">
        <v>2015</v>
      </c>
      <c r="J3589" t="str">
        <f>_xlfn.CONCAT(Table1[#This Row])</f>
        <v>Pinot Noir 2015AustriaBurgenlandPaul Achs3.710233.052015</v>
      </c>
      <c r="S3589" t="b">
        <v>0</v>
      </c>
    </row>
    <row r="3590" spans="1:19" x14ac:dyDescent="0.2">
      <c r="A3590" t="s">
        <v>254</v>
      </c>
      <c r="B3590" t="s">
        <v>255</v>
      </c>
      <c r="C3590" t="s">
        <v>256</v>
      </c>
      <c r="D3590" t="s">
        <v>257</v>
      </c>
      <c r="E3590">
        <v>3.5</v>
      </c>
      <c r="F3590">
        <v>102</v>
      </c>
      <c r="G3590" s="21">
        <v>7.5</v>
      </c>
      <c r="H3590">
        <v>2015</v>
      </c>
      <c r="J3590" t="str">
        <f>_xlfn.CONCAT(Table1[#This Row])</f>
        <v>Viile Metamorfosis Merlot 2015RomaniaDealu MareVitis Metamorfosis3.51027.52015</v>
      </c>
      <c r="S3590" t="b">
        <v>0</v>
      </c>
    </row>
    <row r="3591" spans="1:19" x14ac:dyDescent="0.2">
      <c r="A3591" t="s">
        <v>127</v>
      </c>
      <c r="B3591" t="s">
        <v>9</v>
      </c>
      <c r="C3591" t="s">
        <v>128</v>
      </c>
      <c r="D3591" t="s">
        <v>129</v>
      </c>
      <c r="E3591">
        <v>4.2</v>
      </c>
      <c r="F3591">
        <v>101</v>
      </c>
      <c r="G3591" s="21">
        <v>37.340000000000003</v>
      </c>
      <c r="H3591">
        <v>2015</v>
      </c>
      <c r="J3591" t="str">
        <f>_xlfn.CONCAT(Table1[#This Row])</f>
        <v>Sancerre Rouge 2015FranceSancerreComte Lafond4.210137.342015</v>
      </c>
      <c r="S3591" t="b">
        <v>0</v>
      </c>
    </row>
    <row r="3592" spans="1:19" x14ac:dyDescent="0.2">
      <c r="A3592" t="s">
        <v>69</v>
      </c>
      <c r="B3592" t="s">
        <v>62</v>
      </c>
      <c r="C3592" t="s">
        <v>63</v>
      </c>
      <c r="D3592" t="s">
        <v>136</v>
      </c>
      <c r="E3592">
        <v>4</v>
      </c>
      <c r="F3592">
        <v>101</v>
      </c>
      <c r="G3592" s="21">
        <v>16.5</v>
      </c>
      <c r="H3592">
        <v>2015</v>
      </c>
      <c r="J3592" t="str">
        <f>_xlfn.CONCAT(Table1[#This Row])</f>
        <v>Cabernet Sauvignon 2015South AfricaStellenboschBig Flower410116.52015</v>
      </c>
      <c r="S3592" t="b">
        <v>0</v>
      </c>
    </row>
    <row r="3593" spans="1:19" x14ac:dyDescent="0.2">
      <c r="A3593" t="s">
        <v>177</v>
      </c>
      <c r="B3593" t="s">
        <v>16</v>
      </c>
      <c r="C3593" t="s">
        <v>178</v>
      </c>
      <c r="D3593" t="s">
        <v>179</v>
      </c>
      <c r="E3593">
        <v>3.9</v>
      </c>
      <c r="F3593">
        <v>101</v>
      </c>
      <c r="G3593" s="21">
        <v>31.18</v>
      </c>
      <c r="H3593">
        <v>2015</v>
      </c>
      <c r="J3593" t="str">
        <f>_xlfn.CONCAT(Table1[#This Row])</f>
        <v>Roscaleto Barbera d'Alba 2015ItalyBarbera d'AlbaEnzo Boglietti3.910131.182015</v>
      </c>
      <c r="S3593" t="b">
        <v>0</v>
      </c>
    </row>
    <row r="3594" spans="1:19" x14ac:dyDescent="0.2">
      <c r="A3594" t="s">
        <v>192</v>
      </c>
      <c r="B3594" t="s">
        <v>16</v>
      </c>
      <c r="C3594" t="s">
        <v>17</v>
      </c>
      <c r="D3594" t="s">
        <v>193</v>
      </c>
      <c r="E3594">
        <v>3.8</v>
      </c>
      <c r="F3594">
        <v>101</v>
      </c>
      <c r="G3594" s="21">
        <v>19.899999999999999</v>
      </c>
      <c r="H3594">
        <v>2015</v>
      </c>
      <c r="J3594" t="str">
        <f>_xlfn.CONCAT(Table1[#This Row])</f>
        <v>Capatosta 2015ItalyToscanaPoggio Argentiera3.810119.92015</v>
      </c>
      <c r="S3594" t="b">
        <v>0</v>
      </c>
    </row>
    <row r="3595" spans="1:19" x14ac:dyDescent="0.2">
      <c r="A3595" t="s">
        <v>194</v>
      </c>
      <c r="B3595" t="s">
        <v>9</v>
      </c>
      <c r="C3595" t="s">
        <v>158</v>
      </c>
      <c r="D3595" t="s">
        <v>159</v>
      </c>
      <c r="E3595">
        <v>3.8</v>
      </c>
      <c r="F3595">
        <v>101</v>
      </c>
      <c r="G3595" s="21">
        <v>9.5</v>
      </c>
      <c r="H3595">
        <v>2015</v>
      </c>
      <c r="J3595" t="str">
        <f>_xlfn.CONCAT(Table1[#This Row])</f>
        <v>Constance Madiran 2015FranceMadiranDomaine Berthoumieu3.81019.52015</v>
      </c>
      <c r="S3595" t="b">
        <v>0</v>
      </c>
    </row>
    <row r="3596" spans="1:19" x14ac:dyDescent="0.2">
      <c r="A3596" t="s">
        <v>137</v>
      </c>
      <c r="B3596" t="s">
        <v>9</v>
      </c>
      <c r="C3596" t="s">
        <v>138</v>
      </c>
      <c r="D3596" t="s">
        <v>139</v>
      </c>
      <c r="E3596">
        <v>3.7</v>
      </c>
      <c r="F3596">
        <v>101</v>
      </c>
      <c r="G3596" s="21">
        <v>16.47</v>
      </c>
      <c r="H3596">
        <v>2015</v>
      </c>
      <c r="J3596" t="str">
        <f>_xlfn.CONCAT(Table1[#This Row])</f>
        <v>Cuvée Alienor Fronsac 2015FranceFronsacChâteau Mayne-Vieil3.710116.472015</v>
      </c>
      <c r="S3596" t="b">
        <v>0</v>
      </c>
    </row>
    <row r="3597" spans="1:19" x14ac:dyDescent="0.2">
      <c r="A3597" t="s">
        <v>90</v>
      </c>
      <c r="B3597" t="s">
        <v>62</v>
      </c>
      <c r="C3597" t="s">
        <v>63</v>
      </c>
      <c r="D3597" t="s">
        <v>91</v>
      </c>
      <c r="E3597">
        <v>4.3</v>
      </c>
      <c r="F3597">
        <v>100</v>
      </c>
      <c r="G3597" s="21">
        <v>26.25</v>
      </c>
      <c r="H3597">
        <v>2015</v>
      </c>
      <c r="J3597" t="str">
        <f>_xlfn.CONCAT(Table1[#This Row])</f>
        <v>Kallista 2015South AfricaStellenboschVriesenhof4.310026.252015</v>
      </c>
      <c r="S3597" t="b">
        <v>0</v>
      </c>
    </row>
    <row r="3598" spans="1:19" x14ac:dyDescent="0.2">
      <c r="A3598" t="s">
        <v>84</v>
      </c>
      <c r="B3598" t="s">
        <v>16</v>
      </c>
      <c r="C3598" t="s">
        <v>53</v>
      </c>
      <c r="D3598" t="s">
        <v>85</v>
      </c>
      <c r="E3598">
        <v>4.2</v>
      </c>
      <c r="F3598">
        <v>100</v>
      </c>
      <c r="G3598" s="21">
        <v>38.700000000000003</v>
      </c>
      <c r="H3598">
        <v>2015</v>
      </c>
      <c r="J3598" t="str">
        <f>_xlfn.CONCAT(Table1[#This Row])</f>
        <v>Old Vines Primitivo 2015ItalyPugliaAzienda Agricola Morella4.210038.72015</v>
      </c>
      <c r="S3598" t="b">
        <v>0</v>
      </c>
    </row>
    <row r="3599" spans="1:19" x14ac:dyDescent="0.2">
      <c r="A3599" t="s">
        <v>15</v>
      </c>
      <c r="B3599" t="s">
        <v>16</v>
      </c>
      <c r="C3599" t="s">
        <v>17</v>
      </c>
      <c r="D3599" t="s">
        <v>18</v>
      </c>
      <c r="E3599">
        <v>3.9</v>
      </c>
      <c r="F3599">
        <v>100</v>
      </c>
      <c r="G3599" s="21">
        <v>7.45</v>
      </c>
      <c r="H3599">
        <v>2015</v>
      </c>
      <c r="J3599" t="str">
        <f>_xlfn.CONCAT(Table1[#This Row])</f>
        <v>Erta e China Rosso di Toscana 2015ItalyToscanaRenzo Masi3.91007.452015</v>
      </c>
      <c r="S3599" t="b">
        <v>0</v>
      </c>
    </row>
    <row r="3600" spans="1:19" x14ac:dyDescent="0.2">
      <c r="A3600" t="s">
        <v>69</v>
      </c>
      <c r="B3600" t="s">
        <v>70</v>
      </c>
      <c r="C3600" t="s">
        <v>71</v>
      </c>
      <c r="D3600" t="s">
        <v>72</v>
      </c>
      <c r="E3600">
        <v>3.8</v>
      </c>
      <c r="F3600">
        <v>100</v>
      </c>
      <c r="G3600" s="21">
        <v>7.95</v>
      </c>
      <c r="H3600">
        <v>2015</v>
      </c>
      <c r="J3600" t="str">
        <f>_xlfn.CONCAT(Table1[#This Row])</f>
        <v>Cabernet Sauvignon 2015United StatesCaliforniaHacienda3.81007.952015</v>
      </c>
      <c r="S3600" t="b">
        <v>0</v>
      </c>
    </row>
    <row r="3601" spans="1:19" x14ac:dyDescent="0.2">
      <c r="A3601" t="s">
        <v>37</v>
      </c>
      <c r="B3601" t="s">
        <v>16</v>
      </c>
      <c r="C3601" t="s">
        <v>38</v>
      </c>
      <c r="D3601" t="s">
        <v>39</v>
      </c>
      <c r="E3601">
        <v>3.6</v>
      </c>
      <c r="F3601">
        <v>100</v>
      </c>
      <c r="G3601" s="21">
        <v>10.75</v>
      </c>
      <c r="H3601">
        <v>2015</v>
      </c>
      <c r="J3601" t="str">
        <f>_xlfn.CONCAT(Table1[#This Row])</f>
        <v>Chianti 2015ItalyChiantiCastello Montaùto3.610010.752015</v>
      </c>
      <c r="S3601" t="b">
        <v>0</v>
      </c>
    </row>
    <row r="3602" spans="1:19" x14ac:dyDescent="0.2">
      <c r="A3602" t="s">
        <v>76</v>
      </c>
      <c r="B3602" t="s">
        <v>77</v>
      </c>
      <c r="C3602" t="s">
        <v>78</v>
      </c>
      <c r="D3602" t="s">
        <v>79</v>
      </c>
      <c r="E3602">
        <v>3.4</v>
      </c>
      <c r="F3602">
        <v>100</v>
      </c>
      <c r="G3602" s="21">
        <v>9.9</v>
      </c>
      <c r="H3602">
        <v>2015</v>
      </c>
      <c r="J3602" t="str">
        <f>_xlfn.CONCAT(Table1[#This Row])</f>
        <v>Contraste Tinto 2015PortugalDouroConceito3.41009.92015</v>
      </c>
      <c r="S3602" t="b">
        <v>0</v>
      </c>
    </row>
    <row r="3603" spans="1:19" x14ac:dyDescent="0.2">
      <c r="A3603" t="s">
        <v>10091</v>
      </c>
      <c r="B3603" t="s">
        <v>66</v>
      </c>
      <c r="C3603" t="s">
        <v>308</v>
      </c>
      <c r="D3603" t="s">
        <v>4221</v>
      </c>
      <c r="E3603">
        <v>4.3</v>
      </c>
      <c r="F3603">
        <v>99</v>
      </c>
      <c r="G3603" s="21">
        <v>53.61</v>
      </c>
      <c r="H3603">
        <v>2015</v>
      </c>
      <c r="J3603" t="str">
        <f>_xlfn.CONCAT(Table1[#This Row])</f>
        <v>Cerrado del Castillo Rioja 2015SpainRiojaCastillo de Cuzcurrita4.39953.612015</v>
      </c>
      <c r="S3603" t="b">
        <v>0</v>
      </c>
    </row>
    <row r="3604" spans="1:19" x14ac:dyDescent="0.2">
      <c r="A3604" t="s">
        <v>2854</v>
      </c>
      <c r="B3604" t="s">
        <v>16</v>
      </c>
      <c r="C3604" t="s">
        <v>374</v>
      </c>
      <c r="D3604" t="s">
        <v>5428</v>
      </c>
      <c r="E3604">
        <v>3.9</v>
      </c>
      <c r="F3604">
        <v>99</v>
      </c>
      <c r="G3604" s="21">
        <v>23.3</v>
      </c>
      <c r="H3604">
        <v>2015</v>
      </c>
      <c r="J3604" t="str">
        <f>_xlfn.CONCAT(Table1[#This Row])</f>
        <v>Barbaresco 2015ItalyBarbarescoBera3.99923.32015</v>
      </c>
      <c r="S3604" t="b">
        <v>0</v>
      </c>
    </row>
    <row r="3605" spans="1:19" x14ac:dyDescent="0.2">
      <c r="A3605" t="s">
        <v>1691</v>
      </c>
      <c r="B3605" t="s">
        <v>66</v>
      </c>
      <c r="C3605" t="s">
        <v>2518</v>
      </c>
      <c r="D3605" t="s">
        <v>2642</v>
      </c>
      <c r="E3605">
        <v>3.9</v>
      </c>
      <c r="F3605">
        <v>99</v>
      </c>
      <c r="G3605" s="21">
        <v>27.15</v>
      </c>
      <c r="H3605">
        <v>2015</v>
      </c>
      <c r="J3605" t="str">
        <f>_xlfn.CONCAT(Table1[#This Row])</f>
        <v>Syrah 2015SpainDominio de ValdepusaMarqués de Griñon3.99927.152015</v>
      </c>
      <c r="S3605" t="b">
        <v>0</v>
      </c>
    </row>
    <row r="3606" spans="1:19" x14ac:dyDescent="0.2">
      <c r="A3606" t="s">
        <v>577</v>
      </c>
      <c r="B3606" t="s">
        <v>23</v>
      </c>
      <c r="C3606" t="s">
        <v>247</v>
      </c>
      <c r="D3606" t="s">
        <v>248</v>
      </c>
      <c r="E3606">
        <v>3.8</v>
      </c>
      <c r="F3606">
        <v>99</v>
      </c>
      <c r="G3606" s="21">
        <v>24.5</v>
      </c>
      <c r="H3606">
        <v>2015</v>
      </c>
      <c r="J3606" t="str">
        <f>_xlfn.CONCAT(Table1[#This Row])</f>
        <v>Pannobile 2015AustriaBurgenlandJudith Beck3.89924.52015</v>
      </c>
      <c r="S3606" t="b">
        <v>0</v>
      </c>
    </row>
    <row r="3607" spans="1:19" x14ac:dyDescent="0.2">
      <c r="A3607" t="s">
        <v>10069</v>
      </c>
      <c r="B3607" t="s">
        <v>16</v>
      </c>
      <c r="C3607" t="s">
        <v>17</v>
      </c>
      <c r="D3607" t="s">
        <v>1097</v>
      </c>
      <c r="E3607">
        <v>3.8</v>
      </c>
      <c r="F3607">
        <v>98</v>
      </c>
      <c r="G3607" s="21">
        <v>13.9</v>
      </c>
      <c r="H3607">
        <v>2015</v>
      </c>
      <c r="J3607" t="str">
        <f>_xlfn.CONCAT(Table1[#This Row])</f>
        <v>Bramaluce Toscana Rosso 2015ItalyToscanaTerenzi3.89813.92015</v>
      </c>
      <c r="S3607" t="b">
        <v>0</v>
      </c>
    </row>
    <row r="3608" spans="1:19" x14ac:dyDescent="0.2">
      <c r="A3608" t="s">
        <v>10066</v>
      </c>
      <c r="B3608" t="s">
        <v>46</v>
      </c>
      <c r="C3608" t="s">
        <v>2949</v>
      </c>
      <c r="D3608" t="s">
        <v>10067</v>
      </c>
      <c r="E3608">
        <v>3.7</v>
      </c>
      <c r="F3608">
        <v>98</v>
      </c>
      <c r="G3608" s="21">
        <v>19.899999999999999</v>
      </c>
      <c r="H3608">
        <v>2015</v>
      </c>
      <c r="J3608" t="str">
        <f>_xlfn.CONCAT(Table1[#This Row])</f>
        <v>Rebus Cabernet Sauvignon 2015AustraliaMargaret RiverDomaine Naturaliste3.79819.92015</v>
      </c>
      <c r="S3608" t="b">
        <v>0</v>
      </c>
    </row>
    <row r="3609" spans="1:19" x14ac:dyDescent="0.2">
      <c r="A3609" t="s">
        <v>1636</v>
      </c>
      <c r="B3609" t="s">
        <v>9</v>
      </c>
      <c r="C3609" t="s">
        <v>742</v>
      </c>
      <c r="D3609" t="s">
        <v>10050</v>
      </c>
      <c r="E3609">
        <v>3.6</v>
      </c>
      <c r="F3609">
        <v>98</v>
      </c>
      <c r="G3609" s="21">
        <v>14.95</v>
      </c>
      <c r="H3609">
        <v>2015</v>
      </c>
      <c r="J3609" t="str">
        <f>_xlfn.CONCAT(Table1[#This Row])</f>
        <v>Bordeaux Supérieur 2015FranceBordeaux SupérieurChâteau Bolaire3.69814.952015</v>
      </c>
      <c r="S3609" t="b">
        <v>0</v>
      </c>
    </row>
    <row r="3610" spans="1:19" x14ac:dyDescent="0.2">
      <c r="A3610" t="s">
        <v>10052</v>
      </c>
      <c r="B3610" t="s">
        <v>9</v>
      </c>
      <c r="C3610" t="s">
        <v>3360</v>
      </c>
      <c r="D3610" t="s">
        <v>457</v>
      </c>
      <c r="E3610">
        <v>3.3</v>
      </c>
      <c r="F3610">
        <v>98</v>
      </c>
      <c r="G3610" s="21">
        <v>13.9</v>
      </c>
      <c r="H3610">
        <v>2015</v>
      </c>
      <c r="J3610" t="str">
        <f>_xlfn.CONCAT(Table1[#This Row])</f>
        <v>L'Andeol Rasteau 2015FranceRasteauFamille Perrin3.39813.92015</v>
      </c>
      <c r="S3610" t="b">
        <v>0</v>
      </c>
    </row>
    <row r="3611" spans="1:19" x14ac:dyDescent="0.2">
      <c r="A3611" t="s">
        <v>10027</v>
      </c>
      <c r="B3611" t="s">
        <v>66</v>
      </c>
      <c r="C3611" t="s">
        <v>308</v>
      </c>
      <c r="D3611" t="s">
        <v>6282</v>
      </c>
      <c r="E3611">
        <v>4.3</v>
      </c>
      <c r="F3611">
        <v>97</v>
      </c>
      <c r="G3611" s="21">
        <v>98.95</v>
      </c>
      <c r="H3611">
        <v>2015</v>
      </c>
      <c r="J3611" t="str">
        <f>_xlfn.CONCAT(Table1[#This Row])</f>
        <v>La Poza de Ballesteros Rioja 2015SpainRiojaArtadi4.39798.952015</v>
      </c>
      <c r="S3611" t="b">
        <v>0</v>
      </c>
    </row>
    <row r="3612" spans="1:19" x14ac:dyDescent="0.2">
      <c r="A3612" t="s">
        <v>10034</v>
      </c>
      <c r="B3612" t="s">
        <v>16</v>
      </c>
      <c r="C3612" t="s">
        <v>558</v>
      </c>
      <c r="D3612" t="s">
        <v>889</v>
      </c>
      <c r="E3612">
        <v>4.3</v>
      </c>
      <c r="F3612">
        <v>97</v>
      </c>
      <c r="G3612" s="21">
        <v>65</v>
      </c>
      <c r="H3612">
        <v>2015</v>
      </c>
      <c r="J3612" t="str">
        <f>_xlfn.CONCAT(Table1[#This Row])</f>
        <v>Vino Nobile di Montepulciano Il Nocio 2015ItalyVino Nobile di MontepulcianoBoscarelli4.397652015</v>
      </c>
      <c r="S3612" t="b">
        <v>0</v>
      </c>
    </row>
    <row r="3613" spans="1:19" x14ac:dyDescent="0.2">
      <c r="A3613" t="s">
        <v>9993</v>
      </c>
      <c r="B3613" t="s">
        <v>62</v>
      </c>
      <c r="C3613" t="s">
        <v>63</v>
      </c>
      <c r="D3613" t="s">
        <v>2020</v>
      </c>
      <c r="E3613">
        <v>4.3</v>
      </c>
      <c r="F3613">
        <v>96</v>
      </c>
      <c r="G3613" s="21">
        <v>33.5</v>
      </c>
      <c r="H3613">
        <v>2015</v>
      </c>
      <c r="J3613" t="str">
        <f>_xlfn.CONCAT(Table1[#This Row])</f>
        <v>Field Blend 2015South AfricaStellenboschBeyerskloof4.39633.52015</v>
      </c>
      <c r="S3613" t="b">
        <v>0</v>
      </c>
    </row>
    <row r="3614" spans="1:19" x14ac:dyDescent="0.2">
      <c r="A3614" t="s">
        <v>9991</v>
      </c>
      <c r="B3614" t="s">
        <v>16</v>
      </c>
      <c r="C3614" t="s">
        <v>299</v>
      </c>
      <c r="D3614" t="s">
        <v>9992</v>
      </c>
      <c r="E3614">
        <v>3.8</v>
      </c>
      <c r="F3614">
        <v>96</v>
      </c>
      <c r="G3614" s="21">
        <v>17.899999999999999</v>
      </c>
      <c r="H3614">
        <v>2015</v>
      </c>
      <c r="J3614" t="str">
        <f>_xlfn.CONCAT(Table1[#This Row])</f>
        <v>Tarara Cannonau di Sardegna Riserva 2015ItalyCannonau di SardegnaVigneti Zanatta3.89617.92015</v>
      </c>
      <c r="S3614" t="b">
        <v>0</v>
      </c>
    </row>
    <row r="3615" spans="1:19" x14ac:dyDescent="0.2">
      <c r="A3615" t="s">
        <v>9996</v>
      </c>
      <c r="B3615" t="s">
        <v>62</v>
      </c>
      <c r="C3615" t="s">
        <v>686</v>
      </c>
      <c r="D3615" t="s">
        <v>9997</v>
      </c>
      <c r="E3615">
        <v>3.7</v>
      </c>
      <c r="F3615">
        <v>96</v>
      </c>
      <c r="G3615" s="21">
        <v>13.16</v>
      </c>
      <c r="H3615">
        <v>2015</v>
      </c>
      <c r="J3615" t="str">
        <f>_xlfn.CONCAT(Table1[#This Row])</f>
        <v>The Innocent Red Blend 2015South AfricaSwartlandLammershoek3.79613.162015</v>
      </c>
      <c r="S3615" t="b">
        <v>0</v>
      </c>
    </row>
    <row r="3616" spans="1:19" x14ac:dyDescent="0.2">
      <c r="A3616" t="s">
        <v>10011</v>
      </c>
      <c r="B3616" t="s">
        <v>81</v>
      </c>
      <c r="C3616" t="s">
        <v>5379</v>
      </c>
      <c r="D3616" t="s">
        <v>6280</v>
      </c>
      <c r="E3616">
        <v>3.6</v>
      </c>
      <c r="F3616">
        <v>96</v>
      </c>
      <c r="G3616" s="21">
        <v>12.6</v>
      </c>
      <c r="H3616">
        <v>2015</v>
      </c>
      <c r="J3616" t="str">
        <f>_xlfn.CONCAT(Table1[#This Row])</f>
        <v>Lagona 2015HungaryVillányHeumann3.69612.62015</v>
      </c>
      <c r="S3616" t="b">
        <v>0</v>
      </c>
    </row>
    <row r="3617" spans="1:19" x14ac:dyDescent="0.2">
      <c r="A3617" t="s">
        <v>9956</v>
      </c>
      <c r="B3617" t="s">
        <v>62</v>
      </c>
      <c r="C3617" t="s">
        <v>63</v>
      </c>
      <c r="D3617" t="s">
        <v>1242</v>
      </c>
      <c r="E3617">
        <v>4.3</v>
      </c>
      <c r="F3617">
        <v>95</v>
      </c>
      <c r="G3617" s="21">
        <v>29.5</v>
      </c>
      <c r="H3617">
        <v>2015</v>
      </c>
      <c r="J3617" t="str">
        <f>_xlfn.CONCAT(Table1[#This Row])</f>
        <v>Giorgio 2015South AfricaStellenboschDalla Cia4.39529.52015</v>
      </c>
      <c r="S3617" t="b">
        <v>0</v>
      </c>
    </row>
    <row r="3618" spans="1:19" x14ac:dyDescent="0.2">
      <c r="A3618" t="s">
        <v>2303</v>
      </c>
      <c r="B3618" t="s">
        <v>9</v>
      </c>
      <c r="C3618" t="s">
        <v>873</v>
      </c>
      <c r="D3618" t="s">
        <v>9970</v>
      </c>
      <c r="E3618">
        <v>4.0999999999999996</v>
      </c>
      <c r="F3618">
        <v>95</v>
      </c>
      <c r="G3618" s="21">
        <v>18.899999999999999</v>
      </c>
      <c r="H3618">
        <v>2015</v>
      </c>
      <c r="J3618" t="str">
        <f>_xlfn.CONCAT(Table1[#This Row])</f>
        <v>Bandol Rouge 2015FranceBandolChâteau Val d'Arenc4.19518.92015</v>
      </c>
      <c r="S3618" t="b">
        <v>0</v>
      </c>
    </row>
    <row r="3619" spans="1:19" x14ac:dyDescent="0.2">
      <c r="A3619" t="s">
        <v>9974</v>
      </c>
      <c r="B3619" t="s">
        <v>70</v>
      </c>
      <c r="C3619" t="s">
        <v>9975</v>
      </c>
      <c r="D3619" t="s">
        <v>4224</v>
      </c>
      <c r="E3619">
        <v>4.0999999999999996</v>
      </c>
      <c r="F3619">
        <v>95</v>
      </c>
      <c r="G3619" s="21">
        <v>44.47</v>
      </c>
      <c r="H3619">
        <v>2015</v>
      </c>
      <c r="J3619" t="str">
        <f>_xlfn.CONCAT(Table1[#This Row])</f>
        <v>Mount Veeder Estate Cabernet Sauvignon 2015United StatesMount VeederThe Hess Collection4.19544.472015</v>
      </c>
      <c r="S3619" t="b">
        <v>0</v>
      </c>
    </row>
    <row r="3620" spans="1:19" x14ac:dyDescent="0.2">
      <c r="A3620" t="s">
        <v>8658</v>
      </c>
      <c r="B3620" t="s">
        <v>16</v>
      </c>
      <c r="C3620" t="s">
        <v>181</v>
      </c>
      <c r="D3620" t="s">
        <v>587</v>
      </c>
      <c r="E3620">
        <v>4</v>
      </c>
      <c r="F3620">
        <v>95</v>
      </c>
      <c r="G3620" s="21">
        <v>58.95</v>
      </c>
      <c r="H3620">
        <v>2015</v>
      </c>
      <c r="J3620" t="str">
        <f>_xlfn.CONCAT(Table1[#This Row])</f>
        <v>Barolo Ravera 2015ItalyBaroloElvio Cogno49558.952015</v>
      </c>
      <c r="S3620" t="b">
        <v>0</v>
      </c>
    </row>
    <row r="3621" spans="1:19" x14ac:dyDescent="0.2">
      <c r="A3621" t="s">
        <v>9979</v>
      </c>
      <c r="B3621" t="s">
        <v>16</v>
      </c>
      <c r="C3621" t="s">
        <v>53</v>
      </c>
      <c r="D3621" t="s">
        <v>9980</v>
      </c>
      <c r="E3621">
        <v>4</v>
      </c>
      <c r="F3621">
        <v>95</v>
      </c>
      <c r="G3621" s="21">
        <v>13.95</v>
      </c>
      <c r="H3621">
        <v>2015</v>
      </c>
      <c r="J3621" t="str">
        <f>_xlfn.CONCAT(Table1[#This Row])</f>
        <v>Lamarossa Primitivo 2015ItalyPugliaAmastuola49513.952015</v>
      </c>
      <c r="S3621" t="b">
        <v>0</v>
      </c>
    </row>
    <row r="3622" spans="1:19" x14ac:dyDescent="0.2">
      <c r="A3622" t="s">
        <v>9960</v>
      </c>
      <c r="B3622" t="s">
        <v>34</v>
      </c>
      <c r="C3622" t="s">
        <v>718</v>
      </c>
      <c r="D3622" t="s">
        <v>719</v>
      </c>
      <c r="E3622">
        <v>3.9</v>
      </c>
      <c r="F3622">
        <v>95</v>
      </c>
      <c r="G3622" s="21">
        <v>15.98</v>
      </c>
      <c r="H3622">
        <v>2015</v>
      </c>
      <c r="J3622" t="str">
        <f>_xlfn.CONCAT(Table1[#This Row])</f>
        <v>Edición Limitada A 2015ChileColchagua ValleyCaliterra3.99515.982015</v>
      </c>
      <c r="S3622" t="b">
        <v>0</v>
      </c>
    </row>
    <row r="3623" spans="1:19" x14ac:dyDescent="0.2">
      <c r="A3623" t="s">
        <v>9952</v>
      </c>
      <c r="B3623" t="s">
        <v>66</v>
      </c>
      <c r="C3623" t="s">
        <v>222</v>
      </c>
      <c r="D3623" t="s">
        <v>4873</v>
      </c>
      <c r="E3623">
        <v>3.8</v>
      </c>
      <c r="F3623">
        <v>95</v>
      </c>
      <c r="G3623" s="21">
        <v>15.9</v>
      </c>
      <c r="H3623">
        <v>2015</v>
      </c>
      <c r="J3623" t="str">
        <f>_xlfn.CONCAT(Table1[#This Row])</f>
        <v>Tinto Crianza 2015SpainRibera del DueroLopez Cristobal3.89515.92015</v>
      </c>
      <c r="S3623" t="b">
        <v>0</v>
      </c>
    </row>
    <row r="3624" spans="1:19" x14ac:dyDescent="0.2">
      <c r="A3624" t="s">
        <v>9958</v>
      </c>
      <c r="B3624" t="s">
        <v>66</v>
      </c>
      <c r="C3624" t="s">
        <v>2518</v>
      </c>
      <c r="D3624" t="s">
        <v>2642</v>
      </c>
      <c r="E3624">
        <v>3.5</v>
      </c>
      <c r="F3624">
        <v>95</v>
      </c>
      <c r="G3624" s="21">
        <v>18.73</v>
      </c>
      <c r="H3624">
        <v>2015</v>
      </c>
      <c r="J3624" t="str">
        <f>_xlfn.CONCAT(Table1[#This Row])</f>
        <v>El Rincón 2015SpainDominio de ValdepusaMarqués de Griñon3.59518.732015</v>
      </c>
      <c r="S3624" t="b">
        <v>0</v>
      </c>
    </row>
    <row r="3625" spans="1:19" x14ac:dyDescent="0.2">
      <c r="A3625" t="s">
        <v>518</v>
      </c>
      <c r="B3625" t="s">
        <v>9</v>
      </c>
      <c r="C3625" t="s">
        <v>125</v>
      </c>
      <c r="D3625" t="s">
        <v>9929</v>
      </c>
      <c r="E3625">
        <v>4.3</v>
      </c>
      <c r="F3625">
        <v>94</v>
      </c>
      <c r="G3625" s="21">
        <v>60.45</v>
      </c>
      <c r="H3625">
        <v>2015</v>
      </c>
      <c r="J3625" t="str">
        <f>_xlfn.CONCAT(Table1[#This Row])</f>
        <v>Bordeaux 2015FranceBordeauxDomaine de Cambes4.39460.452015</v>
      </c>
      <c r="S3625" t="b">
        <v>0</v>
      </c>
    </row>
    <row r="3626" spans="1:19" x14ac:dyDescent="0.2">
      <c r="A3626" t="s">
        <v>9930</v>
      </c>
      <c r="B3626" t="s">
        <v>16</v>
      </c>
      <c r="C3626" t="s">
        <v>99</v>
      </c>
      <c r="D3626" t="s">
        <v>1225</v>
      </c>
      <c r="E3626">
        <v>4</v>
      </c>
      <c r="F3626">
        <v>94</v>
      </c>
      <c r="G3626" s="21">
        <v>13.9</v>
      </c>
      <c r="H3626">
        <v>2015</v>
      </c>
      <c r="J3626" t="str">
        <f>_xlfn.CONCAT(Table1[#This Row])</f>
        <v>Massimo 2015ItalyVenetoLenotti49413.92015</v>
      </c>
      <c r="S3626" t="b">
        <v>0</v>
      </c>
    </row>
    <row r="3627" spans="1:19" x14ac:dyDescent="0.2">
      <c r="A3627" t="s">
        <v>9933</v>
      </c>
      <c r="B3627" t="s">
        <v>16</v>
      </c>
      <c r="C3627" t="s">
        <v>1246</v>
      </c>
      <c r="D3627" t="s">
        <v>5352</v>
      </c>
      <c r="E3627">
        <v>4</v>
      </c>
      <c r="F3627">
        <v>94</v>
      </c>
      <c r="G3627" s="21">
        <v>15.5</v>
      </c>
      <c r="H3627">
        <v>2015</v>
      </c>
      <c r="J3627" t="str">
        <f>_xlfn.CONCAT(Table1[#This Row])</f>
        <v>Benozzo 2015ItalyMontefalcoSIGNÆ49415.52015</v>
      </c>
      <c r="S3627" t="b">
        <v>0</v>
      </c>
    </row>
    <row r="3628" spans="1:19" x14ac:dyDescent="0.2">
      <c r="A3628" t="s">
        <v>9918</v>
      </c>
      <c r="B3628" t="s">
        <v>77</v>
      </c>
      <c r="C3628" t="s">
        <v>78</v>
      </c>
      <c r="D3628" t="s">
        <v>9919</v>
      </c>
      <c r="E3628">
        <v>3.8</v>
      </c>
      <c r="F3628">
        <v>94</v>
      </c>
      <c r="G3628" s="21">
        <v>16.09</v>
      </c>
      <c r="H3628">
        <v>2015</v>
      </c>
      <c r="J3628" t="str">
        <f>_xlfn.CONCAT(Table1[#This Row])</f>
        <v>Douro Grande Reserva 2015PortugalDouroQuinta do Pégo3.89416.092015</v>
      </c>
      <c r="S3628" t="b">
        <v>0</v>
      </c>
    </row>
    <row r="3629" spans="1:19" x14ac:dyDescent="0.2">
      <c r="A3629" t="s">
        <v>9921</v>
      </c>
      <c r="B3629" t="s">
        <v>16</v>
      </c>
      <c r="C3629" t="s">
        <v>374</v>
      </c>
      <c r="D3629" t="s">
        <v>3306</v>
      </c>
      <c r="E3629">
        <v>3.8</v>
      </c>
      <c r="F3629">
        <v>94</v>
      </c>
      <c r="G3629" s="21">
        <v>24.1</v>
      </c>
      <c r="H3629">
        <v>2015</v>
      </c>
      <c r="J3629" t="str">
        <f>_xlfn.CONCAT(Table1[#This Row])</f>
        <v>Froi Barbaresco 2015ItalyBarbarescoRivetti Massimo3.89424.12015</v>
      </c>
      <c r="S3629" t="b">
        <v>0</v>
      </c>
    </row>
    <row r="3630" spans="1:19" x14ac:dyDescent="0.2">
      <c r="A3630" t="s">
        <v>6184</v>
      </c>
      <c r="B3630" t="s">
        <v>9</v>
      </c>
      <c r="C3630" t="s">
        <v>2947</v>
      </c>
      <c r="D3630" t="s">
        <v>6910</v>
      </c>
      <c r="E3630">
        <v>3.7</v>
      </c>
      <c r="F3630">
        <v>94</v>
      </c>
      <c r="G3630" s="21">
        <v>38.020000000000003</v>
      </c>
      <c r="H3630">
        <v>2015</v>
      </c>
      <c r="J3630" t="str">
        <f>_xlfn.CONCAT(Table1[#This Row])</f>
        <v>Listrac-Médoc 2015FranceListrac-MédocChâteau Mayne Lalande3.79438.022015</v>
      </c>
      <c r="S3630" t="b">
        <v>0</v>
      </c>
    </row>
    <row r="3631" spans="1:19" x14ac:dyDescent="0.2">
      <c r="A3631" t="s">
        <v>9901</v>
      </c>
      <c r="B3631" t="s">
        <v>16</v>
      </c>
      <c r="C3631" t="s">
        <v>996</v>
      </c>
      <c r="D3631" t="s">
        <v>3091</v>
      </c>
      <c r="E3631">
        <v>4.4000000000000004</v>
      </c>
      <c r="F3631">
        <v>93</v>
      </c>
      <c r="G3631" s="21">
        <v>86.76</v>
      </c>
      <c r="H3631">
        <v>2015</v>
      </c>
      <c r="J3631" t="str">
        <f>_xlfn.CONCAT(Table1[#This Row])</f>
        <v>Mantènghja 2015ItalyIsola dei NuraghiCapichera4.49386.762015</v>
      </c>
      <c r="S3631" t="b">
        <v>0</v>
      </c>
    </row>
    <row r="3632" spans="1:19" x14ac:dyDescent="0.2">
      <c r="A3632" t="s">
        <v>9892</v>
      </c>
      <c r="B3632" t="s">
        <v>9</v>
      </c>
      <c r="C3632" t="s">
        <v>556</v>
      </c>
      <c r="D3632" t="s">
        <v>423</v>
      </c>
      <c r="E3632">
        <v>3.7</v>
      </c>
      <c r="F3632">
        <v>93</v>
      </c>
      <c r="G3632" s="21">
        <v>31.95</v>
      </c>
      <c r="H3632">
        <v>2015</v>
      </c>
      <c r="J3632" t="str">
        <f>_xlfn.CONCAT(Table1[#This Row])</f>
        <v>Côte de Nuits Villages Le Vaucrain 2015FranceCôte de Nuits VillagesLouis Jadot3.79331.952015</v>
      </c>
      <c r="S3632" t="b">
        <v>0</v>
      </c>
    </row>
    <row r="3633" spans="1:19" x14ac:dyDescent="0.2">
      <c r="A3633" t="s">
        <v>2592</v>
      </c>
      <c r="B3633" t="s">
        <v>9</v>
      </c>
      <c r="C3633" t="s">
        <v>379</v>
      </c>
      <c r="D3633" t="s">
        <v>9903</v>
      </c>
      <c r="E3633">
        <v>3.7</v>
      </c>
      <c r="F3633">
        <v>93</v>
      </c>
      <c r="G3633" s="21">
        <v>12.99</v>
      </c>
      <c r="H3633">
        <v>2015</v>
      </c>
      <c r="J3633" t="str">
        <f>_xlfn.CONCAT(Table1[#This Row])</f>
        <v>Médoc 2015FranceMédocChâteau La Raze Beauvallet3.79312.992015</v>
      </c>
      <c r="S3633" t="b">
        <v>0</v>
      </c>
    </row>
    <row r="3634" spans="1:19" x14ac:dyDescent="0.2">
      <c r="A3634" t="s">
        <v>9869</v>
      </c>
      <c r="B3634" t="s">
        <v>23</v>
      </c>
      <c r="C3634" t="s">
        <v>247</v>
      </c>
      <c r="D3634" t="s">
        <v>3928</v>
      </c>
      <c r="E3634">
        <v>4.4000000000000004</v>
      </c>
      <c r="F3634">
        <v>92</v>
      </c>
      <c r="G3634" s="21">
        <v>58.8</v>
      </c>
      <c r="H3634">
        <v>2015</v>
      </c>
      <c r="J3634" t="str">
        <f>_xlfn.CONCAT(Table1[#This Row])</f>
        <v>Steinzeiler 2015AustriaBurgenlandKollwentz4.49258.82015</v>
      </c>
      <c r="S3634" t="b">
        <v>0</v>
      </c>
    </row>
    <row r="3635" spans="1:19" x14ac:dyDescent="0.2">
      <c r="A3635" t="s">
        <v>1910</v>
      </c>
      <c r="B3635" t="s">
        <v>16</v>
      </c>
      <c r="C3635" t="s">
        <v>358</v>
      </c>
      <c r="D3635" t="s">
        <v>359</v>
      </c>
      <c r="E3635">
        <v>4.2</v>
      </c>
      <c r="F3635">
        <v>92</v>
      </c>
      <c r="G3635" s="21">
        <v>42.4</v>
      </c>
      <c r="H3635">
        <v>2015</v>
      </c>
      <c r="J3635" t="str">
        <f>_xlfn.CONCAT(Table1[#This Row])</f>
        <v>Brunello di Montalcino 2015ItalyBrunello di MontalcinoCiacci Piccolomini d'Aragona4.29242.42015</v>
      </c>
      <c r="S3635" t="b">
        <v>0</v>
      </c>
    </row>
    <row r="3636" spans="1:19" x14ac:dyDescent="0.2">
      <c r="A3636" t="s">
        <v>9850</v>
      </c>
      <c r="B3636" t="s">
        <v>62</v>
      </c>
      <c r="C3636" t="s">
        <v>259</v>
      </c>
      <c r="D3636" t="s">
        <v>9851</v>
      </c>
      <c r="E3636">
        <v>4.0999999999999996</v>
      </c>
      <c r="F3636">
        <v>92</v>
      </c>
      <c r="G3636" s="21">
        <v>13.95</v>
      </c>
      <c r="H3636">
        <v>2015</v>
      </c>
      <c r="J3636" t="str">
        <f>_xlfn.CONCAT(Table1[#This Row])</f>
        <v>Jacksons Pinotage 2015South AfricaWalker BayStanford Hills4.19213.952015</v>
      </c>
      <c r="S3636" t="b">
        <v>0</v>
      </c>
    </row>
    <row r="3637" spans="1:19" x14ac:dyDescent="0.2">
      <c r="A3637" t="s">
        <v>9861</v>
      </c>
      <c r="B3637" t="s">
        <v>1681</v>
      </c>
      <c r="C3637" t="s">
        <v>1682</v>
      </c>
      <c r="D3637" t="s">
        <v>1683</v>
      </c>
      <c r="E3637">
        <v>3.9</v>
      </c>
      <c r="F3637">
        <v>92</v>
      </c>
      <c r="G3637" s="21">
        <v>26.03</v>
      </c>
      <c r="H3637">
        <v>2015</v>
      </c>
      <c r="J3637" t="str">
        <f>_xlfn.CONCAT(Table1[#This Row])</f>
        <v>Collection Secrète Red 2015GeorgiaKakhetiMukhrani3.99226.032015</v>
      </c>
      <c r="S3637" t="b">
        <v>0</v>
      </c>
    </row>
    <row r="3638" spans="1:19" x14ac:dyDescent="0.2">
      <c r="A3638" t="s">
        <v>3149</v>
      </c>
      <c r="B3638" t="s">
        <v>62</v>
      </c>
      <c r="C3638" t="s">
        <v>63</v>
      </c>
      <c r="D3638" t="s">
        <v>2562</v>
      </c>
      <c r="E3638">
        <v>3.8</v>
      </c>
      <c r="F3638">
        <v>92</v>
      </c>
      <c r="G3638" s="21">
        <v>16.899999999999999</v>
      </c>
      <c r="H3638">
        <v>2015</v>
      </c>
      <c r="J3638" t="str">
        <f>_xlfn.CONCAT(Table1[#This Row])</f>
        <v>Pinotage 2015South AfricaStellenboschLaibach3.89216.92015</v>
      </c>
      <c r="S3638" t="b">
        <v>0</v>
      </c>
    </row>
    <row r="3639" spans="1:19" x14ac:dyDescent="0.2">
      <c r="A3639" t="s">
        <v>9838</v>
      </c>
      <c r="B3639" t="s">
        <v>9</v>
      </c>
      <c r="C3639" t="s">
        <v>2185</v>
      </c>
      <c r="D3639" t="s">
        <v>2795</v>
      </c>
      <c r="E3639">
        <v>4.4000000000000004</v>
      </c>
      <c r="F3639">
        <v>91</v>
      </c>
      <c r="G3639" s="21">
        <v>115.7</v>
      </c>
      <c r="H3639">
        <v>2015</v>
      </c>
      <c r="J3639" t="str">
        <f>_xlfn.CONCAT(Table1[#This Row])</f>
        <v>Nuits-Saint-Georges 2015FranceNuits-Saint-GeorgesDomaine des Perdrix4.491115.72015</v>
      </c>
      <c r="S3639" t="b">
        <v>0</v>
      </c>
    </row>
    <row r="3640" spans="1:19" x14ac:dyDescent="0.2">
      <c r="A3640" t="s">
        <v>9826</v>
      </c>
      <c r="B3640" t="s">
        <v>46</v>
      </c>
      <c r="C3640" t="s">
        <v>47</v>
      </c>
      <c r="D3640" t="s">
        <v>515</v>
      </c>
      <c r="E3640">
        <v>4.0999999999999996</v>
      </c>
      <c r="F3640">
        <v>91</v>
      </c>
      <c r="G3640" s="21">
        <v>28.42</v>
      </c>
      <c r="H3640">
        <v>2015</v>
      </c>
      <c r="J3640" t="str">
        <f>_xlfn.CONCAT(Table1[#This Row])</f>
        <v>Eight Songs Shiraz 2015AustraliaBarossaPeter Lehmann4.19128.422015</v>
      </c>
      <c r="S3640" t="b">
        <v>0</v>
      </c>
    </row>
    <row r="3641" spans="1:19" x14ac:dyDescent="0.2">
      <c r="A3641" t="s">
        <v>9822</v>
      </c>
      <c r="B3641" t="s">
        <v>70</v>
      </c>
      <c r="C3641" t="s">
        <v>800</v>
      </c>
      <c r="D3641" t="s">
        <v>460</v>
      </c>
      <c r="E3641">
        <v>3.7</v>
      </c>
      <c r="F3641">
        <v>91</v>
      </c>
      <c r="G3641" s="21">
        <v>19.989999999999998</v>
      </c>
      <c r="H3641">
        <v>2015</v>
      </c>
      <c r="J3641" t="str">
        <f>_xlfn.CONCAT(Table1[#This Row])</f>
        <v>Pinot Noir Central Coast 2015United StatesCentral CoastDeLoach3.79119.992015</v>
      </c>
      <c r="S3641" t="b">
        <v>0</v>
      </c>
    </row>
    <row r="3642" spans="1:19" x14ac:dyDescent="0.2">
      <c r="A3642" t="s">
        <v>590</v>
      </c>
      <c r="B3642" t="s">
        <v>66</v>
      </c>
      <c r="C3642" t="s">
        <v>2518</v>
      </c>
      <c r="D3642" t="s">
        <v>2519</v>
      </c>
      <c r="E3642">
        <v>3.7</v>
      </c>
      <c r="F3642">
        <v>91</v>
      </c>
      <c r="G3642" s="21">
        <v>11.89</v>
      </c>
      <c r="H3642">
        <v>2015</v>
      </c>
      <c r="J3642" t="str">
        <f>_xlfn.CONCAT(Table1[#This Row])</f>
        <v>Tinto 2015SpainDominio de ValdepusaLesegut3.79111.892015</v>
      </c>
      <c r="S3642" t="b">
        <v>0</v>
      </c>
    </row>
    <row r="3643" spans="1:19" x14ac:dyDescent="0.2">
      <c r="A3643" t="s">
        <v>726</v>
      </c>
      <c r="B3643" t="s">
        <v>62</v>
      </c>
      <c r="C3643" t="s">
        <v>244</v>
      </c>
      <c r="D3643" t="s">
        <v>7885</v>
      </c>
      <c r="E3643">
        <v>3.4</v>
      </c>
      <c r="F3643">
        <v>91</v>
      </c>
      <c r="G3643" s="21">
        <v>6.25</v>
      </c>
      <c r="H3643">
        <v>2015</v>
      </c>
      <c r="J3643" t="str">
        <f>_xlfn.CONCAT(Table1[#This Row])</f>
        <v>Shiraz 2015South AfricaPaarlNiel Joubert3.4916.252015</v>
      </c>
      <c r="S3643" t="b">
        <v>0</v>
      </c>
    </row>
    <row r="3644" spans="1:19" x14ac:dyDescent="0.2">
      <c r="A3644" t="s">
        <v>9804</v>
      </c>
      <c r="B3644" t="s">
        <v>66</v>
      </c>
      <c r="C3644" t="s">
        <v>308</v>
      </c>
      <c r="D3644" t="s">
        <v>751</v>
      </c>
      <c r="E3644">
        <v>3.8</v>
      </c>
      <c r="F3644">
        <v>90</v>
      </c>
      <c r="G3644" s="21">
        <v>36.99</v>
      </c>
      <c r="H3644">
        <v>2015</v>
      </c>
      <c r="J3644" t="str">
        <f>_xlfn.CONCAT(Table1[#This Row])</f>
        <v>La Gargantilla Garnacha 2015SpainRiojaBodegas Valdemar3.89036.992015</v>
      </c>
      <c r="S3644" t="b">
        <v>0</v>
      </c>
    </row>
    <row r="3645" spans="1:19" x14ac:dyDescent="0.2">
      <c r="A3645" t="s">
        <v>9797</v>
      </c>
      <c r="B3645" t="s">
        <v>66</v>
      </c>
      <c r="C3645" t="s">
        <v>169</v>
      </c>
      <c r="D3645" t="s">
        <v>9003</v>
      </c>
      <c r="E3645">
        <v>3.7</v>
      </c>
      <c r="F3645">
        <v>90</v>
      </c>
      <c r="G3645" s="21">
        <v>30.99</v>
      </c>
      <c r="H3645">
        <v>2015</v>
      </c>
      <c r="J3645" t="str">
        <f>_xlfn.CONCAT(Table1[#This Row])</f>
        <v>Tramp 2015SpainCatalunyaCan Grau Vell3.79030.992015</v>
      </c>
      <c r="S3645" t="b">
        <v>0</v>
      </c>
    </row>
    <row r="3646" spans="1:19" x14ac:dyDescent="0.2">
      <c r="A3646" t="s">
        <v>9751</v>
      </c>
      <c r="B3646" t="s">
        <v>9</v>
      </c>
      <c r="C3646" t="s">
        <v>9292</v>
      </c>
      <c r="D3646" t="s">
        <v>9293</v>
      </c>
      <c r="E3646">
        <v>4.4000000000000004</v>
      </c>
      <c r="F3646">
        <v>89</v>
      </c>
      <c r="G3646" s="21">
        <v>139</v>
      </c>
      <c r="H3646">
        <v>2015</v>
      </c>
      <c r="J3646" t="str">
        <f>_xlfn.CONCAT(Table1[#This Row])</f>
        <v>Volnay Santenots-Du-Milieu Premier Cru 2015FranceVolnay Premier CruDomaine des Comtes Lafon4.4891392015</v>
      </c>
      <c r="S3646" t="b">
        <v>0</v>
      </c>
    </row>
    <row r="3647" spans="1:19" x14ac:dyDescent="0.2">
      <c r="A3647" t="s">
        <v>9767</v>
      </c>
      <c r="B3647" t="s">
        <v>9</v>
      </c>
      <c r="C3647" t="s">
        <v>972</v>
      </c>
      <c r="D3647" t="s">
        <v>2648</v>
      </c>
      <c r="E3647">
        <v>4.0999999999999996</v>
      </c>
      <c r="F3647">
        <v>89</v>
      </c>
      <c r="G3647" s="21">
        <v>40.94</v>
      </c>
      <c r="H3647">
        <v>2015</v>
      </c>
      <c r="J3647" t="str">
        <f>_xlfn.CONCAT(Table1[#This Row])</f>
        <v>Moulis 2015FranceMoulis-en-MédocChâteau Branas Grand Poujeaux4.18940.942015</v>
      </c>
      <c r="S3647" t="b">
        <v>0</v>
      </c>
    </row>
    <row r="3648" spans="1:19" x14ac:dyDescent="0.2">
      <c r="A3648" t="s">
        <v>9775</v>
      </c>
      <c r="B3648" t="s">
        <v>66</v>
      </c>
      <c r="C3648" t="s">
        <v>308</v>
      </c>
      <c r="D3648" t="s">
        <v>1016</v>
      </c>
      <c r="E3648">
        <v>3.9</v>
      </c>
      <c r="F3648">
        <v>89</v>
      </c>
      <c r="G3648" s="21">
        <v>14.19</v>
      </c>
      <c r="H3648">
        <v>2015</v>
      </c>
      <c r="J3648" t="str">
        <f>_xlfn.CONCAT(Table1[#This Row])</f>
        <v>Rioja Reserva Mazuelo 2015SpainRiojaBeronia3.98914.192015</v>
      </c>
      <c r="S3648" t="b">
        <v>0</v>
      </c>
    </row>
    <row r="3649" spans="1:19" x14ac:dyDescent="0.2">
      <c r="A3649" t="s">
        <v>9757</v>
      </c>
      <c r="B3649" t="s">
        <v>9</v>
      </c>
      <c r="C3649" t="s">
        <v>27</v>
      </c>
      <c r="D3649" t="s">
        <v>936</v>
      </c>
      <c r="E3649">
        <v>3.8</v>
      </c>
      <c r="F3649">
        <v>89</v>
      </c>
      <c r="G3649" s="21">
        <v>22.79</v>
      </c>
      <c r="H3649">
        <v>2015</v>
      </c>
      <c r="J3649" t="str">
        <f>_xlfn.CONCAT(Table1[#This Row])</f>
        <v>Gigondas Rouge 2015FranceGigondasChâteau du Trignon3.88922.792015</v>
      </c>
      <c r="S3649" t="b">
        <v>0</v>
      </c>
    </row>
    <row r="3650" spans="1:19" x14ac:dyDescent="0.2">
      <c r="A3650" t="s">
        <v>2592</v>
      </c>
      <c r="B3650" t="s">
        <v>9</v>
      </c>
      <c r="C3650" t="s">
        <v>379</v>
      </c>
      <c r="D3650" t="s">
        <v>6100</v>
      </c>
      <c r="E3650">
        <v>3.5</v>
      </c>
      <c r="F3650">
        <v>89</v>
      </c>
      <c r="G3650" s="21">
        <v>13.9</v>
      </c>
      <c r="H3650">
        <v>2015</v>
      </c>
      <c r="J3650" t="str">
        <f>_xlfn.CONCAT(Table1[#This Row])</f>
        <v>Médoc 2015FranceMédocChâteau Leboscq3.58913.92015</v>
      </c>
      <c r="S3650" t="b">
        <v>0</v>
      </c>
    </row>
    <row r="3651" spans="1:19" x14ac:dyDescent="0.2">
      <c r="A3651" t="s">
        <v>9708</v>
      </c>
      <c r="B3651" t="s">
        <v>66</v>
      </c>
      <c r="C3651" t="s">
        <v>308</v>
      </c>
      <c r="D3651" t="s">
        <v>697</v>
      </c>
      <c r="E3651">
        <v>4.5</v>
      </c>
      <c r="F3651">
        <v>88</v>
      </c>
      <c r="G3651" s="21">
        <v>66</v>
      </c>
      <c r="H3651">
        <v>2015</v>
      </c>
      <c r="J3651" t="str">
        <f>_xlfn.CONCAT(Table1[#This Row])</f>
        <v>Macán 2015SpainRiojaBenjamin de Rothschild - Vega Sicilia4.588662015</v>
      </c>
      <c r="S3651" t="b">
        <v>0</v>
      </c>
    </row>
    <row r="3652" spans="1:19" x14ac:dyDescent="0.2">
      <c r="A3652" t="s">
        <v>9714</v>
      </c>
      <c r="B3652" t="s">
        <v>34</v>
      </c>
      <c r="C3652" t="s">
        <v>3954</v>
      </c>
      <c r="D3652" t="s">
        <v>899</v>
      </c>
      <c r="E3652">
        <v>4.0999999999999996</v>
      </c>
      <c r="F3652">
        <v>88</v>
      </c>
      <c r="G3652" s="21">
        <v>87.64</v>
      </c>
      <c r="H3652">
        <v>2015</v>
      </c>
      <c r="J3652" t="str">
        <f>_xlfn.CONCAT(Table1[#This Row])</f>
        <v>Las Pizarras Pinot Noir 2015ChileAconcagua CostaErrazuriz4.18887.642015</v>
      </c>
      <c r="S3652" t="b">
        <v>0</v>
      </c>
    </row>
    <row r="3653" spans="1:19" x14ac:dyDescent="0.2">
      <c r="A3653" t="s">
        <v>9729</v>
      </c>
      <c r="B3653" t="s">
        <v>9</v>
      </c>
      <c r="C3653" t="s">
        <v>2496</v>
      </c>
      <c r="D3653" t="s">
        <v>2497</v>
      </c>
      <c r="E3653">
        <v>4</v>
      </c>
      <c r="F3653">
        <v>88</v>
      </c>
      <c r="G3653" s="21">
        <v>27.6</v>
      </c>
      <c r="H3653">
        <v>2015</v>
      </c>
      <c r="J3653" t="str">
        <f>_xlfn.CONCAT(Table1[#This Row])</f>
        <v>Givry 1er Cru Clos du 'Cellier Aux Moines' 2015FranceGivry 1er Cru 'Cellier aux Moines'Domaine Thénard48827.62015</v>
      </c>
      <c r="S3653" t="b">
        <v>0</v>
      </c>
    </row>
    <row r="3654" spans="1:19" x14ac:dyDescent="0.2">
      <c r="A3654" t="s">
        <v>9705</v>
      </c>
      <c r="B3654" t="s">
        <v>9</v>
      </c>
      <c r="C3654" t="s">
        <v>1784</v>
      </c>
      <c r="D3654" t="s">
        <v>7530</v>
      </c>
      <c r="E3654">
        <v>3.8</v>
      </c>
      <c r="F3654">
        <v>88</v>
      </c>
      <c r="G3654" s="21">
        <v>12.9</v>
      </c>
      <c r="H3654">
        <v>2015</v>
      </c>
      <c r="J3654" t="str">
        <f>_xlfn.CONCAT(Table1[#This Row])</f>
        <v>Terre d'Argence Costières-de-Nîmes 2015FranceCostières-de-NîmesChâteau Mourgues du Grès3.88812.92015</v>
      </c>
      <c r="S3654" t="b">
        <v>0</v>
      </c>
    </row>
    <row r="3655" spans="1:19" x14ac:dyDescent="0.2">
      <c r="A3655" t="s">
        <v>9681</v>
      </c>
      <c r="B3655" t="s">
        <v>9</v>
      </c>
      <c r="C3655" t="s">
        <v>190</v>
      </c>
      <c r="D3655" t="s">
        <v>574</v>
      </c>
      <c r="E3655">
        <v>4.2</v>
      </c>
      <c r="F3655">
        <v>87</v>
      </c>
      <c r="G3655" s="21">
        <v>66.930000000000007</v>
      </c>
      <c r="H3655">
        <v>2015</v>
      </c>
      <c r="J3655" t="str">
        <f>_xlfn.CONCAT(Table1[#This Row])</f>
        <v>Les Jumelles Côte Rotie 2015FranceCôte-RôtiePaul Jaboulet Aîné4.28766.932015</v>
      </c>
      <c r="S3655" t="b">
        <v>0</v>
      </c>
    </row>
    <row r="3656" spans="1:19" x14ac:dyDescent="0.2">
      <c r="A3656" t="s">
        <v>9680</v>
      </c>
      <c r="B3656" t="s">
        <v>66</v>
      </c>
      <c r="C3656" t="s">
        <v>166</v>
      </c>
      <c r="D3656" t="s">
        <v>3943</v>
      </c>
      <c r="E3656">
        <v>3.5</v>
      </c>
      <c r="F3656">
        <v>87</v>
      </c>
      <c r="G3656" s="21">
        <v>7</v>
      </c>
      <c r="H3656">
        <v>2015</v>
      </c>
      <c r="J3656" t="str">
        <f>_xlfn.CONCAT(Table1[#This Row])</f>
        <v>Garnacha Tintorera 2015SpainAlmansaIntruso3.58772015</v>
      </c>
      <c r="S3656" t="b">
        <v>0</v>
      </c>
    </row>
    <row r="3657" spans="1:19" x14ac:dyDescent="0.2">
      <c r="A3657" t="s">
        <v>726</v>
      </c>
      <c r="B3657" t="s">
        <v>62</v>
      </c>
      <c r="C3657" t="s">
        <v>63</v>
      </c>
      <c r="D3657" t="s">
        <v>3660</v>
      </c>
      <c r="E3657">
        <v>4.2</v>
      </c>
      <c r="F3657">
        <v>86</v>
      </c>
      <c r="G3657" s="21">
        <v>23.9</v>
      </c>
      <c r="H3657">
        <v>2015</v>
      </c>
      <c r="J3657" t="str">
        <f>_xlfn.CONCAT(Table1[#This Row])</f>
        <v>Shiraz 2015South AfricaStellenboschAaldering4.28623.92015</v>
      </c>
      <c r="S3657" t="b">
        <v>0</v>
      </c>
    </row>
    <row r="3658" spans="1:19" x14ac:dyDescent="0.2">
      <c r="A3658" t="s">
        <v>9639</v>
      </c>
      <c r="B3658" t="s">
        <v>16</v>
      </c>
      <c r="C3658" t="s">
        <v>178</v>
      </c>
      <c r="D3658" t="s">
        <v>4287</v>
      </c>
      <c r="E3658">
        <v>4</v>
      </c>
      <c r="F3658">
        <v>86</v>
      </c>
      <c r="G3658" s="21">
        <v>14.5</v>
      </c>
      <c r="H3658">
        <v>2015</v>
      </c>
      <c r="J3658" t="str">
        <f>_xlfn.CONCAT(Table1[#This Row])</f>
        <v>Suculé Barbera d'Alba 2015ItalyBarbera d'AlbaLo Zoccolaio48614.52015</v>
      </c>
      <c r="S3658" t="b">
        <v>0</v>
      </c>
    </row>
    <row r="3659" spans="1:19" x14ac:dyDescent="0.2">
      <c r="A3659" t="s">
        <v>69</v>
      </c>
      <c r="B3659" t="s">
        <v>62</v>
      </c>
      <c r="C3659" t="s">
        <v>63</v>
      </c>
      <c r="D3659" t="s">
        <v>4419</v>
      </c>
      <c r="E3659">
        <v>3.3</v>
      </c>
      <c r="F3659">
        <v>85</v>
      </c>
      <c r="G3659" s="21">
        <v>7.79</v>
      </c>
      <c r="H3659">
        <v>2015</v>
      </c>
      <c r="J3659" t="str">
        <f>_xlfn.CONCAT(Table1[#This Row])</f>
        <v>Cabernet Sauvignon 2015South AfricaStellenboschDrostdy-Hof3.3857.792015</v>
      </c>
      <c r="S3659" t="b">
        <v>0</v>
      </c>
    </row>
    <row r="3660" spans="1:19" x14ac:dyDescent="0.2">
      <c r="A3660" t="s">
        <v>9562</v>
      </c>
      <c r="B3660" t="s">
        <v>66</v>
      </c>
      <c r="C3660" t="s">
        <v>308</v>
      </c>
      <c r="D3660" t="s">
        <v>2529</v>
      </c>
      <c r="E3660">
        <v>3.6</v>
      </c>
      <c r="F3660">
        <v>84</v>
      </c>
      <c r="G3660" s="21">
        <v>11.63</v>
      </c>
      <c r="H3660">
        <v>2015</v>
      </c>
      <c r="J3660" t="str">
        <f>_xlfn.CONCAT(Table1[#This Row])</f>
        <v>Parcelas de Graciano 2015SpainRiojaAltos Ibéricos3.68411.632015</v>
      </c>
      <c r="S3660" t="b">
        <v>0</v>
      </c>
    </row>
    <row r="3661" spans="1:19" x14ac:dyDescent="0.2">
      <c r="A3661" t="s">
        <v>9560</v>
      </c>
      <c r="B3661" t="s">
        <v>77</v>
      </c>
      <c r="C3661" t="s">
        <v>3563</v>
      </c>
      <c r="D3661" t="s">
        <v>9561</v>
      </c>
      <c r="E3661">
        <v>3.5</v>
      </c>
      <c r="F3661">
        <v>84</v>
      </c>
      <c r="G3661" s="21">
        <v>5.38</v>
      </c>
      <c r="H3661">
        <v>2015</v>
      </c>
      <c r="J3661" t="str">
        <f>_xlfn.CONCAT(Table1[#This Row])</f>
        <v>Picadeiro Pinot Noir - Touriga Nacional 2015PortugalTejoQuinta do Casal Monteiro3.5845.382015</v>
      </c>
      <c r="S3661" t="b">
        <v>0</v>
      </c>
    </row>
    <row r="3662" spans="1:19" x14ac:dyDescent="0.2">
      <c r="A3662" t="s">
        <v>9534</v>
      </c>
      <c r="B3662" t="s">
        <v>16</v>
      </c>
      <c r="C3662" t="s">
        <v>1724</v>
      </c>
      <c r="D3662" t="s">
        <v>2191</v>
      </c>
      <c r="E3662">
        <v>3.8</v>
      </c>
      <c r="F3662">
        <v>83</v>
      </c>
      <c r="G3662" s="21">
        <v>16.39</v>
      </c>
      <c r="H3662">
        <v>2015</v>
      </c>
      <c r="J3662" t="str">
        <f>_xlfn.CONCAT(Table1[#This Row])</f>
        <v>Prugnolo Valtellina Superiore 2015ItalyValtellina SuperioreAldo Rainoldi3.88316.392015</v>
      </c>
      <c r="S3662" t="b">
        <v>0</v>
      </c>
    </row>
    <row r="3663" spans="1:19" x14ac:dyDescent="0.2">
      <c r="A3663" t="s">
        <v>9525</v>
      </c>
      <c r="B3663" t="s">
        <v>16</v>
      </c>
      <c r="C3663" t="s">
        <v>2638</v>
      </c>
      <c r="D3663" t="s">
        <v>8314</v>
      </c>
      <c r="E3663">
        <v>3.6</v>
      </c>
      <c r="F3663">
        <v>83</v>
      </c>
      <c r="G3663" s="21">
        <v>13.82</v>
      </c>
      <c r="H3663">
        <v>2015</v>
      </c>
      <c r="J3663" t="str">
        <f>_xlfn.CONCAT(Table1[#This Row])</f>
        <v>Chianti Colli Senesi 2015ItalyChianti Colli SenesiTorre Alle Tolfe3.68313.822015</v>
      </c>
      <c r="S3663" t="b">
        <v>0</v>
      </c>
    </row>
    <row r="3664" spans="1:19" x14ac:dyDescent="0.2">
      <c r="A3664" t="s">
        <v>567</v>
      </c>
      <c r="B3664" t="s">
        <v>277</v>
      </c>
      <c r="C3664" t="s">
        <v>278</v>
      </c>
      <c r="D3664" t="s">
        <v>7357</v>
      </c>
      <c r="E3664">
        <v>3.6</v>
      </c>
      <c r="F3664">
        <v>83</v>
      </c>
      <c r="G3664" s="21">
        <v>12.77</v>
      </c>
      <c r="H3664">
        <v>2015</v>
      </c>
      <c r="J3664" t="str">
        <f>_xlfn.CONCAT(Table1[#This Row])</f>
        <v>Spätburgunder Trocken 2015GermanyPfalzDr. Von Bassermann-Jordan3.68312.772015</v>
      </c>
      <c r="S3664" t="b">
        <v>0</v>
      </c>
    </row>
    <row r="3665" spans="1:19" x14ac:dyDescent="0.2">
      <c r="A3665" t="s">
        <v>271</v>
      </c>
      <c r="B3665" t="s">
        <v>9</v>
      </c>
      <c r="C3665" t="s">
        <v>3039</v>
      </c>
      <c r="D3665" t="s">
        <v>5456</v>
      </c>
      <c r="E3665">
        <v>3.5</v>
      </c>
      <c r="F3665">
        <v>83</v>
      </c>
      <c r="G3665" s="21">
        <v>17.52</v>
      </c>
      <c r="H3665">
        <v>2015</v>
      </c>
      <c r="J3665" t="str">
        <f>_xlfn.CONCAT(Table1[#This Row])</f>
        <v>Pinot Noir 2015FranceAlsaceHugel3.58317.522015</v>
      </c>
      <c r="S3665" t="b">
        <v>0</v>
      </c>
    </row>
    <row r="3666" spans="1:19" x14ac:dyDescent="0.2">
      <c r="A3666" t="s">
        <v>9501</v>
      </c>
      <c r="B3666" t="s">
        <v>66</v>
      </c>
      <c r="C3666" t="s">
        <v>2514</v>
      </c>
      <c r="D3666" t="s">
        <v>170</v>
      </c>
      <c r="E3666">
        <v>4.4000000000000004</v>
      </c>
      <c r="F3666">
        <v>82</v>
      </c>
      <c r="G3666" s="21">
        <v>86.33</v>
      </c>
      <c r="H3666">
        <v>2015</v>
      </c>
      <c r="J3666" t="str">
        <f>_xlfn.CONCAT(Table1[#This Row])</f>
        <v>Grans Muralles 2015SpainConca de BarberàTorres4.48286.332015</v>
      </c>
      <c r="S3666" t="b">
        <v>0</v>
      </c>
    </row>
    <row r="3667" spans="1:19" x14ac:dyDescent="0.2">
      <c r="A3667" t="s">
        <v>9485</v>
      </c>
      <c r="B3667" t="s">
        <v>66</v>
      </c>
      <c r="C3667" t="s">
        <v>222</v>
      </c>
      <c r="D3667" t="s">
        <v>6342</v>
      </c>
      <c r="E3667">
        <v>4.0999999999999996</v>
      </c>
      <c r="F3667">
        <v>82</v>
      </c>
      <c r="G3667" s="21">
        <v>28.95</v>
      </c>
      <c r="H3667">
        <v>2015</v>
      </c>
      <c r="J3667" t="str">
        <f>_xlfn.CONCAT(Table1[#This Row])</f>
        <v>Celeste Reserva 2015SpainRibera del DueroPago del Cielo4.18228.952015</v>
      </c>
      <c r="S3667" t="b">
        <v>0</v>
      </c>
    </row>
    <row r="3668" spans="1:19" x14ac:dyDescent="0.2">
      <c r="A3668" t="s">
        <v>9489</v>
      </c>
      <c r="B3668" t="s">
        <v>16</v>
      </c>
      <c r="C3668" t="s">
        <v>181</v>
      </c>
      <c r="D3668" t="s">
        <v>220</v>
      </c>
      <c r="E3668">
        <v>3.9</v>
      </c>
      <c r="F3668">
        <v>82</v>
      </c>
      <c r="G3668" s="21">
        <v>26.9</v>
      </c>
      <c r="H3668">
        <v>2015</v>
      </c>
      <c r="J3668" t="str">
        <f>_xlfn.CONCAT(Table1[#This Row])</f>
        <v>Essenze Barolo 2015ItalyBaroloVite Colte3.98226.92015</v>
      </c>
      <c r="S3668" t="b">
        <v>0</v>
      </c>
    </row>
    <row r="3669" spans="1:19" x14ac:dyDescent="0.2">
      <c r="A3669" t="s">
        <v>9490</v>
      </c>
      <c r="B3669" t="s">
        <v>9</v>
      </c>
      <c r="C3669" t="s">
        <v>336</v>
      </c>
      <c r="D3669" t="s">
        <v>3278</v>
      </c>
      <c r="E3669">
        <v>3.7</v>
      </c>
      <c r="F3669">
        <v>82</v>
      </c>
      <c r="G3669" s="21">
        <v>8.24</v>
      </c>
      <c r="H3669">
        <v>2015</v>
      </c>
      <c r="J3669" t="str">
        <f>_xlfn.CONCAT(Table1[#This Row])</f>
        <v>Bicentenaire Vieilles Vignes Corbières 2015FranceCorbièresChâteau Etang des Colombes3.7828.242015</v>
      </c>
      <c r="S3669" t="b">
        <v>0</v>
      </c>
    </row>
    <row r="3670" spans="1:19" x14ac:dyDescent="0.2">
      <c r="A3670" t="s">
        <v>9498</v>
      </c>
      <c r="B3670" t="s">
        <v>9</v>
      </c>
      <c r="C3670" t="s">
        <v>3368</v>
      </c>
      <c r="D3670" t="s">
        <v>574</v>
      </c>
      <c r="E3670">
        <v>3.6</v>
      </c>
      <c r="F3670">
        <v>82</v>
      </c>
      <c r="G3670" s="21">
        <v>16.52</v>
      </c>
      <c r="H3670">
        <v>2015</v>
      </c>
      <c r="J3670" t="str">
        <f>_xlfn.CONCAT(Table1[#This Row])</f>
        <v>Vacqueyras 'Les Cyprès' 2015FranceVacqueyrasPaul Jaboulet Aîné3.68216.522015</v>
      </c>
      <c r="S3670" t="b">
        <v>0</v>
      </c>
    </row>
    <row r="3671" spans="1:19" x14ac:dyDescent="0.2">
      <c r="A3671" t="s">
        <v>2687</v>
      </c>
      <c r="B3671" t="s">
        <v>9</v>
      </c>
      <c r="C3671" t="s">
        <v>972</v>
      </c>
      <c r="D3671" t="s">
        <v>9502</v>
      </c>
      <c r="E3671">
        <v>3.6</v>
      </c>
      <c r="F3671">
        <v>82</v>
      </c>
      <c r="G3671" s="21">
        <v>24.15</v>
      </c>
      <c r="H3671">
        <v>2015</v>
      </c>
      <c r="J3671" t="str">
        <f>_xlfn.CONCAT(Table1[#This Row])</f>
        <v>Moulis-en-Médoc 2015FranceMoulis-en-MédocChâteau Malmaison3.68224.152015</v>
      </c>
      <c r="S3671" t="b">
        <v>0</v>
      </c>
    </row>
    <row r="3672" spans="1:19" x14ac:dyDescent="0.2">
      <c r="A3672" t="s">
        <v>9457</v>
      </c>
      <c r="B3672" t="s">
        <v>9</v>
      </c>
      <c r="C3672" t="s">
        <v>3360</v>
      </c>
      <c r="D3672" t="s">
        <v>5377</v>
      </c>
      <c r="E3672">
        <v>3.7</v>
      </c>
      <c r="F3672">
        <v>81</v>
      </c>
      <c r="G3672" s="21">
        <v>20.47</v>
      </c>
      <c r="H3672">
        <v>2015</v>
      </c>
      <c r="J3672" t="str">
        <f>_xlfn.CONCAT(Table1[#This Row])</f>
        <v>Rasteau Vieilles Vignes 2015FranceRasteauTardieu-Laurent3.78120.472015</v>
      </c>
      <c r="S3672" t="b">
        <v>0</v>
      </c>
    </row>
    <row r="3673" spans="1:19" x14ac:dyDescent="0.2">
      <c r="A3673" t="s">
        <v>9465</v>
      </c>
      <c r="B3673" t="s">
        <v>23</v>
      </c>
      <c r="C3673" t="s">
        <v>247</v>
      </c>
      <c r="D3673" t="s">
        <v>272</v>
      </c>
      <c r="E3673">
        <v>3.4</v>
      </c>
      <c r="F3673">
        <v>81</v>
      </c>
      <c r="G3673" s="21">
        <v>11.6</v>
      </c>
      <c r="H3673">
        <v>2015</v>
      </c>
      <c r="J3673" t="str">
        <f>_xlfn.CONCAT(Table1[#This Row])</f>
        <v>Heideboden 2015AustriaBurgenlandPaul Achs3.48111.62015</v>
      </c>
      <c r="S3673" t="b">
        <v>0</v>
      </c>
    </row>
    <row r="3674" spans="1:19" x14ac:dyDescent="0.2">
      <c r="A3674" t="s">
        <v>9434</v>
      </c>
      <c r="B3674" t="s">
        <v>46</v>
      </c>
      <c r="C3674" t="s">
        <v>1057</v>
      </c>
      <c r="D3674" t="s">
        <v>1728</v>
      </c>
      <c r="E3674">
        <v>4.2</v>
      </c>
      <c r="F3674">
        <v>80</v>
      </c>
      <c r="G3674" s="21">
        <v>42.89</v>
      </c>
      <c r="H3674">
        <v>2015</v>
      </c>
      <c r="J3674" t="str">
        <f>_xlfn.CONCAT(Table1[#This Row])</f>
        <v>Old Adam Shiraz 2015AustraliaLanghorne CreekBremerton4.28042.892015</v>
      </c>
      <c r="S3674" t="b">
        <v>0</v>
      </c>
    </row>
    <row r="3675" spans="1:19" x14ac:dyDescent="0.2">
      <c r="A3675" t="s">
        <v>2989</v>
      </c>
      <c r="B3675" t="s">
        <v>77</v>
      </c>
      <c r="C3675" t="s">
        <v>1685</v>
      </c>
      <c r="D3675" t="s">
        <v>6428</v>
      </c>
      <c r="E3675">
        <v>3.8</v>
      </c>
      <c r="F3675">
        <v>80</v>
      </c>
      <c r="G3675" s="21">
        <v>9.9</v>
      </c>
      <c r="H3675">
        <v>2015</v>
      </c>
      <c r="J3675" t="str">
        <f>_xlfn.CONCAT(Table1[#This Row])</f>
        <v>Touriga Nacional 2015PortugalDãoQuinta da Ponte Pedrinha3.8809.92015</v>
      </c>
      <c r="S3675" t="b">
        <v>0</v>
      </c>
    </row>
    <row r="3676" spans="1:19" x14ac:dyDescent="0.2">
      <c r="A3676" t="s">
        <v>9433</v>
      </c>
      <c r="B3676" t="s">
        <v>77</v>
      </c>
      <c r="C3676" t="s">
        <v>78</v>
      </c>
      <c r="D3676" t="s">
        <v>297</v>
      </c>
      <c r="E3676">
        <v>3.8</v>
      </c>
      <c r="F3676">
        <v>80</v>
      </c>
      <c r="G3676" s="21">
        <v>49.63</v>
      </c>
      <c r="H3676">
        <v>2015</v>
      </c>
      <c r="J3676" t="str">
        <f>_xlfn.CONCAT(Table1[#This Row])</f>
        <v>Domini Plus Douro 2015PortugalDouroJosé Maria da Fonseca3.88049.632015</v>
      </c>
      <c r="S3676" t="b">
        <v>0</v>
      </c>
    </row>
    <row r="3677" spans="1:19" x14ac:dyDescent="0.2">
      <c r="A3677" t="s">
        <v>9436</v>
      </c>
      <c r="B3677" t="s">
        <v>9</v>
      </c>
      <c r="C3677" t="s">
        <v>13</v>
      </c>
      <c r="D3677" t="s">
        <v>1043</v>
      </c>
      <c r="E3677">
        <v>3.8</v>
      </c>
      <c r="F3677">
        <v>80</v>
      </c>
      <c r="G3677" s="21">
        <v>9.6999999999999993</v>
      </c>
      <c r="H3677">
        <v>2015</v>
      </c>
      <c r="J3677" t="str">
        <f>_xlfn.CONCAT(Table1[#This Row])</f>
        <v>Cuvèe St Valentin Lirac 2015FranceLiracRocca Maura3.8809.72015</v>
      </c>
      <c r="S3677" t="b">
        <v>0</v>
      </c>
    </row>
    <row r="3678" spans="1:19" x14ac:dyDescent="0.2">
      <c r="A3678" t="s">
        <v>9394</v>
      </c>
      <c r="B3678" t="s">
        <v>9</v>
      </c>
      <c r="C3678" t="s">
        <v>3521</v>
      </c>
      <c r="D3678" t="s">
        <v>2476</v>
      </c>
      <c r="E3678">
        <v>4.3</v>
      </c>
      <c r="F3678">
        <v>79</v>
      </c>
      <c r="G3678" s="21">
        <v>96.5</v>
      </c>
      <c r="H3678">
        <v>2015</v>
      </c>
      <c r="J3678" t="str">
        <f>_xlfn.CONCAT(Table1[#This Row])</f>
        <v>Château Corton Grancey Grand Cru 2015FranceCorton Grand CruLouis Latour4.37996.52015</v>
      </c>
      <c r="S3678" t="b">
        <v>0</v>
      </c>
    </row>
    <row r="3679" spans="1:19" x14ac:dyDescent="0.2">
      <c r="A3679" t="s">
        <v>9371</v>
      </c>
      <c r="B3679" t="s">
        <v>9</v>
      </c>
      <c r="C3679" t="s">
        <v>2185</v>
      </c>
      <c r="D3679" t="s">
        <v>5021</v>
      </c>
      <c r="E3679">
        <v>3.9</v>
      </c>
      <c r="F3679">
        <v>79</v>
      </c>
      <c r="G3679" s="21">
        <v>69.260000000000005</v>
      </c>
      <c r="H3679">
        <v>2015</v>
      </c>
      <c r="J3679" t="str">
        <f>_xlfn.CONCAT(Table1[#This Row])</f>
        <v>Vieilles Vignes Nuits-Saint-Georges 2015FranceNuits-Saint-GeorgesDomaine Robert Chevillon3.97969.262015</v>
      </c>
      <c r="S3679" t="b">
        <v>0</v>
      </c>
    </row>
    <row r="3680" spans="1:19" x14ac:dyDescent="0.2">
      <c r="A3680" t="s">
        <v>9395</v>
      </c>
      <c r="B3680" t="s">
        <v>9</v>
      </c>
      <c r="C3680" t="s">
        <v>225</v>
      </c>
      <c r="D3680" t="s">
        <v>2422</v>
      </c>
      <c r="E3680">
        <v>3.8</v>
      </c>
      <c r="F3680">
        <v>79</v>
      </c>
      <c r="G3680" s="21">
        <v>14.95</v>
      </c>
      <c r="H3680">
        <v>2015</v>
      </c>
      <c r="J3680" t="str">
        <f>_xlfn.CONCAT(Table1[#This Row])</f>
        <v>Château Grézan Hèritage Faugères 2015FranceFaugèresFamille Cros Pujol3.87914.952015</v>
      </c>
      <c r="S3680" t="b">
        <v>0</v>
      </c>
    </row>
    <row r="3681" spans="1:19" x14ac:dyDescent="0.2">
      <c r="A3681" t="s">
        <v>9384</v>
      </c>
      <c r="B3681" t="s">
        <v>196</v>
      </c>
      <c r="C3681" t="s">
        <v>1107</v>
      </c>
      <c r="D3681" t="s">
        <v>1329</v>
      </c>
      <c r="E3681">
        <v>3.4</v>
      </c>
      <c r="F3681">
        <v>79</v>
      </c>
      <c r="G3681" s="21">
        <v>6.73</v>
      </c>
      <c r="H3681">
        <v>2015</v>
      </c>
      <c r="J3681" t="str">
        <f>_xlfn.CONCAT(Table1[#This Row])</f>
        <v>Paula Syrah 2015ArgentinaLujan de CuyoDoña Paula3.4796.732015</v>
      </c>
      <c r="S3681" t="b">
        <v>0</v>
      </c>
    </row>
    <row r="3682" spans="1:19" x14ac:dyDescent="0.2">
      <c r="A3682" t="s">
        <v>9319</v>
      </c>
      <c r="B3682" t="s">
        <v>16</v>
      </c>
      <c r="C3682" t="s">
        <v>181</v>
      </c>
      <c r="D3682" t="s">
        <v>441</v>
      </c>
      <c r="E3682">
        <v>4.3</v>
      </c>
      <c r="F3682">
        <v>78</v>
      </c>
      <c r="G3682" s="21">
        <v>169</v>
      </c>
      <c r="H3682">
        <v>2015</v>
      </c>
      <c r="J3682" t="str">
        <f>_xlfn.CONCAT(Table1[#This Row])</f>
        <v>Barolo Lazzarito 2015ItalyBaroloVietti4.3781692015</v>
      </c>
      <c r="S3682" t="b">
        <v>0</v>
      </c>
    </row>
    <row r="3683" spans="1:19" x14ac:dyDescent="0.2">
      <c r="A3683" t="s">
        <v>9336</v>
      </c>
      <c r="B3683" t="s">
        <v>23</v>
      </c>
      <c r="C3683" t="s">
        <v>2059</v>
      </c>
      <c r="D3683" t="s">
        <v>3124</v>
      </c>
      <c r="E3683">
        <v>4.3</v>
      </c>
      <c r="F3683">
        <v>78</v>
      </c>
      <c r="G3683" s="21">
        <v>39.869999999999997</v>
      </c>
      <c r="H3683">
        <v>2015</v>
      </c>
      <c r="J3683" t="str">
        <f>_xlfn.CONCAT(Table1[#This Row])</f>
        <v>Hochberc (Blaufränkisch) 2015AustriaMittelburgenlandGesellmann4.37839.872015</v>
      </c>
      <c r="S3683" t="b">
        <v>0</v>
      </c>
    </row>
    <row r="3684" spans="1:19" x14ac:dyDescent="0.2">
      <c r="A3684" t="s">
        <v>9330</v>
      </c>
      <c r="B3684" t="s">
        <v>16</v>
      </c>
      <c r="C3684" t="s">
        <v>181</v>
      </c>
      <c r="D3684" t="s">
        <v>6654</v>
      </c>
      <c r="E3684">
        <v>4.2</v>
      </c>
      <c r="F3684">
        <v>78</v>
      </c>
      <c r="G3684" s="21">
        <v>50.43</v>
      </c>
      <c r="H3684">
        <v>2015</v>
      </c>
      <c r="J3684" t="str">
        <f>_xlfn.CONCAT(Table1[#This Row])</f>
        <v>Barolo Meriame 2015ItalyBaroloPaolo Manzone4.27850.432015</v>
      </c>
      <c r="S3684" t="b">
        <v>0</v>
      </c>
    </row>
    <row r="3685" spans="1:19" x14ac:dyDescent="0.2">
      <c r="A3685" t="s">
        <v>9350</v>
      </c>
      <c r="B3685" t="s">
        <v>46</v>
      </c>
      <c r="C3685" t="s">
        <v>131</v>
      </c>
      <c r="D3685" t="s">
        <v>1159</v>
      </c>
      <c r="E3685">
        <v>4.2</v>
      </c>
      <c r="F3685">
        <v>78</v>
      </c>
      <c r="G3685" s="21">
        <v>38.950000000000003</v>
      </c>
      <c r="H3685">
        <v>2015</v>
      </c>
      <c r="J3685" t="str">
        <f>_xlfn.CONCAT(Table1[#This Row])</f>
        <v>Savitar Shiraz 2015AustraliaMcLaren ValeMitolo4.27838.952015</v>
      </c>
      <c r="S3685" t="b">
        <v>0</v>
      </c>
    </row>
    <row r="3686" spans="1:19" x14ac:dyDescent="0.2">
      <c r="A3686" t="s">
        <v>9347</v>
      </c>
      <c r="B3686" t="s">
        <v>9</v>
      </c>
      <c r="C3686" t="s">
        <v>2016</v>
      </c>
      <c r="D3686" t="s">
        <v>423</v>
      </c>
      <c r="E3686">
        <v>4</v>
      </c>
      <c r="F3686">
        <v>78</v>
      </c>
      <c r="G3686" s="21">
        <v>31.96</v>
      </c>
      <c r="H3686">
        <v>2015</v>
      </c>
      <c r="J3686" t="str">
        <f>_xlfn.CONCAT(Table1[#This Row])</f>
        <v>Chateau des Jacques Clos de Rochegrès Moulin-à-Vent 2015FranceMoulin-à-VentLouis Jadot47831.962015</v>
      </c>
      <c r="S3686" t="b">
        <v>0</v>
      </c>
    </row>
    <row r="3687" spans="1:19" x14ac:dyDescent="0.2">
      <c r="A3687" t="s">
        <v>9328</v>
      </c>
      <c r="B3687" t="s">
        <v>16</v>
      </c>
      <c r="C3687" t="s">
        <v>8166</v>
      </c>
      <c r="D3687" t="s">
        <v>8167</v>
      </c>
      <c r="E3687">
        <v>3.9</v>
      </c>
      <c r="F3687">
        <v>78</v>
      </c>
      <c r="G3687" s="21">
        <v>10.96</v>
      </c>
      <c r="H3687">
        <v>2015</v>
      </c>
      <c r="J3687" t="str">
        <f>_xlfn.CONCAT(Table1[#This Row])</f>
        <v>Casetta Valdadige Terradeiforti Foja Tonda 2015ItalyValdadige TerradeifortiAlbino Armani3.97810.962015</v>
      </c>
      <c r="S3687" t="b">
        <v>0</v>
      </c>
    </row>
    <row r="3688" spans="1:19" x14ac:dyDescent="0.2">
      <c r="A3688" t="s">
        <v>9344</v>
      </c>
      <c r="B3688" t="s">
        <v>16</v>
      </c>
      <c r="C3688" t="s">
        <v>99</v>
      </c>
      <c r="D3688" t="s">
        <v>100</v>
      </c>
      <c r="E3688">
        <v>3.9</v>
      </c>
      <c r="F3688">
        <v>78</v>
      </c>
      <c r="G3688" s="21">
        <v>15.9</v>
      </c>
      <c r="H3688">
        <v>2015</v>
      </c>
      <c r="J3688" t="str">
        <f>_xlfn.CONCAT(Table1[#This Row])</f>
        <v>Carlo V Il Rosso dell'Imperatore 2015ItalyVenetoColli Vicentini3.97815.92015</v>
      </c>
      <c r="S3688" t="b">
        <v>0</v>
      </c>
    </row>
    <row r="3689" spans="1:19" x14ac:dyDescent="0.2">
      <c r="A3689" t="s">
        <v>5066</v>
      </c>
      <c r="B3689" t="s">
        <v>16</v>
      </c>
      <c r="C3689" t="s">
        <v>93</v>
      </c>
      <c r="D3689" t="s">
        <v>1639</v>
      </c>
      <c r="E3689">
        <v>3.8</v>
      </c>
      <c r="F3689">
        <v>78</v>
      </c>
      <c r="G3689" s="21">
        <v>29.05</v>
      </c>
      <c r="H3689">
        <v>2015</v>
      </c>
      <c r="J3689" t="str">
        <f>_xlfn.CONCAT(Table1[#This Row])</f>
        <v>Chianti Classico Riserva 2015ItalyChianti ClassicoTenuta Perano3.87829.052015</v>
      </c>
      <c r="S3689" t="b">
        <v>0</v>
      </c>
    </row>
    <row r="3690" spans="1:19" x14ac:dyDescent="0.2">
      <c r="A3690" t="s">
        <v>9338</v>
      </c>
      <c r="B3690" t="s">
        <v>46</v>
      </c>
      <c r="C3690" t="s">
        <v>1057</v>
      </c>
      <c r="D3690" t="s">
        <v>3206</v>
      </c>
      <c r="E3690">
        <v>3.8</v>
      </c>
      <c r="F3690">
        <v>78</v>
      </c>
      <c r="G3690" s="21">
        <v>11.23</v>
      </c>
      <c r="H3690">
        <v>2015</v>
      </c>
      <c r="J3690" t="str">
        <f>_xlfn.CONCAT(Table1[#This Row])</f>
        <v>Spice Trader Shiraz 2015AustraliaLanghorne CreekHeartland3.87811.232015</v>
      </c>
      <c r="S3690" t="b">
        <v>0</v>
      </c>
    </row>
    <row r="3691" spans="1:19" x14ac:dyDescent="0.2">
      <c r="A3691" t="s">
        <v>9295</v>
      </c>
      <c r="B3691" t="s">
        <v>66</v>
      </c>
      <c r="C3691" t="s">
        <v>67</v>
      </c>
      <c r="D3691" t="s">
        <v>68</v>
      </c>
      <c r="E3691">
        <v>4.3</v>
      </c>
      <c r="F3691">
        <v>77</v>
      </c>
      <c r="G3691" s="21">
        <v>45</v>
      </c>
      <c r="H3691">
        <v>2015</v>
      </c>
      <c r="J3691" t="str">
        <f>_xlfn.CONCAT(Table1[#This Row])</f>
        <v>La Bienquerida 2015SpainBierzoLosada4.377452015</v>
      </c>
      <c r="S3691" t="b">
        <v>0</v>
      </c>
    </row>
    <row r="3692" spans="1:19" x14ac:dyDescent="0.2">
      <c r="A3692" t="s">
        <v>9261</v>
      </c>
      <c r="B3692" t="s">
        <v>70</v>
      </c>
      <c r="C3692" t="s">
        <v>533</v>
      </c>
      <c r="D3692" t="s">
        <v>2398</v>
      </c>
      <c r="E3692">
        <v>4.0999999999999996</v>
      </c>
      <c r="F3692">
        <v>77</v>
      </c>
      <c r="G3692" s="21">
        <v>66.31</v>
      </c>
      <c r="H3692">
        <v>2015</v>
      </c>
      <c r="J3692" t="str">
        <f>_xlfn.CONCAT(Table1[#This Row])</f>
        <v>Clos de Betz Red 2015United StatesColumbia ValleyBetz Family Winery4.17766.312015</v>
      </c>
      <c r="S3692" t="b">
        <v>0</v>
      </c>
    </row>
    <row r="3693" spans="1:19" x14ac:dyDescent="0.2">
      <c r="A3693" t="s">
        <v>9271</v>
      </c>
      <c r="B3693" t="s">
        <v>9</v>
      </c>
      <c r="C3693" t="s">
        <v>414</v>
      </c>
      <c r="D3693" t="s">
        <v>5377</v>
      </c>
      <c r="E3693">
        <v>4.0999999999999996</v>
      </c>
      <c r="F3693">
        <v>77</v>
      </c>
      <c r="G3693" s="21">
        <v>46.79</v>
      </c>
      <c r="H3693">
        <v>2015</v>
      </c>
      <c r="J3693" t="str">
        <f>_xlfn.CONCAT(Table1[#This Row])</f>
        <v>Cuvée Spéciale Châteauneuf-du-Pape 2015FranceChâteauneuf-du-PapeTardieu-Laurent4.17746.792015</v>
      </c>
      <c r="S3693" t="b">
        <v>0</v>
      </c>
    </row>
    <row r="3694" spans="1:19" x14ac:dyDescent="0.2">
      <c r="A3694" t="s">
        <v>9274</v>
      </c>
      <c r="B3694" t="s">
        <v>16</v>
      </c>
      <c r="C3694" t="s">
        <v>4919</v>
      </c>
      <c r="D3694" t="s">
        <v>4920</v>
      </c>
      <c r="E3694">
        <v>3.9</v>
      </c>
      <c r="F3694">
        <v>77</v>
      </c>
      <c r="G3694" s="21">
        <v>33.4</v>
      </c>
      <c r="H3694">
        <v>2015</v>
      </c>
      <c r="J3694" t="str">
        <f>_xlfn.CONCAT(Table1[#This Row])</f>
        <v>Poggio Lombrone Sangiovese Riserva Montecucco 2015ItalyMontecuccoColleMassari3.97733.42015</v>
      </c>
      <c r="S3694" t="b">
        <v>0</v>
      </c>
    </row>
    <row r="3695" spans="1:19" x14ac:dyDescent="0.2">
      <c r="A3695" t="s">
        <v>69</v>
      </c>
      <c r="B3695" t="s">
        <v>62</v>
      </c>
      <c r="C3695" t="s">
        <v>780</v>
      </c>
      <c r="D3695" t="s">
        <v>3150</v>
      </c>
      <c r="E3695">
        <v>3.8</v>
      </c>
      <c r="F3695">
        <v>77</v>
      </c>
      <c r="G3695" s="21">
        <v>7.69</v>
      </c>
      <c r="H3695">
        <v>2015</v>
      </c>
      <c r="J3695" t="str">
        <f>_xlfn.CONCAT(Table1[#This Row])</f>
        <v>Cabernet Sauvignon 2015South AfricaRobertsonBon Courage3.8777.692015</v>
      </c>
      <c r="S3695" t="b">
        <v>0</v>
      </c>
    </row>
    <row r="3696" spans="1:19" x14ac:dyDescent="0.2">
      <c r="A3696" t="s">
        <v>467</v>
      </c>
      <c r="B3696" t="s">
        <v>9</v>
      </c>
      <c r="C3696" t="s">
        <v>10</v>
      </c>
      <c r="D3696" t="s">
        <v>9225</v>
      </c>
      <c r="E3696">
        <v>4.2</v>
      </c>
      <c r="F3696">
        <v>76</v>
      </c>
      <c r="G3696" s="21">
        <v>43.95</v>
      </c>
      <c r="H3696">
        <v>2015</v>
      </c>
      <c r="J3696" t="str">
        <f>_xlfn.CONCAT(Table1[#This Row])</f>
        <v>Pomerol 2015FrancePomerolChâteau Montviel4.27643.952015</v>
      </c>
      <c r="S3696" t="b">
        <v>0</v>
      </c>
    </row>
    <row r="3697" spans="1:19" x14ac:dyDescent="0.2">
      <c r="A3697" t="s">
        <v>467</v>
      </c>
      <c r="B3697" t="s">
        <v>9</v>
      </c>
      <c r="C3697" t="s">
        <v>10</v>
      </c>
      <c r="D3697" t="s">
        <v>2149</v>
      </c>
      <c r="E3697">
        <v>4.0999999999999996</v>
      </c>
      <c r="F3697">
        <v>76</v>
      </c>
      <c r="G3697" s="21">
        <v>109.95</v>
      </c>
      <c r="H3697">
        <v>2015</v>
      </c>
      <c r="J3697" t="str">
        <f>_xlfn.CONCAT(Table1[#This Row])</f>
        <v>Pomerol 2015FrancePomerolChâteau Latour à Pomerol4.176109.952015</v>
      </c>
      <c r="S3697" t="b">
        <v>0</v>
      </c>
    </row>
    <row r="3698" spans="1:19" x14ac:dyDescent="0.2">
      <c r="A3698" t="s">
        <v>9223</v>
      </c>
      <c r="B3698" t="s">
        <v>9</v>
      </c>
      <c r="C3698" t="s">
        <v>10</v>
      </c>
      <c r="D3698" t="s">
        <v>832</v>
      </c>
      <c r="E3698">
        <v>4.0999999999999996</v>
      </c>
      <c r="F3698">
        <v>76</v>
      </c>
      <c r="G3698" s="21">
        <v>36.840000000000003</v>
      </c>
      <c r="H3698">
        <v>2015</v>
      </c>
      <c r="J3698" t="str">
        <f>_xlfn.CONCAT(Table1[#This Row])</f>
        <v>Cadet de Gombaude Pomerol 2015FrancePomerolChâteau Gombaude-Guillot4.17636.842015</v>
      </c>
      <c r="S3698" t="b">
        <v>0</v>
      </c>
    </row>
    <row r="3699" spans="1:19" x14ac:dyDescent="0.2">
      <c r="A3699" t="s">
        <v>9220</v>
      </c>
      <c r="B3699" t="s">
        <v>23</v>
      </c>
      <c r="C3699" t="s">
        <v>247</v>
      </c>
      <c r="D3699" t="s">
        <v>5922</v>
      </c>
      <c r="E3699">
        <v>4</v>
      </c>
      <c r="F3699">
        <v>76</v>
      </c>
      <c r="G3699" s="21">
        <v>29.9</v>
      </c>
      <c r="H3699">
        <v>2015</v>
      </c>
      <c r="J3699" t="str">
        <f>_xlfn.CONCAT(Table1[#This Row])</f>
        <v>Reserve Blaufränkisch 2015AustriaBurgenlandMoric47629.92015</v>
      </c>
      <c r="S3699" t="b">
        <v>0</v>
      </c>
    </row>
    <row r="3700" spans="1:19" x14ac:dyDescent="0.2">
      <c r="A3700" t="s">
        <v>588</v>
      </c>
      <c r="B3700" t="s">
        <v>16</v>
      </c>
      <c r="C3700" t="s">
        <v>181</v>
      </c>
      <c r="D3700" t="s">
        <v>3254</v>
      </c>
      <c r="E3700">
        <v>4</v>
      </c>
      <c r="F3700">
        <v>76</v>
      </c>
      <c r="G3700" s="21">
        <v>65.86</v>
      </c>
      <c r="H3700">
        <v>2015</v>
      </c>
      <c r="J3700" t="str">
        <f>_xlfn.CONCAT(Table1[#This Row])</f>
        <v>Barolo Bussia 2015ItalyBaroloAldo Conterno47665.862015</v>
      </c>
      <c r="S3700" t="b">
        <v>0</v>
      </c>
    </row>
    <row r="3701" spans="1:19" x14ac:dyDescent="0.2">
      <c r="A3701" t="s">
        <v>9230</v>
      </c>
      <c r="B3701" t="s">
        <v>16</v>
      </c>
      <c r="C3701" t="s">
        <v>638</v>
      </c>
      <c r="D3701" t="s">
        <v>9231</v>
      </c>
      <c r="E3701">
        <v>3.5</v>
      </c>
      <c r="F3701">
        <v>76</v>
      </c>
      <c r="G3701" s="21">
        <v>4.95</v>
      </c>
      <c r="H3701">
        <v>2015</v>
      </c>
      <c r="J3701" t="str">
        <f>_xlfn.CONCAT(Table1[#This Row])</f>
        <v>Friso Montepulciano d'Abruzzo 2015ItalyMontepulciano d'AbruzzoCantina Colle Moro3.5764.952015</v>
      </c>
      <c r="S3701" t="b">
        <v>0</v>
      </c>
    </row>
    <row r="3702" spans="1:19" x14ac:dyDescent="0.2">
      <c r="A3702" t="s">
        <v>9168</v>
      </c>
      <c r="B3702" t="s">
        <v>70</v>
      </c>
      <c r="C3702" t="s">
        <v>3901</v>
      </c>
      <c r="D3702" t="s">
        <v>2201</v>
      </c>
      <c r="E3702">
        <v>4.7</v>
      </c>
      <c r="F3702">
        <v>75</v>
      </c>
      <c r="G3702" s="21">
        <v>367</v>
      </c>
      <c r="H3702">
        <v>2015</v>
      </c>
      <c r="J3702" t="str">
        <f>_xlfn.CONCAT(Table1[#This Row])</f>
        <v>Beckstoffer Dr. Crane Vineyard Cabernet Sauvignon 2015United StatesSt. HelenaPaul Hobbs4.7753672015</v>
      </c>
      <c r="S3702" t="b">
        <v>0</v>
      </c>
    </row>
    <row r="3703" spans="1:19" x14ac:dyDescent="0.2">
      <c r="A3703" t="s">
        <v>9164</v>
      </c>
      <c r="B3703" t="s">
        <v>66</v>
      </c>
      <c r="C3703" t="s">
        <v>111</v>
      </c>
      <c r="D3703" t="s">
        <v>1071</v>
      </c>
      <c r="E3703">
        <v>4.0999999999999996</v>
      </c>
      <c r="F3703">
        <v>75</v>
      </c>
      <c r="G3703" s="21">
        <v>41.82</v>
      </c>
      <c r="H3703">
        <v>2015</v>
      </c>
      <c r="J3703" t="str">
        <f>_xlfn.CONCAT(Table1[#This Row])</f>
        <v>OS Cantals 2015SpainCampo de BorjaCuevas de Arom4.17541.822015</v>
      </c>
      <c r="S3703" t="b">
        <v>0</v>
      </c>
    </row>
    <row r="3704" spans="1:19" x14ac:dyDescent="0.2">
      <c r="A3704" t="s">
        <v>9162</v>
      </c>
      <c r="B3704" t="s">
        <v>9</v>
      </c>
      <c r="C3704" t="s">
        <v>596</v>
      </c>
      <c r="D3704" t="s">
        <v>9163</v>
      </c>
      <c r="E3704">
        <v>3.4</v>
      </c>
      <c r="F3704">
        <v>75</v>
      </c>
      <c r="G3704" s="21">
        <v>5.48</v>
      </c>
      <c r="H3704">
        <v>2015</v>
      </c>
      <c r="J3704" t="str">
        <f>_xlfn.CONCAT(Table1[#This Row])</f>
        <v>Canteperdrix Rouge 2015FranceVentouxDemazet3.4755.482015</v>
      </c>
      <c r="S3704" t="b">
        <v>0</v>
      </c>
    </row>
    <row r="3705" spans="1:19" x14ac:dyDescent="0.2">
      <c r="A3705" t="s">
        <v>9114</v>
      </c>
      <c r="B3705" t="s">
        <v>62</v>
      </c>
      <c r="C3705" t="s">
        <v>1468</v>
      </c>
      <c r="D3705" t="s">
        <v>8645</v>
      </c>
      <c r="E3705">
        <v>4.2</v>
      </c>
      <c r="F3705">
        <v>74</v>
      </c>
      <c r="G3705" s="21">
        <v>19.95</v>
      </c>
      <c r="H3705">
        <v>2015</v>
      </c>
      <c r="J3705" t="str">
        <f>_xlfn.CONCAT(Table1[#This Row])</f>
        <v>One Man Band 2015South AfricaElginIona4.27419.952015</v>
      </c>
      <c r="S3705" t="b">
        <v>0</v>
      </c>
    </row>
    <row r="3706" spans="1:19" x14ac:dyDescent="0.2">
      <c r="A3706" t="s">
        <v>9118</v>
      </c>
      <c r="B3706" t="s">
        <v>66</v>
      </c>
      <c r="C3706" t="s">
        <v>308</v>
      </c>
      <c r="D3706" t="s">
        <v>1555</v>
      </c>
      <c r="E3706">
        <v>4.2</v>
      </c>
      <c r="F3706">
        <v>74</v>
      </c>
      <c r="G3706" s="21">
        <v>16.75</v>
      </c>
      <c r="H3706">
        <v>2015</v>
      </c>
      <c r="J3706" t="str">
        <f>_xlfn.CONCAT(Table1[#This Row])</f>
        <v>Reserva Selección de la Familia 2015SpainRiojaLuis Cañas4.27416.752015</v>
      </c>
      <c r="S3706" t="b">
        <v>0</v>
      </c>
    </row>
    <row r="3707" spans="1:19" x14ac:dyDescent="0.2">
      <c r="A3707" t="s">
        <v>9144</v>
      </c>
      <c r="B3707" t="s">
        <v>16</v>
      </c>
      <c r="C3707" t="s">
        <v>1463</v>
      </c>
      <c r="D3707" t="s">
        <v>529</v>
      </c>
      <c r="E3707">
        <v>4.0999999999999996</v>
      </c>
      <c r="F3707">
        <v>74</v>
      </c>
      <c r="G3707" s="21">
        <v>96.86</v>
      </c>
      <c r="H3707">
        <v>2015</v>
      </c>
      <c r="J3707" t="str">
        <f>_xlfn.CONCAT(Table1[#This Row])</f>
        <v>Pàtrimo 2015ItalyCampaniaFeudi di San Gregorio4.17496.862015</v>
      </c>
      <c r="S3707" t="b">
        <v>0</v>
      </c>
    </row>
    <row r="3708" spans="1:19" x14ac:dyDescent="0.2">
      <c r="A3708" t="s">
        <v>9122</v>
      </c>
      <c r="B3708" t="s">
        <v>70</v>
      </c>
      <c r="C3708" t="s">
        <v>533</v>
      </c>
      <c r="D3708" t="s">
        <v>534</v>
      </c>
      <c r="E3708">
        <v>4</v>
      </c>
      <c r="F3708">
        <v>74</v>
      </c>
      <c r="G3708" s="21">
        <v>34.99</v>
      </c>
      <c r="H3708">
        <v>2015</v>
      </c>
      <c r="J3708" t="str">
        <f>_xlfn.CONCAT(Table1[#This Row])</f>
        <v>Walter Clore Private Reserve Red 2015United StatesColumbia ValleyColumbia Crest47434.992015</v>
      </c>
      <c r="S3708" t="b">
        <v>0</v>
      </c>
    </row>
    <row r="3709" spans="1:19" x14ac:dyDescent="0.2">
      <c r="A3709" t="s">
        <v>9129</v>
      </c>
      <c r="B3709" t="s">
        <v>16</v>
      </c>
      <c r="C3709" t="s">
        <v>1844</v>
      </c>
      <c r="D3709" t="s">
        <v>5938</v>
      </c>
      <c r="E3709">
        <v>3.8</v>
      </c>
      <c r="F3709">
        <v>74</v>
      </c>
      <c r="G3709" s="21">
        <v>9.9499999999999993</v>
      </c>
      <c r="H3709">
        <v>2015</v>
      </c>
      <c r="J3709" t="str">
        <f>_xlfn.CONCAT(Table1[#This Row])</f>
        <v>Cà Nova 2015ItalyRosso VeroneseGorgo3.8749.952015</v>
      </c>
      <c r="S3709" t="b">
        <v>0</v>
      </c>
    </row>
    <row r="3710" spans="1:19" x14ac:dyDescent="0.2">
      <c r="A3710" t="s">
        <v>9077</v>
      </c>
      <c r="B3710" t="s">
        <v>9</v>
      </c>
      <c r="C3710" t="s">
        <v>9078</v>
      </c>
      <c r="D3710" t="s">
        <v>1533</v>
      </c>
      <c r="E3710">
        <v>4.2</v>
      </c>
      <c r="F3710">
        <v>73</v>
      </c>
      <c r="G3710" s="21">
        <v>59.9</v>
      </c>
      <c r="H3710">
        <v>2015</v>
      </c>
      <c r="J3710" t="str">
        <f>_xlfn.CONCAT(Table1[#This Row])</f>
        <v>Volnay 1er Cru 'Santenots' 2015FranceVolnay 1er Cru 'Santenots'Vincent Girardin4.27359.92015</v>
      </c>
      <c r="S3710" t="b">
        <v>0</v>
      </c>
    </row>
    <row r="3711" spans="1:19" x14ac:dyDescent="0.2">
      <c r="A3711" t="s">
        <v>9081</v>
      </c>
      <c r="B3711" t="s">
        <v>66</v>
      </c>
      <c r="C3711" t="s">
        <v>308</v>
      </c>
      <c r="D3711" t="s">
        <v>848</v>
      </c>
      <c r="E3711">
        <v>4.0999999999999996</v>
      </c>
      <c r="F3711">
        <v>73</v>
      </c>
      <c r="G3711" s="21">
        <v>23.27</v>
      </c>
      <c r="H3711">
        <v>2015</v>
      </c>
      <c r="J3711" t="str">
        <f>_xlfn.CONCAT(Table1[#This Row])</f>
        <v>Rioja Garnacha 2015SpainRiojaBaigorri4.17323.272015</v>
      </c>
      <c r="S3711" t="b">
        <v>0</v>
      </c>
    </row>
    <row r="3712" spans="1:19" x14ac:dyDescent="0.2">
      <c r="A3712" t="s">
        <v>1910</v>
      </c>
      <c r="B3712" t="s">
        <v>16</v>
      </c>
      <c r="C3712" t="s">
        <v>358</v>
      </c>
      <c r="D3712" t="s">
        <v>1841</v>
      </c>
      <c r="E3712">
        <v>4.0999999999999996</v>
      </c>
      <c r="F3712">
        <v>73</v>
      </c>
      <c r="G3712" s="21">
        <v>26.9</v>
      </c>
      <c r="H3712">
        <v>2015</v>
      </c>
      <c r="J3712" t="str">
        <f>_xlfn.CONCAT(Table1[#This Row])</f>
        <v>Brunello di Montalcino 2015ItalyBrunello di MontalcinoCaparzo4.17326.92015</v>
      </c>
      <c r="S3712" t="b">
        <v>0</v>
      </c>
    </row>
    <row r="3713" spans="1:19" x14ac:dyDescent="0.2">
      <c r="A3713" t="s">
        <v>9096</v>
      </c>
      <c r="B3713" t="s">
        <v>16</v>
      </c>
      <c r="C3713" t="s">
        <v>404</v>
      </c>
      <c r="D3713" t="s">
        <v>761</v>
      </c>
      <c r="E3713">
        <v>3.8</v>
      </c>
      <c r="F3713">
        <v>73</v>
      </c>
      <c r="G3713" s="21">
        <v>28.22</v>
      </c>
      <c r="H3713">
        <v>2015</v>
      </c>
      <c r="J3713" t="str">
        <f>_xlfn.CONCAT(Table1[#This Row])</f>
        <v>Villa Nigra Pinot Nero 2015ItalySüdtirol - Alto AdigeColterenzio (Schreckbichl)3.87328.222015</v>
      </c>
      <c r="S3713" t="b">
        <v>0</v>
      </c>
    </row>
    <row r="3714" spans="1:19" x14ac:dyDescent="0.2">
      <c r="A3714" t="s">
        <v>9099</v>
      </c>
      <c r="B3714" t="s">
        <v>16</v>
      </c>
      <c r="C3714" t="s">
        <v>3718</v>
      </c>
      <c r="D3714" t="s">
        <v>6491</v>
      </c>
      <c r="E3714">
        <v>3.7</v>
      </c>
      <c r="F3714">
        <v>73</v>
      </c>
      <c r="G3714" s="21">
        <v>18.899999999999999</v>
      </c>
      <c r="H3714">
        <v>2015</v>
      </c>
      <c r="J3714" t="str">
        <f>_xlfn.CONCAT(Table1[#This Row])</f>
        <v>Chianti Rufina Riserva 2015ItalyChianti RùfinaVilla di Vetrice3.77318.92015</v>
      </c>
      <c r="S3714" t="b">
        <v>0</v>
      </c>
    </row>
    <row r="3715" spans="1:19" x14ac:dyDescent="0.2">
      <c r="A3715" t="s">
        <v>9092</v>
      </c>
      <c r="B3715" t="s">
        <v>66</v>
      </c>
      <c r="C3715" t="s">
        <v>4894</v>
      </c>
      <c r="D3715" t="s">
        <v>4895</v>
      </c>
      <c r="E3715">
        <v>3.5</v>
      </c>
      <c r="F3715">
        <v>73</v>
      </c>
      <c r="G3715" s="21">
        <v>13.68</v>
      </c>
      <c r="H3715">
        <v>2015</v>
      </c>
      <c r="J3715" t="str">
        <f>_xlfn.CONCAT(Table1[#This Row])</f>
        <v>Senda 2015SpainMadridLas Moradas de San Martín3.57313.682015</v>
      </c>
      <c r="S3715" t="b">
        <v>0</v>
      </c>
    </row>
    <row r="3716" spans="1:19" x14ac:dyDescent="0.2">
      <c r="A3716" t="s">
        <v>9052</v>
      </c>
      <c r="B3716" t="s">
        <v>16</v>
      </c>
      <c r="C3716" t="s">
        <v>358</v>
      </c>
      <c r="D3716" t="s">
        <v>375</v>
      </c>
      <c r="E3716">
        <v>4.5</v>
      </c>
      <c r="F3716">
        <v>72</v>
      </c>
      <c r="G3716" s="21">
        <v>59.9</v>
      </c>
      <c r="H3716">
        <v>2015</v>
      </c>
      <c r="J3716" t="str">
        <f>_xlfn.CONCAT(Table1[#This Row])</f>
        <v>Pieve Santa Restituta Brunello di Montalcino 2015ItalyBrunello di MontalcinoGaja4.57259.92015</v>
      </c>
      <c r="S3716" t="b">
        <v>0</v>
      </c>
    </row>
    <row r="3717" spans="1:19" x14ac:dyDescent="0.2">
      <c r="A3717" t="s">
        <v>9029</v>
      </c>
      <c r="B3717" t="s">
        <v>23</v>
      </c>
      <c r="C3717" t="s">
        <v>247</v>
      </c>
      <c r="D3717" t="s">
        <v>2554</v>
      </c>
      <c r="E3717">
        <v>4.3</v>
      </c>
      <c r="F3717">
        <v>72</v>
      </c>
      <c r="G3717" s="21">
        <v>82.5</v>
      </c>
      <c r="H3717">
        <v>2015</v>
      </c>
      <c r="J3717" t="str">
        <f>_xlfn.CONCAT(Table1[#This Row])</f>
        <v>Salzberg 2015AustriaBurgenlandHeinrich4.37282.52015</v>
      </c>
      <c r="S3717" t="b">
        <v>0</v>
      </c>
    </row>
    <row r="3718" spans="1:19" x14ac:dyDescent="0.2">
      <c r="A3718" t="s">
        <v>9044</v>
      </c>
      <c r="B3718" t="s">
        <v>66</v>
      </c>
      <c r="C3718" t="s">
        <v>308</v>
      </c>
      <c r="D3718" t="s">
        <v>9045</v>
      </c>
      <c r="E3718">
        <v>3.8</v>
      </c>
      <c r="F3718">
        <v>72</v>
      </c>
      <c r="G3718" s="21">
        <v>18.420000000000002</v>
      </c>
      <c r="H3718">
        <v>2015</v>
      </c>
      <c r="J3718" t="str">
        <f>_xlfn.CONCAT(Table1[#This Row])</f>
        <v>Bárbara Palacios 2015SpainRiojaBarbarot3.87218.422015</v>
      </c>
      <c r="S3718" t="b">
        <v>0</v>
      </c>
    </row>
    <row r="3719" spans="1:19" x14ac:dyDescent="0.2">
      <c r="A3719" t="s">
        <v>9032</v>
      </c>
      <c r="B3719" t="s">
        <v>277</v>
      </c>
      <c r="C3719" t="s">
        <v>346</v>
      </c>
      <c r="D3719" t="s">
        <v>824</v>
      </c>
      <c r="E3719">
        <v>3.6</v>
      </c>
      <c r="F3719">
        <v>72</v>
      </c>
      <c r="G3719" s="21">
        <v>13.5</v>
      </c>
      <c r="H3719">
        <v>2015</v>
      </c>
      <c r="J3719" t="str">
        <f>_xlfn.CONCAT(Table1[#This Row])</f>
        <v>Pinot Noir Herrenstück 2015GermanyBadenWeingut Holger Koch3.67213.52015</v>
      </c>
      <c r="S3719" t="b">
        <v>0</v>
      </c>
    </row>
    <row r="3720" spans="1:19" x14ac:dyDescent="0.2">
      <c r="A3720" t="s">
        <v>9037</v>
      </c>
      <c r="B3720" t="s">
        <v>16</v>
      </c>
      <c r="C3720" t="s">
        <v>299</v>
      </c>
      <c r="D3720" t="s">
        <v>9038</v>
      </c>
      <c r="E3720">
        <v>3.6</v>
      </c>
      <c r="F3720">
        <v>72</v>
      </c>
      <c r="G3720" s="21">
        <v>13.5</v>
      </c>
      <c r="H3720">
        <v>2015</v>
      </c>
      <c r="J3720" t="str">
        <f>_xlfn.CONCAT(Table1[#This Row])</f>
        <v>Assolo Cannonau di Sardegna 2015ItalyCannonau di SardegnaTenuta l'Ariosa3.67213.52015</v>
      </c>
      <c r="S3720" t="b">
        <v>0</v>
      </c>
    </row>
    <row r="3721" spans="1:19" x14ac:dyDescent="0.2">
      <c r="A3721" t="s">
        <v>8658</v>
      </c>
      <c r="B3721" t="s">
        <v>16</v>
      </c>
      <c r="C3721" t="s">
        <v>181</v>
      </c>
      <c r="D3721" t="s">
        <v>441</v>
      </c>
      <c r="E3721">
        <v>4.4000000000000004</v>
      </c>
      <c r="F3721">
        <v>71</v>
      </c>
      <c r="G3721" s="21">
        <v>173.63</v>
      </c>
      <c r="H3721">
        <v>2015</v>
      </c>
      <c r="J3721" t="str">
        <f>_xlfn.CONCAT(Table1[#This Row])</f>
        <v>Barolo Ravera 2015ItalyBaroloVietti4.471173.632015</v>
      </c>
      <c r="S3721" t="b">
        <v>0</v>
      </c>
    </row>
    <row r="3722" spans="1:19" x14ac:dyDescent="0.2">
      <c r="A3722" t="s">
        <v>2331</v>
      </c>
      <c r="B3722" t="s">
        <v>34</v>
      </c>
      <c r="C3722" t="s">
        <v>599</v>
      </c>
      <c r="D3722" t="s">
        <v>4479</v>
      </c>
      <c r="E3722">
        <v>4.4000000000000004</v>
      </c>
      <c r="F3722">
        <v>71</v>
      </c>
      <c r="G3722" s="21">
        <v>46.65</v>
      </c>
      <c r="H3722">
        <v>2015</v>
      </c>
      <c r="J3722" t="str">
        <f>_xlfn.CONCAT(Table1[#This Row])</f>
        <v>Red 2015ChileMaipo ValleyAntiyal4.47146.652015</v>
      </c>
      <c r="S3722" t="b">
        <v>0</v>
      </c>
    </row>
    <row r="3723" spans="1:19" x14ac:dyDescent="0.2">
      <c r="A3723" t="s">
        <v>8977</v>
      </c>
      <c r="B3723" t="s">
        <v>277</v>
      </c>
      <c r="C3723" t="s">
        <v>278</v>
      </c>
      <c r="D3723" t="s">
        <v>1997</v>
      </c>
      <c r="E3723">
        <v>4.0999999999999996</v>
      </c>
      <c r="F3723">
        <v>71</v>
      </c>
      <c r="G3723" s="21">
        <v>29.5</v>
      </c>
      <c r="H3723">
        <v>2015</v>
      </c>
      <c r="J3723" t="str">
        <f>_xlfn.CONCAT(Table1[#This Row])</f>
        <v>Steinsatz Cuvée 2015GermanyPfalzSchneider4.17129.52015</v>
      </c>
      <c r="S3723" t="b">
        <v>0</v>
      </c>
    </row>
    <row r="3724" spans="1:19" x14ac:dyDescent="0.2">
      <c r="A3724" t="s">
        <v>8980</v>
      </c>
      <c r="B3724" t="s">
        <v>66</v>
      </c>
      <c r="C3724" t="s">
        <v>222</v>
      </c>
      <c r="D3724" t="s">
        <v>8981</v>
      </c>
      <c r="E3724">
        <v>3.8</v>
      </c>
      <c r="F3724">
        <v>71</v>
      </c>
      <c r="G3724" s="21">
        <v>14.99</v>
      </c>
      <c r="H3724">
        <v>2015</v>
      </c>
      <c r="J3724" t="str">
        <f>_xlfn.CONCAT(Table1[#This Row])</f>
        <v>Ribera Tinta del País 2015SpainRibera del DueroUrban3.87114.992015</v>
      </c>
      <c r="S3724" t="b">
        <v>0</v>
      </c>
    </row>
    <row r="3725" spans="1:19" x14ac:dyDescent="0.2">
      <c r="A3725" t="s">
        <v>9008</v>
      </c>
      <c r="B3725" t="s">
        <v>23</v>
      </c>
      <c r="C3725" t="s">
        <v>1104</v>
      </c>
      <c r="D3725" t="s">
        <v>9009</v>
      </c>
      <c r="E3725">
        <v>3.6</v>
      </c>
      <c r="F3725">
        <v>71</v>
      </c>
      <c r="G3725" s="21">
        <v>17.899999999999999</v>
      </c>
      <c r="H3725">
        <v>2015</v>
      </c>
      <c r="J3725" t="str">
        <f>_xlfn.CONCAT(Table1[#This Row])</f>
        <v>Privatkeller Cabernet - Merlot 2015AustriaThermenregionSchlumberger3.67117.92015</v>
      </c>
      <c r="S3725" t="b">
        <v>0</v>
      </c>
    </row>
    <row r="3726" spans="1:19" x14ac:dyDescent="0.2">
      <c r="A3726" t="s">
        <v>8919</v>
      </c>
      <c r="B3726" t="s">
        <v>9</v>
      </c>
      <c r="C3726" t="s">
        <v>217</v>
      </c>
      <c r="D3726" t="s">
        <v>3731</v>
      </c>
      <c r="E3726">
        <v>4.2</v>
      </c>
      <c r="F3726">
        <v>70</v>
      </c>
      <c r="G3726" s="21">
        <v>60.19</v>
      </c>
      <c r="H3726">
        <v>2015</v>
      </c>
      <c r="J3726" t="str">
        <f>_xlfn.CONCAT(Table1[#This Row])</f>
        <v>Ségla Margaux 2015FranceMargauxChâteau Rauzan-Ségla4.27060.192015</v>
      </c>
      <c r="S3726" t="b">
        <v>0</v>
      </c>
    </row>
    <row r="3727" spans="1:19" x14ac:dyDescent="0.2">
      <c r="A3727" t="s">
        <v>8922</v>
      </c>
      <c r="B3727" t="s">
        <v>16</v>
      </c>
      <c r="C3727" t="s">
        <v>17</v>
      </c>
      <c r="D3727" t="s">
        <v>2259</v>
      </c>
      <c r="E3727">
        <v>4.2</v>
      </c>
      <c r="F3727">
        <v>70</v>
      </c>
      <c r="G3727" s="21">
        <v>58</v>
      </c>
      <c r="H3727">
        <v>2015</v>
      </c>
      <c r="J3727" t="str">
        <f>_xlfn.CONCAT(Table1[#This Row])</f>
        <v>Aldone 2015ItalyToscanaTerre del Marchesato4.270582015</v>
      </c>
      <c r="S3727" t="b">
        <v>0</v>
      </c>
    </row>
    <row r="3728" spans="1:19" x14ac:dyDescent="0.2">
      <c r="A3728" t="s">
        <v>8934</v>
      </c>
      <c r="B3728" t="s">
        <v>23</v>
      </c>
      <c r="C3728" t="s">
        <v>1104</v>
      </c>
      <c r="D3728" t="s">
        <v>1105</v>
      </c>
      <c r="E3728">
        <v>4</v>
      </c>
      <c r="F3728">
        <v>70</v>
      </c>
      <c r="G3728" s="21">
        <v>36.950000000000003</v>
      </c>
      <c r="H3728">
        <v>2015</v>
      </c>
      <c r="J3728" t="str">
        <f>_xlfn.CONCAT(Table1[#This Row])</f>
        <v>Holzspur Pinot Noir 2015AustriaThermenregionJohanneshof Reinisch47036.952015</v>
      </c>
      <c r="S3728" t="b">
        <v>0</v>
      </c>
    </row>
    <row r="3729" spans="1:19" x14ac:dyDescent="0.2">
      <c r="A3729" t="s">
        <v>8942</v>
      </c>
      <c r="B3729" t="s">
        <v>9</v>
      </c>
      <c r="C3729" t="s">
        <v>1319</v>
      </c>
      <c r="D3729" t="s">
        <v>8943</v>
      </c>
      <c r="E3729">
        <v>4</v>
      </c>
      <c r="F3729">
        <v>70</v>
      </c>
      <c r="G3729" s="21">
        <v>24.27</v>
      </c>
      <c r="H3729">
        <v>2015</v>
      </c>
      <c r="J3729" t="str">
        <f>_xlfn.CONCAT(Table1[#This Row])</f>
        <v>Castell Vell 2015FranceCôtes du Roussillon VillagesSingla47024.272015</v>
      </c>
      <c r="S3729" t="b">
        <v>0</v>
      </c>
    </row>
    <row r="3730" spans="1:19" x14ac:dyDescent="0.2">
      <c r="A3730" t="s">
        <v>8940</v>
      </c>
      <c r="B3730" t="s">
        <v>277</v>
      </c>
      <c r="C3730" t="s">
        <v>346</v>
      </c>
      <c r="D3730" t="s">
        <v>2584</v>
      </c>
      <c r="E3730">
        <v>3.6</v>
      </c>
      <c r="F3730">
        <v>70</v>
      </c>
      <c r="G3730" s="21">
        <v>11.5</v>
      </c>
      <c r="H3730">
        <v>2015</v>
      </c>
      <c r="J3730" t="str">
        <f>_xlfn.CONCAT(Table1[#This Row])</f>
        <v>Spätburgunder Kaiserstuhl 2015GermanyBadenSalwey3.67011.52015</v>
      </c>
      <c r="S3730" t="b">
        <v>0</v>
      </c>
    </row>
    <row r="3731" spans="1:19" x14ac:dyDescent="0.2">
      <c r="A3731" t="s">
        <v>1910</v>
      </c>
      <c r="B3731" t="s">
        <v>16</v>
      </c>
      <c r="C3731" t="s">
        <v>358</v>
      </c>
      <c r="D3731" t="s">
        <v>397</v>
      </c>
      <c r="E3731">
        <v>4.2</v>
      </c>
      <c r="F3731">
        <v>69</v>
      </c>
      <c r="G3731" s="21">
        <v>35</v>
      </c>
      <c r="H3731">
        <v>2015</v>
      </c>
      <c r="J3731" t="str">
        <f>_xlfn.CONCAT(Table1[#This Row])</f>
        <v>Brunello di Montalcino 2015ItalyBrunello di MontalcinoTalenti4.269352015</v>
      </c>
      <c r="S3731" t="b">
        <v>0</v>
      </c>
    </row>
    <row r="3732" spans="1:19" x14ac:dyDescent="0.2">
      <c r="A3732" t="s">
        <v>249</v>
      </c>
      <c r="B3732" t="s">
        <v>9</v>
      </c>
      <c r="C3732" t="s">
        <v>96</v>
      </c>
      <c r="D3732" t="s">
        <v>8875</v>
      </c>
      <c r="E3732">
        <v>4.0999999999999996</v>
      </c>
      <c r="F3732">
        <v>69</v>
      </c>
      <c r="G3732" s="21">
        <v>20.9</v>
      </c>
      <c r="H3732">
        <v>2015</v>
      </c>
      <c r="J3732" t="str">
        <f>_xlfn.CONCAT(Table1[#This Row])</f>
        <v>Saint-Émilion Grand Cru 2015FranceSaint-Émilion Grand CruClos Trimoulet4.16920.92015</v>
      </c>
      <c r="S3732" t="b">
        <v>0</v>
      </c>
    </row>
    <row r="3733" spans="1:19" x14ac:dyDescent="0.2">
      <c r="A3733" t="s">
        <v>8886</v>
      </c>
      <c r="B3733" t="s">
        <v>9</v>
      </c>
      <c r="C3733" t="s">
        <v>596</v>
      </c>
      <c r="D3733" t="s">
        <v>6419</v>
      </c>
      <c r="E3733">
        <v>3.6</v>
      </c>
      <c r="F3733">
        <v>69</v>
      </c>
      <c r="G3733" s="21">
        <v>9.9499999999999993</v>
      </c>
      <c r="H3733">
        <v>2015</v>
      </c>
      <c r="J3733" t="str">
        <f>_xlfn.CONCAT(Table1[#This Row])</f>
        <v>Regain Rouge 2015FranceVentouxVindemio3.6699.952015</v>
      </c>
      <c r="S3733" t="b">
        <v>0</v>
      </c>
    </row>
    <row r="3734" spans="1:19" x14ac:dyDescent="0.2">
      <c r="A3734" t="s">
        <v>1910</v>
      </c>
      <c r="B3734" t="s">
        <v>16</v>
      </c>
      <c r="C3734" t="s">
        <v>358</v>
      </c>
      <c r="D3734" t="s">
        <v>3995</v>
      </c>
      <c r="E3734">
        <v>4.5</v>
      </c>
      <c r="F3734">
        <v>68</v>
      </c>
      <c r="G3734" s="21">
        <v>144.53</v>
      </c>
      <c r="H3734">
        <v>2015</v>
      </c>
      <c r="J3734" t="str">
        <f>_xlfn.CONCAT(Table1[#This Row])</f>
        <v>Brunello di Montalcino 2015ItalyBrunello di MontalcinoSalvioni4.568144.532015</v>
      </c>
      <c r="S3734" t="b">
        <v>0</v>
      </c>
    </row>
    <row r="3735" spans="1:19" x14ac:dyDescent="0.2">
      <c r="A3735" t="s">
        <v>8832</v>
      </c>
      <c r="B3735" t="s">
        <v>66</v>
      </c>
      <c r="C3735" t="s">
        <v>313</v>
      </c>
      <c r="D3735" t="s">
        <v>3727</v>
      </c>
      <c r="E3735">
        <v>4.3</v>
      </c>
      <c r="F3735">
        <v>68</v>
      </c>
      <c r="G3735" s="21">
        <v>77.88</v>
      </c>
      <c r="H3735">
        <v>2015</v>
      </c>
      <c r="J3735" t="str">
        <f>_xlfn.CONCAT(Table1[#This Row])</f>
        <v>Doix 2015SpainPrioratMas Doix4.36877.882015</v>
      </c>
      <c r="S3735" t="b">
        <v>0</v>
      </c>
    </row>
    <row r="3736" spans="1:19" x14ac:dyDescent="0.2">
      <c r="A3736" t="s">
        <v>8840</v>
      </c>
      <c r="B3736" t="s">
        <v>34</v>
      </c>
      <c r="C3736" t="s">
        <v>718</v>
      </c>
      <c r="D3736" t="s">
        <v>531</v>
      </c>
      <c r="E3736">
        <v>4</v>
      </c>
      <c r="F3736">
        <v>68</v>
      </c>
      <c r="G3736" s="21">
        <v>53.5</v>
      </c>
      <c r="H3736">
        <v>2015</v>
      </c>
      <c r="J3736" t="str">
        <f>_xlfn.CONCAT(Table1[#This Row])</f>
        <v>Grial Carmenère 2015ChileColchagua ValleyApaltagua46853.52015</v>
      </c>
      <c r="S3736" t="b">
        <v>0</v>
      </c>
    </row>
    <row r="3737" spans="1:19" x14ac:dyDescent="0.2">
      <c r="A3737" t="s">
        <v>8830</v>
      </c>
      <c r="B3737" t="s">
        <v>62</v>
      </c>
      <c r="C3737" t="s">
        <v>63</v>
      </c>
      <c r="D3737" t="s">
        <v>1392</v>
      </c>
      <c r="E3737">
        <v>3.6</v>
      </c>
      <c r="F3737">
        <v>68</v>
      </c>
      <c r="G3737" s="21">
        <v>18.47</v>
      </c>
      <c r="H3737">
        <v>2015</v>
      </c>
      <c r="J3737" t="str">
        <f>_xlfn.CONCAT(Table1[#This Row])</f>
        <v>Timeless 2015South AfricaStellenboschStellenrust3.66818.472015</v>
      </c>
      <c r="S3737" t="b">
        <v>0</v>
      </c>
    </row>
    <row r="3738" spans="1:19" x14ac:dyDescent="0.2">
      <c r="A3738" t="s">
        <v>8747</v>
      </c>
      <c r="B3738" t="s">
        <v>16</v>
      </c>
      <c r="C3738" t="s">
        <v>2893</v>
      </c>
      <c r="D3738" t="s">
        <v>6412</v>
      </c>
      <c r="E3738">
        <v>4</v>
      </c>
      <c r="F3738">
        <v>67</v>
      </c>
      <c r="G3738" s="21">
        <v>12.99</v>
      </c>
      <c r="H3738">
        <v>2015</v>
      </c>
      <c r="J3738" t="str">
        <f>_xlfn.CONCAT(Table1[#This Row])</f>
        <v>More 2015Italydelle VenezieCollavini46712.992015</v>
      </c>
      <c r="S3738" t="b">
        <v>0</v>
      </c>
    </row>
    <row r="3739" spans="1:19" x14ac:dyDescent="0.2">
      <c r="A3739" t="s">
        <v>8745</v>
      </c>
      <c r="B3739" t="s">
        <v>9</v>
      </c>
      <c r="C3739" t="s">
        <v>1784</v>
      </c>
      <c r="D3739" t="s">
        <v>7530</v>
      </c>
      <c r="E3739">
        <v>3.9</v>
      </c>
      <c r="F3739">
        <v>67</v>
      </c>
      <c r="G3739" s="21">
        <v>16.899999999999999</v>
      </c>
      <c r="H3739">
        <v>2015</v>
      </c>
      <c r="J3739" t="str">
        <f>_xlfn.CONCAT(Table1[#This Row])</f>
        <v>Les Capitelles Costières de Nîmes Rouge 2015FranceCostières-de-NîmesChâteau Mourgues du Grès3.96716.92015</v>
      </c>
      <c r="S3739" t="b">
        <v>0</v>
      </c>
    </row>
    <row r="3740" spans="1:19" x14ac:dyDescent="0.2">
      <c r="A3740" t="s">
        <v>8749</v>
      </c>
      <c r="B3740" t="s">
        <v>66</v>
      </c>
      <c r="C3740" t="s">
        <v>333</v>
      </c>
      <c r="D3740" t="s">
        <v>6282</v>
      </c>
      <c r="E3740">
        <v>3.9</v>
      </c>
      <c r="F3740">
        <v>67</v>
      </c>
      <c r="G3740" s="21">
        <v>28.95</v>
      </c>
      <c r="H3740">
        <v>2015</v>
      </c>
      <c r="J3740" t="str">
        <f>_xlfn.CONCAT(Table1[#This Row])</f>
        <v>Santa Cruz de Artazu 2015SpainNavarraArtadi3.96728.952015</v>
      </c>
      <c r="S3740" t="b">
        <v>0</v>
      </c>
    </row>
    <row r="3741" spans="1:19" x14ac:dyDescent="0.2">
      <c r="A3741" t="s">
        <v>467</v>
      </c>
      <c r="B3741" t="s">
        <v>9</v>
      </c>
      <c r="C3741" t="s">
        <v>10</v>
      </c>
      <c r="D3741" t="s">
        <v>8776</v>
      </c>
      <c r="E3741">
        <v>3.9</v>
      </c>
      <c r="F3741">
        <v>67</v>
      </c>
      <c r="G3741" s="21">
        <v>89.95</v>
      </c>
      <c r="H3741">
        <v>2015</v>
      </c>
      <c r="J3741" t="str">
        <f>_xlfn.CONCAT(Table1[#This Row])</f>
        <v>Pomerol 2015FrancePomerolChâteau Le Bon Pasteur3.96789.952015</v>
      </c>
      <c r="S3741" t="b">
        <v>0</v>
      </c>
    </row>
    <row r="3742" spans="1:19" x14ac:dyDescent="0.2">
      <c r="A3742" t="s">
        <v>3803</v>
      </c>
      <c r="B3742" t="s">
        <v>66</v>
      </c>
      <c r="C3742" t="s">
        <v>308</v>
      </c>
      <c r="D3742" t="s">
        <v>8740</v>
      </c>
      <c r="E3742">
        <v>3.7</v>
      </c>
      <c r="F3742">
        <v>67</v>
      </c>
      <c r="G3742" s="21">
        <v>8</v>
      </c>
      <c r="H3742">
        <v>2015</v>
      </c>
      <c r="J3742" t="str">
        <f>_xlfn.CONCAT(Table1[#This Row])</f>
        <v>Rioja Crianza 2015SpainRiojaMarques de Mundaiz3.76782015</v>
      </c>
      <c r="S3742" t="b">
        <v>0</v>
      </c>
    </row>
    <row r="3743" spans="1:19" x14ac:dyDescent="0.2">
      <c r="A3743" t="s">
        <v>8741</v>
      </c>
      <c r="B3743" t="s">
        <v>23</v>
      </c>
      <c r="C3743" t="s">
        <v>1600</v>
      </c>
      <c r="D3743" t="s">
        <v>7968</v>
      </c>
      <c r="E3743">
        <v>3.6</v>
      </c>
      <c r="F3743">
        <v>67</v>
      </c>
      <c r="G3743" s="21">
        <v>13.43</v>
      </c>
      <c r="H3743">
        <v>2015</v>
      </c>
      <c r="J3743" t="str">
        <f>_xlfn.CONCAT(Table1[#This Row])</f>
        <v>Cuvée Bertrand 2015AustriaNiederösterreichSchloss Gobelsburg3.66713.432015</v>
      </c>
      <c r="S3743" t="b">
        <v>0</v>
      </c>
    </row>
    <row r="3744" spans="1:19" x14ac:dyDescent="0.2">
      <c r="A3744" t="s">
        <v>8754</v>
      </c>
      <c r="B3744" t="s">
        <v>16</v>
      </c>
      <c r="C3744" t="s">
        <v>8040</v>
      </c>
      <c r="D3744" t="s">
        <v>8041</v>
      </c>
      <c r="E3744">
        <v>3.5</v>
      </c>
      <c r="F3744">
        <v>67</v>
      </c>
      <c r="G3744" s="21">
        <v>15.65</v>
      </c>
      <c r="H3744">
        <v>2015</v>
      </c>
      <c r="J3744" t="str">
        <f>_xlfn.CONCAT(Table1[#This Row])</f>
        <v>Niccolò V Colli di Luni Rosso 2015ItalyColli di LuniLvnae3.56715.652015</v>
      </c>
      <c r="S3744" t="b">
        <v>0</v>
      </c>
    </row>
    <row r="3745" spans="1:19" x14ac:dyDescent="0.2">
      <c r="A3745" t="s">
        <v>8748</v>
      </c>
      <c r="B3745" t="s">
        <v>9</v>
      </c>
      <c r="C3745" t="s">
        <v>1416</v>
      </c>
      <c r="D3745" t="s">
        <v>3700</v>
      </c>
      <c r="E3745">
        <v>3.4</v>
      </c>
      <c r="F3745">
        <v>67</v>
      </c>
      <c r="G3745" s="21">
        <v>8.9</v>
      </c>
      <c r="H3745">
        <v>2015</v>
      </c>
      <c r="J3745" t="str">
        <f>_xlfn.CONCAT(Table1[#This Row])</f>
        <v>Merlot - Cabernet Sauvignon Buzet 2015FranceBuzetLionel Osmin &amp; Cie3.4678.92015</v>
      </c>
      <c r="S3745" t="b">
        <v>0</v>
      </c>
    </row>
    <row r="3746" spans="1:19" x14ac:dyDescent="0.2">
      <c r="A3746" t="s">
        <v>8718</v>
      </c>
      <c r="B3746" t="s">
        <v>16</v>
      </c>
      <c r="C3746" t="s">
        <v>181</v>
      </c>
      <c r="D3746" t="s">
        <v>3254</v>
      </c>
      <c r="E3746">
        <v>4.4000000000000004</v>
      </c>
      <c r="F3746">
        <v>66</v>
      </c>
      <c r="G3746" s="21">
        <v>129.01</v>
      </c>
      <c r="H3746">
        <v>2015</v>
      </c>
      <c r="J3746" t="str">
        <f>_xlfn.CONCAT(Table1[#This Row])</f>
        <v>Barolo Bussia Cicala 2015ItalyBaroloAldo Conterno4.466129.012015</v>
      </c>
      <c r="S3746" t="b">
        <v>0</v>
      </c>
    </row>
    <row r="3747" spans="1:19" x14ac:dyDescent="0.2">
      <c r="A3747" t="s">
        <v>8702</v>
      </c>
      <c r="B3747" t="s">
        <v>16</v>
      </c>
      <c r="C3747" t="s">
        <v>2638</v>
      </c>
      <c r="D3747" t="s">
        <v>7760</v>
      </c>
      <c r="E3747">
        <v>4.0999999999999996</v>
      </c>
      <c r="F3747">
        <v>66</v>
      </c>
      <c r="G3747" s="21">
        <v>15.3</v>
      </c>
      <c r="H3747">
        <v>2015</v>
      </c>
      <c r="J3747" t="str">
        <f>_xlfn.CONCAT(Table1[#This Row])</f>
        <v>Chianti Colli Senesi Riserva 2015ItalyChianti Colli SenesiPoderi del Paradiso4.16615.32015</v>
      </c>
      <c r="S3747" t="b">
        <v>0</v>
      </c>
    </row>
    <row r="3748" spans="1:19" x14ac:dyDescent="0.2">
      <c r="A3748" t="s">
        <v>8703</v>
      </c>
      <c r="B3748" t="s">
        <v>16</v>
      </c>
      <c r="C3748" t="s">
        <v>20</v>
      </c>
      <c r="D3748" t="s">
        <v>2084</v>
      </c>
      <c r="E3748">
        <v>2.8</v>
      </c>
      <c r="F3748">
        <v>66</v>
      </c>
      <c r="G3748" s="21">
        <v>7.32</v>
      </c>
      <c r="H3748">
        <v>2015</v>
      </c>
      <c r="J3748" t="str">
        <f>_xlfn.CONCAT(Table1[#This Row])</f>
        <v>Villa Mura Bardolino 2015ItalyBardolinoSartori2.8667.322015</v>
      </c>
      <c r="S3748" t="b">
        <v>0</v>
      </c>
    </row>
    <row r="3749" spans="1:19" x14ac:dyDescent="0.2">
      <c r="A3749" t="s">
        <v>1910</v>
      </c>
      <c r="B3749" t="s">
        <v>16</v>
      </c>
      <c r="C3749" t="s">
        <v>17</v>
      </c>
      <c r="D3749" t="s">
        <v>8657</v>
      </c>
      <c r="E3749">
        <v>4.2</v>
      </c>
      <c r="F3749">
        <v>65</v>
      </c>
      <c r="G3749" s="21">
        <v>58.1</v>
      </c>
      <c r="H3749">
        <v>2015</v>
      </c>
      <c r="J3749" t="str">
        <f>_xlfn.CONCAT(Table1[#This Row])</f>
        <v>Brunello di Montalcino 2015ItalyToscanaUccelliera4.26558.12015</v>
      </c>
      <c r="S3749" t="b">
        <v>0</v>
      </c>
    </row>
    <row r="3750" spans="1:19" x14ac:dyDescent="0.2">
      <c r="A3750" t="s">
        <v>8678</v>
      </c>
      <c r="B3750" t="s">
        <v>16</v>
      </c>
      <c r="C3750" t="s">
        <v>17</v>
      </c>
      <c r="D3750" t="s">
        <v>2289</v>
      </c>
      <c r="E3750">
        <v>4.2</v>
      </c>
      <c r="F3750">
        <v>65</v>
      </c>
      <c r="G3750" s="21">
        <v>154.22999999999999</v>
      </c>
      <c r="H3750">
        <v>2015</v>
      </c>
      <c r="J3750" t="str">
        <f>_xlfn.CONCAT(Table1[#This Row])</f>
        <v>Per Sempre Syrah Toscana 2015ItalyToscanaTua Rita4.265154.232015</v>
      </c>
      <c r="S3750" t="b">
        <v>0</v>
      </c>
    </row>
    <row r="3751" spans="1:19" x14ac:dyDescent="0.2">
      <c r="A3751" t="s">
        <v>8658</v>
      </c>
      <c r="B3751" t="s">
        <v>16</v>
      </c>
      <c r="C3751" t="s">
        <v>181</v>
      </c>
      <c r="D3751" t="s">
        <v>2472</v>
      </c>
      <c r="E3751">
        <v>4.0999999999999996</v>
      </c>
      <c r="F3751">
        <v>65</v>
      </c>
      <c r="G3751" s="21">
        <v>74.75</v>
      </c>
      <c r="H3751">
        <v>2015</v>
      </c>
      <c r="J3751" t="str">
        <f>_xlfn.CONCAT(Table1[#This Row])</f>
        <v>Barolo Ravera 2015ItalyBaroloG.D. Vajra4.16574.752015</v>
      </c>
      <c r="S3751" t="b">
        <v>0</v>
      </c>
    </row>
    <row r="3752" spans="1:19" x14ac:dyDescent="0.2">
      <c r="A3752" t="s">
        <v>8661</v>
      </c>
      <c r="B3752" t="s">
        <v>66</v>
      </c>
      <c r="C3752" t="s">
        <v>268</v>
      </c>
      <c r="D3752" t="s">
        <v>269</v>
      </c>
      <c r="E3752">
        <v>4</v>
      </c>
      <c r="F3752">
        <v>65</v>
      </c>
      <c r="G3752" s="21">
        <v>37.04</v>
      </c>
      <c r="H3752">
        <v>2015</v>
      </c>
      <c r="J3752" t="str">
        <f>_xlfn.CONCAT(Table1[#This Row])</f>
        <v>Cabrida Old Vines Garnacha 2015SpainMontsantCapçanes46537.042015</v>
      </c>
      <c r="S3752" t="b">
        <v>0</v>
      </c>
    </row>
    <row r="3753" spans="1:19" x14ac:dyDescent="0.2">
      <c r="A3753" t="s">
        <v>8646</v>
      </c>
      <c r="B3753" t="s">
        <v>9</v>
      </c>
      <c r="C3753" t="s">
        <v>1088</v>
      </c>
      <c r="D3753" t="s">
        <v>7090</v>
      </c>
      <c r="E3753">
        <v>3.8</v>
      </c>
      <c r="F3753">
        <v>65</v>
      </c>
      <c r="G3753" s="21">
        <v>11.95</v>
      </c>
      <c r="H3753">
        <v>2015</v>
      </c>
      <c r="J3753" t="str">
        <f>_xlfn.CONCAT(Table1[#This Row])</f>
        <v>Cuvée Apanage Côtes de Bourg 2015FranceCôtes de BourgChâteau Puybarbe3.86511.952015</v>
      </c>
      <c r="S3753" t="b">
        <v>0</v>
      </c>
    </row>
    <row r="3754" spans="1:19" x14ac:dyDescent="0.2">
      <c r="A3754" t="s">
        <v>8649</v>
      </c>
      <c r="B3754" t="s">
        <v>16</v>
      </c>
      <c r="C3754" t="s">
        <v>1724</v>
      </c>
      <c r="D3754" t="s">
        <v>1725</v>
      </c>
      <c r="E3754">
        <v>3.8</v>
      </c>
      <c r="F3754">
        <v>65</v>
      </c>
      <c r="G3754" s="21">
        <v>18.97</v>
      </c>
      <c r="H3754">
        <v>2015</v>
      </c>
      <c r="J3754" t="str">
        <f>_xlfn.CONCAT(Table1[#This Row])</f>
        <v>Valtellina Superiore Fracia 2015ItalyValtellina SuperioreNino Negri3.86518.972015</v>
      </c>
      <c r="S3754" t="b">
        <v>0</v>
      </c>
    </row>
    <row r="3755" spans="1:19" x14ac:dyDescent="0.2">
      <c r="A3755" t="s">
        <v>8675</v>
      </c>
      <c r="B3755" t="s">
        <v>16</v>
      </c>
      <c r="C3755" t="s">
        <v>93</v>
      </c>
      <c r="D3755" t="s">
        <v>6013</v>
      </c>
      <c r="E3755">
        <v>3.8</v>
      </c>
      <c r="F3755">
        <v>65</v>
      </c>
      <c r="G3755" s="21">
        <v>21.5</v>
      </c>
      <c r="H3755">
        <v>2015</v>
      </c>
      <c r="J3755" t="str">
        <f>_xlfn.CONCAT(Table1[#This Row])</f>
        <v>Poggio a'Frati Chianti Classico Riserva 2015ItalyChianti ClassicoRocca di Castagnoli3.86521.52015</v>
      </c>
      <c r="S3755" t="b">
        <v>0</v>
      </c>
    </row>
    <row r="3756" spans="1:19" x14ac:dyDescent="0.2">
      <c r="A3756" t="s">
        <v>8670</v>
      </c>
      <c r="B3756" t="s">
        <v>277</v>
      </c>
      <c r="C3756" t="s">
        <v>955</v>
      </c>
      <c r="D3756" t="s">
        <v>8671</v>
      </c>
      <c r="E3756">
        <v>3.7</v>
      </c>
      <c r="F3756">
        <v>65</v>
      </c>
      <c r="G3756" s="21">
        <v>12.49</v>
      </c>
      <c r="H3756">
        <v>2015</v>
      </c>
      <c r="J3756" t="str">
        <f>_xlfn.CONCAT(Table1[#This Row])</f>
        <v>Cuvée Giro Rot 2015GermanyRheinhessenKühling-Gillot3.76512.492015</v>
      </c>
      <c r="S3756" t="b">
        <v>0</v>
      </c>
    </row>
    <row r="3757" spans="1:19" x14ac:dyDescent="0.2">
      <c r="A3757" t="s">
        <v>8603</v>
      </c>
      <c r="B3757" t="s">
        <v>16</v>
      </c>
      <c r="C3757" t="s">
        <v>558</v>
      </c>
      <c r="D3757" t="s">
        <v>889</v>
      </c>
      <c r="E3757">
        <v>4.4000000000000004</v>
      </c>
      <c r="F3757">
        <v>64</v>
      </c>
      <c r="G3757" s="21">
        <v>44</v>
      </c>
      <c r="H3757">
        <v>2015</v>
      </c>
      <c r="J3757" t="str">
        <f>_xlfn.CONCAT(Table1[#This Row])</f>
        <v>Vino Nobile di Montepulciano Costa Grande 2015ItalyVino Nobile di MontepulcianoBoscarelli4.464442015</v>
      </c>
      <c r="S3757" t="b">
        <v>0</v>
      </c>
    </row>
    <row r="3758" spans="1:19" x14ac:dyDescent="0.2">
      <c r="A3758" t="s">
        <v>8605</v>
      </c>
      <c r="B3758" t="s">
        <v>16</v>
      </c>
      <c r="C3758" t="s">
        <v>178</v>
      </c>
      <c r="D3758" t="s">
        <v>4584</v>
      </c>
      <c r="E3758">
        <v>4.3</v>
      </c>
      <c r="F3758">
        <v>64</v>
      </c>
      <c r="G3758" s="21">
        <v>21.66</v>
      </c>
      <c r="H3758">
        <v>2015</v>
      </c>
      <c r="J3758" t="str">
        <f>_xlfn.CONCAT(Table1[#This Row])</f>
        <v>Bärba Cesco Barbera d'Alba Superiore 2015ItalyBarbera d'AlbaElio Filippino4.36421.662015</v>
      </c>
      <c r="S3758" t="b">
        <v>0</v>
      </c>
    </row>
    <row r="3759" spans="1:19" x14ac:dyDescent="0.2">
      <c r="A3759" t="s">
        <v>8620</v>
      </c>
      <c r="B3759" t="s">
        <v>66</v>
      </c>
      <c r="C3759" t="s">
        <v>252</v>
      </c>
      <c r="D3759" t="s">
        <v>1209</v>
      </c>
      <c r="E3759">
        <v>4.0999999999999996</v>
      </c>
      <c r="F3759">
        <v>64</v>
      </c>
      <c r="G3759" s="21">
        <v>33.99</v>
      </c>
      <c r="H3759">
        <v>2015</v>
      </c>
      <c r="J3759" t="str">
        <f>_xlfn.CONCAT(Table1[#This Row])</f>
        <v>Reserva de Familia Syrah 2015SpainLanzaroteEl Grifo4.16433.992015</v>
      </c>
      <c r="S3759" t="b">
        <v>0</v>
      </c>
    </row>
    <row r="3760" spans="1:19" x14ac:dyDescent="0.2">
      <c r="A3760" t="s">
        <v>249</v>
      </c>
      <c r="B3760" t="s">
        <v>9</v>
      </c>
      <c r="C3760" t="s">
        <v>96</v>
      </c>
      <c r="D3760" t="s">
        <v>8580</v>
      </c>
      <c r="E3760">
        <v>4</v>
      </c>
      <c r="F3760">
        <v>64</v>
      </c>
      <c r="G3760" s="21">
        <v>25.47</v>
      </c>
      <c r="H3760">
        <v>2015</v>
      </c>
      <c r="J3760" t="str">
        <f>_xlfn.CONCAT(Table1[#This Row])</f>
        <v>Saint-Émilion Grand Cru 2015FranceSaint-Émilion Grand CruChâteau Haut-Pontet46425.472015</v>
      </c>
      <c r="S3760" t="b">
        <v>0</v>
      </c>
    </row>
    <row r="3761" spans="1:19" x14ac:dyDescent="0.2">
      <c r="A3761" t="s">
        <v>8614</v>
      </c>
      <c r="B3761" t="s">
        <v>46</v>
      </c>
      <c r="C3761" t="s">
        <v>131</v>
      </c>
      <c r="D3761" t="s">
        <v>2764</v>
      </c>
      <c r="E3761">
        <v>3.8</v>
      </c>
      <c r="F3761">
        <v>64</v>
      </c>
      <c r="G3761" s="21">
        <v>17.95</v>
      </c>
      <c r="H3761">
        <v>2015</v>
      </c>
      <c r="J3761" t="str">
        <f>_xlfn.CONCAT(Table1[#This Row])</f>
        <v>Grenache - Shiraz - Mourvedre Postmaster 2015AustraliaMcLaren ValeFox Creek3.86417.952015</v>
      </c>
      <c r="S3761" t="b">
        <v>0</v>
      </c>
    </row>
    <row r="3762" spans="1:19" x14ac:dyDescent="0.2">
      <c r="A3762" t="s">
        <v>8596</v>
      </c>
      <c r="B3762" t="s">
        <v>16</v>
      </c>
      <c r="C3762" t="s">
        <v>996</v>
      </c>
      <c r="D3762" t="s">
        <v>5314</v>
      </c>
      <c r="E3762">
        <v>3.7</v>
      </c>
      <c r="F3762">
        <v>64</v>
      </c>
      <c r="G3762" s="21">
        <v>12.56</v>
      </c>
      <c r="H3762">
        <v>2015</v>
      </c>
      <c r="J3762" t="str">
        <f>_xlfn.CONCAT(Table1[#This Row])</f>
        <v>Isola dei Nuraghi 2015ItalyIsola dei NuraghiSurrau3.76412.562015</v>
      </c>
      <c r="S3762" t="b">
        <v>0</v>
      </c>
    </row>
    <row r="3763" spans="1:19" x14ac:dyDescent="0.2">
      <c r="A3763" t="s">
        <v>8598</v>
      </c>
      <c r="B3763" t="s">
        <v>255</v>
      </c>
      <c r="C3763" t="s">
        <v>3142</v>
      </c>
      <c r="D3763" t="s">
        <v>3143</v>
      </c>
      <c r="E3763">
        <v>3.6</v>
      </c>
      <c r="F3763">
        <v>64</v>
      </c>
      <c r="G3763" s="21">
        <v>10.9</v>
      </c>
      <c r="H3763">
        <v>2015</v>
      </c>
      <c r="J3763" t="str">
        <f>_xlfn.CONCAT(Table1[#This Row])</f>
        <v>Tribun 2015RomaniaMurfatlarAlira3.66410.92015</v>
      </c>
      <c r="S3763" t="b">
        <v>0</v>
      </c>
    </row>
    <row r="3764" spans="1:19" x14ac:dyDescent="0.2">
      <c r="A3764" t="s">
        <v>8616</v>
      </c>
      <c r="B3764" t="s">
        <v>66</v>
      </c>
      <c r="C3764" t="s">
        <v>222</v>
      </c>
      <c r="D3764" t="s">
        <v>2413</v>
      </c>
      <c r="E3764">
        <v>3.5</v>
      </c>
      <c r="F3764">
        <v>64</v>
      </c>
      <c r="G3764" s="21">
        <v>9.99</v>
      </c>
      <c r="H3764">
        <v>2015</v>
      </c>
      <c r="J3764" t="str">
        <f>_xlfn.CONCAT(Table1[#This Row])</f>
        <v>Ribera del Duero Crianza 2015SpainRibera del DueroVega Real3.5649.992015</v>
      </c>
      <c r="S3764" t="b">
        <v>0</v>
      </c>
    </row>
    <row r="3765" spans="1:19" x14ac:dyDescent="0.2">
      <c r="A3765" t="s">
        <v>8527</v>
      </c>
      <c r="B3765" t="s">
        <v>16</v>
      </c>
      <c r="C3765" t="s">
        <v>492</v>
      </c>
      <c r="D3765" t="s">
        <v>1471</v>
      </c>
      <c r="E3765">
        <v>4.3</v>
      </c>
      <c r="F3765">
        <v>63</v>
      </c>
      <c r="G3765" s="21">
        <v>65</v>
      </c>
      <c r="H3765">
        <v>2015</v>
      </c>
      <c r="J3765" t="str">
        <f>_xlfn.CONCAT(Table1[#This Row])</f>
        <v>Opera Omnia Bolgheri Superiore 2015ItalyBolgheri SuperioreLa Madonnina4.363652015</v>
      </c>
      <c r="S3765" t="b">
        <v>0</v>
      </c>
    </row>
    <row r="3766" spans="1:19" x14ac:dyDescent="0.2">
      <c r="A3766" t="s">
        <v>1909</v>
      </c>
      <c r="B3766" t="s">
        <v>16</v>
      </c>
      <c r="C3766" t="s">
        <v>181</v>
      </c>
      <c r="D3766" t="s">
        <v>4686</v>
      </c>
      <c r="E3766">
        <v>4.0999999999999996</v>
      </c>
      <c r="F3766">
        <v>63</v>
      </c>
      <c r="G3766" s="21">
        <v>32.99</v>
      </c>
      <c r="H3766">
        <v>2015</v>
      </c>
      <c r="J3766" t="str">
        <f>_xlfn.CONCAT(Table1[#This Row])</f>
        <v>Barolo 2015ItalyBaroloCoppo4.16332.992015</v>
      </c>
      <c r="S3766" t="b">
        <v>0</v>
      </c>
    </row>
    <row r="3767" spans="1:19" x14ac:dyDescent="0.2">
      <c r="A3767" t="s">
        <v>8559</v>
      </c>
      <c r="B3767" t="s">
        <v>9</v>
      </c>
      <c r="C3767" t="s">
        <v>96</v>
      </c>
      <c r="D3767" t="s">
        <v>623</v>
      </c>
      <c r="E3767">
        <v>3.9</v>
      </c>
      <c r="F3767">
        <v>63</v>
      </c>
      <c r="G3767" s="21">
        <v>58.39</v>
      </c>
      <c r="H3767">
        <v>2015</v>
      </c>
      <c r="J3767" t="str">
        <f>_xlfn.CONCAT(Table1[#This Row])</f>
        <v>Annonce Saint-Émilion Grand Cru 2015FranceSaint-Émilion Grand CruChâteau Belair-Monange3.96358.392015</v>
      </c>
      <c r="S3767" t="b">
        <v>0</v>
      </c>
    </row>
    <row r="3768" spans="1:19" x14ac:dyDescent="0.2">
      <c r="A3768" t="s">
        <v>8463</v>
      </c>
      <c r="B3768" t="s">
        <v>16</v>
      </c>
      <c r="C3768" t="s">
        <v>1844</v>
      </c>
      <c r="D3768" t="s">
        <v>2757</v>
      </c>
      <c r="E3768">
        <v>4.4000000000000004</v>
      </c>
      <c r="F3768">
        <v>62</v>
      </c>
      <c r="G3768" s="21">
        <v>22.3</v>
      </c>
      <c r="H3768">
        <v>2015</v>
      </c>
      <c r="J3768" t="str">
        <f>_xlfn.CONCAT(Table1[#This Row])</f>
        <v>Cruino Rosso Veronese 2015ItalyRosso VeroneseZeni4.46222.32015</v>
      </c>
      <c r="S3768" t="b">
        <v>0</v>
      </c>
    </row>
    <row r="3769" spans="1:19" x14ac:dyDescent="0.2">
      <c r="A3769" t="s">
        <v>8485</v>
      </c>
      <c r="B3769" t="s">
        <v>16</v>
      </c>
      <c r="C3769" t="s">
        <v>404</v>
      </c>
      <c r="D3769" t="s">
        <v>2088</v>
      </c>
      <c r="E3769">
        <v>4.3</v>
      </c>
      <c r="F3769">
        <v>62</v>
      </c>
      <c r="G3769" s="21">
        <v>57.88</v>
      </c>
      <c r="H3769">
        <v>2015</v>
      </c>
      <c r="J3769" t="str">
        <f>_xlfn.CONCAT(Table1[#This Row])</f>
        <v>Castel Campan Merlot 2015ItalySüdtirol - Alto AdigeManincor4.36257.882015</v>
      </c>
      <c r="S3769" t="b">
        <v>0</v>
      </c>
    </row>
    <row r="3770" spans="1:19" x14ac:dyDescent="0.2">
      <c r="A3770" t="s">
        <v>8467</v>
      </c>
      <c r="B3770" t="s">
        <v>9</v>
      </c>
      <c r="C3770" t="s">
        <v>8468</v>
      </c>
      <c r="D3770" t="s">
        <v>1533</v>
      </c>
      <c r="E3770">
        <v>4.2</v>
      </c>
      <c r="F3770">
        <v>62</v>
      </c>
      <c r="G3770" s="21">
        <v>39.5</v>
      </c>
      <c r="H3770">
        <v>2015</v>
      </c>
      <c r="J3770" t="str">
        <f>_xlfn.CONCAT(Table1[#This Row])</f>
        <v>Santenay 1er Cru 'Beauregard' Rouge 2015FranceSantenay 1er Cru 'Beauregard'Vincent Girardin4.26239.52015</v>
      </c>
      <c r="S3770" t="b">
        <v>0</v>
      </c>
    </row>
    <row r="3771" spans="1:19" x14ac:dyDescent="0.2">
      <c r="A3771" t="s">
        <v>8469</v>
      </c>
      <c r="B3771" t="s">
        <v>23</v>
      </c>
      <c r="C3771" t="s">
        <v>247</v>
      </c>
      <c r="D3771" t="s">
        <v>8048</v>
      </c>
      <c r="E3771">
        <v>4.0999999999999996</v>
      </c>
      <c r="F3771">
        <v>62</v>
      </c>
      <c r="G3771" s="21">
        <v>13.79</v>
      </c>
      <c r="H3771">
        <v>2015</v>
      </c>
      <c r="J3771" t="str">
        <f>_xlfn.CONCAT(Table1[#This Row])</f>
        <v>Muschelkalk Rot 2015AustriaBurgenlandLichtenberger &amp; González4.16213.792015</v>
      </c>
      <c r="S3771" t="b">
        <v>0</v>
      </c>
    </row>
    <row r="3772" spans="1:19" x14ac:dyDescent="0.2">
      <c r="A3772" t="s">
        <v>8489</v>
      </c>
      <c r="B3772" t="s">
        <v>9</v>
      </c>
      <c r="C3772" t="s">
        <v>190</v>
      </c>
      <c r="D3772" t="s">
        <v>361</v>
      </c>
      <c r="E3772">
        <v>4.0999999999999996</v>
      </c>
      <c r="F3772">
        <v>62</v>
      </c>
      <c r="G3772" s="21">
        <v>77.010000000000005</v>
      </c>
      <c r="H3772">
        <v>2015</v>
      </c>
      <c r="J3772" t="str">
        <f>_xlfn.CONCAT(Table1[#This Row])</f>
        <v>Seigneur de Maugiron Côte-Rôtie 2015FranceCôte-RôtieDelas4.16277.012015</v>
      </c>
      <c r="S3772" t="b">
        <v>0</v>
      </c>
    </row>
    <row r="3773" spans="1:19" x14ac:dyDescent="0.2">
      <c r="A3773" t="s">
        <v>8465</v>
      </c>
      <c r="B3773" t="s">
        <v>34</v>
      </c>
      <c r="C3773" t="s">
        <v>599</v>
      </c>
      <c r="D3773" t="s">
        <v>790</v>
      </c>
      <c r="E3773">
        <v>3.9</v>
      </c>
      <c r="F3773">
        <v>62</v>
      </c>
      <c r="G3773" s="21">
        <v>35.090000000000003</v>
      </c>
      <c r="H3773">
        <v>2015</v>
      </c>
      <c r="J3773" t="str">
        <f>_xlfn.CONCAT(Table1[#This Row])</f>
        <v>Winemaker's Red Cabernet Sauvignon Blend 2015ChileMaipo ValleyCarmen3.96235.092015</v>
      </c>
      <c r="S3773" t="b">
        <v>0</v>
      </c>
    </row>
    <row r="3774" spans="1:19" x14ac:dyDescent="0.2">
      <c r="A3774" t="s">
        <v>8490</v>
      </c>
      <c r="B3774" t="s">
        <v>62</v>
      </c>
      <c r="C3774" t="s">
        <v>635</v>
      </c>
      <c r="D3774" t="s">
        <v>636</v>
      </c>
      <c r="E3774">
        <v>3.9</v>
      </c>
      <c r="F3774">
        <v>62</v>
      </c>
      <c r="G3774" s="21">
        <v>15.39</v>
      </c>
      <c r="H3774">
        <v>2015</v>
      </c>
      <c r="J3774" t="str">
        <f>_xlfn.CONCAT(Table1[#This Row])</f>
        <v>Les Coteaux Merlot 2015South AfricaWellingtonMont du Toit3.96215.392015</v>
      </c>
      <c r="S3774" t="b">
        <v>0</v>
      </c>
    </row>
    <row r="3775" spans="1:19" x14ac:dyDescent="0.2">
      <c r="A3775" t="s">
        <v>8507</v>
      </c>
      <c r="B3775" t="s">
        <v>16</v>
      </c>
      <c r="C3775" t="s">
        <v>53</v>
      </c>
      <c r="D3775" t="s">
        <v>2242</v>
      </c>
      <c r="E3775">
        <v>3.9</v>
      </c>
      <c r="F3775">
        <v>62</v>
      </c>
      <c r="G3775" s="21">
        <v>18.03</v>
      </c>
      <c r="H3775">
        <v>2015</v>
      </c>
      <c r="J3775" t="str">
        <f>_xlfn.CONCAT(Table1[#This Row])</f>
        <v>Canio Nero di Troia 2015ItalyPugliaVigneti del Salento3.96218.032015</v>
      </c>
      <c r="S3775" t="b">
        <v>0</v>
      </c>
    </row>
    <row r="3776" spans="1:19" x14ac:dyDescent="0.2">
      <c r="A3776" t="s">
        <v>8476</v>
      </c>
      <c r="B3776" t="s">
        <v>9</v>
      </c>
      <c r="C3776" t="s">
        <v>281</v>
      </c>
      <c r="D3776" t="s">
        <v>2224</v>
      </c>
      <c r="E3776">
        <v>3.6</v>
      </c>
      <c r="F3776">
        <v>62</v>
      </c>
      <c r="G3776" s="21">
        <v>23.34</v>
      </c>
      <c r="H3776">
        <v>2015</v>
      </c>
      <c r="J3776" t="str">
        <f>_xlfn.CONCAT(Table1[#This Row])</f>
        <v>La Closerie de Camensac Haut-Médoc 2015FranceHaut-MédocChâteau de Camensac3.66223.342015</v>
      </c>
      <c r="S3776" t="b">
        <v>0</v>
      </c>
    </row>
    <row r="3777" spans="1:19" x14ac:dyDescent="0.2">
      <c r="A3777" t="s">
        <v>271</v>
      </c>
      <c r="B3777" t="s">
        <v>277</v>
      </c>
      <c r="C3777" t="s">
        <v>852</v>
      </c>
      <c r="D3777" t="s">
        <v>6622</v>
      </c>
      <c r="E3777">
        <v>3.6</v>
      </c>
      <c r="F3777">
        <v>62</v>
      </c>
      <c r="G3777" s="21">
        <v>10.5</v>
      </c>
      <c r="H3777">
        <v>2015</v>
      </c>
      <c r="J3777" t="str">
        <f>_xlfn.CONCAT(Table1[#This Row])</f>
        <v>Pinot Noir 2015GermanyAhrH. J. Kreuzberg3.66210.52015</v>
      </c>
      <c r="S3777" t="b">
        <v>0</v>
      </c>
    </row>
    <row r="3778" spans="1:19" x14ac:dyDescent="0.2">
      <c r="A3778" t="s">
        <v>3177</v>
      </c>
      <c r="B3778" t="s">
        <v>277</v>
      </c>
      <c r="C3778" t="s">
        <v>346</v>
      </c>
      <c r="D3778" t="s">
        <v>6962</v>
      </c>
      <c r="E3778">
        <v>3.6</v>
      </c>
      <c r="F3778">
        <v>62</v>
      </c>
      <c r="G3778" s="21">
        <v>12.49</v>
      </c>
      <c r="H3778">
        <v>2015</v>
      </c>
      <c r="J3778" t="str">
        <f>_xlfn.CONCAT(Table1[#This Row])</f>
        <v>Blaufränkisch 2015GermanyBadenBurg Ravensburg3.66212.492015</v>
      </c>
      <c r="S3778" t="b">
        <v>0</v>
      </c>
    </row>
    <row r="3779" spans="1:19" x14ac:dyDescent="0.2">
      <c r="A3779" t="s">
        <v>8472</v>
      </c>
      <c r="B3779" t="s">
        <v>23</v>
      </c>
      <c r="C3779" t="s">
        <v>247</v>
      </c>
      <c r="D3779" t="s">
        <v>7319</v>
      </c>
      <c r="E3779">
        <v>3.5</v>
      </c>
      <c r="F3779">
        <v>62</v>
      </c>
      <c r="G3779" s="21">
        <v>12.78</v>
      </c>
      <c r="H3779">
        <v>2015</v>
      </c>
      <c r="J3779" t="str">
        <f>_xlfn.CONCAT(Table1[#This Row])</f>
        <v>Blaufränkisch Umriss 2015AustriaBurgenlandFeiler-Artinger3.56212.782015</v>
      </c>
      <c r="S3779" t="b">
        <v>0</v>
      </c>
    </row>
    <row r="3780" spans="1:19" x14ac:dyDescent="0.2">
      <c r="A3780" t="s">
        <v>8477</v>
      </c>
      <c r="B3780" t="s">
        <v>87</v>
      </c>
      <c r="C3780" t="s">
        <v>3388</v>
      </c>
      <c r="D3780" t="s">
        <v>3389</v>
      </c>
      <c r="E3780">
        <v>3</v>
      </c>
      <c r="F3780">
        <v>62</v>
      </c>
      <c r="G3780" s="21">
        <v>9.9</v>
      </c>
      <c r="H3780">
        <v>2015</v>
      </c>
      <c r="J3780" t="str">
        <f>_xlfn.CONCAT(Table1[#This Row])</f>
        <v>Family Vineyards Merlot 2015BrazilRio Grande do SulMiolo3629.92015</v>
      </c>
      <c r="S3780" t="b">
        <v>0</v>
      </c>
    </row>
    <row r="3781" spans="1:19" x14ac:dyDescent="0.2">
      <c r="A3781" t="s">
        <v>8445</v>
      </c>
      <c r="B3781" t="s">
        <v>16</v>
      </c>
      <c r="C3781" t="s">
        <v>8446</v>
      </c>
      <c r="D3781" t="s">
        <v>4656</v>
      </c>
      <c r="E3781">
        <v>4.2</v>
      </c>
      <c r="F3781">
        <v>61</v>
      </c>
      <c r="G3781" s="21">
        <v>28.9</v>
      </c>
      <c r="H3781">
        <v>2015</v>
      </c>
      <c r="J3781" t="str">
        <f>_xlfn.CONCAT(Table1[#This Row])</f>
        <v>Bricco Battista 2015ItalyBarbera del Monferrato SuperioreAzienda Agricola Accornero4.26128.92015</v>
      </c>
      <c r="S3781" t="b">
        <v>0</v>
      </c>
    </row>
    <row r="3782" spans="1:19" x14ac:dyDescent="0.2">
      <c r="A3782" t="s">
        <v>8428</v>
      </c>
      <c r="B3782" t="s">
        <v>16</v>
      </c>
      <c r="C3782" t="s">
        <v>205</v>
      </c>
      <c r="D3782" t="s">
        <v>7590</v>
      </c>
      <c r="E3782">
        <v>4.0999999999999996</v>
      </c>
      <c r="F3782">
        <v>61</v>
      </c>
      <c r="G3782" s="21">
        <v>23.9</v>
      </c>
      <c r="H3782">
        <v>2015</v>
      </c>
      <c r="J3782" t="str">
        <f>_xlfn.CONCAT(Table1[#This Row])</f>
        <v>Laurenc 2015ItalyVigneti delle DolomitiPranzegg4.16123.92015</v>
      </c>
      <c r="S3782" t="b">
        <v>0</v>
      </c>
    </row>
    <row r="3783" spans="1:19" x14ac:dyDescent="0.2">
      <c r="A3783" t="s">
        <v>8436</v>
      </c>
      <c r="B3783" t="s">
        <v>16</v>
      </c>
      <c r="C3783" t="s">
        <v>1133</v>
      </c>
      <c r="D3783" t="s">
        <v>2276</v>
      </c>
      <c r="E3783">
        <v>4.0999999999999996</v>
      </c>
      <c r="F3783">
        <v>61</v>
      </c>
      <c r="G3783" s="21">
        <v>25.99</v>
      </c>
      <c r="H3783">
        <v>2015</v>
      </c>
      <c r="J3783" t="str">
        <f>_xlfn.CONCAT(Table1[#This Row])</f>
        <v>Pruno Sangiovese Riserva 2015ItalyRomagnaDrei Donà - Tenuta La Palazza4.16125.992015</v>
      </c>
      <c r="S3783" t="b">
        <v>0</v>
      </c>
    </row>
    <row r="3784" spans="1:19" x14ac:dyDescent="0.2">
      <c r="A3784" t="s">
        <v>8415</v>
      </c>
      <c r="B3784" t="s">
        <v>16</v>
      </c>
      <c r="C3784" t="s">
        <v>181</v>
      </c>
      <c r="D3784" t="s">
        <v>8416</v>
      </c>
      <c r="E3784">
        <v>4</v>
      </c>
      <c r="F3784">
        <v>61</v>
      </c>
      <c r="G3784" s="21">
        <v>69.48</v>
      </c>
      <c r="H3784">
        <v>2015</v>
      </c>
      <c r="J3784" t="str">
        <f>_xlfn.CONCAT(Table1[#This Row])</f>
        <v>Via Nuova Barolo 2015ItalyBaroloE. Pira &amp; Figli46169.482015</v>
      </c>
      <c r="S3784" t="b">
        <v>0</v>
      </c>
    </row>
    <row r="3785" spans="1:19" x14ac:dyDescent="0.2">
      <c r="A3785" t="s">
        <v>8412</v>
      </c>
      <c r="B3785" t="s">
        <v>9</v>
      </c>
      <c r="C3785" t="s">
        <v>721</v>
      </c>
      <c r="D3785" t="s">
        <v>1354</v>
      </c>
      <c r="E3785">
        <v>3.8</v>
      </c>
      <c r="F3785">
        <v>61</v>
      </c>
      <c r="G3785" s="21">
        <v>33.950000000000003</v>
      </c>
      <c r="H3785">
        <v>2015</v>
      </c>
      <c r="J3785" t="str">
        <f>_xlfn.CONCAT(Table1[#This Row])</f>
        <v>Château Les Cruzelles Lalande-de-Pomerol 2015FranceLalande-de-PomerolDenis Durantou3.86133.952015</v>
      </c>
      <c r="S3785" t="b">
        <v>0</v>
      </c>
    </row>
    <row r="3786" spans="1:19" x14ac:dyDescent="0.2">
      <c r="A3786" t="s">
        <v>8427</v>
      </c>
      <c r="B3786" t="s">
        <v>23</v>
      </c>
      <c r="C3786" t="s">
        <v>247</v>
      </c>
      <c r="D3786" t="s">
        <v>1061</v>
      </c>
      <c r="E3786">
        <v>3.6</v>
      </c>
      <c r="F3786">
        <v>61</v>
      </c>
      <c r="G3786" s="21">
        <v>15.65</v>
      </c>
      <c r="H3786">
        <v>2015</v>
      </c>
      <c r="J3786" t="str">
        <f>_xlfn.CONCAT(Table1[#This Row])</f>
        <v>St. Laurent 2015AustriaBurgenlandLeo Hillinger3.66115.652015</v>
      </c>
      <c r="S3786" t="b">
        <v>0</v>
      </c>
    </row>
    <row r="3787" spans="1:19" x14ac:dyDescent="0.2">
      <c r="A3787" t="s">
        <v>8366</v>
      </c>
      <c r="B3787" t="s">
        <v>277</v>
      </c>
      <c r="C3787" t="s">
        <v>278</v>
      </c>
      <c r="D3787" t="s">
        <v>279</v>
      </c>
      <c r="E3787">
        <v>4.2</v>
      </c>
      <c r="F3787">
        <v>60</v>
      </c>
      <c r="G3787" s="21">
        <v>33.14</v>
      </c>
      <c r="H3787">
        <v>2015</v>
      </c>
      <c r="J3787" t="str">
        <f>_xlfn.CONCAT(Table1[#This Row])</f>
        <v>Dry Aged 2015GermanyPfalzWeingut Metzger4.26033.142015</v>
      </c>
      <c r="S3787" t="b">
        <v>0</v>
      </c>
    </row>
    <row r="3788" spans="1:19" x14ac:dyDescent="0.2">
      <c r="A3788" t="s">
        <v>1910</v>
      </c>
      <c r="B3788" t="s">
        <v>16</v>
      </c>
      <c r="C3788" t="s">
        <v>358</v>
      </c>
      <c r="D3788" t="s">
        <v>3523</v>
      </c>
      <c r="E3788">
        <v>4.2</v>
      </c>
      <c r="F3788">
        <v>60</v>
      </c>
      <c r="G3788" s="21">
        <v>34.020000000000003</v>
      </c>
      <c r="H3788">
        <v>2015</v>
      </c>
      <c r="J3788" t="str">
        <f>_xlfn.CONCAT(Table1[#This Row])</f>
        <v>Brunello di Montalcino 2015ItalyBrunello di MontalcinoCapanna4.26034.022015</v>
      </c>
      <c r="S3788" t="b">
        <v>0</v>
      </c>
    </row>
    <row r="3789" spans="1:19" x14ac:dyDescent="0.2">
      <c r="A3789" t="s">
        <v>8358</v>
      </c>
      <c r="B3789" t="s">
        <v>16</v>
      </c>
      <c r="C3789" t="s">
        <v>454</v>
      </c>
      <c r="D3789" t="s">
        <v>1596</v>
      </c>
      <c r="E3789">
        <v>4.0999999999999996</v>
      </c>
      <c r="F3789">
        <v>60</v>
      </c>
      <c r="G3789" s="21">
        <v>21.63</v>
      </c>
      <c r="H3789">
        <v>2015</v>
      </c>
      <c r="J3789" t="str">
        <f>_xlfn.CONCAT(Table1[#This Row])</f>
        <v>Lusira Syrah 2015ItalySiciliaBaglio del Cristo di Campobello4.16021.632015</v>
      </c>
      <c r="S3789" t="b">
        <v>0</v>
      </c>
    </row>
    <row r="3790" spans="1:19" x14ac:dyDescent="0.2">
      <c r="A3790" t="s">
        <v>8372</v>
      </c>
      <c r="B3790" t="s">
        <v>16</v>
      </c>
      <c r="C3790" t="s">
        <v>93</v>
      </c>
      <c r="D3790" t="s">
        <v>1937</v>
      </c>
      <c r="E3790">
        <v>3.7</v>
      </c>
      <c r="F3790">
        <v>60</v>
      </c>
      <c r="G3790" s="21">
        <v>18.41</v>
      </c>
      <c r="H3790">
        <v>2015</v>
      </c>
      <c r="J3790" t="str">
        <f>_xlfn.CONCAT(Table1[#This Row])</f>
        <v>Forcole Chianti Classico 2015ItalyChianti ClassicoTenuta Degli Dei3.76018.412015</v>
      </c>
      <c r="S3790" t="b">
        <v>0</v>
      </c>
    </row>
    <row r="3791" spans="1:19" x14ac:dyDescent="0.2">
      <c r="A3791" t="s">
        <v>1636</v>
      </c>
      <c r="B3791" t="s">
        <v>9</v>
      </c>
      <c r="C3791" t="s">
        <v>742</v>
      </c>
      <c r="D3791" t="s">
        <v>8346</v>
      </c>
      <c r="E3791">
        <v>3.5</v>
      </c>
      <c r="F3791">
        <v>60</v>
      </c>
      <c r="G3791" s="21">
        <v>9.6</v>
      </c>
      <c r="H3791">
        <v>2015</v>
      </c>
      <c r="J3791" t="str">
        <f>_xlfn.CONCAT(Table1[#This Row])</f>
        <v>Bordeaux Supérieur 2015FranceBordeaux SupérieurChâteau Fortuneau3.5609.62015</v>
      </c>
      <c r="S3791" t="b">
        <v>0</v>
      </c>
    </row>
    <row r="3792" spans="1:19" x14ac:dyDescent="0.2">
      <c r="A3792" t="s">
        <v>8352</v>
      </c>
      <c r="B3792" t="s">
        <v>9</v>
      </c>
      <c r="C3792" t="s">
        <v>175</v>
      </c>
      <c r="D3792" t="s">
        <v>2422</v>
      </c>
      <c r="E3792">
        <v>3.3</v>
      </c>
      <c r="F3792">
        <v>60</v>
      </c>
      <c r="G3792" s="21">
        <v>9.26</v>
      </c>
      <c r="H3792">
        <v>2015</v>
      </c>
      <c r="J3792" t="str">
        <f>_xlfn.CONCAT(Table1[#This Row])</f>
        <v>Villa Mayols 2015FrancePays d'OcFamille Cros Pujol3.3609.262015</v>
      </c>
      <c r="S3792" t="b">
        <v>0</v>
      </c>
    </row>
    <row r="3793" spans="1:19" x14ac:dyDescent="0.2">
      <c r="A3793" t="s">
        <v>8285</v>
      </c>
      <c r="B3793" t="s">
        <v>16</v>
      </c>
      <c r="C3793" t="s">
        <v>3413</v>
      </c>
      <c r="D3793" t="s">
        <v>8286</v>
      </c>
      <c r="E3793">
        <v>4.5</v>
      </c>
      <c r="F3793">
        <v>59</v>
      </c>
      <c r="G3793" s="21">
        <v>66</v>
      </c>
      <c r="H3793">
        <v>2015</v>
      </c>
      <c r="J3793" t="str">
        <f>_xlfn.CONCAT(Table1[#This Row])</f>
        <v>Auritea Cabernet Franc 2015ItalyCosta ToscanaAzienda Agricola Lunelli4.559662015</v>
      </c>
      <c r="S3793" t="b">
        <v>0</v>
      </c>
    </row>
    <row r="3794" spans="1:19" x14ac:dyDescent="0.2">
      <c r="A3794" t="s">
        <v>8291</v>
      </c>
      <c r="B3794" t="s">
        <v>9</v>
      </c>
      <c r="C3794" t="s">
        <v>190</v>
      </c>
      <c r="D3794" t="s">
        <v>729</v>
      </c>
      <c r="E3794">
        <v>4.3</v>
      </c>
      <c r="F3794">
        <v>59</v>
      </c>
      <c r="G3794" s="21">
        <v>49.95</v>
      </c>
      <c r="H3794">
        <v>2015</v>
      </c>
      <c r="J3794" t="str">
        <f>_xlfn.CONCAT(Table1[#This Row])</f>
        <v>Saint Cosme Côte-Rotie 2015FranceCôte-RôtieChâteau de Saint Cosme4.35949.952015</v>
      </c>
      <c r="S3794" t="b">
        <v>0</v>
      </c>
    </row>
    <row r="3795" spans="1:19" x14ac:dyDescent="0.2">
      <c r="A3795" t="s">
        <v>8294</v>
      </c>
      <c r="B3795" t="s">
        <v>9</v>
      </c>
      <c r="C3795" t="s">
        <v>27</v>
      </c>
      <c r="D3795" t="s">
        <v>729</v>
      </c>
      <c r="E3795">
        <v>4.3</v>
      </c>
      <c r="F3795">
        <v>59</v>
      </c>
      <c r="G3795" s="21">
        <v>72</v>
      </c>
      <c r="H3795">
        <v>2015</v>
      </c>
      <c r="J3795" t="str">
        <f>_xlfn.CONCAT(Table1[#This Row])</f>
        <v>Gigondas Le Claux 2015FranceGigondasChâteau de Saint Cosme4.359722015</v>
      </c>
      <c r="S3795" t="b">
        <v>0</v>
      </c>
    </row>
    <row r="3796" spans="1:19" x14ac:dyDescent="0.2">
      <c r="A3796" t="s">
        <v>8284</v>
      </c>
      <c r="B3796" t="s">
        <v>16</v>
      </c>
      <c r="C3796" t="s">
        <v>748</v>
      </c>
      <c r="D3796" t="s">
        <v>6167</v>
      </c>
      <c r="E3796">
        <v>4.2</v>
      </c>
      <c r="F3796">
        <v>59</v>
      </c>
      <c r="G3796" s="21">
        <v>25.9</v>
      </c>
      <c r="H3796">
        <v>2015</v>
      </c>
      <c r="J3796" t="str">
        <f>_xlfn.CONCAT(Table1[#This Row])</f>
        <v>Oltreconfine Grenache 2015ItalyMaremma ToscanaBruni4.25925.92015</v>
      </c>
      <c r="S3796" t="b">
        <v>0</v>
      </c>
    </row>
    <row r="3797" spans="1:19" x14ac:dyDescent="0.2">
      <c r="A3797" t="s">
        <v>8302</v>
      </c>
      <c r="B3797" t="s">
        <v>16</v>
      </c>
      <c r="C3797" t="s">
        <v>17</v>
      </c>
      <c r="D3797" t="s">
        <v>235</v>
      </c>
      <c r="E3797">
        <v>4.0999999999999996</v>
      </c>
      <c r="F3797">
        <v>59</v>
      </c>
      <c r="G3797" s="21">
        <v>39.5</v>
      </c>
      <c r="H3797">
        <v>2015</v>
      </c>
      <c r="J3797" t="str">
        <f>_xlfn.CONCAT(Table1[#This Row])</f>
        <v>Indaco 2015ItalyToscanaTenuta dei Sette Cieli4.15939.52015</v>
      </c>
      <c r="S3797" t="b">
        <v>0</v>
      </c>
    </row>
    <row r="3798" spans="1:19" x14ac:dyDescent="0.2">
      <c r="A3798" t="s">
        <v>8310</v>
      </c>
      <c r="B3798" t="s">
        <v>66</v>
      </c>
      <c r="C3798" t="s">
        <v>308</v>
      </c>
      <c r="D3798" t="s">
        <v>4014</v>
      </c>
      <c r="E3798">
        <v>4.0999999999999996</v>
      </c>
      <c r="F3798">
        <v>59</v>
      </c>
      <c r="G3798" s="21">
        <v>61.92</v>
      </c>
      <c r="H3798">
        <v>2015</v>
      </c>
      <c r="J3798" t="str">
        <f>_xlfn.CONCAT(Table1[#This Row])</f>
        <v>Parcelas de Graciano Colección Rioja 2015SpainRiojaVivanco4.15961.922015</v>
      </c>
      <c r="S3798" t="b">
        <v>0</v>
      </c>
    </row>
    <row r="3799" spans="1:19" x14ac:dyDescent="0.2">
      <c r="A3799" t="s">
        <v>8280</v>
      </c>
      <c r="B3799" t="s">
        <v>16</v>
      </c>
      <c r="C3799" t="s">
        <v>17</v>
      </c>
      <c r="D3799" t="s">
        <v>2717</v>
      </c>
      <c r="E3799">
        <v>3.9</v>
      </c>
      <c r="F3799">
        <v>59</v>
      </c>
      <c r="G3799" s="21">
        <v>53.3</v>
      </c>
      <c r="H3799">
        <v>2015</v>
      </c>
      <c r="J3799" t="str">
        <f>_xlfn.CONCAT(Table1[#This Row])</f>
        <v>Lamaione Toscana 2015ItalyToscanaTenuta CastelGiocondo3.95953.32015</v>
      </c>
      <c r="S3799" t="b">
        <v>0</v>
      </c>
    </row>
    <row r="3800" spans="1:19" x14ac:dyDescent="0.2">
      <c r="A3800" t="s">
        <v>8320</v>
      </c>
      <c r="B3800" t="s">
        <v>9</v>
      </c>
      <c r="C3800" t="s">
        <v>336</v>
      </c>
      <c r="D3800" t="s">
        <v>3278</v>
      </c>
      <c r="E3800">
        <v>3.6</v>
      </c>
      <c r="F3800">
        <v>59</v>
      </c>
      <c r="G3800" s="21">
        <v>13.6</v>
      </c>
      <c r="H3800">
        <v>2015</v>
      </c>
      <c r="J3800" t="str">
        <f>_xlfn.CONCAT(Table1[#This Row])</f>
        <v>Bois des Dames Corbières 2015FranceCorbièresChâteau Etang des Colombes3.65913.62015</v>
      </c>
      <c r="S3800" t="b">
        <v>0</v>
      </c>
    </row>
    <row r="3801" spans="1:19" x14ac:dyDescent="0.2">
      <c r="A3801" t="s">
        <v>8234</v>
      </c>
      <c r="B3801" t="s">
        <v>16</v>
      </c>
      <c r="C3801" t="s">
        <v>181</v>
      </c>
      <c r="D3801" t="s">
        <v>2836</v>
      </c>
      <c r="E3801">
        <v>4.5</v>
      </c>
      <c r="F3801">
        <v>58</v>
      </c>
      <c r="G3801" s="21">
        <v>189.15</v>
      </c>
      <c r="H3801">
        <v>2015</v>
      </c>
      <c r="J3801" t="str">
        <f>_xlfn.CONCAT(Table1[#This Row])</f>
        <v>Falletto Barolo Le Rocche del Falletto 2015ItalyBaroloBruno Giacosa4.558189.152015</v>
      </c>
      <c r="S3801" t="b">
        <v>0</v>
      </c>
    </row>
    <row r="3802" spans="1:19" x14ac:dyDescent="0.2">
      <c r="A3802" t="s">
        <v>8217</v>
      </c>
      <c r="B3802" t="s">
        <v>9</v>
      </c>
      <c r="C3802" t="s">
        <v>573</v>
      </c>
      <c r="D3802" t="s">
        <v>651</v>
      </c>
      <c r="E3802">
        <v>4.3</v>
      </c>
      <c r="F3802">
        <v>58</v>
      </c>
      <c r="G3802" s="21">
        <v>60.63</v>
      </c>
      <c r="H3802">
        <v>2015</v>
      </c>
      <c r="J3802" t="str">
        <f>_xlfn.CONCAT(Table1[#This Row])</f>
        <v>Hermitage Monier de la Sizeranne 2015FranceHermitageM. Chapoutier4.35860.632015</v>
      </c>
      <c r="S3802" t="b">
        <v>0</v>
      </c>
    </row>
    <row r="3803" spans="1:19" x14ac:dyDescent="0.2">
      <c r="A3803" t="s">
        <v>8206</v>
      </c>
      <c r="B3803" t="s">
        <v>277</v>
      </c>
      <c r="C3803" t="s">
        <v>278</v>
      </c>
      <c r="D3803" t="s">
        <v>546</v>
      </c>
      <c r="E3803">
        <v>4</v>
      </c>
      <c r="F3803">
        <v>58</v>
      </c>
      <c r="G3803" s="21">
        <v>19</v>
      </c>
      <c r="H3803">
        <v>2015</v>
      </c>
      <c r="J3803" t="str">
        <f>_xlfn.CONCAT(Table1[#This Row])</f>
        <v>Kalkmergel Spätburgunder 2015GermanyPfalzKnipser458192015</v>
      </c>
      <c r="S3803" t="b">
        <v>0</v>
      </c>
    </row>
    <row r="3804" spans="1:19" x14ac:dyDescent="0.2">
      <c r="A3804" t="s">
        <v>8231</v>
      </c>
      <c r="B3804" t="s">
        <v>46</v>
      </c>
      <c r="C3804" t="s">
        <v>1057</v>
      </c>
      <c r="D3804" t="s">
        <v>1728</v>
      </c>
      <c r="E3804">
        <v>4</v>
      </c>
      <c r="F3804">
        <v>58</v>
      </c>
      <c r="G3804" s="21">
        <v>19.3</v>
      </c>
      <c r="H3804">
        <v>2015</v>
      </c>
      <c r="J3804" t="str">
        <f>_xlfn.CONCAT(Table1[#This Row])</f>
        <v>Coulthard Cabernet Sauvignon 2015AustraliaLanghorne CreekBremerton45819.32015</v>
      </c>
      <c r="S3804" t="b">
        <v>0</v>
      </c>
    </row>
    <row r="3805" spans="1:19" x14ac:dyDescent="0.2">
      <c r="A3805" t="s">
        <v>8211</v>
      </c>
      <c r="B3805" t="s">
        <v>277</v>
      </c>
      <c r="C3805" t="s">
        <v>346</v>
      </c>
      <c r="D3805" t="s">
        <v>824</v>
      </c>
      <c r="E3805">
        <v>3.9</v>
      </c>
      <c r="F3805">
        <v>58</v>
      </c>
      <c r="G3805" s="21">
        <v>32.35</v>
      </c>
      <c r="H3805">
        <v>2015</v>
      </c>
      <c r="J3805" t="str">
        <f>_xlfn.CONCAT(Table1[#This Row])</f>
        <v>Pinot Noir *** 2015GermanyBadenWeingut Holger Koch3.95832.352015</v>
      </c>
      <c r="S3805" t="b">
        <v>0</v>
      </c>
    </row>
    <row r="3806" spans="1:19" x14ac:dyDescent="0.2">
      <c r="A3806" t="s">
        <v>8220</v>
      </c>
      <c r="B3806" t="s">
        <v>70</v>
      </c>
      <c r="C3806" t="s">
        <v>330</v>
      </c>
      <c r="D3806" t="s">
        <v>331</v>
      </c>
      <c r="E3806">
        <v>3.9</v>
      </c>
      <c r="F3806">
        <v>58</v>
      </c>
      <c r="G3806" s="21">
        <v>59.5</v>
      </c>
      <c r="H3806">
        <v>2015</v>
      </c>
      <c r="J3806" t="str">
        <f>_xlfn.CONCAT(Table1[#This Row])</f>
        <v>Estate Perigee (Seven Hills Vineyard) 2015United StatesWalla Walla ValleyL'Ecole No 413.95859.52015</v>
      </c>
      <c r="S3806" t="b">
        <v>0</v>
      </c>
    </row>
    <row r="3807" spans="1:19" x14ac:dyDescent="0.2">
      <c r="A3807" t="s">
        <v>8210</v>
      </c>
      <c r="B3807" t="s">
        <v>9</v>
      </c>
      <c r="C3807" t="s">
        <v>2630</v>
      </c>
      <c r="D3807" t="s">
        <v>2925</v>
      </c>
      <c r="E3807">
        <v>3.4</v>
      </c>
      <c r="F3807">
        <v>58</v>
      </c>
      <c r="G3807" s="21">
        <v>14.38</v>
      </c>
      <c r="H3807">
        <v>2015</v>
      </c>
      <c r="J3807" t="str">
        <f>_xlfn.CONCAT(Table1[#This Row])</f>
        <v>Petit Clos Malbec 2015FranceCahorsJean-Luc Baldès3.45814.382015</v>
      </c>
      <c r="S3807" t="b">
        <v>0</v>
      </c>
    </row>
    <row r="3808" spans="1:19" x14ac:dyDescent="0.2">
      <c r="A3808" t="s">
        <v>8154</v>
      </c>
      <c r="B3808" t="s">
        <v>16</v>
      </c>
      <c r="C3808" t="s">
        <v>5274</v>
      </c>
      <c r="D3808" t="s">
        <v>5887</v>
      </c>
      <c r="E3808">
        <v>4</v>
      </c>
      <c r="F3808">
        <v>57</v>
      </c>
      <c r="G3808" s="21">
        <v>19.420000000000002</v>
      </c>
      <c r="H3808">
        <v>2015</v>
      </c>
      <c r="J3808" t="str">
        <f>_xlfn.CONCAT(Table1[#This Row])</f>
        <v>Altro Merlot Merlot 2015ItalyColli Orientali del FriuliTorre Rosazza45719.422015</v>
      </c>
      <c r="S3808" t="b">
        <v>0</v>
      </c>
    </row>
    <row r="3809" spans="1:19" x14ac:dyDescent="0.2">
      <c r="A3809" t="s">
        <v>8156</v>
      </c>
      <c r="B3809" t="s">
        <v>16</v>
      </c>
      <c r="C3809" t="s">
        <v>4512</v>
      </c>
      <c r="D3809" t="s">
        <v>8157</v>
      </c>
      <c r="E3809">
        <v>4</v>
      </c>
      <c r="F3809">
        <v>57</v>
      </c>
      <c r="G3809" s="21">
        <v>37.47</v>
      </c>
      <c r="H3809">
        <v>2015</v>
      </c>
      <c r="J3809" t="str">
        <f>_xlfn.CONCAT(Table1[#This Row])</f>
        <v>Mulinëro 2015ItalyLombardiaMalavasi45737.472015</v>
      </c>
      <c r="S3809" t="b">
        <v>0</v>
      </c>
    </row>
    <row r="3810" spans="1:19" x14ac:dyDescent="0.2">
      <c r="A3810" t="s">
        <v>8106</v>
      </c>
      <c r="B3810" t="s">
        <v>77</v>
      </c>
      <c r="C3810" t="s">
        <v>1405</v>
      </c>
      <c r="D3810" t="s">
        <v>8107</v>
      </c>
      <c r="E3810">
        <v>4.5999999999999996</v>
      </c>
      <c r="F3810">
        <v>56</v>
      </c>
      <c r="G3810" s="21">
        <v>116</v>
      </c>
      <c r="H3810">
        <v>2015</v>
      </c>
      <c r="J3810" t="str">
        <f>_xlfn.CONCAT(Table1[#This Row])</f>
        <v>Amma Red 2015PortugalAlentejoArrepiado Velho4.6561162015</v>
      </c>
      <c r="S3810" t="b">
        <v>0</v>
      </c>
    </row>
    <row r="3811" spans="1:19" x14ac:dyDescent="0.2">
      <c r="A3811" t="s">
        <v>8080</v>
      </c>
      <c r="B3811" t="s">
        <v>16</v>
      </c>
      <c r="C3811" t="s">
        <v>74</v>
      </c>
      <c r="D3811" t="s">
        <v>2747</v>
      </c>
      <c r="E3811">
        <v>4.4000000000000004</v>
      </c>
      <c r="F3811">
        <v>56</v>
      </c>
      <c r="G3811" s="21">
        <v>48.72</v>
      </c>
      <c r="H3811">
        <v>2015</v>
      </c>
      <c r="J3811" t="str">
        <f>_xlfn.CONCAT(Table1[#This Row])</f>
        <v>Diciotto Primitivo 2015ItalySalentoSchola Sarmenti4.45648.722015</v>
      </c>
      <c r="S3811" t="b">
        <v>0</v>
      </c>
    </row>
    <row r="3812" spans="1:19" x14ac:dyDescent="0.2">
      <c r="A3812" t="s">
        <v>8085</v>
      </c>
      <c r="B3812" t="s">
        <v>9</v>
      </c>
      <c r="C3812" t="s">
        <v>105</v>
      </c>
      <c r="D3812" t="s">
        <v>1571</v>
      </c>
      <c r="E3812">
        <v>4.0999999999999996</v>
      </c>
      <c r="F3812">
        <v>56</v>
      </c>
      <c r="G3812" s="21">
        <v>23.75</v>
      </c>
      <c r="H3812">
        <v>2015</v>
      </c>
      <c r="J3812" t="str">
        <f>_xlfn.CONCAT(Table1[#This Row])</f>
        <v>Château La Croix Saint-Estèphe 2015FranceSaint-EstèpheChâteau Le Crock4.15623.752015</v>
      </c>
      <c r="S3812" t="b">
        <v>0</v>
      </c>
    </row>
    <row r="3813" spans="1:19" x14ac:dyDescent="0.2">
      <c r="A3813" t="s">
        <v>8091</v>
      </c>
      <c r="B3813" t="s">
        <v>277</v>
      </c>
      <c r="C3813" t="s">
        <v>278</v>
      </c>
      <c r="D3813" t="s">
        <v>6948</v>
      </c>
      <c r="E3813">
        <v>4.0999999999999996</v>
      </c>
      <c r="F3813">
        <v>56</v>
      </c>
      <c r="G3813" s="21">
        <v>59</v>
      </c>
      <c r="H3813">
        <v>2015</v>
      </c>
      <c r="J3813" t="str">
        <f>_xlfn.CONCAT(Table1[#This Row])</f>
        <v>Sonnenberg Pinot Noir Trocken 2015GermanyPfalzEymann4.156592015</v>
      </c>
      <c r="S3813" t="b">
        <v>0</v>
      </c>
    </row>
    <row r="3814" spans="1:19" x14ac:dyDescent="0.2">
      <c r="A3814" t="s">
        <v>8093</v>
      </c>
      <c r="B3814" t="s">
        <v>9</v>
      </c>
      <c r="C3814" t="s">
        <v>158</v>
      </c>
      <c r="D3814" t="s">
        <v>159</v>
      </c>
      <c r="E3814">
        <v>4</v>
      </c>
      <c r="F3814">
        <v>56</v>
      </c>
      <c r="G3814" s="21">
        <v>14.09</v>
      </c>
      <c r="H3814">
        <v>2015</v>
      </c>
      <c r="J3814" t="str">
        <f>_xlfn.CONCAT(Table1[#This Row])</f>
        <v>Cuvée Charles de Batz Madiran 2015FranceMadiranDomaine Berthoumieu45614.092015</v>
      </c>
      <c r="S3814" t="b">
        <v>0</v>
      </c>
    </row>
    <row r="3815" spans="1:19" x14ac:dyDescent="0.2">
      <c r="A3815" t="s">
        <v>8095</v>
      </c>
      <c r="B3815" t="s">
        <v>16</v>
      </c>
      <c r="C3815" t="s">
        <v>374</v>
      </c>
      <c r="D3815" t="s">
        <v>1434</v>
      </c>
      <c r="E3815">
        <v>3.9</v>
      </c>
      <c r="F3815">
        <v>56</v>
      </c>
      <c r="G3815" s="21">
        <v>27.06</v>
      </c>
      <c r="H3815">
        <v>2015</v>
      </c>
      <c r="J3815" t="str">
        <f>_xlfn.CONCAT(Table1[#This Row])</f>
        <v>Barbaresco Coste Rubín 2015ItalyBarbarescoFontanafredda3.95627.062015</v>
      </c>
      <c r="S3815" t="b">
        <v>0</v>
      </c>
    </row>
    <row r="3816" spans="1:19" x14ac:dyDescent="0.2">
      <c r="A3816" t="s">
        <v>8001</v>
      </c>
      <c r="B3816" t="s">
        <v>16</v>
      </c>
      <c r="C3816" t="s">
        <v>181</v>
      </c>
      <c r="D3816" t="s">
        <v>4814</v>
      </c>
      <c r="E3816">
        <v>4.2</v>
      </c>
      <c r="F3816">
        <v>55</v>
      </c>
      <c r="G3816" s="21">
        <v>24.5</v>
      </c>
      <c r="H3816">
        <v>2015</v>
      </c>
      <c r="J3816" t="str">
        <f>_xlfn.CONCAT(Table1[#This Row])</f>
        <v>Barolo Tre Pais 2015ItalyBaroloBroccardo4.25524.52015</v>
      </c>
      <c r="S3816" t="b">
        <v>0</v>
      </c>
    </row>
    <row r="3817" spans="1:19" x14ac:dyDescent="0.2">
      <c r="A3817" t="s">
        <v>8019</v>
      </c>
      <c r="B3817" t="s">
        <v>23</v>
      </c>
      <c r="C3817" t="s">
        <v>247</v>
      </c>
      <c r="D3817" t="s">
        <v>5922</v>
      </c>
      <c r="E3817">
        <v>4.2</v>
      </c>
      <c r="F3817">
        <v>55</v>
      </c>
      <c r="G3817" s="21">
        <v>72.14</v>
      </c>
      <c r="H3817">
        <v>2015</v>
      </c>
      <c r="J3817" t="str">
        <f>_xlfn.CONCAT(Table1[#This Row])</f>
        <v>Lutzmannsburg Alte Reben Blaufränkisch 2015AustriaBurgenlandMoric4.25572.142015</v>
      </c>
      <c r="S3817" t="b">
        <v>0</v>
      </c>
    </row>
    <row r="3818" spans="1:19" x14ac:dyDescent="0.2">
      <c r="A3818" t="s">
        <v>1910</v>
      </c>
      <c r="B3818" t="s">
        <v>16</v>
      </c>
      <c r="C3818" t="s">
        <v>358</v>
      </c>
      <c r="D3818" t="s">
        <v>4468</v>
      </c>
      <c r="E3818">
        <v>4.2</v>
      </c>
      <c r="F3818">
        <v>55</v>
      </c>
      <c r="G3818" s="21">
        <v>40.94</v>
      </c>
      <c r="H3818">
        <v>2015</v>
      </c>
      <c r="J3818" t="str">
        <f>_xlfn.CONCAT(Table1[#This Row])</f>
        <v>Brunello di Montalcino 2015ItalyBrunello di MontalcinoPoggio San Polo4.25540.942015</v>
      </c>
      <c r="S3818" t="b">
        <v>0</v>
      </c>
    </row>
    <row r="3819" spans="1:19" x14ac:dyDescent="0.2">
      <c r="A3819" t="s">
        <v>8049</v>
      </c>
      <c r="B3819" t="s">
        <v>277</v>
      </c>
      <c r="C3819" t="s">
        <v>346</v>
      </c>
      <c r="D3819" t="s">
        <v>643</v>
      </c>
      <c r="E3819">
        <v>4.0999999999999996</v>
      </c>
      <c r="F3819">
        <v>55</v>
      </c>
      <c r="G3819" s="21">
        <v>22.91</v>
      </c>
      <c r="H3819">
        <v>2015</v>
      </c>
      <c r="J3819" t="str">
        <f>_xlfn.CONCAT(Table1[#This Row])</f>
        <v>Gestad 2015GermanyBadenZiereisen4.15522.912015</v>
      </c>
      <c r="S3819" t="b">
        <v>0</v>
      </c>
    </row>
    <row r="3820" spans="1:19" x14ac:dyDescent="0.2">
      <c r="A3820" t="s">
        <v>8010</v>
      </c>
      <c r="B3820" t="s">
        <v>9</v>
      </c>
      <c r="C3820" t="s">
        <v>134</v>
      </c>
      <c r="D3820" t="s">
        <v>3939</v>
      </c>
      <c r="E3820">
        <v>3.9</v>
      </c>
      <c r="F3820">
        <v>55</v>
      </c>
      <c r="G3820" s="21">
        <v>29</v>
      </c>
      <c r="H3820">
        <v>2015</v>
      </c>
      <c r="J3820" t="str">
        <f>_xlfn.CONCAT(Table1[#This Row])</f>
        <v>Saint-Joseph 'Les Côtes' 2015FranceSaint-JosephAlain Voge3.955292015</v>
      </c>
      <c r="S3820" t="b">
        <v>0</v>
      </c>
    </row>
    <row r="3821" spans="1:19" x14ac:dyDescent="0.2">
      <c r="A3821" t="s">
        <v>8004</v>
      </c>
      <c r="B3821" t="s">
        <v>16</v>
      </c>
      <c r="C3821" t="s">
        <v>638</v>
      </c>
      <c r="D3821" t="s">
        <v>4875</v>
      </c>
      <c r="E3821">
        <v>3.8</v>
      </c>
      <c r="F3821">
        <v>55</v>
      </c>
      <c r="G3821" s="21">
        <v>9.9</v>
      </c>
      <c r="H3821">
        <v>2015</v>
      </c>
      <c r="J3821" t="str">
        <f>_xlfn.CONCAT(Table1[#This Row])</f>
        <v>Mo Montepulciano d'Abruzzo Riserva 2015ItalyMontepulciano d'AbruzzoCantina Tollo3.8559.92015</v>
      </c>
      <c r="S3821" t="b">
        <v>0</v>
      </c>
    </row>
    <row r="3822" spans="1:19" x14ac:dyDescent="0.2">
      <c r="A3822" t="s">
        <v>8003</v>
      </c>
      <c r="B3822" t="s">
        <v>277</v>
      </c>
      <c r="C3822" t="s">
        <v>278</v>
      </c>
      <c r="D3822" t="s">
        <v>4651</v>
      </c>
      <c r="E3822">
        <v>3.7</v>
      </c>
      <c r="F3822">
        <v>55</v>
      </c>
      <c r="G3822" s="21">
        <v>16.5</v>
      </c>
      <c r="H3822">
        <v>2015</v>
      </c>
      <c r="J3822" t="str">
        <f>_xlfn.CONCAT(Table1[#This Row])</f>
        <v>Spätburgunder 'B' 2015GermanyPfalzFriedrich Becker3.75516.52015</v>
      </c>
      <c r="S3822" t="b">
        <v>0</v>
      </c>
    </row>
    <row r="3823" spans="1:19" x14ac:dyDescent="0.2">
      <c r="A3823" t="s">
        <v>7954</v>
      </c>
      <c r="B3823" t="s">
        <v>66</v>
      </c>
      <c r="C3823" t="s">
        <v>308</v>
      </c>
      <c r="D3823" t="s">
        <v>1499</v>
      </c>
      <c r="E3823">
        <v>4.5</v>
      </c>
      <c r="F3823">
        <v>54</v>
      </c>
      <c r="G3823" s="21">
        <v>48.95</v>
      </c>
      <c r="H3823">
        <v>2015</v>
      </c>
      <c r="J3823" t="str">
        <f>_xlfn.CONCAT(Table1[#This Row])</f>
        <v>Gaudium 2015SpainRiojaMarqués de Cáceres4.55448.952015</v>
      </c>
      <c r="S3823" t="b">
        <v>0</v>
      </c>
    </row>
    <row r="3824" spans="1:19" x14ac:dyDescent="0.2">
      <c r="A3824" t="s">
        <v>7943</v>
      </c>
      <c r="B3824" t="s">
        <v>16</v>
      </c>
      <c r="C3824" t="s">
        <v>181</v>
      </c>
      <c r="D3824" t="s">
        <v>3254</v>
      </c>
      <c r="E3824">
        <v>4.3</v>
      </c>
      <c r="F3824">
        <v>54</v>
      </c>
      <c r="G3824" s="21">
        <v>129.01</v>
      </c>
      <c r="H3824">
        <v>2015</v>
      </c>
      <c r="J3824" t="str">
        <f>_xlfn.CONCAT(Table1[#This Row])</f>
        <v>Barolo Bussia Colonnello 2015ItalyBaroloAldo Conterno4.354129.012015</v>
      </c>
      <c r="S3824" t="b">
        <v>0</v>
      </c>
    </row>
    <row r="3825" spans="1:19" x14ac:dyDescent="0.2">
      <c r="A3825" t="s">
        <v>7969</v>
      </c>
      <c r="B3825" t="s">
        <v>62</v>
      </c>
      <c r="C3825" t="s">
        <v>1171</v>
      </c>
      <c r="D3825" t="s">
        <v>7027</v>
      </c>
      <c r="E3825">
        <v>4</v>
      </c>
      <c r="F3825">
        <v>54</v>
      </c>
      <c r="G3825" s="21">
        <v>17.899999999999999</v>
      </c>
      <c r="H3825">
        <v>2015</v>
      </c>
      <c r="J3825" t="str">
        <f>_xlfn.CONCAT(Table1[#This Row])</f>
        <v>Ruby Blend 2015South AfricaWestern CapePeter Falke45417.92015</v>
      </c>
      <c r="S3825" t="b">
        <v>0</v>
      </c>
    </row>
    <row r="3826" spans="1:19" x14ac:dyDescent="0.2">
      <c r="A3826" t="s">
        <v>7975</v>
      </c>
      <c r="B3826" t="s">
        <v>9</v>
      </c>
      <c r="C3826" t="s">
        <v>7976</v>
      </c>
      <c r="D3826" t="s">
        <v>7977</v>
      </c>
      <c r="E3826">
        <v>4</v>
      </c>
      <c r="F3826">
        <v>54</v>
      </c>
      <c r="G3826" s="21">
        <v>39.9</v>
      </c>
      <c r="H3826">
        <v>2015</v>
      </c>
      <c r="J3826" t="str">
        <f>_xlfn.CONCAT(Table1[#This Row])</f>
        <v>Franc de Pied Saumur-Champigny 2015FranceSaumur-ChampignyDomaine des Roches Neuves45439.92015</v>
      </c>
      <c r="S3826" t="b">
        <v>0</v>
      </c>
    </row>
    <row r="3827" spans="1:19" x14ac:dyDescent="0.2">
      <c r="A3827" t="s">
        <v>7932</v>
      </c>
      <c r="B3827" t="s">
        <v>277</v>
      </c>
      <c r="C3827" t="s">
        <v>346</v>
      </c>
      <c r="D3827" t="s">
        <v>4769</v>
      </c>
      <c r="E3827">
        <v>3.8</v>
      </c>
      <c r="F3827">
        <v>54</v>
      </c>
      <c r="G3827" s="21">
        <v>15.94</v>
      </c>
      <c r="H3827">
        <v>2015</v>
      </c>
      <c r="J3827" t="str">
        <f>_xlfn.CONCAT(Table1[#This Row])</f>
        <v>Vitus Spätburgunder 2015GermanyBadenHeger3.85415.942015</v>
      </c>
      <c r="S3827" t="b">
        <v>0</v>
      </c>
    </row>
    <row r="3828" spans="1:19" x14ac:dyDescent="0.2">
      <c r="A3828" t="s">
        <v>7956</v>
      </c>
      <c r="B3828" t="s">
        <v>16</v>
      </c>
      <c r="C3828" t="s">
        <v>638</v>
      </c>
      <c r="D3828" t="s">
        <v>6861</v>
      </c>
      <c r="E3828">
        <v>3.8</v>
      </c>
      <c r="F3828">
        <v>54</v>
      </c>
      <c r="G3828" s="21">
        <v>11.4</v>
      </c>
      <c r="H3828">
        <v>2015</v>
      </c>
      <c r="J3828" t="str">
        <f>_xlfn.CONCAT(Table1[#This Row])</f>
        <v>Terre dei Vestini Montepulciano d'Abruzzo 2015ItalyMontepulciano d'AbruzzoCol del Mondo3.85411.42015</v>
      </c>
      <c r="S3828" t="b">
        <v>0</v>
      </c>
    </row>
    <row r="3829" spans="1:19" x14ac:dyDescent="0.2">
      <c r="A3829" t="s">
        <v>7881</v>
      </c>
      <c r="B3829" t="s">
        <v>16</v>
      </c>
      <c r="C3829" t="s">
        <v>17</v>
      </c>
      <c r="D3829" t="s">
        <v>605</v>
      </c>
      <c r="E3829">
        <v>4.3</v>
      </c>
      <c r="F3829">
        <v>53</v>
      </c>
      <c r="G3829" s="21">
        <v>41.61</v>
      </c>
      <c r="H3829">
        <v>2015</v>
      </c>
      <c r="J3829" t="str">
        <f>_xlfn.CONCAT(Table1[#This Row])</f>
        <v>Syrah Toscana Collezione Privata 2015ItalyToscanaIsole e Olena4.35341.612015</v>
      </c>
      <c r="S3829" t="b">
        <v>0</v>
      </c>
    </row>
    <row r="3830" spans="1:19" x14ac:dyDescent="0.2">
      <c r="A3830" t="s">
        <v>1909</v>
      </c>
      <c r="B3830" t="s">
        <v>16</v>
      </c>
      <c r="C3830" t="s">
        <v>181</v>
      </c>
      <c r="D3830" t="s">
        <v>1622</v>
      </c>
      <c r="E3830">
        <v>4</v>
      </c>
      <c r="F3830">
        <v>53</v>
      </c>
      <c r="G3830" s="21">
        <v>48.4</v>
      </c>
      <c r="H3830">
        <v>2015</v>
      </c>
      <c r="J3830" t="str">
        <f>_xlfn.CONCAT(Table1[#This Row])</f>
        <v>Barolo 2015ItalyBaroloBrovia45348.42015</v>
      </c>
      <c r="S3830" t="b">
        <v>0</v>
      </c>
    </row>
    <row r="3831" spans="1:19" x14ac:dyDescent="0.2">
      <c r="A3831" t="s">
        <v>7882</v>
      </c>
      <c r="B3831" t="s">
        <v>77</v>
      </c>
      <c r="C3831" t="s">
        <v>153</v>
      </c>
      <c r="D3831" t="s">
        <v>1006</v>
      </c>
      <c r="E3831">
        <v>3.9</v>
      </c>
      <c r="F3831">
        <v>53</v>
      </c>
      <c r="G3831" s="21">
        <v>15.5</v>
      </c>
      <c r="H3831">
        <v>2015</v>
      </c>
      <c r="J3831" t="str">
        <f>_xlfn.CONCAT(Table1[#This Row])</f>
        <v>Reserva Alentejano Tinto 2015PortugalAlentejanoMonte Cascas3.95315.52015</v>
      </c>
      <c r="S3831" t="b">
        <v>0</v>
      </c>
    </row>
    <row r="3832" spans="1:19" x14ac:dyDescent="0.2">
      <c r="A3832" t="s">
        <v>7867</v>
      </c>
      <c r="B3832" t="s">
        <v>9</v>
      </c>
      <c r="C3832" t="s">
        <v>96</v>
      </c>
      <c r="D3832" t="s">
        <v>623</v>
      </c>
      <c r="E3832">
        <v>3.8</v>
      </c>
      <c r="F3832">
        <v>53</v>
      </c>
      <c r="G3832" s="21">
        <v>41.43</v>
      </c>
      <c r="H3832">
        <v>2015</v>
      </c>
      <c r="J3832" t="str">
        <f>_xlfn.CONCAT(Table1[#This Row])</f>
        <v>Haut Roc Blanquant Saint-Émilion Grand Cru 2015FranceSaint-Émilion Grand CruChâteau Belair-Monange3.85341.432015</v>
      </c>
      <c r="S3832" t="b">
        <v>0</v>
      </c>
    </row>
    <row r="3833" spans="1:19" x14ac:dyDescent="0.2">
      <c r="A3833" t="s">
        <v>435</v>
      </c>
      <c r="B3833" t="s">
        <v>66</v>
      </c>
      <c r="C3833" t="s">
        <v>308</v>
      </c>
      <c r="D3833" t="s">
        <v>4495</v>
      </c>
      <c r="E3833">
        <v>3.7</v>
      </c>
      <c r="F3833">
        <v>53</v>
      </c>
      <c r="G3833" s="21">
        <v>10.51</v>
      </c>
      <c r="H3833">
        <v>2015</v>
      </c>
      <c r="J3833" t="str">
        <f>_xlfn.CONCAT(Table1[#This Row])</f>
        <v>Crianza 2015SpainRiojaBodegas Casa Primicia3.75310.512015</v>
      </c>
      <c r="S3833" t="b">
        <v>0</v>
      </c>
    </row>
    <row r="3834" spans="1:19" x14ac:dyDescent="0.2">
      <c r="A3834" t="s">
        <v>7806</v>
      </c>
      <c r="B3834" t="s">
        <v>9</v>
      </c>
      <c r="C3834" t="s">
        <v>414</v>
      </c>
      <c r="D3834" t="s">
        <v>7038</v>
      </c>
      <c r="E3834">
        <v>4.0999999999999996</v>
      </c>
      <c r="F3834">
        <v>52</v>
      </c>
      <c r="G3834" s="21">
        <v>36.56</v>
      </c>
      <c r="H3834">
        <v>2015</v>
      </c>
      <c r="J3834" t="str">
        <f>_xlfn.CONCAT(Table1[#This Row])</f>
        <v>Châteauneuf-du-Pape Rouge 2015FranceChâteauneuf-du-PapeLes Halos de Jupiter4.15236.562015</v>
      </c>
      <c r="S3834" t="b">
        <v>0</v>
      </c>
    </row>
    <row r="3835" spans="1:19" x14ac:dyDescent="0.2">
      <c r="A3835" t="s">
        <v>7809</v>
      </c>
      <c r="B3835" t="s">
        <v>9</v>
      </c>
      <c r="C3835" t="s">
        <v>873</v>
      </c>
      <c r="D3835" t="s">
        <v>2304</v>
      </c>
      <c r="E3835">
        <v>4.0999999999999996</v>
      </c>
      <c r="F3835">
        <v>52</v>
      </c>
      <c r="G3835" s="21">
        <v>52.9</v>
      </c>
      <c r="H3835">
        <v>2015</v>
      </c>
      <c r="J3835" t="str">
        <f>_xlfn.CONCAT(Table1[#This Row])</f>
        <v>La Brulade Bandol 2015FranceBandolDomaine de la Bégude4.15252.92015</v>
      </c>
      <c r="S3835" t="b">
        <v>0</v>
      </c>
    </row>
    <row r="3836" spans="1:19" x14ac:dyDescent="0.2">
      <c r="A3836" t="s">
        <v>7818</v>
      </c>
      <c r="B3836" t="s">
        <v>9</v>
      </c>
      <c r="C3836" t="s">
        <v>96</v>
      </c>
      <c r="D3836" t="s">
        <v>2824</v>
      </c>
      <c r="E3836">
        <v>3.8</v>
      </c>
      <c r="F3836">
        <v>52</v>
      </c>
      <c r="G3836" s="21">
        <v>26.95</v>
      </c>
      <c r="H3836">
        <v>2015</v>
      </c>
      <c r="J3836" t="str">
        <f>_xlfn.CONCAT(Table1[#This Row])</f>
        <v>Mathilde Saint-Emilion Grand Cru 2015FranceSaint-Émilion Grand CruChâteau La Fleur Morange3.85226.952015</v>
      </c>
      <c r="S3836" t="b">
        <v>0</v>
      </c>
    </row>
    <row r="3837" spans="1:19" x14ac:dyDescent="0.2">
      <c r="A3837" t="s">
        <v>2592</v>
      </c>
      <c r="B3837" t="s">
        <v>9</v>
      </c>
      <c r="C3837" t="s">
        <v>379</v>
      </c>
      <c r="D3837" t="s">
        <v>5665</v>
      </c>
      <c r="E3837">
        <v>3.4</v>
      </c>
      <c r="F3837">
        <v>52</v>
      </c>
      <c r="G3837" s="21">
        <v>19.8</v>
      </c>
      <c r="H3837">
        <v>2015</v>
      </c>
      <c r="J3837" t="str">
        <f>_xlfn.CONCAT(Table1[#This Row])</f>
        <v>Médoc 2015FranceMédocChâteau Lousteauneuf3.45219.82015</v>
      </c>
      <c r="S3837" t="b">
        <v>0</v>
      </c>
    </row>
    <row r="3838" spans="1:19" x14ac:dyDescent="0.2">
      <c r="A3838" t="s">
        <v>7762</v>
      </c>
      <c r="B3838" t="s">
        <v>66</v>
      </c>
      <c r="C3838" t="s">
        <v>313</v>
      </c>
      <c r="D3838" t="s">
        <v>2974</v>
      </c>
      <c r="E3838">
        <v>4.3</v>
      </c>
      <c r="F3838">
        <v>51</v>
      </c>
      <c r="G3838" s="21">
        <v>82.32</v>
      </c>
      <c r="H3838">
        <v>2015</v>
      </c>
      <c r="J3838" t="str">
        <f>_xlfn.CONCAT(Table1[#This Row])</f>
        <v>Roca Roja Single Vineyard 2015SpainPrioratMarco Abella4.35182.322015</v>
      </c>
      <c r="S3838" t="b">
        <v>0</v>
      </c>
    </row>
    <row r="3839" spans="1:19" x14ac:dyDescent="0.2">
      <c r="A3839" t="s">
        <v>7763</v>
      </c>
      <c r="B3839" t="s">
        <v>16</v>
      </c>
      <c r="C3839" t="s">
        <v>181</v>
      </c>
      <c r="D3839" t="s">
        <v>915</v>
      </c>
      <c r="E3839">
        <v>4.3</v>
      </c>
      <c r="F3839">
        <v>51</v>
      </c>
      <c r="G3839" s="21">
        <v>96.5</v>
      </c>
      <c r="H3839">
        <v>2015</v>
      </c>
      <c r="J3839" t="str">
        <f>_xlfn.CONCAT(Table1[#This Row])</f>
        <v>Vürsù Barolo Campè 2015ItalyBaroloLa Spinetta4.35196.52015</v>
      </c>
      <c r="S3839" t="b">
        <v>0</v>
      </c>
    </row>
    <row r="3840" spans="1:19" x14ac:dyDescent="0.2">
      <c r="A3840" t="s">
        <v>7776</v>
      </c>
      <c r="B3840" t="s">
        <v>16</v>
      </c>
      <c r="C3840" t="s">
        <v>181</v>
      </c>
      <c r="D3840" t="s">
        <v>1826</v>
      </c>
      <c r="E3840">
        <v>4.3</v>
      </c>
      <c r="F3840">
        <v>51</v>
      </c>
      <c r="G3840" s="21">
        <v>77.5</v>
      </c>
      <c r="H3840">
        <v>2015</v>
      </c>
      <c r="J3840" t="str">
        <f>_xlfn.CONCAT(Table1[#This Row])</f>
        <v>Arborina Barolo 2015ItalyBaroloElio Altare4.35177.52015</v>
      </c>
      <c r="S3840" t="b">
        <v>0</v>
      </c>
    </row>
    <row r="3841" spans="1:19" x14ac:dyDescent="0.2">
      <c r="A3841" t="s">
        <v>7757</v>
      </c>
      <c r="B3841" t="s">
        <v>46</v>
      </c>
      <c r="C3841" t="s">
        <v>1181</v>
      </c>
      <c r="D3841" t="s">
        <v>1513</v>
      </c>
      <c r="E3841">
        <v>4.2</v>
      </c>
      <c r="F3841">
        <v>51</v>
      </c>
      <c r="G3841" s="21">
        <v>49.5</v>
      </c>
      <c r="H3841">
        <v>2015</v>
      </c>
      <c r="J3841" t="str">
        <f>_xlfn.CONCAT(Table1[#This Row])</f>
        <v>Charlie's Garden Shiraz 2015AustraliaEden ValleyTwo Hands4.25149.52015</v>
      </c>
      <c r="S3841" t="b">
        <v>0</v>
      </c>
    </row>
    <row r="3842" spans="1:19" x14ac:dyDescent="0.2">
      <c r="A3842" t="s">
        <v>1910</v>
      </c>
      <c r="B3842" t="s">
        <v>16</v>
      </c>
      <c r="C3842" t="s">
        <v>358</v>
      </c>
      <c r="D3842" t="s">
        <v>4786</v>
      </c>
      <c r="E3842">
        <v>4.0999999999999996</v>
      </c>
      <c r="F3842">
        <v>51</v>
      </c>
      <c r="G3842" s="21">
        <v>38.020000000000003</v>
      </c>
      <c r="H3842">
        <v>2015</v>
      </c>
      <c r="J3842" t="str">
        <f>_xlfn.CONCAT(Table1[#This Row])</f>
        <v>Brunello di Montalcino 2015ItalyBrunello di MontalcinoFossacolle4.15138.022015</v>
      </c>
      <c r="S3842" t="b">
        <v>0</v>
      </c>
    </row>
    <row r="3843" spans="1:19" x14ac:dyDescent="0.2">
      <c r="A3843" t="s">
        <v>2040</v>
      </c>
      <c r="B3843" t="s">
        <v>66</v>
      </c>
      <c r="C3843" t="s">
        <v>222</v>
      </c>
      <c r="D3843" t="s">
        <v>6839</v>
      </c>
      <c r="E3843">
        <v>3.9</v>
      </c>
      <c r="F3843">
        <v>51</v>
      </c>
      <c r="G3843" s="21">
        <v>37</v>
      </c>
      <c r="H3843">
        <v>2015</v>
      </c>
      <c r="J3843" t="str">
        <f>_xlfn.CONCAT(Table1[#This Row])</f>
        <v>Tempranillo 2015SpainRibera del DueroViñedos Milénico3.951372015</v>
      </c>
      <c r="S3843" t="b">
        <v>0</v>
      </c>
    </row>
    <row r="3844" spans="1:19" x14ac:dyDescent="0.2">
      <c r="A3844" t="s">
        <v>7769</v>
      </c>
      <c r="B3844" t="s">
        <v>66</v>
      </c>
      <c r="C3844" t="s">
        <v>449</v>
      </c>
      <c r="D3844" t="s">
        <v>6171</v>
      </c>
      <c r="E3844">
        <v>3.8</v>
      </c>
      <c r="F3844">
        <v>51</v>
      </c>
      <c r="G3844" s="21">
        <v>8.33</v>
      </c>
      <c r="H3844">
        <v>2015</v>
      </c>
      <c r="J3844" t="str">
        <f>_xlfn.CONCAT(Table1[#This Row])</f>
        <v>Camparrón Crianza 2015SpainToroFrancisco Casas3.8518.332015</v>
      </c>
      <c r="S3844" t="b">
        <v>0</v>
      </c>
    </row>
    <row r="3845" spans="1:19" x14ac:dyDescent="0.2">
      <c r="A3845" t="s">
        <v>7765</v>
      </c>
      <c r="B3845" t="s">
        <v>46</v>
      </c>
      <c r="C3845" t="s">
        <v>341</v>
      </c>
      <c r="D3845" t="s">
        <v>7766</v>
      </c>
      <c r="E3845">
        <v>3.7</v>
      </c>
      <c r="F3845">
        <v>51</v>
      </c>
      <c r="G3845" s="21">
        <v>16.5</v>
      </c>
      <c r="H3845">
        <v>2015</v>
      </c>
      <c r="J3845" t="str">
        <f>_xlfn.CONCAT(Table1[#This Row])</f>
        <v>Norwood 2015AustraliaSouth AustraliaSalomon Estate3.75116.52015</v>
      </c>
      <c r="S3845" t="b">
        <v>0</v>
      </c>
    </row>
    <row r="3846" spans="1:19" x14ac:dyDescent="0.2">
      <c r="A3846" t="s">
        <v>435</v>
      </c>
      <c r="B3846" t="s">
        <v>66</v>
      </c>
      <c r="C3846" t="s">
        <v>333</v>
      </c>
      <c r="D3846" t="s">
        <v>7744</v>
      </c>
      <c r="E3846">
        <v>3.5</v>
      </c>
      <c r="F3846">
        <v>51</v>
      </c>
      <c r="G3846" s="21">
        <v>6.32</v>
      </c>
      <c r="H3846">
        <v>2015</v>
      </c>
      <c r="J3846" t="str">
        <f>_xlfn.CONCAT(Table1[#This Row])</f>
        <v>Crianza 2015SpainNavarraBodegas Príncipe de Viana3.5516.322015</v>
      </c>
      <c r="S3846" t="b">
        <v>0</v>
      </c>
    </row>
    <row r="3847" spans="1:19" x14ac:dyDescent="0.2">
      <c r="A3847" t="s">
        <v>7688</v>
      </c>
      <c r="B3847" t="s">
        <v>66</v>
      </c>
      <c r="C3847" t="s">
        <v>308</v>
      </c>
      <c r="D3847" t="s">
        <v>584</v>
      </c>
      <c r="E3847">
        <v>4.2</v>
      </c>
      <c r="F3847">
        <v>50</v>
      </c>
      <c r="G3847" s="21">
        <v>36.74</v>
      </c>
      <c r="H3847">
        <v>2015</v>
      </c>
      <c r="J3847" t="str">
        <f>_xlfn.CONCAT(Table1[#This Row])</f>
        <v>La Mateo Parcelas Singulares 2015SpainRiojaD. Mateos4.25036.742015</v>
      </c>
      <c r="S3847" t="b">
        <v>0</v>
      </c>
    </row>
    <row r="3848" spans="1:19" x14ac:dyDescent="0.2">
      <c r="A3848" t="s">
        <v>7673</v>
      </c>
      <c r="B3848" t="s">
        <v>16</v>
      </c>
      <c r="C3848" t="s">
        <v>1446</v>
      </c>
      <c r="D3848" t="s">
        <v>7674</v>
      </c>
      <c r="E3848">
        <v>3.7</v>
      </c>
      <c r="F3848">
        <v>50</v>
      </c>
      <c r="G3848" s="21">
        <v>10.9</v>
      </c>
      <c r="H3848">
        <v>2015</v>
      </c>
      <c r="J3848" t="str">
        <f>_xlfn.CONCAT(Table1[#This Row])</f>
        <v>Synthesi 2015ItalyAglianico del VulturePaternoster3.75010.92015</v>
      </c>
      <c r="S3848" t="b">
        <v>0</v>
      </c>
    </row>
    <row r="3849" spans="1:19" x14ac:dyDescent="0.2">
      <c r="A3849" t="s">
        <v>7690</v>
      </c>
      <c r="B3849" t="s">
        <v>66</v>
      </c>
      <c r="C3849" t="s">
        <v>308</v>
      </c>
      <c r="D3849" t="s">
        <v>1794</v>
      </c>
      <c r="E3849">
        <v>3.7</v>
      </c>
      <c r="F3849">
        <v>50</v>
      </c>
      <c r="G3849" s="21">
        <v>35.5</v>
      </c>
      <c r="H3849">
        <v>2015</v>
      </c>
      <c r="J3849" t="str">
        <f>_xlfn.CONCAT(Table1[#This Row])</f>
        <v>Reserva Especial Icon Edition 2015SpainRiojaBodegas Faustino3.75035.52015</v>
      </c>
      <c r="S3849" t="b">
        <v>0</v>
      </c>
    </row>
    <row r="3850" spans="1:19" x14ac:dyDescent="0.2">
      <c r="A3850" t="s">
        <v>69</v>
      </c>
      <c r="B3850" t="s">
        <v>23</v>
      </c>
      <c r="C3850" t="s">
        <v>247</v>
      </c>
      <c r="D3850" t="s">
        <v>1061</v>
      </c>
      <c r="E3850">
        <v>3.6</v>
      </c>
      <c r="F3850">
        <v>50</v>
      </c>
      <c r="G3850" s="21">
        <v>19.91</v>
      </c>
      <c r="H3850">
        <v>2015</v>
      </c>
      <c r="J3850" t="str">
        <f>_xlfn.CONCAT(Table1[#This Row])</f>
        <v>Cabernet Sauvignon 2015AustriaBurgenlandLeo Hillinger3.65019.912015</v>
      </c>
      <c r="S3850" t="b">
        <v>0</v>
      </c>
    </row>
    <row r="3851" spans="1:19" x14ac:dyDescent="0.2">
      <c r="A3851" t="s">
        <v>7671</v>
      </c>
      <c r="B3851" t="s">
        <v>277</v>
      </c>
      <c r="C3851" t="s">
        <v>346</v>
      </c>
      <c r="D3851" t="s">
        <v>1962</v>
      </c>
      <c r="E3851">
        <v>3.6</v>
      </c>
      <c r="F3851">
        <v>50</v>
      </c>
      <c r="G3851" s="21">
        <v>17.489999999999998</v>
      </c>
      <c r="H3851">
        <v>2015</v>
      </c>
      <c r="J3851" t="str">
        <f>_xlfn.CONCAT(Table1[#This Row])</f>
        <v>Endinger Engelsberg Spätburgunder Alte Reben 2015GermanyBadenKnab3.65017.492015</v>
      </c>
      <c r="S3851" t="b">
        <v>0</v>
      </c>
    </row>
    <row r="3852" spans="1:19" x14ac:dyDescent="0.2">
      <c r="A3852" t="s">
        <v>726</v>
      </c>
      <c r="B3852" t="s">
        <v>62</v>
      </c>
      <c r="C3852" t="s">
        <v>7588</v>
      </c>
      <c r="D3852" t="s">
        <v>5781</v>
      </c>
      <c r="E3852">
        <v>4.4000000000000004</v>
      </c>
      <c r="F3852">
        <v>49</v>
      </c>
      <c r="G3852" s="21">
        <v>36.9</v>
      </c>
      <c r="H3852">
        <v>2015</v>
      </c>
      <c r="J3852" t="str">
        <f>_xlfn.CONCAT(Table1[#This Row])</f>
        <v>Shiraz 2015South AfricaBot RiverLuddite4.44936.92015</v>
      </c>
      <c r="S3852" t="b">
        <v>0</v>
      </c>
    </row>
    <row r="3853" spans="1:19" x14ac:dyDescent="0.2">
      <c r="A3853" t="s">
        <v>7570</v>
      </c>
      <c r="B3853" t="s">
        <v>70</v>
      </c>
      <c r="C3853" t="s">
        <v>330</v>
      </c>
      <c r="D3853" t="s">
        <v>331</v>
      </c>
      <c r="E3853">
        <v>4.0999999999999996</v>
      </c>
      <c r="F3853">
        <v>49</v>
      </c>
      <c r="G3853" s="21">
        <v>34.5</v>
      </c>
      <c r="H3853">
        <v>2015</v>
      </c>
      <c r="J3853" t="str">
        <f>_xlfn.CONCAT(Table1[#This Row])</f>
        <v>Estate Syrah (Seven Hills Vineyard) 2015United StatesWalla Walla ValleyL'Ecole No 414.14934.52015</v>
      </c>
      <c r="S3853" t="b">
        <v>0</v>
      </c>
    </row>
    <row r="3854" spans="1:19" x14ac:dyDescent="0.2">
      <c r="A3854" t="s">
        <v>1636</v>
      </c>
      <c r="B3854" t="s">
        <v>9</v>
      </c>
      <c r="C3854" t="s">
        <v>742</v>
      </c>
      <c r="D3854" t="s">
        <v>7603</v>
      </c>
      <c r="E3854">
        <v>4.0999999999999996</v>
      </c>
      <c r="F3854">
        <v>49</v>
      </c>
      <c r="G3854" s="21">
        <v>12.75</v>
      </c>
      <c r="H3854">
        <v>2015</v>
      </c>
      <c r="J3854" t="str">
        <f>_xlfn.CONCAT(Table1[#This Row])</f>
        <v>Bordeaux Supérieur 2015FranceBordeaux SupérieurChâteau le Bedat4.14912.752015</v>
      </c>
      <c r="S3854" t="b">
        <v>0</v>
      </c>
    </row>
    <row r="3855" spans="1:19" x14ac:dyDescent="0.2">
      <c r="A3855" t="s">
        <v>7589</v>
      </c>
      <c r="B3855" t="s">
        <v>16</v>
      </c>
      <c r="C3855" t="s">
        <v>205</v>
      </c>
      <c r="D3855" t="s">
        <v>7590</v>
      </c>
      <c r="E3855">
        <v>3.9</v>
      </c>
      <c r="F3855">
        <v>49</v>
      </c>
      <c r="G3855" s="21">
        <v>23.06</v>
      </c>
      <c r="H3855">
        <v>2015</v>
      </c>
      <c r="J3855" t="str">
        <f>_xlfn.CONCAT(Table1[#This Row])</f>
        <v>Campill 2015ItalyVigneti delle DolomitiPranzegg3.94923.062015</v>
      </c>
      <c r="S3855" t="b">
        <v>0</v>
      </c>
    </row>
    <row r="3856" spans="1:19" x14ac:dyDescent="0.2">
      <c r="A3856" t="s">
        <v>7607</v>
      </c>
      <c r="B3856" t="s">
        <v>9</v>
      </c>
      <c r="C3856" t="s">
        <v>389</v>
      </c>
      <c r="D3856" t="s">
        <v>7608</v>
      </c>
      <c r="E3856">
        <v>3.8</v>
      </c>
      <c r="F3856">
        <v>49</v>
      </c>
      <c r="G3856" s="21">
        <v>19.489999999999998</v>
      </c>
      <c r="H3856">
        <v>2015</v>
      </c>
      <c r="J3856" t="str">
        <f>_xlfn.CONCAT(Table1[#This Row])</f>
        <v>Les Pins Pessac-Léognan 2015FrancePessac-LéognanChâteau d'Alix3.84919.492015</v>
      </c>
      <c r="S3856" t="b">
        <v>0</v>
      </c>
    </row>
    <row r="3857" spans="1:19" x14ac:dyDescent="0.2">
      <c r="A3857" t="s">
        <v>7572</v>
      </c>
      <c r="B3857" t="s">
        <v>77</v>
      </c>
      <c r="C3857" t="s">
        <v>78</v>
      </c>
      <c r="D3857" t="s">
        <v>2754</v>
      </c>
      <c r="E3857">
        <v>3.6</v>
      </c>
      <c r="F3857">
        <v>49</v>
      </c>
      <c r="G3857" s="21">
        <v>14.84</v>
      </c>
      <c r="H3857">
        <v>2015</v>
      </c>
      <c r="J3857" t="str">
        <f>_xlfn.CONCAT(Table1[#This Row])</f>
        <v>Douro Reserva Fabelhaft 2015PortugalDouroNiepoort3.64914.842015</v>
      </c>
      <c r="S3857" t="b">
        <v>0</v>
      </c>
    </row>
    <row r="3858" spans="1:19" x14ac:dyDescent="0.2">
      <c r="A3858" t="s">
        <v>7599</v>
      </c>
      <c r="B3858" t="s">
        <v>16</v>
      </c>
      <c r="C3858" t="s">
        <v>1853</v>
      </c>
      <c r="D3858" t="s">
        <v>2501</v>
      </c>
      <c r="E3858">
        <v>3.6</v>
      </c>
      <c r="F3858">
        <v>49</v>
      </c>
      <c r="G3858" s="21">
        <v>6.99</v>
      </c>
      <c r="H3858">
        <v>2015</v>
      </c>
      <c r="J3858" t="str">
        <f>_xlfn.CONCAT(Table1[#This Row])</f>
        <v>Riserva Teroldego Rotaliano 2015ItalyTeroldego RotalianoMezzacorona3.6496.992015</v>
      </c>
      <c r="S3858" t="b">
        <v>0</v>
      </c>
    </row>
    <row r="3859" spans="1:19" x14ac:dyDescent="0.2">
      <c r="A3859" t="s">
        <v>7494</v>
      </c>
      <c r="B3859" t="s">
        <v>16</v>
      </c>
      <c r="C3859" t="s">
        <v>358</v>
      </c>
      <c r="D3859" t="s">
        <v>7495</v>
      </c>
      <c r="E3859">
        <v>4.5999999999999996</v>
      </c>
      <c r="F3859">
        <v>48</v>
      </c>
      <c r="G3859" s="21">
        <v>90.2</v>
      </c>
      <c r="H3859">
        <v>2015</v>
      </c>
      <c r="J3859" t="str">
        <f>_xlfn.CONCAT(Table1[#This Row])</f>
        <v>Amore e Magia Brunello di Montalcino 2015ItalyBrunello di MontalcinoPodere le Ripi4.64890.22015</v>
      </c>
      <c r="S3859" t="b">
        <v>0</v>
      </c>
    </row>
    <row r="3860" spans="1:19" x14ac:dyDescent="0.2">
      <c r="A3860" t="s">
        <v>467</v>
      </c>
      <c r="B3860" t="s">
        <v>9</v>
      </c>
      <c r="C3860" t="s">
        <v>10</v>
      </c>
      <c r="D3860" t="s">
        <v>2510</v>
      </c>
      <c r="E3860">
        <v>4.2</v>
      </c>
      <c r="F3860">
        <v>48</v>
      </c>
      <c r="G3860" s="21">
        <v>135.5</v>
      </c>
      <c r="H3860">
        <v>2015</v>
      </c>
      <c r="J3860" t="str">
        <f>_xlfn.CONCAT(Table1[#This Row])</f>
        <v>Pomerol 2015FrancePomerolChâteau Certan de May4.248135.52015</v>
      </c>
      <c r="S3860" t="b">
        <v>0</v>
      </c>
    </row>
    <row r="3861" spans="1:19" x14ac:dyDescent="0.2">
      <c r="A3861" t="s">
        <v>7501</v>
      </c>
      <c r="B3861" t="s">
        <v>66</v>
      </c>
      <c r="C3861" t="s">
        <v>776</v>
      </c>
      <c r="D3861" t="s">
        <v>2874</v>
      </c>
      <c r="E3861">
        <v>4.0999999999999996</v>
      </c>
      <c r="F3861">
        <v>48</v>
      </c>
      <c r="G3861" s="21">
        <v>35.99</v>
      </c>
      <c r="H3861">
        <v>2015</v>
      </c>
      <c r="J3861" t="str">
        <f>_xlfn.CONCAT(Table1[#This Row])</f>
        <v>Secastilla 2015SpainSomontanoViñas del Vero4.14835.992015</v>
      </c>
      <c r="S3861" t="b">
        <v>0</v>
      </c>
    </row>
    <row r="3862" spans="1:19" x14ac:dyDescent="0.2">
      <c r="A3862" t="s">
        <v>1910</v>
      </c>
      <c r="B3862" t="s">
        <v>16</v>
      </c>
      <c r="C3862" t="s">
        <v>358</v>
      </c>
      <c r="D3862" t="s">
        <v>485</v>
      </c>
      <c r="E3862">
        <v>4.0999999999999996</v>
      </c>
      <c r="F3862">
        <v>48</v>
      </c>
      <c r="G3862" s="21">
        <v>29.15</v>
      </c>
      <c r="H3862">
        <v>2015</v>
      </c>
      <c r="J3862" t="str">
        <f>_xlfn.CONCAT(Table1[#This Row])</f>
        <v>Brunello di Montalcino 2015ItalyBrunello di MontalcinoTenuta di Sesta4.14829.152015</v>
      </c>
      <c r="S3862" t="b">
        <v>0</v>
      </c>
    </row>
    <row r="3863" spans="1:19" x14ac:dyDescent="0.2">
      <c r="A3863" t="s">
        <v>7505</v>
      </c>
      <c r="B3863" t="s">
        <v>62</v>
      </c>
      <c r="C3863" t="s">
        <v>1798</v>
      </c>
      <c r="D3863" t="s">
        <v>1799</v>
      </c>
      <c r="E3863">
        <v>3.9</v>
      </c>
      <c r="F3863">
        <v>48</v>
      </c>
      <c r="G3863" s="21">
        <v>35.270000000000003</v>
      </c>
      <c r="H3863">
        <v>2015</v>
      </c>
      <c r="J3863" t="str">
        <f>_xlfn.CONCAT(Table1[#This Row])</f>
        <v>Ingenuity Italian Blend 2015South AfricaCoastal RegionNederburg3.94835.272015</v>
      </c>
      <c r="S3863" t="b">
        <v>0</v>
      </c>
    </row>
    <row r="3864" spans="1:19" x14ac:dyDescent="0.2">
      <c r="A3864" t="s">
        <v>7529</v>
      </c>
      <c r="B3864" t="s">
        <v>9</v>
      </c>
      <c r="C3864" t="s">
        <v>1784</v>
      </c>
      <c r="D3864" t="s">
        <v>7530</v>
      </c>
      <c r="E3864">
        <v>3.8</v>
      </c>
      <c r="F3864">
        <v>48</v>
      </c>
      <c r="G3864" s="21">
        <v>14.9</v>
      </c>
      <c r="H3864">
        <v>2015</v>
      </c>
      <c r="J3864" t="str">
        <f>_xlfn.CONCAT(Table1[#This Row])</f>
        <v>Terre de Feu Costières-de-Nîmes 2015FranceCostières-de-NîmesChâteau Mourgues du Grès3.84814.92015</v>
      </c>
      <c r="S3864" t="b">
        <v>0</v>
      </c>
    </row>
    <row r="3865" spans="1:19" x14ac:dyDescent="0.2">
      <c r="A3865" t="s">
        <v>467</v>
      </c>
      <c r="B3865" t="s">
        <v>9</v>
      </c>
      <c r="C3865" t="s">
        <v>10</v>
      </c>
      <c r="D3865" t="s">
        <v>832</v>
      </c>
      <c r="E3865">
        <v>4.3</v>
      </c>
      <c r="F3865">
        <v>47</v>
      </c>
      <c r="G3865" s="21">
        <v>81.58</v>
      </c>
      <c r="H3865">
        <v>2015</v>
      </c>
      <c r="J3865" t="str">
        <f>_xlfn.CONCAT(Table1[#This Row])</f>
        <v>Pomerol 2015FrancePomerolChâteau Gombaude-Guillot4.34781.582015</v>
      </c>
      <c r="S3865" t="b">
        <v>0</v>
      </c>
    </row>
    <row r="3866" spans="1:19" x14ac:dyDescent="0.2">
      <c r="A3866" t="s">
        <v>467</v>
      </c>
      <c r="B3866" t="s">
        <v>9</v>
      </c>
      <c r="C3866" t="s">
        <v>10</v>
      </c>
      <c r="D3866" t="s">
        <v>1303</v>
      </c>
      <c r="E3866">
        <v>4.3</v>
      </c>
      <c r="F3866">
        <v>47</v>
      </c>
      <c r="G3866" s="21">
        <v>94.95</v>
      </c>
      <c r="H3866">
        <v>2015</v>
      </c>
      <c r="J3866" t="str">
        <f>_xlfn.CONCAT(Table1[#This Row])</f>
        <v>Pomerol 2015FrancePomerolClos l'Eglise4.34794.952015</v>
      </c>
      <c r="S3866" t="b">
        <v>0</v>
      </c>
    </row>
    <row r="3867" spans="1:19" x14ac:dyDescent="0.2">
      <c r="A3867" t="s">
        <v>7422</v>
      </c>
      <c r="B3867" t="s">
        <v>77</v>
      </c>
      <c r="C3867" t="s">
        <v>1405</v>
      </c>
      <c r="D3867" t="s">
        <v>1406</v>
      </c>
      <c r="E3867">
        <v>4.2</v>
      </c>
      <c r="F3867">
        <v>47</v>
      </c>
      <c r="G3867" s="21">
        <v>26.32</v>
      </c>
      <c r="H3867">
        <v>2015</v>
      </c>
      <c r="J3867" t="str">
        <f>_xlfn.CONCAT(Table1[#This Row])</f>
        <v>Block No. 3 2015PortugalAlentejoHerdade da Calada4.24726.322015</v>
      </c>
      <c r="S3867" t="b">
        <v>0</v>
      </c>
    </row>
    <row r="3868" spans="1:19" x14ac:dyDescent="0.2">
      <c r="A3868" t="s">
        <v>7437</v>
      </c>
      <c r="B3868" t="s">
        <v>16</v>
      </c>
      <c r="C3868" t="s">
        <v>5412</v>
      </c>
      <c r="D3868" t="s">
        <v>3592</v>
      </c>
      <c r="E3868">
        <v>4.2</v>
      </c>
      <c r="F3868">
        <v>47</v>
      </c>
      <c r="G3868" s="21">
        <v>19.899999999999999</v>
      </c>
      <c r="H3868">
        <v>2015</v>
      </c>
      <c r="J3868" t="str">
        <f>_xlfn.CONCAT(Table1[#This Row])</f>
        <v>Don Luigi Riserva 2015ItalyMoliseDi Majo Norante4.24719.92015</v>
      </c>
      <c r="S3868" t="b">
        <v>0</v>
      </c>
    </row>
    <row r="3869" spans="1:19" x14ac:dyDescent="0.2">
      <c r="A3869" t="s">
        <v>2748</v>
      </c>
      <c r="B3869" t="s">
        <v>16</v>
      </c>
      <c r="C3869" t="s">
        <v>394</v>
      </c>
      <c r="D3869" t="s">
        <v>6960</v>
      </c>
      <c r="E3869">
        <v>3.9</v>
      </c>
      <c r="F3869">
        <v>47</v>
      </c>
      <c r="G3869" s="21">
        <v>19.399999999999999</v>
      </c>
      <c r="H3869">
        <v>2015</v>
      </c>
      <c r="J3869" t="str">
        <f>_xlfn.CONCAT(Table1[#This Row])</f>
        <v>Amarone della Valpolicella 2015ItalyAmarone della ValpolicellaVilla Canestrari3.94719.42015</v>
      </c>
      <c r="S3869" t="b">
        <v>0</v>
      </c>
    </row>
    <row r="3870" spans="1:19" x14ac:dyDescent="0.2">
      <c r="A3870" t="s">
        <v>7441</v>
      </c>
      <c r="B3870" t="s">
        <v>9</v>
      </c>
      <c r="C3870" t="s">
        <v>41</v>
      </c>
      <c r="D3870" t="s">
        <v>7442</v>
      </c>
      <c r="E3870">
        <v>3.8</v>
      </c>
      <c r="F3870">
        <v>47</v>
      </c>
      <c r="G3870" s="21">
        <v>14.5</v>
      </c>
      <c r="H3870">
        <v>2015</v>
      </c>
      <c r="J3870" t="str">
        <f>_xlfn.CONCAT(Table1[#This Row])</f>
        <v>Lo Mainatge 2015FranceMinervoisLa Croix de Saint Jean3.84714.52015</v>
      </c>
      <c r="S3870" t="b">
        <v>0</v>
      </c>
    </row>
    <row r="3871" spans="1:19" x14ac:dyDescent="0.2">
      <c r="A3871" t="s">
        <v>7448</v>
      </c>
      <c r="B3871" t="s">
        <v>16</v>
      </c>
      <c r="C3871" t="s">
        <v>374</v>
      </c>
      <c r="D3871" t="s">
        <v>6813</v>
      </c>
      <c r="E3871">
        <v>3.8</v>
      </c>
      <c r="F3871">
        <v>47</v>
      </c>
      <c r="G3871" s="21">
        <v>22.91</v>
      </c>
      <c r="H3871">
        <v>2015</v>
      </c>
      <c r="J3871" t="str">
        <f>_xlfn.CONCAT(Table1[#This Row])</f>
        <v>Montubert Barbaresco 2015ItalyBarbarescoIcardi3.84722.912015</v>
      </c>
      <c r="S3871" t="b">
        <v>0</v>
      </c>
    </row>
    <row r="3872" spans="1:19" x14ac:dyDescent="0.2">
      <c r="A3872" t="s">
        <v>7399</v>
      </c>
      <c r="B3872" t="s">
        <v>23</v>
      </c>
      <c r="C3872" t="s">
        <v>247</v>
      </c>
      <c r="D3872" t="s">
        <v>3928</v>
      </c>
      <c r="E3872">
        <v>3.7</v>
      </c>
      <c r="F3872">
        <v>47</v>
      </c>
      <c r="G3872" s="21">
        <v>22.69</v>
      </c>
      <c r="H3872">
        <v>2015</v>
      </c>
      <c r="J3872" t="str">
        <f>_xlfn.CONCAT(Table1[#This Row])</f>
        <v>Blaufränkisch Leithakalk 2015AustriaBurgenlandKollwentz3.74722.692015</v>
      </c>
      <c r="S3872" t="b">
        <v>0</v>
      </c>
    </row>
    <row r="3873" spans="1:19" x14ac:dyDescent="0.2">
      <c r="A3873" t="s">
        <v>7397</v>
      </c>
      <c r="B3873" t="s">
        <v>23</v>
      </c>
      <c r="C3873" t="s">
        <v>2059</v>
      </c>
      <c r="D3873" t="s">
        <v>83</v>
      </c>
      <c r="E3873">
        <v>3.6</v>
      </c>
      <c r="F3873">
        <v>47</v>
      </c>
      <c r="G3873" s="21">
        <v>15.65</v>
      </c>
      <c r="H3873">
        <v>2015</v>
      </c>
      <c r="J3873" t="str">
        <f>_xlfn.CONCAT(Table1[#This Row])</f>
        <v>Vom Kalk Pinot Noir 2015AustriaMittelburgenlandWeninger3.64715.652015</v>
      </c>
      <c r="S3873" t="b">
        <v>0</v>
      </c>
    </row>
    <row r="3874" spans="1:19" x14ac:dyDescent="0.2">
      <c r="A3874" t="s">
        <v>7425</v>
      </c>
      <c r="B3874" t="s">
        <v>16</v>
      </c>
      <c r="C3874" t="s">
        <v>299</v>
      </c>
      <c r="D3874" t="s">
        <v>7426</v>
      </c>
      <c r="E3874">
        <v>3.6</v>
      </c>
      <c r="F3874">
        <v>47</v>
      </c>
      <c r="G3874" s="21">
        <v>17.5</v>
      </c>
      <c r="H3874">
        <v>2015</v>
      </c>
      <c r="J3874" t="str">
        <f>_xlfn.CONCAT(Table1[#This Row])</f>
        <v>Tenuta Monte Santu Cerasa 2015ItalyCannonau di SardegnaTenute Ledda3.64717.52015</v>
      </c>
      <c r="S3874" t="b">
        <v>0</v>
      </c>
    </row>
    <row r="3875" spans="1:19" x14ac:dyDescent="0.2">
      <c r="A3875" t="s">
        <v>7439</v>
      </c>
      <c r="B3875" t="s">
        <v>16</v>
      </c>
      <c r="C3875" t="s">
        <v>470</v>
      </c>
      <c r="D3875" t="s">
        <v>2095</v>
      </c>
      <c r="E3875">
        <v>3.5</v>
      </c>
      <c r="F3875">
        <v>47</v>
      </c>
      <c r="G3875" s="21">
        <v>14.5</v>
      </c>
      <c r="H3875">
        <v>2015</v>
      </c>
      <c r="J3875" t="str">
        <f>_xlfn.CONCAT(Table1[#This Row])</f>
        <v>La Preosa Valpolicella Classico Superiore 2015ItalyValpolicella ClassicoBoscaini Carlo3.54714.52015</v>
      </c>
      <c r="S3875" t="b">
        <v>0</v>
      </c>
    </row>
    <row r="3876" spans="1:19" x14ac:dyDescent="0.2">
      <c r="A3876" t="s">
        <v>3149</v>
      </c>
      <c r="B3876" t="s">
        <v>62</v>
      </c>
      <c r="C3876" t="s">
        <v>63</v>
      </c>
      <c r="D3876" t="s">
        <v>4419</v>
      </c>
      <c r="E3876">
        <v>3.4</v>
      </c>
      <c r="F3876">
        <v>47</v>
      </c>
      <c r="G3876" s="21">
        <v>7.79</v>
      </c>
      <c r="H3876">
        <v>2015</v>
      </c>
      <c r="J3876" t="str">
        <f>_xlfn.CONCAT(Table1[#This Row])</f>
        <v>Pinotage 2015South AfricaStellenboschDrostdy-Hof3.4477.792015</v>
      </c>
      <c r="S3876" t="b">
        <v>0</v>
      </c>
    </row>
    <row r="3877" spans="1:19" x14ac:dyDescent="0.2">
      <c r="A3877" t="s">
        <v>7438</v>
      </c>
      <c r="B3877" t="s">
        <v>9</v>
      </c>
      <c r="C3877" t="s">
        <v>989</v>
      </c>
      <c r="D3877" t="s">
        <v>3027</v>
      </c>
      <c r="E3877">
        <v>3.4</v>
      </c>
      <c r="F3877">
        <v>47</v>
      </c>
      <c r="G3877" s="21">
        <v>16.899999999999999</v>
      </c>
      <c r="H3877">
        <v>2015</v>
      </c>
      <c r="J3877" t="str">
        <f>_xlfn.CONCAT(Table1[#This Row])</f>
        <v>Les Peuilles Chinon 2015FranceChinonDomaine Olga Raffault3.44716.92015</v>
      </c>
      <c r="S3877" t="b">
        <v>0</v>
      </c>
    </row>
    <row r="3878" spans="1:19" x14ac:dyDescent="0.2">
      <c r="A3878" t="s">
        <v>7334</v>
      </c>
      <c r="B3878" t="s">
        <v>9</v>
      </c>
      <c r="C3878" t="s">
        <v>724</v>
      </c>
      <c r="D3878" t="s">
        <v>5419</v>
      </c>
      <c r="E3878">
        <v>4.2</v>
      </c>
      <c r="F3878">
        <v>46</v>
      </c>
      <c r="G3878" s="21">
        <v>63.36</v>
      </c>
      <c r="H3878">
        <v>2015</v>
      </c>
      <c r="J3878" t="str">
        <f>_xlfn.CONCAT(Table1[#This Row])</f>
        <v>L'Ancely Languedoc La Clape 2015FranceLa ClapeChâteau la Négly4.24663.362015</v>
      </c>
      <c r="S3878" t="b">
        <v>0</v>
      </c>
    </row>
    <row r="3879" spans="1:19" x14ac:dyDescent="0.2">
      <c r="A3879" t="s">
        <v>7335</v>
      </c>
      <c r="B3879" t="s">
        <v>16</v>
      </c>
      <c r="C3879" t="s">
        <v>7336</v>
      </c>
      <c r="D3879" t="s">
        <v>1220</v>
      </c>
      <c r="E3879">
        <v>4.2</v>
      </c>
      <c r="F3879">
        <v>46</v>
      </c>
      <c r="G3879" s="21">
        <v>34.9</v>
      </c>
      <c r="H3879">
        <v>2015</v>
      </c>
      <c r="J3879" t="str">
        <f>_xlfn.CONCAT(Table1[#This Row])</f>
        <v>Tìros Limited Edition 2015ItalyColli del LimbaraSiddura4.24634.92015</v>
      </c>
      <c r="S3879" t="b">
        <v>0</v>
      </c>
    </row>
    <row r="3880" spans="1:19" x14ac:dyDescent="0.2">
      <c r="A3880" t="s">
        <v>7353</v>
      </c>
      <c r="B3880" t="s">
        <v>34</v>
      </c>
      <c r="C3880" t="s">
        <v>1191</v>
      </c>
      <c r="D3880" t="s">
        <v>1192</v>
      </c>
      <c r="E3880">
        <v>4.0999999999999996</v>
      </c>
      <c r="F3880">
        <v>46</v>
      </c>
      <c r="G3880" s="21">
        <v>12.65</v>
      </c>
      <c r="H3880">
        <v>2015</v>
      </c>
      <c r="J3880" t="str">
        <f>_xlfn.CONCAT(Table1[#This Row])</f>
        <v>Limited Release Carmenère 2015ChileRapel ValleySutil4.14612.652015</v>
      </c>
      <c r="S3880" t="b">
        <v>0</v>
      </c>
    </row>
    <row r="3881" spans="1:19" x14ac:dyDescent="0.2">
      <c r="A3881" t="s">
        <v>2085</v>
      </c>
      <c r="B3881" t="s">
        <v>34</v>
      </c>
      <c r="C3881" t="s">
        <v>35</v>
      </c>
      <c r="D3881" t="s">
        <v>36</v>
      </c>
      <c r="E3881">
        <v>3.9</v>
      </c>
      <c r="F3881">
        <v>46</v>
      </c>
      <c r="G3881" s="21">
        <v>15.3</v>
      </c>
      <c r="H3881">
        <v>2015</v>
      </c>
      <c r="J3881" t="str">
        <f>_xlfn.CONCAT(Table1[#This Row])</f>
        <v>Red Blend 2015ChileItata ValleyViña La Causa3.94615.32015</v>
      </c>
      <c r="S3881" t="b">
        <v>0</v>
      </c>
    </row>
    <row r="3882" spans="1:19" x14ac:dyDescent="0.2">
      <c r="A3882" t="s">
        <v>7300</v>
      </c>
      <c r="B3882" t="s">
        <v>16</v>
      </c>
      <c r="C3882" t="s">
        <v>3132</v>
      </c>
      <c r="D3882" t="s">
        <v>4686</v>
      </c>
      <c r="E3882">
        <v>3.7</v>
      </c>
      <c r="F3882">
        <v>46</v>
      </c>
      <c r="G3882" s="21">
        <v>18.420000000000002</v>
      </c>
      <c r="H3882">
        <v>2015</v>
      </c>
      <c r="J3882" t="str">
        <f>_xlfn.CONCAT(Table1[#This Row])</f>
        <v>Alterego 2015ItalyMonferratoCoppo3.74618.422015</v>
      </c>
      <c r="S3882" t="b">
        <v>0</v>
      </c>
    </row>
    <row r="3883" spans="1:19" x14ac:dyDescent="0.2">
      <c r="A3883" t="s">
        <v>7356</v>
      </c>
      <c r="B3883" t="s">
        <v>277</v>
      </c>
      <c r="C3883" t="s">
        <v>278</v>
      </c>
      <c r="D3883" t="s">
        <v>7357</v>
      </c>
      <c r="E3883">
        <v>3.5</v>
      </c>
      <c r="F3883">
        <v>46</v>
      </c>
      <c r="G3883" s="21">
        <v>13.5</v>
      </c>
      <c r="H3883">
        <v>2015</v>
      </c>
      <c r="J3883" t="str">
        <f>_xlfn.CONCAT(Table1[#This Row])</f>
        <v>S.....Sprung Trocken 2015GermanyPfalzDr. Von Bassermann-Jordan3.54613.52015</v>
      </c>
      <c r="S3883" t="b">
        <v>0</v>
      </c>
    </row>
    <row r="3884" spans="1:19" x14ac:dyDescent="0.2">
      <c r="A3884" t="s">
        <v>2180</v>
      </c>
      <c r="B3884" t="s">
        <v>277</v>
      </c>
      <c r="C3884" t="s">
        <v>346</v>
      </c>
      <c r="D3884" t="s">
        <v>6818</v>
      </c>
      <c r="E3884">
        <v>3.3</v>
      </c>
      <c r="F3884">
        <v>46</v>
      </c>
      <c r="G3884" s="21">
        <v>9.9</v>
      </c>
      <c r="H3884">
        <v>2015</v>
      </c>
      <c r="J3884" t="str">
        <f>_xlfn.CONCAT(Table1[#This Row])</f>
        <v>Spätburgunder 2015GermanyBadenKopp3.3469.92015</v>
      </c>
      <c r="S3884" t="b">
        <v>0</v>
      </c>
    </row>
    <row r="3885" spans="1:19" x14ac:dyDescent="0.2">
      <c r="A3885" t="s">
        <v>7194</v>
      </c>
      <c r="B3885" t="s">
        <v>9</v>
      </c>
      <c r="C3885" t="s">
        <v>134</v>
      </c>
      <c r="D3885" t="s">
        <v>361</v>
      </c>
      <c r="E3885">
        <v>4.2</v>
      </c>
      <c r="F3885">
        <v>45</v>
      </c>
      <c r="G3885" s="21">
        <v>53.51</v>
      </c>
      <c r="H3885">
        <v>2015</v>
      </c>
      <c r="J3885" t="str">
        <f>_xlfn.CONCAT(Table1[#This Row])</f>
        <v>Sainte-Épine Saint-Joseph 2015FranceSaint-JosephDelas4.24553.512015</v>
      </c>
      <c r="S3885" t="b">
        <v>0</v>
      </c>
    </row>
    <row r="3886" spans="1:19" x14ac:dyDescent="0.2">
      <c r="A3886" t="s">
        <v>1910</v>
      </c>
      <c r="B3886" t="s">
        <v>16</v>
      </c>
      <c r="C3886" t="s">
        <v>358</v>
      </c>
      <c r="D3886" t="s">
        <v>490</v>
      </c>
      <c r="E3886">
        <v>4.0999999999999996</v>
      </c>
      <c r="F3886">
        <v>45</v>
      </c>
      <c r="G3886" s="21">
        <v>38.299999999999997</v>
      </c>
      <c r="H3886">
        <v>2015</v>
      </c>
      <c r="J3886" t="str">
        <f>_xlfn.CONCAT(Table1[#This Row])</f>
        <v>Brunello di Montalcino 2015ItalyBrunello di MontalcinoTenute Silvio Nardi4.14538.32015</v>
      </c>
      <c r="S3886" t="b">
        <v>0</v>
      </c>
    </row>
    <row r="3887" spans="1:19" x14ac:dyDescent="0.2">
      <c r="A3887" t="s">
        <v>7204</v>
      </c>
      <c r="B3887" t="s">
        <v>9</v>
      </c>
      <c r="C3887" t="s">
        <v>1532</v>
      </c>
      <c r="D3887" t="s">
        <v>7205</v>
      </c>
      <c r="E3887">
        <v>4</v>
      </c>
      <c r="F3887">
        <v>45</v>
      </c>
      <c r="G3887" s="21">
        <v>37.43</v>
      </c>
      <c r="H3887">
        <v>2015</v>
      </c>
      <c r="J3887" t="str">
        <f>_xlfn.CONCAT(Table1[#This Row])</f>
        <v>Vieilles Vigne Volnay 2015FranceVolnayDomaine Rossignol-Février Père &amp; Fils44537.432015</v>
      </c>
      <c r="S3887" t="b">
        <v>0</v>
      </c>
    </row>
    <row r="3888" spans="1:19" x14ac:dyDescent="0.2">
      <c r="A3888" t="s">
        <v>7227</v>
      </c>
      <c r="B3888" t="s">
        <v>9</v>
      </c>
      <c r="C3888" t="s">
        <v>3729</v>
      </c>
      <c r="D3888" t="s">
        <v>574</v>
      </c>
      <c r="E3888">
        <v>4</v>
      </c>
      <c r="F3888">
        <v>45</v>
      </c>
      <c r="G3888" s="21">
        <v>74.3</v>
      </c>
      <c r="H3888">
        <v>2015</v>
      </c>
      <c r="J3888" t="str">
        <f>_xlfn.CONCAT(Table1[#This Row])</f>
        <v>Domaine de Saint Pierre Cornas 2015FranceCornasPaul Jaboulet Aîné44574.32015</v>
      </c>
      <c r="S3888" t="b">
        <v>0</v>
      </c>
    </row>
    <row r="3889" spans="1:19" x14ac:dyDescent="0.2">
      <c r="A3889" t="s">
        <v>2724</v>
      </c>
      <c r="B3889" t="s">
        <v>16</v>
      </c>
      <c r="C3889" t="s">
        <v>558</v>
      </c>
      <c r="D3889" t="s">
        <v>889</v>
      </c>
      <c r="E3889">
        <v>3.8</v>
      </c>
      <c r="F3889">
        <v>45</v>
      </c>
      <c r="G3889" s="21">
        <v>21.9</v>
      </c>
      <c r="H3889">
        <v>2015</v>
      </c>
      <c r="J3889" t="str">
        <f>_xlfn.CONCAT(Table1[#This Row])</f>
        <v>Vino Nobile di Montepulciano 2015ItalyVino Nobile di MontepulcianoBoscarelli3.84521.92015</v>
      </c>
      <c r="S3889" t="b">
        <v>0</v>
      </c>
    </row>
    <row r="3890" spans="1:19" x14ac:dyDescent="0.2">
      <c r="A3890" t="s">
        <v>805</v>
      </c>
      <c r="B3890" t="s">
        <v>62</v>
      </c>
      <c r="C3890" t="s">
        <v>63</v>
      </c>
      <c r="D3890" t="s">
        <v>859</v>
      </c>
      <c r="E3890">
        <v>3.7</v>
      </c>
      <c r="F3890">
        <v>45</v>
      </c>
      <c r="G3890" s="21">
        <v>12.62</v>
      </c>
      <c r="H3890">
        <v>2015</v>
      </c>
      <c r="J3890" t="str">
        <f>_xlfn.CONCAT(Table1[#This Row])</f>
        <v>Merlot 2015South AfricaStellenboschMorgenster Estate3.74512.622015</v>
      </c>
      <c r="S3890" t="b">
        <v>0</v>
      </c>
    </row>
    <row r="3891" spans="1:19" x14ac:dyDescent="0.2">
      <c r="A3891" t="s">
        <v>7206</v>
      </c>
      <c r="B3891" t="s">
        <v>66</v>
      </c>
      <c r="C3891" t="s">
        <v>487</v>
      </c>
      <c r="D3891" t="s">
        <v>170</v>
      </c>
      <c r="E3891">
        <v>3.6</v>
      </c>
      <c r="F3891">
        <v>45</v>
      </c>
      <c r="G3891" s="21">
        <v>10.42</v>
      </c>
      <c r="H3891">
        <v>2015</v>
      </c>
      <c r="J3891" t="str">
        <f>_xlfn.CONCAT(Table1[#This Row])</f>
        <v>Sangre de Toro Reserva 2015SpainPenedèsTorres3.64510.422015</v>
      </c>
      <c r="S3891" t="b">
        <v>0</v>
      </c>
    </row>
    <row r="3892" spans="1:19" x14ac:dyDescent="0.2">
      <c r="A3892" t="s">
        <v>7251</v>
      </c>
      <c r="B3892" t="s">
        <v>9</v>
      </c>
      <c r="C3892" t="s">
        <v>1547</v>
      </c>
      <c r="D3892" t="s">
        <v>7252</v>
      </c>
      <c r="E3892">
        <v>3.6</v>
      </c>
      <c r="F3892">
        <v>45</v>
      </c>
      <c r="G3892" s="21">
        <v>12.57</v>
      </c>
      <c r="H3892">
        <v>2015</v>
      </c>
      <c r="J3892" t="str">
        <f>_xlfn.CONCAT(Table1[#This Row])</f>
        <v>Mon Plaisir Côtes de Provence Rouge 2015FranceCôtes de ProvenceChâteau des Ferrages3.64512.572015</v>
      </c>
      <c r="S3892" t="b">
        <v>0</v>
      </c>
    </row>
    <row r="3893" spans="1:19" x14ac:dyDescent="0.2">
      <c r="A3893" t="s">
        <v>7258</v>
      </c>
      <c r="B3893" t="s">
        <v>30</v>
      </c>
      <c r="C3893" t="s">
        <v>2109</v>
      </c>
      <c r="D3893" t="s">
        <v>5240</v>
      </c>
      <c r="E3893">
        <v>3.5</v>
      </c>
      <c r="F3893">
        <v>45</v>
      </c>
      <c r="G3893" s="21">
        <v>11.6</v>
      </c>
      <c r="H3893">
        <v>2015</v>
      </c>
      <c r="J3893" t="str">
        <f>_xlfn.CONCAT(Table1[#This Row])</f>
        <v>Merlot - Cabernet 2015New ZealandHawke's BayBabich3.54511.62015</v>
      </c>
      <c r="S3893" t="b">
        <v>0</v>
      </c>
    </row>
    <row r="3894" spans="1:19" x14ac:dyDescent="0.2">
      <c r="A3894" t="s">
        <v>7157</v>
      </c>
      <c r="B3894" t="s">
        <v>16</v>
      </c>
      <c r="C3894" t="s">
        <v>1856</v>
      </c>
      <c r="D3894" t="s">
        <v>7156</v>
      </c>
      <c r="E3894">
        <v>4.4000000000000004</v>
      </c>
      <c r="F3894">
        <v>44</v>
      </c>
      <c r="G3894" s="21">
        <v>18.5</v>
      </c>
      <c r="H3894">
        <v>2015</v>
      </c>
      <c r="J3894" t="str">
        <f>_xlfn.CONCAT(Table1[#This Row])</f>
        <v>Cà d'Oro Garda Cabernet Sauvignon 2015ItalyGardaRoveglia4.44418.52015</v>
      </c>
      <c r="S3894" t="b">
        <v>0</v>
      </c>
    </row>
    <row r="3895" spans="1:19" x14ac:dyDescent="0.2">
      <c r="A3895" t="s">
        <v>7117</v>
      </c>
      <c r="B3895" t="s">
        <v>9</v>
      </c>
      <c r="C3895" t="s">
        <v>10</v>
      </c>
      <c r="D3895" t="s">
        <v>5425</v>
      </c>
      <c r="E3895">
        <v>4.3</v>
      </c>
      <c r="F3895">
        <v>44</v>
      </c>
      <c r="G3895" s="21">
        <v>110.25</v>
      </c>
      <c r="H3895">
        <v>2015</v>
      </c>
      <c r="J3895" t="str">
        <f>_xlfn.CONCAT(Table1[#This Row])</f>
        <v>Espérance de Trotanoy Pomerol 2015FrancePomerolChâteau Trotanoy4.344110.252015</v>
      </c>
      <c r="S3895" t="b">
        <v>0</v>
      </c>
    </row>
    <row r="3896" spans="1:19" x14ac:dyDescent="0.2">
      <c r="A3896" t="s">
        <v>5017</v>
      </c>
      <c r="B3896" t="s">
        <v>23</v>
      </c>
      <c r="C3896" t="s">
        <v>2059</v>
      </c>
      <c r="D3896" t="s">
        <v>3124</v>
      </c>
      <c r="E3896">
        <v>4.2</v>
      </c>
      <c r="F3896">
        <v>44</v>
      </c>
      <c r="G3896" s="21">
        <v>68.14</v>
      </c>
      <c r="H3896">
        <v>2015</v>
      </c>
      <c r="J3896" t="str">
        <f>_xlfn.CONCAT(Table1[#This Row])</f>
        <v>G 2015AustriaMittelburgenlandGesellmann4.24468.142015</v>
      </c>
      <c r="S3896" t="b">
        <v>0</v>
      </c>
    </row>
    <row r="3897" spans="1:19" x14ac:dyDescent="0.2">
      <c r="A3897" t="s">
        <v>7123</v>
      </c>
      <c r="B3897" t="s">
        <v>16</v>
      </c>
      <c r="C3897" t="s">
        <v>1497</v>
      </c>
      <c r="D3897" t="s">
        <v>3887</v>
      </c>
      <c r="E3897">
        <v>4.2</v>
      </c>
      <c r="F3897">
        <v>44</v>
      </c>
      <c r="G3897" s="21">
        <v>49.44</v>
      </c>
      <c r="H3897">
        <v>2015</v>
      </c>
      <c r="J3897" t="str">
        <f>_xlfn.CONCAT(Table1[#This Row])</f>
        <v>Gavino 2015ItalyCarignano del SulcisMesa4.24449.442015</v>
      </c>
      <c r="S3897" t="b">
        <v>0</v>
      </c>
    </row>
    <row r="3898" spans="1:19" x14ac:dyDescent="0.2">
      <c r="A3898" t="s">
        <v>7125</v>
      </c>
      <c r="B3898" t="s">
        <v>62</v>
      </c>
      <c r="C3898" t="s">
        <v>244</v>
      </c>
      <c r="D3898" t="s">
        <v>4640</v>
      </c>
      <c r="E3898">
        <v>4.0999999999999996</v>
      </c>
      <c r="F3898">
        <v>44</v>
      </c>
      <c r="G3898" s="21">
        <v>15.95</v>
      </c>
      <c r="H3898">
        <v>2015</v>
      </c>
      <c r="J3898" t="str">
        <f>_xlfn.CONCAT(Table1[#This Row])</f>
        <v>Reserve Pinotage 2015South AfricaPaarlWindmeul Kelder Cellar4.14415.952015</v>
      </c>
      <c r="S3898" t="b">
        <v>0</v>
      </c>
    </row>
    <row r="3899" spans="1:19" x14ac:dyDescent="0.2">
      <c r="A3899" t="s">
        <v>7120</v>
      </c>
      <c r="B3899" t="s">
        <v>16</v>
      </c>
      <c r="C3899" t="s">
        <v>492</v>
      </c>
      <c r="D3899" t="s">
        <v>3065</v>
      </c>
      <c r="E3899">
        <v>4</v>
      </c>
      <c r="F3899">
        <v>44</v>
      </c>
      <c r="G3899" s="21">
        <v>42.01</v>
      </c>
      <c r="H3899">
        <v>2015</v>
      </c>
      <c r="J3899" t="str">
        <f>_xlfn.CONCAT(Table1[#This Row])</f>
        <v>Maronea Bolgheri (Superiore) 2015ItalyBolgheri SuperioreCasa di Terra44442.012015</v>
      </c>
      <c r="S3899" t="b">
        <v>0</v>
      </c>
    </row>
    <row r="3900" spans="1:19" x14ac:dyDescent="0.2">
      <c r="A3900" t="s">
        <v>7124</v>
      </c>
      <c r="B3900" t="s">
        <v>277</v>
      </c>
      <c r="C3900" t="s">
        <v>346</v>
      </c>
      <c r="D3900" t="s">
        <v>1211</v>
      </c>
      <c r="E3900">
        <v>4</v>
      </c>
      <c r="F3900">
        <v>44</v>
      </c>
      <c r="G3900" s="21">
        <v>49</v>
      </c>
      <c r="H3900">
        <v>2015</v>
      </c>
      <c r="J3900" t="str">
        <f>_xlfn.CONCAT(Table1[#This Row])</f>
        <v>Eichberg Spätburgunder GG 2015GermanyBadenFranz Keller444492015</v>
      </c>
      <c r="S3900" t="b">
        <v>0</v>
      </c>
    </row>
    <row r="3901" spans="1:19" x14ac:dyDescent="0.2">
      <c r="A3901" t="s">
        <v>7113</v>
      </c>
      <c r="B3901" t="s">
        <v>16</v>
      </c>
      <c r="C3901" t="s">
        <v>638</v>
      </c>
      <c r="D3901" t="s">
        <v>6391</v>
      </c>
      <c r="E3901">
        <v>3.9</v>
      </c>
      <c r="F3901">
        <v>44</v>
      </c>
      <c r="G3901" s="21">
        <v>7.4</v>
      </c>
      <c r="H3901">
        <v>2015</v>
      </c>
      <c r="J3901" t="str">
        <f>_xlfn.CONCAT(Table1[#This Row])</f>
        <v>Indio Montepulciano d'Abruzzo 2015ItalyMontepulciano d'AbruzzoBove3.9447.42015</v>
      </c>
      <c r="S3901" t="b">
        <v>0</v>
      </c>
    </row>
    <row r="3902" spans="1:19" x14ac:dyDescent="0.2">
      <c r="A3902" t="s">
        <v>7118</v>
      </c>
      <c r="B3902" t="s">
        <v>16</v>
      </c>
      <c r="C3902" t="s">
        <v>228</v>
      </c>
      <c r="D3902" t="s">
        <v>7119</v>
      </c>
      <c r="E3902">
        <v>3.9</v>
      </c>
      <c r="F3902">
        <v>44</v>
      </c>
      <c r="G3902" s="21">
        <v>12.49</v>
      </c>
      <c r="H3902">
        <v>2015</v>
      </c>
      <c r="J3902" t="str">
        <f>_xlfn.CONCAT(Table1[#This Row])</f>
        <v>Nero d'Avola - Syrah 2015ItalyTerre SicilianeOttoventi3.94412.492015</v>
      </c>
      <c r="S3902" t="b">
        <v>0</v>
      </c>
    </row>
    <row r="3903" spans="1:19" x14ac:dyDescent="0.2">
      <c r="A3903" t="s">
        <v>7154</v>
      </c>
      <c r="B3903" t="s">
        <v>66</v>
      </c>
      <c r="C3903" t="s">
        <v>2518</v>
      </c>
      <c r="D3903" t="s">
        <v>2642</v>
      </c>
      <c r="E3903">
        <v>3.8</v>
      </c>
      <c r="F3903">
        <v>44</v>
      </c>
      <c r="G3903" s="21">
        <v>21.57</v>
      </c>
      <c r="H3903">
        <v>2015</v>
      </c>
      <c r="J3903" t="str">
        <f>_xlfn.CONCAT(Table1[#This Row])</f>
        <v>Svmma Varietalis Red Blend (Summa) 2015SpainDominio de ValdepusaMarqués de Griñon3.84421.572015</v>
      </c>
      <c r="S3903" t="b">
        <v>0</v>
      </c>
    </row>
    <row r="3904" spans="1:19" x14ac:dyDescent="0.2">
      <c r="A3904" t="s">
        <v>7098</v>
      </c>
      <c r="B3904" t="s">
        <v>16</v>
      </c>
      <c r="C3904" t="s">
        <v>931</v>
      </c>
      <c r="D3904" t="s">
        <v>7099</v>
      </c>
      <c r="E3904">
        <v>3.7</v>
      </c>
      <c r="F3904">
        <v>44</v>
      </c>
      <c r="G3904" s="21">
        <v>9.39</v>
      </c>
      <c r="H3904">
        <v>2015</v>
      </c>
      <c r="J3904" t="str">
        <f>_xlfn.CONCAT(Table1[#This Row])</f>
        <v>Cabernet 2015ItalyVenezia Giuliadi Lenardo3.7449.392015</v>
      </c>
      <c r="S3904" t="b">
        <v>0</v>
      </c>
    </row>
    <row r="3905" spans="1:19" x14ac:dyDescent="0.2">
      <c r="A3905" t="s">
        <v>7094</v>
      </c>
      <c r="B3905" t="s">
        <v>16</v>
      </c>
      <c r="C3905" t="s">
        <v>17</v>
      </c>
      <c r="D3905" t="s">
        <v>6173</v>
      </c>
      <c r="E3905">
        <v>3.6</v>
      </c>
      <c r="F3905">
        <v>44</v>
      </c>
      <c r="G3905" s="21">
        <v>9.65</v>
      </c>
      <c r="H3905">
        <v>2015</v>
      </c>
      <c r="J3905" t="str">
        <f>_xlfn.CONCAT(Table1[#This Row])</f>
        <v>Trittico 2015ItalyToscanaPoggio Al Sole3.6449.652015</v>
      </c>
      <c r="S3905" t="b">
        <v>0</v>
      </c>
    </row>
    <row r="3906" spans="1:19" x14ac:dyDescent="0.2">
      <c r="A3906" t="s">
        <v>7128</v>
      </c>
      <c r="B3906" t="s">
        <v>16</v>
      </c>
      <c r="C3906" t="s">
        <v>5274</v>
      </c>
      <c r="D3906" t="s">
        <v>5840</v>
      </c>
      <c r="E3906">
        <v>3.5</v>
      </c>
      <c r="F3906">
        <v>44</v>
      </c>
      <c r="G3906" s="21">
        <v>15.9</v>
      </c>
      <c r="H3906">
        <v>2015</v>
      </c>
      <c r="J3906" t="str">
        <f>_xlfn.CONCAT(Table1[#This Row])</f>
        <v>Schioppettino 2015ItalyColli Orientali del FriuliConte d'Attimis Maniago3.54415.92015</v>
      </c>
      <c r="S3906" t="b">
        <v>0</v>
      </c>
    </row>
    <row r="3907" spans="1:19" x14ac:dyDescent="0.2">
      <c r="A3907" t="s">
        <v>7108</v>
      </c>
      <c r="B3907" t="s">
        <v>34</v>
      </c>
      <c r="C3907" t="s">
        <v>365</v>
      </c>
      <c r="D3907" t="s">
        <v>2776</v>
      </c>
      <c r="E3907">
        <v>3.3</v>
      </c>
      <c r="F3907">
        <v>44</v>
      </c>
      <c r="G3907" s="21">
        <v>12.19</v>
      </c>
      <c r="H3907">
        <v>2015</v>
      </c>
      <c r="J3907" t="str">
        <f>_xlfn.CONCAT(Table1[#This Row])</f>
        <v>Syrah Private Reserve 2015ChileMaule ValleyAromo3.34412.192015</v>
      </c>
      <c r="S3907" t="b">
        <v>0</v>
      </c>
    </row>
    <row r="3908" spans="1:19" x14ac:dyDescent="0.2">
      <c r="A3908" t="s">
        <v>805</v>
      </c>
      <c r="B3908" t="s">
        <v>9</v>
      </c>
      <c r="C3908" t="s">
        <v>175</v>
      </c>
      <c r="D3908" t="s">
        <v>7126</v>
      </c>
      <c r="E3908">
        <v>3.2</v>
      </c>
      <c r="F3908">
        <v>44</v>
      </c>
      <c r="G3908" s="21">
        <v>5.95</v>
      </c>
      <c r="H3908">
        <v>2015</v>
      </c>
      <c r="J3908" t="str">
        <f>_xlfn.CONCAT(Table1[#This Row])</f>
        <v>Merlot 2015FrancePays d'OcDomaines Astruc3.2445.952015</v>
      </c>
      <c r="S3908" t="b">
        <v>0</v>
      </c>
    </row>
    <row r="3909" spans="1:19" x14ac:dyDescent="0.2">
      <c r="A3909" t="s">
        <v>7037</v>
      </c>
      <c r="B3909" t="s">
        <v>9</v>
      </c>
      <c r="C3909" t="s">
        <v>414</v>
      </c>
      <c r="D3909" t="s">
        <v>7038</v>
      </c>
      <c r="E3909">
        <v>4.4000000000000004</v>
      </c>
      <c r="F3909">
        <v>43</v>
      </c>
      <c r="G3909" s="21">
        <v>48.64</v>
      </c>
      <c r="H3909">
        <v>2015</v>
      </c>
      <c r="J3909" t="str">
        <f>_xlfn.CONCAT(Table1[#This Row])</f>
        <v>Chateauneuf-du-Pape Adrastée Rouge 2015FranceChâteauneuf-du-PapeLes Halos de Jupiter4.44348.642015</v>
      </c>
      <c r="S3909" t="b">
        <v>0</v>
      </c>
    </row>
    <row r="3910" spans="1:19" x14ac:dyDescent="0.2">
      <c r="A3910" t="s">
        <v>1268</v>
      </c>
      <c r="B3910" t="s">
        <v>16</v>
      </c>
      <c r="C3910" t="s">
        <v>181</v>
      </c>
      <c r="D3910" t="s">
        <v>441</v>
      </c>
      <c r="E3910">
        <v>4.3</v>
      </c>
      <c r="F3910">
        <v>43</v>
      </c>
      <c r="G3910" s="21">
        <v>163.93</v>
      </c>
      <c r="H3910">
        <v>2015</v>
      </c>
      <c r="J3910" t="str">
        <f>_xlfn.CONCAT(Table1[#This Row])</f>
        <v>Barolo Brunate 2015ItalyBaroloVietti4.343163.932015</v>
      </c>
      <c r="S3910" t="b">
        <v>0</v>
      </c>
    </row>
    <row r="3911" spans="1:19" x14ac:dyDescent="0.2">
      <c r="A3911" t="s">
        <v>7002</v>
      </c>
      <c r="B3911" t="s">
        <v>16</v>
      </c>
      <c r="C3911" t="s">
        <v>181</v>
      </c>
      <c r="D3911" t="s">
        <v>6891</v>
      </c>
      <c r="E3911">
        <v>4.2</v>
      </c>
      <c r="F3911">
        <v>43</v>
      </c>
      <c r="G3911" s="21">
        <v>47.77</v>
      </c>
      <c r="H3911">
        <v>2015</v>
      </c>
      <c r="J3911" t="str">
        <f>_xlfn.CONCAT(Table1[#This Row])</f>
        <v>Cannubi Barolo 2015ItalyBaroloMarchesi di Barolo4.24347.772015</v>
      </c>
      <c r="S3911" t="b">
        <v>0</v>
      </c>
    </row>
    <row r="3912" spans="1:19" x14ac:dyDescent="0.2">
      <c r="A3912" t="s">
        <v>7004</v>
      </c>
      <c r="B3912" t="s">
        <v>77</v>
      </c>
      <c r="C3912" t="s">
        <v>1685</v>
      </c>
      <c r="D3912" t="s">
        <v>4206</v>
      </c>
      <c r="E3912">
        <v>4.2</v>
      </c>
      <c r="F3912">
        <v>43</v>
      </c>
      <c r="G3912" s="21">
        <v>16.48</v>
      </c>
      <c r="H3912">
        <v>2015</v>
      </c>
      <c r="J3912" t="str">
        <f>_xlfn.CONCAT(Table1[#This Row])</f>
        <v>Edição Especial Tinto 2015PortugalDãoCabriz4.24316.482015</v>
      </c>
      <c r="S3912" t="b">
        <v>0</v>
      </c>
    </row>
    <row r="3913" spans="1:19" x14ac:dyDescent="0.2">
      <c r="A3913" t="s">
        <v>1691</v>
      </c>
      <c r="B3913" t="s">
        <v>77</v>
      </c>
      <c r="C3913" t="s">
        <v>153</v>
      </c>
      <c r="D3913" t="s">
        <v>7015</v>
      </c>
      <c r="E3913">
        <v>4</v>
      </c>
      <c r="F3913">
        <v>43</v>
      </c>
      <c r="G3913" s="21">
        <v>9.75</v>
      </c>
      <c r="H3913">
        <v>2015</v>
      </c>
      <c r="J3913" t="str">
        <f>_xlfn.CONCAT(Table1[#This Row])</f>
        <v>Syrah 2015PortugalAlentejanoMonte da Caçada4439.752015</v>
      </c>
      <c r="S3913" t="b">
        <v>0</v>
      </c>
    </row>
    <row r="3914" spans="1:19" x14ac:dyDescent="0.2">
      <c r="A3914" t="s">
        <v>7016</v>
      </c>
      <c r="B3914" t="s">
        <v>66</v>
      </c>
      <c r="C3914" t="s">
        <v>222</v>
      </c>
      <c r="D3914" t="s">
        <v>751</v>
      </c>
      <c r="E3914">
        <v>4</v>
      </c>
      <c r="F3914">
        <v>43</v>
      </c>
      <c r="G3914" s="21">
        <v>19.79</v>
      </c>
      <c r="H3914">
        <v>2015</v>
      </c>
      <c r="J3914" t="str">
        <f>_xlfn.CONCAT(Table1[#This Row])</f>
        <v>Fincas Valdemacuco Crianza 2015SpainRibera del DueroBodegas Valdemar44319.792015</v>
      </c>
      <c r="S3914" t="b">
        <v>0</v>
      </c>
    </row>
    <row r="3915" spans="1:19" x14ac:dyDescent="0.2">
      <c r="A3915" t="s">
        <v>7040</v>
      </c>
      <c r="B3915" t="s">
        <v>9</v>
      </c>
      <c r="C3915" t="s">
        <v>225</v>
      </c>
      <c r="D3915" t="s">
        <v>226</v>
      </c>
      <c r="E3915">
        <v>3.9</v>
      </c>
      <c r="F3915">
        <v>43</v>
      </c>
      <c r="G3915" s="21">
        <v>17.899999999999999</v>
      </c>
      <c r="H3915">
        <v>2015</v>
      </c>
      <c r="J3915" t="str">
        <f>_xlfn.CONCAT(Table1[#This Row])</f>
        <v>Magnoux Faugères 2015FranceFaugèresSaint Antonin3.94317.92015</v>
      </c>
      <c r="S3915" t="b">
        <v>0</v>
      </c>
    </row>
    <row r="3916" spans="1:19" x14ac:dyDescent="0.2">
      <c r="A3916" t="s">
        <v>7043</v>
      </c>
      <c r="B3916" t="s">
        <v>16</v>
      </c>
      <c r="C3916" t="s">
        <v>299</v>
      </c>
      <c r="D3916" t="s">
        <v>7044</v>
      </c>
      <c r="E3916">
        <v>3.4</v>
      </c>
      <c r="F3916">
        <v>43</v>
      </c>
      <c r="G3916" s="21">
        <v>12.9</v>
      </c>
      <c r="H3916">
        <v>2015</v>
      </c>
      <c r="J3916" t="str">
        <f>_xlfn.CONCAT(Table1[#This Row])</f>
        <v>Cannonau di Sardegna 2015ItalyCannonau di SardegnaVinicola Cherchi3.44312.92015</v>
      </c>
      <c r="S3916" t="b">
        <v>0</v>
      </c>
    </row>
    <row r="3917" spans="1:19" x14ac:dyDescent="0.2">
      <c r="A3917" t="s">
        <v>1910</v>
      </c>
      <c r="B3917" t="s">
        <v>16</v>
      </c>
      <c r="C3917" t="s">
        <v>358</v>
      </c>
      <c r="D3917" t="s">
        <v>5608</v>
      </c>
      <c r="E3917">
        <v>4.5</v>
      </c>
      <c r="F3917">
        <v>42</v>
      </c>
      <c r="G3917" s="21">
        <v>95.53</v>
      </c>
      <c r="H3917">
        <v>2015</v>
      </c>
      <c r="J3917" t="str">
        <f>_xlfn.CONCAT(Table1[#This Row])</f>
        <v>Brunello di Montalcino 2015ItalyBrunello di MontalcinoGiodo4.54295.532015</v>
      </c>
      <c r="S3917" t="b">
        <v>0</v>
      </c>
    </row>
    <row r="3918" spans="1:19" x14ac:dyDescent="0.2">
      <c r="A3918" t="s">
        <v>6922</v>
      </c>
      <c r="B3918" t="s">
        <v>16</v>
      </c>
      <c r="C3918" t="s">
        <v>358</v>
      </c>
      <c r="D3918" t="s">
        <v>2342</v>
      </c>
      <c r="E3918">
        <v>4.4000000000000004</v>
      </c>
      <c r="F3918">
        <v>42</v>
      </c>
      <c r="G3918" s="21">
        <v>79.95</v>
      </c>
      <c r="H3918">
        <v>2015</v>
      </c>
      <c r="J3918" t="str">
        <f>_xlfn.CONCAT(Table1[#This Row])</f>
        <v>Brunello di Montalcino Montosoli 2015ItalyBrunello di MontalcinoAltesino4.44279.952015</v>
      </c>
      <c r="S3918" t="b">
        <v>0</v>
      </c>
    </row>
    <row r="3919" spans="1:19" x14ac:dyDescent="0.2">
      <c r="A3919" t="s">
        <v>6927</v>
      </c>
      <c r="B3919" t="s">
        <v>16</v>
      </c>
      <c r="C3919" t="s">
        <v>93</v>
      </c>
      <c r="D3919" t="s">
        <v>6013</v>
      </c>
      <c r="E3919">
        <v>4.2</v>
      </c>
      <c r="F3919">
        <v>42</v>
      </c>
      <c r="G3919" s="21">
        <v>32.07</v>
      </c>
      <c r="H3919">
        <v>2015</v>
      </c>
      <c r="J3919" t="str">
        <f>_xlfn.CONCAT(Table1[#This Row])</f>
        <v>Stielle Gran Selezione Chianti Classico 2015ItalyChianti ClassicoRocca di Castagnoli4.24232.072015</v>
      </c>
      <c r="S3919" t="b">
        <v>0</v>
      </c>
    </row>
    <row r="3920" spans="1:19" x14ac:dyDescent="0.2">
      <c r="A3920" t="s">
        <v>6945</v>
      </c>
      <c r="B3920" t="s">
        <v>9</v>
      </c>
      <c r="C3920" t="s">
        <v>125</v>
      </c>
      <c r="D3920" t="s">
        <v>3072</v>
      </c>
      <c r="E3920">
        <v>4.0999999999999996</v>
      </c>
      <c r="F3920">
        <v>42</v>
      </c>
      <c r="G3920" s="21">
        <v>18.5</v>
      </c>
      <c r="H3920">
        <v>2015</v>
      </c>
      <c r="J3920" t="str">
        <f>_xlfn.CONCAT(Table1[#This Row])</f>
        <v>Cuvée Passion Bordeaux 2015FranceBordeauxChâteau Tour de Mirambeau4.14218.52015</v>
      </c>
      <c r="S3920" t="b">
        <v>0</v>
      </c>
    </row>
    <row r="3921" spans="1:19" x14ac:dyDescent="0.2">
      <c r="A3921" t="s">
        <v>6940</v>
      </c>
      <c r="B3921" t="s">
        <v>23</v>
      </c>
      <c r="C3921" t="s">
        <v>4402</v>
      </c>
      <c r="D3921" t="s">
        <v>2554</v>
      </c>
      <c r="E3921">
        <v>3.8</v>
      </c>
      <c r="F3921">
        <v>42</v>
      </c>
      <c r="G3921" s="21">
        <v>50.47</v>
      </c>
      <c r="H3921">
        <v>2015</v>
      </c>
      <c r="J3921" t="str">
        <f>_xlfn.CONCAT(Table1[#This Row])</f>
        <v>Blaufränkisch Alter Berg 2015AustriaNeusiedlersee-HügellandHeinrich3.84250.472015</v>
      </c>
      <c r="S3921" t="b">
        <v>0</v>
      </c>
    </row>
    <row r="3922" spans="1:19" x14ac:dyDescent="0.2">
      <c r="A3922" t="s">
        <v>6906</v>
      </c>
      <c r="B3922" t="s">
        <v>9</v>
      </c>
      <c r="C3922" t="s">
        <v>596</v>
      </c>
      <c r="D3922" t="s">
        <v>6419</v>
      </c>
      <c r="E3922">
        <v>3.7</v>
      </c>
      <c r="F3922">
        <v>42</v>
      </c>
      <c r="G3922" s="21">
        <v>12.95</v>
      </c>
      <c r="H3922">
        <v>2015</v>
      </c>
      <c r="J3922" t="str">
        <f>_xlfn.CONCAT(Table1[#This Row])</f>
        <v>Imagine 2015FranceVentouxVindemio3.74212.952015</v>
      </c>
      <c r="S3922" t="b">
        <v>0</v>
      </c>
    </row>
    <row r="3923" spans="1:19" x14ac:dyDescent="0.2">
      <c r="A3923" t="s">
        <v>6935</v>
      </c>
      <c r="B3923" t="s">
        <v>9</v>
      </c>
      <c r="C3923" t="s">
        <v>742</v>
      </c>
      <c r="D3923" t="s">
        <v>6936</v>
      </c>
      <c r="E3923">
        <v>3.7</v>
      </c>
      <c r="F3923">
        <v>42</v>
      </c>
      <c r="G3923" s="21">
        <v>8.7200000000000006</v>
      </c>
      <c r="H3923">
        <v>2015</v>
      </c>
      <c r="J3923" t="str">
        <f>_xlfn.CONCAT(Table1[#This Row])</f>
        <v>Bordeaux Supérieur Merlot 2015FranceBordeaux SupérieurChâteau Saby3.7428.722015</v>
      </c>
      <c r="S3923" t="b">
        <v>0</v>
      </c>
    </row>
    <row r="3924" spans="1:19" x14ac:dyDescent="0.2">
      <c r="A3924" t="s">
        <v>6954</v>
      </c>
      <c r="B3924" t="s">
        <v>9</v>
      </c>
      <c r="C3924" t="s">
        <v>96</v>
      </c>
      <c r="D3924" t="s">
        <v>1354</v>
      </c>
      <c r="E3924">
        <v>3.7</v>
      </c>
      <c r="F3924">
        <v>42</v>
      </c>
      <c r="G3924" s="21">
        <v>19.95</v>
      </c>
      <c r="H3924">
        <v>2015</v>
      </c>
      <c r="J3924" t="str">
        <f>_xlfn.CONCAT(Table1[#This Row])</f>
        <v>Saintem Saint-Émilion Grand Cru 2015FranceSaint-Émilion Grand CruDenis Durantou3.74219.952015</v>
      </c>
      <c r="S3924" t="b">
        <v>0</v>
      </c>
    </row>
    <row r="3925" spans="1:19" x14ac:dyDescent="0.2">
      <c r="A3925" t="s">
        <v>6913</v>
      </c>
      <c r="B3925" t="s">
        <v>16</v>
      </c>
      <c r="C3925" t="s">
        <v>99</v>
      </c>
      <c r="D3925" t="s">
        <v>1092</v>
      </c>
      <c r="E3925">
        <v>3.4</v>
      </c>
      <c r="F3925">
        <v>42</v>
      </c>
      <c r="G3925" s="21">
        <v>6.77</v>
      </c>
      <c r="H3925">
        <v>2015</v>
      </c>
      <c r="J3925" t="str">
        <f>_xlfn.CONCAT(Table1[#This Row])</f>
        <v>Refosco Dal Peduncolo Rosso Veneto 2015ItalyVenetoTorresella3.4426.772015</v>
      </c>
      <c r="S3925" t="b">
        <v>0</v>
      </c>
    </row>
    <row r="3926" spans="1:19" x14ac:dyDescent="0.2">
      <c r="A3926" t="s">
        <v>6912</v>
      </c>
      <c r="B3926" t="s">
        <v>16</v>
      </c>
      <c r="C3926" t="s">
        <v>17</v>
      </c>
      <c r="D3926" t="s">
        <v>5215</v>
      </c>
      <c r="E3926">
        <v>3.3</v>
      </c>
      <c r="F3926">
        <v>42</v>
      </c>
      <c r="G3926" s="21">
        <v>12.45</v>
      </c>
      <c r="H3926">
        <v>2015</v>
      </c>
      <c r="J3926" t="str">
        <f>_xlfn.CONCAT(Table1[#This Row])</f>
        <v>Moro 2015ItalyToscanaMontellori3.34212.452015</v>
      </c>
      <c r="S3926" t="b">
        <v>0</v>
      </c>
    </row>
    <row r="3927" spans="1:19" x14ac:dyDescent="0.2">
      <c r="A3927" t="s">
        <v>6840</v>
      </c>
      <c r="B3927" t="s">
        <v>70</v>
      </c>
      <c r="C3927" t="s">
        <v>533</v>
      </c>
      <c r="D3927" t="s">
        <v>331</v>
      </c>
      <c r="E3927">
        <v>4.4000000000000004</v>
      </c>
      <c r="F3927">
        <v>41</v>
      </c>
      <c r="G3927" s="21">
        <v>63.96</v>
      </c>
      <c r="H3927">
        <v>2015</v>
      </c>
      <c r="J3927" t="str">
        <f>_xlfn.CONCAT(Table1[#This Row])</f>
        <v>Ferguson Vineyard 2015United StatesColumbia ValleyL'Ecole No 414.44163.962015</v>
      </c>
      <c r="S3927" t="b">
        <v>0</v>
      </c>
    </row>
    <row r="3928" spans="1:19" x14ac:dyDescent="0.2">
      <c r="A3928" t="s">
        <v>6855</v>
      </c>
      <c r="B3928" t="s">
        <v>66</v>
      </c>
      <c r="C3928" t="s">
        <v>222</v>
      </c>
      <c r="D3928" t="s">
        <v>5043</v>
      </c>
      <c r="E3928">
        <v>4.4000000000000004</v>
      </c>
      <c r="F3928">
        <v>41</v>
      </c>
      <c r="G3928" s="21">
        <v>89</v>
      </c>
      <c r="H3928">
        <v>2015</v>
      </c>
      <c r="J3928" t="str">
        <f>_xlfn.CONCAT(Table1[#This Row])</f>
        <v>Summa Edición Limitada 2015SpainRibera del DueroPortia4.441892015</v>
      </c>
      <c r="S3928" t="b">
        <v>0</v>
      </c>
    </row>
    <row r="3929" spans="1:19" x14ac:dyDescent="0.2">
      <c r="A3929" t="s">
        <v>6801</v>
      </c>
      <c r="B3929" t="s">
        <v>62</v>
      </c>
      <c r="C3929" t="s">
        <v>63</v>
      </c>
      <c r="D3929" t="s">
        <v>6802</v>
      </c>
      <c r="E3929">
        <v>3.9</v>
      </c>
      <c r="F3929">
        <v>41</v>
      </c>
      <c r="G3929" s="21">
        <v>54.25</v>
      </c>
      <c r="H3929">
        <v>2015</v>
      </c>
      <c r="J3929" t="str">
        <f>_xlfn.CONCAT(Table1[#This Row])</f>
        <v>Reserve Red 2015South AfricaStellenboschReyneke3.94154.252015</v>
      </c>
      <c r="S3929" t="b">
        <v>0</v>
      </c>
    </row>
    <row r="3930" spans="1:19" x14ac:dyDescent="0.2">
      <c r="A3930" t="s">
        <v>6849</v>
      </c>
      <c r="B3930" t="s">
        <v>277</v>
      </c>
      <c r="C3930" t="s">
        <v>1229</v>
      </c>
      <c r="D3930" t="s">
        <v>1230</v>
      </c>
      <c r="E3930">
        <v>3.7</v>
      </c>
      <c r="F3930">
        <v>41</v>
      </c>
      <c r="G3930" s="21">
        <v>22.22</v>
      </c>
      <c r="H3930">
        <v>2015</v>
      </c>
      <c r="J3930" t="str">
        <f>_xlfn.CONCAT(Table1[#This Row])</f>
        <v>Einstern Pinot Noir 2015GermanyMoselMarkus Molitor3.74122.222015</v>
      </c>
      <c r="S3930" t="b">
        <v>0</v>
      </c>
    </row>
    <row r="3931" spans="1:19" x14ac:dyDescent="0.2">
      <c r="A3931" t="s">
        <v>271</v>
      </c>
      <c r="B3931" t="s">
        <v>30</v>
      </c>
      <c r="C3931" t="s">
        <v>236</v>
      </c>
      <c r="D3931" t="s">
        <v>6811</v>
      </c>
      <c r="E3931">
        <v>3.6</v>
      </c>
      <c r="F3931">
        <v>41</v>
      </c>
      <c r="G3931" s="21">
        <v>27.71</v>
      </c>
      <c r="H3931">
        <v>2015</v>
      </c>
      <c r="J3931" t="str">
        <f>_xlfn.CONCAT(Table1[#This Row])</f>
        <v>Pinot Noir 2015New ZealandMarlboroughNautilus3.64127.712015</v>
      </c>
      <c r="S3931" t="b">
        <v>0</v>
      </c>
    </row>
    <row r="3932" spans="1:19" x14ac:dyDescent="0.2">
      <c r="A3932" t="s">
        <v>6859</v>
      </c>
      <c r="B3932" t="s">
        <v>66</v>
      </c>
      <c r="C3932" t="s">
        <v>401</v>
      </c>
      <c r="D3932" t="s">
        <v>402</v>
      </c>
      <c r="E3932">
        <v>3.6</v>
      </c>
      <c r="F3932">
        <v>41</v>
      </c>
      <c r="G3932" s="21">
        <v>5.95</v>
      </c>
      <c r="H3932">
        <v>2015</v>
      </c>
      <c r="J3932" t="str">
        <f>_xlfn.CONCAT(Table1[#This Row])</f>
        <v>Vierlas 2015SpainRibera del QueilesGuelbenzu3.6415.952015</v>
      </c>
      <c r="S3932" t="b">
        <v>0</v>
      </c>
    </row>
    <row r="3933" spans="1:19" x14ac:dyDescent="0.2">
      <c r="A3933" t="s">
        <v>726</v>
      </c>
      <c r="B3933" t="s">
        <v>70</v>
      </c>
      <c r="C3933" t="s">
        <v>71</v>
      </c>
      <c r="D3933" t="s">
        <v>3858</v>
      </c>
      <c r="E3933">
        <v>3.5</v>
      </c>
      <c r="F3933">
        <v>41</v>
      </c>
      <c r="G3933" s="21">
        <v>9.26</v>
      </c>
      <c r="H3933">
        <v>2015</v>
      </c>
      <c r="J3933" t="str">
        <f>_xlfn.CONCAT(Table1[#This Row])</f>
        <v>Shiraz 2015United StatesCaliforniaCrane Lake3.5419.262015</v>
      </c>
      <c r="S3933" t="b">
        <v>0</v>
      </c>
    </row>
    <row r="3934" spans="1:19" x14ac:dyDescent="0.2">
      <c r="A3934" t="s">
        <v>6806</v>
      </c>
      <c r="B3934" t="s">
        <v>46</v>
      </c>
      <c r="C3934" t="s">
        <v>47</v>
      </c>
      <c r="D3934" t="s">
        <v>515</v>
      </c>
      <c r="E3934">
        <v>3.4</v>
      </c>
      <c r="F3934">
        <v>41</v>
      </c>
      <c r="G3934" s="21">
        <v>10.42</v>
      </c>
      <c r="H3934">
        <v>2015</v>
      </c>
      <c r="J3934" t="str">
        <f>_xlfn.CONCAT(Table1[#This Row])</f>
        <v>Art 'n' Soul Shiraz - Grenache 2015AustraliaBarossaPeter Lehmann3.44110.422015</v>
      </c>
      <c r="S3934" t="b">
        <v>0</v>
      </c>
    </row>
    <row r="3935" spans="1:19" x14ac:dyDescent="0.2">
      <c r="A3935" t="s">
        <v>6705</v>
      </c>
      <c r="B3935" t="s">
        <v>9</v>
      </c>
      <c r="C3935" t="s">
        <v>836</v>
      </c>
      <c r="D3935" t="s">
        <v>6706</v>
      </c>
      <c r="E3935">
        <v>4.2</v>
      </c>
      <c r="F3935">
        <v>40</v>
      </c>
      <c r="G3935" s="21">
        <v>22.23</v>
      </c>
      <c r="H3935">
        <v>2015</v>
      </c>
      <c r="J3935" t="str">
        <f>_xlfn.CONCAT(Table1[#This Row])</f>
        <v>Terre de Manganese 2015FranceBeaujolaisDidier Desvignes4.24022.232015</v>
      </c>
      <c r="S3935" t="b">
        <v>0</v>
      </c>
    </row>
    <row r="3936" spans="1:19" x14ac:dyDescent="0.2">
      <c r="A3936" t="s">
        <v>2748</v>
      </c>
      <c r="B3936" t="s">
        <v>16</v>
      </c>
      <c r="C3936" t="s">
        <v>394</v>
      </c>
      <c r="D3936" t="s">
        <v>746</v>
      </c>
      <c r="E3936">
        <v>4.2</v>
      </c>
      <c r="F3936">
        <v>40</v>
      </c>
      <c r="G3936" s="21">
        <v>63.15</v>
      </c>
      <c r="H3936">
        <v>2015</v>
      </c>
      <c r="J3936" t="str">
        <f>_xlfn.CONCAT(Table1[#This Row])</f>
        <v>Amarone della Valpolicella 2015ItalyAmarone della ValpolicellaCosta Arente4.24063.152015</v>
      </c>
      <c r="S3936" t="b">
        <v>0</v>
      </c>
    </row>
    <row r="3937" spans="1:19" x14ac:dyDescent="0.2">
      <c r="A3937" t="s">
        <v>6752</v>
      </c>
      <c r="B3937" t="s">
        <v>9</v>
      </c>
      <c r="C3937" t="s">
        <v>414</v>
      </c>
      <c r="D3937" t="s">
        <v>1099</v>
      </c>
      <c r="E3937">
        <v>4.2</v>
      </c>
      <c r="F3937">
        <v>40</v>
      </c>
      <c r="G3937" s="21">
        <v>34.020000000000003</v>
      </c>
      <c r="H3937">
        <v>2015</v>
      </c>
      <c r="J3937" t="str">
        <f>_xlfn.CONCAT(Table1[#This Row])</f>
        <v>Vieilles Vignes Châteauneuf du Pape 2015FranceChâteauneuf-du-PapeLa Cabotte4.24034.022015</v>
      </c>
      <c r="S3937" t="b">
        <v>0</v>
      </c>
    </row>
    <row r="3938" spans="1:19" x14ac:dyDescent="0.2">
      <c r="A3938" t="s">
        <v>1910</v>
      </c>
      <c r="B3938" t="s">
        <v>16</v>
      </c>
      <c r="C3938" t="s">
        <v>358</v>
      </c>
      <c r="D3938" t="s">
        <v>2970</v>
      </c>
      <c r="E3938">
        <v>4.2</v>
      </c>
      <c r="F3938">
        <v>40</v>
      </c>
      <c r="G3938" s="21">
        <v>53.61</v>
      </c>
      <c r="H3938">
        <v>2015</v>
      </c>
      <c r="J3938" t="str">
        <f>_xlfn.CONCAT(Table1[#This Row])</f>
        <v>Brunello di Montalcino 2015ItalyBrunello di MontalcinoPietroso4.24053.612015</v>
      </c>
      <c r="S3938" t="b">
        <v>0</v>
      </c>
    </row>
    <row r="3939" spans="1:19" x14ac:dyDescent="0.2">
      <c r="A3939" t="s">
        <v>6740</v>
      </c>
      <c r="B3939" t="s">
        <v>16</v>
      </c>
      <c r="C3939" t="s">
        <v>5291</v>
      </c>
      <c r="D3939" t="s">
        <v>3833</v>
      </c>
      <c r="E3939">
        <v>4.0999999999999996</v>
      </c>
      <c r="F3939">
        <v>40</v>
      </c>
      <c r="G3939" s="21">
        <v>21.9</v>
      </c>
      <c r="H3939">
        <v>2015</v>
      </c>
      <c r="J3939" t="str">
        <f>_xlfn.CONCAT(Table1[#This Row])</f>
        <v>16 Primitivo Gioia del Colle 2015ItalyGioia del CollePolvanera4.14021.92015</v>
      </c>
      <c r="S3939" t="b">
        <v>0</v>
      </c>
    </row>
    <row r="3940" spans="1:19" x14ac:dyDescent="0.2">
      <c r="A3940" t="s">
        <v>6700</v>
      </c>
      <c r="B3940" t="s">
        <v>196</v>
      </c>
      <c r="C3940" t="s">
        <v>856</v>
      </c>
      <c r="D3940" t="s">
        <v>3042</v>
      </c>
      <c r="E3940">
        <v>3.9</v>
      </c>
      <c r="F3940">
        <v>40</v>
      </c>
      <c r="G3940" s="21">
        <v>24.3</v>
      </c>
      <c r="H3940">
        <v>2015</v>
      </c>
      <c r="J3940" t="str">
        <f>_xlfn.CONCAT(Table1[#This Row])</f>
        <v>Gran Lurton Cabernet Sauvignon 2015ArgentinaUco ValleyBodega Piedra Negra3.94024.32015</v>
      </c>
      <c r="S3940" t="b">
        <v>0</v>
      </c>
    </row>
    <row r="3941" spans="1:19" x14ac:dyDescent="0.2">
      <c r="A3941" t="s">
        <v>6736</v>
      </c>
      <c r="B3941" t="s">
        <v>62</v>
      </c>
      <c r="C3941" t="s">
        <v>244</v>
      </c>
      <c r="D3941" t="s">
        <v>3145</v>
      </c>
      <c r="E3941">
        <v>3.8</v>
      </c>
      <c r="F3941">
        <v>40</v>
      </c>
      <c r="G3941" s="21">
        <v>15.5</v>
      </c>
      <c r="H3941">
        <v>2015</v>
      </c>
      <c r="J3941" t="str">
        <f>_xlfn.CONCAT(Table1[#This Row])</f>
        <v>Klein Babylons Toren Cabernet Sauvignon - Merlot 2015South AfricaPaarlBacksberg3.84015.52015</v>
      </c>
      <c r="S3941" t="b">
        <v>0</v>
      </c>
    </row>
    <row r="3942" spans="1:19" x14ac:dyDescent="0.2">
      <c r="A3942" t="s">
        <v>6754</v>
      </c>
      <c r="B3942" t="s">
        <v>16</v>
      </c>
      <c r="C3942" t="s">
        <v>99</v>
      </c>
      <c r="D3942" t="s">
        <v>6755</v>
      </c>
      <c r="E3942">
        <v>3.8</v>
      </c>
      <c r="F3942">
        <v>40</v>
      </c>
      <c r="G3942" s="21">
        <v>14.5</v>
      </c>
      <c r="H3942">
        <v>2015</v>
      </c>
      <c r="J3942" t="str">
        <f>_xlfn.CONCAT(Table1[#This Row])</f>
        <v>Realda 2015ItalyVenetoAnselmi3.84014.52015</v>
      </c>
      <c r="S3942" t="b">
        <v>0</v>
      </c>
    </row>
    <row r="3943" spans="1:19" x14ac:dyDescent="0.2">
      <c r="A3943" t="s">
        <v>6719</v>
      </c>
      <c r="B3943" t="s">
        <v>196</v>
      </c>
      <c r="C3943" t="s">
        <v>1356</v>
      </c>
      <c r="D3943" t="s">
        <v>1357</v>
      </c>
      <c r="E3943">
        <v>3.7</v>
      </c>
      <c r="F3943">
        <v>40</v>
      </c>
      <c r="G3943" s="21">
        <v>23.95</v>
      </c>
      <c r="H3943">
        <v>2015</v>
      </c>
      <c r="J3943" t="str">
        <f>_xlfn.CONCAT(Table1[#This Row])</f>
        <v>Single Vineyard Block No 4 Malbec 2015ArgentinaPedernal ValleyPyros3.74023.952015</v>
      </c>
      <c r="S3943" t="b">
        <v>0</v>
      </c>
    </row>
    <row r="3944" spans="1:19" x14ac:dyDescent="0.2">
      <c r="A3944" t="s">
        <v>6753</v>
      </c>
      <c r="B3944" t="s">
        <v>34</v>
      </c>
      <c r="C3944" t="s">
        <v>150</v>
      </c>
      <c r="D3944" t="s">
        <v>1478</v>
      </c>
      <c r="E3944">
        <v>3.3</v>
      </c>
      <c r="F3944">
        <v>40</v>
      </c>
      <c r="G3944" s="21">
        <v>6.5</v>
      </c>
      <c r="H3944">
        <v>2015</v>
      </c>
      <c r="J3944" t="str">
        <f>_xlfn.CONCAT(Table1[#This Row])</f>
        <v>Mi Pueblo Syrah 2015ChileCentral ValleyViña Maipo3.3406.52015</v>
      </c>
      <c r="S3944" t="b">
        <v>0</v>
      </c>
    </row>
    <row r="3945" spans="1:19" x14ac:dyDescent="0.2">
      <c r="A3945" t="s">
        <v>6623</v>
      </c>
      <c r="B3945" t="s">
        <v>16</v>
      </c>
      <c r="C3945" t="s">
        <v>181</v>
      </c>
      <c r="D3945" t="s">
        <v>375</v>
      </c>
      <c r="E3945">
        <v>4.5999999999999996</v>
      </c>
      <c r="F3945">
        <v>39</v>
      </c>
      <c r="G3945" s="21">
        <v>252.1</v>
      </c>
      <c r="H3945">
        <v>2015</v>
      </c>
      <c r="J3945" t="str">
        <f>_xlfn.CONCAT(Table1[#This Row])</f>
        <v>Sperss Barolo 2015ItalyBaroloGaja4.639252.12015</v>
      </c>
      <c r="S3945" t="b">
        <v>0</v>
      </c>
    </row>
    <row r="3946" spans="1:19" x14ac:dyDescent="0.2">
      <c r="A3946" t="s">
        <v>6626</v>
      </c>
      <c r="B3946" t="s">
        <v>16</v>
      </c>
      <c r="C3946" t="s">
        <v>181</v>
      </c>
      <c r="D3946" t="s">
        <v>1887</v>
      </c>
      <c r="E3946">
        <v>4.5999999999999996</v>
      </c>
      <c r="F3946">
        <v>39</v>
      </c>
      <c r="G3946" s="21">
        <v>241.53</v>
      </c>
      <c r="H3946">
        <v>2015</v>
      </c>
      <c r="J3946" t="str">
        <f>_xlfn.CONCAT(Table1[#This Row])</f>
        <v>Barolo Arione 2015ItalyBaroloGiacomo Conterno4.639241.532015</v>
      </c>
      <c r="S3946" t="b">
        <v>0</v>
      </c>
    </row>
    <row r="3947" spans="1:19" x14ac:dyDescent="0.2">
      <c r="A3947" t="s">
        <v>6599</v>
      </c>
      <c r="B3947" t="s">
        <v>277</v>
      </c>
      <c r="C3947" t="s">
        <v>278</v>
      </c>
      <c r="D3947" t="s">
        <v>3608</v>
      </c>
      <c r="E3947">
        <v>4.0999999999999996</v>
      </c>
      <c r="F3947">
        <v>39</v>
      </c>
      <c r="G3947" s="21">
        <v>29.29</v>
      </c>
      <c r="H3947">
        <v>2015</v>
      </c>
      <c r="J3947" t="str">
        <f>_xlfn.CONCAT(Table1[#This Row])</f>
        <v>Cabernet Sauvignon Réserve 2015GermanyPfalzPhilipp Kuhn4.13929.292015</v>
      </c>
      <c r="S3947" t="b">
        <v>0</v>
      </c>
    </row>
    <row r="3948" spans="1:19" x14ac:dyDescent="0.2">
      <c r="A3948" t="s">
        <v>6611</v>
      </c>
      <c r="B3948" t="s">
        <v>16</v>
      </c>
      <c r="C3948" t="s">
        <v>74</v>
      </c>
      <c r="D3948" t="s">
        <v>1409</v>
      </c>
      <c r="E3948">
        <v>4</v>
      </c>
      <c r="F3948">
        <v>39</v>
      </c>
      <c r="G3948" s="21">
        <v>27.06</v>
      </c>
      <c r="H3948">
        <v>2015</v>
      </c>
      <c r="J3948" t="str">
        <f>_xlfn.CONCAT(Table1[#This Row])</f>
        <v>Pietra (Primitivo - Susumaniello) 2015ItalySalentoMenhir43927.062015</v>
      </c>
      <c r="S3948" t="b">
        <v>0</v>
      </c>
    </row>
    <row r="3949" spans="1:19" x14ac:dyDescent="0.2">
      <c r="A3949" t="s">
        <v>6639</v>
      </c>
      <c r="B3949" t="s">
        <v>9</v>
      </c>
      <c r="C3949" t="s">
        <v>379</v>
      </c>
      <c r="D3949" t="s">
        <v>6640</v>
      </c>
      <c r="E3949">
        <v>4</v>
      </c>
      <c r="F3949">
        <v>39</v>
      </c>
      <c r="G3949" s="21">
        <v>20.75</v>
      </c>
      <c r="H3949">
        <v>2015</v>
      </c>
      <c r="J3949" t="str">
        <f>_xlfn.CONCAT(Table1[#This Row])</f>
        <v>Clos Chante l'Alouette Saint-Émilion 2015FranceMédocEts Ouzoulias43920.752015</v>
      </c>
      <c r="S3949" t="b">
        <v>0</v>
      </c>
    </row>
    <row r="3950" spans="1:19" x14ac:dyDescent="0.2">
      <c r="A3950" t="s">
        <v>6641</v>
      </c>
      <c r="B3950" t="s">
        <v>277</v>
      </c>
      <c r="C3950" t="s">
        <v>278</v>
      </c>
      <c r="D3950" t="s">
        <v>6160</v>
      </c>
      <c r="E3950">
        <v>4</v>
      </c>
      <c r="F3950">
        <v>39</v>
      </c>
      <c r="G3950" s="21">
        <v>11.95</v>
      </c>
      <c r="H3950">
        <v>2015</v>
      </c>
      <c r="J3950" t="str">
        <f>_xlfn.CONCAT(Table1[#This Row])</f>
        <v>One Bottle of my Cabernet Sauvignon Beats 23 Semesters of Philosophy! 2015GermanyPfalzEmil Bauer &amp; Söhne43911.952015</v>
      </c>
      <c r="S3950" t="b">
        <v>0</v>
      </c>
    </row>
    <row r="3951" spans="1:19" x14ac:dyDescent="0.2">
      <c r="A3951" t="s">
        <v>6606</v>
      </c>
      <c r="B3951" t="s">
        <v>16</v>
      </c>
      <c r="C3951" t="s">
        <v>93</v>
      </c>
      <c r="D3951" t="s">
        <v>1155</v>
      </c>
      <c r="E3951">
        <v>3.8</v>
      </c>
      <c r="F3951">
        <v>39</v>
      </c>
      <c r="G3951" s="21">
        <v>21.39</v>
      </c>
      <c r="H3951">
        <v>2015</v>
      </c>
      <c r="J3951" t="str">
        <f>_xlfn.CONCAT(Table1[#This Row])</f>
        <v>Chianti Classico Clemente VII Riserva 2015ItalyChianti ClassicoCastelli del Grevepesa3.83921.392015</v>
      </c>
      <c r="S3951" t="b">
        <v>0</v>
      </c>
    </row>
    <row r="3952" spans="1:19" x14ac:dyDescent="0.2">
      <c r="A3952" t="s">
        <v>1470</v>
      </c>
      <c r="B3952" t="s">
        <v>16</v>
      </c>
      <c r="C3952" t="s">
        <v>17</v>
      </c>
      <c r="D3952" t="s">
        <v>6612</v>
      </c>
      <c r="E3952">
        <v>3.8</v>
      </c>
      <c r="F3952">
        <v>39</v>
      </c>
      <c r="G3952" s="21">
        <v>7.21</v>
      </c>
      <c r="H3952">
        <v>2015</v>
      </c>
      <c r="J3952" t="str">
        <f>_xlfn.CONCAT(Table1[#This Row])</f>
        <v>Toscana Rosso 2015ItalyToscanaTiberio3.8397.212015</v>
      </c>
      <c r="S3952" t="b">
        <v>0</v>
      </c>
    </row>
    <row r="3953" spans="1:19" x14ac:dyDescent="0.2">
      <c r="A3953" t="s">
        <v>6624</v>
      </c>
      <c r="B3953" t="s">
        <v>277</v>
      </c>
      <c r="C3953" t="s">
        <v>852</v>
      </c>
      <c r="D3953" t="s">
        <v>4334</v>
      </c>
      <c r="E3953">
        <v>3.8</v>
      </c>
      <c r="F3953">
        <v>39</v>
      </c>
      <c r="G3953" s="21">
        <v>17.5</v>
      </c>
      <c r="H3953">
        <v>2015</v>
      </c>
      <c r="J3953" t="str">
        <f>_xlfn.CONCAT(Table1[#This Row])</f>
        <v>Spätburgunder G 2015GermanyAhrMeyer - Näkel3.83917.52015</v>
      </c>
      <c r="S3953" t="b">
        <v>0</v>
      </c>
    </row>
    <row r="3954" spans="1:19" x14ac:dyDescent="0.2">
      <c r="A3954" t="s">
        <v>6629</v>
      </c>
      <c r="B3954" t="s">
        <v>16</v>
      </c>
      <c r="C3954" t="s">
        <v>528</v>
      </c>
      <c r="D3954" t="s">
        <v>5398</v>
      </c>
      <c r="E3954">
        <v>3.8</v>
      </c>
      <c r="F3954">
        <v>39</v>
      </c>
      <c r="G3954" s="21">
        <v>12.09</v>
      </c>
      <c r="H3954">
        <v>2015</v>
      </c>
      <c r="J3954" t="str">
        <f>_xlfn.CONCAT(Table1[#This Row])</f>
        <v>Jumara Irpinia Aglianico Campi Taurasini 2015ItalyIrpiniaI Capitani3.83912.092015</v>
      </c>
      <c r="S3954" t="b">
        <v>0</v>
      </c>
    </row>
    <row r="3955" spans="1:19" x14ac:dyDescent="0.2">
      <c r="A3955" t="s">
        <v>6621</v>
      </c>
      <c r="B3955" t="s">
        <v>277</v>
      </c>
      <c r="C3955" t="s">
        <v>852</v>
      </c>
      <c r="D3955" t="s">
        <v>6622</v>
      </c>
      <c r="E3955">
        <v>3.7</v>
      </c>
      <c r="F3955">
        <v>39</v>
      </c>
      <c r="G3955" s="21">
        <v>27</v>
      </c>
      <c r="H3955">
        <v>2015</v>
      </c>
      <c r="J3955" t="str">
        <f>_xlfn.CONCAT(Table1[#This Row])</f>
        <v>Spätburgunder Devonschiefer 2015GermanyAhrH. J. Kreuzberg3.739272015</v>
      </c>
      <c r="S3955" t="b">
        <v>0</v>
      </c>
    </row>
    <row r="3956" spans="1:19" x14ac:dyDescent="0.2">
      <c r="A3956" t="s">
        <v>964</v>
      </c>
      <c r="B3956" t="s">
        <v>16</v>
      </c>
      <c r="C3956" t="s">
        <v>505</v>
      </c>
      <c r="D3956" t="s">
        <v>1225</v>
      </c>
      <c r="E3956">
        <v>4.2</v>
      </c>
      <c r="F3956">
        <v>38</v>
      </c>
      <c r="G3956" s="21">
        <v>23.9</v>
      </c>
      <c r="H3956">
        <v>2015</v>
      </c>
      <c r="J3956" t="str">
        <f>_xlfn.CONCAT(Table1[#This Row])</f>
        <v>Amarone della Valpolicella Classico 2015ItalyAmarone della Valpolicella ClassicoLenotti4.23823.92015</v>
      </c>
      <c r="S3956" t="b">
        <v>0</v>
      </c>
    </row>
    <row r="3957" spans="1:19" x14ac:dyDescent="0.2">
      <c r="A3957" t="s">
        <v>2856</v>
      </c>
      <c r="B3957" t="s">
        <v>9</v>
      </c>
      <c r="C3957" t="s">
        <v>96</v>
      </c>
      <c r="D3957" t="s">
        <v>2454</v>
      </c>
      <c r="E3957">
        <v>4.2</v>
      </c>
      <c r="F3957">
        <v>38</v>
      </c>
      <c r="G3957" s="21">
        <v>69.819999999999993</v>
      </c>
      <c r="H3957">
        <v>2015</v>
      </c>
      <c r="J3957" t="str">
        <f>_xlfn.CONCAT(Table1[#This Row])</f>
        <v>Saint-Émilion Grand Cru (Grand Cru Classé) 2015FranceSaint-Émilion Grand CruChâteau Destieux4.23869.822015</v>
      </c>
      <c r="S3957" t="b">
        <v>0</v>
      </c>
    </row>
    <row r="3958" spans="1:19" x14ac:dyDescent="0.2">
      <c r="A3958" t="s">
        <v>6533</v>
      </c>
      <c r="B3958" t="s">
        <v>16</v>
      </c>
      <c r="C3958" t="s">
        <v>6255</v>
      </c>
      <c r="D3958" t="s">
        <v>6256</v>
      </c>
      <c r="E3958">
        <v>4.2</v>
      </c>
      <c r="F3958">
        <v>38</v>
      </c>
      <c r="G3958" s="21">
        <v>15.1</v>
      </c>
      <c r="H3958">
        <v>2015</v>
      </c>
      <c r="J3958" t="str">
        <f>_xlfn.CONCAT(Table1[#This Row])</f>
        <v>Predappio Sangiovese 2015ItalyEmilia-RomagnaConde4.23815.12015</v>
      </c>
      <c r="S3958" t="b">
        <v>0</v>
      </c>
    </row>
    <row r="3959" spans="1:19" x14ac:dyDescent="0.2">
      <c r="A3959" t="s">
        <v>6521</v>
      </c>
      <c r="B3959" t="s">
        <v>9</v>
      </c>
      <c r="C3959" t="s">
        <v>6522</v>
      </c>
      <c r="D3959" t="s">
        <v>6523</v>
      </c>
      <c r="E3959">
        <v>4.0999999999999996</v>
      </c>
      <c r="F3959">
        <v>38</v>
      </c>
      <c r="G3959" s="21">
        <v>83.15</v>
      </c>
      <c r="H3959">
        <v>2015</v>
      </c>
      <c r="J3959" t="str">
        <f>_xlfn.CONCAT(Table1[#This Row])</f>
        <v>Clos de Citeaux Pommard Grands Épenots Premier Cru 2015FrancePommard 1er Cru 'Les Grands Epenots'Domaine Jean Monnier &amp; Fils4.13883.152015</v>
      </c>
      <c r="S3959" t="b">
        <v>0</v>
      </c>
    </row>
    <row r="3960" spans="1:19" x14ac:dyDescent="0.2">
      <c r="A3960" t="s">
        <v>964</v>
      </c>
      <c r="B3960" t="s">
        <v>16</v>
      </c>
      <c r="C3960" t="s">
        <v>505</v>
      </c>
      <c r="D3960" t="s">
        <v>408</v>
      </c>
      <c r="E3960">
        <v>4</v>
      </c>
      <c r="F3960">
        <v>38</v>
      </c>
      <c r="G3960" s="21">
        <v>43.9</v>
      </c>
      <c r="H3960">
        <v>2015</v>
      </c>
      <c r="J3960" t="str">
        <f>_xlfn.CONCAT(Table1[#This Row])</f>
        <v>Amarone della Valpolicella Classico 2015ItalyAmarone della Valpolicella ClassicoPaolo Cottini43843.92015</v>
      </c>
      <c r="S3960" t="b">
        <v>0</v>
      </c>
    </row>
    <row r="3961" spans="1:19" x14ac:dyDescent="0.2">
      <c r="A3961" t="s">
        <v>6524</v>
      </c>
      <c r="B3961" t="s">
        <v>23</v>
      </c>
      <c r="C3961" t="s">
        <v>247</v>
      </c>
      <c r="D3961" t="s">
        <v>5911</v>
      </c>
      <c r="E3961">
        <v>3.7</v>
      </c>
      <c r="F3961">
        <v>38</v>
      </c>
      <c r="G3961" s="21">
        <v>18.489999999999998</v>
      </c>
      <c r="H3961">
        <v>2015</v>
      </c>
      <c r="J3961" t="str">
        <f>_xlfn.CONCAT(Table1[#This Row])</f>
        <v>Passion 2015AustriaBurgenlandReunion3.73818.492015</v>
      </c>
      <c r="S3961" t="b">
        <v>0</v>
      </c>
    </row>
    <row r="3962" spans="1:19" x14ac:dyDescent="0.2">
      <c r="A3962" t="s">
        <v>6536</v>
      </c>
      <c r="B3962" t="s">
        <v>16</v>
      </c>
      <c r="C3962" t="s">
        <v>38</v>
      </c>
      <c r="D3962" t="s">
        <v>5215</v>
      </c>
      <c r="E3962">
        <v>3.4</v>
      </c>
      <c r="F3962">
        <v>38</v>
      </c>
      <c r="G3962" s="21">
        <v>10.99</v>
      </c>
      <c r="H3962">
        <v>2015</v>
      </c>
      <c r="J3962" t="str">
        <f>_xlfn.CONCAT(Table1[#This Row])</f>
        <v>Caselle Chianti Superiore 2015ItalyChiantiMontellori3.43810.992015</v>
      </c>
      <c r="S3962" t="b">
        <v>0</v>
      </c>
    </row>
    <row r="3963" spans="1:19" x14ac:dyDescent="0.2">
      <c r="A3963" t="s">
        <v>6375</v>
      </c>
      <c r="B3963" t="s">
        <v>9</v>
      </c>
      <c r="C3963" t="s">
        <v>190</v>
      </c>
      <c r="D3963" t="s">
        <v>574</v>
      </c>
      <c r="E3963">
        <v>4.3</v>
      </c>
      <c r="F3963">
        <v>37</v>
      </c>
      <c r="G3963" s="21">
        <v>83.15</v>
      </c>
      <c r="H3963">
        <v>2015</v>
      </c>
      <c r="J3963" t="str">
        <f>_xlfn.CONCAT(Table1[#This Row])</f>
        <v>Domaine des Pierrelles Côte Rôtie 2015FranceCôte-RôtiePaul Jaboulet Aîné4.33783.152015</v>
      </c>
      <c r="S3963" t="b">
        <v>0</v>
      </c>
    </row>
    <row r="3964" spans="1:19" x14ac:dyDescent="0.2">
      <c r="A3964" t="s">
        <v>6383</v>
      </c>
      <c r="B3964" t="s">
        <v>66</v>
      </c>
      <c r="C3964" t="s">
        <v>487</v>
      </c>
      <c r="D3964" t="s">
        <v>170</v>
      </c>
      <c r="E3964">
        <v>4.0999999999999996</v>
      </c>
      <c r="F3964">
        <v>37</v>
      </c>
      <c r="G3964" s="21">
        <v>115.43</v>
      </c>
      <c r="H3964">
        <v>2015</v>
      </c>
      <c r="J3964" t="str">
        <f>_xlfn.CONCAT(Table1[#This Row])</f>
        <v>Reserva Real 2015SpainPenedèsTorres4.137115.432015</v>
      </c>
      <c r="S3964" t="b">
        <v>0</v>
      </c>
    </row>
    <row r="3965" spans="1:19" x14ac:dyDescent="0.2">
      <c r="A3965" t="s">
        <v>1910</v>
      </c>
      <c r="B3965" t="s">
        <v>16</v>
      </c>
      <c r="C3965" t="s">
        <v>358</v>
      </c>
      <c r="D3965" t="s">
        <v>6420</v>
      </c>
      <c r="E3965">
        <v>4.0999999999999996</v>
      </c>
      <c r="F3965">
        <v>37</v>
      </c>
      <c r="G3965" s="21">
        <v>29.15</v>
      </c>
      <c r="H3965">
        <v>2015</v>
      </c>
      <c r="J3965" t="str">
        <f>_xlfn.CONCAT(Table1[#This Row])</f>
        <v>Brunello di Montalcino 2015ItalyBrunello di MontalcinoPodere La Vigna4.13729.152015</v>
      </c>
      <c r="S3965" t="b">
        <v>0</v>
      </c>
    </row>
    <row r="3966" spans="1:19" x14ac:dyDescent="0.2">
      <c r="A3966" t="s">
        <v>6427</v>
      </c>
      <c r="B3966" t="s">
        <v>77</v>
      </c>
      <c r="C3966" t="s">
        <v>1685</v>
      </c>
      <c r="D3966" t="s">
        <v>6428</v>
      </c>
      <c r="E3966">
        <v>4</v>
      </c>
      <c r="F3966">
        <v>37</v>
      </c>
      <c r="G3966" s="21">
        <v>19.899999999999999</v>
      </c>
      <c r="H3966">
        <v>2015</v>
      </c>
      <c r="J3966" t="str">
        <f>_xlfn.CONCAT(Table1[#This Row])</f>
        <v>Vinhas Velhas 2015PortugalDãoQuinta da Ponte Pedrinha43719.92015</v>
      </c>
      <c r="S3966" t="b">
        <v>0</v>
      </c>
    </row>
    <row r="3967" spans="1:19" x14ac:dyDescent="0.2">
      <c r="A3967" t="s">
        <v>6378</v>
      </c>
      <c r="B3967" t="s">
        <v>16</v>
      </c>
      <c r="C3967" t="s">
        <v>1856</v>
      </c>
      <c r="D3967" t="s">
        <v>6379</v>
      </c>
      <c r="E3967">
        <v>3.9</v>
      </c>
      <c r="F3967">
        <v>37</v>
      </c>
      <c r="G3967" s="21">
        <v>26.99</v>
      </c>
      <c r="H3967">
        <v>2015</v>
      </c>
      <c r="J3967" t="str">
        <f>_xlfn.CONCAT(Table1[#This Row])</f>
        <v>Fabio Contato Valtènesi Rosso 2015ItalyGardaCà Maiol3.93726.992015</v>
      </c>
      <c r="S3967" t="b">
        <v>0</v>
      </c>
    </row>
    <row r="3968" spans="1:19" x14ac:dyDescent="0.2">
      <c r="A3968" t="s">
        <v>6408</v>
      </c>
      <c r="B3968" t="s">
        <v>277</v>
      </c>
      <c r="C3968" t="s">
        <v>955</v>
      </c>
      <c r="D3968" t="s">
        <v>6409</v>
      </c>
      <c r="E3968">
        <v>3.9</v>
      </c>
      <c r="F3968">
        <v>37</v>
      </c>
      <c r="G3968" s="21">
        <v>14.9</v>
      </c>
      <c r="H3968">
        <v>2015</v>
      </c>
      <c r="J3968" t="str">
        <f>_xlfn.CONCAT(Table1[#This Row])</f>
        <v>Maximus 2015GermanyRheinhessenPfannebecker3.93714.92015</v>
      </c>
      <c r="S3968" t="b">
        <v>0</v>
      </c>
    </row>
    <row r="3969" spans="1:19" x14ac:dyDescent="0.2">
      <c r="A3969" t="s">
        <v>6392</v>
      </c>
      <c r="B3969" t="s">
        <v>77</v>
      </c>
      <c r="C3969" t="s">
        <v>1685</v>
      </c>
      <c r="D3969" t="s">
        <v>2754</v>
      </c>
      <c r="E3969">
        <v>3.8</v>
      </c>
      <c r="F3969">
        <v>37</v>
      </c>
      <c r="G3969" s="21">
        <v>18.73</v>
      </c>
      <c r="H3969">
        <v>2015</v>
      </c>
      <c r="J3969" t="str">
        <f>_xlfn.CONCAT(Table1[#This Row])</f>
        <v>Conciso Tinto 2015PortugalDãoNiepoort3.83718.732015</v>
      </c>
      <c r="S3969" t="b">
        <v>0</v>
      </c>
    </row>
    <row r="3970" spans="1:19" x14ac:dyDescent="0.2">
      <c r="A3970" t="s">
        <v>6376</v>
      </c>
      <c r="B3970" t="s">
        <v>23</v>
      </c>
      <c r="C3970" t="s">
        <v>247</v>
      </c>
      <c r="D3970" t="s">
        <v>1706</v>
      </c>
      <c r="E3970">
        <v>3.7</v>
      </c>
      <c r="F3970">
        <v>37</v>
      </c>
      <c r="G3970" s="21">
        <v>12.48</v>
      </c>
      <c r="H3970">
        <v>2015</v>
      </c>
      <c r="J3970" t="str">
        <f>_xlfn.CONCAT(Table1[#This Row])</f>
        <v>Schwarz Mann 2015AustriaBurgenlandSchwarz3.73712.482015</v>
      </c>
      <c r="S3970" t="b">
        <v>0</v>
      </c>
    </row>
    <row r="3971" spans="1:19" x14ac:dyDescent="0.2">
      <c r="A3971" t="s">
        <v>249</v>
      </c>
      <c r="B3971" t="s">
        <v>9</v>
      </c>
      <c r="C3971" t="s">
        <v>96</v>
      </c>
      <c r="D3971" t="s">
        <v>6422</v>
      </c>
      <c r="E3971">
        <v>3.7</v>
      </c>
      <c r="F3971">
        <v>37</v>
      </c>
      <c r="G3971" s="21">
        <v>40.98</v>
      </c>
      <c r="H3971">
        <v>2015</v>
      </c>
      <c r="J3971" t="str">
        <f>_xlfn.CONCAT(Table1[#This Row])</f>
        <v>Saint-Émilion Grand Cru 2015FranceSaint-Émilion Grand CruChâteau de Lisse3.73740.982015</v>
      </c>
      <c r="S3971" t="b">
        <v>0</v>
      </c>
    </row>
    <row r="3972" spans="1:19" x14ac:dyDescent="0.2">
      <c r="A3972" t="s">
        <v>435</v>
      </c>
      <c r="B3972" t="s">
        <v>66</v>
      </c>
      <c r="C3972" t="s">
        <v>333</v>
      </c>
      <c r="D3972" t="s">
        <v>1558</v>
      </c>
      <c r="E3972">
        <v>3.4</v>
      </c>
      <c r="F3972">
        <v>37</v>
      </c>
      <c r="G3972" s="21">
        <v>6.88</v>
      </c>
      <c r="H3972">
        <v>2015</v>
      </c>
      <c r="J3972" t="str">
        <f>_xlfn.CONCAT(Table1[#This Row])</f>
        <v>Crianza 2015SpainNavarraCastillo de Enériz3.4376.882015</v>
      </c>
      <c r="S3972" t="b">
        <v>0</v>
      </c>
    </row>
    <row r="3973" spans="1:19" x14ac:dyDescent="0.2">
      <c r="A3973" t="s">
        <v>6244</v>
      </c>
      <c r="B3973" t="s">
        <v>70</v>
      </c>
      <c r="C3973" t="s">
        <v>161</v>
      </c>
      <c r="D3973" t="s">
        <v>896</v>
      </c>
      <c r="E3973">
        <v>4.7</v>
      </c>
      <c r="F3973">
        <v>36</v>
      </c>
      <c r="G3973" s="21">
        <v>286.14999999999998</v>
      </c>
      <c r="H3973">
        <v>2015</v>
      </c>
      <c r="J3973" t="str">
        <f>_xlfn.CONCAT(Table1[#This Row])</f>
        <v>Bucephalus Red Blend 2015United StatesNapa ValleyBlack Stallion4.736286.152015</v>
      </c>
      <c r="S3973" t="b">
        <v>0</v>
      </c>
    </row>
    <row r="3974" spans="1:19" x14ac:dyDescent="0.2">
      <c r="A3974" t="s">
        <v>1910</v>
      </c>
      <c r="B3974" t="s">
        <v>16</v>
      </c>
      <c r="C3974" t="s">
        <v>358</v>
      </c>
      <c r="D3974" t="s">
        <v>2076</v>
      </c>
      <c r="E3974">
        <v>4.2</v>
      </c>
      <c r="F3974">
        <v>36</v>
      </c>
      <c r="G3974" s="21">
        <v>40.950000000000003</v>
      </c>
      <c r="H3974">
        <v>2015</v>
      </c>
      <c r="J3974" t="str">
        <f>_xlfn.CONCAT(Table1[#This Row])</f>
        <v>Brunello di Montalcino 2015ItalyBrunello di MontalcinoCollosorbo4.23640.952015</v>
      </c>
      <c r="S3974" t="b">
        <v>0</v>
      </c>
    </row>
    <row r="3975" spans="1:19" x14ac:dyDescent="0.2">
      <c r="A3975" t="s">
        <v>6283</v>
      </c>
      <c r="B3975" t="s">
        <v>16</v>
      </c>
      <c r="C3975" t="s">
        <v>17</v>
      </c>
      <c r="D3975" t="s">
        <v>1937</v>
      </c>
      <c r="E3975">
        <v>4.0999999999999996</v>
      </c>
      <c r="F3975">
        <v>36</v>
      </c>
      <c r="G3975" s="21">
        <v>38.9</v>
      </c>
      <c r="H3975">
        <v>2015</v>
      </c>
      <c r="J3975" t="str">
        <f>_xlfn.CONCAT(Table1[#This Row])</f>
        <v>Cavalli 2015ItalyToscanaTenuta Degli Dei4.13638.92015</v>
      </c>
      <c r="S3975" t="b">
        <v>0</v>
      </c>
    </row>
    <row r="3976" spans="1:19" x14ac:dyDescent="0.2">
      <c r="A3976" t="s">
        <v>6287</v>
      </c>
      <c r="B3976" t="s">
        <v>9</v>
      </c>
      <c r="C3976" t="s">
        <v>2604</v>
      </c>
      <c r="D3976" t="s">
        <v>6288</v>
      </c>
      <c r="E3976">
        <v>4</v>
      </c>
      <c r="F3976">
        <v>36</v>
      </c>
      <c r="G3976" s="21">
        <v>19.5</v>
      </c>
      <c r="H3976">
        <v>2015</v>
      </c>
      <c r="J3976" t="str">
        <f>_xlfn.CONCAT(Table1[#This Row])</f>
        <v>La Clef de Voute Saint-Émilion 2015FranceSaint-ÉmilionVignobles Moreau43619.52015</v>
      </c>
      <c r="S3976" t="b">
        <v>0</v>
      </c>
    </row>
    <row r="3977" spans="1:19" x14ac:dyDescent="0.2">
      <c r="A3977" t="s">
        <v>6258</v>
      </c>
      <c r="B3977" t="s">
        <v>277</v>
      </c>
      <c r="C3977" t="s">
        <v>346</v>
      </c>
      <c r="D3977" t="s">
        <v>6259</v>
      </c>
      <c r="E3977">
        <v>3.9</v>
      </c>
      <c r="F3977">
        <v>36</v>
      </c>
      <c r="G3977" s="21">
        <v>10.23</v>
      </c>
      <c r="H3977">
        <v>2015</v>
      </c>
      <c r="J3977" t="str">
        <f>_xlfn.CONCAT(Table1[#This Row])</f>
        <v>Oberrotweiler Eichberg Spätburgunder Trocken 2015GermanyBadenFreiherr von Gleichenstein3.93610.232015</v>
      </c>
      <c r="S3977" t="b">
        <v>0</v>
      </c>
    </row>
    <row r="3978" spans="1:19" x14ac:dyDescent="0.2">
      <c r="A3978" t="s">
        <v>6299</v>
      </c>
      <c r="B3978" t="s">
        <v>23</v>
      </c>
      <c r="C3978" t="s">
        <v>247</v>
      </c>
      <c r="D3978" t="s">
        <v>1061</v>
      </c>
      <c r="E3978">
        <v>3.8</v>
      </c>
      <c r="F3978">
        <v>36</v>
      </c>
      <c r="G3978" s="21">
        <v>26.9</v>
      </c>
      <c r="H3978">
        <v>2015</v>
      </c>
      <c r="J3978" t="str">
        <f>_xlfn.CONCAT(Table1[#This Row])</f>
        <v>Terroir Pinot Noir 2015AustriaBurgenlandLeo Hillinger3.83626.92015</v>
      </c>
      <c r="S3978" t="b">
        <v>0</v>
      </c>
    </row>
    <row r="3979" spans="1:19" x14ac:dyDescent="0.2">
      <c r="A3979" t="s">
        <v>6232</v>
      </c>
      <c r="B3979" t="s">
        <v>16</v>
      </c>
      <c r="C3979" t="s">
        <v>404</v>
      </c>
      <c r="D3979" t="s">
        <v>908</v>
      </c>
      <c r="E3979">
        <v>3.7</v>
      </c>
      <c r="F3979">
        <v>36</v>
      </c>
      <c r="G3979" s="21">
        <v>20.9</v>
      </c>
      <c r="H3979">
        <v>2015</v>
      </c>
      <c r="J3979" t="str">
        <f>_xlfn.CONCAT(Table1[#This Row])</f>
        <v>Merlot Riserva 2015ItalySüdtirol - Alto AdigeCastel Sallegg3.73620.92015</v>
      </c>
      <c r="S3979" t="b">
        <v>0</v>
      </c>
    </row>
    <row r="3980" spans="1:19" x14ac:dyDescent="0.2">
      <c r="A3980" t="s">
        <v>518</v>
      </c>
      <c r="B3980" t="s">
        <v>9</v>
      </c>
      <c r="C3980" t="s">
        <v>125</v>
      </c>
      <c r="D3980" t="s">
        <v>6235</v>
      </c>
      <c r="E3980">
        <v>3.7</v>
      </c>
      <c r="F3980">
        <v>36</v>
      </c>
      <c r="G3980" s="21">
        <v>6.49</v>
      </c>
      <c r="H3980">
        <v>2015</v>
      </c>
      <c r="J3980" t="str">
        <f>_xlfn.CONCAT(Table1[#This Row])</f>
        <v>Bordeaux 2015FranceBordeauxChâteau Haut Bardin3.7366.492015</v>
      </c>
      <c r="S3980" t="b">
        <v>0</v>
      </c>
    </row>
    <row r="3981" spans="1:19" x14ac:dyDescent="0.2">
      <c r="A3981" t="s">
        <v>6247</v>
      </c>
      <c r="B3981" t="s">
        <v>9</v>
      </c>
      <c r="C3981" t="s">
        <v>422</v>
      </c>
      <c r="D3981" t="s">
        <v>4993</v>
      </c>
      <c r="E3981">
        <v>3.7</v>
      </c>
      <c r="F3981">
        <v>36</v>
      </c>
      <c r="G3981" s="21">
        <v>27</v>
      </c>
      <c r="H3981">
        <v>2015</v>
      </c>
      <c r="J3981" t="str">
        <f>_xlfn.CONCAT(Table1[#This Row])</f>
        <v>Santenay Les Charmes 2015FranceSantenayAlbert Bichot3.736272015</v>
      </c>
      <c r="S3981" t="b">
        <v>0</v>
      </c>
    </row>
    <row r="3982" spans="1:19" x14ac:dyDescent="0.2">
      <c r="A3982" t="s">
        <v>6252</v>
      </c>
      <c r="B3982" t="s">
        <v>34</v>
      </c>
      <c r="C3982" t="s">
        <v>718</v>
      </c>
      <c r="D3982" t="s">
        <v>790</v>
      </c>
      <c r="E3982">
        <v>3.7</v>
      </c>
      <c r="F3982">
        <v>36</v>
      </c>
      <c r="G3982" s="21">
        <v>15.19</v>
      </c>
      <c r="H3982">
        <v>2015</v>
      </c>
      <c r="J3982" t="str">
        <f>_xlfn.CONCAT(Table1[#This Row])</f>
        <v>Reserva Merlot 2015ChileColchagua ValleyCarmen3.73615.192015</v>
      </c>
      <c r="S3982" t="b">
        <v>0</v>
      </c>
    </row>
    <row r="3983" spans="1:19" x14ac:dyDescent="0.2">
      <c r="A3983" t="s">
        <v>6261</v>
      </c>
      <c r="B3983" t="s">
        <v>66</v>
      </c>
      <c r="C3983" t="s">
        <v>940</v>
      </c>
      <c r="D3983" t="s">
        <v>1754</v>
      </c>
      <c r="E3983">
        <v>3.7</v>
      </c>
      <c r="F3983">
        <v>36</v>
      </c>
      <c r="G3983" s="21">
        <v>13.25</v>
      </c>
      <c r="H3983">
        <v>2015</v>
      </c>
      <c r="J3983" t="str">
        <f>_xlfn.CONCAT(Table1[#This Row])</f>
        <v>Reserva Varietales 2015SpainUclésFinca La Estacada3.73613.252015</v>
      </c>
      <c r="S3983" t="b">
        <v>0</v>
      </c>
    </row>
    <row r="3984" spans="1:19" x14ac:dyDescent="0.2">
      <c r="A3984" t="s">
        <v>6279</v>
      </c>
      <c r="B3984" t="s">
        <v>81</v>
      </c>
      <c r="C3984" t="s">
        <v>5379</v>
      </c>
      <c r="D3984" t="s">
        <v>6280</v>
      </c>
      <c r="E3984">
        <v>3.7</v>
      </c>
      <c r="F3984">
        <v>36</v>
      </c>
      <c r="G3984" s="21">
        <v>18.899999999999999</v>
      </c>
      <c r="H3984">
        <v>2015</v>
      </c>
      <c r="J3984" t="str">
        <f>_xlfn.CONCAT(Table1[#This Row])</f>
        <v>Kékfrankos Reserve 2015HungaryVillányHeumann3.73618.92015</v>
      </c>
      <c r="S3984" t="b">
        <v>0</v>
      </c>
    </row>
    <row r="3985" spans="1:19" x14ac:dyDescent="0.2">
      <c r="A3985" t="s">
        <v>435</v>
      </c>
      <c r="B3985" t="s">
        <v>66</v>
      </c>
      <c r="C3985" t="s">
        <v>1977</v>
      </c>
      <c r="D3985" t="s">
        <v>6239</v>
      </c>
      <c r="E3985">
        <v>3.3</v>
      </c>
      <c r="F3985">
        <v>36</v>
      </c>
      <c r="G3985" s="21">
        <v>5.39</v>
      </c>
      <c r="H3985">
        <v>2015</v>
      </c>
      <c r="J3985" t="str">
        <f>_xlfn.CONCAT(Table1[#This Row])</f>
        <v>Crianza 2015SpainUtiel-RequenaMarqués de Chivé3.3365.392015</v>
      </c>
      <c r="S3985" t="b">
        <v>0</v>
      </c>
    </row>
    <row r="3986" spans="1:19" x14ac:dyDescent="0.2">
      <c r="A3986" t="s">
        <v>1691</v>
      </c>
      <c r="B3986" t="s">
        <v>16</v>
      </c>
      <c r="C3986" t="s">
        <v>228</v>
      </c>
      <c r="D3986" t="s">
        <v>6295</v>
      </c>
      <c r="E3986">
        <v>3.3</v>
      </c>
      <c r="F3986">
        <v>36</v>
      </c>
      <c r="G3986" s="21">
        <v>6.45</v>
      </c>
      <c r="H3986">
        <v>2015</v>
      </c>
      <c r="J3986" t="str">
        <f>_xlfn.CONCAT(Table1[#This Row])</f>
        <v>Syrah 2015ItalyTerre SicilianeCapovero3.3366.452015</v>
      </c>
      <c r="S3986" t="b">
        <v>0</v>
      </c>
    </row>
    <row r="3987" spans="1:19" x14ac:dyDescent="0.2">
      <c r="A3987" t="s">
        <v>6158</v>
      </c>
      <c r="B3987" t="s">
        <v>16</v>
      </c>
      <c r="C3987" t="s">
        <v>1133</v>
      </c>
      <c r="D3987" t="s">
        <v>145</v>
      </c>
      <c r="E3987">
        <v>4.0999999999999996</v>
      </c>
      <c r="F3987">
        <v>35</v>
      </c>
      <c r="G3987" s="21">
        <v>21.95</v>
      </c>
      <c r="H3987">
        <v>2015</v>
      </c>
      <c r="J3987" t="str">
        <f>_xlfn.CONCAT(Table1[#This Row])</f>
        <v>Roma Edizione Limitata 2015ItalyRomagnaPoggio le Volpi4.13521.952015</v>
      </c>
      <c r="S3987" t="b">
        <v>0</v>
      </c>
    </row>
    <row r="3988" spans="1:19" x14ac:dyDescent="0.2">
      <c r="A3988" t="s">
        <v>6159</v>
      </c>
      <c r="B3988" t="s">
        <v>277</v>
      </c>
      <c r="C3988" t="s">
        <v>278</v>
      </c>
      <c r="D3988" t="s">
        <v>6160</v>
      </c>
      <c r="E3988">
        <v>4.0999999999999996</v>
      </c>
      <c r="F3988">
        <v>35</v>
      </c>
      <c r="G3988" s="21">
        <v>16.95</v>
      </c>
      <c r="H3988">
        <v>2015</v>
      </c>
      <c r="J3988" t="str">
        <f>_xlfn.CONCAT(Table1[#This Row])</f>
        <v>Meisterstück 2015GermanyPfalzEmil Bauer &amp; Söhne4.13516.952015</v>
      </c>
      <c r="S3988" t="b">
        <v>0</v>
      </c>
    </row>
    <row r="3989" spans="1:19" x14ac:dyDescent="0.2">
      <c r="A3989" t="s">
        <v>6177</v>
      </c>
      <c r="B3989" t="s">
        <v>16</v>
      </c>
      <c r="C3989" t="s">
        <v>93</v>
      </c>
      <c r="D3989" t="s">
        <v>1266</v>
      </c>
      <c r="E3989">
        <v>4.0999999999999996</v>
      </c>
      <c r="F3989">
        <v>35</v>
      </c>
      <c r="G3989" s="21">
        <v>21.34</v>
      </c>
      <c r="H3989">
        <v>2015</v>
      </c>
      <c r="J3989" t="str">
        <f>_xlfn.CONCAT(Table1[#This Row])</f>
        <v>Riserva Di Fizzano Chianti Classico Gran Selezione 2015ItalyChianti ClassicoRocca delle Macìe4.13521.342015</v>
      </c>
      <c r="S3989" t="b">
        <v>0</v>
      </c>
    </row>
    <row r="3990" spans="1:19" x14ac:dyDescent="0.2">
      <c r="A3990" t="s">
        <v>6132</v>
      </c>
      <c r="B3990" t="s">
        <v>9</v>
      </c>
      <c r="C3990" t="s">
        <v>414</v>
      </c>
      <c r="D3990" t="s">
        <v>5227</v>
      </c>
      <c r="E3990">
        <v>3.9</v>
      </c>
      <c r="F3990">
        <v>35</v>
      </c>
      <c r="G3990" s="21">
        <v>53.52</v>
      </c>
      <c r="H3990">
        <v>2015</v>
      </c>
      <c r="J3990" t="str">
        <f>_xlfn.CONCAT(Table1[#This Row])</f>
        <v>Domaine Grand Veneur Châteauneuf-Du-Pape Les Origines 2015FranceChâteauneuf-du-PapeAlain Jaume3.93553.522015</v>
      </c>
      <c r="S3990" t="b">
        <v>0</v>
      </c>
    </row>
    <row r="3991" spans="1:19" x14ac:dyDescent="0.2">
      <c r="A3991" t="s">
        <v>6121</v>
      </c>
      <c r="B3991" t="s">
        <v>16</v>
      </c>
      <c r="C3991" t="s">
        <v>38</v>
      </c>
      <c r="D3991" t="s">
        <v>6122</v>
      </c>
      <c r="E3991">
        <v>3.7</v>
      </c>
      <c r="F3991">
        <v>35</v>
      </c>
      <c r="G3991" s="21">
        <v>7.7</v>
      </c>
      <c r="H3991">
        <v>2015</v>
      </c>
      <c r="J3991" t="str">
        <f>_xlfn.CONCAT(Table1[#This Row])</f>
        <v>Chianti Riserva 2015ItalyChiantiMuro Antico3.7357.72015</v>
      </c>
      <c r="S3991" t="b">
        <v>0</v>
      </c>
    </row>
    <row r="3992" spans="1:19" x14ac:dyDescent="0.2">
      <c r="A3992" t="s">
        <v>6020</v>
      </c>
      <c r="B3992" t="s">
        <v>16</v>
      </c>
      <c r="C3992" t="s">
        <v>178</v>
      </c>
      <c r="D3992" t="s">
        <v>1972</v>
      </c>
      <c r="E3992">
        <v>3.6</v>
      </c>
      <c r="F3992">
        <v>35</v>
      </c>
      <c r="G3992" s="21">
        <v>15.28</v>
      </c>
      <c r="H3992">
        <v>2015</v>
      </c>
      <c r="J3992" t="str">
        <f>_xlfn.CONCAT(Table1[#This Row])</f>
        <v>Barbera d'Alba 2015ItalyBarbera d'AlbaVirna3.63515.282015</v>
      </c>
      <c r="S3992" t="b">
        <v>0</v>
      </c>
    </row>
    <row r="3993" spans="1:19" x14ac:dyDescent="0.2">
      <c r="A3993" t="s">
        <v>6170</v>
      </c>
      <c r="B3993" t="s">
        <v>66</v>
      </c>
      <c r="C3993" t="s">
        <v>449</v>
      </c>
      <c r="D3993" t="s">
        <v>6171</v>
      </c>
      <c r="E3993">
        <v>3.6</v>
      </c>
      <c r="F3993">
        <v>35</v>
      </c>
      <c r="G3993" s="21">
        <v>13.42</v>
      </c>
      <c r="H3993">
        <v>2015</v>
      </c>
      <c r="J3993" t="str">
        <f>_xlfn.CONCAT(Table1[#This Row])</f>
        <v>Los Bayones Selección d'Oro 2015SpainToroFrancisco Casas3.63513.422015</v>
      </c>
      <c r="S3993" t="b">
        <v>0</v>
      </c>
    </row>
    <row r="3994" spans="1:19" x14ac:dyDescent="0.2">
      <c r="A3994" t="s">
        <v>6137</v>
      </c>
      <c r="B3994" t="s">
        <v>77</v>
      </c>
      <c r="C3994" t="s">
        <v>1405</v>
      </c>
      <c r="D3994" t="s">
        <v>2927</v>
      </c>
      <c r="E3994">
        <v>3.5</v>
      </c>
      <c r="F3994">
        <v>35</v>
      </c>
      <c r="G3994" s="21">
        <v>15.9</v>
      </c>
      <c r="H3994">
        <v>2015</v>
      </c>
      <c r="J3994" t="str">
        <f>_xlfn.CONCAT(Table1[#This Row])</f>
        <v>Tapada de Villar Reserva 2015PortugalAlentejoHerdade Penedo Gordo3.53515.92015</v>
      </c>
      <c r="S3994" t="b">
        <v>0</v>
      </c>
    </row>
    <row r="3995" spans="1:19" x14ac:dyDescent="0.2">
      <c r="A3995" t="s">
        <v>6140</v>
      </c>
      <c r="B3995" t="s">
        <v>9</v>
      </c>
      <c r="C3995" t="s">
        <v>172</v>
      </c>
      <c r="D3995" t="s">
        <v>2936</v>
      </c>
      <c r="E3995">
        <v>3.5</v>
      </c>
      <c r="F3995">
        <v>35</v>
      </c>
      <c r="G3995" s="21">
        <v>6.78</v>
      </c>
      <c r="H3995">
        <v>2015</v>
      </c>
      <c r="J3995" t="str">
        <f>_xlfn.CONCAT(Table1[#This Row])</f>
        <v>Cuvée Olivettes 2015FranceLanguedocChâteau Ricardelle3.5356.782015</v>
      </c>
      <c r="S3995" t="b">
        <v>0</v>
      </c>
    </row>
    <row r="3996" spans="1:19" x14ac:dyDescent="0.2">
      <c r="A3996" t="s">
        <v>5997</v>
      </c>
      <c r="B3996" t="s">
        <v>16</v>
      </c>
      <c r="C3996" t="s">
        <v>181</v>
      </c>
      <c r="D3996" t="s">
        <v>3254</v>
      </c>
      <c r="E3996">
        <v>4.5999999999999996</v>
      </c>
      <c r="F3996">
        <v>34</v>
      </c>
      <c r="G3996" s="21">
        <v>189.15</v>
      </c>
      <c r="H3996">
        <v>2015</v>
      </c>
      <c r="J3996" t="str">
        <f>_xlfn.CONCAT(Table1[#This Row])</f>
        <v>Barolo Bussia Romirasco 2015ItalyBaroloAldo Conterno4.634189.152015</v>
      </c>
      <c r="S3996" t="b">
        <v>0</v>
      </c>
    </row>
    <row r="3997" spans="1:19" x14ac:dyDescent="0.2">
      <c r="A3997" t="s">
        <v>6054</v>
      </c>
      <c r="B3997" t="s">
        <v>16</v>
      </c>
      <c r="C3997" t="s">
        <v>181</v>
      </c>
      <c r="D3997" t="s">
        <v>441</v>
      </c>
      <c r="E3997">
        <v>4.3</v>
      </c>
      <c r="F3997">
        <v>34</v>
      </c>
      <c r="G3997" s="21">
        <v>169</v>
      </c>
      <c r="H3997">
        <v>2015</v>
      </c>
      <c r="J3997" t="str">
        <f>_xlfn.CONCAT(Table1[#This Row])</f>
        <v>Barolo Rocche di Castiglione 2015ItalyBaroloVietti4.3341692015</v>
      </c>
      <c r="S3997" t="b">
        <v>0</v>
      </c>
    </row>
    <row r="3998" spans="1:19" x14ac:dyDescent="0.2">
      <c r="A3998" t="s">
        <v>5993</v>
      </c>
      <c r="B3998" t="s">
        <v>9</v>
      </c>
      <c r="C3998" t="s">
        <v>724</v>
      </c>
      <c r="D3998" t="s">
        <v>5994</v>
      </c>
      <c r="E3998">
        <v>3.9</v>
      </c>
      <c r="F3998">
        <v>34</v>
      </c>
      <c r="G3998" s="21">
        <v>16.95</v>
      </c>
      <c r="H3998">
        <v>2015</v>
      </c>
      <c r="J3998" t="str">
        <f>_xlfn.CONCAT(Table1[#This Row])</f>
        <v>La Clape 2015FranceLa ClapeS. Delafont3.93416.952015</v>
      </c>
      <c r="S3998" t="b">
        <v>0</v>
      </c>
    </row>
    <row r="3999" spans="1:19" x14ac:dyDescent="0.2">
      <c r="A3999" t="s">
        <v>5987</v>
      </c>
      <c r="B3999" t="s">
        <v>16</v>
      </c>
      <c r="C3999" t="s">
        <v>181</v>
      </c>
      <c r="D3999" t="s">
        <v>220</v>
      </c>
      <c r="E3999">
        <v>3.8</v>
      </c>
      <c r="F3999">
        <v>34</v>
      </c>
      <c r="G3999" s="21">
        <v>18.600000000000001</v>
      </c>
      <c r="H3999">
        <v>2015</v>
      </c>
      <c r="J3999" t="str">
        <f>_xlfn.CONCAT(Table1[#This Row])</f>
        <v>Paesi Tuoi Barolo 2015ItalyBaroloVite Colte3.83418.62015</v>
      </c>
      <c r="S3999" t="b">
        <v>0</v>
      </c>
    </row>
    <row r="4000" spans="1:19" x14ac:dyDescent="0.2">
      <c r="A4000" t="s">
        <v>6002</v>
      </c>
      <c r="B4000" t="s">
        <v>16</v>
      </c>
      <c r="C4000" t="s">
        <v>38</v>
      </c>
      <c r="D4000" t="s">
        <v>6003</v>
      </c>
      <c r="E4000">
        <v>3.8</v>
      </c>
      <c r="F4000">
        <v>34</v>
      </c>
      <c r="G4000" s="21">
        <v>17.36</v>
      </c>
      <c r="H4000">
        <v>2015</v>
      </c>
      <c r="J4000" t="str">
        <f>_xlfn.CONCAT(Table1[#This Row])</f>
        <v>Fanatico Chianti Classico Riserva 2015ItalyChiantiVilla Trasqua3.83417.362015</v>
      </c>
      <c r="S4000" t="b">
        <v>0</v>
      </c>
    </row>
    <row r="4001" spans="1:19" x14ac:dyDescent="0.2">
      <c r="A4001" t="s">
        <v>6020</v>
      </c>
      <c r="B4001" t="s">
        <v>16</v>
      </c>
      <c r="C4001" t="s">
        <v>178</v>
      </c>
      <c r="D4001" t="s">
        <v>6021</v>
      </c>
      <c r="E4001">
        <v>3.8</v>
      </c>
      <c r="F4001">
        <v>34</v>
      </c>
      <c r="G4001" s="21">
        <v>11.36</v>
      </c>
      <c r="H4001">
        <v>2015</v>
      </c>
      <c r="J4001" t="str">
        <f>_xlfn.CONCAT(Table1[#This Row])</f>
        <v>Barbera d'Alba 2015ItalyBarbera d'AlbaPilone3.83411.362015</v>
      </c>
      <c r="S4001" t="b">
        <v>0</v>
      </c>
    </row>
    <row r="4002" spans="1:19" x14ac:dyDescent="0.2">
      <c r="A4002" t="s">
        <v>5990</v>
      </c>
      <c r="B4002" t="s">
        <v>16</v>
      </c>
      <c r="C4002" t="s">
        <v>638</v>
      </c>
      <c r="D4002" t="s">
        <v>2550</v>
      </c>
      <c r="E4002">
        <v>3.6</v>
      </c>
      <c r="F4002">
        <v>34</v>
      </c>
      <c r="G4002" s="21">
        <v>6.05</v>
      </c>
      <c r="H4002">
        <v>2015</v>
      </c>
      <c r="J4002" t="str">
        <f>_xlfn.CONCAT(Table1[#This Row])</f>
        <v>Pulcino Montepulciano d'Abruzzo 2015ItalyMontepulciano d'AbruzzoFarnese3.6346.052015</v>
      </c>
      <c r="S4002" t="b">
        <v>0</v>
      </c>
    </row>
    <row r="4003" spans="1:19" x14ac:dyDescent="0.2">
      <c r="A4003" t="s">
        <v>6030</v>
      </c>
      <c r="B4003" t="s">
        <v>66</v>
      </c>
      <c r="C4003" t="s">
        <v>333</v>
      </c>
      <c r="D4003" t="s">
        <v>334</v>
      </c>
      <c r="E4003">
        <v>3.5</v>
      </c>
      <c r="F4003">
        <v>34</v>
      </c>
      <c r="G4003" s="21">
        <v>22.94</v>
      </c>
      <c r="H4003">
        <v>2015</v>
      </c>
      <c r="J4003" t="str">
        <f>_xlfn.CONCAT(Table1[#This Row])</f>
        <v>Crianza Cabernet Sauvignon 2015SpainNavarraBodegas Piedemonte3.53422.942015</v>
      </c>
      <c r="S4003" t="b">
        <v>0</v>
      </c>
    </row>
    <row r="4004" spans="1:19" x14ac:dyDescent="0.2">
      <c r="A4004" t="s">
        <v>5845</v>
      </c>
      <c r="B4004" t="s">
        <v>62</v>
      </c>
      <c r="C4004" t="s">
        <v>349</v>
      </c>
      <c r="D4004" t="s">
        <v>3230</v>
      </c>
      <c r="E4004">
        <v>4.5</v>
      </c>
      <c r="F4004">
        <v>33</v>
      </c>
      <c r="G4004" s="21">
        <v>110.75</v>
      </c>
      <c r="H4004">
        <v>2015</v>
      </c>
      <c r="J4004" t="str">
        <f>_xlfn.CONCAT(Table1[#This Row])</f>
        <v>The Journeyman 2015South AfricaFranschhoekBoekenhoutskloof4.533110.752015</v>
      </c>
      <c r="S4004" t="b">
        <v>0</v>
      </c>
    </row>
    <row r="4005" spans="1:19" x14ac:dyDescent="0.2">
      <c r="A4005" t="s">
        <v>1910</v>
      </c>
      <c r="B4005" t="s">
        <v>16</v>
      </c>
      <c r="C4005" t="s">
        <v>358</v>
      </c>
      <c r="D4005" t="s">
        <v>5883</v>
      </c>
      <c r="E4005">
        <v>4.3</v>
      </c>
      <c r="F4005">
        <v>33</v>
      </c>
      <c r="G4005" s="21">
        <v>57.72</v>
      </c>
      <c r="H4005">
        <v>2015</v>
      </c>
      <c r="J4005" t="str">
        <f>_xlfn.CONCAT(Table1[#This Row])</f>
        <v>Brunello di Montalcino 2015ItalyBrunello di MontalcinoLe Ragnaie4.33357.722015</v>
      </c>
      <c r="S4005" t="b">
        <v>0</v>
      </c>
    </row>
    <row r="4006" spans="1:19" x14ac:dyDescent="0.2">
      <c r="A4006" t="s">
        <v>5902</v>
      </c>
      <c r="B4006" t="s">
        <v>16</v>
      </c>
      <c r="C4006" t="s">
        <v>181</v>
      </c>
      <c r="D4006" t="s">
        <v>2836</v>
      </c>
      <c r="E4006">
        <v>4.3</v>
      </c>
      <c r="F4006">
        <v>33</v>
      </c>
      <c r="G4006" s="21">
        <v>173.63</v>
      </c>
      <c r="H4006">
        <v>2015</v>
      </c>
      <c r="J4006" t="str">
        <f>_xlfn.CONCAT(Table1[#This Row])</f>
        <v>Falletto Barolo 2015ItalyBaroloBruno Giacosa4.333173.632015</v>
      </c>
      <c r="S4006" t="b">
        <v>0</v>
      </c>
    </row>
    <row r="4007" spans="1:19" x14ac:dyDescent="0.2">
      <c r="A4007" t="s">
        <v>2989</v>
      </c>
      <c r="B4007" t="s">
        <v>77</v>
      </c>
      <c r="C4007" t="s">
        <v>153</v>
      </c>
      <c r="D4007" t="s">
        <v>439</v>
      </c>
      <c r="E4007">
        <v>4.2</v>
      </c>
      <c r="F4007">
        <v>33</v>
      </c>
      <c r="G4007" s="21">
        <v>34.119999999999997</v>
      </c>
      <c r="H4007">
        <v>2015</v>
      </c>
      <c r="J4007" t="str">
        <f>_xlfn.CONCAT(Table1[#This Row])</f>
        <v>Touriga Nacional 2015PortugalAlentejanoCortes de Cima4.23334.122015</v>
      </c>
      <c r="S4007" t="b">
        <v>0</v>
      </c>
    </row>
    <row r="4008" spans="1:19" x14ac:dyDescent="0.2">
      <c r="A4008" t="s">
        <v>5910</v>
      </c>
      <c r="B4008" t="s">
        <v>23</v>
      </c>
      <c r="C4008" t="s">
        <v>247</v>
      </c>
      <c r="D4008" t="s">
        <v>5911</v>
      </c>
      <c r="E4008">
        <v>4.2</v>
      </c>
      <c r="F4008">
        <v>33</v>
      </c>
      <c r="G4008" s="21">
        <v>44.99</v>
      </c>
      <c r="H4008">
        <v>2015</v>
      </c>
      <c r="J4008" t="str">
        <f>_xlfn.CONCAT(Table1[#This Row])</f>
        <v>Vision 2015AustriaBurgenlandReunion4.23344.992015</v>
      </c>
      <c r="S4008" t="b">
        <v>0</v>
      </c>
    </row>
    <row r="4009" spans="1:19" x14ac:dyDescent="0.2">
      <c r="A4009" t="s">
        <v>5828</v>
      </c>
      <c r="B4009" t="s">
        <v>16</v>
      </c>
      <c r="C4009" t="s">
        <v>181</v>
      </c>
      <c r="D4009" t="s">
        <v>179</v>
      </c>
      <c r="E4009">
        <v>4</v>
      </c>
      <c r="F4009">
        <v>33</v>
      </c>
      <c r="G4009" s="21">
        <v>72.62</v>
      </c>
      <c r="H4009">
        <v>2015</v>
      </c>
      <c r="J4009" t="str">
        <f>_xlfn.CONCAT(Table1[#This Row])</f>
        <v>Fossati Barolo 2015ItalyBaroloEnzo Boglietti43372.622015</v>
      </c>
      <c r="S4009" t="b">
        <v>0</v>
      </c>
    </row>
    <row r="4010" spans="1:19" x14ac:dyDescent="0.2">
      <c r="A4010" t="s">
        <v>5904</v>
      </c>
      <c r="B4010" t="s">
        <v>16</v>
      </c>
      <c r="C4010" t="s">
        <v>93</v>
      </c>
      <c r="D4010" t="s">
        <v>431</v>
      </c>
      <c r="E4010">
        <v>4</v>
      </c>
      <c r="F4010">
        <v>33</v>
      </c>
      <c r="G4010" s="21">
        <v>31.57</v>
      </c>
      <c r="H4010">
        <v>2015</v>
      </c>
      <c r="J4010" t="str">
        <f>_xlfn.CONCAT(Table1[#This Row])</f>
        <v>Chianti Classico Bellezza Gran Selezione 2015ItalyChianti ClassicoCastello di Gabbiano43331.572015</v>
      </c>
      <c r="S4010" t="b">
        <v>0</v>
      </c>
    </row>
    <row r="4011" spans="1:19" x14ac:dyDescent="0.2">
      <c r="A4011" t="s">
        <v>5875</v>
      </c>
      <c r="B4011" t="s">
        <v>9</v>
      </c>
      <c r="C4011" t="s">
        <v>217</v>
      </c>
      <c r="D4011" t="s">
        <v>5876</v>
      </c>
      <c r="E4011">
        <v>3.9</v>
      </c>
      <c r="F4011">
        <v>33</v>
      </c>
      <c r="G4011" s="21">
        <v>59.95</v>
      </c>
      <c r="H4011">
        <v>2015</v>
      </c>
      <c r="J4011" t="str">
        <f>_xlfn.CONCAT(Table1[#This Row])</f>
        <v>Château Marojallia Margaux 2015FranceMargauxDomaines Philippe Porcheron3.93359.952015</v>
      </c>
      <c r="S4011" t="b">
        <v>0</v>
      </c>
    </row>
    <row r="4012" spans="1:19" x14ac:dyDescent="0.2">
      <c r="A4012" t="s">
        <v>5833</v>
      </c>
      <c r="B4012" t="s">
        <v>9</v>
      </c>
      <c r="C4012" t="s">
        <v>596</v>
      </c>
      <c r="D4012" t="s">
        <v>5834</v>
      </c>
      <c r="E4012">
        <v>3.7</v>
      </c>
      <c r="F4012">
        <v>33</v>
      </c>
      <c r="G4012" s="21">
        <v>8.57</v>
      </c>
      <c r="H4012">
        <v>2015</v>
      </c>
      <c r="J4012" t="str">
        <f>_xlfn.CONCAT(Table1[#This Row])</f>
        <v>Le Retour Rouge 2015FranceVentouxDomaine Le Mur-Mur-Ium3.7338.572015</v>
      </c>
      <c r="S4012" t="b">
        <v>0</v>
      </c>
    </row>
    <row r="4013" spans="1:19" x14ac:dyDescent="0.2">
      <c r="A4013" t="s">
        <v>5867</v>
      </c>
      <c r="B4013" t="s">
        <v>9</v>
      </c>
      <c r="C4013" t="s">
        <v>2630</v>
      </c>
      <c r="D4013" t="s">
        <v>5868</v>
      </c>
      <c r="E4013">
        <v>3.7</v>
      </c>
      <c r="F4013">
        <v>33</v>
      </c>
      <c r="G4013" s="21">
        <v>28.47</v>
      </c>
      <c r="H4013">
        <v>2015</v>
      </c>
      <c r="J4013" t="str">
        <f>_xlfn.CONCAT(Table1[#This Row])</f>
        <v>Le Lac-aux-Cochons Cahors 2015FranceCahorsChâteau Combel La Serre3.73328.472015</v>
      </c>
      <c r="S4013" t="b">
        <v>0</v>
      </c>
    </row>
    <row r="4014" spans="1:19" x14ac:dyDescent="0.2">
      <c r="A4014" t="s">
        <v>69</v>
      </c>
      <c r="B4014" t="s">
        <v>16</v>
      </c>
      <c r="C4014" t="s">
        <v>5274</v>
      </c>
      <c r="D4014" t="s">
        <v>5887</v>
      </c>
      <c r="E4014">
        <v>3.7</v>
      </c>
      <c r="F4014">
        <v>33</v>
      </c>
      <c r="G4014" s="21">
        <v>13.37</v>
      </c>
      <c r="H4014">
        <v>2015</v>
      </c>
      <c r="J4014" t="str">
        <f>_xlfn.CONCAT(Table1[#This Row])</f>
        <v>Cabernet Sauvignon 2015ItalyColli Orientali del FriuliTorre Rosazza3.73313.372015</v>
      </c>
      <c r="S4014" t="b">
        <v>0</v>
      </c>
    </row>
    <row r="4015" spans="1:19" x14ac:dyDescent="0.2">
      <c r="A4015" t="s">
        <v>69</v>
      </c>
      <c r="B4015" t="s">
        <v>196</v>
      </c>
      <c r="C4015" t="s">
        <v>197</v>
      </c>
      <c r="D4015" t="s">
        <v>5892</v>
      </c>
      <c r="E4015">
        <v>3.7</v>
      </c>
      <c r="F4015">
        <v>33</v>
      </c>
      <c r="G4015" s="21">
        <v>20.190000000000001</v>
      </c>
      <c r="H4015">
        <v>2015</v>
      </c>
      <c r="J4015" t="str">
        <f>_xlfn.CONCAT(Table1[#This Row])</f>
        <v>Cabernet Sauvignon 2015ArgentinaMendozaTerrazas de los Andes3.73320.192015</v>
      </c>
      <c r="S4015" t="b">
        <v>0</v>
      </c>
    </row>
    <row r="4016" spans="1:19" x14ac:dyDescent="0.2">
      <c r="A4016" t="s">
        <v>271</v>
      </c>
      <c r="B4016" t="s">
        <v>23</v>
      </c>
      <c r="C4016" t="s">
        <v>1600</v>
      </c>
      <c r="D4016" t="s">
        <v>5889</v>
      </c>
      <c r="E4016">
        <v>3.6</v>
      </c>
      <c r="F4016">
        <v>33</v>
      </c>
      <c r="G4016" s="21">
        <v>13.8</v>
      </c>
      <c r="H4016">
        <v>2015</v>
      </c>
      <c r="J4016" t="str">
        <f>_xlfn.CONCAT(Table1[#This Row])</f>
        <v>Pinot Noir 2015AustriaNiederösterreichLoimer3.63313.82015</v>
      </c>
      <c r="S4016" t="b">
        <v>0</v>
      </c>
    </row>
    <row r="4017" spans="1:19" x14ac:dyDescent="0.2">
      <c r="A4017" t="s">
        <v>5865</v>
      </c>
      <c r="B4017" t="s">
        <v>16</v>
      </c>
      <c r="C4017" t="s">
        <v>2143</v>
      </c>
      <c r="D4017" t="s">
        <v>5866</v>
      </c>
      <c r="E4017">
        <v>2.6</v>
      </c>
      <c r="F4017">
        <v>33</v>
      </c>
      <c r="G4017" s="21">
        <v>11.5</v>
      </c>
      <c r="H4017">
        <v>2015</v>
      </c>
      <c r="J4017" t="str">
        <f>_xlfn.CONCAT(Table1[#This Row])</f>
        <v>Marche Rosso 2015ItalyMarcheRoberto Lucarelli2.63311.52015</v>
      </c>
      <c r="S4017" t="b">
        <v>0</v>
      </c>
    </row>
    <row r="4018" spans="1:19" x14ac:dyDescent="0.2">
      <c r="A4018" t="s">
        <v>467</v>
      </c>
      <c r="B4018" t="s">
        <v>9</v>
      </c>
      <c r="C4018" t="s">
        <v>10</v>
      </c>
      <c r="D4018" t="s">
        <v>5743</v>
      </c>
      <c r="E4018">
        <v>4.5999999999999996</v>
      </c>
      <c r="F4018">
        <v>32</v>
      </c>
      <c r="G4018" s="21">
        <v>333.5</v>
      </c>
      <c r="H4018">
        <v>2015</v>
      </c>
      <c r="J4018" t="str">
        <f>_xlfn.CONCAT(Table1[#This Row])</f>
        <v>Pomerol 2015FrancePomerolChâteau l'Eglise-Clinet4.632333.52015</v>
      </c>
      <c r="S4018" t="b">
        <v>0</v>
      </c>
    </row>
    <row r="4019" spans="1:19" x14ac:dyDescent="0.2">
      <c r="A4019" t="s">
        <v>5734</v>
      </c>
      <c r="B4019" t="s">
        <v>16</v>
      </c>
      <c r="C4019" t="s">
        <v>181</v>
      </c>
      <c r="D4019" t="s">
        <v>1269</v>
      </c>
      <c r="E4019">
        <v>4.3</v>
      </c>
      <c r="F4019">
        <v>32</v>
      </c>
      <c r="G4019" s="21">
        <v>116</v>
      </c>
      <c r="H4019">
        <v>2015</v>
      </c>
      <c r="J4019" t="str">
        <f>_xlfn.CONCAT(Table1[#This Row])</f>
        <v>Bussia Barolo 2015ItalyBaroloCeretto4.3321162015</v>
      </c>
      <c r="S4019" t="b">
        <v>0</v>
      </c>
    </row>
    <row r="4020" spans="1:19" x14ac:dyDescent="0.2">
      <c r="A4020" t="s">
        <v>5707</v>
      </c>
      <c r="B4020" t="s">
        <v>23</v>
      </c>
      <c r="C4020" t="s">
        <v>247</v>
      </c>
      <c r="D4020" t="s">
        <v>5708</v>
      </c>
      <c r="E4020">
        <v>4.2</v>
      </c>
      <c r="F4020">
        <v>32</v>
      </c>
      <c r="G4020" s="21">
        <v>35.090000000000003</v>
      </c>
      <c r="H4020">
        <v>2015</v>
      </c>
      <c r="J4020" t="str">
        <f>_xlfn.CONCAT(Table1[#This Row])</f>
        <v>In Signo Leonis 2015AustriaBurgenlandHeribert Bayer4.23235.092015</v>
      </c>
      <c r="S4020" t="b">
        <v>0</v>
      </c>
    </row>
    <row r="4021" spans="1:19" x14ac:dyDescent="0.2">
      <c r="A4021" t="s">
        <v>69</v>
      </c>
      <c r="B4021" t="s">
        <v>62</v>
      </c>
      <c r="C4021" t="s">
        <v>5675</v>
      </c>
      <c r="D4021" t="s">
        <v>5676</v>
      </c>
      <c r="E4021">
        <v>4.0999999999999996</v>
      </c>
      <c r="F4021">
        <v>32</v>
      </c>
      <c r="G4021" s="21">
        <v>12.42</v>
      </c>
      <c r="H4021">
        <v>2015</v>
      </c>
      <c r="J4021" t="str">
        <f>_xlfn.CONCAT(Table1[#This Row])</f>
        <v>Cabernet Sauvignon 2015South AfricaBreede River ValleyBergsig Estate4.13212.422015</v>
      </c>
      <c r="S4021" t="b">
        <v>0</v>
      </c>
    </row>
    <row r="4022" spans="1:19" x14ac:dyDescent="0.2">
      <c r="A4022" t="s">
        <v>5689</v>
      </c>
      <c r="B4022" t="s">
        <v>277</v>
      </c>
      <c r="C4022" t="s">
        <v>346</v>
      </c>
      <c r="D4022" t="s">
        <v>5690</v>
      </c>
      <c r="E4022">
        <v>4.0999999999999996</v>
      </c>
      <c r="F4022">
        <v>32</v>
      </c>
      <c r="G4022" s="21">
        <v>50</v>
      </c>
      <c r="H4022">
        <v>2015</v>
      </c>
      <c r="J4022" t="str">
        <f>_xlfn.CONCAT(Table1[#This Row])</f>
        <v>Vorderer Winklerberg Ihringen Spätburgunder GG 2015GermanyBadenDr. Heger4.132502015</v>
      </c>
      <c r="S4022" t="b">
        <v>0</v>
      </c>
    </row>
    <row r="4023" spans="1:19" x14ac:dyDescent="0.2">
      <c r="A4023" t="s">
        <v>5718</v>
      </c>
      <c r="B4023" t="s">
        <v>16</v>
      </c>
      <c r="C4023" t="s">
        <v>638</v>
      </c>
      <c r="D4023" t="s">
        <v>5719</v>
      </c>
      <c r="E4023">
        <v>4.0999999999999996</v>
      </c>
      <c r="F4023">
        <v>32</v>
      </c>
      <c r="G4023" s="21">
        <v>17.95</v>
      </c>
      <c r="H4023">
        <v>2015</v>
      </c>
      <c r="J4023" t="str">
        <f>_xlfn.CONCAT(Table1[#This Row])</f>
        <v>Rudhir Montepulciano d'Abruzzo 2015ItalyMontepulciano d'AbruzzoJasci &amp; Marchesani4.13217.952015</v>
      </c>
      <c r="S4023" t="b">
        <v>0</v>
      </c>
    </row>
    <row r="4024" spans="1:19" x14ac:dyDescent="0.2">
      <c r="A4024" t="s">
        <v>5723</v>
      </c>
      <c r="B4024" t="s">
        <v>66</v>
      </c>
      <c r="C4024" t="s">
        <v>313</v>
      </c>
      <c r="D4024" t="s">
        <v>1002</v>
      </c>
      <c r="E4024">
        <v>4</v>
      </c>
      <c r="F4024">
        <v>32</v>
      </c>
      <c r="G4024" s="21">
        <v>37.99</v>
      </c>
      <c r="H4024">
        <v>2015</v>
      </c>
      <c r="J4024" t="str">
        <f>_xlfn.CONCAT(Table1[#This Row])</f>
        <v>Clos Alzina Vinyes Velles (Old Vines) 2015SpainPrioratCosters del Priorat43237.992015</v>
      </c>
      <c r="S4024" t="b">
        <v>0</v>
      </c>
    </row>
    <row r="4025" spans="1:19" x14ac:dyDescent="0.2">
      <c r="A4025" t="s">
        <v>1906</v>
      </c>
      <c r="B4025" t="s">
        <v>66</v>
      </c>
      <c r="C4025" t="s">
        <v>308</v>
      </c>
      <c r="D4025" t="s">
        <v>4421</v>
      </c>
      <c r="E4025">
        <v>4</v>
      </c>
      <c r="F4025">
        <v>32</v>
      </c>
      <c r="G4025" s="21">
        <v>17.5</v>
      </c>
      <c r="H4025">
        <v>2015</v>
      </c>
      <c r="J4025" t="str">
        <f>_xlfn.CONCAT(Table1[#This Row])</f>
        <v>Reserva 2015SpainRiojaHacienda Grimon43217.52015</v>
      </c>
      <c r="S4025" t="b">
        <v>0</v>
      </c>
    </row>
    <row r="4026" spans="1:19" x14ac:dyDescent="0.2">
      <c r="A4026" t="s">
        <v>5744</v>
      </c>
      <c r="B4026" t="s">
        <v>16</v>
      </c>
      <c r="C4026" t="s">
        <v>228</v>
      </c>
      <c r="D4026" t="s">
        <v>5745</v>
      </c>
      <c r="E4026">
        <v>3.9</v>
      </c>
      <c r="F4026">
        <v>32</v>
      </c>
      <c r="G4026" s="21">
        <v>5.95</v>
      </c>
      <c r="H4026">
        <v>2015</v>
      </c>
      <c r="J4026" t="str">
        <f>_xlfn.CONCAT(Table1[#This Row])</f>
        <v>Nero d'Avola 2015ItalyTerre SicilianeMaree d'Ione3.9325.952015</v>
      </c>
      <c r="S4026" t="b">
        <v>0</v>
      </c>
    </row>
    <row r="4027" spans="1:19" x14ac:dyDescent="0.2">
      <c r="A4027" t="s">
        <v>5685</v>
      </c>
      <c r="B4027" t="s">
        <v>66</v>
      </c>
      <c r="C4027" t="s">
        <v>147</v>
      </c>
      <c r="D4027" t="s">
        <v>148</v>
      </c>
      <c r="E4027">
        <v>3.8</v>
      </c>
      <c r="F4027">
        <v>32</v>
      </c>
      <c r="G4027" s="21">
        <v>21.9</v>
      </c>
      <c r="H4027">
        <v>2015</v>
      </c>
      <c r="J4027" t="str">
        <f>_xlfn.CONCAT(Table1[#This Row])</f>
        <v>Garnacha de Arrayán 2015SpainCastilla y LeónArrayán3.83221.92015</v>
      </c>
      <c r="S4027" t="b">
        <v>0</v>
      </c>
    </row>
    <row r="4028" spans="1:19" x14ac:dyDescent="0.2">
      <c r="A4028" t="s">
        <v>5737</v>
      </c>
      <c r="B4028" t="s">
        <v>62</v>
      </c>
      <c r="C4028" t="s">
        <v>63</v>
      </c>
      <c r="D4028" t="s">
        <v>5738</v>
      </c>
      <c r="E4028">
        <v>3.8</v>
      </c>
      <c r="F4028">
        <v>32</v>
      </c>
      <c r="G4028" s="21">
        <v>18.899999999999999</v>
      </c>
      <c r="H4028">
        <v>2015</v>
      </c>
      <c r="J4028" t="str">
        <f>_xlfn.CONCAT(Table1[#This Row])</f>
        <v>Private Collection Cabernet Sauvignon 2015South AfricaStellenboschSaxenburg3.83218.92015</v>
      </c>
      <c r="S4028" t="b">
        <v>0</v>
      </c>
    </row>
    <row r="4029" spans="1:19" x14ac:dyDescent="0.2">
      <c r="A4029" t="s">
        <v>3149</v>
      </c>
      <c r="B4029" t="s">
        <v>62</v>
      </c>
      <c r="C4029" t="s">
        <v>244</v>
      </c>
      <c r="D4029" t="s">
        <v>4640</v>
      </c>
      <c r="E4029">
        <v>3.7</v>
      </c>
      <c r="F4029">
        <v>32</v>
      </c>
      <c r="G4029" s="21">
        <v>8.5</v>
      </c>
      <c r="H4029">
        <v>2015</v>
      </c>
      <c r="J4029" t="str">
        <f>_xlfn.CONCAT(Table1[#This Row])</f>
        <v>Pinotage 2015South AfricaPaarlWindmeul Kelder Cellar3.7328.52015</v>
      </c>
      <c r="S4029" t="b">
        <v>0</v>
      </c>
    </row>
    <row r="4030" spans="1:19" x14ac:dyDescent="0.2">
      <c r="A4030" t="s">
        <v>5728</v>
      </c>
      <c r="B4030" t="s">
        <v>66</v>
      </c>
      <c r="C4030" t="s">
        <v>669</v>
      </c>
      <c r="D4030" t="s">
        <v>2516</v>
      </c>
      <c r="E4030">
        <v>3.7</v>
      </c>
      <c r="F4030">
        <v>32</v>
      </c>
      <c r="G4030" s="21">
        <v>8.9499999999999993</v>
      </c>
      <c r="H4030">
        <v>2015</v>
      </c>
      <c r="J4030" t="str">
        <f>_xlfn.CONCAT(Table1[#This Row])</f>
        <v>Castillo de Enguera Reserva 2015SpainValenciaFinca Enguera3.7328.952015</v>
      </c>
      <c r="S4030" t="b">
        <v>0</v>
      </c>
    </row>
    <row r="4031" spans="1:19" x14ac:dyDescent="0.2">
      <c r="A4031" t="s">
        <v>5600</v>
      </c>
      <c r="B4031" t="s">
        <v>16</v>
      </c>
      <c r="C4031" t="s">
        <v>505</v>
      </c>
      <c r="D4031" t="s">
        <v>5601</v>
      </c>
      <c r="E4031">
        <v>4.4000000000000004</v>
      </c>
      <c r="F4031">
        <v>31</v>
      </c>
      <c r="G4031" s="21">
        <v>68.14</v>
      </c>
      <c r="H4031">
        <v>2015</v>
      </c>
      <c r="J4031" t="str">
        <f>_xlfn.CONCAT(Table1[#This Row])</f>
        <v>Gran Lombardo Amarone della Valpolicella Classico 2015ItalyAmarone della Valpolicella ClassicoBonfanti4.43168.142015</v>
      </c>
      <c r="S4031" t="b">
        <v>0</v>
      </c>
    </row>
    <row r="4032" spans="1:19" x14ac:dyDescent="0.2">
      <c r="A4032" t="s">
        <v>5603</v>
      </c>
      <c r="B4032" t="s">
        <v>16</v>
      </c>
      <c r="C4032" t="s">
        <v>17</v>
      </c>
      <c r="D4032" t="s">
        <v>295</v>
      </c>
      <c r="E4032">
        <v>4.4000000000000004</v>
      </c>
      <c r="F4032">
        <v>31</v>
      </c>
      <c r="G4032" s="21">
        <v>96.5</v>
      </c>
      <c r="H4032">
        <v>2015</v>
      </c>
      <c r="J4032" t="str">
        <f>_xlfn.CONCAT(Table1[#This Row])</f>
        <v>Campo del Drago Brunello di Montalcino 2015ItalyToscanaCastiglion del Bosco4.43196.52015</v>
      </c>
      <c r="S4032" t="b">
        <v>0</v>
      </c>
    </row>
    <row r="4033" spans="1:19" x14ac:dyDescent="0.2">
      <c r="A4033" t="s">
        <v>5575</v>
      </c>
      <c r="B4033" t="s">
        <v>16</v>
      </c>
      <c r="C4033" t="s">
        <v>358</v>
      </c>
      <c r="D4033" t="s">
        <v>1703</v>
      </c>
      <c r="E4033">
        <v>4.3</v>
      </c>
      <c r="F4033">
        <v>31</v>
      </c>
      <c r="G4033" s="21">
        <v>43.87</v>
      </c>
      <c r="H4033">
        <v>2015</v>
      </c>
      <c r="J4033" t="str">
        <f>_xlfn.CONCAT(Table1[#This Row])</f>
        <v>Vallocchio Brunello di Montalcino 2015ItalyBrunello di MontalcinoFanti4.33143.872015</v>
      </c>
      <c r="S4033" t="b">
        <v>0</v>
      </c>
    </row>
    <row r="4034" spans="1:19" x14ac:dyDescent="0.2">
      <c r="A4034" t="s">
        <v>5547</v>
      </c>
      <c r="B4034" t="s">
        <v>16</v>
      </c>
      <c r="C4034" t="s">
        <v>4032</v>
      </c>
      <c r="D4034" t="s">
        <v>975</v>
      </c>
      <c r="E4034">
        <v>4.2</v>
      </c>
      <c r="F4034">
        <v>31</v>
      </c>
      <c r="G4034" s="21">
        <v>16.47</v>
      </c>
      <c r="H4034">
        <v>2015</v>
      </c>
      <c r="J4034" t="str">
        <f>_xlfn.CONCAT(Table1[#This Row])</f>
        <v>Burdese 2015ItalyMenfiPlaneta4.23116.472015</v>
      </c>
      <c r="S4034" t="b">
        <v>0</v>
      </c>
    </row>
    <row r="4035" spans="1:19" x14ac:dyDescent="0.2">
      <c r="A4035" t="s">
        <v>5571</v>
      </c>
      <c r="B4035" t="s">
        <v>9</v>
      </c>
      <c r="C4035" t="s">
        <v>666</v>
      </c>
      <c r="D4035" t="s">
        <v>5572</v>
      </c>
      <c r="E4035">
        <v>4.2</v>
      </c>
      <c r="F4035">
        <v>31</v>
      </c>
      <c r="G4035" s="21">
        <v>52.3</v>
      </c>
      <c r="H4035">
        <v>2015</v>
      </c>
      <c r="J4035" t="str">
        <f>_xlfn.CONCAT(Table1[#This Row])</f>
        <v>Gevrey Chambertin 'En Créot' 2015FranceGevrey-ChambertinMarchand Grillot4.23152.32015</v>
      </c>
      <c r="S4035" t="b">
        <v>0</v>
      </c>
    </row>
    <row r="4036" spans="1:19" x14ac:dyDescent="0.2">
      <c r="A4036" t="s">
        <v>5542</v>
      </c>
      <c r="B4036" t="s">
        <v>277</v>
      </c>
      <c r="C4036" t="s">
        <v>278</v>
      </c>
      <c r="D4036" t="s">
        <v>279</v>
      </c>
      <c r="E4036">
        <v>4.0999999999999996</v>
      </c>
      <c r="F4036">
        <v>31</v>
      </c>
      <c r="G4036" s="21">
        <v>33.14</v>
      </c>
      <c r="H4036">
        <v>2015</v>
      </c>
      <c r="J4036" t="str">
        <f>_xlfn.CONCAT(Table1[#This Row])</f>
        <v>Prago Pinot Noir 2015GermanyPfalzWeingut Metzger4.13133.142015</v>
      </c>
      <c r="S4036" t="b">
        <v>0</v>
      </c>
    </row>
    <row r="4037" spans="1:19" x14ac:dyDescent="0.2">
      <c r="A4037" t="s">
        <v>5580</v>
      </c>
      <c r="B4037" t="s">
        <v>62</v>
      </c>
      <c r="C4037" t="s">
        <v>63</v>
      </c>
      <c r="D4037" t="s">
        <v>1807</v>
      </c>
      <c r="E4037">
        <v>3.8</v>
      </c>
      <c r="F4037">
        <v>31</v>
      </c>
      <c r="G4037" s="21">
        <v>21.55</v>
      </c>
      <c r="H4037">
        <v>2015</v>
      </c>
      <c r="J4037" t="str">
        <f>_xlfn.CONCAT(Table1[#This Row])</f>
        <v>Unfiltered Cabernet Sauvignon 2015South AfricaStellenboschFleur du Cap3.83121.552015</v>
      </c>
      <c r="S4037" t="b">
        <v>0</v>
      </c>
    </row>
    <row r="4038" spans="1:19" x14ac:dyDescent="0.2">
      <c r="A4038" t="s">
        <v>5557</v>
      </c>
      <c r="B4038" t="s">
        <v>16</v>
      </c>
      <c r="C4038" t="s">
        <v>38</v>
      </c>
      <c r="D4038" t="s">
        <v>5558</v>
      </c>
      <c r="E4038">
        <v>3.7</v>
      </c>
      <c r="F4038">
        <v>31</v>
      </c>
      <c r="G4038" s="21">
        <v>13.6</v>
      </c>
      <c r="H4038">
        <v>2015</v>
      </c>
      <c r="J4038" t="str">
        <f>_xlfn.CONCAT(Table1[#This Row])</f>
        <v>Le Cerrine Chianti Riserva 2015ItalyChiantiCarlo Gentili3.73113.62015</v>
      </c>
      <c r="S4038" t="b">
        <v>0</v>
      </c>
    </row>
    <row r="4039" spans="1:19" x14ac:dyDescent="0.2">
      <c r="A4039" t="s">
        <v>5581</v>
      </c>
      <c r="B4039" t="s">
        <v>87</v>
      </c>
      <c r="C4039" t="s">
        <v>3388</v>
      </c>
      <c r="D4039" t="s">
        <v>3389</v>
      </c>
      <c r="E4039">
        <v>3.5</v>
      </c>
      <c r="F4039">
        <v>31</v>
      </c>
      <c r="G4039" s="21">
        <v>11.19</v>
      </c>
      <c r="H4039">
        <v>2015</v>
      </c>
      <c r="J4039" t="str">
        <f>_xlfn.CONCAT(Table1[#This Row])</f>
        <v>Family Vineyards Tannat 2015BrazilRio Grande do SulMiolo3.53111.192015</v>
      </c>
      <c r="S4039" t="b">
        <v>0</v>
      </c>
    </row>
    <row r="4040" spans="1:19" x14ac:dyDescent="0.2">
      <c r="A4040" t="s">
        <v>5401</v>
      </c>
      <c r="B4040" t="s">
        <v>70</v>
      </c>
      <c r="C4040" t="s">
        <v>3901</v>
      </c>
      <c r="D4040" t="s">
        <v>2201</v>
      </c>
      <c r="E4040">
        <v>4.8</v>
      </c>
      <c r="F4040">
        <v>30</v>
      </c>
      <c r="G4040" s="21">
        <v>368.47</v>
      </c>
      <c r="H4040">
        <v>2015</v>
      </c>
      <c r="J4040" t="str">
        <f>_xlfn.CONCAT(Table1[#This Row])</f>
        <v>Beckstoffer Las Piedras Vineyard Cabernet Sauvignon 2015United StatesSt. HelenaPaul Hobbs4.830368.472015</v>
      </c>
      <c r="S4040" t="b">
        <v>0</v>
      </c>
    </row>
    <row r="4041" spans="1:19" x14ac:dyDescent="0.2">
      <c r="A4041" t="s">
        <v>5418</v>
      </c>
      <c r="B4041" t="s">
        <v>9</v>
      </c>
      <c r="C4041" t="s">
        <v>724</v>
      </c>
      <c r="D4041" t="s">
        <v>5419</v>
      </c>
      <c r="E4041">
        <v>4.5999999999999996</v>
      </c>
      <c r="F4041">
        <v>30</v>
      </c>
      <c r="G4041" s="21">
        <v>116</v>
      </c>
      <c r="H4041">
        <v>2015</v>
      </c>
      <c r="J4041" t="str">
        <f>_xlfn.CONCAT(Table1[#This Row])</f>
        <v>La Porte du Ciel Languedoc La Clape 2015FranceLa ClapeChâteau la Négly4.6301162015</v>
      </c>
      <c r="S4041" t="b">
        <v>0</v>
      </c>
    </row>
    <row r="4042" spans="1:19" x14ac:dyDescent="0.2">
      <c r="A4042" t="s">
        <v>5390</v>
      </c>
      <c r="B4042" t="s">
        <v>277</v>
      </c>
      <c r="C4042" t="s">
        <v>278</v>
      </c>
      <c r="D4042" t="s">
        <v>546</v>
      </c>
      <c r="E4042">
        <v>4.4000000000000004</v>
      </c>
      <c r="F4042">
        <v>30</v>
      </c>
      <c r="G4042" s="21">
        <v>39</v>
      </c>
      <c r="H4042">
        <v>2015</v>
      </c>
      <c r="J4042" t="str">
        <f>_xlfn.CONCAT(Table1[#This Row])</f>
        <v>Kirschgarten Spatburgunder GG 2015GermanyPfalzKnipser4.430392015</v>
      </c>
      <c r="S4042" t="b">
        <v>0</v>
      </c>
    </row>
    <row r="4043" spans="1:19" x14ac:dyDescent="0.2">
      <c r="A4043" t="s">
        <v>5450</v>
      </c>
      <c r="B4043" t="s">
        <v>16</v>
      </c>
      <c r="C4043" t="s">
        <v>181</v>
      </c>
      <c r="D4043" t="s">
        <v>1972</v>
      </c>
      <c r="E4043">
        <v>4.2</v>
      </c>
      <c r="F4043">
        <v>30</v>
      </c>
      <c r="G4043" s="21">
        <v>31.23</v>
      </c>
      <c r="H4043">
        <v>2015</v>
      </c>
      <c r="J4043" t="str">
        <f>_xlfn.CONCAT(Table1[#This Row])</f>
        <v>Noi Barolo 2015ItalyBaroloVirna4.23031.232015</v>
      </c>
      <c r="S4043" t="b">
        <v>0</v>
      </c>
    </row>
    <row r="4044" spans="1:19" x14ac:dyDescent="0.2">
      <c r="A4044" t="s">
        <v>5391</v>
      </c>
      <c r="B4044" t="s">
        <v>66</v>
      </c>
      <c r="C4044" t="s">
        <v>669</v>
      </c>
      <c r="D4044" t="s">
        <v>3061</v>
      </c>
      <c r="E4044">
        <v>4.0999999999999996</v>
      </c>
      <c r="F4044">
        <v>30</v>
      </c>
      <c r="G4044" s="21">
        <v>17.739999999999998</v>
      </c>
      <c r="H4044">
        <v>2015</v>
      </c>
      <c r="J4044" t="str">
        <f>_xlfn.CONCAT(Table1[#This Row])</f>
        <v>Julia 2015SpainValenciaDe Moya4.13017.742015</v>
      </c>
      <c r="S4044" t="b">
        <v>0</v>
      </c>
    </row>
    <row r="4045" spans="1:19" x14ac:dyDescent="0.2">
      <c r="A4045" t="s">
        <v>5399</v>
      </c>
      <c r="B4045" t="s">
        <v>277</v>
      </c>
      <c r="C4045" t="s">
        <v>278</v>
      </c>
      <c r="D4045" t="s">
        <v>5400</v>
      </c>
      <c r="E4045">
        <v>4.0999999999999996</v>
      </c>
      <c r="F4045">
        <v>30</v>
      </c>
      <c r="G4045" s="21">
        <v>22.65</v>
      </c>
      <c r="H4045">
        <v>2015</v>
      </c>
      <c r="J4045" t="str">
        <f>_xlfn.CONCAT(Table1[#This Row])</f>
        <v>Frühburgunder Vogelsang 2015GermanyPfalzNeiss4.13022.652015</v>
      </c>
      <c r="S4045" t="b">
        <v>0</v>
      </c>
    </row>
    <row r="4046" spans="1:19" x14ac:dyDescent="0.2">
      <c r="A4046" t="s">
        <v>964</v>
      </c>
      <c r="B4046" t="s">
        <v>16</v>
      </c>
      <c r="C4046" t="s">
        <v>505</v>
      </c>
      <c r="D4046" t="s">
        <v>901</v>
      </c>
      <c r="E4046">
        <v>4.0999999999999996</v>
      </c>
      <c r="F4046">
        <v>30</v>
      </c>
      <c r="G4046" s="21">
        <v>31.4</v>
      </c>
      <c r="H4046">
        <v>2015</v>
      </c>
      <c r="J4046" t="str">
        <f>_xlfn.CONCAT(Table1[#This Row])</f>
        <v>Amarone della Valpolicella Classico 2015ItalyAmarone della Valpolicella ClassicoTedeschi4.13031.42015</v>
      </c>
      <c r="S4046" t="b">
        <v>0</v>
      </c>
    </row>
    <row r="4047" spans="1:19" x14ac:dyDescent="0.2">
      <c r="A4047" t="s">
        <v>5405</v>
      </c>
      <c r="B4047" t="s">
        <v>9</v>
      </c>
      <c r="C4047" t="s">
        <v>368</v>
      </c>
      <c r="D4047" t="s">
        <v>369</v>
      </c>
      <c r="E4047">
        <v>4</v>
      </c>
      <c r="F4047">
        <v>30</v>
      </c>
      <c r="G4047" s="21">
        <v>42.9</v>
      </c>
      <c r="H4047">
        <v>2015</v>
      </c>
      <c r="J4047" t="str">
        <f>_xlfn.CONCAT(Table1[#This Row])</f>
        <v>Roi des Lézards 2015FranceCôtes CatalanesDomaine Les Enfants Sauvages43042.92015</v>
      </c>
      <c r="S4047" t="b">
        <v>0</v>
      </c>
    </row>
    <row r="4048" spans="1:19" x14ac:dyDescent="0.2">
      <c r="A4048" t="s">
        <v>1909</v>
      </c>
      <c r="B4048" t="s">
        <v>16</v>
      </c>
      <c r="C4048" t="s">
        <v>181</v>
      </c>
      <c r="D4048" t="s">
        <v>5428</v>
      </c>
      <c r="E4048">
        <v>3.9</v>
      </c>
      <c r="F4048">
        <v>30</v>
      </c>
      <c r="G4048" s="21">
        <v>27.2</v>
      </c>
      <c r="H4048">
        <v>2015</v>
      </c>
      <c r="J4048" t="str">
        <f>_xlfn.CONCAT(Table1[#This Row])</f>
        <v>Barolo 2015ItalyBaroloBera3.93027.22015</v>
      </c>
      <c r="S4048" t="b">
        <v>0</v>
      </c>
    </row>
    <row r="4049" spans="1:19" x14ac:dyDescent="0.2">
      <c r="A4049" t="s">
        <v>665</v>
      </c>
      <c r="B4049" t="s">
        <v>9</v>
      </c>
      <c r="C4049" t="s">
        <v>666</v>
      </c>
      <c r="D4049" t="s">
        <v>5433</v>
      </c>
      <c r="E4049">
        <v>3.8</v>
      </c>
      <c r="F4049">
        <v>30</v>
      </c>
      <c r="G4049" s="21">
        <v>48.54</v>
      </c>
      <c r="H4049">
        <v>2015</v>
      </c>
      <c r="J4049" t="str">
        <f>_xlfn.CONCAT(Table1[#This Row])</f>
        <v>Gevrey-Chambertin 2015FranceGevrey-ChambertinBouchard Aîné &amp; Fils3.83048.542015</v>
      </c>
      <c r="S4049" t="b">
        <v>0</v>
      </c>
    </row>
    <row r="4050" spans="1:19" x14ac:dyDescent="0.2">
      <c r="A4050" t="s">
        <v>435</v>
      </c>
      <c r="B4050" t="s">
        <v>66</v>
      </c>
      <c r="C4050" t="s">
        <v>308</v>
      </c>
      <c r="D4050" t="s">
        <v>5447</v>
      </c>
      <c r="E4050">
        <v>3.6</v>
      </c>
      <c r="F4050">
        <v>30</v>
      </c>
      <c r="G4050" s="21">
        <v>8.9499999999999993</v>
      </c>
      <c r="H4050">
        <v>2015</v>
      </c>
      <c r="J4050" t="str">
        <f>_xlfn.CONCAT(Table1[#This Row])</f>
        <v>Crianza 2015SpainRiojaLoriñón3.6308.952015</v>
      </c>
      <c r="S4050" t="b">
        <v>0</v>
      </c>
    </row>
    <row r="4051" spans="1:19" x14ac:dyDescent="0.2">
      <c r="A4051" t="s">
        <v>5466</v>
      </c>
      <c r="B4051" t="s">
        <v>16</v>
      </c>
      <c r="C4051" t="s">
        <v>586</v>
      </c>
      <c r="D4051" t="s">
        <v>1560</v>
      </c>
      <c r="E4051">
        <v>3.6</v>
      </c>
      <c r="F4051">
        <v>30</v>
      </c>
      <c r="G4051" s="21">
        <v>9.5</v>
      </c>
      <c r="H4051">
        <v>2015</v>
      </c>
      <c r="J4051" t="str">
        <f>_xlfn.CONCAT(Table1[#This Row])</f>
        <v>Langhe Dolcetto 2015ItalyDolcetto d'AlbaMauro Molino3.6309.52015</v>
      </c>
      <c r="S4051" t="b">
        <v>0</v>
      </c>
    </row>
    <row r="4052" spans="1:19" x14ac:dyDescent="0.2">
      <c r="A4052" t="s">
        <v>5420</v>
      </c>
      <c r="B4052" t="s">
        <v>16</v>
      </c>
      <c r="C4052" t="s">
        <v>38</v>
      </c>
      <c r="D4052" t="s">
        <v>1712</v>
      </c>
      <c r="E4052">
        <v>3.4</v>
      </c>
      <c r="F4052">
        <v>30</v>
      </c>
      <c r="G4052" s="21">
        <v>11.95</v>
      </c>
      <c r="H4052">
        <v>2015</v>
      </c>
      <c r="J4052" t="str">
        <f>_xlfn.CONCAT(Table1[#This Row])</f>
        <v>Il Casale Chianti 2015ItalyChiantiPoliziano3.43011.952015</v>
      </c>
      <c r="S4052" t="b">
        <v>0</v>
      </c>
    </row>
    <row r="4053" spans="1:19" x14ac:dyDescent="0.2">
      <c r="A4053" t="s">
        <v>5271</v>
      </c>
      <c r="B4053" t="s">
        <v>277</v>
      </c>
      <c r="C4053" t="s">
        <v>346</v>
      </c>
      <c r="D4053" t="s">
        <v>643</v>
      </c>
      <c r="E4053">
        <v>4.4000000000000004</v>
      </c>
      <c r="F4053">
        <v>29</v>
      </c>
      <c r="G4053" s="21">
        <v>57.7</v>
      </c>
      <c r="H4053">
        <v>2015</v>
      </c>
      <c r="J4053" t="str">
        <f>_xlfn.CONCAT(Table1[#This Row])</f>
        <v>Jaspis Syrah 2015GermanyBadenZiereisen4.42957.72015</v>
      </c>
      <c r="S4053" t="b">
        <v>0</v>
      </c>
    </row>
    <row r="4054" spans="1:19" x14ac:dyDescent="0.2">
      <c r="A4054" t="s">
        <v>5224</v>
      </c>
      <c r="B4054" t="s">
        <v>16</v>
      </c>
      <c r="C4054" t="s">
        <v>638</v>
      </c>
      <c r="D4054" t="s">
        <v>5225</v>
      </c>
      <c r="E4054">
        <v>4.3</v>
      </c>
      <c r="F4054">
        <v>29</v>
      </c>
      <c r="G4054" s="21">
        <v>30.99</v>
      </c>
      <c r="H4054">
        <v>2015</v>
      </c>
      <c r="J4054" t="str">
        <f>_xlfn.CONCAT(Table1[#This Row])</f>
        <v>San Calisto Montepulciano d'Abruzzo 2015ItalyMontepulciano d'AbruzzoValle Reale4.32930.992015</v>
      </c>
      <c r="S4054" t="b">
        <v>0</v>
      </c>
    </row>
    <row r="4055" spans="1:19" x14ac:dyDescent="0.2">
      <c r="A4055" t="s">
        <v>5268</v>
      </c>
      <c r="B4055" t="s">
        <v>16</v>
      </c>
      <c r="C4055" t="s">
        <v>394</v>
      </c>
      <c r="D4055" t="s">
        <v>3935</v>
      </c>
      <c r="E4055">
        <v>4.2</v>
      </c>
      <c r="F4055">
        <v>29</v>
      </c>
      <c r="G4055" s="21">
        <v>36.74</v>
      </c>
      <c r="H4055">
        <v>2015</v>
      </c>
      <c r="J4055" t="str">
        <f>_xlfn.CONCAT(Table1[#This Row])</f>
        <v>Campo León Amarone della Valpolicella 2015ItalyAmarone della ValpolicellaLatium Morini4.22936.742015</v>
      </c>
      <c r="S4055" t="b">
        <v>0</v>
      </c>
    </row>
    <row r="4056" spans="1:19" x14ac:dyDescent="0.2">
      <c r="A4056" t="s">
        <v>5177</v>
      </c>
      <c r="B4056" t="s">
        <v>16</v>
      </c>
      <c r="C4056" t="s">
        <v>1096</v>
      </c>
      <c r="D4056" t="s">
        <v>1097</v>
      </c>
      <c r="E4056">
        <v>4</v>
      </c>
      <c r="F4056">
        <v>29</v>
      </c>
      <c r="G4056" s="21">
        <v>38.159999999999997</v>
      </c>
      <c r="H4056">
        <v>2015</v>
      </c>
      <c r="J4056" t="str">
        <f>_xlfn.CONCAT(Table1[#This Row])</f>
        <v>Madrechiesa Morellino di Scansano Riserva 2015ItalyMorellino di ScansanoTerenzi42938.162015</v>
      </c>
      <c r="S4056" t="b">
        <v>0</v>
      </c>
    </row>
    <row r="4057" spans="1:19" x14ac:dyDescent="0.2">
      <c r="A4057" t="s">
        <v>1636</v>
      </c>
      <c r="B4057" t="s">
        <v>9</v>
      </c>
      <c r="C4057" t="s">
        <v>742</v>
      </c>
      <c r="D4057" t="s">
        <v>5250</v>
      </c>
      <c r="E4057">
        <v>4</v>
      </c>
      <c r="F4057">
        <v>29</v>
      </c>
      <c r="G4057" s="21">
        <v>8.68</v>
      </c>
      <c r="H4057">
        <v>2015</v>
      </c>
      <c r="J4057" t="str">
        <f>_xlfn.CONCAT(Table1[#This Row])</f>
        <v>Bordeaux Supérieur 2015FranceBordeaux SupérieurChâteau Les Pins de Bossuet4298.682015</v>
      </c>
      <c r="S4057" t="b">
        <v>0</v>
      </c>
    </row>
    <row r="4058" spans="1:19" x14ac:dyDescent="0.2">
      <c r="A4058" t="s">
        <v>1909</v>
      </c>
      <c r="B4058" t="s">
        <v>16</v>
      </c>
      <c r="C4058" t="s">
        <v>181</v>
      </c>
      <c r="D4058" t="s">
        <v>5203</v>
      </c>
      <c r="E4058">
        <v>3.9</v>
      </c>
      <c r="F4058">
        <v>29</v>
      </c>
      <c r="G4058" s="21">
        <v>21.99</v>
      </c>
      <c r="H4058">
        <v>2015</v>
      </c>
      <c r="J4058" t="str">
        <f>_xlfn.CONCAT(Table1[#This Row])</f>
        <v>Barolo 2015ItalyBaroloScanavino3.92921.992015</v>
      </c>
      <c r="S4058" t="b">
        <v>0</v>
      </c>
    </row>
    <row r="4059" spans="1:19" x14ac:dyDescent="0.2">
      <c r="A4059" t="s">
        <v>5198</v>
      </c>
      <c r="B4059" t="s">
        <v>16</v>
      </c>
      <c r="C4059" t="s">
        <v>17</v>
      </c>
      <c r="D4059" t="s">
        <v>5199</v>
      </c>
      <c r="E4059">
        <v>3.8</v>
      </c>
      <c r="F4059">
        <v>29</v>
      </c>
      <c r="G4059" s="21">
        <v>21.5</v>
      </c>
      <c r="H4059">
        <v>2015</v>
      </c>
      <c r="J4059" t="str">
        <f>_xlfn.CONCAT(Table1[#This Row])</f>
        <v>Rubereto 2015ItalyToscanaTenuta Orsumella3.82921.52015</v>
      </c>
      <c r="S4059" t="b">
        <v>0</v>
      </c>
    </row>
    <row r="4060" spans="1:19" x14ac:dyDescent="0.2">
      <c r="A4060" t="s">
        <v>5232</v>
      </c>
      <c r="B4060" t="s">
        <v>66</v>
      </c>
      <c r="C4060" t="s">
        <v>5233</v>
      </c>
      <c r="D4060" t="s">
        <v>5234</v>
      </c>
      <c r="E4060">
        <v>3.7</v>
      </c>
      <c r="F4060">
        <v>29</v>
      </c>
      <c r="G4060" s="21">
        <v>13.6</v>
      </c>
      <c r="H4060">
        <v>2015</v>
      </c>
      <c r="J4060" t="str">
        <f>_xlfn.CONCAT(Table1[#This Row])</f>
        <v>Golán Prieto Picudo Tinto 2015SpainTierra de LeónTampesta3.72913.62015</v>
      </c>
      <c r="S4060" t="b">
        <v>0</v>
      </c>
    </row>
    <row r="4061" spans="1:19" x14ac:dyDescent="0.2">
      <c r="A4061" t="s">
        <v>5211</v>
      </c>
      <c r="B4061" t="s">
        <v>9</v>
      </c>
      <c r="C4061" t="s">
        <v>1088</v>
      </c>
      <c r="D4061" t="s">
        <v>5212</v>
      </c>
      <c r="E4061">
        <v>3.4</v>
      </c>
      <c r="F4061">
        <v>29</v>
      </c>
      <c r="G4061" s="21">
        <v>12.9</v>
      </c>
      <c r="H4061">
        <v>2015</v>
      </c>
      <c r="J4061" t="str">
        <f>_xlfn.CONCAT(Table1[#This Row])</f>
        <v>Cuvée Prestige Côtes de Bourg 2015FranceCôtes de BourgChâteau Les Graves de Viaud3.42912.92015</v>
      </c>
      <c r="S4061" t="b">
        <v>0</v>
      </c>
    </row>
    <row r="4062" spans="1:19" x14ac:dyDescent="0.2">
      <c r="A4062" t="s">
        <v>5017</v>
      </c>
      <c r="B4062" t="s">
        <v>62</v>
      </c>
      <c r="C4062" t="s">
        <v>1171</v>
      </c>
      <c r="D4062" t="s">
        <v>5018</v>
      </c>
      <c r="E4062">
        <v>4.8</v>
      </c>
      <c r="F4062">
        <v>28</v>
      </c>
      <c r="G4062" s="21">
        <v>463.03</v>
      </c>
      <c r="H4062">
        <v>2015</v>
      </c>
      <c r="J4062" t="str">
        <f>_xlfn.CONCAT(Table1[#This Row])</f>
        <v>G 2015South AfricaWestern Cape4G Wine Estate4.828463.032015</v>
      </c>
      <c r="S4062" t="b">
        <v>0</v>
      </c>
    </row>
    <row r="4063" spans="1:19" x14ac:dyDescent="0.2">
      <c r="A4063" t="s">
        <v>5011</v>
      </c>
      <c r="B4063" t="s">
        <v>66</v>
      </c>
      <c r="C4063" t="s">
        <v>67</v>
      </c>
      <c r="D4063" t="s">
        <v>2689</v>
      </c>
      <c r="E4063">
        <v>4.2</v>
      </c>
      <c r="F4063">
        <v>28</v>
      </c>
      <c r="G4063" s="21">
        <v>38.9</v>
      </c>
      <c r="H4063">
        <v>2015</v>
      </c>
      <c r="J4063" t="str">
        <f>_xlfn.CONCAT(Table1[#This Row])</f>
        <v>Castro Ventosa Valtuille La Cova de la Raposa 2015SpainBierzoRaúl Pérez4.22838.92015</v>
      </c>
      <c r="S4063" t="b">
        <v>0</v>
      </c>
    </row>
    <row r="4064" spans="1:19" x14ac:dyDescent="0.2">
      <c r="A4064" t="s">
        <v>4964</v>
      </c>
      <c r="B4064" t="s">
        <v>23</v>
      </c>
      <c r="C4064" t="s">
        <v>4965</v>
      </c>
      <c r="D4064" t="s">
        <v>4966</v>
      </c>
      <c r="E4064">
        <v>4.0999999999999996</v>
      </c>
      <c r="F4064">
        <v>28</v>
      </c>
      <c r="G4064" s="21">
        <v>38.5</v>
      </c>
      <c r="H4064">
        <v>2015</v>
      </c>
      <c r="J4064" t="str">
        <f>_xlfn.CONCAT(Table1[#This Row])</f>
        <v>Alte Reben Eisenberg Reserve 2015AustriaSüdburgenlandWachter-Wiesler4.12838.52015</v>
      </c>
      <c r="S4064" t="b">
        <v>0</v>
      </c>
    </row>
    <row r="4065" spans="1:19" x14ac:dyDescent="0.2">
      <c r="A4065" t="s">
        <v>5019</v>
      </c>
      <c r="B4065" t="s">
        <v>9</v>
      </c>
      <c r="C4065" t="s">
        <v>5020</v>
      </c>
      <c r="D4065" t="s">
        <v>5021</v>
      </c>
      <c r="E4065">
        <v>4.0999999999999996</v>
      </c>
      <c r="F4065">
        <v>28</v>
      </c>
      <c r="G4065" s="21">
        <v>113.39</v>
      </c>
      <c r="H4065">
        <v>2015</v>
      </c>
      <c r="J4065" t="str">
        <f>_xlfn.CONCAT(Table1[#This Row])</f>
        <v>Les Saint-Georges Nuits-Saint-Georges 1er Cru 2015FranceNuits-Saint-Georges Premier CruDomaine Robert Chevillon4.128113.392015</v>
      </c>
      <c r="S4065" t="b">
        <v>0</v>
      </c>
    </row>
    <row r="4066" spans="1:19" x14ac:dyDescent="0.2">
      <c r="A4066" t="s">
        <v>1906</v>
      </c>
      <c r="B4066" t="s">
        <v>66</v>
      </c>
      <c r="C4066" t="s">
        <v>308</v>
      </c>
      <c r="D4066" t="s">
        <v>4989</v>
      </c>
      <c r="E4066">
        <v>4</v>
      </c>
      <c r="F4066">
        <v>28</v>
      </c>
      <c r="G4066" s="21">
        <v>11.4</v>
      </c>
      <c r="H4066">
        <v>2015</v>
      </c>
      <c r="J4066" t="str">
        <f>_xlfn.CONCAT(Table1[#This Row])</f>
        <v>Reserva 2015SpainRiojaVerema42811.42015</v>
      </c>
      <c r="S4066" t="b">
        <v>0</v>
      </c>
    </row>
    <row r="4067" spans="1:19" x14ac:dyDescent="0.2">
      <c r="A4067" t="s">
        <v>3473</v>
      </c>
      <c r="B4067" t="s">
        <v>16</v>
      </c>
      <c r="C4067" t="s">
        <v>602</v>
      </c>
      <c r="D4067" t="s">
        <v>5067</v>
      </c>
      <c r="E4067">
        <v>4</v>
      </c>
      <c r="F4067">
        <v>28</v>
      </c>
      <c r="G4067" s="21">
        <v>11.51</v>
      </c>
      <c r="H4067">
        <v>2015</v>
      </c>
      <c r="J4067" t="str">
        <f>_xlfn.CONCAT(Table1[#This Row])</f>
        <v>Salice Salentino Riserva 2015ItalySalice SalentinoL'Antesi42811.512015</v>
      </c>
      <c r="S4067" t="b">
        <v>0</v>
      </c>
    </row>
    <row r="4068" spans="1:19" x14ac:dyDescent="0.2">
      <c r="A4068" t="s">
        <v>5027</v>
      </c>
      <c r="B4068" t="s">
        <v>277</v>
      </c>
      <c r="C4068" t="s">
        <v>346</v>
      </c>
      <c r="D4068" t="s">
        <v>1851</v>
      </c>
      <c r="E4068">
        <v>3.9</v>
      </c>
      <c r="F4068">
        <v>28</v>
      </c>
      <c r="G4068" s="21">
        <v>35</v>
      </c>
      <c r="H4068">
        <v>2015</v>
      </c>
      <c r="J4068" t="str">
        <f>_xlfn.CONCAT(Table1[#This Row])</f>
        <v>Buntsandstein 2015GermanyBadenEnderle &amp; Moll3.928352015</v>
      </c>
      <c r="S4068" t="b">
        <v>0</v>
      </c>
    </row>
    <row r="4069" spans="1:19" x14ac:dyDescent="0.2">
      <c r="A4069" t="s">
        <v>5042</v>
      </c>
      <c r="B4069" t="s">
        <v>66</v>
      </c>
      <c r="C4069" t="s">
        <v>222</v>
      </c>
      <c r="D4069" t="s">
        <v>5043</v>
      </c>
      <c r="E4069">
        <v>3.9</v>
      </c>
      <c r="F4069">
        <v>28</v>
      </c>
      <c r="G4069" s="21">
        <v>59</v>
      </c>
      <c r="H4069">
        <v>2015</v>
      </c>
      <c r="J4069" t="str">
        <f>_xlfn.CONCAT(Table1[#This Row])</f>
        <v>Triennia 2015SpainRibera del DueroPortia3.928592015</v>
      </c>
      <c r="S4069" t="b">
        <v>0</v>
      </c>
    </row>
    <row r="4070" spans="1:19" x14ac:dyDescent="0.2">
      <c r="A4070" t="s">
        <v>5063</v>
      </c>
      <c r="B4070" t="s">
        <v>277</v>
      </c>
      <c r="C4070" t="s">
        <v>346</v>
      </c>
      <c r="D4070" t="s">
        <v>4429</v>
      </c>
      <c r="E4070">
        <v>3.9</v>
      </c>
      <c r="F4070">
        <v>28</v>
      </c>
      <c r="G4070" s="21">
        <v>19.899999999999999</v>
      </c>
      <c r="H4070">
        <v>2015</v>
      </c>
      <c r="J4070" t="str">
        <f>_xlfn.CONCAT(Table1[#This Row])</f>
        <v>Sasbacher Limburg Spätburgunder 2015GermanyBadenWeingut Bercher3.92819.92015</v>
      </c>
      <c r="S4070" t="b">
        <v>0</v>
      </c>
    </row>
    <row r="4071" spans="1:19" x14ac:dyDescent="0.2">
      <c r="A4071" t="s">
        <v>4970</v>
      </c>
      <c r="B4071" t="s">
        <v>9</v>
      </c>
      <c r="C4071" t="s">
        <v>41</v>
      </c>
      <c r="D4071" t="s">
        <v>4971</v>
      </c>
      <c r="E4071">
        <v>3.8</v>
      </c>
      <c r="F4071">
        <v>28</v>
      </c>
      <c r="G4071" s="21">
        <v>17</v>
      </c>
      <c r="H4071">
        <v>2015</v>
      </c>
      <c r="J4071" t="str">
        <f>_xlfn.CONCAT(Table1[#This Row])</f>
        <v>Cuvée Vignals 2015FranceMinervoisChâteau Coupe-Roses3.828172015</v>
      </c>
      <c r="S4071" t="b">
        <v>0</v>
      </c>
    </row>
    <row r="4072" spans="1:19" x14ac:dyDescent="0.2">
      <c r="A4072" t="s">
        <v>4972</v>
      </c>
      <c r="B4072" t="s">
        <v>4973</v>
      </c>
      <c r="C4072" t="s">
        <v>4973</v>
      </c>
      <c r="D4072" t="s">
        <v>4974</v>
      </c>
      <c r="E4072">
        <v>3.8</v>
      </c>
      <c r="F4072">
        <v>28</v>
      </c>
      <c r="G4072" s="21">
        <v>19.899999999999999</v>
      </c>
      <c r="H4072">
        <v>2015</v>
      </c>
      <c r="J4072" t="str">
        <f>_xlfn.CONCAT(Table1[#This Row])</f>
        <v>Partisan Cru 2015SlovakiaSlovakiaSlobodné Vinárstvo3.82819.92015</v>
      </c>
      <c r="S4072" t="b">
        <v>0</v>
      </c>
    </row>
    <row r="4073" spans="1:19" x14ac:dyDescent="0.2">
      <c r="A4073" t="s">
        <v>5012</v>
      </c>
      <c r="B4073" t="s">
        <v>9</v>
      </c>
      <c r="C4073" t="s">
        <v>5013</v>
      </c>
      <c r="D4073" t="s">
        <v>5014</v>
      </c>
      <c r="E4073">
        <v>3.8</v>
      </c>
      <c r="F4073">
        <v>28</v>
      </c>
      <c r="G4073" s="21">
        <v>49.9</v>
      </c>
      <c r="H4073">
        <v>2015</v>
      </c>
      <c r="J4073" t="str">
        <f>_xlfn.CONCAT(Table1[#This Row])</f>
        <v>En Sol Red 2015FranceMéditerranéeDomaine de la Tour du Bon3.82849.92015</v>
      </c>
      <c r="S4073" t="b">
        <v>0</v>
      </c>
    </row>
    <row r="4074" spans="1:19" x14ac:dyDescent="0.2">
      <c r="A4074" t="s">
        <v>5022</v>
      </c>
      <c r="B4074" t="s">
        <v>16</v>
      </c>
      <c r="C4074" t="s">
        <v>1853</v>
      </c>
      <c r="D4074" t="s">
        <v>2501</v>
      </c>
      <c r="E4074">
        <v>3.7</v>
      </c>
      <c r="F4074">
        <v>28</v>
      </c>
      <c r="G4074" s="21">
        <v>9.3699999999999992</v>
      </c>
      <c r="H4074">
        <v>2015</v>
      </c>
      <c r="J4074" t="str">
        <f>_xlfn.CONCAT(Table1[#This Row])</f>
        <v>Castel Firmian Riserva Teroldego Rotaliano 2015ItalyTeroldego RotalianoMezzacorona3.7289.372015</v>
      </c>
      <c r="S4074" t="b">
        <v>0</v>
      </c>
    </row>
    <row r="4075" spans="1:19" x14ac:dyDescent="0.2">
      <c r="A4075" t="s">
        <v>5039</v>
      </c>
      <c r="B4075" t="s">
        <v>66</v>
      </c>
      <c r="C4075" t="s">
        <v>2256</v>
      </c>
      <c r="D4075" t="s">
        <v>170</v>
      </c>
      <c r="E4075">
        <v>3.7</v>
      </c>
      <c r="F4075">
        <v>28</v>
      </c>
      <c r="G4075" s="21">
        <v>14.52</v>
      </c>
      <c r="H4075">
        <v>2015</v>
      </c>
      <c r="J4075" t="str">
        <f>_xlfn.CONCAT(Table1[#This Row])</f>
        <v>Cabriana Terra Alta 2015SpainTerra AltaTorres3.72814.522015</v>
      </c>
      <c r="S4075" t="b">
        <v>0</v>
      </c>
    </row>
    <row r="4076" spans="1:19" x14ac:dyDescent="0.2">
      <c r="A4076" t="s">
        <v>5066</v>
      </c>
      <c r="B4076" t="s">
        <v>16</v>
      </c>
      <c r="C4076" t="s">
        <v>93</v>
      </c>
      <c r="D4076" t="s">
        <v>3527</v>
      </c>
      <c r="E4076">
        <v>3.6</v>
      </c>
      <c r="F4076">
        <v>28</v>
      </c>
      <c r="G4076" s="21">
        <v>24.19</v>
      </c>
      <c r="H4076">
        <v>2015</v>
      </c>
      <c r="J4076" t="str">
        <f>_xlfn.CONCAT(Table1[#This Row])</f>
        <v>Chianti Classico Riserva 2015ItalyChianti ClassicoCapraia3.62824.192015</v>
      </c>
      <c r="S4076" t="b">
        <v>0</v>
      </c>
    </row>
    <row r="4077" spans="1:19" x14ac:dyDescent="0.2">
      <c r="A4077" t="s">
        <v>4983</v>
      </c>
      <c r="B4077" t="s">
        <v>9</v>
      </c>
      <c r="C4077" t="s">
        <v>4984</v>
      </c>
      <c r="D4077" t="s">
        <v>4985</v>
      </c>
      <c r="E4077">
        <v>3.5</v>
      </c>
      <c r="F4077">
        <v>28</v>
      </c>
      <c r="G4077" s="21">
        <v>9.26</v>
      </c>
      <c r="H4077">
        <v>2015</v>
      </c>
      <c r="J4077" t="str">
        <f>_xlfn.CONCAT(Table1[#This Row])</f>
        <v>Chope le Coq 2015FranceCôtes du TarnComte de Thun3.5289.262015</v>
      </c>
      <c r="S4077" t="b">
        <v>0</v>
      </c>
    </row>
    <row r="4078" spans="1:19" x14ac:dyDescent="0.2">
      <c r="A4078" t="s">
        <v>69</v>
      </c>
      <c r="B4078" t="s">
        <v>46</v>
      </c>
      <c r="C4078" t="s">
        <v>1057</v>
      </c>
      <c r="D4078" t="s">
        <v>3206</v>
      </c>
      <c r="E4078">
        <v>3.2</v>
      </c>
      <c r="F4078">
        <v>28</v>
      </c>
      <c r="G4078" s="21">
        <v>12.14</v>
      </c>
      <c r="H4078">
        <v>2015</v>
      </c>
      <c r="J4078" t="str">
        <f>_xlfn.CONCAT(Table1[#This Row])</f>
        <v>Cabernet Sauvignon 2015AustraliaLanghorne CreekHeartland3.22812.142015</v>
      </c>
      <c r="S4078" t="b">
        <v>0</v>
      </c>
    </row>
    <row r="4079" spans="1:19" x14ac:dyDescent="0.2">
      <c r="A4079" t="s">
        <v>4761</v>
      </c>
      <c r="B4079" t="s">
        <v>16</v>
      </c>
      <c r="C4079" t="s">
        <v>17</v>
      </c>
      <c r="D4079" t="s">
        <v>1659</v>
      </c>
      <c r="E4079">
        <v>4.3</v>
      </c>
      <c r="F4079">
        <v>27</v>
      </c>
      <c r="G4079" s="21">
        <v>26.99</v>
      </c>
      <c r="H4079">
        <v>2015</v>
      </c>
      <c r="J4079" t="str">
        <f>_xlfn.CONCAT(Table1[#This Row])</f>
        <v>Sòdole 2015ItalyToscanaTenute Guicciardini Strozzi4.32726.992015</v>
      </c>
      <c r="S4079" t="b">
        <v>0</v>
      </c>
    </row>
    <row r="4080" spans="1:19" x14ac:dyDescent="0.2">
      <c r="A4080" t="s">
        <v>4748</v>
      </c>
      <c r="B4080" t="s">
        <v>277</v>
      </c>
      <c r="C4080" t="s">
        <v>346</v>
      </c>
      <c r="D4080" t="s">
        <v>4749</v>
      </c>
      <c r="E4080">
        <v>4.2</v>
      </c>
      <c r="F4080">
        <v>27</v>
      </c>
      <c r="G4080" s="21">
        <v>38.01</v>
      </c>
      <c r="H4080">
        <v>2015</v>
      </c>
      <c r="J4080" t="str">
        <f>_xlfn.CONCAT(Table1[#This Row])</f>
        <v>Suis-Je Gentille Ainsi Pinot Noir 2015GermanyBadenVon der Mark4.22738.012015</v>
      </c>
      <c r="S4080" t="b">
        <v>0</v>
      </c>
    </row>
    <row r="4081" spans="1:19" x14ac:dyDescent="0.2">
      <c r="A4081" t="s">
        <v>4755</v>
      </c>
      <c r="B4081" t="s">
        <v>62</v>
      </c>
      <c r="C4081" t="s">
        <v>780</v>
      </c>
      <c r="D4081" t="s">
        <v>4756</v>
      </c>
      <c r="E4081">
        <v>4.2</v>
      </c>
      <c r="F4081">
        <v>27</v>
      </c>
      <c r="G4081" s="21">
        <v>17.059999999999999</v>
      </c>
      <c r="H4081">
        <v>2015</v>
      </c>
      <c r="J4081" t="str">
        <f>_xlfn.CONCAT(Table1[#This Row])</f>
        <v>Maxim Cabernet Sauvignon 2015South AfricaRobertsonGoedverwacht4.22717.062015</v>
      </c>
      <c r="S4081" t="b">
        <v>0</v>
      </c>
    </row>
    <row r="4082" spans="1:19" x14ac:dyDescent="0.2">
      <c r="A4082" t="s">
        <v>4801</v>
      </c>
      <c r="B4082" t="s">
        <v>16</v>
      </c>
      <c r="C4082" t="s">
        <v>505</v>
      </c>
      <c r="D4082" t="s">
        <v>2757</v>
      </c>
      <c r="E4082">
        <v>4.0999999999999996</v>
      </c>
      <c r="F4082">
        <v>27</v>
      </c>
      <c r="G4082" s="21">
        <v>42.9</v>
      </c>
      <c r="H4082">
        <v>2015</v>
      </c>
      <c r="J4082" t="str">
        <f>_xlfn.CONCAT(Table1[#This Row])</f>
        <v>Amarone della Valpolicella Classico Barriques 2015ItalyAmarone della Valpolicella ClassicoZeni4.12742.92015</v>
      </c>
      <c r="S4082" t="b">
        <v>0</v>
      </c>
    </row>
    <row r="4083" spans="1:19" x14ac:dyDescent="0.2">
      <c r="A4083" t="s">
        <v>4829</v>
      </c>
      <c r="B4083" t="s">
        <v>62</v>
      </c>
      <c r="C4083" t="s">
        <v>259</v>
      </c>
      <c r="D4083" t="s">
        <v>4830</v>
      </c>
      <c r="E4083">
        <v>4.0999999999999996</v>
      </c>
      <c r="F4083">
        <v>27</v>
      </c>
      <c r="G4083" s="21">
        <v>28.6</v>
      </c>
      <c r="H4083">
        <v>2015</v>
      </c>
      <c r="J4083" t="str">
        <f>_xlfn.CONCAT(Table1[#This Row])</f>
        <v>Jonathan's Ridge Pinotage 2015South AfricaWalker BaySpringfontein4.12728.62015</v>
      </c>
      <c r="S4083" t="b">
        <v>0</v>
      </c>
    </row>
    <row r="4084" spans="1:19" x14ac:dyDescent="0.2">
      <c r="A4084" t="s">
        <v>4775</v>
      </c>
      <c r="B4084" t="s">
        <v>16</v>
      </c>
      <c r="C4084" t="s">
        <v>558</v>
      </c>
      <c r="D4084" t="s">
        <v>559</v>
      </c>
      <c r="E4084">
        <v>4</v>
      </c>
      <c r="F4084">
        <v>27</v>
      </c>
      <c r="G4084" s="21">
        <v>19.399999999999999</v>
      </c>
      <c r="H4084">
        <v>2015</v>
      </c>
      <c r="J4084" t="str">
        <f>_xlfn.CONCAT(Table1[#This Row])</f>
        <v>Vino Nobile di Montepulciano Riserva 2015ItalyVino Nobile di MontepulcianoTalosa42719.42015</v>
      </c>
      <c r="S4084" t="b">
        <v>0</v>
      </c>
    </row>
    <row r="4085" spans="1:19" x14ac:dyDescent="0.2">
      <c r="A4085" t="s">
        <v>969</v>
      </c>
      <c r="B4085" t="s">
        <v>66</v>
      </c>
      <c r="C4085" t="s">
        <v>308</v>
      </c>
      <c r="D4085" t="s">
        <v>4776</v>
      </c>
      <c r="E4085">
        <v>4</v>
      </c>
      <c r="F4085">
        <v>27</v>
      </c>
      <c r="G4085" s="21">
        <v>11.9</v>
      </c>
      <c r="H4085">
        <v>2015</v>
      </c>
      <c r="J4085" t="str">
        <f>_xlfn.CONCAT(Table1[#This Row])</f>
        <v>Rioja Reserva 2015SpainRiojaEl Meson42711.92015</v>
      </c>
      <c r="S4085" t="b">
        <v>0</v>
      </c>
    </row>
    <row r="4086" spans="1:19" x14ac:dyDescent="0.2">
      <c r="A4086" t="s">
        <v>4772</v>
      </c>
      <c r="B4086" t="s">
        <v>16</v>
      </c>
      <c r="C4086" t="s">
        <v>394</v>
      </c>
      <c r="D4086" t="s">
        <v>3760</v>
      </c>
      <c r="E4086">
        <v>3.9</v>
      </c>
      <c r="F4086">
        <v>27</v>
      </c>
      <c r="G4086" s="21">
        <v>34.909999999999997</v>
      </c>
      <c r="H4086">
        <v>2015</v>
      </c>
      <c r="J4086" t="str">
        <f>_xlfn.CONCAT(Table1[#This Row])</f>
        <v>Amarone 2015ItalyAmarone della ValpolicellaVilla Cavarena3.92734.912015</v>
      </c>
      <c r="S4086" t="b">
        <v>0</v>
      </c>
    </row>
    <row r="4087" spans="1:19" x14ac:dyDescent="0.2">
      <c r="A4087" t="s">
        <v>4840</v>
      </c>
      <c r="B4087" t="s">
        <v>16</v>
      </c>
      <c r="C4087" t="s">
        <v>1024</v>
      </c>
      <c r="D4087" t="s">
        <v>179</v>
      </c>
      <c r="E4087">
        <v>3.7</v>
      </c>
      <c r="F4087">
        <v>27</v>
      </c>
      <c r="G4087" s="21">
        <v>34.65</v>
      </c>
      <c r="H4087">
        <v>2015</v>
      </c>
      <c r="J4087" t="str">
        <f>_xlfn.CONCAT(Table1[#This Row])</f>
        <v>Buio Langhe 2015ItalyLangheEnzo Boglietti3.72734.652015</v>
      </c>
      <c r="S4087" t="b">
        <v>0</v>
      </c>
    </row>
    <row r="4088" spans="1:19" x14ac:dyDescent="0.2">
      <c r="A4088" t="s">
        <v>567</v>
      </c>
      <c r="B4088" t="s">
        <v>277</v>
      </c>
      <c r="C4088" t="s">
        <v>346</v>
      </c>
      <c r="D4088" t="s">
        <v>4806</v>
      </c>
      <c r="E4088">
        <v>3.6</v>
      </c>
      <c r="F4088">
        <v>27</v>
      </c>
      <c r="G4088" s="21">
        <v>6.95</v>
      </c>
      <c r="H4088">
        <v>2015</v>
      </c>
      <c r="J4088" t="str">
        <f>_xlfn.CONCAT(Table1[#This Row])</f>
        <v>Spätburgunder Trocken 2015GermanyBadenHaltinger Winzer3.6276.952015</v>
      </c>
      <c r="S4088" t="b">
        <v>0</v>
      </c>
    </row>
    <row r="4089" spans="1:19" x14ac:dyDescent="0.2">
      <c r="A4089" t="s">
        <v>4768</v>
      </c>
      <c r="B4089" t="s">
        <v>277</v>
      </c>
      <c r="C4089" t="s">
        <v>346</v>
      </c>
      <c r="D4089" t="s">
        <v>4769</v>
      </c>
      <c r="E4089">
        <v>3.4</v>
      </c>
      <c r="F4089">
        <v>27</v>
      </c>
      <c r="G4089" s="21">
        <v>11.17</v>
      </c>
      <c r="H4089">
        <v>2015</v>
      </c>
      <c r="J4089" t="str">
        <f>_xlfn.CONCAT(Table1[#This Row])</f>
        <v>Sonett Spätburgunder 2015GermanyBadenHeger3.42711.172015</v>
      </c>
      <c r="S4089" t="b">
        <v>0</v>
      </c>
    </row>
    <row r="4090" spans="1:19" x14ac:dyDescent="0.2">
      <c r="A4090" t="s">
        <v>4835</v>
      </c>
      <c r="B4090" t="s">
        <v>9</v>
      </c>
      <c r="C4090" t="s">
        <v>1784</v>
      </c>
      <c r="D4090" t="s">
        <v>4836</v>
      </c>
      <c r="E4090">
        <v>3.4</v>
      </c>
      <c r="F4090">
        <v>27</v>
      </c>
      <c r="G4090" s="21">
        <v>15.5</v>
      </c>
      <c r="H4090">
        <v>2015</v>
      </c>
      <c r="J4090" t="str">
        <f>_xlfn.CONCAT(Table1[#This Row])</f>
        <v>Les Fagnes Rouge 2015FranceCostières-de-NîmesClos des Boutes3.42715.52015</v>
      </c>
      <c r="S4090" t="b">
        <v>0</v>
      </c>
    </row>
    <row r="4091" spans="1:19" x14ac:dyDescent="0.2">
      <c r="A4091" t="s">
        <v>1910</v>
      </c>
      <c r="B4091" t="s">
        <v>16</v>
      </c>
      <c r="C4091" t="s">
        <v>358</v>
      </c>
      <c r="D4091" t="s">
        <v>4649</v>
      </c>
      <c r="E4091">
        <v>4.3</v>
      </c>
      <c r="F4091">
        <v>26</v>
      </c>
      <c r="G4091" s="21">
        <v>34</v>
      </c>
      <c r="H4091">
        <v>2015</v>
      </c>
      <c r="J4091" t="str">
        <f>_xlfn.CONCAT(Table1[#This Row])</f>
        <v>Brunello di Montalcino 2015ItalyBrunello di MontalcinoDonna Olga4.326342015</v>
      </c>
      <c r="S4091" t="b">
        <v>0</v>
      </c>
    </row>
    <row r="4092" spans="1:19" x14ac:dyDescent="0.2">
      <c r="A4092" t="s">
        <v>4581</v>
      </c>
      <c r="B4092" t="s">
        <v>277</v>
      </c>
      <c r="C4092" t="s">
        <v>346</v>
      </c>
      <c r="D4092" t="s">
        <v>2563</v>
      </c>
      <c r="E4092">
        <v>4</v>
      </c>
      <c r="F4092">
        <v>26</v>
      </c>
      <c r="G4092" s="21">
        <v>17</v>
      </c>
      <c r="H4092">
        <v>2015</v>
      </c>
      <c r="J4092" t="str">
        <f>_xlfn.CONCAT(Table1[#This Row])</f>
        <v>Spätburgunder M 2015GermanyBadenFritz Waßmer426172015</v>
      </c>
      <c r="S4092" t="b">
        <v>0</v>
      </c>
    </row>
    <row r="4093" spans="1:19" x14ac:dyDescent="0.2">
      <c r="A4093" t="s">
        <v>4602</v>
      </c>
      <c r="B4093" t="s">
        <v>16</v>
      </c>
      <c r="C4093" t="s">
        <v>93</v>
      </c>
      <c r="D4093" t="s">
        <v>1222</v>
      </c>
      <c r="E4093">
        <v>4</v>
      </c>
      <c r="F4093">
        <v>26</v>
      </c>
      <c r="G4093" s="21">
        <v>17.899999999999999</v>
      </c>
      <c r="H4093">
        <v>2015</v>
      </c>
      <c r="J4093" t="str">
        <f>_xlfn.CONCAT(Table1[#This Row])</f>
        <v>Le Due Arbie Chianti Classico Riserva 2015ItalyChianti ClassicoDievole42617.92015</v>
      </c>
      <c r="S4093" t="b">
        <v>0</v>
      </c>
    </row>
    <row r="4094" spans="1:19" x14ac:dyDescent="0.2">
      <c r="A4094" t="s">
        <v>4644</v>
      </c>
      <c r="B4094" t="s">
        <v>23</v>
      </c>
      <c r="C4094" t="s">
        <v>4645</v>
      </c>
      <c r="D4094" t="s">
        <v>4646</v>
      </c>
      <c r="E4094">
        <v>3.9</v>
      </c>
      <c r="F4094">
        <v>26</v>
      </c>
      <c r="G4094" s="21">
        <v>18.8</v>
      </c>
      <c r="H4094">
        <v>2015</v>
      </c>
      <c r="J4094" t="str">
        <f>_xlfn.CONCAT(Table1[#This Row])</f>
        <v>Urbani 2015AustriaSüdsteiermarkWeingut Erich &amp; Walter Polz3.92618.82015</v>
      </c>
      <c r="S4094" t="b">
        <v>0</v>
      </c>
    </row>
    <row r="4095" spans="1:19" x14ac:dyDescent="0.2">
      <c r="A4095" t="s">
        <v>4618</v>
      </c>
      <c r="B4095" t="s">
        <v>16</v>
      </c>
      <c r="C4095" t="s">
        <v>602</v>
      </c>
      <c r="D4095" t="s">
        <v>4619</v>
      </c>
      <c r="E4095">
        <v>3.8</v>
      </c>
      <c r="F4095">
        <v>26</v>
      </c>
      <c r="G4095" s="21">
        <v>7.71</v>
      </c>
      <c r="H4095">
        <v>2015</v>
      </c>
      <c r="J4095" t="str">
        <f>_xlfn.CONCAT(Table1[#This Row])</f>
        <v>Lena Salice Salentino Riserva 2015ItalySalice SalentinoColle Al Vento3.8267.712015</v>
      </c>
      <c r="S4095" t="b">
        <v>0</v>
      </c>
    </row>
    <row r="4096" spans="1:19" x14ac:dyDescent="0.2">
      <c r="A4096" t="s">
        <v>435</v>
      </c>
      <c r="B4096" t="s">
        <v>66</v>
      </c>
      <c r="C4096" t="s">
        <v>449</v>
      </c>
      <c r="D4096" t="s">
        <v>1732</v>
      </c>
      <c r="E4096">
        <v>3.8</v>
      </c>
      <c r="F4096">
        <v>26</v>
      </c>
      <c r="G4096" s="21">
        <v>10.51</v>
      </c>
      <c r="H4096">
        <v>2015</v>
      </c>
      <c r="J4096" t="str">
        <f>_xlfn.CONCAT(Table1[#This Row])</f>
        <v>Crianza 2015SpainToroMuruve3.82610.512015</v>
      </c>
      <c r="S4096" t="b">
        <v>0</v>
      </c>
    </row>
    <row r="4097" spans="1:19" x14ac:dyDescent="0.2">
      <c r="A4097" t="s">
        <v>3149</v>
      </c>
      <c r="B4097" t="s">
        <v>62</v>
      </c>
      <c r="C4097" t="s">
        <v>63</v>
      </c>
      <c r="D4097" t="s">
        <v>4577</v>
      </c>
      <c r="E4097">
        <v>3.6</v>
      </c>
      <c r="F4097">
        <v>26</v>
      </c>
      <c r="G4097" s="21">
        <v>11.01</v>
      </c>
      <c r="H4097">
        <v>2015</v>
      </c>
      <c r="J4097" t="str">
        <f>_xlfn.CONCAT(Table1[#This Row])</f>
        <v>Pinotage 2015South AfricaStellenboschLusthof3.62611.012015</v>
      </c>
      <c r="S4097" t="b">
        <v>0</v>
      </c>
    </row>
    <row r="4098" spans="1:19" x14ac:dyDescent="0.2">
      <c r="A4098" t="s">
        <v>4582</v>
      </c>
      <c r="B4098" t="s">
        <v>23</v>
      </c>
      <c r="C4098" t="s">
        <v>2059</v>
      </c>
      <c r="D4098" t="s">
        <v>3124</v>
      </c>
      <c r="E4098">
        <v>3.6</v>
      </c>
      <c r="F4098">
        <v>26</v>
      </c>
      <c r="G4098" s="21">
        <v>13.09</v>
      </c>
      <c r="H4098">
        <v>2015</v>
      </c>
      <c r="J4098" t="str">
        <f>_xlfn.CONCAT(Table1[#This Row])</f>
        <v>zb 2015AustriaMittelburgenlandGesellmann3.62613.092015</v>
      </c>
      <c r="S4098" t="b">
        <v>0</v>
      </c>
    </row>
    <row r="4099" spans="1:19" x14ac:dyDescent="0.2">
      <c r="A4099" t="s">
        <v>4586</v>
      </c>
      <c r="B4099" t="s">
        <v>16</v>
      </c>
      <c r="C4099" t="s">
        <v>454</v>
      </c>
      <c r="D4099" t="s">
        <v>4587</v>
      </c>
      <c r="E4099">
        <v>3.6</v>
      </c>
      <c r="F4099">
        <v>26</v>
      </c>
      <c r="G4099" s="21">
        <v>18.47</v>
      </c>
      <c r="H4099">
        <v>2015</v>
      </c>
      <c r="J4099" t="str">
        <f>_xlfn.CONCAT(Table1[#This Row])</f>
        <v>Sorante 2015ItalySiciliaTenuta Gorghi Tondi3.62618.472015</v>
      </c>
      <c r="S4099" t="b">
        <v>0</v>
      </c>
    </row>
    <row r="4100" spans="1:19" x14ac:dyDescent="0.2">
      <c r="A4100" t="s">
        <v>805</v>
      </c>
      <c r="B4100" t="s">
        <v>70</v>
      </c>
      <c r="C4100" t="s">
        <v>71</v>
      </c>
      <c r="D4100" t="s">
        <v>72</v>
      </c>
      <c r="E4100">
        <v>3.3</v>
      </c>
      <c r="F4100">
        <v>26</v>
      </c>
      <c r="G4100" s="21">
        <v>7.95</v>
      </c>
      <c r="H4100">
        <v>2015</v>
      </c>
      <c r="J4100" t="str">
        <f>_xlfn.CONCAT(Table1[#This Row])</f>
        <v>Merlot 2015United StatesCaliforniaHacienda3.3267.952015</v>
      </c>
      <c r="S4100" t="b">
        <v>0</v>
      </c>
    </row>
    <row r="4101" spans="1:19" x14ac:dyDescent="0.2">
      <c r="A4101" t="s">
        <v>4407</v>
      </c>
      <c r="B4101" t="s">
        <v>16</v>
      </c>
      <c r="C4101" t="s">
        <v>181</v>
      </c>
      <c r="D4101" t="s">
        <v>1269</v>
      </c>
      <c r="E4101">
        <v>4.5999999999999996</v>
      </c>
      <c r="F4101">
        <v>25</v>
      </c>
      <c r="G4101" s="21">
        <v>184.23</v>
      </c>
      <c r="H4101">
        <v>2015</v>
      </c>
      <c r="J4101" t="str">
        <f>_xlfn.CONCAT(Table1[#This Row])</f>
        <v>Barolo Bricco Rocche 2015ItalyBaroloCeretto4.625184.232015</v>
      </c>
      <c r="S4101" t="b">
        <v>0</v>
      </c>
    </row>
    <row r="4102" spans="1:19" x14ac:dyDescent="0.2">
      <c r="A4102" t="s">
        <v>4382</v>
      </c>
      <c r="B4102" t="s">
        <v>66</v>
      </c>
      <c r="C4102" t="s">
        <v>4383</v>
      </c>
      <c r="D4102" t="s">
        <v>4384</v>
      </c>
      <c r="E4102">
        <v>4.3</v>
      </c>
      <c r="F4102">
        <v>25</v>
      </c>
      <c r="G4102" s="21">
        <v>37.6</v>
      </c>
      <c r="H4102">
        <v>2015</v>
      </c>
      <c r="J4102" t="str">
        <f>_xlfn.CONCAT(Table1[#This Row])</f>
        <v>10 Barricas 2015SpainCádizFinca Moncloa4.32537.62015</v>
      </c>
      <c r="S4102" t="b">
        <v>0</v>
      </c>
    </row>
    <row r="4103" spans="1:19" x14ac:dyDescent="0.2">
      <c r="A4103" t="s">
        <v>4042</v>
      </c>
      <c r="B4103" t="s">
        <v>9</v>
      </c>
      <c r="C4103" t="s">
        <v>27</v>
      </c>
      <c r="D4103" t="s">
        <v>4458</v>
      </c>
      <c r="E4103">
        <v>4.0999999999999996</v>
      </c>
      <c r="F4103">
        <v>25</v>
      </c>
      <c r="G4103" s="21">
        <v>19.75</v>
      </c>
      <c r="H4103">
        <v>2015</v>
      </c>
      <c r="J4103" t="str">
        <f>_xlfn.CONCAT(Table1[#This Row])</f>
        <v>Gigondas 2015FranceGigondasCamille Cayran4.12519.752015</v>
      </c>
      <c r="S4103" t="b">
        <v>0</v>
      </c>
    </row>
    <row r="4104" spans="1:19" x14ac:dyDescent="0.2">
      <c r="A4104" t="s">
        <v>4417</v>
      </c>
      <c r="B4104" t="s">
        <v>16</v>
      </c>
      <c r="C4104" t="s">
        <v>17</v>
      </c>
      <c r="D4104" t="s">
        <v>1403</v>
      </c>
      <c r="E4104">
        <v>4</v>
      </c>
      <c r="F4104">
        <v>25</v>
      </c>
      <c r="G4104" s="21">
        <v>94.24</v>
      </c>
      <c r="H4104">
        <v>2015</v>
      </c>
      <c r="J4104" t="str">
        <f>_xlfn.CONCAT(Table1[#This Row])</f>
        <v>Romitorio di Santedame Toscana 2015ItalyToscanaRuffino42594.242015</v>
      </c>
      <c r="S4104" t="b">
        <v>0</v>
      </c>
    </row>
    <row r="4105" spans="1:19" x14ac:dyDescent="0.2">
      <c r="A4105" t="s">
        <v>4438</v>
      </c>
      <c r="B4105" t="s">
        <v>277</v>
      </c>
      <c r="C4105" t="s">
        <v>1021</v>
      </c>
      <c r="D4105" t="s">
        <v>1022</v>
      </c>
      <c r="E4105">
        <v>3.9</v>
      </c>
      <c r="F4105">
        <v>25</v>
      </c>
      <c r="G4105" s="21">
        <v>20.61</v>
      </c>
      <c r="H4105">
        <v>2015</v>
      </c>
      <c r="J4105" t="str">
        <f>_xlfn.CONCAT(Table1[#This Row])</f>
        <v>Parzival 2015GermanyFrankenRudolf Fürst3.92520.612015</v>
      </c>
      <c r="S4105" t="b">
        <v>0</v>
      </c>
    </row>
    <row r="4106" spans="1:19" x14ac:dyDescent="0.2">
      <c r="A4106" t="s">
        <v>4434</v>
      </c>
      <c r="B4106" t="s">
        <v>9</v>
      </c>
      <c r="C4106" t="s">
        <v>2630</v>
      </c>
      <c r="D4106" t="s">
        <v>4435</v>
      </c>
      <c r="E4106">
        <v>3.8</v>
      </c>
      <c r="F4106">
        <v>25</v>
      </c>
      <c r="G4106" s="21">
        <v>46.79</v>
      </c>
      <c r="H4106">
        <v>2015</v>
      </c>
      <c r="J4106" t="str">
        <f>_xlfn.CONCAT(Table1[#This Row])</f>
        <v>Château de Haute-Serre Cuvée Prestige Géron Dadine 2015FranceCahorsGeorges Vigouroux3.82546.792015</v>
      </c>
      <c r="S4106" t="b">
        <v>0</v>
      </c>
    </row>
    <row r="4107" spans="1:19" x14ac:dyDescent="0.2">
      <c r="A4107" t="s">
        <v>4459</v>
      </c>
      <c r="B4107" t="s">
        <v>16</v>
      </c>
      <c r="C4107" t="s">
        <v>4460</v>
      </c>
      <c r="D4107" t="s">
        <v>4461</v>
      </c>
      <c r="E4107">
        <v>3.7</v>
      </c>
      <c r="F4107">
        <v>25</v>
      </c>
      <c r="G4107" s="21">
        <v>11.99</v>
      </c>
      <c r="H4107">
        <v>2015</v>
      </c>
      <c r="J4107" t="str">
        <f>_xlfn.CONCAT(Table1[#This Row])</f>
        <v>Barbera del Monferrato 2015ItalyBarbera del MonferratoLuigi Tacchino3.72511.992015</v>
      </c>
      <c r="S4107" t="b">
        <v>0</v>
      </c>
    </row>
    <row r="4108" spans="1:19" x14ac:dyDescent="0.2">
      <c r="A4108" t="s">
        <v>2180</v>
      </c>
      <c r="B4108" t="s">
        <v>277</v>
      </c>
      <c r="C4108" t="s">
        <v>4428</v>
      </c>
      <c r="D4108" t="s">
        <v>4429</v>
      </c>
      <c r="E4108">
        <v>3.4</v>
      </c>
      <c r="F4108">
        <v>25</v>
      </c>
      <c r="G4108" s="21">
        <v>11.65</v>
      </c>
      <c r="H4108">
        <v>2015</v>
      </c>
      <c r="J4108" t="str">
        <f>_xlfn.CONCAT(Table1[#This Row])</f>
        <v>Spätburgunder 2015GermanyBurkheimWeingut Bercher3.42511.652015</v>
      </c>
      <c r="S4108" t="b">
        <v>0</v>
      </c>
    </row>
    <row r="4109" spans="1:19" x14ac:dyDescent="0.2">
      <c r="A4109" t="s">
        <v>805</v>
      </c>
      <c r="B4109" t="s">
        <v>62</v>
      </c>
      <c r="C4109" t="s">
        <v>63</v>
      </c>
      <c r="D4109" t="s">
        <v>4419</v>
      </c>
      <c r="E4109">
        <v>3.3</v>
      </c>
      <c r="F4109">
        <v>25</v>
      </c>
      <c r="G4109" s="21">
        <v>6.4</v>
      </c>
      <c r="H4109">
        <v>2015</v>
      </c>
      <c r="J4109" t="str">
        <f>_xlfn.CONCAT(Table1[#This Row])</f>
        <v>Merlot 2015South AfricaStellenboschDrostdy-Hof3.3256.42015</v>
      </c>
      <c r="S4109" t="b">
        <v>0</v>
      </c>
    </row>
    <row r="4110" spans="1:19" x14ac:dyDescent="0.2">
      <c r="A4110" t="s">
        <v>4401</v>
      </c>
      <c r="B4110" t="s">
        <v>23</v>
      </c>
      <c r="C4110" t="s">
        <v>4402</v>
      </c>
      <c r="D4110" t="s">
        <v>4403</v>
      </c>
      <c r="E4110">
        <v>3.2</v>
      </c>
      <c r="F4110">
        <v>25</v>
      </c>
      <c r="G4110" s="21">
        <v>26.27</v>
      </c>
      <c r="H4110">
        <v>2015</v>
      </c>
      <c r="J4110" t="str">
        <f>_xlfn.CONCAT(Table1[#This Row])</f>
        <v>Föllig Blaufränkisch 2015AustriaNeusiedlersee-HügellandEsterházy3.22526.272015</v>
      </c>
      <c r="S4110" t="b">
        <v>0</v>
      </c>
    </row>
    <row r="4111" spans="1:19" x14ac:dyDescent="0.2">
      <c r="A4111" t="s">
        <v>1382</v>
      </c>
      <c r="B4111" t="s">
        <v>66</v>
      </c>
      <c r="C4111" t="s">
        <v>308</v>
      </c>
      <c r="D4111" t="s">
        <v>1325</v>
      </c>
      <c r="E4111">
        <v>3.9</v>
      </c>
      <c r="F4111">
        <v>12079</v>
      </c>
      <c r="G4111" s="21">
        <v>8.6</v>
      </c>
      <c r="H4111">
        <v>2016</v>
      </c>
      <c r="J4111" t="str">
        <f>_xlfn.CONCAT(Table1[#This Row])</f>
        <v>Crianza Rioja 2016SpainRiojaRamón Bilbao3.9120798.62016</v>
      </c>
      <c r="S4111" t="b">
        <v>0</v>
      </c>
    </row>
    <row r="4112" spans="1:19" x14ac:dyDescent="0.2">
      <c r="A4112" t="s">
        <v>2253</v>
      </c>
      <c r="B4112" t="s">
        <v>9</v>
      </c>
      <c r="C4112" t="s">
        <v>125</v>
      </c>
      <c r="D4112" t="s">
        <v>4050</v>
      </c>
      <c r="E4112">
        <v>3.5</v>
      </c>
      <c r="F4112">
        <v>9926</v>
      </c>
      <c r="G4112" s="21">
        <v>9.25</v>
      </c>
      <c r="H4112">
        <v>2016</v>
      </c>
      <c r="J4112" t="str">
        <f>_xlfn.CONCAT(Table1[#This Row])</f>
        <v>Bordeaux Rouge 2016FranceBordeauxMouton Cadet3.599269.252016</v>
      </c>
      <c r="S4112" t="b">
        <v>0</v>
      </c>
    </row>
    <row r="4113" spans="1:19" x14ac:dyDescent="0.2">
      <c r="A4113" t="s">
        <v>860</v>
      </c>
      <c r="B4113" t="s">
        <v>70</v>
      </c>
      <c r="C4113" t="s">
        <v>71</v>
      </c>
      <c r="D4113" t="s">
        <v>6304</v>
      </c>
      <c r="E4113">
        <v>3.8</v>
      </c>
      <c r="F4113">
        <v>9425</v>
      </c>
      <c r="G4113" s="21">
        <v>10.31</v>
      </c>
      <c r="H4113">
        <v>2016</v>
      </c>
      <c r="J4113" t="str">
        <f>_xlfn.CONCAT(Table1[#This Row])</f>
        <v>Cabernet Sauvignon 2016United StatesCaliforniaCarnivor3.8942510.312016</v>
      </c>
      <c r="S4113" t="b">
        <v>0</v>
      </c>
    </row>
    <row r="4114" spans="1:19" x14ac:dyDescent="0.2">
      <c r="A4114" t="s">
        <v>8783</v>
      </c>
      <c r="B4114" t="s">
        <v>16</v>
      </c>
      <c r="C4114" t="s">
        <v>17</v>
      </c>
      <c r="D4114" t="s">
        <v>94</v>
      </c>
      <c r="E4114">
        <v>4.5999999999999996</v>
      </c>
      <c r="F4114">
        <v>6711</v>
      </c>
      <c r="G4114" s="21">
        <v>109</v>
      </c>
      <c r="H4114">
        <v>2016</v>
      </c>
      <c r="J4114" t="str">
        <f>_xlfn.CONCAT(Table1[#This Row])</f>
        <v>Tignanello 2016ItalyToscanaAntinori4.667111092016</v>
      </c>
      <c r="S4114" t="b">
        <v>0</v>
      </c>
    </row>
    <row r="4115" spans="1:19" x14ac:dyDescent="0.2">
      <c r="A4115" t="s">
        <v>860</v>
      </c>
      <c r="B4115" t="s">
        <v>70</v>
      </c>
      <c r="C4115" t="s">
        <v>533</v>
      </c>
      <c r="D4115" t="s">
        <v>4112</v>
      </c>
      <c r="E4115">
        <v>3.8</v>
      </c>
      <c r="F4115">
        <v>5972</v>
      </c>
      <c r="G4115" s="21">
        <v>15.61</v>
      </c>
      <c r="H4115">
        <v>2016</v>
      </c>
      <c r="J4115" t="str">
        <f>_xlfn.CONCAT(Table1[#This Row])</f>
        <v>Cabernet Sauvignon 2016United StatesColumbia ValleyChateau Ste. Michelle3.8597215.612016</v>
      </c>
      <c r="S4115" t="b">
        <v>0</v>
      </c>
    </row>
    <row r="4116" spans="1:19" x14ac:dyDescent="0.2">
      <c r="A4116" t="s">
        <v>8121</v>
      </c>
      <c r="B4116" t="s">
        <v>77</v>
      </c>
      <c r="C4116" t="s">
        <v>1405</v>
      </c>
      <c r="D4116" t="s">
        <v>1641</v>
      </c>
      <c r="E4116">
        <v>4.2</v>
      </c>
      <c r="F4116">
        <v>5629</v>
      </c>
      <c r="G4116" s="21">
        <v>15.7</v>
      </c>
      <c r="H4116">
        <v>2016</v>
      </c>
      <c r="J4116" t="str">
        <f>_xlfn.CONCAT(Table1[#This Row])</f>
        <v>Esporão Reserva Tinto 2016PortugalAlentejoEsporão4.2562915.72016</v>
      </c>
      <c r="S4116" t="b">
        <v>0</v>
      </c>
    </row>
    <row r="4117" spans="1:19" x14ac:dyDescent="0.2">
      <c r="A4117" t="s">
        <v>860</v>
      </c>
      <c r="B4117" t="s">
        <v>34</v>
      </c>
      <c r="C4117" t="s">
        <v>6659</v>
      </c>
      <c r="D4117" t="s">
        <v>4304</v>
      </c>
      <c r="E4117">
        <v>4</v>
      </c>
      <c r="F4117">
        <v>5597</v>
      </c>
      <c r="G4117" s="21">
        <v>14.5</v>
      </c>
      <c r="H4117">
        <v>2016</v>
      </c>
      <c r="J4117" t="str">
        <f>_xlfn.CONCAT(Table1[#This Row])</f>
        <v>Cabernet Sauvignon 2016ChilePuente AltoMarques de Casa Concha4559714.52016</v>
      </c>
      <c r="S4117" t="b">
        <v>0</v>
      </c>
    </row>
    <row r="4118" spans="1:19" x14ac:dyDescent="0.2">
      <c r="A4118" t="s">
        <v>327</v>
      </c>
      <c r="B4118" t="s">
        <v>66</v>
      </c>
      <c r="C4118" t="s">
        <v>308</v>
      </c>
      <c r="D4118" t="s">
        <v>4546</v>
      </c>
      <c r="E4118">
        <v>3.6</v>
      </c>
      <c r="F4118">
        <v>5593</v>
      </c>
      <c r="G4118" s="21">
        <v>7.1</v>
      </c>
      <c r="H4118">
        <v>2016</v>
      </c>
      <c r="J4118" t="str">
        <f>_xlfn.CONCAT(Table1[#This Row])</f>
        <v>Crianza 2016SpainRiojaCune (CVNE)3.655937.12016</v>
      </c>
      <c r="S4118" t="b">
        <v>0</v>
      </c>
    </row>
    <row r="4119" spans="1:19" x14ac:dyDescent="0.2">
      <c r="A4119" t="s">
        <v>7929</v>
      </c>
      <c r="B4119" t="s">
        <v>196</v>
      </c>
      <c r="C4119" t="s">
        <v>197</v>
      </c>
      <c r="D4119" t="s">
        <v>7473</v>
      </c>
      <c r="E4119">
        <v>3.9</v>
      </c>
      <c r="F4119">
        <v>5383</v>
      </c>
      <c r="G4119" s="21">
        <v>16.27</v>
      </c>
      <c r="H4119">
        <v>2016</v>
      </c>
      <c r="J4119" t="str">
        <f>_xlfn.CONCAT(Table1[#This Row])</f>
        <v>Clos de Los Siete (by Michel Rolland) 2016ArgentinaMendozaClos de los Siete3.9538316.272016</v>
      </c>
      <c r="S4119" t="b">
        <v>0</v>
      </c>
    </row>
    <row r="4120" spans="1:19" x14ac:dyDescent="0.2">
      <c r="A4120" t="s">
        <v>7857</v>
      </c>
      <c r="B4120" t="s">
        <v>196</v>
      </c>
      <c r="C4120" t="s">
        <v>3997</v>
      </c>
      <c r="D4120" t="s">
        <v>949</v>
      </c>
      <c r="E4120">
        <v>3.4</v>
      </c>
      <c r="F4120">
        <v>5267</v>
      </c>
      <c r="G4120" s="21">
        <v>7.99</v>
      </c>
      <c r="H4120">
        <v>2016</v>
      </c>
      <c r="J4120" t="str">
        <f>_xlfn.CONCAT(Table1[#This Row])</f>
        <v>Portillo Malbec 2016ArgentinaTunuyánSalentein3.452677.992016</v>
      </c>
      <c r="S4120" t="b">
        <v>0</v>
      </c>
    </row>
    <row r="4121" spans="1:19" x14ac:dyDescent="0.2">
      <c r="A4121" t="s">
        <v>860</v>
      </c>
      <c r="B4121" t="s">
        <v>70</v>
      </c>
      <c r="C4121" t="s">
        <v>161</v>
      </c>
      <c r="D4121" t="s">
        <v>896</v>
      </c>
      <c r="E4121">
        <v>4.2</v>
      </c>
      <c r="F4121">
        <v>5217</v>
      </c>
      <c r="G4121" s="21">
        <v>31.57</v>
      </c>
      <c r="H4121">
        <v>2016</v>
      </c>
      <c r="J4121" t="str">
        <f>_xlfn.CONCAT(Table1[#This Row])</f>
        <v>Cabernet Sauvignon 2016United StatesNapa ValleyBlack Stallion4.2521731.572016</v>
      </c>
      <c r="S4121" t="b">
        <v>0</v>
      </c>
    </row>
    <row r="4122" spans="1:19" x14ac:dyDescent="0.2">
      <c r="A4122" t="s">
        <v>7698</v>
      </c>
      <c r="B4122" t="s">
        <v>16</v>
      </c>
      <c r="C4122" t="s">
        <v>433</v>
      </c>
      <c r="D4122" t="s">
        <v>749</v>
      </c>
      <c r="E4122">
        <v>3.9</v>
      </c>
      <c r="F4122">
        <v>5016</v>
      </c>
      <c r="G4122" s="21">
        <v>17.75</v>
      </c>
      <c r="H4122">
        <v>2016</v>
      </c>
      <c r="J4122" t="str">
        <f>_xlfn.CONCAT(Table1[#This Row])</f>
        <v>Valpolicella Ripasso (Classico Superiore) 2016ItalyValpolicella RipassoTommasi3.9501617.752016</v>
      </c>
      <c r="S4122" t="b">
        <v>0</v>
      </c>
    </row>
    <row r="4123" spans="1:19" x14ac:dyDescent="0.2">
      <c r="A4123" t="s">
        <v>7081</v>
      </c>
      <c r="B4123" t="s">
        <v>16</v>
      </c>
      <c r="C4123" t="s">
        <v>302</v>
      </c>
      <c r="D4123" t="s">
        <v>2242</v>
      </c>
      <c r="E4123">
        <v>4.2</v>
      </c>
      <c r="F4123">
        <v>4381</v>
      </c>
      <c r="G4123" s="21">
        <v>19.77</v>
      </c>
      <c r="H4123">
        <v>2016</v>
      </c>
      <c r="J4123" t="str">
        <f>_xlfn.CONCAT(Table1[#This Row])</f>
        <v>Primitivo di Manduria Zolla 2016ItalyPrimitivo di ManduriaVigneti del Salento4.2438119.772016</v>
      </c>
      <c r="S4123" t="b">
        <v>0</v>
      </c>
    </row>
    <row r="4124" spans="1:19" x14ac:dyDescent="0.2">
      <c r="A4124" t="s">
        <v>7061</v>
      </c>
      <c r="B4124" t="s">
        <v>16</v>
      </c>
      <c r="C4124" t="s">
        <v>17</v>
      </c>
      <c r="D4124" t="s">
        <v>2868</v>
      </c>
      <c r="E4124">
        <v>3.8</v>
      </c>
      <c r="F4124">
        <v>4334</v>
      </c>
      <c r="G4124" s="21">
        <v>18.899999999999999</v>
      </c>
      <c r="H4124">
        <v>2016</v>
      </c>
      <c r="J4124" t="str">
        <f>_xlfn.CONCAT(Table1[#This Row])</f>
        <v>Le Difese 2016ItalyToscanaTenuta San Guido3.8433418.92016</v>
      </c>
      <c r="S4124" t="b">
        <v>0</v>
      </c>
    </row>
    <row r="4125" spans="1:19" x14ac:dyDescent="0.2">
      <c r="A4125" t="s">
        <v>6679</v>
      </c>
      <c r="B4125" t="s">
        <v>16</v>
      </c>
      <c r="C4125" t="s">
        <v>663</v>
      </c>
      <c r="D4125" t="s">
        <v>506</v>
      </c>
      <c r="E4125">
        <v>3.8</v>
      </c>
      <c r="F4125">
        <v>3957</v>
      </c>
      <c r="G4125" s="21">
        <v>7.9</v>
      </c>
      <c r="H4125">
        <v>2016</v>
      </c>
      <c r="J4125" t="str">
        <f>_xlfn.CONCAT(Table1[#This Row])</f>
        <v>Valpolicella Superiore 2016ItalyValpolicellaZenato3.839577.92016</v>
      </c>
      <c r="S4125" t="b">
        <v>0</v>
      </c>
    </row>
    <row r="4126" spans="1:19" x14ac:dyDescent="0.2">
      <c r="A4126" t="s">
        <v>6584</v>
      </c>
      <c r="B4126" t="s">
        <v>16</v>
      </c>
      <c r="C4126" t="s">
        <v>433</v>
      </c>
      <c r="D4126" t="s">
        <v>506</v>
      </c>
      <c r="E4126">
        <v>4.0999999999999996</v>
      </c>
      <c r="F4126">
        <v>3880</v>
      </c>
      <c r="G4126" s="21">
        <v>13.48</v>
      </c>
      <c r="H4126">
        <v>2016</v>
      </c>
      <c r="J4126" t="str">
        <f>_xlfn.CONCAT(Table1[#This Row])</f>
        <v>Ripassa Valpolicella Ripasso Superiore 2016ItalyValpolicella RipassoZenato4.1388013.482016</v>
      </c>
      <c r="S4126" t="b">
        <v>0</v>
      </c>
    </row>
    <row r="4127" spans="1:19" x14ac:dyDescent="0.2">
      <c r="A4127" t="s">
        <v>6569</v>
      </c>
      <c r="B4127" t="s">
        <v>70</v>
      </c>
      <c r="C4127" t="s">
        <v>533</v>
      </c>
      <c r="D4127" t="s">
        <v>4112</v>
      </c>
      <c r="E4127">
        <v>4</v>
      </c>
      <c r="F4127">
        <v>3859</v>
      </c>
      <c r="G4127" s="21">
        <v>20.47</v>
      </c>
      <c r="H4127">
        <v>2016</v>
      </c>
      <c r="J4127" t="str">
        <f>_xlfn.CONCAT(Table1[#This Row])</f>
        <v>Indian Wells Cabernet Sauvignon 2016United StatesColumbia ValleyChateau Ste. Michelle4385920.472016</v>
      </c>
      <c r="S4127" t="b">
        <v>0</v>
      </c>
    </row>
    <row r="4128" spans="1:19" x14ac:dyDescent="0.2">
      <c r="A4128" t="s">
        <v>6478</v>
      </c>
      <c r="B4128" t="s">
        <v>70</v>
      </c>
      <c r="C4128" t="s">
        <v>533</v>
      </c>
      <c r="D4128" t="s">
        <v>534</v>
      </c>
      <c r="E4128">
        <v>3.7</v>
      </c>
      <c r="F4128">
        <v>3784</v>
      </c>
      <c r="G4128" s="21">
        <v>12.25</v>
      </c>
      <c r="H4128">
        <v>2016</v>
      </c>
      <c r="J4128" t="str">
        <f>_xlfn.CONCAT(Table1[#This Row])</f>
        <v>Grand Estates Cabernet Sauvignon 2016United StatesColumbia ValleyColumbia Crest3.7378412.252016</v>
      </c>
      <c r="S4128" t="b">
        <v>0</v>
      </c>
    </row>
    <row r="4129" spans="1:19" x14ac:dyDescent="0.2">
      <c r="A4129" t="s">
        <v>6463</v>
      </c>
      <c r="B4129" t="s">
        <v>9</v>
      </c>
      <c r="C4129" t="s">
        <v>56</v>
      </c>
      <c r="D4129" t="s">
        <v>966</v>
      </c>
      <c r="E4129">
        <v>3.7</v>
      </c>
      <c r="F4129">
        <v>3752</v>
      </c>
      <c r="G4129" s="21">
        <v>8.6999999999999993</v>
      </c>
      <c r="H4129">
        <v>2016</v>
      </c>
      <c r="J4129" t="str">
        <f>_xlfn.CONCAT(Table1[#This Row])</f>
        <v>Côtes-du-Rhône Rouge 2016FranceCôtes-du-RhôneE. Guigal3.737528.72016</v>
      </c>
      <c r="S4129" t="b">
        <v>0</v>
      </c>
    </row>
    <row r="4130" spans="1:19" x14ac:dyDescent="0.2">
      <c r="A4130" t="s">
        <v>3074</v>
      </c>
      <c r="B4130" t="s">
        <v>70</v>
      </c>
      <c r="C4130" t="s">
        <v>71</v>
      </c>
      <c r="D4130" t="s">
        <v>2789</v>
      </c>
      <c r="E4130">
        <v>3.8</v>
      </c>
      <c r="F4130">
        <v>3731</v>
      </c>
      <c r="G4130" s="21">
        <v>15.33</v>
      </c>
      <c r="H4130">
        <v>2016</v>
      </c>
      <c r="J4130" t="str">
        <f>_xlfn.CONCAT(Table1[#This Row])</f>
        <v>Old Vine Zinfandel 2016United StatesCaliforniaBogle3.8373115.332016</v>
      </c>
      <c r="S4130" t="b">
        <v>0</v>
      </c>
    </row>
    <row r="4131" spans="1:19" x14ac:dyDescent="0.2">
      <c r="A4131" t="s">
        <v>6355</v>
      </c>
      <c r="B4131" t="s">
        <v>16</v>
      </c>
      <c r="C4131" t="s">
        <v>6219</v>
      </c>
      <c r="D4131" t="s">
        <v>2550</v>
      </c>
      <c r="E4131">
        <v>4.3</v>
      </c>
      <c r="F4131">
        <v>3685</v>
      </c>
      <c r="G4131" s="21">
        <v>21.89</v>
      </c>
      <c r="H4131">
        <v>2016</v>
      </c>
      <c r="J4131" t="str">
        <f>_xlfn.CONCAT(Table1[#This Row])</f>
        <v>Edizione Cinque Autoctoni 2016ItalyAbruzzoFarnese4.3368521.892016</v>
      </c>
      <c r="S4131" t="b">
        <v>0</v>
      </c>
    </row>
    <row r="4132" spans="1:19" x14ac:dyDescent="0.2">
      <c r="A4132" t="s">
        <v>5986</v>
      </c>
      <c r="B4132" t="s">
        <v>16</v>
      </c>
      <c r="C4132" t="s">
        <v>17</v>
      </c>
      <c r="D4132" t="s">
        <v>1027</v>
      </c>
      <c r="E4132">
        <v>3.8</v>
      </c>
      <c r="F4132">
        <v>3393</v>
      </c>
      <c r="G4132" s="21">
        <v>9.75</v>
      </c>
      <c r="H4132">
        <v>2016</v>
      </c>
      <c r="J4132" t="str">
        <f>_xlfn.CONCAT(Table1[#This Row])</f>
        <v>Poggio Badiola 2016ItalyToscanaMazzei3.833939.752016</v>
      </c>
      <c r="S4132" t="b">
        <v>0</v>
      </c>
    </row>
    <row r="4133" spans="1:19" x14ac:dyDescent="0.2">
      <c r="A4133" t="s">
        <v>5976</v>
      </c>
      <c r="B4133" t="s">
        <v>70</v>
      </c>
      <c r="C4133" t="s">
        <v>71</v>
      </c>
      <c r="D4133" t="s">
        <v>387</v>
      </c>
      <c r="E4133">
        <v>3.8</v>
      </c>
      <c r="F4133">
        <v>3389</v>
      </c>
      <c r="G4133" s="21">
        <v>8.48</v>
      </c>
      <c r="H4133">
        <v>2016</v>
      </c>
      <c r="J4133" t="str">
        <f>_xlfn.CONCAT(Table1[#This Row])</f>
        <v>Dark (Red Blend) 2016United StatesCaliforniaApothic3.833898.482016</v>
      </c>
      <c r="S4133" t="b">
        <v>0</v>
      </c>
    </row>
    <row r="4134" spans="1:19" x14ac:dyDescent="0.2">
      <c r="A4134" t="s">
        <v>860</v>
      </c>
      <c r="B4134" t="s">
        <v>70</v>
      </c>
      <c r="C4134" t="s">
        <v>71</v>
      </c>
      <c r="D4134" t="s">
        <v>2789</v>
      </c>
      <c r="E4134">
        <v>3.7</v>
      </c>
      <c r="F4134">
        <v>3375</v>
      </c>
      <c r="G4134" s="21">
        <v>16.39</v>
      </c>
      <c r="H4134">
        <v>2016</v>
      </c>
      <c r="J4134" t="str">
        <f>_xlfn.CONCAT(Table1[#This Row])</f>
        <v>Cabernet Sauvignon 2016United StatesCaliforniaBogle3.7337516.392016</v>
      </c>
      <c r="S4134" t="b">
        <v>0</v>
      </c>
    </row>
    <row r="4135" spans="1:19" x14ac:dyDescent="0.2">
      <c r="A4135" t="s">
        <v>5928</v>
      </c>
      <c r="B4135" t="s">
        <v>16</v>
      </c>
      <c r="C4135" t="s">
        <v>228</v>
      </c>
      <c r="D4135" t="s">
        <v>2045</v>
      </c>
      <c r="E4135">
        <v>3.9</v>
      </c>
      <c r="F4135">
        <v>3311</v>
      </c>
      <c r="G4135" s="21">
        <v>10.85</v>
      </c>
      <c r="H4135">
        <v>2016</v>
      </c>
      <c r="J4135" t="str">
        <f>_xlfn.CONCAT(Table1[#This Row])</f>
        <v>Lamùri Nero d'Avola Regaleali 2016ItalyTerre SicilianeTasca d'Almerita3.9331110.852016</v>
      </c>
      <c r="S4135" t="b">
        <v>0</v>
      </c>
    </row>
    <row r="4136" spans="1:19" x14ac:dyDescent="0.2">
      <c r="A4136" t="s">
        <v>5776</v>
      </c>
      <c r="B4136" t="s">
        <v>16</v>
      </c>
      <c r="C4136" t="s">
        <v>433</v>
      </c>
      <c r="D4136" t="s">
        <v>992</v>
      </c>
      <c r="E4136">
        <v>3.9</v>
      </c>
      <c r="F4136">
        <v>3246</v>
      </c>
      <c r="G4136" s="21">
        <v>13.16</v>
      </c>
      <c r="H4136">
        <v>2016</v>
      </c>
      <c r="J4136" t="str">
        <f>_xlfn.CONCAT(Table1[#This Row])</f>
        <v>La Groletta Valpolicella Ripasso 2016ItalyValpolicella RipassoCorte Giara3.9324613.162016</v>
      </c>
      <c r="S4136" t="b">
        <v>0</v>
      </c>
    </row>
    <row r="4137" spans="1:19" x14ac:dyDescent="0.2">
      <c r="A4137" t="s">
        <v>5672</v>
      </c>
      <c r="B4137" t="s">
        <v>66</v>
      </c>
      <c r="C4137" t="s">
        <v>222</v>
      </c>
      <c r="D4137" t="s">
        <v>2176</v>
      </c>
      <c r="E4137">
        <v>4.0999999999999996</v>
      </c>
      <c r="F4137">
        <v>3192</v>
      </c>
      <c r="G4137" s="21">
        <v>24.14</v>
      </c>
      <c r="H4137">
        <v>2016</v>
      </c>
      <c r="J4137" t="str">
        <f>_xlfn.CONCAT(Table1[#This Row])</f>
        <v>Crianza Tinto 2016SpainRibera del DueroPago de Los Capellanes4.1319224.142016</v>
      </c>
      <c r="S4137" t="b">
        <v>0</v>
      </c>
    </row>
    <row r="4138" spans="1:19" x14ac:dyDescent="0.2">
      <c r="A4138" t="s">
        <v>860</v>
      </c>
      <c r="B4138" t="s">
        <v>34</v>
      </c>
      <c r="C4138" t="s">
        <v>718</v>
      </c>
      <c r="D4138" t="s">
        <v>5145</v>
      </c>
      <c r="E4138">
        <v>3.4</v>
      </c>
      <c r="F4138">
        <v>3169</v>
      </c>
      <c r="G4138" s="21">
        <v>11.5</v>
      </c>
      <c r="H4138">
        <v>2016</v>
      </c>
      <c r="J4138" t="str">
        <f>_xlfn.CONCAT(Table1[#This Row])</f>
        <v>Cabernet Sauvignon 2016ChileColchagua ValleyLos Vascos3.4316911.52016</v>
      </c>
      <c r="S4138" t="b">
        <v>0</v>
      </c>
    </row>
    <row r="4139" spans="1:19" x14ac:dyDescent="0.2">
      <c r="A4139" t="s">
        <v>5633</v>
      </c>
      <c r="B4139" t="s">
        <v>16</v>
      </c>
      <c r="C4139" t="s">
        <v>638</v>
      </c>
      <c r="D4139" t="s">
        <v>2550</v>
      </c>
      <c r="E4139">
        <v>3.7</v>
      </c>
      <c r="F4139">
        <v>3122</v>
      </c>
      <c r="G4139" s="21">
        <v>7.9</v>
      </c>
      <c r="H4139">
        <v>2016</v>
      </c>
      <c r="J4139" t="str">
        <f>_xlfn.CONCAT(Table1[#This Row])</f>
        <v>Fantini Casale Vecchio Montepulciano d'Abruzzo 2016ItalyMontepulciano d'AbruzzoFarnese3.731227.92016</v>
      </c>
      <c r="S4139" t="b">
        <v>0</v>
      </c>
    </row>
    <row r="4140" spans="1:19" x14ac:dyDescent="0.2">
      <c r="A4140" t="s">
        <v>5619</v>
      </c>
      <c r="B4140" t="s">
        <v>16</v>
      </c>
      <c r="C4140" t="s">
        <v>234</v>
      </c>
      <c r="D4140" t="s">
        <v>2719</v>
      </c>
      <c r="E4140">
        <v>4.3</v>
      </c>
      <c r="F4140">
        <v>3114</v>
      </c>
      <c r="G4140" s="21">
        <v>48.69</v>
      </c>
      <c r="H4140">
        <v>2016</v>
      </c>
      <c r="J4140" t="str">
        <f>_xlfn.CONCAT(Table1[#This Row])</f>
        <v>Le Serre Nuove 2016ItalyBolgheriOrnellaia4.3311448.692016</v>
      </c>
      <c r="S4140" t="b">
        <v>0</v>
      </c>
    </row>
    <row r="4141" spans="1:19" x14ac:dyDescent="0.2">
      <c r="A4141" t="s">
        <v>5618</v>
      </c>
      <c r="B4141" t="s">
        <v>16</v>
      </c>
      <c r="C4141" t="s">
        <v>433</v>
      </c>
      <c r="D4141" t="s">
        <v>2749</v>
      </c>
      <c r="E4141">
        <v>3.8</v>
      </c>
      <c r="F4141">
        <v>3111</v>
      </c>
      <c r="G4141" s="21">
        <v>11.95</v>
      </c>
      <c r="H4141">
        <v>2016</v>
      </c>
      <c r="J4141" t="str">
        <f>_xlfn.CONCAT(Table1[#This Row])</f>
        <v>Valpolicella Ripasso Superiore 2016ItalyValpolicella RipassoZonin3.8311111.952016</v>
      </c>
      <c r="S4141" t="b">
        <v>0</v>
      </c>
    </row>
    <row r="4142" spans="1:19" x14ac:dyDescent="0.2">
      <c r="A4142" t="s">
        <v>5614</v>
      </c>
      <c r="B4142" t="s">
        <v>16</v>
      </c>
      <c r="C4142" t="s">
        <v>1844</v>
      </c>
      <c r="D4142" t="s">
        <v>395</v>
      </c>
      <c r="E4142">
        <v>3.7</v>
      </c>
      <c r="F4142">
        <v>3107</v>
      </c>
      <c r="G4142" s="21">
        <v>12.99</v>
      </c>
      <c r="H4142">
        <v>2016</v>
      </c>
      <c r="J4142" t="str">
        <f>_xlfn.CONCAT(Table1[#This Row])</f>
        <v>Campofiorin Rosso Veronese 2016ItalyRosso VeroneseMasi3.7310712.992016</v>
      </c>
      <c r="S4142" t="b">
        <v>0</v>
      </c>
    </row>
    <row r="4143" spans="1:19" x14ac:dyDescent="0.2">
      <c r="A4143" t="s">
        <v>860</v>
      </c>
      <c r="B4143" t="s">
        <v>196</v>
      </c>
      <c r="C4143" t="s">
        <v>197</v>
      </c>
      <c r="D4143" t="s">
        <v>1326</v>
      </c>
      <c r="E4143">
        <v>3.6</v>
      </c>
      <c r="F4143">
        <v>2973</v>
      </c>
      <c r="G4143" s="21">
        <v>8.89</v>
      </c>
      <c r="H4143">
        <v>2016</v>
      </c>
      <c r="J4143" t="str">
        <f>_xlfn.CONCAT(Table1[#This Row])</f>
        <v>Cabernet Sauvignon 2016ArgentinaMendozaAlamos3.629738.892016</v>
      </c>
      <c r="S4143" t="b">
        <v>0</v>
      </c>
    </row>
    <row r="4144" spans="1:19" x14ac:dyDescent="0.2">
      <c r="A4144" t="s">
        <v>5166</v>
      </c>
      <c r="B4144" t="s">
        <v>66</v>
      </c>
      <c r="C4144" t="s">
        <v>222</v>
      </c>
      <c r="D4144" t="s">
        <v>3031</v>
      </c>
      <c r="E4144">
        <v>4.2</v>
      </c>
      <c r="F4144">
        <v>2883</v>
      </c>
      <c r="G4144" s="21">
        <v>22.7</v>
      </c>
      <c r="H4144">
        <v>2016</v>
      </c>
      <c r="J4144" t="str">
        <f>_xlfn.CONCAT(Table1[#This Row])</f>
        <v>Ribera del Duero Crianza 2016SpainRibera del DueroArzuaga4.2288322.72016</v>
      </c>
      <c r="S4144" t="b">
        <v>0</v>
      </c>
    </row>
    <row r="4145" spans="1:19" x14ac:dyDescent="0.2">
      <c r="A4145" t="s">
        <v>860</v>
      </c>
      <c r="B4145" t="s">
        <v>70</v>
      </c>
      <c r="C4145" t="s">
        <v>3785</v>
      </c>
      <c r="D4145" t="s">
        <v>4012</v>
      </c>
      <c r="E4145">
        <v>3.8</v>
      </c>
      <c r="F4145">
        <v>2882</v>
      </c>
      <c r="G4145" s="21">
        <v>17.79</v>
      </c>
      <c r="H4145">
        <v>2016</v>
      </c>
      <c r="J4145" t="str">
        <f>_xlfn.CONCAT(Table1[#This Row])</f>
        <v>Cabernet Sauvignon 2016United StatesSonoma CountyLouis M. Martini3.8288217.792016</v>
      </c>
      <c r="S4145" t="b">
        <v>0</v>
      </c>
    </row>
    <row r="4146" spans="1:19" x14ac:dyDescent="0.2">
      <c r="A4146" t="s">
        <v>5143</v>
      </c>
      <c r="B4146" t="s">
        <v>66</v>
      </c>
      <c r="C4146" t="s">
        <v>308</v>
      </c>
      <c r="D4146" t="s">
        <v>1499</v>
      </c>
      <c r="E4146">
        <v>3.6</v>
      </c>
      <c r="F4146">
        <v>2864</v>
      </c>
      <c r="G4146" s="21">
        <v>8.4700000000000006</v>
      </c>
      <c r="H4146">
        <v>2016</v>
      </c>
      <c r="J4146" t="str">
        <f>_xlfn.CONCAT(Table1[#This Row])</f>
        <v>Rioja Crianza 2016SpainRiojaMarqués de Cáceres3.628648.472016</v>
      </c>
      <c r="S4146" t="b">
        <v>0</v>
      </c>
    </row>
    <row r="4147" spans="1:19" x14ac:dyDescent="0.2">
      <c r="A4147" t="s">
        <v>5133</v>
      </c>
      <c r="B4147" t="s">
        <v>77</v>
      </c>
      <c r="C4147" t="s">
        <v>78</v>
      </c>
      <c r="D4147" t="s">
        <v>2153</v>
      </c>
      <c r="E4147">
        <v>3.9</v>
      </c>
      <c r="F4147">
        <v>2854</v>
      </c>
      <c r="G4147" s="21">
        <v>13.44</v>
      </c>
      <c r="H4147">
        <v>2016</v>
      </c>
      <c r="J4147" t="str">
        <f>_xlfn.CONCAT(Table1[#This Row])</f>
        <v>Vinha Grande Douro 2016PortugalDouroCasa Ferreirinha3.9285413.442016</v>
      </c>
      <c r="S4147" t="b">
        <v>0</v>
      </c>
    </row>
    <row r="4148" spans="1:19" x14ac:dyDescent="0.2">
      <c r="A4148" t="s">
        <v>4962</v>
      </c>
      <c r="B4148" t="s">
        <v>34</v>
      </c>
      <c r="C4148" t="s">
        <v>599</v>
      </c>
      <c r="D4148" t="s">
        <v>1719</v>
      </c>
      <c r="E4148">
        <v>3.3</v>
      </c>
      <c r="F4148">
        <v>2797</v>
      </c>
      <c r="G4148" s="21">
        <v>6.77</v>
      </c>
      <c r="H4148">
        <v>2016</v>
      </c>
      <c r="J4148" t="str">
        <f>_xlfn.CONCAT(Table1[#This Row])</f>
        <v>120 Reserva Especial Cabernet Sauvignon 2016ChileMaipo ValleySanta Rita3.327976.772016</v>
      </c>
      <c r="S4148" t="b">
        <v>0</v>
      </c>
    </row>
    <row r="4149" spans="1:19" x14ac:dyDescent="0.2">
      <c r="A4149" t="s">
        <v>327</v>
      </c>
      <c r="B4149" t="s">
        <v>66</v>
      </c>
      <c r="C4149" t="s">
        <v>308</v>
      </c>
      <c r="D4149" t="s">
        <v>2529</v>
      </c>
      <c r="E4149">
        <v>3.8</v>
      </c>
      <c r="F4149">
        <v>2773</v>
      </c>
      <c r="G4149" s="21">
        <v>8.9</v>
      </c>
      <c r="H4149">
        <v>2016</v>
      </c>
      <c r="J4149" t="str">
        <f>_xlfn.CONCAT(Table1[#This Row])</f>
        <v>Crianza 2016SpainRiojaAltos Ibéricos3.827738.92016</v>
      </c>
      <c r="S4149" t="b">
        <v>0</v>
      </c>
    </row>
    <row r="4150" spans="1:19" x14ac:dyDescent="0.2">
      <c r="A4150" t="s">
        <v>860</v>
      </c>
      <c r="B4150" t="s">
        <v>70</v>
      </c>
      <c r="C4150" t="s">
        <v>698</v>
      </c>
      <c r="D4150" t="s">
        <v>4378</v>
      </c>
      <c r="E4150">
        <v>3.8</v>
      </c>
      <c r="F4150">
        <v>2771</v>
      </c>
      <c r="G4150" s="21">
        <v>13.09</v>
      </c>
      <c r="H4150">
        <v>2016</v>
      </c>
      <c r="J4150" t="str">
        <f>_xlfn.CONCAT(Table1[#This Row])</f>
        <v>Cabernet Sauvignon 2016United StatesNorth CoastHess Select3.8277113.092016</v>
      </c>
      <c r="S4150" t="b">
        <v>0</v>
      </c>
    </row>
    <row r="4151" spans="1:19" x14ac:dyDescent="0.2">
      <c r="A4151" t="s">
        <v>2536</v>
      </c>
      <c r="B4151" t="s">
        <v>9</v>
      </c>
      <c r="C4151" t="s">
        <v>414</v>
      </c>
      <c r="D4151" t="s">
        <v>4709</v>
      </c>
      <c r="E4151">
        <v>4.2</v>
      </c>
      <c r="F4151">
        <v>2663</v>
      </c>
      <c r="G4151" s="21">
        <v>23.88</v>
      </c>
      <c r="H4151">
        <v>2016</v>
      </c>
      <c r="J4151" t="str">
        <f>_xlfn.CONCAT(Table1[#This Row])</f>
        <v>Châteauneuf-du-Pape 2016FranceChâteauneuf-du-PapeDomaine du Vieux Lazaret4.2266323.882016</v>
      </c>
      <c r="S4151" t="b">
        <v>0</v>
      </c>
    </row>
    <row r="4152" spans="1:19" x14ac:dyDescent="0.2">
      <c r="A4152" t="s">
        <v>4708</v>
      </c>
      <c r="B4152" t="s">
        <v>16</v>
      </c>
      <c r="C4152" t="s">
        <v>17</v>
      </c>
      <c r="D4152" t="s">
        <v>1841</v>
      </c>
      <c r="E4152">
        <v>3.9</v>
      </c>
      <c r="F4152">
        <v>2662</v>
      </c>
      <c r="G4152" s="21">
        <v>6.5</v>
      </c>
      <c r="H4152">
        <v>2016</v>
      </c>
      <c r="J4152" t="str">
        <f>_xlfn.CONCAT(Table1[#This Row])</f>
        <v>Sangiovese Toscana 2016ItalyToscanaCaparzo3.926626.52016</v>
      </c>
      <c r="S4152" t="b">
        <v>0</v>
      </c>
    </row>
    <row r="4153" spans="1:19" x14ac:dyDescent="0.2">
      <c r="A4153" t="s">
        <v>1063</v>
      </c>
      <c r="B4153" t="s">
        <v>70</v>
      </c>
      <c r="C4153" t="s">
        <v>71</v>
      </c>
      <c r="D4153" t="s">
        <v>2789</v>
      </c>
      <c r="E4153">
        <v>3.6</v>
      </c>
      <c r="F4153">
        <v>2660</v>
      </c>
      <c r="G4153" s="21">
        <v>14.36</v>
      </c>
      <c r="H4153">
        <v>2016</v>
      </c>
      <c r="J4153" t="str">
        <f>_xlfn.CONCAT(Table1[#This Row])</f>
        <v>Merlot 2016United StatesCaliforniaBogle3.6266014.362016</v>
      </c>
      <c r="S4153" t="b">
        <v>0</v>
      </c>
    </row>
    <row r="4154" spans="1:19" x14ac:dyDescent="0.2">
      <c r="A4154" t="s">
        <v>4698</v>
      </c>
      <c r="B4154" t="s">
        <v>66</v>
      </c>
      <c r="C4154" t="s">
        <v>308</v>
      </c>
      <c r="D4154" t="s">
        <v>1830</v>
      </c>
      <c r="E4154">
        <v>4</v>
      </c>
      <c r="F4154">
        <v>2651</v>
      </c>
      <c r="G4154" s="21">
        <v>13.95</v>
      </c>
      <c r="H4154">
        <v>2016</v>
      </c>
      <c r="J4154" t="str">
        <f>_xlfn.CONCAT(Table1[#This Row])</f>
        <v>La Montesa 2016SpainRiojaPalacios Remondo4265113.952016</v>
      </c>
      <c r="S4154" t="b">
        <v>0</v>
      </c>
    </row>
    <row r="4155" spans="1:19" x14ac:dyDescent="0.2">
      <c r="A4155" t="s">
        <v>4658</v>
      </c>
      <c r="B4155" t="s">
        <v>16</v>
      </c>
      <c r="C4155" t="s">
        <v>144</v>
      </c>
      <c r="D4155" t="s">
        <v>543</v>
      </c>
      <c r="E4155">
        <v>3.8</v>
      </c>
      <c r="F4155">
        <v>2606</v>
      </c>
      <c r="G4155" s="21">
        <v>10.39</v>
      </c>
      <c r="H4155">
        <v>2016</v>
      </c>
      <c r="J4155" t="str">
        <f>_xlfn.CONCAT(Table1[#This Row])</f>
        <v>Tellus Syrah 2016ItalyLazioFalesco3.8260610.392016</v>
      </c>
      <c r="S4155" t="b">
        <v>0</v>
      </c>
    </row>
    <row r="4156" spans="1:19" x14ac:dyDescent="0.2">
      <c r="A4156" t="s">
        <v>4657</v>
      </c>
      <c r="B4156" t="s">
        <v>196</v>
      </c>
      <c r="C4156" t="s">
        <v>197</v>
      </c>
      <c r="D4156" t="s">
        <v>695</v>
      </c>
      <c r="E4156">
        <v>4.3</v>
      </c>
      <c r="F4156">
        <v>2604</v>
      </c>
      <c r="G4156" s="21">
        <v>21.45</v>
      </c>
      <c r="H4156">
        <v>2016</v>
      </c>
      <c r="J4156" t="str">
        <f>_xlfn.CONCAT(Table1[#This Row])</f>
        <v>Cabernet Franc 2016ArgentinaMendozaEl Enemigo4.3260421.452016</v>
      </c>
      <c r="S4156" t="b">
        <v>0</v>
      </c>
    </row>
    <row r="4157" spans="1:19" x14ac:dyDescent="0.2">
      <c r="A4157" t="s">
        <v>4511</v>
      </c>
      <c r="B4157" t="s">
        <v>16</v>
      </c>
      <c r="C4157" t="s">
        <v>4512</v>
      </c>
      <c r="D4157" t="s">
        <v>3282</v>
      </c>
      <c r="E4157">
        <v>4.2</v>
      </c>
      <c r="F4157">
        <v>2540</v>
      </c>
      <c r="G4157" s="21">
        <v>18.95</v>
      </c>
      <c r="H4157">
        <v>2016</v>
      </c>
      <c r="J4157" t="str">
        <f>_xlfn.CONCAT(Table1[#This Row])</f>
        <v>Ronchedone Rosso 2016ItalyLombardiaCà dei Frati4.2254018.952016</v>
      </c>
      <c r="S4157" t="b">
        <v>0</v>
      </c>
    </row>
    <row r="4158" spans="1:19" x14ac:dyDescent="0.2">
      <c r="A4158" t="s">
        <v>4482</v>
      </c>
      <c r="B4158" t="s">
        <v>16</v>
      </c>
      <c r="C4158" t="s">
        <v>17</v>
      </c>
      <c r="D4158" t="s">
        <v>94</v>
      </c>
      <c r="E4158">
        <v>3.8</v>
      </c>
      <c r="F4158">
        <v>2519</v>
      </c>
      <c r="G4158" s="21">
        <v>13.69</v>
      </c>
      <c r="H4158">
        <v>2016</v>
      </c>
      <c r="J4158" t="str">
        <f>_xlfn.CONCAT(Table1[#This Row])</f>
        <v>Villa Antinori Rosso 2016ItalyToscanaAntinori3.8251913.692016</v>
      </c>
      <c r="S4158" t="b">
        <v>0</v>
      </c>
    </row>
    <row r="4159" spans="1:19" x14ac:dyDescent="0.2">
      <c r="A4159" t="s">
        <v>4329</v>
      </c>
      <c r="B4159" t="s">
        <v>196</v>
      </c>
      <c r="C4159" t="s">
        <v>197</v>
      </c>
      <c r="D4159" t="s">
        <v>200</v>
      </c>
      <c r="E4159">
        <v>3.6</v>
      </c>
      <c r="F4159">
        <v>2461</v>
      </c>
      <c r="G4159" s="21">
        <v>10.91</v>
      </c>
      <c r="H4159">
        <v>2016</v>
      </c>
      <c r="J4159" t="str">
        <f>_xlfn.CONCAT(Table1[#This Row])</f>
        <v>Aruma Malbec 2016ArgentinaMendozaCaro (Catena and Rothschild)3.6246110.912016</v>
      </c>
      <c r="S4159" t="b">
        <v>0</v>
      </c>
    </row>
    <row r="4160" spans="1:19" x14ac:dyDescent="0.2">
      <c r="A4160" t="s">
        <v>4250</v>
      </c>
      <c r="B4160" t="s">
        <v>70</v>
      </c>
      <c r="C4160" t="s">
        <v>533</v>
      </c>
      <c r="D4160" t="s">
        <v>844</v>
      </c>
      <c r="E4160">
        <v>3.6</v>
      </c>
      <c r="F4160">
        <v>2403</v>
      </c>
      <c r="G4160" s="21">
        <v>13.16</v>
      </c>
      <c r="H4160">
        <v>2016</v>
      </c>
      <c r="J4160" t="str">
        <f>_xlfn.CONCAT(Table1[#This Row])</f>
        <v>The Velvet Devil Merlot 2016United StatesColumbia ValleyCharles Smith3.6240313.162016</v>
      </c>
      <c r="S4160" t="b">
        <v>0</v>
      </c>
    </row>
    <row r="4161" spans="1:19" x14ac:dyDescent="0.2">
      <c r="A4161" t="s">
        <v>4130</v>
      </c>
      <c r="B4161" t="s">
        <v>46</v>
      </c>
      <c r="C4161" t="s">
        <v>262</v>
      </c>
      <c r="D4161" t="s">
        <v>263</v>
      </c>
      <c r="E4161">
        <v>4.0999999999999996</v>
      </c>
      <c r="F4161">
        <v>2315</v>
      </c>
      <c r="G4161" s="21">
        <v>42.5</v>
      </c>
      <c r="H4161">
        <v>2016</v>
      </c>
      <c r="J4161" t="str">
        <f>_xlfn.CONCAT(Table1[#This Row])</f>
        <v>Bin 28 Kalimna Shiraz 2016AustraliaBarossa ValleyPenfolds4.1231542.52016</v>
      </c>
      <c r="S4161" t="b">
        <v>0</v>
      </c>
    </row>
    <row r="4162" spans="1:19" x14ac:dyDescent="0.2">
      <c r="A4162" t="s">
        <v>4129</v>
      </c>
      <c r="B4162" t="s">
        <v>16</v>
      </c>
      <c r="C4162" t="s">
        <v>2349</v>
      </c>
      <c r="D4162" t="s">
        <v>840</v>
      </c>
      <c r="E4162">
        <v>4</v>
      </c>
      <c r="F4162">
        <v>2315</v>
      </c>
      <c r="G4162" s="21">
        <v>13.55</v>
      </c>
      <c r="H4162">
        <v>2016</v>
      </c>
      <c r="J4162" t="str">
        <f>_xlfn.CONCAT(Table1[#This Row])</f>
        <v>Palazzo della Torre 2016ItalyVeronaAllegrini4231513.552016</v>
      </c>
      <c r="S4162" t="b">
        <v>0</v>
      </c>
    </row>
    <row r="4163" spans="1:19" x14ac:dyDescent="0.2">
      <c r="A4163" t="s">
        <v>4118</v>
      </c>
      <c r="B4163" t="s">
        <v>16</v>
      </c>
      <c r="C4163" t="s">
        <v>93</v>
      </c>
      <c r="D4163" t="s">
        <v>94</v>
      </c>
      <c r="E4163">
        <v>4.3</v>
      </c>
      <c r="F4163">
        <v>2308</v>
      </c>
      <c r="G4163" s="21">
        <v>34.89</v>
      </c>
      <c r="H4163">
        <v>2016</v>
      </c>
      <c r="J4163" t="str">
        <f>_xlfn.CONCAT(Table1[#This Row])</f>
        <v>Tenuta Tignanello 'Marchese Antinori' Chianti Classico Riserva 2016ItalyChianti ClassicoAntinori4.3230834.892016</v>
      </c>
      <c r="S4163" t="b">
        <v>0</v>
      </c>
    </row>
    <row r="4164" spans="1:19" x14ac:dyDescent="0.2">
      <c r="A4164" t="s">
        <v>4105</v>
      </c>
      <c r="B4164" t="s">
        <v>16</v>
      </c>
      <c r="C4164" t="s">
        <v>120</v>
      </c>
      <c r="D4164" t="s">
        <v>3014</v>
      </c>
      <c r="E4164">
        <v>3.8</v>
      </c>
      <c r="F4164">
        <v>2290</v>
      </c>
      <c r="G4164" s="21">
        <v>6.95</v>
      </c>
      <c r="H4164">
        <v>2016</v>
      </c>
      <c r="J4164" t="str">
        <f>_xlfn.CONCAT(Table1[#This Row])</f>
        <v>Barbera d'Asti Lavignone 2016ItalyBarbera d'AstiPico Maccario3.822906.952016</v>
      </c>
      <c r="S4164" t="b">
        <v>0</v>
      </c>
    </row>
    <row r="4165" spans="1:19" x14ac:dyDescent="0.2">
      <c r="A4165" t="s">
        <v>557</v>
      </c>
      <c r="B4165" t="s">
        <v>16</v>
      </c>
      <c r="C4165" t="s">
        <v>558</v>
      </c>
      <c r="D4165" t="s">
        <v>4081</v>
      </c>
      <c r="E4165">
        <v>3.9</v>
      </c>
      <c r="F4165">
        <v>2279</v>
      </c>
      <c r="G4165" s="21">
        <v>19.5</v>
      </c>
      <c r="H4165">
        <v>2016</v>
      </c>
      <c r="J4165" t="str">
        <f>_xlfn.CONCAT(Table1[#This Row])</f>
        <v>Vino Nobile di Montepulciano 2016ItalyVino Nobile di MontepulcianoLa Braccesca3.9227919.52016</v>
      </c>
      <c r="S4165" t="b">
        <v>0</v>
      </c>
    </row>
    <row r="4166" spans="1:19" x14ac:dyDescent="0.2">
      <c r="A4166" t="s">
        <v>4068</v>
      </c>
      <c r="B4166" t="s">
        <v>34</v>
      </c>
      <c r="C4166" t="s">
        <v>898</v>
      </c>
      <c r="D4166" t="s">
        <v>899</v>
      </c>
      <c r="E4166">
        <v>3.9</v>
      </c>
      <c r="F4166">
        <v>2259</v>
      </c>
      <c r="G4166" s="21">
        <v>14.53</v>
      </c>
      <c r="H4166">
        <v>2016</v>
      </c>
      <c r="J4166" t="str">
        <f>_xlfn.CONCAT(Table1[#This Row])</f>
        <v>Max Reserva Carmenère 2016ChileAconcagua ValleyErrazuriz3.9225914.532016</v>
      </c>
      <c r="S4166" t="b">
        <v>0</v>
      </c>
    </row>
    <row r="4167" spans="1:19" x14ac:dyDescent="0.2">
      <c r="A4167" t="s">
        <v>4052</v>
      </c>
      <c r="B4167" t="s">
        <v>16</v>
      </c>
      <c r="C4167" t="s">
        <v>302</v>
      </c>
      <c r="D4167" t="s">
        <v>2242</v>
      </c>
      <c r="E4167">
        <v>4.4000000000000004</v>
      </c>
      <c r="F4167">
        <v>2246</v>
      </c>
      <c r="G4167" s="21">
        <v>17.5</v>
      </c>
      <c r="H4167">
        <v>2016</v>
      </c>
      <c r="J4167" t="str">
        <f>_xlfn.CONCAT(Table1[#This Row])</f>
        <v>Vigne Vecchie Leggenda Primitivo di Manduria 2016ItalyPrimitivo di ManduriaVigneti del Salento4.4224617.52016</v>
      </c>
      <c r="S4167" t="b">
        <v>0</v>
      </c>
    </row>
    <row r="4168" spans="1:19" x14ac:dyDescent="0.2">
      <c r="A4168" t="s">
        <v>327</v>
      </c>
      <c r="B4168" t="s">
        <v>66</v>
      </c>
      <c r="C4168" t="s">
        <v>308</v>
      </c>
      <c r="D4168" t="s">
        <v>1907</v>
      </c>
      <c r="E4168">
        <v>3.6</v>
      </c>
      <c r="F4168">
        <v>2227</v>
      </c>
      <c r="G4168" s="21">
        <v>7.6</v>
      </c>
      <c r="H4168">
        <v>2016</v>
      </c>
      <c r="J4168" t="str">
        <f>_xlfn.CONCAT(Table1[#This Row])</f>
        <v>Crianza 2016SpainRiojaHacienda López de Haro3.622277.62016</v>
      </c>
      <c r="S4168" t="b">
        <v>0</v>
      </c>
    </row>
    <row r="4169" spans="1:19" x14ac:dyDescent="0.2">
      <c r="A4169" t="s">
        <v>3724</v>
      </c>
      <c r="B4169" t="s">
        <v>16</v>
      </c>
      <c r="C4169" t="s">
        <v>433</v>
      </c>
      <c r="D4169" t="s">
        <v>3974</v>
      </c>
      <c r="E4169">
        <v>3.8</v>
      </c>
      <c r="F4169">
        <v>2226</v>
      </c>
      <c r="G4169" s="21">
        <v>12.55</v>
      </c>
      <c r="H4169">
        <v>2016</v>
      </c>
      <c r="J4169" t="str">
        <f>_xlfn.CONCAT(Table1[#This Row])</f>
        <v>Valpolicella Ripasso 2016ItalyValpolicella RipassoBertani3.8222612.552016</v>
      </c>
      <c r="S4169" t="b">
        <v>0</v>
      </c>
    </row>
    <row r="4170" spans="1:19" x14ac:dyDescent="0.2">
      <c r="A4170" t="s">
        <v>860</v>
      </c>
      <c r="B4170" t="s">
        <v>70</v>
      </c>
      <c r="C4170" t="s">
        <v>161</v>
      </c>
      <c r="D4170" t="s">
        <v>4012</v>
      </c>
      <c r="E4170">
        <v>4.0999999999999996</v>
      </c>
      <c r="F4170">
        <v>2216</v>
      </c>
      <c r="G4170" s="21">
        <v>30.43</v>
      </c>
      <c r="H4170">
        <v>2016</v>
      </c>
      <c r="J4170" t="str">
        <f>_xlfn.CONCAT(Table1[#This Row])</f>
        <v>Cabernet Sauvignon 2016United StatesNapa ValleyLouis M. Martini4.1221630.432016</v>
      </c>
      <c r="S4170" t="b">
        <v>0</v>
      </c>
    </row>
    <row r="4171" spans="1:19" x14ac:dyDescent="0.2">
      <c r="A4171" t="s">
        <v>3996</v>
      </c>
      <c r="B4171" t="s">
        <v>196</v>
      </c>
      <c r="C4171" t="s">
        <v>3997</v>
      </c>
      <c r="D4171" t="s">
        <v>949</v>
      </c>
      <c r="E4171">
        <v>4.2</v>
      </c>
      <c r="F4171">
        <v>2202</v>
      </c>
      <c r="G4171" s="21">
        <v>19.399999999999999</v>
      </c>
      <c r="H4171">
        <v>2016</v>
      </c>
      <c r="J4171" t="str">
        <f>_xlfn.CONCAT(Table1[#This Row])</f>
        <v>Numina Gran Corte 2016ArgentinaTunuyánSalentein4.2220219.42016</v>
      </c>
      <c r="S4171" t="b">
        <v>0</v>
      </c>
    </row>
    <row r="4172" spans="1:19" x14ac:dyDescent="0.2">
      <c r="A4172" t="s">
        <v>2782</v>
      </c>
      <c r="B4172" t="s">
        <v>196</v>
      </c>
      <c r="C4172" t="s">
        <v>1107</v>
      </c>
      <c r="D4172" t="s">
        <v>3937</v>
      </c>
      <c r="E4172">
        <v>3.9</v>
      </c>
      <c r="F4172">
        <v>2169</v>
      </c>
      <c r="G4172" s="21">
        <v>18.989999999999998</v>
      </c>
      <c r="H4172">
        <v>2016</v>
      </c>
      <c r="J4172" t="str">
        <f>_xlfn.CONCAT(Table1[#This Row])</f>
        <v>Malbec 2016ArgentinaLujan de CuyoBenMarco3.9216918.992016</v>
      </c>
      <c r="S4172" t="b">
        <v>0</v>
      </c>
    </row>
    <row r="4173" spans="1:19" x14ac:dyDescent="0.2">
      <c r="A4173" t="s">
        <v>327</v>
      </c>
      <c r="B4173" t="s">
        <v>66</v>
      </c>
      <c r="C4173" t="s">
        <v>308</v>
      </c>
      <c r="D4173" t="s">
        <v>1777</v>
      </c>
      <c r="E4173">
        <v>3.6</v>
      </c>
      <c r="F4173">
        <v>2165</v>
      </c>
      <c r="G4173" s="21">
        <v>6.7</v>
      </c>
      <c r="H4173">
        <v>2016</v>
      </c>
      <c r="J4173" t="str">
        <f>_xlfn.CONCAT(Table1[#This Row])</f>
        <v>Crianza 2016SpainRiojaEl Coto3.621656.72016</v>
      </c>
      <c r="S4173" t="b">
        <v>0</v>
      </c>
    </row>
    <row r="4174" spans="1:19" x14ac:dyDescent="0.2">
      <c r="A4174" t="s">
        <v>3909</v>
      </c>
      <c r="B4174" t="s">
        <v>196</v>
      </c>
      <c r="C4174" t="s">
        <v>856</v>
      </c>
      <c r="D4174" t="s">
        <v>354</v>
      </c>
      <c r="E4174">
        <v>4.3</v>
      </c>
      <c r="F4174">
        <v>2143</v>
      </c>
      <c r="G4174" s="21">
        <v>33.99</v>
      </c>
      <c r="H4174">
        <v>2016</v>
      </c>
      <c r="J4174" t="str">
        <f>_xlfn.CONCAT(Table1[#This Row])</f>
        <v>Bramare Malbec Uco Valley 2016ArgentinaUco ValleyViña Cobos4.3214333.992016</v>
      </c>
      <c r="S4174" t="b">
        <v>0</v>
      </c>
    </row>
    <row r="4175" spans="1:19" x14ac:dyDescent="0.2">
      <c r="A4175" t="s">
        <v>327</v>
      </c>
      <c r="B4175" t="s">
        <v>66</v>
      </c>
      <c r="C4175" t="s">
        <v>308</v>
      </c>
      <c r="D4175" t="s">
        <v>1555</v>
      </c>
      <c r="E4175">
        <v>3.8</v>
      </c>
      <c r="F4175">
        <v>2123</v>
      </c>
      <c r="G4175" s="21">
        <v>8.85</v>
      </c>
      <c r="H4175">
        <v>2016</v>
      </c>
      <c r="J4175" t="str">
        <f>_xlfn.CONCAT(Table1[#This Row])</f>
        <v>Crianza 2016SpainRiojaLuis Cañas3.821238.852016</v>
      </c>
      <c r="S4175" t="b">
        <v>0</v>
      </c>
    </row>
    <row r="4176" spans="1:19" x14ac:dyDescent="0.2">
      <c r="A4176" t="s">
        <v>3844</v>
      </c>
      <c r="B4176" t="s">
        <v>46</v>
      </c>
      <c r="C4176" t="s">
        <v>341</v>
      </c>
      <c r="D4176" t="s">
        <v>263</v>
      </c>
      <c r="E4176">
        <v>4.3</v>
      </c>
      <c r="F4176">
        <v>2105</v>
      </c>
      <c r="G4176" s="21">
        <v>69.290000000000006</v>
      </c>
      <c r="H4176">
        <v>2016</v>
      </c>
      <c r="J4176" t="str">
        <f>_xlfn.CONCAT(Table1[#This Row])</f>
        <v>Bin 389 Cabernet - Shiraz 2016AustraliaSouth AustraliaPenfolds4.3210569.292016</v>
      </c>
      <c r="S4176" t="b">
        <v>0</v>
      </c>
    </row>
    <row r="4177" spans="1:19" x14ac:dyDescent="0.2">
      <c r="A4177" t="s">
        <v>327</v>
      </c>
      <c r="B4177" t="s">
        <v>66</v>
      </c>
      <c r="C4177" t="s">
        <v>308</v>
      </c>
      <c r="D4177" t="s">
        <v>3826</v>
      </c>
      <c r="E4177">
        <v>3.9</v>
      </c>
      <c r="F4177">
        <v>2093</v>
      </c>
      <c r="G4177" s="21">
        <v>10.5</v>
      </c>
      <c r="H4177">
        <v>2016</v>
      </c>
      <c r="J4177" t="str">
        <f>_xlfn.CONCAT(Table1[#This Row])</f>
        <v>Crianza 2016SpainRiojaIzadi3.9209310.52016</v>
      </c>
      <c r="S4177" t="b">
        <v>0</v>
      </c>
    </row>
    <row r="4178" spans="1:19" x14ac:dyDescent="0.2">
      <c r="A4178" t="s">
        <v>3813</v>
      </c>
      <c r="B4178" t="s">
        <v>66</v>
      </c>
      <c r="C4178" t="s">
        <v>3814</v>
      </c>
      <c r="D4178" t="s">
        <v>1860</v>
      </c>
      <c r="E4178">
        <v>4.3</v>
      </c>
      <c r="F4178">
        <v>2084</v>
      </c>
      <c r="G4178" s="21">
        <v>23.3</v>
      </c>
      <c r="H4178">
        <v>2016</v>
      </c>
      <c r="J4178" t="str">
        <f>_xlfn.CONCAT(Table1[#This Row])</f>
        <v>Selección Especial Sardon de Duero 2016SpainSardón de DueroAbadia Retuerta4.3208423.32016</v>
      </c>
      <c r="S4178" t="b">
        <v>0</v>
      </c>
    </row>
    <row r="4179" spans="1:19" x14ac:dyDescent="0.2">
      <c r="A4179" t="s">
        <v>3717</v>
      </c>
      <c r="B4179" t="s">
        <v>16</v>
      </c>
      <c r="C4179" t="s">
        <v>3718</v>
      </c>
      <c r="D4179" t="s">
        <v>917</v>
      </c>
      <c r="E4179">
        <v>3.8</v>
      </c>
      <c r="F4179">
        <v>2022</v>
      </c>
      <c r="G4179" s="21">
        <v>14.06</v>
      </c>
      <c r="H4179">
        <v>2016</v>
      </c>
      <c r="J4179" t="str">
        <f>_xlfn.CONCAT(Table1[#This Row])</f>
        <v>Chianti Rùfina Riserva 2016ItalyChianti RùfinaCastello Nipozzano3.8202214.062016</v>
      </c>
      <c r="S4179" t="b">
        <v>0</v>
      </c>
    </row>
    <row r="4180" spans="1:19" x14ac:dyDescent="0.2">
      <c r="A4180" t="s">
        <v>3695</v>
      </c>
      <c r="B4180" t="s">
        <v>66</v>
      </c>
      <c r="C4180" t="s">
        <v>222</v>
      </c>
      <c r="D4180" t="s">
        <v>3696</v>
      </c>
      <c r="E4180">
        <v>4.4000000000000004</v>
      </c>
      <c r="F4180">
        <v>2012</v>
      </c>
      <c r="G4180" s="21">
        <v>34.61</v>
      </c>
      <c r="H4180">
        <v>2016</v>
      </c>
      <c r="J4180" t="str">
        <f>_xlfn.CONCAT(Table1[#This Row])</f>
        <v>Cosecha 2016SpainRibera del DueroHacienda Monasterio4.4201234.612016</v>
      </c>
      <c r="S4180" t="b">
        <v>0</v>
      </c>
    </row>
    <row r="4181" spans="1:19" x14ac:dyDescent="0.2">
      <c r="A4181" t="s">
        <v>860</v>
      </c>
      <c r="B4181" t="s">
        <v>196</v>
      </c>
      <c r="C4181" t="s">
        <v>197</v>
      </c>
      <c r="D4181" t="s">
        <v>618</v>
      </c>
      <c r="E4181">
        <v>3.9</v>
      </c>
      <c r="F4181">
        <v>1993</v>
      </c>
      <c r="G4181" s="21">
        <v>15.79</v>
      </c>
      <c r="H4181">
        <v>2016</v>
      </c>
      <c r="J4181" t="str">
        <f>_xlfn.CONCAT(Table1[#This Row])</f>
        <v>Cabernet Sauvignon 2016ArgentinaMendozaCatena3.9199315.792016</v>
      </c>
      <c r="S4181" t="b">
        <v>0</v>
      </c>
    </row>
    <row r="4182" spans="1:19" x14ac:dyDescent="0.2">
      <c r="A4182" t="s">
        <v>3643</v>
      </c>
      <c r="B4182" t="s">
        <v>16</v>
      </c>
      <c r="C4182" t="s">
        <v>17</v>
      </c>
      <c r="D4182" t="s">
        <v>1255</v>
      </c>
      <c r="E4182">
        <v>3.8</v>
      </c>
      <c r="F4182">
        <v>1988</v>
      </c>
      <c r="G4182" s="21">
        <v>11.06</v>
      </c>
      <c r="H4182">
        <v>2016</v>
      </c>
      <c r="J4182" t="str">
        <f>_xlfn.CONCAT(Table1[#This Row])</f>
        <v>Tre 2016ItalyToscanaBrancaia3.8198811.062016</v>
      </c>
      <c r="S4182" t="b">
        <v>0</v>
      </c>
    </row>
    <row r="4183" spans="1:19" x14ac:dyDescent="0.2">
      <c r="A4183" t="s">
        <v>3628</v>
      </c>
      <c r="B4183" t="s">
        <v>77</v>
      </c>
      <c r="C4183" t="s">
        <v>522</v>
      </c>
      <c r="D4183" t="s">
        <v>1379</v>
      </c>
      <c r="E4183">
        <v>3.9</v>
      </c>
      <c r="F4183">
        <v>1970</v>
      </c>
      <c r="G4183" s="21">
        <v>7.35</v>
      </c>
      <c r="H4183">
        <v>2016</v>
      </c>
      <c r="J4183" t="str">
        <f>_xlfn.CONCAT(Table1[#This Row])</f>
        <v>Reserva 2016PortugalLisboaPortada3.919707.352016</v>
      </c>
      <c r="S4183" t="b">
        <v>0</v>
      </c>
    </row>
    <row r="4184" spans="1:19" x14ac:dyDescent="0.2">
      <c r="A4184" t="s">
        <v>3565</v>
      </c>
      <c r="B4184" t="s">
        <v>66</v>
      </c>
      <c r="C4184" t="s">
        <v>487</v>
      </c>
      <c r="D4184" t="s">
        <v>3240</v>
      </c>
      <c r="E4184">
        <v>3.6</v>
      </c>
      <c r="F4184">
        <v>1945</v>
      </c>
      <c r="G4184" s="21">
        <v>4.9000000000000004</v>
      </c>
      <c r="H4184">
        <v>2016</v>
      </c>
      <c r="J4184" t="str">
        <f>_xlfn.CONCAT(Table1[#This Row])</f>
        <v>Clos de Torribas Crianza Tempranillo 2016SpainPenedèsPinord3.619454.92016</v>
      </c>
      <c r="S4184" t="b">
        <v>0</v>
      </c>
    </row>
    <row r="4185" spans="1:19" x14ac:dyDescent="0.2">
      <c r="A4185" t="s">
        <v>3511</v>
      </c>
      <c r="B4185" t="s">
        <v>70</v>
      </c>
      <c r="C4185" t="s">
        <v>2669</v>
      </c>
      <c r="D4185" t="s">
        <v>708</v>
      </c>
      <c r="E4185">
        <v>4</v>
      </c>
      <c r="F4185">
        <v>1918</v>
      </c>
      <c r="G4185" s="21">
        <v>29.9</v>
      </c>
      <c r="H4185">
        <v>2016</v>
      </c>
      <c r="J4185" t="str">
        <f>_xlfn.CONCAT(Table1[#This Row])</f>
        <v>Director's Cut Cabernet Sauvignon 2016United StatesAlexander ValleyFrancis Ford Coppola4191829.92016</v>
      </c>
      <c r="S4185" t="b">
        <v>0</v>
      </c>
    </row>
    <row r="4186" spans="1:19" x14ac:dyDescent="0.2">
      <c r="A4186" t="s">
        <v>3496</v>
      </c>
      <c r="B4186" t="s">
        <v>70</v>
      </c>
      <c r="C4186" t="s">
        <v>71</v>
      </c>
      <c r="D4186" t="s">
        <v>2789</v>
      </c>
      <c r="E4186">
        <v>4</v>
      </c>
      <c r="F4186">
        <v>1906</v>
      </c>
      <c r="G4186" s="21">
        <v>23.09</v>
      </c>
      <c r="H4186">
        <v>2016</v>
      </c>
      <c r="J4186" t="str">
        <f>_xlfn.CONCAT(Table1[#This Row])</f>
        <v>Phantom 2016United StatesCaliforniaBogle4190623.092016</v>
      </c>
      <c r="S4186" t="b">
        <v>0</v>
      </c>
    </row>
    <row r="4187" spans="1:19" x14ac:dyDescent="0.2">
      <c r="A4187" t="s">
        <v>860</v>
      </c>
      <c r="B4187" t="s">
        <v>70</v>
      </c>
      <c r="C4187" t="s">
        <v>698</v>
      </c>
      <c r="D4187" t="s">
        <v>699</v>
      </c>
      <c r="E4187">
        <v>3.8</v>
      </c>
      <c r="F4187">
        <v>1898</v>
      </c>
      <c r="G4187" s="21">
        <v>13.9</v>
      </c>
      <c r="H4187">
        <v>2016</v>
      </c>
      <c r="J4187" t="str">
        <f>_xlfn.CONCAT(Table1[#This Row])</f>
        <v>Cabernet Sauvignon 2016United StatesNorth CoastGhost Pines3.8189813.92016</v>
      </c>
      <c r="S4187" t="b">
        <v>0</v>
      </c>
    </row>
    <row r="4188" spans="1:19" x14ac:dyDescent="0.2">
      <c r="A4188" t="s">
        <v>3426</v>
      </c>
      <c r="B4188" t="s">
        <v>66</v>
      </c>
      <c r="C4188" t="s">
        <v>111</v>
      </c>
      <c r="D4188" t="s">
        <v>3427</v>
      </c>
      <c r="E4188">
        <v>4.3</v>
      </c>
      <c r="F4188">
        <v>1874</v>
      </c>
      <c r="G4188" s="21">
        <v>26.31</v>
      </c>
      <c r="H4188">
        <v>2016</v>
      </c>
      <c r="J4188" t="str">
        <f>_xlfn.CONCAT(Table1[#This Row])</f>
        <v>Veraton Garnacha 2016SpainCampo de BorjaAlto Moncayo4.3187426.312016</v>
      </c>
      <c r="S4188" t="b">
        <v>0</v>
      </c>
    </row>
    <row r="4189" spans="1:19" x14ac:dyDescent="0.2">
      <c r="A4189" t="s">
        <v>3273</v>
      </c>
      <c r="B4189" t="s">
        <v>46</v>
      </c>
      <c r="C4189" t="s">
        <v>341</v>
      </c>
      <c r="D4189" t="s">
        <v>842</v>
      </c>
      <c r="E4189">
        <v>3.6</v>
      </c>
      <c r="F4189">
        <v>1805</v>
      </c>
      <c r="G4189" s="21">
        <v>11.5</v>
      </c>
      <c r="H4189">
        <v>2016</v>
      </c>
      <c r="J4189" t="str">
        <f>_xlfn.CONCAT(Table1[#This Row])</f>
        <v>The Y Series Shiraz - Viognier 2016AustraliaSouth AustraliaYalumba3.6180511.52016</v>
      </c>
      <c r="S4189" t="b">
        <v>0</v>
      </c>
    </row>
    <row r="4190" spans="1:19" x14ac:dyDescent="0.2">
      <c r="A4190" t="s">
        <v>3255</v>
      </c>
      <c r="B4190" t="s">
        <v>16</v>
      </c>
      <c r="C4190" t="s">
        <v>205</v>
      </c>
      <c r="D4190" t="s">
        <v>1678</v>
      </c>
      <c r="E4190">
        <v>3.8</v>
      </c>
      <c r="F4190">
        <v>1794</v>
      </c>
      <c r="G4190" s="21">
        <v>18.7</v>
      </c>
      <c r="H4190">
        <v>2016</v>
      </c>
      <c r="J4190" t="str">
        <f>_xlfn.CONCAT(Table1[#This Row])</f>
        <v>Foradori - Teroldego 2016ItalyVigneti delle DolomitiForadori3.8179418.72016</v>
      </c>
      <c r="S4190" t="b">
        <v>0</v>
      </c>
    </row>
    <row r="4191" spans="1:19" x14ac:dyDescent="0.2">
      <c r="A4191" t="s">
        <v>3209</v>
      </c>
      <c r="B4191" t="s">
        <v>16</v>
      </c>
      <c r="C4191" t="s">
        <v>17</v>
      </c>
      <c r="D4191" t="s">
        <v>1250</v>
      </c>
      <c r="E4191">
        <v>4.0999999999999996</v>
      </c>
      <c r="F4191">
        <v>1771</v>
      </c>
      <c r="G4191" s="21">
        <v>16.97</v>
      </c>
      <c r="H4191">
        <v>2016</v>
      </c>
      <c r="J4191" t="str">
        <f>_xlfn.CONCAT(Table1[#This Row])</f>
        <v>Toscana 2016ItalyToscanaTenuta Castiglioni4.1177116.972016</v>
      </c>
      <c r="S4191" t="b">
        <v>0</v>
      </c>
    </row>
    <row r="4192" spans="1:19" x14ac:dyDescent="0.2">
      <c r="A4192" t="s">
        <v>3162</v>
      </c>
      <c r="B4192" t="s">
        <v>16</v>
      </c>
      <c r="C4192" t="s">
        <v>93</v>
      </c>
      <c r="D4192" t="s">
        <v>1027</v>
      </c>
      <c r="E4192">
        <v>3.8</v>
      </c>
      <c r="F4192">
        <v>1756</v>
      </c>
      <c r="G4192" s="21">
        <v>17.61</v>
      </c>
      <c r="H4192">
        <v>2016</v>
      </c>
      <c r="J4192" t="str">
        <f>_xlfn.CONCAT(Table1[#This Row])</f>
        <v>Chianti Classico Riserva Ser Lapo 2016ItalyChianti ClassicoMazzei3.8175617.612016</v>
      </c>
      <c r="S4192" t="b">
        <v>0</v>
      </c>
    </row>
    <row r="4193" spans="1:19" x14ac:dyDescent="0.2">
      <c r="A4193" t="s">
        <v>1382</v>
      </c>
      <c r="B4193" t="s">
        <v>66</v>
      </c>
      <c r="C4193" t="s">
        <v>308</v>
      </c>
      <c r="D4193" t="s">
        <v>1151</v>
      </c>
      <c r="E4193">
        <v>3.7</v>
      </c>
      <c r="F4193">
        <v>1756</v>
      </c>
      <c r="G4193" s="21">
        <v>7.7</v>
      </c>
      <c r="H4193">
        <v>2016</v>
      </c>
      <c r="J4193" t="str">
        <f>_xlfn.CONCAT(Table1[#This Row])</f>
        <v>Crianza Rioja 2016SpainRiojaLan3.717567.72016</v>
      </c>
      <c r="S4193" t="b">
        <v>0</v>
      </c>
    </row>
    <row r="4194" spans="1:19" x14ac:dyDescent="0.2">
      <c r="A4194" t="s">
        <v>3074</v>
      </c>
      <c r="B4194" t="s">
        <v>70</v>
      </c>
      <c r="C4194" t="s">
        <v>2697</v>
      </c>
      <c r="D4194" t="s">
        <v>877</v>
      </c>
      <c r="E4194">
        <v>3.8</v>
      </c>
      <c r="F4194">
        <v>1711</v>
      </c>
      <c r="G4194" s="21">
        <v>15.49</v>
      </c>
      <c r="H4194">
        <v>2016</v>
      </c>
      <c r="J4194" t="str">
        <f>_xlfn.CONCAT(Table1[#This Row])</f>
        <v>Old Vine Zinfandel 2016United StatesLodiRavenswood3.8171115.492016</v>
      </c>
      <c r="S4194" t="b">
        <v>0</v>
      </c>
    </row>
    <row r="4195" spans="1:19" x14ac:dyDescent="0.2">
      <c r="A4195" t="s">
        <v>3006</v>
      </c>
      <c r="B4195" t="s">
        <v>70</v>
      </c>
      <c r="C4195" t="s">
        <v>3007</v>
      </c>
      <c r="D4195" t="s">
        <v>534</v>
      </c>
      <c r="E4195">
        <v>3.9</v>
      </c>
      <c r="F4195">
        <v>1699</v>
      </c>
      <c r="G4195" s="21">
        <v>15.79</v>
      </c>
      <c r="H4195">
        <v>2016</v>
      </c>
      <c r="J4195" t="str">
        <f>_xlfn.CONCAT(Table1[#This Row])</f>
        <v>H3 Cabernet Sauvignon 2016United StatesHorse Heaven HillsColumbia Crest3.9169915.792016</v>
      </c>
      <c r="S4195" t="b">
        <v>0</v>
      </c>
    </row>
    <row r="4196" spans="1:19" x14ac:dyDescent="0.2">
      <c r="A4196" t="s">
        <v>3004</v>
      </c>
      <c r="B4196" t="s">
        <v>9</v>
      </c>
      <c r="C4196" t="s">
        <v>742</v>
      </c>
      <c r="D4196" t="s">
        <v>3005</v>
      </c>
      <c r="E4196">
        <v>3.6</v>
      </c>
      <c r="F4196">
        <v>1696</v>
      </c>
      <c r="G4196" s="21">
        <v>9.58</v>
      </c>
      <c r="H4196">
        <v>2016</v>
      </c>
      <c r="J4196" t="str">
        <f>_xlfn.CONCAT(Table1[#This Row])</f>
        <v>Bordeaux Supérieur 2016FranceBordeaux SupérieurChâteau Recougne3.616969.582016</v>
      </c>
      <c r="S4196" t="b">
        <v>0</v>
      </c>
    </row>
    <row r="4197" spans="1:19" x14ac:dyDescent="0.2">
      <c r="A4197" t="s">
        <v>604</v>
      </c>
      <c r="B4197" t="s">
        <v>16</v>
      </c>
      <c r="C4197" t="s">
        <v>93</v>
      </c>
      <c r="D4197" t="s">
        <v>3001</v>
      </c>
      <c r="E4197">
        <v>3.8</v>
      </c>
      <c r="F4197">
        <v>1691</v>
      </c>
      <c r="G4197" s="21">
        <v>11.9</v>
      </c>
      <c r="H4197">
        <v>2016</v>
      </c>
      <c r="J4197" t="str">
        <f>_xlfn.CONCAT(Table1[#This Row])</f>
        <v>Chianti Classico 2016ItalyChianti ClassicoAlbola3.8169111.92016</v>
      </c>
      <c r="S4197" t="b">
        <v>0</v>
      </c>
    </row>
    <row r="4198" spans="1:19" x14ac:dyDescent="0.2">
      <c r="A4198" t="s">
        <v>557</v>
      </c>
      <c r="B4198" t="s">
        <v>16</v>
      </c>
      <c r="C4198" t="s">
        <v>558</v>
      </c>
      <c r="D4198" t="s">
        <v>1712</v>
      </c>
      <c r="E4198">
        <v>3.9</v>
      </c>
      <c r="F4198">
        <v>1676</v>
      </c>
      <c r="G4198" s="21">
        <v>16.899999999999999</v>
      </c>
      <c r="H4198">
        <v>2016</v>
      </c>
      <c r="J4198" t="str">
        <f>_xlfn.CONCAT(Table1[#This Row])</f>
        <v>Vino Nobile di Montepulciano 2016ItalyVino Nobile di MontepulcianoPoliziano3.9167616.92016</v>
      </c>
      <c r="S4198" t="b">
        <v>0</v>
      </c>
    </row>
    <row r="4199" spans="1:19" x14ac:dyDescent="0.2">
      <c r="A4199" t="s">
        <v>1968</v>
      </c>
      <c r="B4199" t="s">
        <v>34</v>
      </c>
      <c r="C4199" t="s">
        <v>898</v>
      </c>
      <c r="D4199" t="s">
        <v>899</v>
      </c>
      <c r="E4199">
        <v>3.5</v>
      </c>
      <c r="F4199">
        <v>1670</v>
      </c>
      <c r="G4199" s="21">
        <v>8.2799999999999994</v>
      </c>
      <c r="H4199">
        <v>2016</v>
      </c>
      <c r="J4199" t="str">
        <f>_xlfn.CONCAT(Table1[#This Row])</f>
        <v>Estate Cabernet Sauvignon 2016ChileAconcagua ValleyErrazuriz3.516708.282016</v>
      </c>
      <c r="S4199" t="b">
        <v>0</v>
      </c>
    </row>
    <row r="4200" spans="1:19" x14ac:dyDescent="0.2">
      <c r="A4200" t="s">
        <v>2912</v>
      </c>
      <c r="B4200" t="s">
        <v>66</v>
      </c>
      <c r="C4200" t="s">
        <v>308</v>
      </c>
      <c r="D4200" t="s">
        <v>970</v>
      </c>
      <c r="E4200">
        <v>3.7</v>
      </c>
      <c r="F4200">
        <v>1659</v>
      </c>
      <c r="G4200" s="21">
        <v>6.84</v>
      </c>
      <c r="H4200">
        <v>2016</v>
      </c>
      <c r="J4200" t="str">
        <f>_xlfn.CONCAT(Table1[#This Row])</f>
        <v>Viña Collada Rioja 2016SpainRiojaMarqués de Riscal3.716596.842016</v>
      </c>
      <c r="S4200" t="b">
        <v>0</v>
      </c>
    </row>
    <row r="4201" spans="1:19" x14ac:dyDescent="0.2">
      <c r="A4201" t="s">
        <v>2886</v>
      </c>
      <c r="B4201" t="s">
        <v>16</v>
      </c>
      <c r="C4201" t="s">
        <v>38</v>
      </c>
      <c r="D4201" t="s">
        <v>1439</v>
      </c>
      <c r="E4201">
        <v>3.6</v>
      </c>
      <c r="F4201">
        <v>1647</v>
      </c>
      <c r="G4201" s="21">
        <v>7.02</v>
      </c>
      <c r="H4201">
        <v>2016</v>
      </c>
      <c r="J4201" t="str">
        <f>_xlfn.CONCAT(Table1[#This Row])</f>
        <v>Da Vinci Chianti 2016ItalyChiantiCantine Leonardo da Vinci3.616477.022016</v>
      </c>
      <c r="S4201" t="b">
        <v>0</v>
      </c>
    </row>
    <row r="4202" spans="1:19" x14ac:dyDescent="0.2">
      <c r="A4202" t="s">
        <v>101</v>
      </c>
      <c r="B4202" t="s">
        <v>70</v>
      </c>
      <c r="C4202" t="s">
        <v>71</v>
      </c>
      <c r="D4202" t="s">
        <v>2789</v>
      </c>
      <c r="E4202">
        <v>3.6</v>
      </c>
      <c r="F4202">
        <v>1625</v>
      </c>
      <c r="G4202" s="21">
        <v>15.33</v>
      </c>
      <c r="H4202">
        <v>2016</v>
      </c>
      <c r="J4202" t="str">
        <f>_xlfn.CONCAT(Table1[#This Row])</f>
        <v>Pinot Noir 2016United StatesCaliforniaBogle3.6162515.332016</v>
      </c>
      <c r="S4202" t="b">
        <v>0</v>
      </c>
    </row>
    <row r="4203" spans="1:19" x14ac:dyDescent="0.2">
      <c r="A4203" t="s">
        <v>2782</v>
      </c>
      <c r="B4203" t="s">
        <v>196</v>
      </c>
      <c r="C4203" t="s">
        <v>701</v>
      </c>
      <c r="D4203" t="s">
        <v>2594</v>
      </c>
      <c r="E4203">
        <v>3.5</v>
      </c>
      <c r="F4203">
        <v>1602</v>
      </c>
      <c r="G4203" s="21">
        <v>8.49</v>
      </c>
      <c r="H4203">
        <v>2016</v>
      </c>
      <c r="J4203" t="str">
        <f>_xlfn.CONCAT(Table1[#This Row])</f>
        <v>Malbec 2016ArgentinaTupungatoAltosur3.516028.492016</v>
      </c>
      <c r="S4203" t="b">
        <v>0</v>
      </c>
    </row>
    <row r="4204" spans="1:19" x14ac:dyDescent="0.2">
      <c r="A4204" t="s">
        <v>2751</v>
      </c>
      <c r="B4204" t="s">
        <v>66</v>
      </c>
      <c r="C4204" t="s">
        <v>308</v>
      </c>
      <c r="D4204" t="s">
        <v>2268</v>
      </c>
      <c r="E4204">
        <v>4.0999999999999996</v>
      </c>
      <c r="F4204">
        <v>1597</v>
      </c>
      <c r="G4204" s="21">
        <v>21.39</v>
      </c>
      <c r="H4204">
        <v>2016</v>
      </c>
      <c r="J4204" t="str">
        <f>_xlfn.CONCAT(Table1[#This Row])</f>
        <v>Finca Monasterio Rioja 2016SpainRiojaBaron de Ley4.1159721.392016</v>
      </c>
      <c r="S4204" t="b">
        <v>0</v>
      </c>
    </row>
    <row r="4205" spans="1:19" x14ac:dyDescent="0.2">
      <c r="A4205" t="s">
        <v>2753</v>
      </c>
      <c r="B4205" t="s">
        <v>77</v>
      </c>
      <c r="C4205" t="s">
        <v>78</v>
      </c>
      <c r="D4205" t="s">
        <v>2754</v>
      </c>
      <c r="E4205">
        <v>3.7</v>
      </c>
      <c r="F4205">
        <v>1597</v>
      </c>
      <c r="G4205" s="21">
        <v>9.6999999999999993</v>
      </c>
      <c r="H4205">
        <v>2016</v>
      </c>
      <c r="J4205" t="str">
        <f>_xlfn.CONCAT(Table1[#This Row])</f>
        <v>Douro Fabelhaft Tinto 2016PortugalDouroNiepoort3.715979.72016</v>
      </c>
      <c r="S4205" t="b">
        <v>0</v>
      </c>
    </row>
    <row r="4206" spans="1:19" x14ac:dyDescent="0.2">
      <c r="A4206" t="s">
        <v>2726</v>
      </c>
      <c r="B4206" t="s">
        <v>66</v>
      </c>
      <c r="C4206" t="s">
        <v>222</v>
      </c>
      <c r="D4206" t="s">
        <v>2727</v>
      </c>
      <c r="E4206">
        <v>3.8</v>
      </c>
      <c r="F4206">
        <v>1582</v>
      </c>
      <c r="G4206" s="21">
        <v>14.5</v>
      </c>
      <c r="H4206">
        <v>2016</v>
      </c>
      <c r="J4206" t="str">
        <f>_xlfn.CONCAT(Table1[#This Row])</f>
        <v>Crianza Ribera del Duero 2016SpainRibera del DueroCondado de Haza3.8158214.52016</v>
      </c>
      <c r="S4206" t="b">
        <v>0</v>
      </c>
    </row>
    <row r="4207" spans="1:19" x14ac:dyDescent="0.2">
      <c r="A4207" t="s">
        <v>2695</v>
      </c>
      <c r="B4207" t="s">
        <v>34</v>
      </c>
      <c r="C4207" t="s">
        <v>1191</v>
      </c>
      <c r="D4207" t="s">
        <v>2314</v>
      </c>
      <c r="E4207">
        <v>3.7</v>
      </c>
      <c r="F4207">
        <v>1570</v>
      </c>
      <c r="G4207" s="21">
        <v>11.47</v>
      </c>
      <c r="H4207">
        <v>2016</v>
      </c>
      <c r="J4207" t="str">
        <f>_xlfn.CONCAT(Table1[#This Row])</f>
        <v>Merlot (Carménère - Syrah) 2016ChileRapel ValleyTrio3.7157011.472016</v>
      </c>
      <c r="S4207" t="b">
        <v>0</v>
      </c>
    </row>
    <row r="4208" spans="1:19" x14ac:dyDescent="0.2">
      <c r="A4208" t="s">
        <v>2675</v>
      </c>
      <c r="B4208" t="s">
        <v>70</v>
      </c>
      <c r="C4208" t="s">
        <v>876</v>
      </c>
      <c r="D4208" t="s">
        <v>2676</v>
      </c>
      <c r="E4208">
        <v>4.2</v>
      </c>
      <c r="F4208">
        <v>1568</v>
      </c>
      <c r="G4208" s="21">
        <v>41.85</v>
      </c>
      <c r="H4208">
        <v>2016</v>
      </c>
      <c r="J4208" t="str">
        <f>_xlfn.CONCAT(Table1[#This Row])</f>
        <v>Lytton Springs 2016United StatesDry Creek ValleyRidge Vineyards4.2156841.852016</v>
      </c>
      <c r="S4208" t="b">
        <v>0</v>
      </c>
    </row>
    <row r="4209" spans="1:19" x14ac:dyDescent="0.2">
      <c r="A4209" t="s">
        <v>2671</v>
      </c>
      <c r="B4209" t="s">
        <v>16</v>
      </c>
      <c r="C4209" t="s">
        <v>1024</v>
      </c>
      <c r="D4209" t="s">
        <v>375</v>
      </c>
      <c r="E4209">
        <v>4.0999999999999996</v>
      </c>
      <c r="F4209">
        <v>1561</v>
      </c>
      <c r="G4209" s="21">
        <v>41.9</v>
      </c>
      <c r="H4209">
        <v>2016</v>
      </c>
      <c r="J4209" t="str">
        <f>_xlfn.CONCAT(Table1[#This Row])</f>
        <v>Sito Moresco Langhe 2016ItalyLangheGaja4.1156141.92016</v>
      </c>
      <c r="S4209" t="b">
        <v>0</v>
      </c>
    </row>
    <row r="4210" spans="1:19" x14ac:dyDescent="0.2">
      <c r="A4210" t="s">
        <v>101</v>
      </c>
      <c r="B4210" t="s">
        <v>70</v>
      </c>
      <c r="C4210" t="s">
        <v>459</v>
      </c>
      <c r="D4210" t="s">
        <v>2586</v>
      </c>
      <c r="E4210">
        <v>3.9</v>
      </c>
      <c r="F4210">
        <v>1532</v>
      </c>
      <c r="G4210" s="21">
        <v>27.32</v>
      </c>
      <c r="H4210">
        <v>2016</v>
      </c>
      <c r="J4210" t="str">
        <f>_xlfn.CONCAT(Table1[#This Row])</f>
        <v>Pinot Noir 2016United StatesRussian River ValleyMacMurray3.9153227.322016</v>
      </c>
      <c r="S4210" t="b">
        <v>0</v>
      </c>
    </row>
    <row r="4211" spans="1:19" x14ac:dyDescent="0.2">
      <c r="A4211" t="s">
        <v>2536</v>
      </c>
      <c r="B4211" t="s">
        <v>9</v>
      </c>
      <c r="C4211" t="s">
        <v>414</v>
      </c>
      <c r="D4211" t="s">
        <v>960</v>
      </c>
      <c r="E4211">
        <v>4.4000000000000004</v>
      </c>
      <c r="F4211">
        <v>1517</v>
      </c>
      <c r="G4211" s="21">
        <v>79</v>
      </c>
      <c r="H4211">
        <v>2016</v>
      </c>
      <c r="J4211" t="str">
        <f>_xlfn.CONCAT(Table1[#This Row])</f>
        <v>Châteauneuf-du-Pape 2016FranceChâteauneuf-du-PapeChâteau de Beaucastel4.41517792016</v>
      </c>
      <c r="S4211" t="b">
        <v>0</v>
      </c>
    </row>
    <row r="4212" spans="1:19" x14ac:dyDescent="0.2">
      <c r="A4212" t="s">
        <v>2534</v>
      </c>
      <c r="B4212" t="s">
        <v>16</v>
      </c>
      <c r="C4212" t="s">
        <v>454</v>
      </c>
      <c r="D4212" t="s">
        <v>975</v>
      </c>
      <c r="E4212">
        <v>3.5</v>
      </c>
      <c r="F4212">
        <v>1516</v>
      </c>
      <c r="G4212" s="21">
        <v>7.59</v>
      </c>
      <c r="H4212">
        <v>2016</v>
      </c>
      <c r="J4212" t="str">
        <f>_xlfn.CONCAT(Table1[#This Row])</f>
        <v>La Segreta Il Rosso 2016ItalySiciliaPlaneta3.515167.592016</v>
      </c>
      <c r="S4212" t="b">
        <v>0</v>
      </c>
    </row>
    <row r="4213" spans="1:19" x14ac:dyDescent="0.2">
      <c r="A4213" t="s">
        <v>2505</v>
      </c>
      <c r="B4213" t="s">
        <v>16</v>
      </c>
      <c r="C4213" t="s">
        <v>234</v>
      </c>
      <c r="D4213" t="s">
        <v>1506</v>
      </c>
      <c r="E4213">
        <v>4.0999999999999996</v>
      </c>
      <c r="F4213">
        <v>1500</v>
      </c>
      <c r="G4213" s="21">
        <v>18.399999999999999</v>
      </c>
      <c r="H4213">
        <v>2016</v>
      </c>
      <c r="J4213" t="str">
        <f>_xlfn.CONCAT(Table1[#This Row])</f>
        <v>Villa Donoratico Bolgheri 2016ItalyBolgheriTenuta Argentiera4.1150018.42016</v>
      </c>
      <c r="S4213" t="b">
        <v>0</v>
      </c>
    </row>
    <row r="4214" spans="1:19" x14ac:dyDescent="0.2">
      <c r="A4214" t="s">
        <v>2474</v>
      </c>
      <c r="B4214" t="s">
        <v>9</v>
      </c>
      <c r="C4214" t="s">
        <v>2475</v>
      </c>
      <c r="D4214" t="s">
        <v>2476</v>
      </c>
      <c r="E4214">
        <v>3.8</v>
      </c>
      <c r="F4214">
        <v>1498</v>
      </c>
      <c r="G4214" s="21">
        <v>11.89</v>
      </c>
      <c r="H4214">
        <v>2016</v>
      </c>
      <c r="J4214" t="str">
        <f>_xlfn.CONCAT(Table1[#This Row])</f>
        <v>Domaine de Valmoissine Pinot Noir 2016FranceVarLouis Latour3.8149811.892016</v>
      </c>
      <c r="S4214" t="b">
        <v>0</v>
      </c>
    </row>
    <row r="4215" spans="1:19" x14ac:dyDescent="0.2">
      <c r="A4215" t="s">
        <v>2450</v>
      </c>
      <c r="B4215" t="s">
        <v>66</v>
      </c>
      <c r="C4215" t="s">
        <v>316</v>
      </c>
      <c r="D4215" t="s">
        <v>1806</v>
      </c>
      <c r="E4215">
        <v>4</v>
      </c>
      <c r="F4215">
        <v>1489</v>
      </c>
      <c r="G4215" s="21">
        <v>15.7</v>
      </c>
      <c r="H4215">
        <v>2016</v>
      </c>
      <c r="J4215" t="str">
        <f>_xlfn.CONCAT(Table1[#This Row])</f>
        <v>Single Vineyard Tempranillo 2016SpainLa ManchaVolver4148915.72016</v>
      </c>
      <c r="S4215" t="b">
        <v>0</v>
      </c>
    </row>
    <row r="4216" spans="1:19" x14ac:dyDescent="0.2">
      <c r="A4216" t="s">
        <v>2446</v>
      </c>
      <c r="B4216" t="s">
        <v>66</v>
      </c>
      <c r="C4216" t="s">
        <v>313</v>
      </c>
      <c r="D4216" t="s">
        <v>735</v>
      </c>
      <c r="E4216">
        <v>4.2</v>
      </c>
      <c r="F4216">
        <v>1482</v>
      </c>
      <c r="G4216" s="21">
        <v>28.71</v>
      </c>
      <c r="H4216">
        <v>2016</v>
      </c>
      <c r="J4216" t="str">
        <f>_xlfn.CONCAT(Table1[#This Row])</f>
        <v>Les Terrasses Velles Vinyes Priorat 2016SpainPrioratÁlvaro Palacios4.2148228.712016</v>
      </c>
      <c r="S4216" t="b">
        <v>0</v>
      </c>
    </row>
    <row r="4217" spans="1:19" x14ac:dyDescent="0.2">
      <c r="A4217" t="s">
        <v>2388</v>
      </c>
      <c r="B4217" t="s">
        <v>77</v>
      </c>
      <c r="C4217" t="s">
        <v>78</v>
      </c>
      <c r="D4217" t="s">
        <v>2389</v>
      </c>
      <c r="E4217">
        <v>3.9</v>
      </c>
      <c r="F4217">
        <v>1467</v>
      </c>
      <c r="G4217" s="21">
        <v>9.5</v>
      </c>
      <c r="H4217">
        <v>2016</v>
      </c>
      <c r="J4217" t="str">
        <f>_xlfn.CONCAT(Table1[#This Row])</f>
        <v>Prazo de Roriz Douro 2016PortugalDouroPrats &amp; Symington (P+S)3.914679.52016</v>
      </c>
      <c r="S4217" t="b">
        <v>0</v>
      </c>
    </row>
    <row r="4218" spans="1:19" x14ac:dyDescent="0.2">
      <c r="A4218" t="s">
        <v>2387</v>
      </c>
      <c r="B4218" t="s">
        <v>34</v>
      </c>
      <c r="C4218" t="s">
        <v>599</v>
      </c>
      <c r="D4218" t="s">
        <v>1719</v>
      </c>
      <c r="E4218">
        <v>3.6</v>
      </c>
      <c r="F4218">
        <v>1461</v>
      </c>
      <c r="G4218" s="21">
        <v>13.15</v>
      </c>
      <c r="H4218">
        <v>2016</v>
      </c>
      <c r="J4218" t="str">
        <f>_xlfn.CONCAT(Table1[#This Row])</f>
        <v>Medalla Real (Gran Reserva) Cabernet Sauvignon 2016ChileMaipo ValleySanta Rita3.6146113.152016</v>
      </c>
      <c r="S4218" t="b">
        <v>0</v>
      </c>
    </row>
    <row r="4219" spans="1:19" x14ac:dyDescent="0.2">
      <c r="A4219" t="s">
        <v>2351</v>
      </c>
      <c r="B4219" t="s">
        <v>46</v>
      </c>
      <c r="C4219" t="s">
        <v>262</v>
      </c>
      <c r="D4219" t="s">
        <v>515</v>
      </c>
      <c r="E4219">
        <v>3.8</v>
      </c>
      <c r="F4219">
        <v>1458</v>
      </c>
      <c r="G4219" s="21">
        <v>17.18</v>
      </c>
      <c r="H4219">
        <v>2016</v>
      </c>
      <c r="J4219" t="str">
        <f>_xlfn.CONCAT(Table1[#This Row])</f>
        <v>The Barossan Shiraz 2016AustraliaBarossa ValleyPeter Lehmann3.8145817.182016</v>
      </c>
      <c r="S4219" t="b">
        <v>0</v>
      </c>
    </row>
    <row r="4220" spans="1:19" x14ac:dyDescent="0.2">
      <c r="A4220" t="s">
        <v>2279</v>
      </c>
      <c r="B4220" t="s">
        <v>16</v>
      </c>
      <c r="C4220" t="s">
        <v>120</v>
      </c>
      <c r="D4220" t="s">
        <v>1721</v>
      </c>
      <c r="E4220">
        <v>3.8</v>
      </c>
      <c r="F4220">
        <v>1434</v>
      </c>
      <c r="G4220" s="21">
        <v>15.5</v>
      </c>
      <c r="H4220">
        <v>2016</v>
      </c>
      <c r="J4220" t="str">
        <f>_xlfn.CONCAT(Table1[#This Row])</f>
        <v>Montebruna Barbera d'Asti 2016ItalyBarbera d'AstiBraida3.8143415.52016</v>
      </c>
      <c r="S4220" t="b">
        <v>0</v>
      </c>
    </row>
    <row r="4221" spans="1:19" x14ac:dyDescent="0.2">
      <c r="A4221" t="s">
        <v>2245</v>
      </c>
      <c r="B4221" t="s">
        <v>66</v>
      </c>
      <c r="C4221" t="s">
        <v>308</v>
      </c>
      <c r="D4221" t="s">
        <v>970</v>
      </c>
      <c r="E4221">
        <v>3.7</v>
      </c>
      <c r="F4221">
        <v>1423</v>
      </c>
      <c r="G4221" s="21">
        <v>7.27</v>
      </c>
      <c r="H4221">
        <v>2016</v>
      </c>
      <c r="J4221" t="str">
        <f>_xlfn.CONCAT(Table1[#This Row])</f>
        <v>Próximo Rioja 2016SpainRiojaMarqués de Riscal3.714237.272016</v>
      </c>
      <c r="S4221" t="b">
        <v>0</v>
      </c>
    </row>
    <row r="4222" spans="1:19" x14ac:dyDescent="0.2">
      <c r="A4222" t="s">
        <v>604</v>
      </c>
      <c r="B4222" t="s">
        <v>16</v>
      </c>
      <c r="C4222" t="s">
        <v>93</v>
      </c>
      <c r="D4222" t="s">
        <v>2204</v>
      </c>
      <c r="E4222">
        <v>3.9</v>
      </c>
      <c r="F4222">
        <v>1414</v>
      </c>
      <c r="G4222" s="21">
        <v>21.24</v>
      </c>
      <c r="H4222">
        <v>2016</v>
      </c>
      <c r="J4222" t="str">
        <f>_xlfn.CONCAT(Table1[#This Row])</f>
        <v>Chianti Classico 2016ItalyChianti ClassicoFontodi3.9141421.242016</v>
      </c>
      <c r="S4222" t="b">
        <v>0</v>
      </c>
    </row>
    <row r="4223" spans="1:19" x14ac:dyDescent="0.2">
      <c r="A4223" t="s">
        <v>860</v>
      </c>
      <c r="B4223" t="s">
        <v>70</v>
      </c>
      <c r="C4223" t="s">
        <v>71</v>
      </c>
      <c r="D4223" t="s">
        <v>2171</v>
      </c>
      <c r="E4223">
        <v>3.6</v>
      </c>
      <c r="F4223">
        <v>1400</v>
      </c>
      <c r="G4223" s="21">
        <v>12.1</v>
      </c>
      <c r="H4223">
        <v>2016</v>
      </c>
      <c r="J4223" t="str">
        <f>_xlfn.CONCAT(Table1[#This Row])</f>
        <v>Cabernet Sauvignon 2016United StatesCaliforniaGnarly Head3.6140012.12016</v>
      </c>
      <c r="S4223" t="b">
        <v>0</v>
      </c>
    </row>
    <row r="4224" spans="1:19" x14ac:dyDescent="0.2">
      <c r="A4224" t="s">
        <v>2116</v>
      </c>
      <c r="B4224" t="s">
        <v>16</v>
      </c>
      <c r="C4224" t="s">
        <v>1657</v>
      </c>
      <c r="D4224" t="s">
        <v>1294</v>
      </c>
      <c r="E4224">
        <v>4</v>
      </c>
      <c r="F4224">
        <v>1387</v>
      </c>
      <c r="G4224" s="21">
        <v>29.24</v>
      </c>
      <c r="H4224">
        <v>2016</v>
      </c>
      <c r="J4224" t="str">
        <f>_xlfn.CONCAT(Table1[#This Row])</f>
        <v>Gattinara 2016ItalyGattinaraTravaglini4138729.242016</v>
      </c>
      <c r="S4224" t="b">
        <v>0</v>
      </c>
    </row>
    <row r="4225" spans="1:19" x14ac:dyDescent="0.2">
      <c r="A4225" t="s">
        <v>2115</v>
      </c>
      <c r="B4225" t="s">
        <v>16</v>
      </c>
      <c r="C4225" t="s">
        <v>394</v>
      </c>
      <c r="D4225" t="s">
        <v>992</v>
      </c>
      <c r="E4225">
        <v>4.0999999999999996</v>
      </c>
      <c r="F4225">
        <v>1382</v>
      </c>
      <c r="G4225" s="21">
        <v>33.76</v>
      </c>
      <c r="H4225">
        <v>2016</v>
      </c>
      <c r="J4225" t="str">
        <f>_xlfn.CONCAT(Table1[#This Row])</f>
        <v>La Groletta Amarone della Valpolicella 2016ItalyAmarone della ValpolicellaCorte Giara4.1138233.762016</v>
      </c>
      <c r="S4225" t="b">
        <v>0</v>
      </c>
    </row>
    <row r="4226" spans="1:19" x14ac:dyDescent="0.2">
      <c r="A4226" t="s">
        <v>2111</v>
      </c>
      <c r="B4226" t="s">
        <v>196</v>
      </c>
      <c r="C4226" t="s">
        <v>197</v>
      </c>
      <c r="D4226" t="s">
        <v>1484</v>
      </c>
      <c r="E4226">
        <v>3.8</v>
      </c>
      <c r="F4226">
        <v>1381</v>
      </c>
      <c r="G4226" s="21">
        <v>16.09</v>
      </c>
      <c r="H4226">
        <v>2016</v>
      </c>
      <c r="J4226" t="str">
        <f>_xlfn.CONCAT(Table1[#This Row])</f>
        <v>Ultra Cabernet Sauvignon 2016ArgentinaMendozaKaiken3.8138116.092016</v>
      </c>
      <c r="S4226" t="b">
        <v>0</v>
      </c>
    </row>
    <row r="4227" spans="1:19" x14ac:dyDescent="0.2">
      <c r="A4227" t="s">
        <v>2114</v>
      </c>
      <c r="B4227" t="s">
        <v>70</v>
      </c>
      <c r="C4227" t="s">
        <v>161</v>
      </c>
      <c r="D4227" t="s">
        <v>708</v>
      </c>
      <c r="E4227">
        <v>3.8</v>
      </c>
      <c r="F4227">
        <v>1381</v>
      </c>
      <c r="G4227" s="21">
        <v>26.31</v>
      </c>
      <c r="H4227">
        <v>2016</v>
      </c>
      <c r="J4227" t="str">
        <f>_xlfn.CONCAT(Table1[#This Row])</f>
        <v>Diamond Collection Merlot (Blue Label) 2016United StatesNapa ValleyFrancis Ford Coppola3.8138126.312016</v>
      </c>
      <c r="S4227" t="b">
        <v>0</v>
      </c>
    </row>
    <row r="4228" spans="1:19" x14ac:dyDescent="0.2">
      <c r="A4228" t="s">
        <v>2070</v>
      </c>
      <c r="B4228" t="s">
        <v>16</v>
      </c>
      <c r="C4228" t="s">
        <v>638</v>
      </c>
      <c r="D4228" t="s">
        <v>2071</v>
      </c>
      <c r="E4228">
        <v>4.0999999999999996</v>
      </c>
      <c r="F4228">
        <v>1379</v>
      </c>
      <c r="G4228" s="21">
        <v>20.399999999999999</v>
      </c>
      <c r="H4228">
        <v>2016</v>
      </c>
      <c r="J4228" t="str">
        <f>_xlfn.CONCAT(Table1[#This Row])</f>
        <v>Montepulciano d'Abruzzo Marina Cvetic 2016ItalyMontepulciano d'AbruzzoMasciarelli4.1137920.42016</v>
      </c>
      <c r="S4228" t="b">
        <v>0</v>
      </c>
    </row>
    <row r="4229" spans="1:19" x14ac:dyDescent="0.2">
      <c r="A4229" t="s">
        <v>1970</v>
      </c>
      <c r="B4229" t="s">
        <v>9</v>
      </c>
      <c r="C4229" t="s">
        <v>1110</v>
      </c>
      <c r="D4229" t="s">
        <v>966</v>
      </c>
      <c r="E4229">
        <v>3.8</v>
      </c>
      <c r="F4229">
        <v>1348</v>
      </c>
      <c r="G4229" s="21">
        <v>19.899999999999999</v>
      </c>
      <c r="H4229">
        <v>2016</v>
      </c>
      <c r="J4229" t="str">
        <f>_xlfn.CONCAT(Table1[#This Row])</f>
        <v>Crozes-Hermitage Rouge 2016FranceCrozes-HermitageE. Guigal3.8134819.92016</v>
      </c>
      <c r="S4229" t="b">
        <v>0</v>
      </c>
    </row>
    <row r="4230" spans="1:19" x14ac:dyDescent="0.2">
      <c r="A4230" t="s">
        <v>1968</v>
      </c>
      <c r="B4230" t="s">
        <v>46</v>
      </c>
      <c r="C4230" t="s">
        <v>1436</v>
      </c>
      <c r="D4230" t="s">
        <v>1437</v>
      </c>
      <c r="E4230">
        <v>3.7</v>
      </c>
      <c r="F4230">
        <v>1344</v>
      </c>
      <c r="G4230" s="21">
        <v>9.5</v>
      </c>
      <c r="H4230">
        <v>2016</v>
      </c>
      <c r="J4230" t="str">
        <f>_xlfn.CONCAT(Table1[#This Row])</f>
        <v>Estate Cabernet Sauvignon 2016AustraliaClare ValleyTaylors / Wakefield3.713449.52016</v>
      </c>
      <c r="S4230" t="b">
        <v>0</v>
      </c>
    </row>
    <row r="4231" spans="1:19" x14ac:dyDescent="0.2">
      <c r="A4231" t="s">
        <v>1969</v>
      </c>
      <c r="B4231" t="s">
        <v>66</v>
      </c>
      <c r="C4231" t="s">
        <v>108</v>
      </c>
      <c r="D4231" t="s">
        <v>109</v>
      </c>
      <c r="E4231">
        <v>3.4</v>
      </c>
      <c r="F4231">
        <v>1344</v>
      </c>
      <c r="G4231" s="21">
        <v>8.7799999999999994</v>
      </c>
      <c r="H4231">
        <v>2016</v>
      </c>
      <c r="J4231" t="str">
        <f>_xlfn.CONCAT(Table1[#This Row])</f>
        <v>Hécula Monastrell 2016SpainYeclaCastaño3.413448.782016</v>
      </c>
      <c r="S4231" t="b">
        <v>0</v>
      </c>
    </row>
    <row r="4232" spans="1:19" x14ac:dyDescent="0.2">
      <c r="A4232" t="s">
        <v>1902</v>
      </c>
      <c r="B4232" t="s">
        <v>1903</v>
      </c>
      <c r="C4232" t="s">
        <v>1904</v>
      </c>
      <c r="D4232" t="s">
        <v>1905</v>
      </c>
      <c r="E4232">
        <v>3.8</v>
      </c>
      <c r="F4232">
        <v>1323</v>
      </c>
      <c r="G4232" s="21">
        <v>10.84</v>
      </c>
      <c r="H4232">
        <v>2016</v>
      </c>
      <c r="J4232" t="str">
        <f>_xlfn.CONCAT(Table1[#This Row])</f>
        <v>Musar Jeune Rouge 2016LebanonBekaa ValleyChâteau Musar3.8132310.842016</v>
      </c>
      <c r="S4232" t="b">
        <v>0</v>
      </c>
    </row>
    <row r="4233" spans="1:19" x14ac:dyDescent="0.2">
      <c r="A4233" t="s">
        <v>1831</v>
      </c>
      <c r="B4233" t="s">
        <v>46</v>
      </c>
      <c r="C4233" t="s">
        <v>131</v>
      </c>
      <c r="D4233" t="s">
        <v>1252</v>
      </c>
      <c r="E4233">
        <v>3.6</v>
      </c>
      <c r="F4233">
        <v>1307</v>
      </c>
      <c r="G4233" s="21">
        <v>14.09</v>
      </c>
      <c r="H4233">
        <v>2016</v>
      </c>
      <c r="J4233" t="str">
        <f>_xlfn.CONCAT(Table1[#This Row])</f>
        <v>The Footbolt Shiraz 2016AustraliaMcLaren Valed'Arenberg3.6130714.092016</v>
      </c>
      <c r="S4233" t="b">
        <v>0</v>
      </c>
    </row>
    <row r="4234" spans="1:19" x14ac:dyDescent="0.2">
      <c r="A4234" t="s">
        <v>1827</v>
      </c>
      <c r="B4234" t="s">
        <v>196</v>
      </c>
      <c r="C4234" t="s">
        <v>1587</v>
      </c>
      <c r="D4234" t="s">
        <v>1588</v>
      </c>
      <c r="E4234">
        <v>4.3</v>
      </c>
      <c r="F4234">
        <v>1302</v>
      </c>
      <c r="G4234" s="21">
        <v>35.89</v>
      </c>
      <c r="H4234">
        <v>2016</v>
      </c>
      <c r="J4234" t="str">
        <f>_xlfn.CONCAT(Table1[#This Row])</f>
        <v>Reserva Special Blend 2016ArgentinaPatagoniaBodega del Fin del Mundo4.3130235.892016</v>
      </c>
      <c r="S4234" t="b">
        <v>0</v>
      </c>
    </row>
    <row r="4235" spans="1:19" x14ac:dyDescent="0.2">
      <c r="A4235" t="s">
        <v>860</v>
      </c>
      <c r="B4235" t="s">
        <v>34</v>
      </c>
      <c r="C4235" t="s">
        <v>898</v>
      </c>
      <c r="D4235" t="s">
        <v>1715</v>
      </c>
      <c r="E4235">
        <v>3.9</v>
      </c>
      <c r="F4235">
        <v>1275</v>
      </c>
      <c r="G4235" s="21">
        <v>15.5</v>
      </c>
      <c r="H4235">
        <v>2016</v>
      </c>
      <c r="J4235" t="str">
        <f>_xlfn.CONCAT(Table1[#This Row])</f>
        <v>Cabernet Sauvignon 2016ChileAconcagua ValleyArboleda3.9127515.52016</v>
      </c>
      <c r="S4235" t="b">
        <v>0</v>
      </c>
    </row>
    <row r="4236" spans="1:19" x14ac:dyDescent="0.2">
      <c r="A4236" t="s">
        <v>1701</v>
      </c>
      <c r="B4236" t="s">
        <v>16</v>
      </c>
      <c r="C4236" t="s">
        <v>17</v>
      </c>
      <c r="D4236" t="s">
        <v>1702</v>
      </c>
      <c r="E4236">
        <v>3.5</v>
      </c>
      <c r="F4236">
        <v>1270</v>
      </c>
      <c r="G4236" s="21">
        <v>8.14</v>
      </c>
      <c r="H4236">
        <v>2016</v>
      </c>
      <c r="J4236" t="str">
        <f>_xlfn.CONCAT(Table1[#This Row])</f>
        <v>Casamatta Toscana Rosso 2016ItalyToscanaBibi Graetz3.512708.142016</v>
      </c>
      <c r="S4236" t="b">
        <v>0</v>
      </c>
    </row>
    <row r="4237" spans="1:19" x14ac:dyDescent="0.2">
      <c r="A4237" t="s">
        <v>1635</v>
      </c>
      <c r="B4237" t="s">
        <v>34</v>
      </c>
      <c r="C4237" t="s">
        <v>599</v>
      </c>
      <c r="D4237" t="s">
        <v>600</v>
      </c>
      <c r="E4237">
        <v>3.5</v>
      </c>
      <c r="F4237">
        <v>1253</v>
      </c>
      <c r="G4237" s="21">
        <v>9.99</v>
      </c>
      <c r="H4237">
        <v>2016</v>
      </c>
      <c r="J4237" t="str">
        <f>_xlfn.CONCAT(Table1[#This Row])</f>
        <v>Reserva de Propiedad 2016ChileMaipo ValleyHaras de Pirque3.512539.992016</v>
      </c>
      <c r="S4237" t="b">
        <v>0</v>
      </c>
    </row>
    <row r="4238" spans="1:19" x14ac:dyDescent="0.2">
      <c r="A4238" t="s">
        <v>1551</v>
      </c>
      <c r="B4238" t="s">
        <v>16</v>
      </c>
      <c r="C4238" t="s">
        <v>1552</v>
      </c>
      <c r="D4238" t="s">
        <v>1553</v>
      </c>
      <c r="E4238">
        <v>4.2</v>
      </c>
      <c r="F4238">
        <v>1232</v>
      </c>
      <c r="G4238" s="21">
        <v>17.45</v>
      </c>
      <c r="H4238">
        <v>2016</v>
      </c>
      <c r="J4238" t="str">
        <f>_xlfn.CONCAT(Table1[#This Row])</f>
        <v>Eremo San Quirico 2016ItalyIrpinia Campi TaurasiniNativ4.2123217.452016</v>
      </c>
      <c r="S4238" t="b">
        <v>0</v>
      </c>
    </row>
    <row r="4239" spans="1:19" x14ac:dyDescent="0.2">
      <c r="A4239" t="s">
        <v>1496</v>
      </c>
      <c r="B4239" t="s">
        <v>16</v>
      </c>
      <c r="C4239" t="s">
        <v>1497</v>
      </c>
      <c r="D4239" t="s">
        <v>1498</v>
      </c>
      <c r="E4239">
        <v>4.0999999999999996</v>
      </c>
      <c r="F4239">
        <v>1222</v>
      </c>
      <c r="G4239" s="21">
        <v>15.08</v>
      </c>
      <c r="H4239">
        <v>2016</v>
      </c>
      <c r="J4239" t="str">
        <f>_xlfn.CONCAT(Table1[#This Row])</f>
        <v>Rocca Rubia Riserva Carignano del Sulcis 2016ItalyCarignano del SulcisSantadi4.1122215.082016</v>
      </c>
      <c r="S4239" t="b">
        <v>0</v>
      </c>
    </row>
    <row r="4240" spans="1:19" x14ac:dyDescent="0.2">
      <c r="A4240" t="s">
        <v>1494</v>
      </c>
      <c r="B4240" t="s">
        <v>70</v>
      </c>
      <c r="C4240" t="s">
        <v>533</v>
      </c>
      <c r="D4240" t="s">
        <v>1495</v>
      </c>
      <c r="E4240">
        <v>3.8</v>
      </c>
      <c r="F4240">
        <v>1221</v>
      </c>
      <c r="G4240" s="21">
        <v>21.8</v>
      </c>
      <c r="H4240">
        <v>2016</v>
      </c>
      <c r="J4240" t="str">
        <f>_xlfn.CONCAT(Table1[#This Row])</f>
        <v>Cabernet Sauvignon (Cs) 2016United StatesColumbia ValleySubstance3.8122121.82016</v>
      </c>
      <c r="S4240" t="b">
        <v>0</v>
      </c>
    </row>
    <row r="4241" spans="1:19" x14ac:dyDescent="0.2">
      <c r="A4241" t="s">
        <v>1432</v>
      </c>
      <c r="B4241" t="s">
        <v>9</v>
      </c>
      <c r="C4241" t="s">
        <v>125</v>
      </c>
      <c r="D4241" t="s">
        <v>1083</v>
      </c>
      <c r="E4241">
        <v>3.5</v>
      </c>
      <c r="F4241">
        <v>1213</v>
      </c>
      <c r="G4241" s="21">
        <v>12.14</v>
      </c>
      <c r="H4241">
        <v>2016</v>
      </c>
      <c r="J4241" t="str">
        <f>_xlfn.CONCAT(Table1[#This Row])</f>
        <v>Légende (R) Bordeaux Rouge 2016FranceBordeauxBarons de Rothschild (Lafite)3.5121312.142016</v>
      </c>
      <c r="S4241" t="b">
        <v>0</v>
      </c>
    </row>
    <row r="4242" spans="1:19" x14ac:dyDescent="0.2">
      <c r="A4242" t="s">
        <v>1385</v>
      </c>
      <c r="B4242" t="s">
        <v>62</v>
      </c>
      <c r="C4242" t="s">
        <v>63</v>
      </c>
      <c r="D4242" t="s">
        <v>1386</v>
      </c>
      <c r="E4242">
        <v>4.2</v>
      </c>
      <c r="F4242">
        <v>1208</v>
      </c>
      <c r="G4242" s="21">
        <v>39.19</v>
      </c>
      <c r="H4242">
        <v>2016</v>
      </c>
      <c r="J4242" t="str">
        <f>_xlfn.CONCAT(Table1[#This Row])</f>
        <v>Pinotage 2016South AfricaStellenboschKanonkop4.2120839.192016</v>
      </c>
      <c r="S4242" t="b">
        <v>0</v>
      </c>
    </row>
    <row r="4243" spans="1:19" x14ac:dyDescent="0.2">
      <c r="A4243" t="s">
        <v>1381</v>
      </c>
      <c r="B4243" t="s">
        <v>16</v>
      </c>
      <c r="C4243" t="s">
        <v>433</v>
      </c>
      <c r="D4243" t="s">
        <v>901</v>
      </c>
      <c r="E4243">
        <v>3.8</v>
      </c>
      <c r="F4243">
        <v>1205</v>
      </c>
      <c r="G4243" s="21">
        <v>14.2</v>
      </c>
      <c r="H4243">
        <v>2016</v>
      </c>
      <c r="J4243" t="str">
        <f>_xlfn.CONCAT(Table1[#This Row])</f>
        <v>Capitel San Rocco Valpolicella Ripasso Superiore 2016ItalyValpolicella RipassoTedeschi3.8120514.22016</v>
      </c>
      <c r="S4243" t="b">
        <v>0</v>
      </c>
    </row>
    <row r="4244" spans="1:19" x14ac:dyDescent="0.2">
      <c r="A4244" t="s">
        <v>1380</v>
      </c>
      <c r="B4244" t="s">
        <v>66</v>
      </c>
      <c r="C4244" t="s">
        <v>313</v>
      </c>
      <c r="D4244" t="s">
        <v>170</v>
      </c>
      <c r="E4244">
        <v>4.2</v>
      </c>
      <c r="F4244">
        <v>1203</v>
      </c>
      <c r="G4244" s="21">
        <v>23.49</v>
      </c>
      <c r="H4244">
        <v>2016</v>
      </c>
      <c r="J4244" t="str">
        <f>_xlfn.CONCAT(Table1[#This Row])</f>
        <v>Salmos 2016SpainPrioratTorres4.2120323.492016</v>
      </c>
      <c r="S4244" t="b">
        <v>0</v>
      </c>
    </row>
    <row r="4245" spans="1:19" x14ac:dyDescent="0.2">
      <c r="A4245" t="s">
        <v>1327</v>
      </c>
      <c r="B4245" t="s">
        <v>62</v>
      </c>
      <c r="C4245" t="s">
        <v>63</v>
      </c>
      <c r="D4245" t="s">
        <v>861</v>
      </c>
      <c r="E4245">
        <v>4.3</v>
      </c>
      <c r="F4245">
        <v>1193</v>
      </c>
      <c r="G4245" s="21">
        <v>26.9</v>
      </c>
      <c r="H4245">
        <v>2016</v>
      </c>
      <c r="J4245" t="str">
        <f>_xlfn.CONCAT(Table1[#This Row])</f>
        <v>Rubicon 2016South AfricaStellenboschMeerlust4.3119326.92016</v>
      </c>
      <c r="S4245" t="b">
        <v>0</v>
      </c>
    </row>
    <row r="4246" spans="1:19" x14ac:dyDescent="0.2">
      <c r="A4246" t="s">
        <v>1251</v>
      </c>
      <c r="B4246" t="s">
        <v>46</v>
      </c>
      <c r="C4246" t="s">
        <v>131</v>
      </c>
      <c r="D4246" t="s">
        <v>1252</v>
      </c>
      <c r="E4246">
        <v>3.6</v>
      </c>
      <c r="F4246">
        <v>1177</v>
      </c>
      <c r="G4246" s="21">
        <v>8.5</v>
      </c>
      <c r="H4246">
        <v>2016</v>
      </c>
      <c r="J4246" t="str">
        <f>_xlfn.CONCAT(Table1[#This Row])</f>
        <v>The Stump Jump Grenache - Shiraz - Mourvedre 2016AustraliaMcLaren Valed'Arenberg3.611778.52016</v>
      </c>
      <c r="S4246" t="b">
        <v>0</v>
      </c>
    </row>
    <row r="4247" spans="1:19" x14ac:dyDescent="0.2">
      <c r="A4247" t="s">
        <v>1245</v>
      </c>
      <c r="B4247" t="s">
        <v>16</v>
      </c>
      <c r="C4247" t="s">
        <v>1246</v>
      </c>
      <c r="D4247" t="s">
        <v>1247</v>
      </c>
      <c r="E4247">
        <v>3.7</v>
      </c>
      <c r="F4247">
        <v>1171</v>
      </c>
      <c r="G4247" s="21">
        <v>14.54</v>
      </c>
      <c r="H4247">
        <v>2016</v>
      </c>
      <c r="J4247" t="str">
        <f>_xlfn.CONCAT(Table1[#This Row])</f>
        <v>Montefalco Rosso 2016ItalyMontefalcoArnaldo-Caprai3.7117114.542016</v>
      </c>
      <c r="S4247" t="b">
        <v>0</v>
      </c>
    </row>
    <row r="4248" spans="1:19" x14ac:dyDescent="0.2">
      <c r="A4248" t="s">
        <v>1205</v>
      </c>
      <c r="B4248" t="s">
        <v>77</v>
      </c>
      <c r="C4248" t="s">
        <v>78</v>
      </c>
      <c r="D4248" t="s">
        <v>1206</v>
      </c>
      <c r="E4248">
        <v>4</v>
      </c>
      <c r="F4248">
        <v>1169</v>
      </c>
      <c r="G4248" s="21">
        <v>21.05</v>
      </c>
      <c r="H4248">
        <v>2016</v>
      </c>
      <c r="J4248" t="str">
        <f>_xlfn.CONCAT(Table1[#This Row])</f>
        <v>Douro Reserva Red 2016PortugalDouroQuinta do Portal4116921.052016</v>
      </c>
      <c r="S4248" t="b">
        <v>0</v>
      </c>
    </row>
    <row r="4249" spans="1:19" x14ac:dyDescent="0.2">
      <c r="A4249" t="s">
        <v>101</v>
      </c>
      <c r="B4249" t="s">
        <v>70</v>
      </c>
      <c r="C4249" t="s">
        <v>1201</v>
      </c>
      <c r="D4249" t="s">
        <v>1202</v>
      </c>
      <c r="E4249">
        <v>4.2</v>
      </c>
      <c r="F4249">
        <v>1166</v>
      </c>
      <c r="G4249" s="21">
        <v>54.59</v>
      </c>
      <c r="H4249">
        <v>2016</v>
      </c>
      <c r="J4249" t="str">
        <f>_xlfn.CONCAT(Table1[#This Row])</f>
        <v>Pinot Noir 2016United StatesDundee HillsDomaine Drouhin4.2116654.592016</v>
      </c>
      <c r="S4249" t="b">
        <v>0</v>
      </c>
    </row>
    <row r="4250" spans="1:19" x14ac:dyDescent="0.2">
      <c r="A4250" t="s">
        <v>101</v>
      </c>
      <c r="B4250" t="s">
        <v>30</v>
      </c>
      <c r="C4250" t="s">
        <v>236</v>
      </c>
      <c r="D4250" t="s">
        <v>1199</v>
      </c>
      <c r="E4250">
        <v>3.9</v>
      </c>
      <c r="F4250">
        <v>1163</v>
      </c>
      <c r="G4250" s="21">
        <v>39.950000000000003</v>
      </c>
      <c r="H4250">
        <v>2016</v>
      </c>
      <c r="J4250" t="str">
        <f>_xlfn.CONCAT(Table1[#This Row])</f>
        <v>Pinot Noir 2016New ZealandMarlboroughCloudy Bay3.9116339.952016</v>
      </c>
      <c r="S4250" t="b">
        <v>0</v>
      </c>
    </row>
    <row r="4251" spans="1:19" x14ac:dyDescent="0.2">
      <c r="A4251" t="s">
        <v>1109</v>
      </c>
      <c r="B4251" t="s">
        <v>9</v>
      </c>
      <c r="C4251" t="s">
        <v>1110</v>
      </c>
      <c r="D4251" t="s">
        <v>574</v>
      </c>
      <c r="E4251">
        <v>3.7</v>
      </c>
      <c r="F4251">
        <v>1143</v>
      </c>
      <c r="G4251" s="21">
        <v>19.39</v>
      </c>
      <c r="H4251">
        <v>2016</v>
      </c>
      <c r="J4251" t="str">
        <f>_xlfn.CONCAT(Table1[#This Row])</f>
        <v>Crozes-Hermitage Les Jalets 2016FranceCrozes-HermitagePaul Jaboulet Aîné3.7114319.392016</v>
      </c>
      <c r="S4251" t="b">
        <v>0</v>
      </c>
    </row>
    <row r="4252" spans="1:19" x14ac:dyDescent="0.2">
      <c r="A4252" t="s">
        <v>1063</v>
      </c>
      <c r="B4252" t="s">
        <v>70</v>
      </c>
      <c r="C4252" t="s">
        <v>533</v>
      </c>
      <c r="D4252" t="s">
        <v>609</v>
      </c>
      <c r="E4252">
        <v>3.7</v>
      </c>
      <c r="F4252">
        <v>1132</v>
      </c>
      <c r="G4252" s="21">
        <v>14.84</v>
      </c>
      <c r="H4252">
        <v>2016</v>
      </c>
      <c r="J4252" t="str">
        <f>_xlfn.CONCAT(Table1[#This Row])</f>
        <v>Merlot 2016United StatesColumbia ValleyColumbia Winery3.7113214.842016</v>
      </c>
      <c r="S4252" t="b">
        <v>0</v>
      </c>
    </row>
    <row r="4253" spans="1:19" x14ac:dyDescent="0.2">
      <c r="A4253" t="s">
        <v>1013</v>
      </c>
      <c r="B4253" t="s">
        <v>16</v>
      </c>
      <c r="C4253" t="s">
        <v>93</v>
      </c>
      <c r="D4253" t="s">
        <v>881</v>
      </c>
      <c r="E4253">
        <v>3.7</v>
      </c>
      <c r="F4253">
        <v>1129</v>
      </c>
      <c r="G4253" s="21">
        <v>13.79</v>
      </c>
      <c r="H4253">
        <v>2016</v>
      </c>
      <c r="J4253" t="str">
        <f>_xlfn.CONCAT(Table1[#This Row])</f>
        <v>Rocca Guicciarda Chianti Classico Riserva 2016ItalyChianti ClassicoRicasoli3.7112913.792016</v>
      </c>
      <c r="S4253" t="b">
        <v>0</v>
      </c>
    </row>
    <row r="4254" spans="1:19" x14ac:dyDescent="0.2">
      <c r="A4254" t="s">
        <v>974</v>
      </c>
      <c r="B4254" t="s">
        <v>16</v>
      </c>
      <c r="C4254" t="s">
        <v>454</v>
      </c>
      <c r="D4254" t="s">
        <v>975</v>
      </c>
      <c r="E4254">
        <v>3.6</v>
      </c>
      <c r="F4254">
        <v>1118</v>
      </c>
      <c r="G4254" s="21">
        <v>13.93</v>
      </c>
      <c r="H4254">
        <v>2016</v>
      </c>
      <c r="J4254" t="str">
        <f>_xlfn.CONCAT(Table1[#This Row])</f>
        <v>Plumbago Nero d'Avola Sicilia 2016ItalySiciliaPlaneta3.6111813.932016</v>
      </c>
      <c r="S4254" t="b">
        <v>0</v>
      </c>
    </row>
    <row r="4255" spans="1:19" x14ac:dyDescent="0.2">
      <c r="A4255" t="s">
        <v>101</v>
      </c>
      <c r="B4255" t="s">
        <v>70</v>
      </c>
      <c r="C4255" t="s">
        <v>895</v>
      </c>
      <c r="D4255" t="s">
        <v>896</v>
      </c>
      <c r="E4255">
        <v>3.9</v>
      </c>
      <c r="F4255">
        <v>1105</v>
      </c>
      <c r="G4255" s="21">
        <v>34.32</v>
      </c>
      <c r="H4255">
        <v>2016</v>
      </c>
      <c r="J4255" t="str">
        <f>_xlfn.CONCAT(Table1[#This Row])</f>
        <v>Pinot Noir 2016United StatesLos CarnerosBlack Stallion3.9110534.322016</v>
      </c>
      <c r="S4255" t="b">
        <v>0</v>
      </c>
    </row>
    <row r="4256" spans="1:19" x14ac:dyDescent="0.2">
      <c r="A4256" t="s">
        <v>893</v>
      </c>
      <c r="B4256" t="s">
        <v>70</v>
      </c>
      <c r="C4256" t="s">
        <v>533</v>
      </c>
      <c r="D4256" t="s">
        <v>894</v>
      </c>
      <c r="E4256">
        <v>3.9</v>
      </c>
      <c r="F4256">
        <v>1104</v>
      </c>
      <c r="G4256" s="21">
        <v>27.99</v>
      </c>
      <c r="H4256">
        <v>2016</v>
      </c>
      <c r="J4256" t="str">
        <f>_xlfn.CONCAT(Table1[#This Row])</f>
        <v>The Pundit 2016United StatesColumbia ValleyTenet Wines3.9110427.992016</v>
      </c>
      <c r="S4256" t="b">
        <v>0</v>
      </c>
    </row>
    <row r="4257" spans="1:19" x14ac:dyDescent="0.2">
      <c r="A4257" t="s">
        <v>890</v>
      </c>
      <c r="B4257" t="s">
        <v>70</v>
      </c>
      <c r="C4257" t="s">
        <v>71</v>
      </c>
      <c r="D4257" t="s">
        <v>891</v>
      </c>
      <c r="E4257">
        <v>3.6</v>
      </c>
      <c r="F4257">
        <v>1102</v>
      </c>
      <c r="G4257" s="21">
        <v>11.19</v>
      </c>
      <c r="H4257">
        <v>2016</v>
      </c>
      <c r="J4257" t="str">
        <f>_xlfn.CONCAT(Table1[#This Row])</f>
        <v>Valley Oaks Cabernet Sauvignon 2016United StatesCaliforniaFetzer3.6110211.192016</v>
      </c>
      <c r="S4257" t="b">
        <v>0</v>
      </c>
    </row>
    <row r="4258" spans="1:19" x14ac:dyDescent="0.2">
      <c r="A4258" t="s">
        <v>847</v>
      </c>
      <c r="B4258" t="s">
        <v>66</v>
      </c>
      <c r="C4258" t="s">
        <v>308</v>
      </c>
      <c r="D4258" t="s">
        <v>848</v>
      </c>
      <c r="E4258">
        <v>3.8</v>
      </c>
      <c r="F4258">
        <v>1097</v>
      </c>
      <c r="G4258" s="21">
        <v>12.6</v>
      </c>
      <c r="H4258">
        <v>2016</v>
      </c>
      <c r="J4258" t="str">
        <f>_xlfn.CONCAT(Table1[#This Row])</f>
        <v>Crianza Tempranillo 2016SpainRiojaBaigorri3.8109712.62016</v>
      </c>
      <c r="S4258" t="b">
        <v>0</v>
      </c>
    </row>
    <row r="4259" spans="1:19" x14ac:dyDescent="0.2">
      <c r="A4259" t="s">
        <v>843</v>
      </c>
      <c r="B4259" t="s">
        <v>70</v>
      </c>
      <c r="C4259" t="s">
        <v>533</v>
      </c>
      <c r="D4259" t="s">
        <v>844</v>
      </c>
      <c r="E4259">
        <v>3.5</v>
      </c>
      <c r="F4259">
        <v>1093</v>
      </c>
      <c r="G4259" s="21">
        <v>18.420000000000002</v>
      </c>
      <c r="H4259">
        <v>2016</v>
      </c>
      <c r="J4259" t="str">
        <f>_xlfn.CONCAT(Table1[#This Row])</f>
        <v>Boom Boom! Syrah 2016United StatesColumbia ValleyCharles Smith3.5109318.422016</v>
      </c>
      <c r="S4259" t="b">
        <v>0</v>
      </c>
    </row>
    <row r="4260" spans="1:19" x14ac:dyDescent="0.2">
      <c r="A4260" t="s">
        <v>707</v>
      </c>
      <c r="B4260" t="s">
        <v>70</v>
      </c>
      <c r="C4260" t="s">
        <v>161</v>
      </c>
      <c r="D4260" t="s">
        <v>708</v>
      </c>
      <c r="E4260">
        <v>3.9</v>
      </c>
      <c r="F4260">
        <v>1078</v>
      </c>
      <c r="G4260" s="21">
        <v>21.39</v>
      </c>
      <c r="H4260">
        <v>2016</v>
      </c>
      <c r="J4260" t="str">
        <f>_xlfn.CONCAT(Table1[#This Row])</f>
        <v>Diamond Collection Zinfandel (Red Label) 2016United StatesNapa ValleyFrancis Ford Coppola3.9107821.392016</v>
      </c>
      <c r="S4260" t="b">
        <v>0</v>
      </c>
    </row>
    <row r="4261" spans="1:19" x14ac:dyDescent="0.2">
      <c r="A4261" t="s">
        <v>700</v>
      </c>
      <c r="B4261" t="s">
        <v>196</v>
      </c>
      <c r="C4261" t="s">
        <v>701</v>
      </c>
      <c r="D4261" t="s">
        <v>702</v>
      </c>
      <c r="E4261">
        <v>3.8</v>
      </c>
      <c r="F4261">
        <v>1076</v>
      </c>
      <c r="G4261" s="21">
        <v>13.09</v>
      </c>
      <c r="H4261">
        <v>2016</v>
      </c>
      <c r="J4261" t="str">
        <f>_xlfn.CONCAT(Table1[#This Row])</f>
        <v>Reserve Malbec 2016ArgentinaTupungatoSophenia3.8107613.092016</v>
      </c>
      <c r="S4261" t="b">
        <v>0</v>
      </c>
    </row>
    <row r="4262" spans="1:19" x14ac:dyDescent="0.2">
      <c r="A4262" t="s">
        <v>288</v>
      </c>
      <c r="B4262" t="s">
        <v>70</v>
      </c>
      <c r="C4262" t="s">
        <v>698</v>
      </c>
      <c r="D4262" t="s">
        <v>699</v>
      </c>
      <c r="E4262">
        <v>3.9</v>
      </c>
      <c r="F4262">
        <v>1075</v>
      </c>
      <c r="G4262" s="21">
        <v>17.29</v>
      </c>
      <c r="H4262">
        <v>2016</v>
      </c>
      <c r="J4262" t="str">
        <f>_xlfn.CONCAT(Table1[#This Row])</f>
        <v>Zinfandel 2016United StatesNorth CoastGhost Pines3.9107517.292016</v>
      </c>
      <c r="S4262" t="b">
        <v>0</v>
      </c>
    </row>
    <row r="4263" spans="1:19" x14ac:dyDescent="0.2">
      <c r="A4263" t="s">
        <v>688</v>
      </c>
      <c r="B4263" t="s">
        <v>16</v>
      </c>
      <c r="C4263" t="s">
        <v>689</v>
      </c>
      <c r="D4263" t="s">
        <v>690</v>
      </c>
      <c r="E4263">
        <v>3.7</v>
      </c>
      <c r="F4263">
        <v>1071</v>
      </c>
      <c r="G4263" s="21">
        <v>9.8000000000000007</v>
      </c>
      <c r="H4263">
        <v>2016</v>
      </c>
      <c r="J4263" t="str">
        <f>_xlfn.CONCAT(Table1[#This Row])</f>
        <v>Rubesco Rosso di Torgiano 2016ItalyTorgianoLungarotti3.710719.82016</v>
      </c>
      <c r="S4263" t="b">
        <v>0</v>
      </c>
    </row>
    <row r="4264" spans="1:19" x14ac:dyDescent="0.2">
      <c r="A4264" t="s">
        <v>327</v>
      </c>
      <c r="B4264" t="s">
        <v>66</v>
      </c>
      <c r="C4264" t="s">
        <v>308</v>
      </c>
      <c r="D4264" t="s">
        <v>682</v>
      </c>
      <c r="E4264">
        <v>3.5</v>
      </c>
      <c r="F4264">
        <v>1070</v>
      </c>
      <c r="G4264" s="21">
        <v>7.99</v>
      </c>
      <c r="H4264">
        <v>2016</v>
      </c>
      <c r="J4264" t="str">
        <f>_xlfn.CONCAT(Table1[#This Row])</f>
        <v>Crianza 2016SpainRiojaCampo Viejo3.510707.992016</v>
      </c>
      <c r="S4264" t="b">
        <v>0</v>
      </c>
    </row>
    <row r="4265" spans="1:19" x14ac:dyDescent="0.2">
      <c r="A4265" t="s">
        <v>606</v>
      </c>
      <c r="B4265" t="s">
        <v>16</v>
      </c>
      <c r="C4265" t="s">
        <v>404</v>
      </c>
      <c r="D4265" t="s">
        <v>607</v>
      </c>
      <c r="E4265">
        <v>3.6</v>
      </c>
      <c r="F4265">
        <v>1064</v>
      </c>
      <c r="G4265" s="21">
        <v>13.48</v>
      </c>
      <c r="H4265">
        <v>2016</v>
      </c>
      <c r="J4265" t="str">
        <f>_xlfn.CONCAT(Table1[#This Row])</f>
        <v>Joseph Meczan Pinot Nero - Blauburgunder Alto Adige 2016ItalySüdtirol - Alto AdigeJ. Hofstätter3.6106413.482016</v>
      </c>
      <c r="S4265" t="b">
        <v>0</v>
      </c>
    </row>
    <row r="4266" spans="1:19" x14ac:dyDescent="0.2">
      <c r="A4266" t="s">
        <v>604</v>
      </c>
      <c r="B4266" t="s">
        <v>16</v>
      </c>
      <c r="C4266" t="s">
        <v>93</v>
      </c>
      <c r="D4266" t="s">
        <v>605</v>
      </c>
      <c r="E4266">
        <v>3.9</v>
      </c>
      <c r="F4266">
        <v>1063</v>
      </c>
      <c r="G4266" s="21">
        <v>20.86</v>
      </c>
      <c r="H4266">
        <v>2016</v>
      </c>
      <c r="J4266" t="str">
        <f>_xlfn.CONCAT(Table1[#This Row])</f>
        <v>Chianti Classico 2016ItalyChianti ClassicoIsole e Olena3.9106320.862016</v>
      </c>
      <c r="S4266" t="b">
        <v>0</v>
      </c>
    </row>
    <row r="4267" spans="1:19" x14ac:dyDescent="0.2">
      <c r="A4267" t="s">
        <v>601</v>
      </c>
      <c r="B4267" t="s">
        <v>16</v>
      </c>
      <c r="C4267" t="s">
        <v>602</v>
      </c>
      <c r="D4267" t="s">
        <v>603</v>
      </c>
      <c r="E4267">
        <v>3.9</v>
      </c>
      <c r="F4267">
        <v>1061</v>
      </c>
      <c r="G4267" s="21">
        <v>8.49</v>
      </c>
      <c r="H4267">
        <v>2016</v>
      </c>
      <c r="J4267" t="str">
        <f>_xlfn.CONCAT(Table1[#This Row])</f>
        <v>Salice Salentino Riserva 2016ItalySalice SalentinoMarchese di Borgosole3.910618.492016</v>
      </c>
      <c r="S4267" t="b">
        <v>0</v>
      </c>
    </row>
    <row r="4268" spans="1:19" x14ac:dyDescent="0.2">
      <c r="A4268" t="s">
        <v>456</v>
      </c>
      <c r="B4268" t="s">
        <v>9</v>
      </c>
      <c r="C4268" t="s">
        <v>56</v>
      </c>
      <c r="D4268" t="s">
        <v>457</v>
      </c>
      <c r="E4268">
        <v>3.6</v>
      </c>
      <c r="F4268">
        <v>1049</v>
      </c>
      <c r="G4268" s="21">
        <v>10.45</v>
      </c>
      <c r="H4268">
        <v>2016</v>
      </c>
      <c r="J4268" t="str">
        <f>_xlfn.CONCAT(Table1[#This Row])</f>
        <v>Côtes du Rhône Nature Rouge 2016FranceCôtes-du-RhôneFamille Perrin3.6104910.452016</v>
      </c>
      <c r="S4268" t="b">
        <v>0</v>
      </c>
    </row>
    <row r="4269" spans="1:19" x14ac:dyDescent="0.2">
      <c r="A4269" t="s">
        <v>453</v>
      </c>
      <c r="B4269" t="s">
        <v>16</v>
      </c>
      <c r="C4269" t="s">
        <v>454</v>
      </c>
      <c r="D4269" t="s">
        <v>455</v>
      </c>
      <c r="E4269">
        <v>4.2</v>
      </c>
      <c r="F4269">
        <v>1047</v>
      </c>
      <c r="G4269" s="21">
        <v>16.34</v>
      </c>
      <c r="H4269">
        <v>2016</v>
      </c>
      <c r="J4269" t="str">
        <f>_xlfn.CONCAT(Table1[#This Row])</f>
        <v>Ammasso Rosso Sicilia 2016ItalySiciliaBarone Montalto4.2104716.342016</v>
      </c>
      <c r="S4269" t="b">
        <v>0</v>
      </c>
    </row>
    <row r="4270" spans="1:19" x14ac:dyDescent="0.2">
      <c r="A4270" t="s">
        <v>448</v>
      </c>
      <c r="B4270" t="s">
        <v>66</v>
      </c>
      <c r="C4270" t="s">
        <v>449</v>
      </c>
      <c r="D4270" t="s">
        <v>450</v>
      </c>
      <c r="E4270">
        <v>4</v>
      </c>
      <c r="F4270">
        <v>1046</v>
      </c>
      <c r="G4270" s="21">
        <v>14.95</v>
      </c>
      <c r="H4270">
        <v>2016</v>
      </c>
      <c r="J4270" t="str">
        <f>_xlfn.CONCAT(Table1[#This Row])</f>
        <v>Almiréz 2016SpainToroTeso La Monja4104614.952016</v>
      </c>
      <c r="S4270" t="b">
        <v>0</v>
      </c>
    </row>
    <row r="4271" spans="1:19" x14ac:dyDescent="0.2">
      <c r="A4271" t="s">
        <v>438</v>
      </c>
      <c r="B4271" t="s">
        <v>77</v>
      </c>
      <c r="C4271" t="s">
        <v>153</v>
      </c>
      <c r="D4271" t="s">
        <v>439</v>
      </c>
      <c r="E4271">
        <v>3.6</v>
      </c>
      <c r="F4271">
        <v>1040</v>
      </c>
      <c r="G4271" s="21">
        <v>5.65</v>
      </c>
      <c r="H4271">
        <v>2016</v>
      </c>
      <c r="J4271" t="str">
        <f>_xlfn.CONCAT(Table1[#This Row])</f>
        <v>Courela Tinto 2016PortugalAlentejanoCortes de Cima3.610405.652016</v>
      </c>
      <c r="S4271" t="b">
        <v>0</v>
      </c>
    </row>
    <row r="4272" spans="1:19" x14ac:dyDescent="0.2">
      <c r="A4272" t="s">
        <v>370</v>
      </c>
      <c r="B4272" t="s">
        <v>70</v>
      </c>
      <c r="C4272" t="s">
        <v>371</v>
      </c>
      <c r="D4272" t="s">
        <v>372</v>
      </c>
      <c r="E4272">
        <v>4.5</v>
      </c>
      <c r="F4272">
        <v>1030</v>
      </c>
      <c r="G4272" s="21">
        <v>120.01</v>
      </c>
      <c r="H4272">
        <v>2016</v>
      </c>
      <c r="J4272" t="str">
        <f>_xlfn.CONCAT(Table1[#This Row])</f>
        <v>One Point Five Cabernet Sauvignon 2016United StatesStags Leap DistrictShafer4.51030120.012016</v>
      </c>
      <c r="S4272" t="b">
        <v>0</v>
      </c>
    </row>
    <row r="4273" spans="1:19" x14ac:dyDescent="0.2">
      <c r="A4273" t="s">
        <v>301</v>
      </c>
      <c r="B4273" t="s">
        <v>16</v>
      </c>
      <c r="C4273" t="s">
        <v>302</v>
      </c>
      <c r="D4273" t="s">
        <v>123</v>
      </c>
      <c r="E4273">
        <v>4.4000000000000004</v>
      </c>
      <c r="F4273">
        <v>1028</v>
      </c>
      <c r="G4273" s="21">
        <v>17.239999999999998</v>
      </c>
      <c r="H4273">
        <v>2016</v>
      </c>
      <c r="J4273" t="str">
        <f>_xlfn.CONCAT(Table1[#This Row])</f>
        <v>60 Sessantanni Old Vines Primitivo di Manduria 2016ItalyPrimitivo di ManduriaSan Marzano4.4102817.242016</v>
      </c>
      <c r="S4273" t="b">
        <v>0</v>
      </c>
    </row>
    <row r="4274" spans="1:19" x14ac:dyDescent="0.2">
      <c r="A4274" t="s">
        <v>296</v>
      </c>
      <c r="B4274" t="s">
        <v>77</v>
      </c>
      <c r="C4274" t="s">
        <v>153</v>
      </c>
      <c r="D4274" t="s">
        <v>297</v>
      </c>
      <c r="E4274">
        <v>3.7</v>
      </c>
      <c r="F4274">
        <v>1026</v>
      </c>
      <c r="G4274" s="21">
        <v>8.6</v>
      </c>
      <c r="H4274">
        <v>2016</v>
      </c>
      <c r="J4274" t="str">
        <f>_xlfn.CONCAT(Table1[#This Row])</f>
        <v>Ripanço Private Selection Alentejano 2016PortugalAlentejanoJosé Maria da Fonseca3.710268.62016</v>
      </c>
      <c r="S4274" t="b">
        <v>0</v>
      </c>
    </row>
    <row r="4275" spans="1:19" x14ac:dyDescent="0.2">
      <c r="A4275" t="s">
        <v>288</v>
      </c>
      <c r="B4275" t="s">
        <v>70</v>
      </c>
      <c r="C4275" t="s">
        <v>71</v>
      </c>
      <c r="D4275" t="s">
        <v>289</v>
      </c>
      <c r="E4275">
        <v>3.7</v>
      </c>
      <c r="F4275">
        <v>1023</v>
      </c>
      <c r="G4275" s="21">
        <v>10.9</v>
      </c>
      <c r="H4275">
        <v>2016</v>
      </c>
      <c r="J4275" t="str">
        <f>_xlfn.CONCAT(Table1[#This Row])</f>
        <v>Zinfandel 2016United StatesCaliforniaGeyser Peak3.7102310.92016</v>
      </c>
      <c r="S4275" t="b">
        <v>0</v>
      </c>
    </row>
    <row r="4276" spans="1:19" x14ac:dyDescent="0.2">
      <c r="A4276" t="s">
        <v>211</v>
      </c>
      <c r="B4276" t="s">
        <v>70</v>
      </c>
      <c r="C4276" t="s">
        <v>161</v>
      </c>
      <c r="D4276" t="s">
        <v>212</v>
      </c>
      <c r="E4276">
        <v>4.3</v>
      </c>
      <c r="F4276">
        <v>1014</v>
      </c>
      <c r="G4276" s="21">
        <v>53.61</v>
      </c>
      <c r="H4276">
        <v>2016</v>
      </c>
      <c r="J4276" t="str">
        <f>_xlfn.CONCAT(Table1[#This Row])</f>
        <v>Disciples 2016United StatesNapa ValleyThe Crane Assembly4.3101453.612016</v>
      </c>
      <c r="S4276" t="b">
        <v>0</v>
      </c>
    </row>
    <row r="4277" spans="1:19" x14ac:dyDescent="0.2">
      <c r="A4277" t="s">
        <v>101</v>
      </c>
      <c r="B4277" t="s">
        <v>70</v>
      </c>
      <c r="C4277" t="s">
        <v>102</v>
      </c>
      <c r="D4277" t="s">
        <v>103</v>
      </c>
      <c r="E4277">
        <v>3.6</v>
      </c>
      <c r="F4277">
        <v>1001</v>
      </c>
      <c r="G4277" s="21">
        <v>15.98</v>
      </c>
      <c r="H4277">
        <v>2016</v>
      </c>
      <c r="J4277" t="str">
        <f>_xlfn.CONCAT(Table1[#This Row])</f>
        <v>Pinot Noir 2016United StatesMontereyDistrict 73.6100115.982016</v>
      </c>
      <c r="S4277" t="b">
        <v>0</v>
      </c>
    </row>
    <row r="4278" spans="1:19" x14ac:dyDescent="0.2">
      <c r="A4278" t="s">
        <v>92</v>
      </c>
      <c r="B4278" t="s">
        <v>16</v>
      </c>
      <c r="C4278" t="s">
        <v>93</v>
      </c>
      <c r="D4278" t="s">
        <v>94</v>
      </c>
      <c r="E4278">
        <v>4.2</v>
      </c>
      <c r="F4278">
        <v>1000</v>
      </c>
      <c r="G4278" s="21">
        <v>39.9</v>
      </c>
      <c r="H4278">
        <v>2016</v>
      </c>
      <c r="J4278" t="str">
        <f>_xlfn.CONCAT(Table1[#This Row])</f>
        <v>Badia a Passignano Gran Selezione Chianti Classico 2016ItalyChianti ClassicoAntinori4.2100039.92016</v>
      </c>
      <c r="S4278" t="b">
        <v>0</v>
      </c>
    </row>
    <row r="4279" spans="1:19" x14ac:dyDescent="0.2">
      <c r="A4279" t="s">
        <v>10096</v>
      </c>
      <c r="B4279" t="s">
        <v>196</v>
      </c>
      <c r="C4279" t="s">
        <v>3997</v>
      </c>
      <c r="D4279" t="s">
        <v>949</v>
      </c>
      <c r="E4279">
        <v>3.4</v>
      </c>
      <c r="F4279">
        <v>999</v>
      </c>
      <c r="G4279" s="21">
        <v>7.88</v>
      </c>
      <c r="H4279">
        <v>2016</v>
      </c>
      <c r="J4279" t="str">
        <f>_xlfn.CONCAT(Table1[#This Row])</f>
        <v>Portillo Cabernet Sauvignon 2016ArgentinaTunuyánSalentein3.49997.882016</v>
      </c>
      <c r="S4279" t="b">
        <v>0</v>
      </c>
    </row>
    <row r="4280" spans="1:19" x14ac:dyDescent="0.2">
      <c r="A4280" t="s">
        <v>10095</v>
      </c>
      <c r="B4280" t="s">
        <v>16</v>
      </c>
      <c r="C4280" t="s">
        <v>748</v>
      </c>
      <c r="D4280" t="s">
        <v>3539</v>
      </c>
      <c r="E4280">
        <v>4</v>
      </c>
      <c r="F4280">
        <v>995</v>
      </c>
      <c r="G4280" s="21">
        <v>20.09</v>
      </c>
      <c r="H4280">
        <v>2016</v>
      </c>
      <c r="J4280" t="str">
        <f>_xlfn.CONCAT(Table1[#This Row])</f>
        <v>Botrosecco Maremma Toscana 2016ItalyMaremma ToscanaLe Mortelle499520.092016</v>
      </c>
      <c r="S4280" t="b">
        <v>0</v>
      </c>
    </row>
    <row r="4281" spans="1:19" x14ac:dyDescent="0.2">
      <c r="A4281" t="s">
        <v>10093</v>
      </c>
      <c r="B4281" t="s">
        <v>46</v>
      </c>
      <c r="C4281" t="s">
        <v>262</v>
      </c>
      <c r="D4281" t="s">
        <v>1365</v>
      </c>
      <c r="E4281">
        <v>4.0999999999999996</v>
      </c>
      <c r="F4281">
        <v>994</v>
      </c>
      <c r="G4281" s="21">
        <v>30.39</v>
      </c>
      <c r="H4281">
        <v>2016</v>
      </c>
      <c r="J4281" t="str">
        <f>_xlfn.CONCAT(Table1[#This Row])</f>
        <v>Bishop Shiraz 2016AustraliaBarossa ValleyGlaetzer4.199430.392016</v>
      </c>
      <c r="S4281" t="b">
        <v>0</v>
      </c>
    </row>
    <row r="4282" spans="1:19" x14ac:dyDescent="0.2">
      <c r="A4282" t="s">
        <v>10094</v>
      </c>
      <c r="B4282" t="s">
        <v>70</v>
      </c>
      <c r="C4282" t="s">
        <v>2697</v>
      </c>
      <c r="D4282" t="s">
        <v>2698</v>
      </c>
      <c r="E4282">
        <v>3.8</v>
      </c>
      <c r="F4282">
        <v>994</v>
      </c>
      <c r="G4282" s="21">
        <v>16.47</v>
      </c>
      <c r="H4282">
        <v>2016</v>
      </c>
      <c r="J4282" t="str">
        <f>_xlfn.CONCAT(Table1[#This Row])</f>
        <v>6th Sense Syrah 2016United StatesLodiMichael David Winery3.899416.472016</v>
      </c>
      <c r="S4282" t="b">
        <v>0</v>
      </c>
    </row>
    <row r="4283" spans="1:19" x14ac:dyDescent="0.2">
      <c r="A4283" t="s">
        <v>10092</v>
      </c>
      <c r="B4283" t="s">
        <v>16</v>
      </c>
      <c r="C4283" t="s">
        <v>120</v>
      </c>
      <c r="D4283" t="s">
        <v>1721</v>
      </c>
      <c r="E4283">
        <v>4.3</v>
      </c>
      <c r="F4283">
        <v>990</v>
      </c>
      <c r="G4283" s="21">
        <v>52</v>
      </c>
      <c r="H4283">
        <v>2016</v>
      </c>
      <c r="J4283" t="str">
        <f>_xlfn.CONCAT(Table1[#This Row])</f>
        <v>Bricco dell'Uccellone Barbera d'Asti 2016ItalyBarbera d'AstiBraida4.3990522016</v>
      </c>
      <c r="S4283" t="b">
        <v>0</v>
      </c>
    </row>
    <row r="4284" spans="1:19" x14ac:dyDescent="0.2">
      <c r="A4284" t="s">
        <v>10074</v>
      </c>
      <c r="B4284" t="s">
        <v>16</v>
      </c>
      <c r="C4284" t="s">
        <v>302</v>
      </c>
      <c r="D4284" t="s">
        <v>3029</v>
      </c>
      <c r="E4284">
        <v>4.4000000000000004</v>
      </c>
      <c r="F4284">
        <v>988</v>
      </c>
      <c r="G4284" s="21">
        <v>20.9</v>
      </c>
      <c r="H4284">
        <v>2016</v>
      </c>
      <c r="J4284" t="str">
        <f>_xlfn.CONCAT(Table1[#This Row])</f>
        <v>Il Bacca Old Vine Primitivo di Manduria 2016ItalyPrimitivo di ManduriaLuccarelli4.498820.92016</v>
      </c>
      <c r="S4284" t="b">
        <v>0</v>
      </c>
    </row>
    <row r="4285" spans="1:19" x14ac:dyDescent="0.2">
      <c r="A4285" t="s">
        <v>10071</v>
      </c>
      <c r="B4285" t="s">
        <v>66</v>
      </c>
      <c r="C4285" t="s">
        <v>222</v>
      </c>
      <c r="D4285" t="s">
        <v>5043</v>
      </c>
      <c r="E4285">
        <v>3.9</v>
      </c>
      <c r="F4285">
        <v>980</v>
      </c>
      <c r="G4285" s="21">
        <v>19.399999999999999</v>
      </c>
      <c r="H4285">
        <v>2016</v>
      </c>
      <c r="J4285" t="str">
        <f>_xlfn.CONCAT(Table1[#This Row])</f>
        <v>Prima La Encina 2016SpainRibera del DueroPortia3.998019.42016</v>
      </c>
      <c r="S4285" t="b">
        <v>0</v>
      </c>
    </row>
    <row r="4286" spans="1:19" x14ac:dyDescent="0.2">
      <c r="A4286" t="s">
        <v>10070</v>
      </c>
      <c r="B4286" t="s">
        <v>66</v>
      </c>
      <c r="C4286" t="s">
        <v>67</v>
      </c>
      <c r="D4286" t="s">
        <v>7547</v>
      </c>
      <c r="E4286">
        <v>3.5</v>
      </c>
      <c r="F4286">
        <v>980</v>
      </c>
      <c r="G4286" s="21">
        <v>8.75</v>
      </c>
      <c r="H4286">
        <v>2016</v>
      </c>
      <c r="J4286" t="str">
        <f>_xlfn.CONCAT(Table1[#This Row])</f>
        <v>Petit Pittacum 2016SpainBierzoPittacum3.59808.752016</v>
      </c>
      <c r="S4286" t="b">
        <v>0</v>
      </c>
    </row>
    <row r="4287" spans="1:19" x14ac:dyDescent="0.2">
      <c r="A4287" t="s">
        <v>10047</v>
      </c>
      <c r="B4287" t="s">
        <v>70</v>
      </c>
      <c r="C4287" t="s">
        <v>161</v>
      </c>
      <c r="D4287" t="s">
        <v>10048</v>
      </c>
      <c r="E4287">
        <v>4.3</v>
      </c>
      <c r="F4287">
        <v>978</v>
      </c>
      <c r="G4287" s="21">
        <v>43.87</v>
      </c>
      <c r="H4287">
        <v>2016</v>
      </c>
      <c r="J4287" t="str">
        <f>_xlfn.CONCAT(Table1[#This Row])</f>
        <v>Scout's Honor Red 2016United StatesNapa ValleyVenge Vineyards4.397843.872016</v>
      </c>
      <c r="S4287" t="b">
        <v>0</v>
      </c>
    </row>
    <row r="4288" spans="1:19" x14ac:dyDescent="0.2">
      <c r="A4288" t="s">
        <v>10044</v>
      </c>
      <c r="B4288" t="s">
        <v>70</v>
      </c>
      <c r="C4288" t="s">
        <v>102</v>
      </c>
      <c r="D4288" t="s">
        <v>10045</v>
      </c>
      <c r="E4288">
        <v>3.8</v>
      </c>
      <c r="F4288">
        <v>976</v>
      </c>
      <c r="G4288" s="21">
        <v>24.57</v>
      </c>
      <c r="H4288">
        <v>2016</v>
      </c>
      <c r="J4288" t="str">
        <f>_xlfn.CONCAT(Table1[#This Row])</f>
        <v>Kali Hart Pinot Noir 2016United StatesMontereyTalbott3.897624.572016</v>
      </c>
      <c r="S4288" t="b">
        <v>0</v>
      </c>
    </row>
    <row r="4289" spans="1:19" x14ac:dyDescent="0.2">
      <c r="A4289" t="s">
        <v>10041</v>
      </c>
      <c r="B4289" t="s">
        <v>9</v>
      </c>
      <c r="C4289" t="s">
        <v>414</v>
      </c>
      <c r="D4289" t="s">
        <v>415</v>
      </c>
      <c r="E4289">
        <v>4.3</v>
      </c>
      <c r="F4289">
        <v>975</v>
      </c>
      <c r="G4289" s="21">
        <v>91.55</v>
      </c>
      <c r="H4289">
        <v>2016</v>
      </c>
      <c r="J4289" t="str">
        <f>_xlfn.CONCAT(Table1[#This Row])</f>
        <v>Châteauneuf-du-Pape (La Crau) 2016FranceChâteauneuf-du-PapeDomaine du Vieux Télégraphe4.397591.552016</v>
      </c>
      <c r="S4289" t="b">
        <v>0</v>
      </c>
    </row>
    <row r="4290" spans="1:19" x14ac:dyDescent="0.2">
      <c r="A4290" t="s">
        <v>10040</v>
      </c>
      <c r="B4290" t="s">
        <v>70</v>
      </c>
      <c r="C4290" t="s">
        <v>876</v>
      </c>
      <c r="D4290" t="s">
        <v>7732</v>
      </c>
      <c r="E4290">
        <v>4</v>
      </c>
      <c r="F4290">
        <v>975</v>
      </c>
      <c r="G4290" s="21">
        <v>13.55</v>
      </c>
      <c r="H4290">
        <v>2016</v>
      </c>
      <c r="J4290" t="str">
        <f>_xlfn.CONCAT(Table1[#This Row])</f>
        <v>Zinfandel Sonoma Heritage Vines 2016United StatesDry Creek ValleyRancho Zabaco497513.552016</v>
      </c>
      <c r="S4290" t="b">
        <v>0</v>
      </c>
    </row>
    <row r="4291" spans="1:19" x14ac:dyDescent="0.2">
      <c r="A4291" t="s">
        <v>10039</v>
      </c>
      <c r="B4291" t="s">
        <v>46</v>
      </c>
      <c r="C4291" t="s">
        <v>131</v>
      </c>
      <c r="D4291" t="s">
        <v>1437</v>
      </c>
      <c r="E4291">
        <v>4.0999999999999996</v>
      </c>
      <c r="F4291">
        <v>974</v>
      </c>
      <c r="G4291" s="21">
        <v>19.899999999999999</v>
      </c>
      <c r="H4291">
        <v>2016</v>
      </c>
      <c r="J4291" t="str">
        <f>_xlfn.CONCAT(Table1[#This Row])</f>
        <v>Jaraman Shiraz 2016AustraliaMcLaren ValeTaylors / Wakefield4.197419.92016</v>
      </c>
      <c r="S4291" t="b">
        <v>0</v>
      </c>
    </row>
    <row r="4292" spans="1:19" x14ac:dyDescent="0.2">
      <c r="A4292" t="s">
        <v>327</v>
      </c>
      <c r="B4292" t="s">
        <v>66</v>
      </c>
      <c r="C4292" t="s">
        <v>308</v>
      </c>
      <c r="D4292" t="s">
        <v>1146</v>
      </c>
      <c r="E4292">
        <v>3.6</v>
      </c>
      <c r="F4292">
        <v>969</v>
      </c>
      <c r="G4292" s="21">
        <v>7.9</v>
      </c>
      <c r="H4292">
        <v>2016</v>
      </c>
      <c r="J4292" t="str">
        <f>_xlfn.CONCAT(Table1[#This Row])</f>
        <v>Crianza 2016SpainRiojaRioja Vega3.69697.92016</v>
      </c>
      <c r="S4292" t="b">
        <v>0</v>
      </c>
    </row>
    <row r="4293" spans="1:19" x14ac:dyDescent="0.2">
      <c r="A4293" t="s">
        <v>10016</v>
      </c>
      <c r="B4293" t="s">
        <v>196</v>
      </c>
      <c r="C4293" t="s">
        <v>1356</v>
      </c>
      <c r="D4293" t="s">
        <v>1357</v>
      </c>
      <c r="E4293">
        <v>4</v>
      </c>
      <c r="F4293">
        <v>967</v>
      </c>
      <c r="G4293" s="21">
        <v>13.95</v>
      </c>
      <c r="H4293">
        <v>2016</v>
      </c>
      <c r="J4293" t="str">
        <f>_xlfn.CONCAT(Table1[#This Row])</f>
        <v>Appellation Malbec 2016ArgentinaPedernal ValleyPyros496713.952016</v>
      </c>
      <c r="S4293" t="b">
        <v>0</v>
      </c>
    </row>
    <row r="4294" spans="1:19" x14ac:dyDescent="0.2">
      <c r="A4294" t="s">
        <v>2782</v>
      </c>
      <c r="B4294" t="s">
        <v>196</v>
      </c>
      <c r="C4294" t="s">
        <v>197</v>
      </c>
      <c r="D4294" t="s">
        <v>5826</v>
      </c>
      <c r="E4294">
        <v>4.3</v>
      </c>
      <c r="F4294">
        <v>964</v>
      </c>
      <c r="G4294" s="21">
        <v>36.9</v>
      </c>
      <c r="H4294">
        <v>2016</v>
      </c>
      <c r="J4294" t="str">
        <f>_xlfn.CONCAT(Table1[#This Row])</f>
        <v>Malbec 2016ArgentinaMendozaCatena Alta4.396436.92016</v>
      </c>
      <c r="S4294" t="b">
        <v>0</v>
      </c>
    </row>
    <row r="4295" spans="1:19" x14ac:dyDescent="0.2">
      <c r="A4295" t="s">
        <v>10012</v>
      </c>
      <c r="B4295" t="s">
        <v>16</v>
      </c>
      <c r="C4295" t="s">
        <v>99</v>
      </c>
      <c r="D4295" t="s">
        <v>3034</v>
      </c>
      <c r="E4295">
        <v>3.9</v>
      </c>
      <c r="F4295">
        <v>962</v>
      </c>
      <c r="G4295" s="21">
        <v>8.7200000000000006</v>
      </c>
      <c r="H4295">
        <v>2016</v>
      </c>
      <c r="J4295" t="str">
        <f>_xlfn.CONCAT(Table1[#This Row])</f>
        <v>Soraie Veneto 2016ItalyVenetoCecilia Beretta3.99628.722016</v>
      </c>
      <c r="S4295" t="b">
        <v>0</v>
      </c>
    </row>
    <row r="4296" spans="1:19" x14ac:dyDescent="0.2">
      <c r="A4296" t="s">
        <v>9906</v>
      </c>
      <c r="B4296" t="s">
        <v>16</v>
      </c>
      <c r="C4296" t="s">
        <v>1446</v>
      </c>
      <c r="D4296" t="s">
        <v>2118</v>
      </c>
      <c r="E4296">
        <v>4.2</v>
      </c>
      <c r="F4296">
        <v>935</v>
      </c>
      <c r="G4296" s="21">
        <v>15.42</v>
      </c>
      <c r="H4296">
        <v>2016</v>
      </c>
      <c r="J4296" t="str">
        <f>_xlfn.CONCAT(Table1[#This Row])</f>
        <v>Aglianico Del Vulture Piano Del Cerro 2016ItalyAglianico del VultureVigneti del Vulture4.293515.422016</v>
      </c>
      <c r="S4296" t="b">
        <v>0</v>
      </c>
    </row>
    <row r="4297" spans="1:19" x14ac:dyDescent="0.2">
      <c r="A4297" t="s">
        <v>1063</v>
      </c>
      <c r="B4297" t="s">
        <v>34</v>
      </c>
      <c r="C4297" t="s">
        <v>4303</v>
      </c>
      <c r="D4297" t="s">
        <v>4304</v>
      </c>
      <c r="E4297">
        <v>3.9</v>
      </c>
      <c r="F4297">
        <v>931</v>
      </c>
      <c r="G4297" s="21">
        <v>14.5</v>
      </c>
      <c r="H4297">
        <v>2016</v>
      </c>
      <c r="J4297" t="str">
        <f>_xlfn.CONCAT(Table1[#This Row])</f>
        <v>Merlot 2016ChilePeumoMarques de Casa Concha3.993114.52016</v>
      </c>
      <c r="S4297" t="b">
        <v>0</v>
      </c>
    </row>
    <row r="4298" spans="1:19" x14ac:dyDescent="0.2">
      <c r="A4298" t="s">
        <v>327</v>
      </c>
      <c r="B4298" t="s">
        <v>66</v>
      </c>
      <c r="C4298" t="s">
        <v>222</v>
      </c>
      <c r="D4298" t="s">
        <v>5043</v>
      </c>
      <c r="E4298">
        <v>3.8</v>
      </c>
      <c r="F4298">
        <v>927</v>
      </c>
      <c r="G4298" s="21">
        <v>12.99</v>
      </c>
      <c r="H4298">
        <v>2016</v>
      </c>
      <c r="J4298" t="str">
        <f>_xlfn.CONCAT(Table1[#This Row])</f>
        <v>Crianza 2016SpainRibera del DueroPortia3.892712.992016</v>
      </c>
      <c r="S4298" t="b">
        <v>0</v>
      </c>
    </row>
    <row r="4299" spans="1:19" x14ac:dyDescent="0.2">
      <c r="A4299" t="s">
        <v>9874</v>
      </c>
      <c r="B4299" t="s">
        <v>70</v>
      </c>
      <c r="C4299" t="s">
        <v>533</v>
      </c>
      <c r="D4299" t="s">
        <v>844</v>
      </c>
      <c r="E4299">
        <v>3.7</v>
      </c>
      <c r="F4299">
        <v>920</v>
      </c>
      <c r="G4299" s="21">
        <v>21.93</v>
      </c>
      <c r="H4299">
        <v>2016</v>
      </c>
      <c r="J4299" t="str">
        <f>_xlfn.CONCAT(Table1[#This Row])</f>
        <v>Chateau Smith Cabernet Sauvignon 2016United StatesColumbia ValleyCharles Smith3.792021.932016</v>
      </c>
      <c r="S4299" t="b">
        <v>0</v>
      </c>
    </row>
    <row r="4300" spans="1:19" x14ac:dyDescent="0.2">
      <c r="A4300" t="s">
        <v>4385</v>
      </c>
      <c r="B4300" t="s">
        <v>16</v>
      </c>
      <c r="C4300" t="s">
        <v>492</v>
      </c>
      <c r="D4300" t="s">
        <v>2719</v>
      </c>
      <c r="E4300">
        <v>4.5999999999999996</v>
      </c>
      <c r="F4300">
        <v>919</v>
      </c>
      <c r="G4300" s="21">
        <v>189.15</v>
      </c>
      <c r="H4300">
        <v>2016</v>
      </c>
      <c r="J4300" t="str">
        <f>_xlfn.CONCAT(Table1[#This Row])</f>
        <v>Bolgheri Superiore 2016ItalyBolgheri SuperioreOrnellaia4.6919189.152016</v>
      </c>
      <c r="S4300" t="b">
        <v>0</v>
      </c>
    </row>
    <row r="4301" spans="1:19" x14ac:dyDescent="0.2">
      <c r="A4301" t="s">
        <v>9849</v>
      </c>
      <c r="B4301" t="s">
        <v>70</v>
      </c>
      <c r="C4301" t="s">
        <v>2129</v>
      </c>
      <c r="D4301" t="s">
        <v>2353</v>
      </c>
      <c r="E4301">
        <v>4.2</v>
      </c>
      <c r="F4301">
        <v>919</v>
      </c>
      <c r="G4301" s="21">
        <v>54</v>
      </c>
      <c r="H4301">
        <v>2016</v>
      </c>
      <c r="J4301" t="str">
        <f>_xlfn.CONCAT(Table1[#This Row])</f>
        <v>Sonoma Coast Pinot Noir 2016United StatesSonoma CoastPatz &amp; Hall4.2919542016</v>
      </c>
      <c r="S4301" t="b">
        <v>0</v>
      </c>
    </row>
    <row r="4302" spans="1:19" x14ac:dyDescent="0.2">
      <c r="A4302" t="s">
        <v>9848</v>
      </c>
      <c r="B4302" t="s">
        <v>23</v>
      </c>
      <c r="C4302" t="s">
        <v>247</v>
      </c>
      <c r="D4302" t="s">
        <v>1601</v>
      </c>
      <c r="E4302">
        <v>4.0999999999999996</v>
      </c>
      <c r="F4302">
        <v>916</v>
      </c>
      <c r="G4302" s="21">
        <v>18.2</v>
      </c>
      <c r="H4302">
        <v>2016</v>
      </c>
      <c r="J4302" t="str">
        <f>_xlfn.CONCAT(Table1[#This Row])</f>
        <v>Big John Cuvée Reserve 2016AustriaBurgenlandScheiblhofer4.191618.22016</v>
      </c>
      <c r="S4302" t="b">
        <v>0</v>
      </c>
    </row>
    <row r="4303" spans="1:19" x14ac:dyDescent="0.2">
      <c r="A4303" t="s">
        <v>9847</v>
      </c>
      <c r="B4303" t="s">
        <v>66</v>
      </c>
      <c r="C4303" t="s">
        <v>2876</v>
      </c>
      <c r="D4303" t="s">
        <v>4466</v>
      </c>
      <c r="E4303">
        <v>3.4</v>
      </c>
      <c r="F4303">
        <v>916</v>
      </c>
      <c r="G4303" s="21">
        <v>7.89</v>
      </c>
      <c r="H4303">
        <v>2016</v>
      </c>
      <c r="J4303" t="str">
        <f>_xlfn.CONCAT(Table1[#This Row])</f>
        <v>Abadia Cabernet Sauvignon - Tempranillo 2016SpainCosters del SegreRaimat3.49167.892016</v>
      </c>
      <c r="S4303" t="b">
        <v>0</v>
      </c>
    </row>
    <row r="4304" spans="1:19" x14ac:dyDescent="0.2">
      <c r="A4304" t="s">
        <v>9846</v>
      </c>
      <c r="B4304" t="s">
        <v>66</v>
      </c>
      <c r="C4304" t="s">
        <v>4383</v>
      </c>
      <c r="D4304" t="s">
        <v>7164</v>
      </c>
      <c r="E4304">
        <v>3.7</v>
      </c>
      <c r="F4304">
        <v>915</v>
      </c>
      <c r="G4304" s="21">
        <v>10.41</v>
      </c>
      <c r="H4304">
        <v>2016</v>
      </c>
      <c r="J4304" t="str">
        <f>_xlfn.CONCAT(Table1[#This Row])</f>
        <v>Barbazul Tinto 2016SpainCádizHuerta de Albala3.791510.412016</v>
      </c>
      <c r="S4304" t="b">
        <v>0</v>
      </c>
    </row>
    <row r="4305" spans="1:19" x14ac:dyDescent="0.2">
      <c r="A4305" t="s">
        <v>9843</v>
      </c>
      <c r="B4305" t="s">
        <v>16</v>
      </c>
      <c r="C4305" t="s">
        <v>120</v>
      </c>
      <c r="D4305" t="s">
        <v>220</v>
      </c>
      <c r="E4305">
        <v>4</v>
      </c>
      <c r="F4305">
        <v>911</v>
      </c>
      <c r="G4305" s="21">
        <v>12.95</v>
      </c>
      <c r="H4305">
        <v>2016</v>
      </c>
      <c r="J4305" t="str">
        <f>_xlfn.CONCAT(Table1[#This Row])</f>
        <v>La Luna e i Falò Barbera d'Asti Superiore 2016ItalyBarbera d'AstiVite Colte491112.952016</v>
      </c>
      <c r="S4305" t="b">
        <v>0</v>
      </c>
    </row>
    <row r="4306" spans="1:19" x14ac:dyDescent="0.2">
      <c r="A4306" t="s">
        <v>9844</v>
      </c>
      <c r="B4306" t="s">
        <v>66</v>
      </c>
      <c r="C4306" t="s">
        <v>449</v>
      </c>
      <c r="D4306" t="s">
        <v>450</v>
      </c>
      <c r="E4306">
        <v>3.7</v>
      </c>
      <c r="F4306">
        <v>911</v>
      </c>
      <c r="G4306" s="21">
        <v>9.9499999999999993</v>
      </c>
      <c r="H4306">
        <v>2016</v>
      </c>
      <c r="J4306" t="str">
        <f>_xlfn.CONCAT(Table1[#This Row])</f>
        <v>Románico 2016SpainToroTeso La Monja3.79119.952016</v>
      </c>
      <c r="S4306" t="b">
        <v>0</v>
      </c>
    </row>
    <row r="4307" spans="1:19" x14ac:dyDescent="0.2">
      <c r="A4307" t="s">
        <v>9816</v>
      </c>
      <c r="B4307" t="s">
        <v>16</v>
      </c>
      <c r="C4307" t="s">
        <v>302</v>
      </c>
      <c r="D4307" t="s">
        <v>164</v>
      </c>
      <c r="E4307">
        <v>4.3</v>
      </c>
      <c r="F4307">
        <v>909</v>
      </c>
      <c r="G4307" s="21">
        <v>18.84</v>
      </c>
      <c r="H4307">
        <v>2016</v>
      </c>
      <c r="J4307" t="str">
        <f>_xlfn.CONCAT(Table1[#This Row])</f>
        <v>Papale Linea Oro Primitivo di Manduria 2016ItalyPrimitivo di ManduriaVarvaglione4.390918.842016</v>
      </c>
      <c r="S4307" t="b">
        <v>0</v>
      </c>
    </row>
    <row r="4308" spans="1:19" x14ac:dyDescent="0.2">
      <c r="A4308" t="s">
        <v>9812</v>
      </c>
      <c r="B4308" t="s">
        <v>62</v>
      </c>
      <c r="C4308" t="s">
        <v>63</v>
      </c>
      <c r="D4308" t="s">
        <v>1176</v>
      </c>
      <c r="E4308">
        <v>4</v>
      </c>
      <c r="F4308">
        <v>902</v>
      </c>
      <c r="G4308" s="21">
        <v>19.3</v>
      </c>
      <c r="H4308">
        <v>2016</v>
      </c>
      <c r="J4308" t="str">
        <f>_xlfn.CONCAT(Table1[#This Row])</f>
        <v>John X Merriman 2016South AfricaStellenboschRustenberg490219.32016</v>
      </c>
      <c r="S4308" t="b">
        <v>0</v>
      </c>
    </row>
    <row r="4309" spans="1:19" x14ac:dyDescent="0.2">
      <c r="A4309" t="s">
        <v>9809</v>
      </c>
      <c r="B4309" t="s">
        <v>9</v>
      </c>
      <c r="C4309" t="s">
        <v>9810</v>
      </c>
      <c r="D4309" t="s">
        <v>284</v>
      </c>
      <c r="E4309">
        <v>3.8</v>
      </c>
      <c r="F4309">
        <v>901</v>
      </c>
      <c r="G4309" s="21">
        <v>17.21</v>
      </c>
      <c r="H4309">
        <v>2016</v>
      </c>
      <c r="J4309" t="str">
        <f>_xlfn.CONCAT(Table1[#This Row])</f>
        <v>Bourgogne Hautes-Côtes de Beaune 2016FranceBourgogne Hautes-Côtes de BeauneBouchard Père &amp; Fils3.890117.212016</v>
      </c>
      <c r="S4309" t="b">
        <v>0</v>
      </c>
    </row>
    <row r="4310" spans="1:19" x14ac:dyDescent="0.2">
      <c r="A4310" t="s">
        <v>9786</v>
      </c>
      <c r="B4310" t="s">
        <v>16</v>
      </c>
      <c r="C4310" t="s">
        <v>17</v>
      </c>
      <c r="D4310" t="s">
        <v>2660</v>
      </c>
      <c r="E4310">
        <v>4</v>
      </c>
      <c r="F4310">
        <v>894</v>
      </c>
      <c r="G4310" s="21">
        <v>12.48</v>
      </c>
      <c r="H4310">
        <v>2016</v>
      </c>
      <c r="J4310" t="str">
        <f>_xlfn.CONCAT(Table1[#This Row])</f>
        <v>Toscana Mediterra 2016ItalyToscanaPoggio Al Tesoro489412.482016</v>
      </c>
      <c r="S4310" t="b">
        <v>0</v>
      </c>
    </row>
    <row r="4311" spans="1:19" x14ac:dyDescent="0.2">
      <c r="A4311" t="s">
        <v>9744</v>
      </c>
      <c r="B4311" t="s">
        <v>66</v>
      </c>
      <c r="C4311" t="s">
        <v>67</v>
      </c>
      <c r="D4311" t="s">
        <v>2689</v>
      </c>
      <c r="E4311">
        <v>4.0999999999999996</v>
      </c>
      <c r="F4311">
        <v>885</v>
      </c>
      <c r="G4311" s="21">
        <v>55.9</v>
      </c>
      <c r="H4311">
        <v>2016</v>
      </c>
      <c r="J4311" t="str">
        <f>_xlfn.CONCAT(Table1[#This Row])</f>
        <v>Ultreia Valtuille Mencía 2016SpainBierzoRaúl Pérez4.188555.92016</v>
      </c>
      <c r="S4311" t="b">
        <v>0</v>
      </c>
    </row>
    <row r="4312" spans="1:19" x14ac:dyDescent="0.2">
      <c r="A4312" t="s">
        <v>9702</v>
      </c>
      <c r="B4312" t="s">
        <v>16</v>
      </c>
      <c r="C4312" t="s">
        <v>120</v>
      </c>
      <c r="D4312" t="s">
        <v>915</v>
      </c>
      <c r="E4312">
        <v>4</v>
      </c>
      <c r="F4312">
        <v>879</v>
      </c>
      <c r="G4312" s="21">
        <v>21.5</v>
      </c>
      <c r="H4312">
        <v>2016</v>
      </c>
      <c r="J4312" t="str">
        <f>_xlfn.CONCAT(Table1[#This Row])</f>
        <v>Ca' di Pian Barbera d'Asti 2016ItalyBarbera d'AstiLa Spinetta487921.52016</v>
      </c>
      <c r="S4312" t="b">
        <v>0</v>
      </c>
    </row>
    <row r="4313" spans="1:19" x14ac:dyDescent="0.2">
      <c r="A4313" t="s">
        <v>1063</v>
      </c>
      <c r="B4313" t="s">
        <v>70</v>
      </c>
      <c r="C4313" t="s">
        <v>533</v>
      </c>
      <c r="D4313" t="s">
        <v>4563</v>
      </c>
      <c r="E4313">
        <v>3.8</v>
      </c>
      <c r="F4313">
        <v>876</v>
      </c>
      <c r="G4313" s="21">
        <v>13.5</v>
      </c>
      <c r="H4313">
        <v>2016</v>
      </c>
      <c r="J4313" t="str">
        <f>_xlfn.CONCAT(Table1[#This Row])</f>
        <v>Merlot 2016United StatesColumbia Valley14 Hands3.887613.52016</v>
      </c>
      <c r="S4313" t="b">
        <v>0</v>
      </c>
    </row>
    <row r="4314" spans="1:19" x14ac:dyDescent="0.2">
      <c r="A4314" t="s">
        <v>9697</v>
      </c>
      <c r="B4314" t="s">
        <v>16</v>
      </c>
      <c r="C4314" t="s">
        <v>302</v>
      </c>
      <c r="D4314" t="s">
        <v>9698</v>
      </c>
      <c r="E4314">
        <v>4.4000000000000004</v>
      </c>
      <c r="F4314">
        <v>873</v>
      </c>
      <c r="G4314" s="21">
        <v>46.46</v>
      </c>
      <c r="H4314">
        <v>2016</v>
      </c>
      <c r="J4314" t="str">
        <f>_xlfn.CONCAT(Table1[#This Row])</f>
        <v>Es Primitivo di Manduria 2016ItalyPrimitivo di ManduriaGianfranco Fino4.487346.462016</v>
      </c>
      <c r="S4314" t="b">
        <v>0</v>
      </c>
    </row>
    <row r="4315" spans="1:19" x14ac:dyDescent="0.2">
      <c r="A4315" t="s">
        <v>9695</v>
      </c>
      <c r="B4315" t="s">
        <v>70</v>
      </c>
      <c r="C4315" t="s">
        <v>161</v>
      </c>
      <c r="D4315" t="s">
        <v>710</v>
      </c>
      <c r="E4315">
        <v>4.5999999999999996</v>
      </c>
      <c r="F4315">
        <v>872</v>
      </c>
      <c r="G4315" s="21">
        <v>388.94</v>
      </c>
      <c r="H4315">
        <v>2016</v>
      </c>
      <c r="J4315" t="str">
        <f>_xlfn.CONCAT(Table1[#This Row])</f>
        <v>Opus One 2016United StatesNapa ValleyOpus One4.6872388.942016</v>
      </c>
      <c r="S4315" t="b">
        <v>0</v>
      </c>
    </row>
    <row r="4316" spans="1:19" x14ac:dyDescent="0.2">
      <c r="A4316" t="s">
        <v>9667</v>
      </c>
      <c r="B4316" t="s">
        <v>66</v>
      </c>
      <c r="C4316" t="s">
        <v>111</v>
      </c>
      <c r="D4316" t="s">
        <v>3427</v>
      </c>
      <c r="E4316">
        <v>4.3</v>
      </c>
      <c r="F4316">
        <v>868</v>
      </c>
      <c r="G4316" s="21">
        <v>34.950000000000003</v>
      </c>
      <c r="H4316">
        <v>2016</v>
      </c>
      <c r="J4316" t="str">
        <f>_xlfn.CONCAT(Table1[#This Row])</f>
        <v>Garnacha 2016SpainCampo de BorjaAlto Moncayo4.386834.952016</v>
      </c>
      <c r="S4316" t="b">
        <v>0</v>
      </c>
    </row>
    <row r="4317" spans="1:19" x14ac:dyDescent="0.2">
      <c r="A4317" t="s">
        <v>9668</v>
      </c>
      <c r="B4317" t="s">
        <v>16</v>
      </c>
      <c r="C4317" t="s">
        <v>234</v>
      </c>
      <c r="D4317" t="s">
        <v>1131</v>
      </c>
      <c r="E4317">
        <v>4</v>
      </c>
      <c r="F4317">
        <v>868</v>
      </c>
      <c r="G4317" s="21">
        <v>15.9</v>
      </c>
      <c r="H4317">
        <v>2016</v>
      </c>
      <c r="J4317" t="str">
        <f>_xlfn.CONCAT(Table1[#This Row])</f>
        <v>Aska Bolgheri 2016ItalyBolgheriBanfi486815.92016</v>
      </c>
      <c r="S4317" t="b">
        <v>0</v>
      </c>
    </row>
    <row r="4318" spans="1:19" x14ac:dyDescent="0.2">
      <c r="A4318" t="s">
        <v>9669</v>
      </c>
      <c r="B4318" t="s">
        <v>16</v>
      </c>
      <c r="C4318" t="s">
        <v>3589</v>
      </c>
      <c r="D4318" t="s">
        <v>1611</v>
      </c>
      <c r="E4318">
        <v>4</v>
      </c>
      <c r="F4318">
        <v>868</v>
      </c>
      <c r="G4318" s="21">
        <v>13.95</v>
      </c>
      <c r="H4318">
        <v>2016</v>
      </c>
      <c r="J4318" t="str">
        <f>_xlfn.CONCAT(Table1[#This Row])</f>
        <v>Riserva 2016ItalyBrindisiDoppio Passo486813.952016</v>
      </c>
      <c r="S4318" t="b">
        <v>0</v>
      </c>
    </row>
    <row r="4319" spans="1:19" x14ac:dyDescent="0.2">
      <c r="A4319" t="s">
        <v>9664</v>
      </c>
      <c r="B4319" t="s">
        <v>46</v>
      </c>
      <c r="C4319" t="s">
        <v>341</v>
      </c>
      <c r="D4319" t="s">
        <v>263</v>
      </c>
      <c r="E4319">
        <v>4.2</v>
      </c>
      <c r="F4319">
        <v>864</v>
      </c>
      <c r="G4319" s="21">
        <v>91.55</v>
      </c>
      <c r="H4319">
        <v>2016</v>
      </c>
      <c r="J4319" t="str">
        <f>_xlfn.CONCAT(Table1[#This Row])</f>
        <v>Bin 407 Cabernet Sauvignon 2016AustraliaSouth AustraliaPenfolds4.286491.552016</v>
      </c>
      <c r="S4319" t="b">
        <v>0</v>
      </c>
    </row>
    <row r="4320" spans="1:19" x14ac:dyDescent="0.2">
      <c r="A4320" t="s">
        <v>2915</v>
      </c>
      <c r="B4320" t="s">
        <v>16</v>
      </c>
      <c r="C4320" t="s">
        <v>374</v>
      </c>
      <c r="D4320" t="s">
        <v>589</v>
      </c>
      <c r="E4320">
        <v>4</v>
      </c>
      <c r="F4320">
        <v>864</v>
      </c>
      <c r="G4320" s="21">
        <v>26.9</v>
      </c>
      <c r="H4320">
        <v>2016</v>
      </c>
      <c r="J4320" t="str">
        <f>_xlfn.CONCAT(Table1[#This Row])</f>
        <v>Barbaresco 2016ItalyBarbarescoPrunotto486426.92016</v>
      </c>
      <c r="S4320" t="b">
        <v>0</v>
      </c>
    </row>
    <row r="4321" spans="1:19" x14ac:dyDescent="0.2">
      <c r="A4321" t="s">
        <v>9661</v>
      </c>
      <c r="B4321" t="s">
        <v>16</v>
      </c>
      <c r="C4321" t="s">
        <v>638</v>
      </c>
      <c r="D4321" t="s">
        <v>4381</v>
      </c>
      <c r="E4321">
        <v>4.2</v>
      </c>
      <c r="F4321">
        <v>863</v>
      </c>
      <c r="G4321" s="21">
        <v>16.95</v>
      </c>
      <c r="H4321">
        <v>2016</v>
      </c>
      <c r="J4321" t="str">
        <f>_xlfn.CONCAT(Table1[#This Row])</f>
        <v>Il Rabdomante Montepulciano d'Abruzzo 2016ItalyMontepulciano d'AbruzzoFeudi Bizantini4.286316.952016</v>
      </c>
      <c r="S4321" t="b">
        <v>0</v>
      </c>
    </row>
    <row r="4322" spans="1:19" x14ac:dyDescent="0.2">
      <c r="A4322" t="s">
        <v>9660</v>
      </c>
      <c r="B4322" t="s">
        <v>196</v>
      </c>
      <c r="C4322" t="s">
        <v>197</v>
      </c>
      <c r="D4322" t="s">
        <v>5892</v>
      </c>
      <c r="E4322">
        <v>3.5</v>
      </c>
      <c r="F4322">
        <v>863</v>
      </c>
      <c r="G4322" s="21">
        <v>16.39</v>
      </c>
      <c r="H4322">
        <v>2016</v>
      </c>
      <c r="J4322" t="str">
        <f>_xlfn.CONCAT(Table1[#This Row])</f>
        <v>Altos del Plata Cabernet Sauvignon 2016ArgentinaMendozaTerrazas de los Andes3.586316.392016</v>
      </c>
      <c r="S4322" t="b">
        <v>0</v>
      </c>
    </row>
    <row r="4323" spans="1:19" x14ac:dyDescent="0.2">
      <c r="A4323" t="s">
        <v>3985</v>
      </c>
      <c r="B4323" t="s">
        <v>16</v>
      </c>
      <c r="C4323" t="s">
        <v>394</v>
      </c>
      <c r="D4323" t="s">
        <v>2749</v>
      </c>
      <c r="E4323">
        <v>4.2</v>
      </c>
      <c r="F4323">
        <v>862</v>
      </c>
      <c r="G4323" s="21">
        <v>30.07</v>
      </c>
      <c r="H4323">
        <v>2016</v>
      </c>
      <c r="J4323" t="str">
        <f>_xlfn.CONCAT(Table1[#This Row])</f>
        <v>Amarone della Valpolicella 2016ItalyAmarone della ValpolicellaZonin4.286230.072016</v>
      </c>
      <c r="S4323" t="b">
        <v>0</v>
      </c>
    </row>
    <row r="4324" spans="1:19" x14ac:dyDescent="0.2">
      <c r="A4324" t="s">
        <v>9628</v>
      </c>
      <c r="B4324" t="s">
        <v>16</v>
      </c>
      <c r="C4324" t="s">
        <v>433</v>
      </c>
      <c r="D4324" t="s">
        <v>6972</v>
      </c>
      <c r="E4324">
        <v>3.7</v>
      </c>
      <c r="F4324">
        <v>858</v>
      </c>
      <c r="G4324" s="21">
        <v>9.26</v>
      </c>
      <c r="H4324">
        <v>2016</v>
      </c>
      <c r="J4324" t="str">
        <f>_xlfn.CONCAT(Table1[#This Row])</f>
        <v>Ai Colli Valpolicella Ripasso 2016ItalyValpolicella RipassoVivaldi3.78589.262016</v>
      </c>
      <c r="S4324" t="b">
        <v>0</v>
      </c>
    </row>
    <row r="4325" spans="1:19" x14ac:dyDescent="0.2">
      <c r="A4325" t="s">
        <v>6566</v>
      </c>
      <c r="B4325" t="s">
        <v>66</v>
      </c>
      <c r="C4325" t="s">
        <v>776</v>
      </c>
      <c r="D4325" t="s">
        <v>777</v>
      </c>
      <c r="E4325">
        <v>3.6</v>
      </c>
      <c r="F4325">
        <v>856</v>
      </c>
      <c r="G4325" s="21">
        <v>9.5</v>
      </c>
      <c r="H4325">
        <v>2016</v>
      </c>
      <c r="J4325" t="str">
        <f>_xlfn.CONCAT(Table1[#This Row])</f>
        <v>Cabernet Sauvignon - Merlot 2016SpainSomontanoEnate3.68569.52016</v>
      </c>
      <c r="S4325" t="b">
        <v>0</v>
      </c>
    </row>
    <row r="4326" spans="1:19" x14ac:dyDescent="0.2">
      <c r="A4326" t="s">
        <v>9625</v>
      </c>
      <c r="B4326" t="s">
        <v>16</v>
      </c>
      <c r="C4326" t="s">
        <v>17</v>
      </c>
      <c r="D4326" t="s">
        <v>431</v>
      </c>
      <c r="E4326">
        <v>3.9</v>
      </c>
      <c r="F4326">
        <v>855</v>
      </c>
      <c r="G4326" s="21">
        <v>13.93</v>
      </c>
      <c r="H4326">
        <v>2016</v>
      </c>
      <c r="J4326" t="str">
        <f>_xlfn.CONCAT(Table1[#This Row])</f>
        <v>Dark Knight Toscana Red 2016ItalyToscanaCastello di Gabbiano3.985513.932016</v>
      </c>
      <c r="S4326" t="b">
        <v>0</v>
      </c>
    </row>
    <row r="4327" spans="1:19" x14ac:dyDescent="0.2">
      <c r="A4327" t="s">
        <v>9626</v>
      </c>
      <c r="B4327" t="s">
        <v>9</v>
      </c>
      <c r="C4327" t="s">
        <v>2604</v>
      </c>
      <c r="D4327" t="s">
        <v>4050</v>
      </c>
      <c r="E4327">
        <v>3.7</v>
      </c>
      <c r="F4327">
        <v>855</v>
      </c>
      <c r="G4327" s="21">
        <v>20.89</v>
      </c>
      <c r="H4327">
        <v>2016</v>
      </c>
      <c r="J4327" t="str">
        <f>_xlfn.CONCAT(Table1[#This Row])</f>
        <v>Réserve Saint-Émilion 2016FranceSaint-ÉmilionMouton Cadet3.785520.892016</v>
      </c>
      <c r="S4327" t="b">
        <v>0</v>
      </c>
    </row>
    <row r="4328" spans="1:19" x14ac:dyDescent="0.2">
      <c r="A4328" t="s">
        <v>9624</v>
      </c>
      <c r="B4328" t="s">
        <v>16</v>
      </c>
      <c r="C4328" t="s">
        <v>748</v>
      </c>
      <c r="D4328" t="s">
        <v>749</v>
      </c>
      <c r="E4328">
        <v>3.9</v>
      </c>
      <c r="F4328">
        <v>854</v>
      </c>
      <c r="G4328" s="21">
        <v>15.05</v>
      </c>
      <c r="H4328">
        <v>2016</v>
      </c>
      <c r="J4328" t="str">
        <f>_xlfn.CONCAT(Table1[#This Row])</f>
        <v>Poggio Al Tufo Rompicollo 2016ItalyMaremma ToscanaTommasi3.985415.052016</v>
      </c>
      <c r="S4328" t="b">
        <v>0</v>
      </c>
    </row>
    <row r="4329" spans="1:19" x14ac:dyDescent="0.2">
      <c r="A4329" t="s">
        <v>9550</v>
      </c>
      <c r="B4329" t="s">
        <v>66</v>
      </c>
      <c r="C4329" t="s">
        <v>308</v>
      </c>
      <c r="D4329" t="s">
        <v>1907</v>
      </c>
      <c r="E4329">
        <v>3.9</v>
      </c>
      <c r="F4329">
        <v>838</v>
      </c>
      <c r="G4329" s="21">
        <v>9.9</v>
      </c>
      <c r="H4329">
        <v>2016</v>
      </c>
      <c r="J4329" t="str">
        <f>_xlfn.CONCAT(Table1[#This Row])</f>
        <v>El Pacto 2016SpainRiojaHacienda López de Haro3.98389.92016</v>
      </c>
      <c r="S4329" t="b">
        <v>0</v>
      </c>
    </row>
    <row r="4330" spans="1:19" x14ac:dyDescent="0.2">
      <c r="A4330" t="s">
        <v>604</v>
      </c>
      <c r="B4330" t="s">
        <v>16</v>
      </c>
      <c r="C4330" t="s">
        <v>93</v>
      </c>
      <c r="D4330" t="s">
        <v>1255</v>
      </c>
      <c r="E4330">
        <v>3.7</v>
      </c>
      <c r="F4330">
        <v>836</v>
      </c>
      <c r="G4330" s="21">
        <v>15.5</v>
      </c>
      <c r="H4330">
        <v>2016</v>
      </c>
      <c r="J4330" t="str">
        <f>_xlfn.CONCAT(Table1[#This Row])</f>
        <v>Chianti Classico 2016ItalyChianti ClassicoBrancaia3.783615.52016</v>
      </c>
      <c r="S4330" t="b">
        <v>0</v>
      </c>
    </row>
    <row r="4331" spans="1:19" x14ac:dyDescent="0.2">
      <c r="A4331" t="s">
        <v>9548</v>
      </c>
      <c r="B4331" t="s">
        <v>16</v>
      </c>
      <c r="C4331" t="s">
        <v>228</v>
      </c>
      <c r="D4331" t="s">
        <v>270</v>
      </c>
      <c r="E4331">
        <v>3.7</v>
      </c>
      <c r="F4331">
        <v>831</v>
      </c>
      <c r="G4331" s="21">
        <v>9.65</v>
      </c>
      <c r="H4331">
        <v>2016</v>
      </c>
      <c r="J4331" t="str">
        <f>_xlfn.CONCAT(Table1[#This Row])</f>
        <v>Benuara (Tenuta Presti e Pegni) 2016ItalyTerre SicilianeCusumano3.78319.652016</v>
      </c>
      <c r="S4331" t="b">
        <v>0</v>
      </c>
    </row>
    <row r="4332" spans="1:19" x14ac:dyDescent="0.2">
      <c r="A4332" t="s">
        <v>1968</v>
      </c>
      <c r="B4332" t="s">
        <v>196</v>
      </c>
      <c r="C4332" t="s">
        <v>1107</v>
      </c>
      <c r="D4332" t="s">
        <v>1329</v>
      </c>
      <c r="E4332">
        <v>3.6</v>
      </c>
      <c r="F4332">
        <v>831</v>
      </c>
      <c r="G4332" s="21">
        <v>9.65</v>
      </c>
      <c r="H4332">
        <v>2016</v>
      </c>
      <c r="J4332" t="str">
        <f>_xlfn.CONCAT(Table1[#This Row])</f>
        <v>Estate Cabernet Sauvignon 2016ArgentinaLujan de CuyoDoña Paula3.68319.652016</v>
      </c>
      <c r="S4332" t="b">
        <v>0</v>
      </c>
    </row>
    <row r="4333" spans="1:19" x14ac:dyDescent="0.2">
      <c r="A4333" t="s">
        <v>9522</v>
      </c>
      <c r="B4333" t="s">
        <v>87</v>
      </c>
      <c r="C4333" t="s">
        <v>88</v>
      </c>
      <c r="D4333" t="s">
        <v>208</v>
      </c>
      <c r="E4333">
        <v>3.5</v>
      </c>
      <c r="F4333">
        <v>829</v>
      </c>
      <c r="G4333" s="21">
        <v>11.45</v>
      </c>
      <c r="H4333">
        <v>2016</v>
      </c>
      <c r="J4333" t="str">
        <f>_xlfn.CONCAT(Table1[#This Row])</f>
        <v>Fausto Merlot 2016BrazilSerra GaúchaPizzato3.582911.452016</v>
      </c>
      <c r="S4333" t="b">
        <v>0</v>
      </c>
    </row>
    <row r="4334" spans="1:19" x14ac:dyDescent="0.2">
      <c r="A4334" t="s">
        <v>9515</v>
      </c>
      <c r="B4334" t="s">
        <v>9</v>
      </c>
      <c r="C4334" t="s">
        <v>742</v>
      </c>
      <c r="D4334" t="s">
        <v>9516</v>
      </c>
      <c r="E4334">
        <v>3.8</v>
      </c>
      <c r="F4334">
        <v>826</v>
      </c>
      <c r="G4334" s="21">
        <v>12.3</v>
      </c>
      <c r="H4334">
        <v>2016</v>
      </c>
      <c r="J4334" t="str">
        <f>_xlfn.CONCAT(Table1[#This Row])</f>
        <v>Réserve du Château Bordeaux Supérieur 2016FranceBordeaux SupérieurChâteau Pey La Tour3.882612.32016</v>
      </c>
      <c r="S4334" t="b">
        <v>0</v>
      </c>
    </row>
    <row r="4335" spans="1:19" x14ac:dyDescent="0.2">
      <c r="A4335" t="s">
        <v>9517</v>
      </c>
      <c r="B4335" t="s">
        <v>16</v>
      </c>
      <c r="C4335" t="s">
        <v>294</v>
      </c>
      <c r="D4335" t="s">
        <v>2717</v>
      </c>
      <c r="E4335">
        <v>3.7</v>
      </c>
      <c r="F4335">
        <v>826</v>
      </c>
      <c r="G4335" s="21">
        <v>17.059999999999999</v>
      </c>
      <c r="H4335">
        <v>2016</v>
      </c>
      <c r="J4335" t="str">
        <f>_xlfn.CONCAT(Table1[#This Row])</f>
        <v>Campo Ai Sassi Rosso di Montalcino 2016ItalyRosso di MontalcinoTenuta CastelGiocondo3.782617.062016</v>
      </c>
      <c r="S4335" t="b">
        <v>0</v>
      </c>
    </row>
    <row r="4336" spans="1:19" x14ac:dyDescent="0.2">
      <c r="A4336" t="s">
        <v>950</v>
      </c>
      <c r="B4336" t="s">
        <v>34</v>
      </c>
      <c r="C4336" t="s">
        <v>4303</v>
      </c>
      <c r="D4336" t="s">
        <v>4304</v>
      </c>
      <c r="E4336">
        <v>3.9</v>
      </c>
      <c r="F4336">
        <v>824</v>
      </c>
      <c r="G4336" s="21">
        <v>14.5</v>
      </c>
      <c r="H4336">
        <v>2016</v>
      </c>
      <c r="J4336" t="str">
        <f>_xlfn.CONCAT(Table1[#This Row])</f>
        <v>Syrah 2016ChilePeumoMarques de Casa Concha3.982414.52016</v>
      </c>
      <c r="S4336" t="b">
        <v>0</v>
      </c>
    </row>
    <row r="4337" spans="1:19" x14ac:dyDescent="0.2">
      <c r="A4337" t="s">
        <v>9469</v>
      </c>
      <c r="B4337" t="s">
        <v>16</v>
      </c>
      <c r="C4337" t="s">
        <v>93</v>
      </c>
      <c r="D4337" t="s">
        <v>1403</v>
      </c>
      <c r="E4337">
        <v>3.8</v>
      </c>
      <c r="F4337">
        <v>811</v>
      </c>
      <c r="G4337" s="21">
        <v>19.75</v>
      </c>
      <c r="H4337">
        <v>2016</v>
      </c>
      <c r="J4337" t="str">
        <f>_xlfn.CONCAT(Table1[#This Row])</f>
        <v>Riserva Ducale Chianti Classico 2016ItalyChianti ClassicoRuffino3.881119.752016</v>
      </c>
      <c r="S4337" t="b">
        <v>0</v>
      </c>
    </row>
    <row r="4338" spans="1:19" x14ac:dyDescent="0.2">
      <c r="A4338" t="s">
        <v>604</v>
      </c>
      <c r="B4338" t="s">
        <v>16</v>
      </c>
      <c r="C4338" t="s">
        <v>93</v>
      </c>
      <c r="D4338" t="s">
        <v>431</v>
      </c>
      <c r="E4338">
        <v>3.5</v>
      </c>
      <c r="F4338">
        <v>807</v>
      </c>
      <c r="G4338" s="21">
        <v>11.95</v>
      </c>
      <c r="H4338">
        <v>2016</v>
      </c>
      <c r="J4338" t="str">
        <f>_xlfn.CONCAT(Table1[#This Row])</f>
        <v>Chianti Classico 2016ItalyChianti ClassicoCastello di Gabbiano3.580711.952016</v>
      </c>
      <c r="S4338" t="b">
        <v>0</v>
      </c>
    </row>
    <row r="4339" spans="1:19" x14ac:dyDescent="0.2">
      <c r="A4339" t="s">
        <v>2941</v>
      </c>
      <c r="B4339" t="s">
        <v>9</v>
      </c>
      <c r="C4339" t="s">
        <v>379</v>
      </c>
      <c r="D4339" t="s">
        <v>9441</v>
      </c>
      <c r="E4339">
        <v>3.6</v>
      </c>
      <c r="F4339">
        <v>806</v>
      </c>
      <c r="G4339" s="21">
        <v>10.9</v>
      </c>
      <c r="H4339">
        <v>2016</v>
      </c>
      <c r="J4339" t="str">
        <f>_xlfn.CONCAT(Table1[#This Row])</f>
        <v>Médoc 2016FranceMédocChâteau Bourbon La Chapelle3.680610.92016</v>
      </c>
      <c r="S4339" t="b">
        <v>0</v>
      </c>
    </row>
    <row r="4340" spans="1:19" x14ac:dyDescent="0.2">
      <c r="A4340" t="s">
        <v>3615</v>
      </c>
      <c r="B4340" t="s">
        <v>66</v>
      </c>
      <c r="C4340" t="s">
        <v>449</v>
      </c>
      <c r="D4340" t="s">
        <v>2248</v>
      </c>
      <c r="E4340">
        <v>4.3</v>
      </c>
      <c r="F4340">
        <v>800</v>
      </c>
      <c r="G4340" s="21">
        <v>25.9</v>
      </c>
      <c r="H4340">
        <v>2016</v>
      </c>
      <c r="J4340" t="str">
        <f>_xlfn.CONCAT(Table1[#This Row])</f>
        <v>Tinto 2016SpainToroBodegas San Román4.380025.92016</v>
      </c>
      <c r="S4340" t="b">
        <v>0</v>
      </c>
    </row>
    <row r="4341" spans="1:19" x14ac:dyDescent="0.2">
      <c r="A4341" t="s">
        <v>9417</v>
      </c>
      <c r="B4341" t="s">
        <v>9</v>
      </c>
      <c r="C4341" t="s">
        <v>2966</v>
      </c>
      <c r="D4341" t="s">
        <v>284</v>
      </c>
      <c r="E4341">
        <v>4.0999999999999996</v>
      </c>
      <c r="F4341">
        <v>799</v>
      </c>
      <c r="G4341" s="21">
        <v>36.85</v>
      </c>
      <c r="H4341">
        <v>2016</v>
      </c>
      <c r="J4341" t="str">
        <f>_xlfn.CONCAT(Table1[#This Row])</f>
        <v>Beaune du Château Premier Cru 2016FranceBeaune Premier CruBouchard Père &amp; Fils4.179936.852016</v>
      </c>
      <c r="S4341" t="b">
        <v>0</v>
      </c>
    </row>
    <row r="4342" spans="1:19" x14ac:dyDescent="0.2">
      <c r="A4342" t="s">
        <v>9416</v>
      </c>
      <c r="B4342" t="s">
        <v>66</v>
      </c>
      <c r="C4342" t="s">
        <v>632</v>
      </c>
      <c r="D4342" t="s">
        <v>1806</v>
      </c>
      <c r="E4342">
        <v>3.9</v>
      </c>
      <c r="F4342">
        <v>799</v>
      </c>
      <c r="G4342" s="21">
        <v>14.7</v>
      </c>
      <c r="H4342">
        <v>2016</v>
      </c>
      <c r="J4342" t="str">
        <f>_xlfn.CONCAT(Table1[#This Row])</f>
        <v>Tarima Hill Old Vines Monastrell 2016SpainAlicanteVolver3.979914.72016</v>
      </c>
      <c r="S4342" t="b">
        <v>0</v>
      </c>
    </row>
    <row r="4343" spans="1:19" x14ac:dyDescent="0.2">
      <c r="A4343" t="s">
        <v>9415</v>
      </c>
      <c r="B4343" t="s">
        <v>196</v>
      </c>
      <c r="C4343" t="s">
        <v>197</v>
      </c>
      <c r="D4343" t="s">
        <v>949</v>
      </c>
      <c r="E4343">
        <v>4</v>
      </c>
      <c r="F4343">
        <v>796</v>
      </c>
      <c r="G4343" s="21">
        <v>26.27</v>
      </c>
      <c r="H4343">
        <v>2016</v>
      </c>
      <c r="J4343" t="str">
        <f>_xlfn.CONCAT(Table1[#This Row])</f>
        <v>Numina Cabernet Franc 2016ArgentinaMendozaSalentein479626.272016</v>
      </c>
      <c r="S4343" t="b">
        <v>0</v>
      </c>
    </row>
    <row r="4344" spans="1:19" x14ac:dyDescent="0.2">
      <c r="A4344" t="s">
        <v>3081</v>
      </c>
      <c r="B4344" t="s">
        <v>9</v>
      </c>
      <c r="C4344" t="s">
        <v>873</v>
      </c>
      <c r="D4344" t="s">
        <v>9020</v>
      </c>
      <c r="E4344">
        <v>3.9</v>
      </c>
      <c r="F4344">
        <v>795</v>
      </c>
      <c r="G4344" s="21">
        <v>19.899999999999999</v>
      </c>
      <c r="H4344">
        <v>2016</v>
      </c>
      <c r="J4344" t="str">
        <f>_xlfn.CONCAT(Table1[#This Row])</f>
        <v>Bandol 2016FranceBandolLa Bastide Blanche3.979519.92016</v>
      </c>
      <c r="S4344" t="b">
        <v>0</v>
      </c>
    </row>
    <row r="4345" spans="1:19" x14ac:dyDescent="0.2">
      <c r="A4345" t="s">
        <v>9409</v>
      </c>
      <c r="B4345" t="s">
        <v>16</v>
      </c>
      <c r="C4345" t="s">
        <v>2349</v>
      </c>
      <c r="D4345" t="s">
        <v>840</v>
      </c>
      <c r="E4345">
        <v>4</v>
      </c>
      <c r="F4345">
        <v>794</v>
      </c>
      <c r="G4345" s="21">
        <v>16.079999999999998</v>
      </c>
      <c r="H4345">
        <v>2016</v>
      </c>
      <c r="J4345" t="str">
        <f>_xlfn.CONCAT(Table1[#This Row])</f>
        <v>La Grola 2016ItalyVeronaAllegrini479416.082016</v>
      </c>
      <c r="S4345" t="b">
        <v>0</v>
      </c>
    </row>
    <row r="4346" spans="1:19" x14ac:dyDescent="0.2">
      <c r="A4346" t="s">
        <v>4240</v>
      </c>
      <c r="B4346" t="s">
        <v>9</v>
      </c>
      <c r="C4346" t="s">
        <v>125</v>
      </c>
      <c r="D4346" t="s">
        <v>9401</v>
      </c>
      <c r="E4346">
        <v>3.5</v>
      </c>
      <c r="F4346">
        <v>790</v>
      </c>
      <c r="G4346" s="21">
        <v>8.99</v>
      </c>
      <c r="H4346">
        <v>2016</v>
      </c>
      <c r="J4346" t="str">
        <f>_xlfn.CONCAT(Table1[#This Row])</f>
        <v>Bordeaux 2016FranceBordeauxGrand Bateau3.57908.992016</v>
      </c>
      <c r="S4346" t="b">
        <v>0</v>
      </c>
    </row>
    <row r="4347" spans="1:19" x14ac:dyDescent="0.2">
      <c r="A4347" t="s">
        <v>9359</v>
      </c>
      <c r="B4347" t="s">
        <v>62</v>
      </c>
      <c r="C4347" t="s">
        <v>63</v>
      </c>
      <c r="D4347" t="s">
        <v>525</v>
      </c>
      <c r="E4347">
        <v>4.4000000000000004</v>
      </c>
      <c r="F4347">
        <v>785</v>
      </c>
      <c r="G4347" s="21">
        <v>34.99</v>
      </c>
      <c r="H4347">
        <v>2016</v>
      </c>
      <c r="J4347" t="str">
        <f>_xlfn.CONCAT(Table1[#This Row])</f>
        <v>Fusion V 2016South AfricaStellenboschDe Toren4.478534.992016</v>
      </c>
      <c r="S4347" t="b">
        <v>0</v>
      </c>
    </row>
    <row r="4348" spans="1:19" x14ac:dyDescent="0.2">
      <c r="A4348" t="s">
        <v>9310</v>
      </c>
      <c r="B4348" t="s">
        <v>196</v>
      </c>
      <c r="C4348" t="s">
        <v>3225</v>
      </c>
      <c r="D4348" t="s">
        <v>2679</v>
      </c>
      <c r="E4348">
        <v>4</v>
      </c>
      <c r="F4348">
        <v>779</v>
      </c>
      <c r="G4348" s="21">
        <v>29.39</v>
      </c>
      <c r="H4348">
        <v>2016</v>
      </c>
      <c r="J4348" t="str">
        <f>_xlfn.CONCAT(Table1[#This Row])</f>
        <v>Auténtico Malbec 2016ArgentinaCafayate ValleyColomé477929.392016</v>
      </c>
      <c r="S4348" t="b">
        <v>0</v>
      </c>
    </row>
    <row r="4349" spans="1:19" x14ac:dyDescent="0.2">
      <c r="A4349" t="s">
        <v>3885</v>
      </c>
      <c r="B4349" t="s">
        <v>9</v>
      </c>
      <c r="C4349" t="s">
        <v>2283</v>
      </c>
      <c r="D4349" t="s">
        <v>9308</v>
      </c>
      <c r="E4349">
        <v>3.7</v>
      </c>
      <c r="F4349">
        <v>778</v>
      </c>
      <c r="G4349" s="21">
        <v>8.83</v>
      </c>
      <c r="H4349">
        <v>2016</v>
      </c>
      <c r="J4349" t="str">
        <f>_xlfn.CONCAT(Table1[#This Row])</f>
        <v>Castillon - Côtes de Bordeaux 2016FranceCastillon - Côtes de BordeauxChâteau Hyot3.77788.832016</v>
      </c>
      <c r="S4349" t="b">
        <v>0</v>
      </c>
    </row>
    <row r="4350" spans="1:19" x14ac:dyDescent="0.2">
      <c r="A4350" t="s">
        <v>9252</v>
      </c>
      <c r="B4350" t="s">
        <v>9</v>
      </c>
      <c r="C4350" t="s">
        <v>56</v>
      </c>
      <c r="D4350" t="s">
        <v>574</v>
      </c>
      <c r="E4350">
        <v>3.6</v>
      </c>
      <c r="F4350">
        <v>764</v>
      </c>
      <c r="G4350" s="21">
        <v>11.47</v>
      </c>
      <c r="H4350">
        <v>2016</v>
      </c>
      <c r="J4350" t="str">
        <f>_xlfn.CONCAT(Table1[#This Row])</f>
        <v>Paralléle 45 Côtes du Rhône Rouge 2016FranceCôtes-du-RhônePaul Jaboulet Aîné3.676411.472016</v>
      </c>
      <c r="S4350" t="b">
        <v>0</v>
      </c>
    </row>
    <row r="4351" spans="1:19" x14ac:dyDescent="0.2">
      <c r="A4351" t="s">
        <v>9250</v>
      </c>
      <c r="B4351" t="s">
        <v>16</v>
      </c>
      <c r="C4351" t="s">
        <v>302</v>
      </c>
      <c r="D4351" t="s">
        <v>123</v>
      </c>
      <c r="E4351">
        <v>4.3</v>
      </c>
      <c r="F4351">
        <v>763</v>
      </c>
      <c r="G4351" s="21">
        <v>17.45</v>
      </c>
      <c r="H4351">
        <v>2016</v>
      </c>
      <c r="J4351" t="str">
        <f>_xlfn.CONCAT(Table1[#This Row])</f>
        <v>62 Anniversario Primitivo di Manduria Riserva 2016ItalyPrimitivo di ManduriaSan Marzano4.376317.452016</v>
      </c>
      <c r="S4351" t="b">
        <v>0</v>
      </c>
    </row>
    <row r="4352" spans="1:19" x14ac:dyDescent="0.2">
      <c r="A4352" t="s">
        <v>5404</v>
      </c>
      <c r="B4352" t="s">
        <v>16</v>
      </c>
      <c r="C4352" t="s">
        <v>93</v>
      </c>
      <c r="D4352" t="s">
        <v>2635</v>
      </c>
      <c r="E4352">
        <v>4</v>
      </c>
      <c r="F4352">
        <v>763</v>
      </c>
      <c r="G4352" s="21">
        <v>21.9</v>
      </c>
      <c r="H4352">
        <v>2016</v>
      </c>
      <c r="J4352" t="str">
        <f>_xlfn.CONCAT(Table1[#This Row])</f>
        <v>Chianti Classico Riserva 2016ItalyChianti ClassicoCastello di Monsanto476321.92016</v>
      </c>
      <c r="S4352" t="b">
        <v>0</v>
      </c>
    </row>
    <row r="4353" spans="1:19" x14ac:dyDescent="0.2">
      <c r="A4353" t="s">
        <v>9204</v>
      </c>
      <c r="B4353" t="s">
        <v>34</v>
      </c>
      <c r="C4353" t="s">
        <v>3011</v>
      </c>
      <c r="D4353" t="s">
        <v>3063</v>
      </c>
      <c r="E4353">
        <v>4.0999999999999996</v>
      </c>
      <c r="F4353">
        <v>753</v>
      </c>
      <c r="G4353" s="21">
        <v>20.5</v>
      </c>
      <c r="H4353">
        <v>2016</v>
      </c>
      <c r="J4353" t="str">
        <f>_xlfn.CONCAT(Table1[#This Row])</f>
        <v>Wild Slopes CGM Red 2016ChileAconcaguaOuter Limits4.175320.52016</v>
      </c>
      <c r="S4353" t="b">
        <v>0</v>
      </c>
    </row>
    <row r="4354" spans="1:19" x14ac:dyDescent="0.2">
      <c r="A4354" t="s">
        <v>9198</v>
      </c>
      <c r="B4354" t="s">
        <v>16</v>
      </c>
      <c r="C4354" t="s">
        <v>1844</v>
      </c>
      <c r="D4354" t="s">
        <v>506</v>
      </c>
      <c r="E4354">
        <v>3.8</v>
      </c>
      <c r="F4354">
        <v>750</v>
      </c>
      <c r="G4354" s="21">
        <v>9.1</v>
      </c>
      <c r="H4354">
        <v>2016</v>
      </c>
      <c r="J4354" t="str">
        <f>_xlfn.CONCAT(Table1[#This Row])</f>
        <v>Alanera Rosso Veronese 2016ItalyRosso VeroneseZenato3.87509.12016</v>
      </c>
      <c r="S4354" t="b">
        <v>0</v>
      </c>
    </row>
    <row r="4355" spans="1:19" x14ac:dyDescent="0.2">
      <c r="A4355" t="s">
        <v>9111</v>
      </c>
      <c r="B4355" t="s">
        <v>77</v>
      </c>
      <c r="C4355" t="s">
        <v>78</v>
      </c>
      <c r="D4355" t="s">
        <v>2754</v>
      </c>
      <c r="E4355">
        <v>3.8</v>
      </c>
      <c r="F4355">
        <v>737</v>
      </c>
      <c r="G4355" s="21">
        <v>17.5</v>
      </c>
      <c r="H4355">
        <v>2016</v>
      </c>
      <c r="J4355" t="str">
        <f>_xlfn.CONCAT(Table1[#This Row])</f>
        <v>Douro Vertente Tinto 2016PortugalDouroNiepoort3.873717.52016</v>
      </c>
      <c r="S4355" t="b">
        <v>0</v>
      </c>
    </row>
    <row r="4356" spans="1:19" x14ac:dyDescent="0.2">
      <c r="A4356" t="s">
        <v>9110</v>
      </c>
      <c r="B4356" t="s">
        <v>46</v>
      </c>
      <c r="C4356" t="s">
        <v>131</v>
      </c>
      <c r="D4356" t="s">
        <v>1252</v>
      </c>
      <c r="E4356">
        <v>4</v>
      </c>
      <c r="F4356">
        <v>736</v>
      </c>
      <c r="G4356" s="21">
        <v>39</v>
      </c>
      <c r="H4356">
        <v>2016</v>
      </c>
      <c r="J4356" t="str">
        <f>_xlfn.CONCAT(Table1[#This Row])</f>
        <v>The Dead Arm Shiraz 2016AustraliaMcLaren Valed'Arenberg4736392016</v>
      </c>
      <c r="S4356" t="b">
        <v>0</v>
      </c>
    </row>
    <row r="4357" spans="1:19" x14ac:dyDescent="0.2">
      <c r="A4357" t="s">
        <v>860</v>
      </c>
      <c r="B4357" t="s">
        <v>70</v>
      </c>
      <c r="C4357" t="s">
        <v>6581</v>
      </c>
      <c r="D4357" t="s">
        <v>5536</v>
      </c>
      <c r="E4357">
        <v>3.8</v>
      </c>
      <c r="F4357">
        <v>731</v>
      </c>
      <c r="G4357" s="21">
        <v>12.57</v>
      </c>
      <c r="H4357">
        <v>2016</v>
      </c>
      <c r="J4357" t="str">
        <f>_xlfn.CONCAT(Table1[#This Row])</f>
        <v>Cabernet Sauvignon 2016United StatesNapa CountyAvalon3.873112.572016</v>
      </c>
      <c r="S4357" t="b">
        <v>0</v>
      </c>
    </row>
    <row r="4358" spans="1:19" x14ac:dyDescent="0.2">
      <c r="A4358" t="s">
        <v>9067</v>
      </c>
      <c r="B4358" t="s">
        <v>34</v>
      </c>
      <c r="C4358" t="s">
        <v>599</v>
      </c>
      <c r="D4358" t="s">
        <v>1833</v>
      </c>
      <c r="E4358">
        <v>4</v>
      </c>
      <c r="F4358">
        <v>728</v>
      </c>
      <c r="G4358" s="21">
        <v>22.9</v>
      </c>
      <c r="H4358">
        <v>2016</v>
      </c>
      <c r="J4358" t="str">
        <f>_xlfn.CONCAT(Table1[#This Row])</f>
        <v>20 Barrels Limited Edition Cabernet Sauvignon 2016ChileMaipo ValleyCono Sur472822.92016</v>
      </c>
      <c r="S4358" t="b">
        <v>0</v>
      </c>
    </row>
    <row r="4359" spans="1:19" x14ac:dyDescent="0.2">
      <c r="A4359" t="s">
        <v>9064</v>
      </c>
      <c r="B4359" t="s">
        <v>196</v>
      </c>
      <c r="C4359" t="s">
        <v>3997</v>
      </c>
      <c r="D4359" t="s">
        <v>949</v>
      </c>
      <c r="E4359">
        <v>4.3</v>
      </c>
      <c r="F4359">
        <v>726</v>
      </c>
      <c r="G4359" s="21">
        <v>42</v>
      </c>
      <c r="H4359">
        <v>2016</v>
      </c>
      <c r="J4359" t="str">
        <f>_xlfn.CONCAT(Table1[#This Row])</f>
        <v>Primus Malbec 2016ArgentinaTunuyánSalentein4.3726422016</v>
      </c>
      <c r="S4359" t="b">
        <v>0</v>
      </c>
    </row>
    <row r="4360" spans="1:19" x14ac:dyDescent="0.2">
      <c r="A4360" t="s">
        <v>327</v>
      </c>
      <c r="B4360" t="s">
        <v>66</v>
      </c>
      <c r="C4360" t="s">
        <v>222</v>
      </c>
      <c r="D4360" t="s">
        <v>2063</v>
      </c>
      <c r="E4360">
        <v>4.0999999999999996</v>
      </c>
      <c r="F4360">
        <v>721</v>
      </c>
      <c r="G4360" s="21">
        <v>16.95</v>
      </c>
      <c r="H4360">
        <v>2016</v>
      </c>
      <c r="J4360" t="str">
        <f>_xlfn.CONCAT(Table1[#This Row])</f>
        <v>Crianza 2016SpainRibera del DueroProtos4.172116.952016</v>
      </c>
      <c r="S4360" t="b">
        <v>0</v>
      </c>
    </row>
    <row r="4361" spans="1:19" x14ac:dyDescent="0.2">
      <c r="A4361" t="s">
        <v>327</v>
      </c>
      <c r="B4361" t="s">
        <v>66</v>
      </c>
      <c r="C4361" t="s">
        <v>308</v>
      </c>
      <c r="D4361" t="s">
        <v>5089</v>
      </c>
      <c r="E4361">
        <v>3.7</v>
      </c>
      <c r="F4361">
        <v>721</v>
      </c>
      <c r="G4361" s="21">
        <v>11.45</v>
      </c>
      <c r="H4361">
        <v>2016</v>
      </c>
      <c r="J4361" t="str">
        <f>_xlfn.CONCAT(Table1[#This Row])</f>
        <v>Crianza 2016SpainRiojaSierra Cantabria3.772111.452016</v>
      </c>
      <c r="S4361" t="b">
        <v>0</v>
      </c>
    </row>
    <row r="4362" spans="1:19" x14ac:dyDescent="0.2">
      <c r="A4362" t="s">
        <v>9054</v>
      </c>
      <c r="B4362" t="s">
        <v>16</v>
      </c>
      <c r="C4362" t="s">
        <v>53</v>
      </c>
      <c r="D4362" t="s">
        <v>4389</v>
      </c>
      <c r="E4362">
        <v>3.8</v>
      </c>
      <c r="F4362">
        <v>720</v>
      </c>
      <c r="G4362" s="21">
        <v>10.9</v>
      </c>
      <c r="H4362">
        <v>2016</v>
      </c>
      <c r="J4362" t="str">
        <f>_xlfn.CONCAT(Table1[#This Row])</f>
        <v>Petravia Puglia 2016ItalyPugliaMasseria Altemura3.872010.92016</v>
      </c>
      <c r="S4362" t="b">
        <v>0</v>
      </c>
    </row>
    <row r="4363" spans="1:19" x14ac:dyDescent="0.2">
      <c r="A4363" t="s">
        <v>9023</v>
      </c>
      <c r="B4363" t="s">
        <v>16</v>
      </c>
      <c r="C4363" t="s">
        <v>120</v>
      </c>
      <c r="D4363" t="s">
        <v>1743</v>
      </c>
      <c r="E4363">
        <v>3.9</v>
      </c>
      <c r="F4363">
        <v>719</v>
      </c>
      <c r="G4363" s="21">
        <v>15.6</v>
      </c>
      <c r="H4363">
        <v>2016</v>
      </c>
      <c r="J4363" t="str">
        <f>_xlfn.CONCAT(Table1[#This Row])</f>
        <v>Cipressi Nizza 2016ItalyBarbera d'AstiMichele Chiarlo3.971915.62016</v>
      </c>
      <c r="S4363" t="b">
        <v>0</v>
      </c>
    </row>
    <row r="4364" spans="1:19" x14ac:dyDescent="0.2">
      <c r="A4364" t="s">
        <v>5143</v>
      </c>
      <c r="B4364" t="s">
        <v>66</v>
      </c>
      <c r="C4364" t="s">
        <v>308</v>
      </c>
      <c r="D4364" t="s">
        <v>3857</v>
      </c>
      <c r="E4364">
        <v>3.6</v>
      </c>
      <c r="F4364">
        <v>715</v>
      </c>
      <c r="G4364" s="21">
        <v>7.75</v>
      </c>
      <c r="H4364">
        <v>2016</v>
      </c>
      <c r="J4364" t="str">
        <f>_xlfn.CONCAT(Table1[#This Row])</f>
        <v>Rioja Crianza 2016SpainRiojaMontecillo3.67157.752016</v>
      </c>
      <c r="S4364" t="b">
        <v>0</v>
      </c>
    </row>
    <row r="4365" spans="1:19" x14ac:dyDescent="0.2">
      <c r="A4365" t="s">
        <v>9017</v>
      </c>
      <c r="B4365" t="s">
        <v>16</v>
      </c>
      <c r="C4365" t="s">
        <v>178</v>
      </c>
      <c r="D4365" t="s">
        <v>1434</v>
      </c>
      <c r="E4365">
        <v>3.5</v>
      </c>
      <c r="F4365">
        <v>714</v>
      </c>
      <c r="G4365" s="21">
        <v>11.37</v>
      </c>
      <c r="H4365">
        <v>2016</v>
      </c>
      <c r="J4365" t="str">
        <f>_xlfn.CONCAT(Table1[#This Row])</f>
        <v>Raimonda Barbera d'Alba 2016ItalyBarbera d'AlbaFontanafredda3.571411.372016</v>
      </c>
      <c r="S4365" t="b">
        <v>0</v>
      </c>
    </row>
    <row r="4366" spans="1:19" x14ac:dyDescent="0.2">
      <c r="A4366" t="s">
        <v>8973</v>
      </c>
      <c r="B4366" t="s">
        <v>34</v>
      </c>
      <c r="C4366" t="s">
        <v>6659</v>
      </c>
      <c r="D4366" t="s">
        <v>6660</v>
      </c>
      <c r="E4366">
        <v>4.5</v>
      </c>
      <c r="F4366">
        <v>709</v>
      </c>
      <c r="G4366" s="21">
        <v>46.34</v>
      </c>
      <c r="H4366">
        <v>2016</v>
      </c>
      <c r="J4366" t="str">
        <f>_xlfn.CONCAT(Table1[#This Row])</f>
        <v>EPU 2016ChilePuente AltoAlmaviva4.570946.342016</v>
      </c>
      <c r="S4366" t="b">
        <v>0</v>
      </c>
    </row>
    <row r="4367" spans="1:19" x14ac:dyDescent="0.2">
      <c r="A4367" t="s">
        <v>4240</v>
      </c>
      <c r="B4367" t="s">
        <v>9</v>
      </c>
      <c r="C4367" t="s">
        <v>125</v>
      </c>
      <c r="D4367" t="s">
        <v>8971</v>
      </c>
      <c r="E4367">
        <v>3.5</v>
      </c>
      <c r="F4367">
        <v>709</v>
      </c>
      <c r="G4367" s="21">
        <v>8.33</v>
      </c>
      <c r="H4367">
        <v>2016</v>
      </c>
      <c r="J4367" t="str">
        <f>_xlfn.CONCAT(Table1[#This Row])</f>
        <v>Bordeaux 2016FranceBordeauxChâteau Bel-Air3.57098.332016</v>
      </c>
      <c r="S4367" t="b">
        <v>0</v>
      </c>
    </row>
    <row r="4368" spans="1:19" x14ac:dyDescent="0.2">
      <c r="A4368" t="s">
        <v>3615</v>
      </c>
      <c r="B4368" t="s">
        <v>77</v>
      </c>
      <c r="C4368" t="s">
        <v>8969</v>
      </c>
      <c r="D4368" t="s">
        <v>8970</v>
      </c>
      <c r="E4368">
        <v>3.9</v>
      </c>
      <c r="F4368">
        <v>707</v>
      </c>
      <c r="G4368" s="21">
        <v>7.2</v>
      </c>
      <c r="H4368">
        <v>2016</v>
      </c>
      <c r="J4368" t="str">
        <f>_xlfn.CONCAT(Table1[#This Row])</f>
        <v>Tinto 2016PortugalAlenquerQuinta das Setencostas3.97077.22016</v>
      </c>
      <c r="S4368" t="b">
        <v>0</v>
      </c>
    </row>
    <row r="4369" spans="1:19" x14ac:dyDescent="0.2">
      <c r="A4369" t="s">
        <v>8966</v>
      </c>
      <c r="B4369" t="s">
        <v>196</v>
      </c>
      <c r="C4369" t="s">
        <v>197</v>
      </c>
      <c r="D4369" t="s">
        <v>1484</v>
      </c>
      <c r="E4369">
        <v>4.4000000000000004</v>
      </c>
      <c r="F4369">
        <v>706</v>
      </c>
      <c r="G4369" s="21">
        <v>61.05</v>
      </c>
      <c r="H4369">
        <v>2016</v>
      </c>
      <c r="J4369" t="str">
        <f>_xlfn.CONCAT(Table1[#This Row])</f>
        <v>Mai The First A.Montes Malbec 2016ArgentinaMendozaKaiken4.470661.052016</v>
      </c>
      <c r="S4369" t="b">
        <v>0</v>
      </c>
    </row>
    <row r="4370" spans="1:19" x14ac:dyDescent="0.2">
      <c r="A4370" t="s">
        <v>8959</v>
      </c>
      <c r="B4370" t="s">
        <v>66</v>
      </c>
      <c r="C4370" t="s">
        <v>308</v>
      </c>
      <c r="D4370" t="s">
        <v>446</v>
      </c>
      <c r="E4370">
        <v>3.6</v>
      </c>
      <c r="F4370">
        <v>702</v>
      </c>
      <c r="G4370" s="21">
        <v>7.26</v>
      </c>
      <c r="H4370">
        <v>2016</v>
      </c>
      <c r="J4370" t="str">
        <f>_xlfn.CONCAT(Table1[#This Row])</f>
        <v>Rioja Bordón Crianza 2016SpainRiojaFranco-Espanolas3.67027.262016</v>
      </c>
      <c r="S4370" t="b">
        <v>0</v>
      </c>
    </row>
    <row r="4371" spans="1:19" x14ac:dyDescent="0.2">
      <c r="A4371" t="s">
        <v>8955</v>
      </c>
      <c r="B4371" t="s">
        <v>66</v>
      </c>
      <c r="C4371" t="s">
        <v>3219</v>
      </c>
      <c r="D4371" t="s">
        <v>3220</v>
      </c>
      <c r="E4371">
        <v>3.6</v>
      </c>
      <c r="F4371">
        <v>701</v>
      </c>
      <c r="G4371" s="21">
        <v>7.31</v>
      </c>
      <c r="H4371">
        <v>2016</v>
      </c>
      <c r="J4371" t="str">
        <f>_xlfn.CONCAT(Table1[#This Row])</f>
        <v>Franc 2016SpainPla de BagesAbadal3.67017.312016</v>
      </c>
      <c r="S4371" t="b">
        <v>0</v>
      </c>
    </row>
    <row r="4372" spans="1:19" x14ac:dyDescent="0.2">
      <c r="A4372" t="s">
        <v>8957</v>
      </c>
      <c r="B4372" t="s">
        <v>87</v>
      </c>
      <c r="C4372" t="s">
        <v>2406</v>
      </c>
      <c r="D4372" t="s">
        <v>2407</v>
      </c>
      <c r="E4372">
        <v>3.6</v>
      </c>
      <c r="F4372">
        <v>701</v>
      </c>
      <c r="G4372" s="21">
        <v>16.52</v>
      </c>
      <c r="H4372">
        <v>2016</v>
      </c>
      <c r="J4372" t="str">
        <f>_xlfn.CONCAT(Table1[#This Row])</f>
        <v>Da'Divas Tempranillo 2016BrazilEncruzilhada do SulLidio Carraro3.670116.522016</v>
      </c>
      <c r="S4372" t="b">
        <v>0</v>
      </c>
    </row>
    <row r="4373" spans="1:19" x14ac:dyDescent="0.2">
      <c r="A4373" t="s">
        <v>8952</v>
      </c>
      <c r="B4373" t="s">
        <v>16</v>
      </c>
      <c r="C4373" t="s">
        <v>74</v>
      </c>
      <c r="D4373" t="s">
        <v>164</v>
      </c>
      <c r="E4373">
        <v>3.8</v>
      </c>
      <c r="F4373">
        <v>700</v>
      </c>
      <c r="G4373" s="21">
        <v>7.25</v>
      </c>
      <c r="H4373">
        <v>2016</v>
      </c>
      <c r="J4373" t="str">
        <f>_xlfn.CONCAT(Table1[#This Row])</f>
        <v>12 e Mezzo Negroamaro del Salento 2016ItalySalentoVarvaglione3.87007.252016</v>
      </c>
      <c r="S4373" t="b">
        <v>0</v>
      </c>
    </row>
    <row r="4374" spans="1:19" x14ac:dyDescent="0.2">
      <c r="A4374" t="s">
        <v>553</v>
      </c>
      <c r="B4374" t="s">
        <v>62</v>
      </c>
      <c r="C4374" t="s">
        <v>63</v>
      </c>
      <c r="D4374" t="s">
        <v>2693</v>
      </c>
      <c r="E4374">
        <v>3.7</v>
      </c>
      <c r="F4374">
        <v>696</v>
      </c>
      <c r="G4374" s="21">
        <v>9.5</v>
      </c>
      <c r="H4374">
        <v>2016</v>
      </c>
      <c r="J4374" t="str">
        <f>_xlfn.CONCAT(Table1[#This Row])</f>
        <v>Rouge 2016South AfricaStellenboschAlto Estate3.76969.52016</v>
      </c>
      <c r="S4374" t="b">
        <v>0</v>
      </c>
    </row>
    <row r="4375" spans="1:19" x14ac:dyDescent="0.2">
      <c r="A4375" t="s">
        <v>8905</v>
      </c>
      <c r="B4375" t="s">
        <v>16</v>
      </c>
      <c r="C4375" t="s">
        <v>1724</v>
      </c>
      <c r="D4375" t="s">
        <v>1725</v>
      </c>
      <c r="E4375">
        <v>3.8</v>
      </c>
      <c r="F4375">
        <v>694</v>
      </c>
      <c r="G4375" s="21">
        <v>13.15</v>
      </c>
      <c r="H4375">
        <v>2016</v>
      </c>
      <c r="J4375" t="str">
        <f>_xlfn.CONCAT(Table1[#This Row])</f>
        <v>Le Tense Sassella Valtellina Superiore 2016ItalyValtellina SuperioreNino Negri3.869413.152016</v>
      </c>
      <c r="S4375" t="b">
        <v>0</v>
      </c>
    </row>
    <row r="4376" spans="1:19" x14ac:dyDescent="0.2">
      <c r="A4376" t="s">
        <v>8861</v>
      </c>
      <c r="B4376" t="s">
        <v>46</v>
      </c>
      <c r="C4376" t="s">
        <v>131</v>
      </c>
      <c r="D4376" t="s">
        <v>1159</v>
      </c>
      <c r="E4376">
        <v>3.9</v>
      </c>
      <c r="F4376">
        <v>685</v>
      </c>
      <c r="G4376" s="21">
        <v>19.5</v>
      </c>
      <c r="H4376">
        <v>2016</v>
      </c>
      <c r="J4376" t="str">
        <f>_xlfn.CONCAT(Table1[#This Row])</f>
        <v>Jester Shiraz 2016AustraliaMcLaren ValeMitolo3.968519.52016</v>
      </c>
      <c r="S4376" t="b">
        <v>0</v>
      </c>
    </row>
    <row r="4377" spans="1:19" x14ac:dyDescent="0.2">
      <c r="A4377" t="s">
        <v>8854</v>
      </c>
      <c r="B4377" t="s">
        <v>77</v>
      </c>
      <c r="C4377" t="s">
        <v>1685</v>
      </c>
      <c r="D4377" t="s">
        <v>2754</v>
      </c>
      <c r="E4377">
        <v>3.6</v>
      </c>
      <c r="F4377">
        <v>682</v>
      </c>
      <c r="G4377" s="21">
        <v>10.51</v>
      </c>
      <c r="H4377">
        <v>2016</v>
      </c>
      <c r="J4377" t="str">
        <f>_xlfn.CONCAT(Table1[#This Row])</f>
        <v>Dão Rótulo Tinto 2016PortugalDãoNiepoort3.668210.512016</v>
      </c>
      <c r="S4377" t="b">
        <v>0</v>
      </c>
    </row>
    <row r="4378" spans="1:19" x14ac:dyDescent="0.2">
      <c r="A4378" t="s">
        <v>8797</v>
      </c>
      <c r="B4378" t="s">
        <v>66</v>
      </c>
      <c r="C4378" t="s">
        <v>308</v>
      </c>
      <c r="D4378" t="s">
        <v>2078</v>
      </c>
      <c r="E4378">
        <v>3.9</v>
      </c>
      <c r="F4378">
        <v>678</v>
      </c>
      <c r="G4378" s="21">
        <v>17.25</v>
      </c>
      <c r="H4378">
        <v>2016</v>
      </c>
      <c r="J4378" t="str">
        <f>_xlfn.CONCAT(Table1[#This Row])</f>
        <v>Sela Rioja 2016SpainRiojaBodegas Roda3.967817.252016</v>
      </c>
      <c r="S4378" t="b">
        <v>0</v>
      </c>
    </row>
    <row r="4379" spans="1:19" x14ac:dyDescent="0.2">
      <c r="A4379" t="s">
        <v>8794</v>
      </c>
      <c r="B4379" t="s">
        <v>16</v>
      </c>
      <c r="C4379" t="s">
        <v>234</v>
      </c>
      <c r="D4379" t="s">
        <v>94</v>
      </c>
      <c r="E4379">
        <v>4.3</v>
      </c>
      <c r="F4379">
        <v>677</v>
      </c>
      <c r="G4379" s="21">
        <v>37.85</v>
      </c>
      <c r="H4379">
        <v>2016</v>
      </c>
      <c r="J4379" t="str">
        <f>_xlfn.CONCAT(Table1[#This Row])</f>
        <v>Tenuta Guado al Tasso Cont'Ugo Bolgheri 2016ItalyBolgheriAntinori4.367737.852016</v>
      </c>
      <c r="S4379" t="b">
        <v>0</v>
      </c>
    </row>
    <row r="4380" spans="1:19" x14ac:dyDescent="0.2">
      <c r="A4380" t="s">
        <v>8795</v>
      </c>
      <c r="B4380" t="s">
        <v>66</v>
      </c>
      <c r="C4380" t="s">
        <v>776</v>
      </c>
      <c r="D4380" t="s">
        <v>2874</v>
      </c>
      <c r="E4380">
        <v>3.3</v>
      </c>
      <c r="F4380">
        <v>677</v>
      </c>
      <c r="G4380" s="21">
        <v>5.75</v>
      </c>
      <c r="H4380">
        <v>2016</v>
      </c>
      <c r="J4380" t="str">
        <f>_xlfn.CONCAT(Table1[#This Row])</f>
        <v>Luces Shiraz - Tempranillo - Cabernet Sauvignon Somontano 2016SpainSomontanoViñas del Vero3.36775.752016</v>
      </c>
      <c r="S4380" t="b">
        <v>0</v>
      </c>
    </row>
    <row r="4381" spans="1:19" x14ac:dyDescent="0.2">
      <c r="A4381" t="s">
        <v>3004</v>
      </c>
      <c r="B4381" t="s">
        <v>9</v>
      </c>
      <c r="C4381" t="s">
        <v>742</v>
      </c>
      <c r="D4381" t="s">
        <v>1377</v>
      </c>
      <c r="E4381">
        <v>3.9</v>
      </c>
      <c r="F4381">
        <v>664</v>
      </c>
      <c r="G4381" s="21">
        <v>13.5</v>
      </c>
      <c r="H4381">
        <v>2016</v>
      </c>
      <c r="J4381" t="str">
        <f>_xlfn.CONCAT(Table1[#This Row])</f>
        <v>Bordeaux Supérieur 2016FranceBordeaux SupérieurChâteau Pierrail3.966413.52016</v>
      </c>
      <c r="S4381" t="b">
        <v>0</v>
      </c>
    </row>
    <row r="4382" spans="1:19" x14ac:dyDescent="0.2">
      <c r="A4382" t="s">
        <v>8731</v>
      </c>
      <c r="B4382" t="s">
        <v>16</v>
      </c>
      <c r="C4382" t="s">
        <v>8732</v>
      </c>
      <c r="D4382" t="s">
        <v>1771</v>
      </c>
      <c r="E4382">
        <v>3.7</v>
      </c>
      <c r="F4382">
        <v>664</v>
      </c>
      <c r="G4382" s="21">
        <v>9.9</v>
      </c>
      <c r="H4382">
        <v>2016</v>
      </c>
      <c r="J4382" t="str">
        <f>_xlfn.CONCAT(Table1[#This Row])</f>
        <v>Barco Reale di Carmignano 2016ItalyBarco Reale di CarmignanoCapezzana3.76649.92016</v>
      </c>
      <c r="S4382" t="b">
        <v>0</v>
      </c>
    </row>
    <row r="4383" spans="1:19" x14ac:dyDescent="0.2">
      <c r="A4383" t="s">
        <v>601</v>
      </c>
      <c r="B4383" t="s">
        <v>16</v>
      </c>
      <c r="C4383" t="s">
        <v>602</v>
      </c>
      <c r="D4383" t="s">
        <v>8728</v>
      </c>
      <c r="E4383">
        <v>3.6</v>
      </c>
      <c r="F4383">
        <v>661</v>
      </c>
      <c r="G4383" s="21">
        <v>6.3</v>
      </c>
      <c r="H4383">
        <v>2016</v>
      </c>
      <c r="J4383" t="str">
        <f>_xlfn.CONCAT(Table1[#This Row])</f>
        <v>Salice Salentino Riserva 2016ItalySalice SalentinoIl Tauro3.66616.32016</v>
      </c>
      <c r="S4383" t="b">
        <v>0</v>
      </c>
    </row>
    <row r="4384" spans="1:19" x14ac:dyDescent="0.2">
      <c r="A4384" t="s">
        <v>8694</v>
      </c>
      <c r="B4384" t="s">
        <v>16</v>
      </c>
      <c r="C4384" t="s">
        <v>120</v>
      </c>
      <c r="D4384" t="s">
        <v>4686</v>
      </c>
      <c r="E4384">
        <v>4</v>
      </c>
      <c r="F4384">
        <v>655</v>
      </c>
      <c r="G4384" s="21">
        <v>18.97</v>
      </c>
      <c r="H4384">
        <v>2016</v>
      </c>
      <c r="J4384" t="str">
        <f>_xlfn.CONCAT(Table1[#This Row])</f>
        <v>Barbera d'Asti Camp du Rouss 2016ItalyBarbera d'AstiCoppo465518.972016</v>
      </c>
      <c r="S4384" t="b">
        <v>0</v>
      </c>
    </row>
    <row r="4385" spans="1:19" x14ac:dyDescent="0.2">
      <c r="A4385" t="s">
        <v>8693</v>
      </c>
      <c r="B4385" t="s">
        <v>46</v>
      </c>
      <c r="C4385" t="s">
        <v>262</v>
      </c>
      <c r="D4385" t="s">
        <v>1365</v>
      </c>
      <c r="E4385">
        <v>3.8</v>
      </c>
      <c r="F4385">
        <v>655</v>
      </c>
      <c r="G4385" s="21">
        <v>19.989999999999998</v>
      </c>
      <c r="H4385">
        <v>2016</v>
      </c>
      <c r="J4385" t="str">
        <f>_xlfn.CONCAT(Table1[#This Row])</f>
        <v>Wallace (Shiraz - Grenache) 2016AustraliaBarossa ValleyGlaetzer3.865519.992016</v>
      </c>
      <c r="S4385" t="b">
        <v>0</v>
      </c>
    </row>
    <row r="4386" spans="1:19" x14ac:dyDescent="0.2">
      <c r="A4386" t="s">
        <v>8691</v>
      </c>
      <c r="B4386" t="s">
        <v>34</v>
      </c>
      <c r="C4386" t="s">
        <v>150</v>
      </c>
      <c r="D4386" t="s">
        <v>1719</v>
      </c>
      <c r="E4386">
        <v>3.2</v>
      </c>
      <c r="F4386">
        <v>654</v>
      </c>
      <c r="G4386" s="21">
        <v>6.77</v>
      </c>
      <c r="H4386">
        <v>2016</v>
      </c>
      <c r="J4386" t="str">
        <f>_xlfn.CONCAT(Table1[#This Row])</f>
        <v>120 Merlot 2016ChileCentral ValleySanta Rita3.26546.772016</v>
      </c>
      <c r="S4386" t="b">
        <v>0</v>
      </c>
    </row>
    <row r="4387" spans="1:19" x14ac:dyDescent="0.2">
      <c r="A4387" t="s">
        <v>8689</v>
      </c>
      <c r="B4387" t="s">
        <v>16</v>
      </c>
      <c r="C4387" t="s">
        <v>234</v>
      </c>
      <c r="D4387" t="s">
        <v>3065</v>
      </c>
      <c r="E4387">
        <v>3.8</v>
      </c>
      <c r="F4387">
        <v>653</v>
      </c>
      <c r="G4387" s="21">
        <v>14.63</v>
      </c>
      <c r="H4387">
        <v>2016</v>
      </c>
      <c r="J4387" t="str">
        <f>_xlfn.CONCAT(Table1[#This Row])</f>
        <v>Moreccio Bolgheri 2016ItalyBolgheriCasa di Terra3.865314.632016</v>
      </c>
      <c r="S4387" t="b">
        <v>0</v>
      </c>
    </row>
    <row r="4388" spans="1:19" x14ac:dyDescent="0.2">
      <c r="A4388" t="s">
        <v>2536</v>
      </c>
      <c r="B4388" t="s">
        <v>9</v>
      </c>
      <c r="C4388" t="s">
        <v>414</v>
      </c>
      <c r="D4388" t="s">
        <v>2571</v>
      </c>
      <c r="E4388">
        <v>4.2</v>
      </c>
      <c r="F4388">
        <v>651</v>
      </c>
      <c r="G4388" s="21">
        <v>38</v>
      </c>
      <c r="H4388">
        <v>2016</v>
      </c>
      <c r="J4388" t="str">
        <f>_xlfn.CONCAT(Table1[#This Row])</f>
        <v>Châteauneuf-du-Pape 2016FranceChâteauneuf-du-PapeDomaine de Beaurenard4.2651382016</v>
      </c>
      <c r="S4388" t="b">
        <v>0</v>
      </c>
    </row>
    <row r="4389" spans="1:19" x14ac:dyDescent="0.2">
      <c r="A4389" t="s">
        <v>8642</v>
      </c>
      <c r="B4389" t="s">
        <v>196</v>
      </c>
      <c r="C4389" t="s">
        <v>197</v>
      </c>
      <c r="D4389" t="s">
        <v>200</v>
      </c>
      <c r="E4389">
        <v>4.2</v>
      </c>
      <c r="F4389">
        <v>649</v>
      </c>
      <c r="G4389" s="21">
        <v>50</v>
      </c>
      <c r="H4389">
        <v>2016</v>
      </c>
      <c r="J4389" t="str">
        <f>_xlfn.CONCAT(Table1[#This Row])</f>
        <v>Caro 2016ArgentinaMendozaCaro (Catena and Rothschild)4.2649502016</v>
      </c>
      <c r="S4389" t="b">
        <v>0</v>
      </c>
    </row>
    <row r="4390" spans="1:19" x14ac:dyDescent="0.2">
      <c r="A4390" t="s">
        <v>8634</v>
      </c>
      <c r="B4390" t="s">
        <v>16</v>
      </c>
      <c r="C4390" t="s">
        <v>8635</v>
      </c>
      <c r="D4390" t="s">
        <v>2747</v>
      </c>
      <c r="E4390">
        <v>4</v>
      </c>
      <c r="F4390">
        <v>644</v>
      </c>
      <c r="G4390" s="21">
        <v>24.34</v>
      </c>
      <c r="H4390">
        <v>2016</v>
      </c>
      <c r="J4390" t="str">
        <f>_xlfn.CONCAT(Table1[#This Row])</f>
        <v>Roccamora Negroamaro 2016ItalyNardòSchola Sarmenti464424.342016</v>
      </c>
      <c r="S4390" t="b">
        <v>0</v>
      </c>
    </row>
    <row r="4391" spans="1:19" x14ac:dyDescent="0.2">
      <c r="A4391" t="s">
        <v>8633</v>
      </c>
      <c r="B4391" t="s">
        <v>9</v>
      </c>
      <c r="C4391" t="s">
        <v>5948</v>
      </c>
      <c r="D4391" t="s">
        <v>457</v>
      </c>
      <c r="E4391">
        <v>3.8</v>
      </c>
      <c r="F4391">
        <v>643</v>
      </c>
      <c r="G4391" s="21">
        <v>10.95</v>
      </c>
      <c r="H4391">
        <v>2016</v>
      </c>
      <c r="J4391" t="str">
        <f>_xlfn.CONCAT(Table1[#This Row])</f>
        <v>Vinsobres Les Cornuds 2016FranceVinsobresFamille Perrin3.864310.952016</v>
      </c>
      <c r="S4391" t="b">
        <v>0</v>
      </c>
    </row>
    <row r="4392" spans="1:19" x14ac:dyDescent="0.2">
      <c r="A4392" t="s">
        <v>860</v>
      </c>
      <c r="B4392" t="s">
        <v>70</v>
      </c>
      <c r="C4392" t="s">
        <v>71</v>
      </c>
      <c r="D4392" t="s">
        <v>1025</v>
      </c>
      <c r="E4392">
        <v>3.7</v>
      </c>
      <c r="F4392">
        <v>640</v>
      </c>
      <c r="G4392" s="21">
        <v>14.49</v>
      </c>
      <c r="H4392">
        <v>2016</v>
      </c>
      <c r="J4392" t="str">
        <f>_xlfn.CONCAT(Table1[#This Row])</f>
        <v>Cabernet Sauvignon 2016United StatesCaliforniaSpellbound3.764014.492016</v>
      </c>
      <c r="S4392" t="b">
        <v>0</v>
      </c>
    </row>
    <row r="4393" spans="1:19" x14ac:dyDescent="0.2">
      <c r="A4393" t="s">
        <v>8569</v>
      </c>
      <c r="B4393" t="s">
        <v>46</v>
      </c>
      <c r="C4393" t="s">
        <v>47</v>
      </c>
      <c r="D4393" t="s">
        <v>2578</v>
      </c>
      <c r="E4393">
        <v>4</v>
      </c>
      <c r="F4393">
        <v>635</v>
      </c>
      <c r="G4393" s="21">
        <v>26.8</v>
      </c>
      <c r="H4393">
        <v>2016</v>
      </c>
      <c r="J4393" t="str">
        <f>_xlfn.CONCAT(Table1[#This Row])</f>
        <v>Filsell Shiraz 2016AustraliaBarossaGrant Burge463526.82016</v>
      </c>
      <c r="S4393" t="b">
        <v>0</v>
      </c>
    </row>
    <row r="4394" spans="1:19" x14ac:dyDescent="0.2">
      <c r="A4394" t="s">
        <v>1385</v>
      </c>
      <c r="B4394" t="s">
        <v>62</v>
      </c>
      <c r="C4394" t="s">
        <v>1798</v>
      </c>
      <c r="D4394" t="s">
        <v>1807</v>
      </c>
      <c r="E4394">
        <v>3.7</v>
      </c>
      <c r="F4394">
        <v>633</v>
      </c>
      <c r="G4394" s="21">
        <v>12.03</v>
      </c>
      <c r="H4394">
        <v>2016</v>
      </c>
      <c r="J4394" t="str">
        <f>_xlfn.CONCAT(Table1[#This Row])</f>
        <v>Pinotage 2016South AfricaCoastal RegionFleur du Cap3.763312.032016</v>
      </c>
      <c r="S4394" t="b">
        <v>0</v>
      </c>
    </row>
    <row r="4395" spans="1:19" x14ac:dyDescent="0.2">
      <c r="A4395" t="s">
        <v>3004</v>
      </c>
      <c r="B4395" t="s">
        <v>9</v>
      </c>
      <c r="C4395" t="s">
        <v>742</v>
      </c>
      <c r="D4395" t="s">
        <v>8567</v>
      </c>
      <c r="E4395">
        <v>3.6</v>
      </c>
      <c r="F4395">
        <v>633</v>
      </c>
      <c r="G4395" s="21">
        <v>9.74</v>
      </c>
      <c r="H4395">
        <v>2016</v>
      </c>
      <c r="J4395" t="str">
        <f>_xlfn.CONCAT(Table1[#This Row])</f>
        <v>Bordeaux Supérieur 2016FranceBordeaux SupérieurChâteau David Beaulieu3.66339.742016</v>
      </c>
      <c r="S4395" t="b">
        <v>0</v>
      </c>
    </row>
    <row r="4396" spans="1:19" x14ac:dyDescent="0.2">
      <c r="A4396" t="s">
        <v>8562</v>
      </c>
      <c r="B4396" t="s">
        <v>16</v>
      </c>
      <c r="C4396" t="s">
        <v>919</v>
      </c>
      <c r="D4396" t="s">
        <v>3738</v>
      </c>
      <c r="E4396">
        <v>3.8</v>
      </c>
      <c r="F4396">
        <v>630</v>
      </c>
      <c r="G4396" s="21">
        <v>7.9</v>
      </c>
      <c r="H4396">
        <v>2016</v>
      </c>
      <c r="J4396" t="str">
        <f>_xlfn.CONCAT(Table1[#This Row])</f>
        <v>Brecciarolo Rosso Piceno Superiore 2016ItalyRosso PicenoVelenosi3.86307.92016</v>
      </c>
      <c r="S4396" t="b">
        <v>0</v>
      </c>
    </row>
    <row r="4397" spans="1:19" x14ac:dyDescent="0.2">
      <c r="A4397" t="s">
        <v>8520</v>
      </c>
      <c r="B4397" t="s">
        <v>1903</v>
      </c>
      <c r="C4397" t="s">
        <v>1904</v>
      </c>
      <c r="D4397" t="s">
        <v>1905</v>
      </c>
      <c r="E4397">
        <v>3.9</v>
      </c>
      <c r="F4397">
        <v>626</v>
      </c>
      <c r="G4397" s="21">
        <v>19.399999999999999</v>
      </c>
      <c r="H4397">
        <v>2016</v>
      </c>
      <c r="J4397" t="str">
        <f>_xlfn.CONCAT(Table1[#This Row])</f>
        <v>Hochar (Père et Fils) 2016LebanonBekaa ValleyChâteau Musar3.962619.42016</v>
      </c>
      <c r="S4397" t="b">
        <v>0</v>
      </c>
    </row>
    <row r="4398" spans="1:19" x14ac:dyDescent="0.2">
      <c r="A4398" t="s">
        <v>8519</v>
      </c>
      <c r="B4398" t="s">
        <v>30</v>
      </c>
      <c r="C4398" t="s">
        <v>236</v>
      </c>
      <c r="D4398" t="s">
        <v>1075</v>
      </c>
      <c r="E4398">
        <v>4</v>
      </c>
      <c r="F4398">
        <v>625</v>
      </c>
      <c r="G4398" s="21">
        <v>35.549999999999997</v>
      </c>
      <c r="H4398">
        <v>2016</v>
      </c>
      <c r="J4398" t="str">
        <f>_xlfn.CONCAT(Table1[#This Row])</f>
        <v>Pinot Noir Te Muna Road Vineyard 2016New ZealandMarlboroughCraggy Range462535.552016</v>
      </c>
      <c r="S4398" t="b">
        <v>0</v>
      </c>
    </row>
    <row r="4399" spans="1:19" x14ac:dyDescent="0.2">
      <c r="A4399" t="s">
        <v>8512</v>
      </c>
      <c r="B4399" t="s">
        <v>66</v>
      </c>
      <c r="C4399" t="s">
        <v>316</v>
      </c>
      <c r="D4399" t="s">
        <v>8513</v>
      </c>
      <c r="E4399">
        <v>3.2</v>
      </c>
      <c r="F4399">
        <v>622</v>
      </c>
      <c r="G4399" s="21">
        <v>3.99</v>
      </c>
      <c r="H4399">
        <v>2016</v>
      </c>
      <c r="J4399" t="str">
        <f>_xlfn.CONCAT(Table1[#This Row])</f>
        <v>Monterio Tempranillo 2016SpainLa ManchaBodegas Victorianas3.26223.992016</v>
      </c>
      <c r="S4399" t="b">
        <v>0</v>
      </c>
    </row>
    <row r="4400" spans="1:19" x14ac:dyDescent="0.2">
      <c r="A4400" t="s">
        <v>8510</v>
      </c>
      <c r="B4400" t="s">
        <v>34</v>
      </c>
      <c r="C4400" t="s">
        <v>718</v>
      </c>
      <c r="D4400" t="s">
        <v>719</v>
      </c>
      <c r="E4400">
        <v>3.4</v>
      </c>
      <c r="F4400">
        <v>621</v>
      </c>
      <c r="G4400" s="21">
        <v>8.7200000000000006</v>
      </c>
      <c r="H4400">
        <v>2016</v>
      </c>
      <c r="J4400" t="str">
        <f>_xlfn.CONCAT(Table1[#This Row])</f>
        <v>Reserva Cabernet Sauvignon 2016ChileColchagua ValleyCaliterra3.46218.722016</v>
      </c>
      <c r="S4400" t="b">
        <v>0</v>
      </c>
    </row>
    <row r="4401" spans="1:19" x14ac:dyDescent="0.2">
      <c r="A4401" t="s">
        <v>8458</v>
      </c>
      <c r="B4401" t="s">
        <v>62</v>
      </c>
      <c r="C4401" t="s">
        <v>63</v>
      </c>
      <c r="D4401" t="s">
        <v>1125</v>
      </c>
      <c r="E4401">
        <v>4</v>
      </c>
      <c r="F4401">
        <v>617</v>
      </c>
      <c r="G4401" s="21">
        <v>28.09</v>
      </c>
      <c r="H4401">
        <v>2016</v>
      </c>
      <c r="J4401" t="str">
        <f>_xlfn.CONCAT(Table1[#This Row])</f>
        <v>Estate Vineyards Cabernet Sauvignon 2016South AfricaStellenboschRust En Vrede461728.092016</v>
      </c>
      <c r="S4401" t="b">
        <v>0</v>
      </c>
    </row>
    <row r="4402" spans="1:19" x14ac:dyDescent="0.2">
      <c r="A4402" t="s">
        <v>8454</v>
      </c>
      <c r="B4402" t="s">
        <v>34</v>
      </c>
      <c r="C4402" t="s">
        <v>898</v>
      </c>
      <c r="D4402" t="s">
        <v>899</v>
      </c>
      <c r="E4402">
        <v>4.3</v>
      </c>
      <c r="F4402">
        <v>616</v>
      </c>
      <c r="G4402" s="21">
        <v>83.6</v>
      </c>
      <c r="H4402">
        <v>2016</v>
      </c>
      <c r="J4402" t="str">
        <f>_xlfn.CONCAT(Table1[#This Row])</f>
        <v>Don Maximiano Founder's Reserve 2016ChileAconcagua ValleyErrazuriz4.361683.62016</v>
      </c>
      <c r="S4402" t="b">
        <v>0</v>
      </c>
    </row>
    <row r="4403" spans="1:19" x14ac:dyDescent="0.2">
      <c r="A4403" t="s">
        <v>8455</v>
      </c>
      <c r="B4403" t="s">
        <v>77</v>
      </c>
      <c r="C4403" t="s">
        <v>153</v>
      </c>
      <c r="D4403" t="s">
        <v>4006</v>
      </c>
      <c r="E4403">
        <v>3.9</v>
      </c>
      <c r="F4403">
        <v>616</v>
      </c>
      <c r="G4403" s="21">
        <v>21.36</v>
      </c>
      <c r="H4403">
        <v>2016</v>
      </c>
      <c r="J4403" t="str">
        <f>_xlfn.CONCAT(Table1[#This Row])</f>
        <v>Vinha das Romãs Tinto 2016PortugalAlentejanoMonte da Ravasqueira3.961621.362016</v>
      </c>
      <c r="S4403" t="b">
        <v>0</v>
      </c>
    </row>
    <row r="4404" spans="1:19" x14ac:dyDescent="0.2">
      <c r="A4404" t="s">
        <v>8452</v>
      </c>
      <c r="B4404" t="s">
        <v>70</v>
      </c>
      <c r="C4404" t="s">
        <v>3007</v>
      </c>
      <c r="D4404" t="s">
        <v>534</v>
      </c>
      <c r="E4404">
        <v>3.9</v>
      </c>
      <c r="F4404">
        <v>615</v>
      </c>
      <c r="G4404" s="21">
        <v>15.75</v>
      </c>
      <c r="H4404">
        <v>2016</v>
      </c>
      <c r="J4404" t="str">
        <f>_xlfn.CONCAT(Table1[#This Row])</f>
        <v>H3 Merlot 2016United StatesHorse Heaven HillsColumbia Crest3.961515.752016</v>
      </c>
      <c r="S4404" t="b">
        <v>0</v>
      </c>
    </row>
    <row r="4405" spans="1:19" x14ac:dyDescent="0.2">
      <c r="A4405" t="s">
        <v>2459</v>
      </c>
      <c r="B4405" t="s">
        <v>9</v>
      </c>
      <c r="C4405" t="s">
        <v>721</v>
      </c>
      <c r="D4405" t="s">
        <v>8398</v>
      </c>
      <c r="E4405">
        <v>4</v>
      </c>
      <c r="F4405">
        <v>606</v>
      </c>
      <c r="G4405" s="21">
        <v>24.01</v>
      </c>
      <c r="H4405">
        <v>2016</v>
      </c>
      <c r="J4405" t="str">
        <f>_xlfn.CONCAT(Table1[#This Row])</f>
        <v>Lalande-de-Pomerol 2016FranceLalande-de-PomerolChâteau de la Commanderie460624.012016</v>
      </c>
      <c r="S4405" t="b">
        <v>0</v>
      </c>
    </row>
    <row r="4406" spans="1:19" x14ac:dyDescent="0.2">
      <c r="A4406" t="s">
        <v>8399</v>
      </c>
      <c r="B4406" t="s">
        <v>16</v>
      </c>
      <c r="C4406" t="s">
        <v>17</v>
      </c>
      <c r="D4406" t="s">
        <v>4468</v>
      </c>
      <c r="E4406">
        <v>3.7</v>
      </c>
      <c r="F4406">
        <v>606</v>
      </c>
      <c r="G4406" s="21">
        <v>8.7200000000000006</v>
      </c>
      <c r="H4406">
        <v>2016</v>
      </c>
      <c r="J4406" t="str">
        <f>_xlfn.CONCAT(Table1[#This Row])</f>
        <v>Rubio 2016ItalyToscanaPoggio San Polo3.76068.722016</v>
      </c>
      <c r="S4406" t="b">
        <v>0</v>
      </c>
    </row>
    <row r="4407" spans="1:19" x14ac:dyDescent="0.2">
      <c r="A4407" t="s">
        <v>8393</v>
      </c>
      <c r="B4407" t="s">
        <v>16</v>
      </c>
      <c r="C4407" t="s">
        <v>3132</v>
      </c>
      <c r="D4407" t="s">
        <v>1721</v>
      </c>
      <c r="E4407">
        <v>3.8</v>
      </c>
      <c r="F4407">
        <v>603</v>
      </c>
      <c r="G4407" s="21">
        <v>15.76</v>
      </c>
      <c r="H4407">
        <v>2016</v>
      </c>
      <c r="J4407" t="str">
        <f>_xlfn.CONCAT(Table1[#This Row])</f>
        <v>Il Bacialé Monferrato Rosso 2016ItalyMonferratoBraida3.860315.762016</v>
      </c>
      <c r="S4407" t="b">
        <v>0</v>
      </c>
    </row>
    <row r="4408" spans="1:19" x14ac:dyDescent="0.2">
      <c r="A4408" t="s">
        <v>8390</v>
      </c>
      <c r="B4408" t="s">
        <v>66</v>
      </c>
      <c r="C4408" t="s">
        <v>222</v>
      </c>
      <c r="D4408" t="s">
        <v>2176</v>
      </c>
      <c r="E4408">
        <v>4.2</v>
      </c>
      <c r="F4408">
        <v>602</v>
      </c>
      <c r="G4408" s="21">
        <v>29.15</v>
      </c>
      <c r="H4408">
        <v>2016</v>
      </c>
      <c r="J4408" t="str">
        <f>_xlfn.CONCAT(Table1[#This Row])</f>
        <v>Reserva Tinto 2016SpainRibera del DueroPago de Los Capellanes4.260229.152016</v>
      </c>
      <c r="S4408" t="b">
        <v>0</v>
      </c>
    </row>
    <row r="4409" spans="1:19" x14ac:dyDescent="0.2">
      <c r="A4409" t="s">
        <v>327</v>
      </c>
      <c r="B4409" t="s">
        <v>66</v>
      </c>
      <c r="C4409" t="s">
        <v>222</v>
      </c>
      <c r="D4409" t="s">
        <v>8341</v>
      </c>
      <c r="E4409">
        <v>4</v>
      </c>
      <c r="F4409">
        <v>598</v>
      </c>
      <c r="G4409" s="21">
        <v>13.55</v>
      </c>
      <c r="H4409">
        <v>2016</v>
      </c>
      <c r="J4409" t="str">
        <f>_xlfn.CONCAT(Table1[#This Row])</f>
        <v>Crianza 2016SpainRibera del DueroBodegas Imperiales - Abadía de San Quirce459813.552016</v>
      </c>
      <c r="S4409" t="b">
        <v>0</v>
      </c>
    </row>
    <row r="4410" spans="1:19" x14ac:dyDescent="0.2">
      <c r="A4410" t="s">
        <v>8334</v>
      </c>
      <c r="B4410" t="s">
        <v>16</v>
      </c>
      <c r="C4410" t="s">
        <v>53</v>
      </c>
      <c r="D4410" t="s">
        <v>6075</v>
      </c>
      <c r="E4410">
        <v>3.8</v>
      </c>
      <c r="F4410">
        <v>595</v>
      </c>
      <c r="G4410" s="21">
        <v>5.21</v>
      </c>
      <c r="H4410">
        <v>2016</v>
      </c>
      <c r="J4410" t="str">
        <f>_xlfn.CONCAT(Table1[#This Row])</f>
        <v>90 Novantaceppi Appassimento Rosso 2016ItalyPugliaLatentia Winery3.85955.212016</v>
      </c>
      <c r="S4410" t="b">
        <v>0</v>
      </c>
    </row>
    <row r="4411" spans="1:19" x14ac:dyDescent="0.2">
      <c r="A4411" t="s">
        <v>8331</v>
      </c>
      <c r="B4411" t="s">
        <v>70</v>
      </c>
      <c r="C4411" t="s">
        <v>161</v>
      </c>
      <c r="D4411" t="s">
        <v>2201</v>
      </c>
      <c r="E4411">
        <v>4.2</v>
      </c>
      <c r="F4411">
        <v>593</v>
      </c>
      <c r="G4411" s="21">
        <v>68.319999999999993</v>
      </c>
      <c r="H4411">
        <v>2016</v>
      </c>
      <c r="J4411" t="str">
        <f>_xlfn.CONCAT(Table1[#This Row])</f>
        <v>CrossBarn Cabernet Sauvignon 2016United StatesNapa ValleyPaul Hobbs4.259368.322016</v>
      </c>
      <c r="S4411" t="b">
        <v>0</v>
      </c>
    </row>
    <row r="4412" spans="1:19" x14ac:dyDescent="0.2">
      <c r="A4412" t="s">
        <v>288</v>
      </c>
      <c r="B4412" t="s">
        <v>70</v>
      </c>
      <c r="C4412" t="s">
        <v>161</v>
      </c>
      <c r="D4412" t="s">
        <v>8330</v>
      </c>
      <c r="E4412">
        <v>4.0999999999999996</v>
      </c>
      <c r="F4412">
        <v>593</v>
      </c>
      <c r="G4412" s="21">
        <v>26.9</v>
      </c>
      <c r="H4412">
        <v>2016</v>
      </c>
      <c r="J4412" t="str">
        <f>_xlfn.CONCAT(Table1[#This Row])</f>
        <v>Zinfandel 2016United StatesNapa ValleyNapa Cellars4.159326.92016</v>
      </c>
      <c r="S4412" t="b">
        <v>0</v>
      </c>
    </row>
    <row r="4413" spans="1:19" x14ac:dyDescent="0.2">
      <c r="A4413" t="s">
        <v>8329</v>
      </c>
      <c r="B4413" t="s">
        <v>9</v>
      </c>
      <c r="C4413" t="s">
        <v>379</v>
      </c>
      <c r="D4413" t="s">
        <v>4050</v>
      </c>
      <c r="E4413">
        <v>3.6</v>
      </c>
      <c r="F4413">
        <v>593</v>
      </c>
      <c r="G4413" s="21">
        <v>15.9</v>
      </c>
      <c r="H4413">
        <v>2016</v>
      </c>
      <c r="J4413" t="str">
        <f>_xlfn.CONCAT(Table1[#This Row])</f>
        <v>Réserve Médoc 2016FranceMédocMouton Cadet3.659315.92016</v>
      </c>
      <c r="S4413" t="b">
        <v>0</v>
      </c>
    </row>
    <row r="4414" spans="1:19" x14ac:dyDescent="0.2">
      <c r="A4414" t="s">
        <v>8328</v>
      </c>
      <c r="B4414" t="s">
        <v>66</v>
      </c>
      <c r="C4414" t="s">
        <v>308</v>
      </c>
      <c r="D4414" t="s">
        <v>1325</v>
      </c>
      <c r="E4414">
        <v>4</v>
      </c>
      <c r="F4414">
        <v>591</v>
      </c>
      <c r="G4414" s="21">
        <v>10.38</v>
      </c>
      <c r="H4414">
        <v>2016</v>
      </c>
      <c r="J4414" t="str">
        <f>_xlfn.CONCAT(Table1[#This Row])</f>
        <v>Edición Limitada 2016SpainRiojaRamón Bilbao459110.382016</v>
      </c>
      <c r="S4414" t="b">
        <v>0</v>
      </c>
    </row>
    <row r="4415" spans="1:19" x14ac:dyDescent="0.2">
      <c r="A4415" t="s">
        <v>8266</v>
      </c>
      <c r="B4415" t="s">
        <v>675</v>
      </c>
      <c r="C4415" t="s">
        <v>676</v>
      </c>
      <c r="D4415" t="s">
        <v>677</v>
      </c>
      <c r="E4415">
        <v>4.5</v>
      </c>
      <c r="F4415">
        <v>588</v>
      </c>
      <c r="G4415" s="21">
        <v>39.979999999999997</v>
      </c>
      <c r="H4415">
        <v>2016</v>
      </c>
      <c r="J4415" t="str">
        <f>_xlfn.CONCAT(Table1[#This Row])</f>
        <v>Negru de Purcari 2016MoldovaSouth EasternChâteau Purcari4.558839.982016</v>
      </c>
      <c r="S4415" t="b">
        <v>0</v>
      </c>
    </row>
    <row r="4416" spans="1:19" x14ac:dyDescent="0.2">
      <c r="A4416" t="s">
        <v>8271</v>
      </c>
      <c r="B4416" t="s">
        <v>62</v>
      </c>
      <c r="C4416" t="s">
        <v>63</v>
      </c>
      <c r="D4416" t="s">
        <v>1386</v>
      </c>
      <c r="E4416">
        <v>4.4000000000000004</v>
      </c>
      <c r="F4416">
        <v>588</v>
      </c>
      <c r="G4416" s="21">
        <v>44.8</v>
      </c>
      <c r="H4416">
        <v>2016</v>
      </c>
      <c r="J4416" t="str">
        <f>_xlfn.CONCAT(Table1[#This Row])</f>
        <v>Paul Sauer 2016South AfricaStellenboschKanonkop4.458844.82016</v>
      </c>
      <c r="S4416" t="b">
        <v>0</v>
      </c>
    </row>
    <row r="4417" spans="1:19" x14ac:dyDescent="0.2">
      <c r="A4417" t="s">
        <v>504</v>
      </c>
      <c r="B4417" t="s">
        <v>16</v>
      </c>
      <c r="C4417" t="s">
        <v>505</v>
      </c>
      <c r="D4417" t="s">
        <v>2757</v>
      </c>
      <c r="E4417">
        <v>4.0999999999999996</v>
      </c>
      <c r="F4417">
        <v>588</v>
      </c>
      <c r="G4417" s="21">
        <v>26.7</v>
      </c>
      <c r="H4417">
        <v>2016</v>
      </c>
      <c r="J4417" t="str">
        <f>_xlfn.CONCAT(Table1[#This Row])</f>
        <v>Amarone della Valpolicella Classico 2016ItalyAmarone della Valpolicella ClassicoZeni4.158826.72016</v>
      </c>
      <c r="S4417" t="b">
        <v>0</v>
      </c>
    </row>
    <row r="4418" spans="1:19" x14ac:dyDescent="0.2">
      <c r="A4418" t="s">
        <v>8265</v>
      </c>
      <c r="B4418" t="s">
        <v>16</v>
      </c>
      <c r="C4418" t="s">
        <v>2266</v>
      </c>
      <c r="D4418" t="s">
        <v>761</v>
      </c>
      <c r="E4418">
        <v>3.8</v>
      </c>
      <c r="F4418">
        <v>588</v>
      </c>
      <c r="G4418" s="21">
        <v>17.5</v>
      </c>
      <c r="H4418">
        <v>2016</v>
      </c>
      <c r="J4418" t="str">
        <f>_xlfn.CONCAT(Table1[#This Row])</f>
        <v>St. Daniel Pinot Nero (Blauburgunder) Riserva 2016ItalyTrentino-Alto AdigeColterenzio (Schreckbichl)3.858817.52016</v>
      </c>
      <c r="S4418" t="b">
        <v>0</v>
      </c>
    </row>
    <row r="4419" spans="1:19" x14ac:dyDescent="0.2">
      <c r="A4419" t="s">
        <v>8268</v>
      </c>
      <c r="B4419" t="s">
        <v>196</v>
      </c>
      <c r="C4419" t="s">
        <v>197</v>
      </c>
      <c r="D4419" t="s">
        <v>2797</v>
      </c>
      <c r="E4419">
        <v>3.6</v>
      </c>
      <c r="F4419">
        <v>588</v>
      </c>
      <c r="G4419" s="21">
        <v>17.59</v>
      </c>
      <c r="H4419">
        <v>2016</v>
      </c>
      <c r="J4419" t="str">
        <f>_xlfn.CONCAT(Table1[#This Row])</f>
        <v>Tonel 46 Reserva Malbec 2016ArgentinaMendozaBodega Toneles3.658817.592016</v>
      </c>
      <c r="S4419" t="b">
        <v>0</v>
      </c>
    </row>
    <row r="4420" spans="1:19" x14ac:dyDescent="0.2">
      <c r="A4420" t="s">
        <v>601</v>
      </c>
      <c r="B4420" t="s">
        <v>16</v>
      </c>
      <c r="C4420" t="s">
        <v>602</v>
      </c>
      <c r="D4420" t="s">
        <v>3474</v>
      </c>
      <c r="E4420">
        <v>3.9</v>
      </c>
      <c r="F4420">
        <v>585</v>
      </c>
      <c r="G4420" s="21">
        <v>8.6300000000000008</v>
      </c>
      <c r="H4420">
        <v>2016</v>
      </c>
      <c r="J4420" t="str">
        <f>_xlfn.CONCAT(Table1[#This Row])</f>
        <v>Salice Salentino Riserva 2016ItalySalice SalentinoLeone de Castris3.95858.632016</v>
      </c>
      <c r="S4420" t="b">
        <v>0</v>
      </c>
    </row>
    <row r="4421" spans="1:19" x14ac:dyDescent="0.2">
      <c r="A4421" t="s">
        <v>8249</v>
      </c>
      <c r="B4421" t="s">
        <v>46</v>
      </c>
      <c r="C4421" t="s">
        <v>47</v>
      </c>
      <c r="D4421" t="s">
        <v>1182</v>
      </c>
      <c r="E4421">
        <v>4</v>
      </c>
      <c r="F4421">
        <v>583</v>
      </c>
      <c r="G4421" s="21">
        <v>34.9</v>
      </c>
      <c r="H4421">
        <v>2016</v>
      </c>
      <c r="J4421" t="str">
        <f>_xlfn.CONCAT(Table1[#This Row])</f>
        <v>Henry's Seven 2016AustraliaBarossaHenschke458334.92016</v>
      </c>
      <c r="S4421" t="b">
        <v>0</v>
      </c>
    </row>
    <row r="4422" spans="1:19" x14ac:dyDescent="0.2">
      <c r="A4422" t="s">
        <v>8243</v>
      </c>
      <c r="B4422" t="s">
        <v>70</v>
      </c>
      <c r="C4422" t="s">
        <v>8244</v>
      </c>
      <c r="D4422" t="s">
        <v>8245</v>
      </c>
      <c r="E4422">
        <v>4.5999999999999996</v>
      </c>
      <c r="F4422">
        <v>582</v>
      </c>
      <c r="G4422" s="21">
        <v>199</v>
      </c>
      <c r="H4422">
        <v>2016</v>
      </c>
      <c r="J4422" t="str">
        <f>_xlfn.CONCAT(Table1[#This Row])</f>
        <v>Rutherford 2016United StatesRutherfordQuintessa4.65821992016</v>
      </c>
      <c r="S4422" t="b">
        <v>0</v>
      </c>
    </row>
    <row r="4423" spans="1:19" x14ac:dyDescent="0.2">
      <c r="A4423" t="s">
        <v>101</v>
      </c>
      <c r="B4423" t="s">
        <v>30</v>
      </c>
      <c r="C4423" t="s">
        <v>236</v>
      </c>
      <c r="D4423" t="s">
        <v>8241</v>
      </c>
      <c r="E4423">
        <v>3.3</v>
      </c>
      <c r="F4423">
        <v>580</v>
      </c>
      <c r="G4423" s="21">
        <v>12.45</v>
      </c>
      <c r="H4423">
        <v>2016</v>
      </c>
      <c r="J4423" t="str">
        <f>_xlfn.CONCAT(Table1[#This Row])</f>
        <v>Pinot Noir 2016New ZealandMarlboroughStoneleigh3.358012.452016</v>
      </c>
      <c r="S4423" t="b">
        <v>0</v>
      </c>
    </row>
    <row r="4424" spans="1:19" x14ac:dyDescent="0.2">
      <c r="A4424" t="s">
        <v>8201</v>
      </c>
      <c r="B4424" t="s">
        <v>16</v>
      </c>
      <c r="C4424" t="s">
        <v>228</v>
      </c>
      <c r="D4424" t="s">
        <v>6323</v>
      </c>
      <c r="E4424">
        <v>4</v>
      </c>
      <c r="F4424">
        <v>579</v>
      </c>
      <c r="G4424" s="21">
        <v>21.9</v>
      </c>
      <c r="H4424">
        <v>2016</v>
      </c>
      <c r="J4424" t="str">
        <f>_xlfn.CONCAT(Table1[#This Row])</f>
        <v>Tancredi 2016ItalyTerre SicilianeDonnafugata457921.92016</v>
      </c>
      <c r="S4424" t="b">
        <v>0</v>
      </c>
    </row>
    <row r="4425" spans="1:19" x14ac:dyDescent="0.2">
      <c r="A4425" t="s">
        <v>8190</v>
      </c>
      <c r="B4425" t="s">
        <v>16</v>
      </c>
      <c r="C4425" t="s">
        <v>93</v>
      </c>
      <c r="D4425" t="s">
        <v>1266</v>
      </c>
      <c r="E4425">
        <v>4</v>
      </c>
      <c r="F4425">
        <v>576</v>
      </c>
      <c r="G4425" s="21">
        <v>17.29</v>
      </c>
      <c r="H4425">
        <v>2016</v>
      </c>
      <c r="J4425" t="str">
        <f>_xlfn.CONCAT(Table1[#This Row])</f>
        <v>Tenuta Sant'Alfonso Chianti Classico 2016ItalyChianti ClassicoRocca delle Macìe457617.292016</v>
      </c>
      <c r="S4425" t="b">
        <v>0</v>
      </c>
    </row>
    <row r="4426" spans="1:19" x14ac:dyDescent="0.2">
      <c r="A4426" t="s">
        <v>8180</v>
      </c>
      <c r="B4426" t="s">
        <v>16</v>
      </c>
      <c r="C4426" t="s">
        <v>433</v>
      </c>
      <c r="D4426" t="s">
        <v>1291</v>
      </c>
      <c r="E4426">
        <v>3.8</v>
      </c>
      <c r="F4426">
        <v>572</v>
      </c>
      <c r="G4426" s="21">
        <v>18.899999999999999</v>
      </c>
      <c r="H4426">
        <v>2016</v>
      </c>
      <c r="J4426" t="str">
        <f>_xlfn.CONCAT(Table1[#This Row])</f>
        <v>Bosan Valpolicella Ripasso Superiore 2016ItalyValpolicella RipassoCesari3.857218.92016</v>
      </c>
      <c r="S4426" t="b">
        <v>0</v>
      </c>
    </row>
    <row r="4427" spans="1:19" x14ac:dyDescent="0.2">
      <c r="A4427" t="s">
        <v>8174</v>
      </c>
      <c r="B4427" t="s">
        <v>66</v>
      </c>
      <c r="C4427" t="s">
        <v>308</v>
      </c>
      <c r="D4427" t="s">
        <v>751</v>
      </c>
      <c r="E4427">
        <v>3.5</v>
      </c>
      <c r="F4427">
        <v>570</v>
      </c>
      <c r="G4427" s="21">
        <v>8.68</v>
      </c>
      <c r="H4427">
        <v>2016</v>
      </c>
      <c r="J4427" t="str">
        <f>_xlfn.CONCAT(Table1[#This Row])</f>
        <v>Conde de Valdemar Tempranillo 2016SpainRiojaBodegas Valdemar3.55708.682016</v>
      </c>
      <c r="S4427" t="b">
        <v>0</v>
      </c>
    </row>
    <row r="4428" spans="1:19" x14ac:dyDescent="0.2">
      <c r="A4428" t="s">
        <v>4385</v>
      </c>
      <c r="B4428" t="s">
        <v>16</v>
      </c>
      <c r="C4428" t="s">
        <v>492</v>
      </c>
      <c r="D4428" t="s">
        <v>1506</v>
      </c>
      <c r="E4428">
        <v>4.4000000000000004</v>
      </c>
      <c r="F4428">
        <v>568</v>
      </c>
      <c r="G4428" s="21">
        <v>57.9</v>
      </c>
      <c r="H4428">
        <v>2016</v>
      </c>
      <c r="J4428" t="str">
        <f>_xlfn.CONCAT(Table1[#This Row])</f>
        <v>Bolgheri Superiore 2016ItalyBolgheri SuperioreTenuta Argentiera4.456857.92016</v>
      </c>
      <c r="S4428" t="b">
        <v>0</v>
      </c>
    </row>
    <row r="4429" spans="1:19" x14ac:dyDescent="0.2">
      <c r="A4429" t="s">
        <v>3214</v>
      </c>
      <c r="B4429" t="s">
        <v>66</v>
      </c>
      <c r="C4429" t="s">
        <v>222</v>
      </c>
      <c r="D4429" t="s">
        <v>223</v>
      </c>
      <c r="E4429">
        <v>4.2</v>
      </c>
      <c r="F4429">
        <v>567</v>
      </c>
      <c r="G4429" s="21">
        <v>34.950000000000003</v>
      </c>
      <c r="H4429">
        <v>2016</v>
      </c>
      <c r="J4429" t="str">
        <f>_xlfn.CONCAT(Table1[#This Row])</f>
        <v>Ribera del Duero 2016SpainRibera del DueroGarmón4.256734.952016</v>
      </c>
      <c r="S4429" t="b">
        <v>0</v>
      </c>
    </row>
    <row r="4430" spans="1:19" x14ac:dyDescent="0.2">
      <c r="A4430" t="s">
        <v>8122</v>
      </c>
      <c r="B4430" t="s">
        <v>66</v>
      </c>
      <c r="C4430" t="s">
        <v>308</v>
      </c>
      <c r="D4430" t="s">
        <v>970</v>
      </c>
      <c r="E4430">
        <v>4.0999999999999996</v>
      </c>
      <c r="F4430">
        <v>563</v>
      </c>
      <c r="G4430" s="21">
        <v>28.99</v>
      </c>
      <c r="H4430">
        <v>2016</v>
      </c>
      <c r="J4430" t="str">
        <f>_xlfn.CONCAT(Table1[#This Row])</f>
        <v>Finca Torrea Rioja 2016SpainRiojaMarqués de Riscal4.156328.992016</v>
      </c>
      <c r="S4430" t="b">
        <v>0</v>
      </c>
    </row>
    <row r="4431" spans="1:19" x14ac:dyDescent="0.2">
      <c r="A4431" t="s">
        <v>8074</v>
      </c>
      <c r="B4431" t="s">
        <v>34</v>
      </c>
      <c r="C4431" t="s">
        <v>898</v>
      </c>
      <c r="D4431" t="s">
        <v>899</v>
      </c>
      <c r="E4431">
        <v>3.5</v>
      </c>
      <c r="F4431">
        <v>558</v>
      </c>
      <c r="G4431" s="21">
        <v>8.9</v>
      </c>
      <c r="H4431">
        <v>2016</v>
      </c>
      <c r="J4431" t="str">
        <f>_xlfn.CONCAT(Table1[#This Row])</f>
        <v>Estate Merlot 2016ChileAconcagua ValleyErrazuriz3.55588.92016</v>
      </c>
      <c r="S4431" t="b">
        <v>0</v>
      </c>
    </row>
    <row r="4432" spans="1:19" x14ac:dyDescent="0.2">
      <c r="A4432" t="s">
        <v>8071</v>
      </c>
      <c r="B4432" t="s">
        <v>16</v>
      </c>
      <c r="C4432" t="s">
        <v>93</v>
      </c>
      <c r="D4432" t="s">
        <v>881</v>
      </c>
      <c r="E4432">
        <v>4.0999999999999996</v>
      </c>
      <c r="F4432">
        <v>557</v>
      </c>
      <c r="G4432" s="21">
        <v>20.29</v>
      </c>
      <c r="H4432">
        <v>2016</v>
      </c>
      <c r="J4432" t="str">
        <f>_xlfn.CONCAT(Table1[#This Row])</f>
        <v>Brolio Chianti Classico Riserva 2016ItalyChianti ClassicoRicasoli4.155720.292016</v>
      </c>
      <c r="S4432" t="b">
        <v>0</v>
      </c>
    </row>
    <row r="4433" spans="1:19" x14ac:dyDescent="0.2">
      <c r="A4433" t="s">
        <v>2223</v>
      </c>
      <c r="B4433" t="s">
        <v>9</v>
      </c>
      <c r="C4433" t="s">
        <v>281</v>
      </c>
      <c r="D4433" t="s">
        <v>2178</v>
      </c>
      <c r="E4433">
        <v>4</v>
      </c>
      <c r="F4433">
        <v>556</v>
      </c>
      <c r="G4433" s="21">
        <v>51.23</v>
      </c>
      <c r="H4433">
        <v>2016</v>
      </c>
      <c r="J4433" t="str">
        <f>_xlfn.CONCAT(Table1[#This Row])</f>
        <v>Haut-Médoc (Grand Cru Classé) 2016FranceHaut-MédocChâteau La Tour Carnet455651.232016</v>
      </c>
      <c r="S4433" t="b">
        <v>0</v>
      </c>
    </row>
    <row r="4434" spans="1:19" x14ac:dyDescent="0.2">
      <c r="A4434" t="s">
        <v>8068</v>
      </c>
      <c r="B4434" t="s">
        <v>70</v>
      </c>
      <c r="C4434" t="s">
        <v>787</v>
      </c>
      <c r="D4434" t="s">
        <v>8069</v>
      </c>
      <c r="E4434">
        <v>3.9</v>
      </c>
      <c r="F4434">
        <v>555</v>
      </c>
      <c r="G4434" s="21">
        <v>27.15</v>
      </c>
      <c r="H4434">
        <v>2016</v>
      </c>
      <c r="J4434" t="str">
        <f>_xlfn.CONCAT(Table1[#This Row])</f>
        <v>The Spur Red Blend 2016United StatesLivermore ValleyMurrieta's Well3.955527.152016</v>
      </c>
      <c r="S4434" t="b">
        <v>0</v>
      </c>
    </row>
    <row r="4435" spans="1:19" x14ac:dyDescent="0.2">
      <c r="A4435" t="s">
        <v>8065</v>
      </c>
      <c r="B4435" t="s">
        <v>16</v>
      </c>
      <c r="C4435" t="s">
        <v>74</v>
      </c>
      <c r="D4435" t="s">
        <v>2747</v>
      </c>
      <c r="E4435">
        <v>4.3</v>
      </c>
      <c r="F4435">
        <v>553</v>
      </c>
      <c r="G4435" s="21">
        <v>15.47</v>
      </c>
      <c r="H4435">
        <v>2016</v>
      </c>
      <c r="J4435" t="str">
        <f>_xlfn.CONCAT(Table1[#This Row])</f>
        <v>Cubardi Primitivo 2016ItalySalentoSchola Sarmenti4.355315.472016</v>
      </c>
      <c r="S4435" t="b">
        <v>0</v>
      </c>
    </row>
    <row r="4436" spans="1:19" x14ac:dyDescent="0.2">
      <c r="A4436" t="s">
        <v>8062</v>
      </c>
      <c r="B4436" t="s">
        <v>46</v>
      </c>
      <c r="C4436" t="s">
        <v>262</v>
      </c>
      <c r="D4436" t="s">
        <v>48</v>
      </c>
      <c r="E4436">
        <v>4.2</v>
      </c>
      <c r="F4436">
        <v>552</v>
      </c>
      <c r="G4436" s="21">
        <v>63.9</v>
      </c>
      <c r="H4436">
        <v>2016</v>
      </c>
      <c r="J4436" t="str">
        <f>_xlfn.CONCAT(Table1[#This Row])</f>
        <v>The Struie 2016AustraliaBarossa ValleyTorbreck4.255263.92016</v>
      </c>
      <c r="S4436" t="b">
        <v>0</v>
      </c>
    </row>
    <row r="4437" spans="1:19" x14ac:dyDescent="0.2">
      <c r="A4437" t="s">
        <v>3958</v>
      </c>
      <c r="B4437" t="s">
        <v>9</v>
      </c>
      <c r="C4437" t="s">
        <v>972</v>
      </c>
      <c r="D4437" t="s">
        <v>973</v>
      </c>
      <c r="E4437">
        <v>3.9</v>
      </c>
      <c r="F4437">
        <v>552</v>
      </c>
      <c r="G4437" s="21">
        <v>34.85</v>
      </c>
      <c r="H4437">
        <v>2016</v>
      </c>
      <c r="J4437" t="str">
        <f>_xlfn.CONCAT(Table1[#This Row])</f>
        <v>Moulis-en-Médoc 2016FranceMoulis-en-MédocChâteau Chasse-Spleen3.955234.852016</v>
      </c>
      <c r="S4437" t="b">
        <v>0</v>
      </c>
    </row>
    <row r="4438" spans="1:19" x14ac:dyDescent="0.2">
      <c r="A4438" t="s">
        <v>8055</v>
      </c>
      <c r="B4438" t="s">
        <v>16</v>
      </c>
      <c r="C4438" t="s">
        <v>93</v>
      </c>
      <c r="D4438" t="s">
        <v>1791</v>
      </c>
      <c r="E4438">
        <v>3.9</v>
      </c>
      <c r="F4438">
        <v>551</v>
      </c>
      <c r="G4438" s="21">
        <v>14.52</v>
      </c>
      <c r="H4438">
        <v>2016</v>
      </c>
      <c r="J4438" t="str">
        <f>_xlfn.CONCAT(Table1[#This Row])</f>
        <v>Il Grigio Chianti Classico Riserva 2016ItalyChianti ClassicoSan Felice3.955114.522016</v>
      </c>
      <c r="S4438" t="b">
        <v>0</v>
      </c>
    </row>
    <row r="4439" spans="1:19" x14ac:dyDescent="0.2">
      <c r="A4439" t="s">
        <v>7999</v>
      </c>
      <c r="B4439" t="s">
        <v>16</v>
      </c>
      <c r="C4439" t="s">
        <v>663</v>
      </c>
      <c r="D4439" t="s">
        <v>3380</v>
      </c>
      <c r="E4439">
        <v>4.2</v>
      </c>
      <c r="F4439">
        <v>549</v>
      </c>
      <c r="G4439" s="21">
        <v>14.95</v>
      </c>
      <c r="H4439">
        <v>2016</v>
      </c>
      <c r="J4439" t="str">
        <f>_xlfn.CONCAT(Table1[#This Row])</f>
        <v>Ca' de' Rocchi Valpolicella 2016ItalyValpolicellaTinazzi4.254914.952016</v>
      </c>
      <c r="S4439" t="b">
        <v>0</v>
      </c>
    </row>
    <row r="4440" spans="1:19" x14ac:dyDescent="0.2">
      <c r="A4440" t="s">
        <v>7990</v>
      </c>
      <c r="B4440" t="s">
        <v>66</v>
      </c>
      <c r="C4440" t="s">
        <v>333</v>
      </c>
      <c r="D4440" t="s">
        <v>4317</v>
      </c>
      <c r="E4440">
        <v>3.8</v>
      </c>
      <c r="F4440">
        <v>546</v>
      </c>
      <c r="G4440" s="21">
        <v>7.99</v>
      </c>
      <c r="H4440">
        <v>2016</v>
      </c>
      <c r="J4440" t="str">
        <f>_xlfn.CONCAT(Table1[#This Row])</f>
        <v>Vendimia Seleccionada 2016SpainNavarraPago de Cirsus3.85467.992016</v>
      </c>
      <c r="S4440" t="b">
        <v>0</v>
      </c>
    </row>
    <row r="4441" spans="1:19" x14ac:dyDescent="0.2">
      <c r="A4441" t="s">
        <v>3022</v>
      </c>
      <c r="B4441" t="s">
        <v>66</v>
      </c>
      <c r="C4441" t="s">
        <v>2623</v>
      </c>
      <c r="D4441" t="s">
        <v>2624</v>
      </c>
      <c r="E4441">
        <v>3.6</v>
      </c>
      <c r="F4441">
        <v>546</v>
      </c>
      <c r="G4441" s="21">
        <v>9.9</v>
      </c>
      <c r="H4441">
        <v>2016</v>
      </c>
      <c r="J4441" t="str">
        <f>_xlfn.CONCAT(Table1[#This Row])</f>
        <v>Garnacha Tinta 2016SpainValdejalónBotijo Rojo3.65469.92016</v>
      </c>
      <c r="S4441" t="b">
        <v>0</v>
      </c>
    </row>
    <row r="4442" spans="1:19" x14ac:dyDescent="0.2">
      <c r="A4442" t="s">
        <v>7993</v>
      </c>
      <c r="B4442" t="s">
        <v>16</v>
      </c>
      <c r="C4442" t="s">
        <v>17</v>
      </c>
      <c r="D4442" t="s">
        <v>3001</v>
      </c>
      <c r="E4442">
        <v>3.6</v>
      </c>
      <c r="F4442">
        <v>546</v>
      </c>
      <c r="G4442" s="21">
        <v>8.9</v>
      </c>
      <c r="H4442">
        <v>2016</v>
      </c>
      <c r="J4442" t="str">
        <f>_xlfn.CONCAT(Table1[#This Row])</f>
        <v>Oso Castello d'Albola 2016ItalyToscanaAlbola3.65468.92016</v>
      </c>
      <c r="S4442" t="b">
        <v>0</v>
      </c>
    </row>
    <row r="4443" spans="1:19" x14ac:dyDescent="0.2">
      <c r="A4443" t="s">
        <v>7988</v>
      </c>
      <c r="B4443" t="s">
        <v>16</v>
      </c>
      <c r="C4443" t="s">
        <v>93</v>
      </c>
      <c r="D4443" t="s">
        <v>94</v>
      </c>
      <c r="E4443">
        <v>4.0999999999999996</v>
      </c>
      <c r="F4443">
        <v>545</v>
      </c>
      <c r="G4443" s="21">
        <v>32.950000000000003</v>
      </c>
      <c r="H4443">
        <v>2016</v>
      </c>
      <c r="J4443" t="str">
        <f>_xlfn.CONCAT(Table1[#This Row])</f>
        <v>Villa Antinori Chianti Classico Riserva 2016ItalyChianti ClassicoAntinori4.154532.952016</v>
      </c>
      <c r="S4443" t="b">
        <v>0</v>
      </c>
    </row>
    <row r="4444" spans="1:19" x14ac:dyDescent="0.2">
      <c r="A4444" t="s">
        <v>7985</v>
      </c>
      <c r="B4444" t="s">
        <v>16</v>
      </c>
      <c r="C4444" t="s">
        <v>53</v>
      </c>
      <c r="D4444" t="s">
        <v>712</v>
      </c>
      <c r="E4444">
        <v>3.8</v>
      </c>
      <c r="F4444">
        <v>543</v>
      </c>
      <c r="G4444" s="21">
        <v>6.54</v>
      </c>
      <c r="H4444">
        <v>2016</v>
      </c>
      <c r="J4444" t="str">
        <f>_xlfn.CONCAT(Table1[#This Row])</f>
        <v>Paiara Puglia Rosso 2016ItalyPugliaTormaresca3.85436.542016</v>
      </c>
      <c r="S4444" t="b">
        <v>0</v>
      </c>
    </row>
    <row r="4445" spans="1:19" x14ac:dyDescent="0.2">
      <c r="A4445" t="s">
        <v>7982</v>
      </c>
      <c r="B4445" t="s">
        <v>16</v>
      </c>
      <c r="C4445" t="s">
        <v>17</v>
      </c>
      <c r="D4445" t="s">
        <v>3352</v>
      </c>
      <c r="E4445">
        <v>4.3</v>
      </c>
      <c r="F4445">
        <v>542</v>
      </c>
      <c r="G4445" s="21">
        <v>63.05</v>
      </c>
      <c r="H4445">
        <v>2016</v>
      </c>
      <c r="J4445" t="str">
        <f>_xlfn.CONCAT(Table1[#This Row])</f>
        <v>Oreno Toscana 2016ItalyToscanaTenuta Sette Ponti4.354263.052016</v>
      </c>
      <c r="S4445" t="b">
        <v>0</v>
      </c>
    </row>
    <row r="4446" spans="1:19" x14ac:dyDescent="0.2">
      <c r="A4446" t="s">
        <v>7979</v>
      </c>
      <c r="B4446" t="s">
        <v>464</v>
      </c>
      <c r="C4446" t="s">
        <v>6561</v>
      </c>
      <c r="D4446" t="s">
        <v>6562</v>
      </c>
      <c r="E4446">
        <v>4.0999999999999996</v>
      </c>
      <c r="F4446">
        <v>540</v>
      </c>
      <c r="G4446" s="21">
        <v>13.5</v>
      </c>
      <c r="H4446">
        <v>2016</v>
      </c>
      <c r="J4446" t="str">
        <f>_xlfn.CONCAT(Table1[#This Row])</f>
        <v>Naoussa Alta 2016GreeceNaoussaThymiopoulos4.154013.52016</v>
      </c>
      <c r="S4446" t="b">
        <v>0</v>
      </c>
    </row>
    <row r="4447" spans="1:19" x14ac:dyDescent="0.2">
      <c r="A4447" t="s">
        <v>7978</v>
      </c>
      <c r="B4447" t="s">
        <v>16</v>
      </c>
      <c r="C4447" t="s">
        <v>17</v>
      </c>
      <c r="D4447" t="s">
        <v>3119</v>
      </c>
      <c r="E4447">
        <v>4</v>
      </c>
      <c r="F4447">
        <v>540</v>
      </c>
      <c r="G4447" s="21">
        <v>9.9</v>
      </c>
      <c r="H4447">
        <v>2016</v>
      </c>
      <c r="J4447" t="str">
        <f>_xlfn.CONCAT(Table1[#This Row])</f>
        <v>Bernardeschi Governo 2016ItalyToscanaTerrescure45409.92016</v>
      </c>
      <c r="S4447" t="b">
        <v>0</v>
      </c>
    </row>
    <row r="4448" spans="1:19" x14ac:dyDescent="0.2">
      <c r="A4448" t="s">
        <v>2007</v>
      </c>
      <c r="B4448" t="s">
        <v>9</v>
      </c>
      <c r="C4448" t="s">
        <v>281</v>
      </c>
      <c r="D4448" t="s">
        <v>321</v>
      </c>
      <c r="E4448">
        <v>3.9</v>
      </c>
      <c r="F4448">
        <v>539</v>
      </c>
      <c r="G4448" s="21">
        <v>17.95</v>
      </c>
      <c r="H4448">
        <v>2016</v>
      </c>
      <c r="J4448" t="str">
        <f>_xlfn.CONCAT(Table1[#This Row])</f>
        <v>Haut-Médoc 2016FranceHaut-MédocChâteau Sénéjac3.953917.952016</v>
      </c>
      <c r="S4448" t="b">
        <v>0</v>
      </c>
    </row>
    <row r="4449" spans="1:19" x14ac:dyDescent="0.2">
      <c r="A4449" t="s">
        <v>3628</v>
      </c>
      <c r="B4449" t="s">
        <v>66</v>
      </c>
      <c r="C4449" t="s">
        <v>308</v>
      </c>
      <c r="D4449" t="s">
        <v>1508</v>
      </c>
      <c r="E4449">
        <v>4.0999999999999996</v>
      </c>
      <c r="F4449">
        <v>537</v>
      </c>
      <c r="G4449" s="21">
        <v>17.3</v>
      </c>
      <c r="H4449">
        <v>2016</v>
      </c>
      <c r="J4449" t="str">
        <f>_xlfn.CONCAT(Table1[#This Row])</f>
        <v>Reserva 2016SpainRiojaMuga4.153717.32016</v>
      </c>
      <c r="S4449" t="b">
        <v>0</v>
      </c>
    </row>
    <row r="4450" spans="1:19" x14ac:dyDescent="0.2">
      <c r="A4450" t="s">
        <v>7918</v>
      </c>
      <c r="B4450" t="s">
        <v>196</v>
      </c>
      <c r="C4450" t="s">
        <v>701</v>
      </c>
      <c r="D4450" t="s">
        <v>1019</v>
      </c>
      <c r="E4450">
        <v>3.8</v>
      </c>
      <c r="F4450">
        <v>534</v>
      </c>
      <c r="G4450" s="21">
        <v>13.26</v>
      </c>
      <c r="H4450">
        <v>2016</v>
      </c>
      <c r="J4450" t="str">
        <f>_xlfn.CONCAT(Table1[#This Row])</f>
        <v>Altitud Malbec 2016ArgentinaTupungatoAndeluna3.853413.262016</v>
      </c>
      <c r="S4450" t="b">
        <v>0</v>
      </c>
    </row>
    <row r="4451" spans="1:19" x14ac:dyDescent="0.2">
      <c r="A4451" t="s">
        <v>7908</v>
      </c>
      <c r="B4451" t="s">
        <v>9</v>
      </c>
      <c r="C4451" t="s">
        <v>134</v>
      </c>
      <c r="D4451" t="s">
        <v>966</v>
      </c>
      <c r="E4451">
        <v>3.8</v>
      </c>
      <c r="F4451">
        <v>531</v>
      </c>
      <c r="G4451" s="21">
        <v>23.9</v>
      </c>
      <c r="H4451">
        <v>2016</v>
      </c>
      <c r="J4451" t="str">
        <f>_xlfn.CONCAT(Table1[#This Row])</f>
        <v>Saint-Joseph 2016FranceSaint-JosephE. Guigal3.853123.92016</v>
      </c>
      <c r="S4451" t="b">
        <v>0</v>
      </c>
    </row>
    <row r="4452" spans="1:19" x14ac:dyDescent="0.2">
      <c r="A4452" t="s">
        <v>604</v>
      </c>
      <c r="B4452" t="s">
        <v>16</v>
      </c>
      <c r="C4452" t="s">
        <v>93</v>
      </c>
      <c r="D4452" t="s">
        <v>2635</v>
      </c>
      <c r="E4452">
        <v>3.8</v>
      </c>
      <c r="F4452">
        <v>529</v>
      </c>
      <c r="G4452" s="21">
        <v>12.62</v>
      </c>
      <c r="H4452">
        <v>2016</v>
      </c>
      <c r="J4452" t="str">
        <f>_xlfn.CONCAT(Table1[#This Row])</f>
        <v>Chianti Classico 2016ItalyChianti ClassicoCastello di Monsanto3.852912.622016</v>
      </c>
      <c r="S4452" t="b">
        <v>0</v>
      </c>
    </row>
    <row r="4453" spans="1:19" x14ac:dyDescent="0.2">
      <c r="A4453" t="s">
        <v>7861</v>
      </c>
      <c r="B4453" t="s">
        <v>66</v>
      </c>
      <c r="C4453" t="s">
        <v>308</v>
      </c>
      <c r="D4453" t="s">
        <v>2732</v>
      </c>
      <c r="E4453">
        <v>3.8</v>
      </c>
      <c r="F4453">
        <v>528</v>
      </c>
      <c r="G4453" s="21">
        <v>8.2100000000000009</v>
      </c>
      <c r="H4453">
        <v>2016</v>
      </c>
      <c r="J4453" t="str">
        <f>_xlfn.CONCAT(Table1[#This Row])</f>
        <v>Rioja Crianza Tempranillo - Garnacha 2016SpainRiojaCastillo Clavijo3.85288.212016</v>
      </c>
      <c r="S4453" t="b">
        <v>0</v>
      </c>
    </row>
    <row r="4454" spans="1:19" x14ac:dyDescent="0.2">
      <c r="A4454" t="s">
        <v>7859</v>
      </c>
      <c r="B4454" t="s">
        <v>66</v>
      </c>
      <c r="C4454" t="s">
        <v>632</v>
      </c>
      <c r="D4454" t="s">
        <v>2815</v>
      </c>
      <c r="E4454">
        <v>3.8</v>
      </c>
      <c r="F4454">
        <v>527</v>
      </c>
      <c r="G4454" s="21">
        <v>24.5</v>
      </c>
      <c r="H4454">
        <v>2016</v>
      </c>
      <c r="J4454" t="str">
        <f>_xlfn.CONCAT(Table1[#This Row])</f>
        <v>Monastrell By El Sequé 2016SpainAlicanteEl Sequé3.852724.52016</v>
      </c>
      <c r="S4454" t="b">
        <v>0</v>
      </c>
    </row>
    <row r="4455" spans="1:19" x14ac:dyDescent="0.2">
      <c r="A4455" t="s">
        <v>7853</v>
      </c>
      <c r="B4455" t="s">
        <v>16</v>
      </c>
      <c r="C4455" t="s">
        <v>492</v>
      </c>
      <c r="D4455" t="s">
        <v>2660</v>
      </c>
      <c r="E4455">
        <v>4.4000000000000004</v>
      </c>
      <c r="F4455">
        <v>526</v>
      </c>
      <c r="G4455" s="21">
        <v>41.92</v>
      </c>
      <c r="H4455">
        <v>2016</v>
      </c>
      <c r="J4455" t="str">
        <f>_xlfn.CONCAT(Table1[#This Row])</f>
        <v>Bolgheri Superiore Sondraia 2016ItalyBolgheri SuperiorePoggio Al Tesoro4.452641.922016</v>
      </c>
      <c r="S4455" t="b">
        <v>0</v>
      </c>
    </row>
    <row r="4456" spans="1:19" x14ac:dyDescent="0.2">
      <c r="A4456" t="s">
        <v>7845</v>
      </c>
      <c r="B4456" t="s">
        <v>66</v>
      </c>
      <c r="C4456" t="s">
        <v>1369</v>
      </c>
      <c r="D4456" t="s">
        <v>3502</v>
      </c>
      <c r="E4456">
        <v>3.8</v>
      </c>
      <c r="F4456">
        <v>524</v>
      </c>
      <c r="G4456" s="21">
        <v>9.65</v>
      </c>
      <c r="H4456">
        <v>2016</v>
      </c>
      <c r="J4456" t="str">
        <f>_xlfn.CONCAT(Table1[#This Row])</f>
        <v>El Héroe Garnacha Viñas Viejas 2016SpainAragónBaltasar Gracián3.85249.652016</v>
      </c>
      <c r="S4456" t="b">
        <v>0</v>
      </c>
    </row>
    <row r="4457" spans="1:19" x14ac:dyDescent="0.2">
      <c r="A4457" t="s">
        <v>7843</v>
      </c>
      <c r="B4457" t="s">
        <v>62</v>
      </c>
      <c r="C4457" t="s">
        <v>686</v>
      </c>
      <c r="D4457" t="s">
        <v>687</v>
      </c>
      <c r="E4457">
        <v>3.7</v>
      </c>
      <c r="F4457">
        <v>524</v>
      </c>
      <c r="G4457" s="21">
        <v>14.29</v>
      </c>
      <c r="H4457">
        <v>2016</v>
      </c>
      <c r="J4457" t="str">
        <f>_xlfn.CONCAT(Table1[#This Row])</f>
        <v>Tinta Barocca 2016South AfricaSwartlandAllesverloren3.752414.292016</v>
      </c>
      <c r="S4457" t="b">
        <v>0</v>
      </c>
    </row>
    <row r="4458" spans="1:19" x14ac:dyDescent="0.2">
      <c r="A4458" t="s">
        <v>7842</v>
      </c>
      <c r="B4458" t="s">
        <v>9</v>
      </c>
      <c r="C4458" t="s">
        <v>190</v>
      </c>
      <c r="D4458" t="s">
        <v>966</v>
      </c>
      <c r="E4458">
        <v>4.2</v>
      </c>
      <c r="F4458">
        <v>522</v>
      </c>
      <c r="G4458" s="21">
        <v>38.89</v>
      </c>
      <c r="H4458">
        <v>2016</v>
      </c>
      <c r="J4458" t="str">
        <f>_xlfn.CONCAT(Table1[#This Row])</f>
        <v>Côte-Rôtie Brune &amp; Blonde de Guigal 2016FranceCôte-RôtieE. Guigal4.252238.892016</v>
      </c>
      <c r="S4458" t="b">
        <v>0</v>
      </c>
    </row>
    <row r="4459" spans="1:19" x14ac:dyDescent="0.2">
      <c r="A4459" t="s">
        <v>7839</v>
      </c>
      <c r="B4459" t="s">
        <v>66</v>
      </c>
      <c r="C4459" t="s">
        <v>222</v>
      </c>
      <c r="D4459" t="s">
        <v>7840</v>
      </c>
      <c r="E4459">
        <v>4.3</v>
      </c>
      <c r="F4459">
        <v>521</v>
      </c>
      <c r="G4459" s="21">
        <v>45</v>
      </c>
      <c r="H4459">
        <v>2016</v>
      </c>
      <c r="J4459" t="str">
        <f>_xlfn.CONCAT(Table1[#This Row])</f>
        <v>Vendimia 2016SpainRibera del DueroTresmano - Tr3smano4.3521452016</v>
      </c>
      <c r="S4459" t="b">
        <v>0</v>
      </c>
    </row>
    <row r="4460" spans="1:19" x14ac:dyDescent="0.2">
      <c r="A4460" t="s">
        <v>7837</v>
      </c>
      <c r="B4460" t="s">
        <v>16</v>
      </c>
      <c r="C4460" t="s">
        <v>234</v>
      </c>
      <c r="D4460" t="s">
        <v>3716</v>
      </c>
      <c r="E4460">
        <v>3.8</v>
      </c>
      <c r="F4460">
        <v>520</v>
      </c>
      <c r="G4460" s="21">
        <v>15.98</v>
      </c>
      <c r="H4460">
        <v>2016</v>
      </c>
      <c r="J4460" t="str">
        <f>_xlfn.CONCAT(Table1[#This Row])</f>
        <v>Bolgheri 2016ItalyBolgheriTenuta le Colonne3.852015.982016</v>
      </c>
      <c r="S4460" t="b">
        <v>0</v>
      </c>
    </row>
    <row r="4461" spans="1:19" x14ac:dyDescent="0.2">
      <c r="A4461" t="s">
        <v>7791</v>
      </c>
      <c r="B4461" t="s">
        <v>62</v>
      </c>
      <c r="C4461" t="s">
        <v>63</v>
      </c>
      <c r="D4461" t="s">
        <v>1125</v>
      </c>
      <c r="E4461">
        <v>4.2</v>
      </c>
      <c r="F4461">
        <v>515</v>
      </c>
      <c r="G4461" s="21">
        <v>27.79</v>
      </c>
      <c r="H4461">
        <v>2016</v>
      </c>
      <c r="J4461" t="str">
        <f>_xlfn.CONCAT(Table1[#This Row])</f>
        <v>Estate Vineyards Syrah (Shiraz) 2016South AfricaStellenboschRust En Vrede4.251527.792016</v>
      </c>
      <c r="S4461" t="b">
        <v>0</v>
      </c>
    </row>
    <row r="4462" spans="1:19" x14ac:dyDescent="0.2">
      <c r="A4462" t="s">
        <v>7790</v>
      </c>
      <c r="B4462" t="s">
        <v>30</v>
      </c>
      <c r="C4462" t="s">
        <v>236</v>
      </c>
      <c r="D4462" t="s">
        <v>237</v>
      </c>
      <c r="E4462">
        <v>3.6</v>
      </c>
      <c r="F4462">
        <v>515</v>
      </c>
      <c r="G4462" s="21">
        <v>13.7</v>
      </c>
      <c r="H4462">
        <v>2016</v>
      </c>
      <c r="J4462" t="str">
        <f>_xlfn.CONCAT(Table1[#This Row])</f>
        <v>Petit Clos Pinot Noir 2016New ZealandMarlboroughClos Henri Vineyard3.651513.72016</v>
      </c>
      <c r="S4462" t="b">
        <v>0</v>
      </c>
    </row>
    <row r="4463" spans="1:19" x14ac:dyDescent="0.2">
      <c r="A4463" t="s">
        <v>1042</v>
      </c>
      <c r="B4463" t="s">
        <v>9</v>
      </c>
      <c r="C4463" t="s">
        <v>56</v>
      </c>
      <c r="D4463" t="s">
        <v>597</v>
      </c>
      <c r="E4463">
        <v>3.6</v>
      </c>
      <c r="F4463">
        <v>514</v>
      </c>
      <c r="G4463" s="21">
        <v>10.9</v>
      </c>
      <c r="H4463">
        <v>2016</v>
      </c>
      <c r="J4463" t="str">
        <f>_xlfn.CONCAT(Table1[#This Row])</f>
        <v>Côtes du Rhône 2016FranceCôtes-du-RhôneXavier Vignon3.651410.92016</v>
      </c>
      <c r="S4463" t="b">
        <v>0</v>
      </c>
    </row>
    <row r="4464" spans="1:19" x14ac:dyDescent="0.2">
      <c r="A4464" t="s">
        <v>2106</v>
      </c>
      <c r="B4464" t="s">
        <v>9</v>
      </c>
      <c r="C4464" t="s">
        <v>389</v>
      </c>
      <c r="D4464" t="s">
        <v>390</v>
      </c>
      <c r="E4464">
        <v>4.3</v>
      </c>
      <c r="F4464">
        <v>512</v>
      </c>
      <c r="G4464" s="21">
        <v>124.77</v>
      </c>
      <c r="H4464">
        <v>2016</v>
      </c>
      <c r="J4464" t="str">
        <f>_xlfn.CONCAT(Table1[#This Row])</f>
        <v>Pessac-Léognan (Grand Cru Classé de Graves) 2016FrancePessac-LéognanChâteau Pape Clément4.3512124.772016</v>
      </c>
      <c r="S4464" t="b">
        <v>0</v>
      </c>
    </row>
    <row r="4465" spans="1:19" x14ac:dyDescent="0.2">
      <c r="A4465" t="s">
        <v>1968</v>
      </c>
      <c r="B4465" t="s">
        <v>70</v>
      </c>
      <c r="C4465" t="s">
        <v>4001</v>
      </c>
      <c r="D4465" t="s">
        <v>2676</v>
      </c>
      <c r="E4465">
        <v>4.2</v>
      </c>
      <c r="F4465">
        <v>510</v>
      </c>
      <c r="G4465" s="21">
        <v>81.58</v>
      </c>
      <c r="H4465">
        <v>2016</v>
      </c>
      <c r="J4465" t="str">
        <f>_xlfn.CONCAT(Table1[#This Row])</f>
        <v>Estate Cabernet Sauvignon 2016United StatesSanta Cruz MountainsRidge Vineyards4.251081.582016</v>
      </c>
      <c r="S4465" t="b">
        <v>0</v>
      </c>
    </row>
    <row r="4466" spans="1:19" x14ac:dyDescent="0.2">
      <c r="A4466" t="s">
        <v>7719</v>
      </c>
      <c r="B4466" t="s">
        <v>9</v>
      </c>
      <c r="C4466" t="s">
        <v>172</v>
      </c>
      <c r="D4466" t="s">
        <v>173</v>
      </c>
      <c r="E4466">
        <v>3.8</v>
      </c>
      <c r="F4466">
        <v>507</v>
      </c>
      <c r="G4466" s="21">
        <v>25.79</v>
      </c>
      <c r="H4466">
        <v>2016</v>
      </c>
      <c r="J4466" t="str">
        <f>_xlfn.CONCAT(Table1[#This Row])</f>
        <v>Château Paul Mas Coteaux du Languedoc Clos des Mures 2016FranceLanguedocPaul Mas3.850725.792016</v>
      </c>
      <c r="S4466" t="b">
        <v>0</v>
      </c>
    </row>
    <row r="4467" spans="1:19" x14ac:dyDescent="0.2">
      <c r="A4467" t="s">
        <v>7721</v>
      </c>
      <c r="B4467" t="s">
        <v>66</v>
      </c>
      <c r="C4467" t="s">
        <v>222</v>
      </c>
      <c r="D4467" t="s">
        <v>7722</v>
      </c>
      <c r="E4467">
        <v>3.8</v>
      </c>
      <c r="F4467">
        <v>507</v>
      </c>
      <c r="G4467" s="21">
        <v>16.55</v>
      </c>
      <c r="H4467">
        <v>2016</v>
      </c>
      <c r="J4467" t="str">
        <f>_xlfn.CONCAT(Table1[#This Row])</f>
        <v>Single Vineyard Finca Valdelayegua Crianza 2016SpainRibera del DueroPradoRey3.850716.552016</v>
      </c>
      <c r="S4467" t="b">
        <v>0</v>
      </c>
    </row>
    <row r="4468" spans="1:19" x14ac:dyDescent="0.2">
      <c r="A4468" t="s">
        <v>7710</v>
      </c>
      <c r="B4468" t="s">
        <v>9</v>
      </c>
      <c r="C4468" t="s">
        <v>2151</v>
      </c>
      <c r="D4468" t="s">
        <v>6455</v>
      </c>
      <c r="E4468">
        <v>4</v>
      </c>
      <c r="F4468">
        <v>505</v>
      </c>
      <c r="G4468" s="21">
        <v>31.96</v>
      </c>
      <c r="H4468">
        <v>2016</v>
      </c>
      <c r="J4468" t="str">
        <f>_xlfn.CONCAT(Table1[#This Row])</f>
        <v>Mercurey 2016FranceMercureyChâteau de Chamirey450531.962016</v>
      </c>
      <c r="S4468" t="b">
        <v>0</v>
      </c>
    </row>
    <row r="4469" spans="1:19" x14ac:dyDescent="0.2">
      <c r="A4469" t="s">
        <v>7712</v>
      </c>
      <c r="B4469" t="s">
        <v>16</v>
      </c>
      <c r="C4469" t="s">
        <v>291</v>
      </c>
      <c r="D4469" t="s">
        <v>3994</v>
      </c>
      <c r="E4469">
        <v>3.9</v>
      </c>
      <c r="F4469">
        <v>505</v>
      </c>
      <c r="G4469" s="21">
        <v>13.9</v>
      </c>
      <c r="H4469">
        <v>2016</v>
      </c>
      <c r="J4469" t="str">
        <f>_xlfn.CONCAT(Table1[#This Row])</f>
        <v>Seccal Valpolicella Ripasso Classico Superiore 2016ItalyValpolicella Ripasso ClassicoNicolis3.950513.92016</v>
      </c>
      <c r="S4469" t="b">
        <v>0</v>
      </c>
    </row>
    <row r="4470" spans="1:19" x14ac:dyDescent="0.2">
      <c r="A4470" t="s">
        <v>7711</v>
      </c>
      <c r="B4470" t="s">
        <v>9</v>
      </c>
      <c r="C4470" t="s">
        <v>336</v>
      </c>
      <c r="D4470" t="s">
        <v>1179</v>
      </c>
      <c r="E4470">
        <v>3.5</v>
      </c>
      <c r="F4470">
        <v>505</v>
      </c>
      <c r="G4470" s="21">
        <v>14.38</v>
      </c>
      <c r="H4470">
        <v>2016</v>
      </c>
      <c r="J4470" t="str">
        <f>_xlfn.CONCAT(Table1[#This Row])</f>
        <v>Blason d'Aussières Corbières 2016FranceCorbièresChâteau d’Aussières3.550514.382016</v>
      </c>
      <c r="S4470" t="b">
        <v>0</v>
      </c>
    </row>
    <row r="4471" spans="1:19" x14ac:dyDescent="0.2">
      <c r="A4471" t="s">
        <v>7702</v>
      </c>
      <c r="B4471" t="s">
        <v>16</v>
      </c>
      <c r="C4471" t="s">
        <v>53</v>
      </c>
      <c r="D4471" t="s">
        <v>7703</v>
      </c>
      <c r="E4471">
        <v>4.2</v>
      </c>
      <c r="F4471">
        <v>504</v>
      </c>
      <c r="G4471" s="21">
        <v>16.079999999999998</v>
      </c>
      <c r="H4471">
        <v>2016</v>
      </c>
      <c r="J4471" t="str">
        <f>_xlfn.CONCAT(Table1[#This Row])</f>
        <v>1954 Primitivo Puglia 2016ItalyPugliaCantine Paradiso4.250416.082016</v>
      </c>
      <c r="S4471" t="b">
        <v>0</v>
      </c>
    </row>
    <row r="4472" spans="1:19" x14ac:dyDescent="0.2">
      <c r="A4472" t="s">
        <v>461</v>
      </c>
      <c r="B4472" t="s">
        <v>9</v>
      </c>
      <c r="C4472" t="s">
        <v>114</v>
      </c>
      <c r="D4472" t="s">
        <v>3159</v>
      </c>
      <c r="E4472">
        <v>4.2</v>
      </c>
      <c r="F4472">
        <v>500</v>
      </c>
      <c r="G4472" s="21">
        <v>94.24</v>
      </c>
      <c r="H4472">
        <v>2016</v>
      </c>
      <c r="J4472" t="str">
        <f>_xlfn.CONCAT(Table1[#This Row])</f>
        <v>Saint-Julien (Grand Cru Classé) 2016FranceSaint-JulienChâteau Talbot4.250094.242016</v>
      </c>
      <c r="S4472" t="b">
        <v>0</v>
      </c>
    </row>
    <row r="4473" spans="1:19" x14ac:dyDescent="0.2">
      <c r="A4473" t="s">
        <v>7644</v>
      </c>
      <c r="B4473" t="s">
        <v>87</v>
      </c>
      <c r="C4473" t="s">
        <v>88</v>
      </c>
      <c r="D4473" t="s">
        <v>1227</v>
      </c>
      <c r="E4473">
        <v>3.8</v>
      </c>
      <c r="F4473">
        <v>499</v>
      </c>
      <c r="G4473" s="21">
        <v>14.57</v>
      </c>
      <c r="H4473">
        <v>2016</v>
      </c>
      <c r="J4473" t="str">
        <f>_xlfn.CONCAT(Table1[#This Row])</f>
        <v>Reserva Teroldego 2016BrazilSerra GaúchaDon Guerino3.849914.572016</v>
      </c>
      <c r="S4473" t="b">
        <v>0</v>
      </c>
    </row>
    <row r="4474" spans="1:19" x14ac:dyDescent="0.2">
      <c r="A4474" t="s">
        <v>5143</v>
      </c>
      <c r="B4474" t="s">
        <v>66</v>
      </c>
      <c r="C4474" t="s">
        <v>308</v>
      </c>
      <c r="D4474" t="s">
        <v>4360</v>
      </c>
      <c r="E4474">
        <v>3.5</v>
      </c>
      <c r="F4474">
        <v>498</v>
      </c>
      <c r="G4474" s="21">
        <v>7.7</v>
      </c>
      <c r="H4474">
        <v>2016</v>
      </c>
      <c r="J4474" t="str">
        <f>_xlfn.CONCAT(Table1[#This Row])</f>
        <v>Rioja Crianza 2016SpainRiojaViña Real3.54987.72016</v>
      </c>
      <c r="S4474" t="b">
        <v>0</v>
      </c>
    </row>
    <row r="4475" spans="1:19" x14ac:dyDescent="0.2">
      <c r="A4475" t="s">
        <v>327</v>
      </c>
      <c r="B4475" t="s">
        <v>66</v>
      </c>
      <c r="C4475" t="s">
        <v>1236</v>
      </c>
      <c r="D4475" t="s">
        <v>1237</v>
      </c>
      <c r="E4475">
        <v>3.3</v>
      </c>
      <c r="F4475">
        <v>498</v>
      </c>
      <c r="G4475" s="21">
        <v>5.33</v>
      </c>
      <c r="H4475">
        <v>2016</v>
      </c>
      <c r="J4475" t="str">
        <f>_xlfn.CONCAT(Table1[#This Row])</f>
        <v>Crianza 2016SpainValdepeñasViña Albali3.34985.332016</v>
      </c>
      <c r="S4475" t="b">
        <v>0</v>
      </c>
    </row>
    <row r="4476" spans="1:19" x14ac:dyDescent="0.2">
      <c r="A4476" t="s">
        <v>3615</v>
      </c>
      <c r="B4476" t="s">
        <v>66</v>
      </c>
      <c r="C4476" t="s">
        <v>222</v>
      </c>
      <c r="D4476" t="s">
        <v>1034</v>
      </c>
      <c r="E4476">
        <v>4.0999999999999996</v>
      </c>
      <c r="F4476">
        <v>497</v>
      </c>
      <c r="G4476" s="21">
        <v>22.5</v>
      </c>
      <c r="H4476">
        <v>2016</v>
      </c>
      <c r="J4476" t="str">
        <f>_xlfn.CONCAT(Table1[#This Row])</f>
        <v>Tinto 2016SpainRibera del DueroValderiz4.149722.52016</v>
      </c>
      <c r="S4476" t="b">
        <v>0</v>
      </c>
    </row>
    <row r="4477" spans="1:19" x14ac:dyDescent="0.2">
      <c r="A4477" t="s">
        <v>7635</v>
      </c>
      <c r="B4477" t="s">
        <v>66</v>
      </c>
      <c r="C4477" t="s">
        <v>313</v>
      </c>
      <c r="D4477" t="s">
        <v>1054</v>
      </c>
      <c r="E4477">
        <v>4.5</v>
      </c>
      <c r="F4477">
        <v>495</v>
      </c>
      <c r="G4477" s="21">
        <v>77.010000000000005</v>
      </c>
      <c r="H4477">
        <v>2016</v>
      </c>
      <c r="J4477" t="str">
        <f>_xlfn.CONCAT(Table1[#This Row])</f>
        <v>Priorat 2016SpainPrioratClos Mogador4.549577.012016</v>
      </c>
      <c r="S4477" t="b">
        <v>0</v>
      </c>
    </row>
    <row r="4478" spans="1:19" x14ac:dyDescent="0.2">
      <c r="A4478" t="s">
        <v>1063</v>
      </c>
      <c r="B4478" t="s">
        <v>16</v>
      </c>
      <c r="C4478" t="s">
        <v>228</v>
      </c>
      <c r="D4478" t="s">
        <v>270</v>
      </c>
      <c r="E4478">
        <v>3.5</v>
      </c>
      <c r="F4478">
        <v>494</v>
      </c>
      <c r="G4478" s="21">
        <v>7.5</v>
      </c>
      <c r="H4478">
        <v>2016</v>
      </c>
      <c r="J4478" t="str">
        <f>_xlfn.CONCAT(Table1[#This Row])</f>
        <v>Merlot 2016ItalyTerre SicilianeCusumano3.54947.52016</v>
      </c>
      <c r="S4478" t="b">
        <v>0</v>
      </c>
    </row>
    <row r="4479" spans="1:19" x14ac:dyDescent="0.2">
      <c r="A4479" t="s">
        <v>7625</v>
      </c>
      <c r="B4479" t="s">
        <v>464</v>
      </c>
      <c r="C4479" t="s">
        <v>6561</v>
      </c>
      <c r="D4479" t="s">
        <v>6562</v>
      </c>
      <c r="E4479">
        <v>4.0999999999999996</v>
      </c>
      <c r="F4479">
        <v>492</v>
      </c>
      <c r="G4479" s="21">
        <v>21.9</v>
      </c>
      <c r="H4479">
        <v>2016</v>
      </c>
      <c r="J4479" t="str">
        <f>_xlfn.CONCAT(Table1[#This Row])</f>
        <v>Ghi kai Uranos Xinomavro 2016GreeceNaoussaThymiopoulos4.149221.92016</v>
      </c>
      <c r="S4479" t="b">
        <v>0</v>
      </c>
    </row>
    <row r="4480" spans="1:19" x14ac:dyDescent="0.2">
      <c r="A4480" t="s">
        <v>7624</v>
      </c>
      <c r="B4480" t="s">
        <v>9</v>
      </c>
      <c r="C4480" t="s">
        <v>1766</v>
      </c>
      <c r="D4480" t="s">
        <v>4050</v>
      </c>
      <c r="E4480">
        <v>3.7</v>
      </c>
      <c r="F4480">
        <v>491</v>
      </c>
      <c r="G4480" s="21">
        <v>14.06</v>
      </c>
      <c r="H4480">
        <v>2016</v>
      </c>
      <c r="J4480" t="str">
        <f>_xlfn.CONCAT(Table1[#This Row])</f>
        <v>Réserve Graves Rouge 2016FranceGravesMouton Cadet3.749114.062016</v>
      </c>
      <c r="S4480" t="b">
        <v>0</v>
      </c>
    </row>
    <row r="4481" spans="1:19" x14ac:dyDescent="0.2">
      <c r="A4481" t="s">
        <v>1389</v>
      </c>
      <c r="B4481" t="s">
        <v>9</v>
      </c>
      <c r="C4481" t="s">
        <v>217</v>
      </c>
      <c r="D4481" t="s">
        <v>1570</v>
      </c>
      <c r="E4481">
        <v>4.0999999999999996</v>
      </c>
      <c r="F4481">
        <v>490</v>
      </c>
      <c r="G4481" s="21">
        <v>82.37</v>
      </c>
      <c r="H4481">
        <v>2016</v>
      </c>
      <c r="J4481" t="str">
        <f>_xlfn.CONCAT(Table1[#This Row])</f>
        <v>Margaux (Grand Cru Classé) 2016FranceMargauxChâteau Giscours4.149082.372016</v>
      </c>
      <c r="S4481" t="b">
        <v>0</v>
      </c>
    </row>
    <row r="4482" spans="1:19" x14ac:dyDescent="0.2">
      <c r="A4482" t="s">
        <v>7617</v>
      </c>
      <c r="B4482" t="s">
        <v>46</v>
      </c>
      <c r="C4482" t="s">
        <v>47</v>
      </c>
      <c r="D4482" t="s">
        <v>3623</v>
      </c>
      <c r="E4482">
        <v>3.9</v>
      </c>
      <c r="F4482">
        <v>490</v>
      </c>
      <c r="G4482" s="21">
        <v>22.39</v>
      </c>
      <c r="H4482">
        <v>2016</v>
      </c>
      <c r="J4482" t="str">
        <f>_xlfn.CONCAT(Table1[#This Row])</f>
        <v>Shotfire Shiraz 2016AustraliaBarossaThorn-Clarke3.949022.392016</v>
      </c>
      <c r="S4482" t="b">
        <v>0</v>
      </c>
    </row>
    <row r="4483" spans="1:19" x14ac:dyDescent="0.2">
      <c r="A4483" t="s">
        <v>950</v>
      </c>
      <c r="B4483" t="s">
        <v>16</v>
      </c>
      <c r="C4483" t="s">
        <v>228</v>
      </c>
      <c r="D4483" t="s">
        <v>455</v>
      </c>
      <c r="E4483">
        <v>3.6</v>
      </c>
      <c r="F4483">
        <v>488</v>
      </c>
      <c r="G4483" s="21">
        <v>8.2899999999999991</v>
      </c>
      <c r="H4483">
        <v>2016</v>
      </c>
      <c r="J4483" t="str">
        <f>_xlfn.CONCAT(Table1[#This Row])</f>
        <v>Syrah 2016ItalyTerre SicilianeBarone Montalto3.64888.292016</v>
      </c>
      <c r="S4483" t="b">
        <v>0</v>
      </c>
    </row>
    <row r="4484" spans="1:19" x14ac:dyDescent="0.2">
      <c r="A4484" t="s">
        <v>5624</v>
      </c>
      <c r="B4484" t="s">
        <v>9</v>
      </c>
      <c r="C4484" t="s">
        <v>27</v>
      </c>
      <c r="D4484" t="s">
        <v>729</v>
      </c>
      <c r="E4484">
        <v>4.0999999999999996</v>
      </c>
      <c r="F4484">
        <v>487</v>
      </c>
      <c r="G4484" s="21">
        <v>33</v>
      </c>
      <c r="H4484">
        <v>2016</v>
      </c>
      <c r="J4484" t="str">
        <f>_xlfn.CONCAT(Table1[#This Row])</f>
        <v>Gigondas 2016FranceGigondasChâteau de Saint Cosme4.1487332016</v>
      </c>
      <c r="S4484" t="b">
        <v>0</v>
      </c>
    </row>
    <row r="4485" spans="1:19" x14ac:dyDescent="0.2">
      <c r="A4485" t="s">
        <v>3724</v>
      </c>
      <c r="B4485" t="s">
        <v>16</v>
      </c>
      <c r="C4485" t="s">
        <v>433</v>
      </c>
      <c r="D4485" t="s">
        <v>2084</v>
      </c>
      <c r="E4485">
        <v>3.8</v>
      </c>
      <c r="F4485">
        <v>487</v>
      </c>
      <c r="G4485" s="21">
        <v>14.27</v>
      </c>
      <c r="H4485">
        <v>2016</v>
      </c>
      <c r="J4485" t="str">
        <f>_xlfn.CONCAT(Table1[#This Row])</f>
        <v>Valpolicella Ripasso 2016ItalyValpolicella RipassoSartori3.848714.272016</v>
      </c>
      <c r="S4485" t="b">
        <v>0</v>
      </c>
    </row>
    <row r="4486" spans="1:19" x14ac:dyDescent="0.2">
      <c r="A4486" t="s">
        <v>7551</v>
      </c>
      <c r="B4486" t="s">
        <v>9</v>
      </c>
      <c r="C4486" t="s">
        <v>414</v>
      </c>
      <c r="D4486" t="s">
        <v>7552</v>
      </c>
      <c r="E4486">
        <v>4.2</v>
      </c>
      <c r="F4486">
        <v>484</v>
      </c>
      <c r="G4486" s="21">
        <v>24.27</v>
      </c>
      <c r="H4486">
        <v>2016</v>
      </c>
      <c r="J4486" t="str">
        <f>_xlfn.CONCAT(Table1[#This Row])</f>
        <v>Châteauneuf-du-Pape (Cuvée Tradition) 2016FranceChâteauneuf-du-PapeBosquet des Papes4.248424.272016</v>
      </c>
      <c r="S4486" t="b">
        <v>0</v>
      </c>
    </row>
    <row r="4487" spans="1:19" x14ac:dyDescent="0.2">
      <c r="A4487" t="s">
        <v>2007</v>
      </c>
      <c r="B4487" t="s">
        <v>9</v>
      </c>
      <c r="C4487" t="s">
        <v>281</v>
      </c>
      <c r="D4487" t="s">
        <v>6677</v>
      </c>
      <c r="E4487">
        <v>3.7</v>
      </c>
      <c r="F4487">
        <v>484</v>
      </c>
      <c r="G4487" s="21">
        <v>17.95</v>
      </c>
      <c r="H4487">
        <v>2016</v>
      </c>
      <c r="J4487" t="str">
        <f>_xlfn.CONCAT(Table1[#This Row])</f>
        <v>Haut-Médoc 2016FranceHaut-MédocChâteau Lanessan3.748417.952016</v>
      </c>
      <c r="S4487" t="b">
        <v>0</v>
      </c>
    </row>
    <row r="4488" spans="1:19" x14ac:dyDescent="0.2">
      <c r="A4488" t="s">
        <v>7546</v>
      </c>
      <c r="B4488" t="s">
        <v>66</v>
      </c>
      <c r="C4488" t="s">
        <v>67</v>
      </c>
      <c r="D4488" t="s">
        <v>7547</v>
      </c>
      <c r="E4488">
        <v>3.8</v>
      </c>
      <c r="F4488">
        <v>482</v>
      </c>
      <c r="G4488" s="21">
        <v>12.9</v>
      </c>
      <c r="H4488">
        <v>2016</v>
      </c>
      <c r="J4488" t="str">
        <f>_xlfn.CONCAT(Table1[#This Row])</f>
        <v>Mencía 2016SpainBierzoPittacum3.848212.92016</v>
      </c>
      <c r="S4488" t="b">
        <v>0</v>
      </c>
    </row>
    <row r="4489" spans="1:19" x14ac:dyDescent="0.2">
      <c r="A4489" t="s">
        <v>101</v>
      </c>
      <c r="B4489" t="s">
        <v>70</v>
      </c>
      <c r="C4489" t="s">
        <v>459</v>
      </c>
      <c r="D4489" t="s">
        <v>3017</v>
      </c>
      <c r="E4489">
        <v>4.2</v>
      </c>
      <c r="F4489">
        <v>480</v>
      </c>
      <c r="G4489" s="21">
        <v>69.260000000000005</v>
      </c>
      <c r="H4489">
        <v>2016</v>
      </c>
      <c r="J4489" t="str">
        <f>_xlfn.CONCAT(Table1[#This Row])</f>
        <v>Pinot Noir 2016United StatesRussian River ValleyTwomey4.248069.262016</v>
      </c>
      <c r="S4489" t="b">
        <v>0</v>
      </c>
    </row>
    <row r="4490" spans="1:19" x14ac:dyDescent="0.2">
      <c r="A4490" t="s">
        <v>7539</v>
      </c>
      <c r="B4490" t="s">
        <v>70</v>
      </c>
      <c r="C4490" t="s">
        <v>895</v>
      </c>
      <c r="D4490" t="s">
        <v>1811</v>
      </c>
      <c r="E4490">
        <v>4</v>
      </c>
      <c r="F4490">
        <v>480</v>
      </c>
      <c r="G4490" s="21">
        <v>37.9</v>
      </c>
      <c r="H4490">
        <v>2016</v>
      </c>
      <c r="J4490" t="str">
        <f>_xlfn.CONCAT(Table1[#This Row])</f>
        <v>Pinot Noir Carneros 2016United StatesLos CarnerosSchug448037.92016</v>
      </c>
      <c r="S4490" t="b">
        <v>0</v>
      </c>
    </row>
    <row r="4491" spans="1:19" x14ac:dyDescent="0.2">
      <c r="A4491" t="s">
        <v>7540</v>
      </c>
      <c r="B4491" t="s">
        <v>46</v>
      </c>
      <c r="C4491" t="s">
        <v>47</v>
      </c>
      <c r="D4491" t="s">
        <v>2578</v>
      </c>
      <c r="E4491">
        <v>3.7</v>
      </c>
      <c r="F4491">
        <v>480</v>
      </c>
      <c r="G4491" s="21">
        <v>17.45</v>
      </c>
      <c r="H4491">
        <v>2016</v>
      </c>
      <c r="J4491" t="str">
        <f>_xlfn.CONCAT(Table1[#This Row])</f>
        <v>Miamba Shiraz 2016AustraliaBarossaGrant Burge3.748017.452016</v>
      </c>
      <c r="S4491" t="b">
        <v>0</v>
      </c>
    </row>
    <row r="4492" spans="1:19" x14ac:dyDescent="0.2">
      <c r="A4492" t="s">
        <v>7483</v>
      </c>
      <c r="B4492" t="s">
        <v>9</v>
      </c>
      <c r="C4492" t="s">
        <v>336</v>
      </c>
      <c r="D4492" t="s">
        <v>725</v>
      </c>
      <c r="E4492">
        <v>3.6</v>
      </c>
      <c r="F4492">
        <v>479</v>
      </c>
      <c r="G4492" s="21">
        <v>12.49</v>
      </c>
      <c r="H4492">
        <v>2016</v>
      </c>
      <c r="J4492" t="str">
        <f>_xlfn.CONCAT(Table1[#This Row])</f>
        <v>Corbières Grenache - Syrah - Mourvèdre 2016FranceCorbièresGérard Bertrand3.647912.492016</v>
      </c>
      <c r="S4492" t="b">
        <v>0</v>
      </c>
    </row>
    <row r="4493" spans="1:19" x14ac:dyDescent="0.2">
      <c r="A4493" t="s">
        <v>7484</v>
      </c>
      <c r="B4493" t="s">
        <v>77</v>
      </c>
      <c r="C4493" t="s">
        <v>522</v>
      </c>
      <c r="D4493" t="s">
        <v>3434</v>
      </c>
      <c r="E4493">
        <v>3.6</v>
      </c>
      <c r="F4493">
        <v>479</v>
      </c>
      <c r="G4493" s="21">
        <v>7.9</v>
      </c>
      <c r="H4493">
        <v>2016</v>
      </c>
      <c r="J4493" t="str">
        <f>_xlfn.CONCAT(Table1[#This Row])</f>
        <v>Platónico 2016PortugalLisboaManz3.64797.92016</v>
      </c>
      <c r="S4493" t="b">
        <v>0</v>
      </c>
    </row>
    <row r="4494" spans="1:19" x14ac:dyDescent="0.2">
      <c r="A4494" t="s">
        <v>2825</v>
      </c>
      <c r="B4494" t="s">
        <v>9</v>
      </c>
      <c r="C4494" t="s">
        <v>184</v>
      </c>
      <c r="D4494" t="s">
        <v>627</v>
      </c>
      <c r="E4494">
        <v>4</v>
      </c>
      <c r="F4494">
        <v>478</v>
      </c>
      <c r="G4494" s="21">
        <v>81.58</v>
      </c>
      <c r="H4494">
        <v>2016</v>
      </c>
      <c r="J4494" t="str">
        <f>_xlfn.CONCAT(Table1[#This Row])</f>
        <v>Pauillac (Grand Cru Classé) 2016FrancePauillacChâteau d'Armailhac447881.582016</v>
      </c>
      <c r="S4494" t="b">
        <v>0</v>
      </c>
    </row>
    <row r="4495" spans="1:19" x14ac:dyDescent="0.2">
      <c r="A4495" t="s">
        <v>130</v>
      </c>
      <c r="B4495" t="s">
        <v>66</v>
      </c>
      <c r="C4495" t="s">
        <v>241</v>
      </c>
      <c r="D4495" t="s">
        <v>7146</v>
      </c>
      <c r="E4495">
        <v>3.3</v>
      </c>
      <c r="F4495">
        <v>478</v>
      </c>
      <c r="G4495" s="21">
        <v>5.53</v>
      </c>
      <c r="H4495">
        <v>2016</v>
      </c>
      <c r="J4495" t="str">
        <f>_xlfn.CONCAT(Table1[#This Row])</f>
        <v>Shiraz 2016SpainCastillaCosta Azul3.34785.532016</v>
      </c>
      <c r="S4495" t="b">
        <v>0</v>
      </c>
    </row>
    <row r="4496" spans="1:19" x14ac:dyDescent="0.2">
      <c r="A4496" t="s">
        <v>1245</v>
      </c>
      <c r="B4496" t="s">
        <v>16</v>
      </c>
      <c r="C4496" t="s">
        <v>1246</v>
      </c>
      <c r="D4496" t="s">
        <v>7471</v>
      </c>
      <c r="E4496">
        <v>3.7</v>
      </c>
      <c r="F4496">
        <v>476</v>
      </c>
      <c r="G4496" s="21">
        <v>12.9</v>
      </c>
      <c r="H4496">
        <v>2016</v>
      </c>
      <c r="J4496" t="str">
        <f>_xlfn.CONCAT(Table1[#This Row])</f>
        <v>Montefalco Rosso 2016ItalyMontefalcoAntonelli San Marco3.747612.92016</v>
      </c>
      <c r="S4496" t="b">
        <v>0</v>
      </c>
    </row>
    <row r="4497" spans="1:19" x14ac:dyDescent="0.2">
      <c r="A4497" t="s">
        <v>7461</v>
      </c>
      <c r="B4497" t="s">
        <v>16</v>
      </c>
      <c r="C4497" t="s">
        <v>2893</v>
      </c>
      <c r="D4497" t="s">
        <v>749</v>
      </c>
      <c r="E4497">
        <v>4</v>
      </c>
      <c r="F4497">
        <v>474</v>
      </c>
      <c r="G4497" s="21">
        <v>13.9</v>
      </c>
      <c r="H4497">
        <v>2016</v>
      </c>
      <c r="J4497" t="str">
        <f>_xlfn.CONCAT(Table1[#This Row])</f>
        <v>Arele Rosso (Appassimento) 2016Italydelle VenezieTommasi447413.92016</v>
      </c>
      <c r="S4497" t="b">
        <v>0</v>
      </c>
    </row>
    <row r="4498" spans="1:19" x14ac:dyDescent="0.2">
      <c r="A4498" t="s">
        <v>7463</v>
      </c>
      <c r="B4498" t="s">
        <v>66</v>
      </c>
      <c r="C4498" t="s">
        <v>222</v>
      </c>
      <c r="D4498" t="s">
        <v>7464</v>
      </c>
      <c r="E4498">
        <v>3.9</v>
      </c>
      <c r="F4498">
        <v>474</v>
      </c>
      <c r="G4498" s="21">
        <v>15.27</v>
      </c>
      <c r="H4498">
        <v>2016</v>
      </c>
      <c r="J4498" t="str">
        <f>_xlfn.CONCAT(Table1[#This Row])</f>
        <v>Ribera del Duero (Crianza) 2016SpainRibera del DueroCruz de Alba3.947415.272016</v>
      </c>
      <c r="S4498" t="b">
        <v>0</v>
      </c>
    </row>
    <row r="4499" spans="1:19" x14ac:dyDescent="0.2">
      <c r="A4499" t="s">
        <v>7449</v>
      </c>
      <c r="B4499" t="s">
        <v>66</v>
      </c>
      <c r="C4499" t="s">
        <v>2437</v>
      </c>
      <c r="D4499" t="s">
        <v>2438</v>
      </c>
      <c r="E4499">
        <v>4.2</v>
      </c>
      <c r="F4499">
        <v>470</v>
      </c>
      <c r="G4499" s="21">
        <v>29.84</v>
      </c>
      <c r="H4499">
        <v>2016</v>
      </c>
      <c r="J4499" t="str">
        <f>_xlfn.CONCAT(Table1[#This Row])</f>
        <v>Empordà Finca Malaveïna 2016SpainEmpordàCastillo Perelada4.247029.842016</v>
      </c>
      <c r="S4499" t="b">
        <v>0</v>
      </c>
    </row>
    <row r="4500" spans="1:19" x14ac:dyDescent="0.2">
      <c r="A4500" t="s">
        <v>604</v>
      </c>
      <c r="B4500" t="s">
        <v>16</v>
      </c>
      <c r="C4500" t="s">
        <v>93</v>
      </c>
      <c r="D4500" t="s">
        <v>1569</v>
      </c>
      <c r="E4500">
        <v>4</v>
      </c>
      <c r="F4500">
        <v>467</v>
      </c>
      <c r="G4500" s="21">
        <v>13.95</v>
      </c>
      <c r="H4500">
        <v>2016</v>
      </c>
      <c r="J4500" t="str">
        <f>_xlfn.CONCAT(Table1[#This Row])</f>
        <v>Chianti Classico 2016ItalyChianti ClassicoRocca di Montegrossi446713.952016</v>
      </c>
      <c r="S4500" t="b">
        <v>0</v>
      </c>
    </row>
    <row r="4501" spans="1:19" x14ac:dyDescent="0.2">
      <c r="A4501" t="s">
        <v>7375</v>
      </c>
      <c r="B4501" t="s">
        <v>16</v>
      </c>
      <c r="C4501" t="s">
        <v>7376</v>
      </c>
      <c r="D4501" t="s">
        <v>6323</v>
      </c>
      <c r="E4501">
        <v>4.4000000000000004</v>
      </c>
      <c r="F4501">
        <v>464</v>
      </c>
      <c r="G4501" s="21">
        <v>44.5</v>
      </c>
      <c r="H4501">
        <v>2016</v>
      </c>
      <c r="J4501" t="str">
        <f>_xlfn.CONCAT(Table1[#This Row])</f>
        <v>Mille E Una Notte 2016ItalyContessa EntellinaDonnafugata4.446444.52016</v>
      </c>
      <c r="S4501" t="b">
        <v>0</v>
      </c>
    </row>
    <row r="4502" spans="1:19" x14ac:dyDescent="0.2">
      <c r="A4502" t="s">
        <v>7372</v>
      </c>
      <c r="B4502" t="s">
        <v>34</v>
      </c>
      <c r="C4502" t="s">
        <v>898</v>
      </c>
      <c r="D4502" t="s">
        <v>1308</v>
      </c>
      <c r="E4502">
        <v>4.4000000000000004</v>
      </c>
      <c r="F4502">
        <v>463</v>
      </c>
      <c r="G4502" s="21">
        <v>131.6</v>
      </c>
      <c r="H4502">
        <v>2016</v>
      </c>
      <c r="J4502" t="str">
        <f>_xlfn.CONCAT(Table1[#This Row])</f>
        <v>Aconcagua Valley 2016ChileAconcagua ValleySena4.4463131.62016</v>
      </c>
      <c r="S4502" t="b">
        <v>0</v>
      </c>
    </row>
    <row r="4503" spans="1:19" x14ac:dyDescent="0.2">
      <c r="A4503" t="s">
        <v>7364</v>
      </c>
      <c r="B4503" t="s">
        <v>16</v>
      </c>
      <c r="C4503" t="s">
        <v>433</v>
      </c>
      <c r="D4503" t="s">
        <v>3760</v>
      </c>
      <c r="E4503">
        <v>3.8</v>
      </c>
      <c r="F4503">
        <v>460</v>
      </c>
      <c r="G4503" s="21">
        <v>31.48</v>
      </c>
      <c r="H4503">
        <v>2016</v>
      </c>
      <c r="J4503" t="str">
        <f>_xlfn.CONCAT(Table1[#This Row])</f>
        <v>Ripasso 2016ItalyValpolicella RipassoVilla Cavarena3.846031.482016</v>
      </c>
      <c r="S4503" t="b">
        <v>0</v>
      </c>
    </row>
    <row r="4504" spans="1:19" x14ac:dyDescent="0.2">
      <c r="A4504" t="s">
        <v>7296</v>
      </c>
      <c r="B4504" t="s">
        <v>16</v>
      </c>
      <c r="C4504" t="s">
        <v>17</v>
      </c>
      <c r="D4504" t="s">
        <v>3036</v>
      </c>
      <c r="E4504">
        <v>4.4000000000000004</v>
      </c>
      <c r="F4504">
        <v>459</v>
      </c>
      <c r="G4504" s="21">
        <v>86.76</v>
      </c>
      <c r="H4504">
        <v>2016</v>
      </c>
      <c r="J4504" t="str">
        <f>_xlfn.CONCAT(Table1[#This Row])</f>
        <v>Luce 2016ItalyToscanaLuce della Vite4.445986.762016</v>
      </c>
      <c r="S4504" t="b">
        <v>0</v>
      </c>
    </row>
    <row r="4505" spans="1:19" x14ac:dyDescent="0.2">
      <c r="A4505" t="s">
        <v>7293</v>
      </c>
      <c r="B4505" t="s">
        <v>16</v>
      </c>
      <c r="C4505" t="s">
        <v>228</v>
      </c>
      <c r="D4505" t="s">
        <v>7294</v>
      </c>
      <c r="E4505">
        <v>3.9</v>
      </c>
      <c r="F4505">
        <v>459</v>
      </c>
      <c r="G4505" s="21">
        <v>18.329999999999998</v>
      </c>
      <c r="H4505">
        <v>2016</v>
      </c>
      <c r="J4505" t="str">
        <f>_xlfn.CONCAT(Table1[#This Row])</f>
        <v>Saia 2016ItalyTerre SicilianeFeudo Maccari3.945918.332016</v>
      </c>
      <c r="S4505" t="b">
        <v>0</v>
      </c>
    </row>
    <row r="4506" spans="1:19" x14ac:dyDescent="0.2">
      <c r="A4506" t="s">
        <v>950</v>
      </c>
      <c r="B4506" t="s">
        <v>62</v>
      </c>
      <c r="C4506" t="s">
        <v>686</v>
      </c>
      <c r="D4506" t="s">
        <v>3230</v>
      </c>
      <c r="E4506">
        <v>3.9</v>
      </c>
      <c r="F4506">
        <v>458</v>
      </c>
      <c r="G4506" s="21">
        <v>50.85</v>
      </c>
      <c r="H4506">
        <v>2016</v>
      </c>
      <c r="J4506" t="str">
        <f>_xlfn.CONCAT(Table1[#This Row])</f>
        <v>Syrah 2016South AfricaSwartlandBoekenhoutskloof3.945850.852016</v>
      </c>
      <c r="S4506" t="b">
        <v>0</v>
      </c>
    </row>
    <row r="4507" spans="1:19" x14ac:dyDescent="0.2">
      <c r="A4507" t="s">
        <v>7284</v>
      </c>
      <c r="B4507" t="s">
        <v>9</v>
      </c>
      <c r="C4507" t="s">
        <v>114</v>
      </c>
      <c r="D4507" t="s">
        <v>2156</v>
      </c>
      <c r="E4507">
        <v>4.0999999999999996</v>
      </c>
      <c r="F4507">
        <v>455</v>
      </c>
      <c r="G4507" s="21">
        <v>47.53</v>
      </c>
      <c r="H4507">
        <v>2016</v>
      </c>
      <c r="J4507" t="str">
        <f>_xlfn.CONCAT(Table1[#This Row])</f>
        <v>Saint-Julien 2016FranceSaint-JulienChâteau Gloria4.145547.532016</v>
      </c>
      <c r="S4507" t="b">
        <v>0</v>
      </c>
    </row>
    <row r="4508" spans="1:19" x14ac:dyDescent="0.2">
      <c r="A4508" t="s">
        <v>7283</v>
      </c>
      <c r="B4508" t="s">
        <v>16</v>
      </c>
      <c r="C4508" t="s">
        <v>663</v>
      </c>
      <c r="D4508" t="s">
        <v>992</v>
      </c>
      <c r="E4508">
        <v>3.5</v>
      </c>
      <c r="F4508">
        <v>455</v>
      </c>
      <c r="G4508" s="21">
        <v>7.95</v>
      </c>
      <c r="H4508">
        <v>2016</v>
      </c>
      <c r="J4508" t="str">
        <f>_xlfn.CONCAT(Table1[#This Row])</f>
        <v>Valpolicella 2016ItalyValpolicellaCorte Giara3.54557.952016</v>
      </c>
      <c r="S4508" t="b">
        <v>0</v>
      </c>
    </row>
    <row r="4509" spans="1:19" x14ac:dyDescent="0.2">
      <c r="A4509" t="s">
        <v>604</v>
      </c>
      <c r="B4509" t="s">
        <v>16</v>
      </c>
      <c r="C4509" t="s">
        <v>93</v>
      </c>
      <c r="D4509" t="s">
        <v>1222</v>
      </c>
      <c r="E4509">
        <v>3.7</v>
      </c>
      <c r="F4509">
        <v>454</v>
      </c>
      <c r="G4509" s="21">
        <v>18.989999999999998</v>
      </c>
      <c r="H4509">
        <v>2016</v>
      </c>
      <c r="J4509" t="str">
        <f>_xlfn.CONCAT(Table1[#This Row])</f>
        <v>Chianti Classico 2016ItalyChianti ClassicoDievole3.745418.992016</v>
      </c>
      <c r="S4509" t="b">
        <v>0</v>
      </c>
    </row>
    <row r="4510" spans="1:19" x14ac:dyDescent="0.2">
      <c r="A4510" t="s">
        <v>7261</v>
      </c>
      <c r="B4510" t="s">
        <v>9</v>
      </c>
      <c r="C4510" t="s">
        <v>836</v>
      </c>
      <c r="D4510" t="s">
        <v>2174</v>
      </c>
      <c r="E4510">
        <v>3.9</v>
      </c>
      <c r="F4510">
        <v>451</v>
      </c>
      <c r="G4510" s="21">
        <v>27</v>
      </c>
      <c r="H4510">
        <v>2016</v>
      </c>
      <c r="J4510" t="str">
        <f>_xlfn.CONCAT(Table1[#This Row])</f>
        <v>Château Cambon Beaujolais 2016FranceBeaujolaisDomaine Mathieu &amp; Camille Lapierre3.9451272016</v>
      </c>
      <c r="S4510" t="b">
        <v>0</v>
      </c>
    </row>
    <row r="4511" spans="1:19" x14ac:dyDescent="0.2">
      <c r="A4511" t="s">
        <v>7189</v>
      </c>
      <c r="B4511" t="s">
        <v>9</v>
      </c>
      <c r="C4511" t="s">
        <v>414</v>
      </c>
      <c r="D4511" t="s">
        <v>651</v>
      </c>
      <c r="E4511">
        <v>4.2</v>
      </c>
      <c r="F4511">
        <v>448</v>
      </c>
      <c r="G4511" s="21">
        <v>38.94</v>
      </c>
      <c r="H4511">
        <v>2016</v>
      </c>
      <c r="J4511" t="str">
        <f>_xlfn.CONCAT(Table1[#This Row])</f>
        <v>Châteauneuf-du-Pape La Bernardine 2016FranceChâteauneuf-du-PapeM. Chapoutier4.244838.942016</v>
      </c>
      <c r="S4511" t="b">
        <v>0</v>
      </c>
    </row>
    <row r="4512" spans="1:19" x14ac:dyDescent="0.2">
      <c r="A4512" t="s">
        <v>4307</v>
      </c>
      <c r="B4512" t="s">
        <v>16</v>
      </c>
      <c r="C4512" t="s">
        <v>294</v>
      </c>
      <c r="D4512" t="s">
        <v>7177</v>
      </c>
      <c r="E4512">
        <v>3.6</v>
      </c>
      <c r="F4512">
        <v>444</v>
      </c>
      <c r="G4512" s="21">
        <v>12.63</v>
      </c>
      <c r="H4512">
        <v>2016</v>
      </c>
      <c r="J4512" t="str">
        <f>_xlfn.CONCAT(Table1[#This Row])</f>
        <v>Rosso di Montalcino 2016ItalyRosso di MontalcinoCamigliano3.644412.632016</v>
      </c>
      <c r="S4512" t="b">
        <v>0</v>
      </c>
    </row>
    <row r="4513" spans="1:19" x14ac:dyDescent="0.2">
      <c r="A4513" t="s">
        <v>7161</v>
      </c>
      <c r="B4513" t="s">
        <v>66</v>
      </c>
      <c r="C4513" t="s">
        <v>570</v>
      </c>
      <c r="D4513" t="s">
        <v>7162</v>
      </c>
      <c r="E4513">
        <v>3.9</v>
      </c>
      <c r="F4513">
        <v>440</v>
      </c>
      <c r="G4513" s="21">
        <v>8.68</v>
      </c>
      <c r="H4513">
        <v>2016</v>
      </c>
      <c r="J4513" t="str">
        <f>_xlfn.CONCAT(Table1[#This Row])</f>
        <v>Crianza Tempranillo - Merlot 2016SpainCariñenaBodegas Care3.94408.682016</v>
      </c>
      <c r="S4513" t="b">
        <v>0</v>
      </c>
    </row>
    <row r="4514" spans="1:19" x14ac:dyDescent="0.2">
      <c r="A4514" t="s">
        <v>7160</v>
      </c>
      <c r="B4514" t="s">
        <v>66</v>
      </c>
      <c r="C4514" t="s">
        <v>67</v>
      </c>
      <c r="D4514" t="s">
        <v>2689</v>
      </c>
      <c r="E4514">
        <v>3.7</v>
      </c>
      <c r="F4514">
        <v>440</v>
      </c>
      <c r="G4514" s="21">
        <v>7.9</v>
      </c>
      <c r="H4514">
        <v>2016</v>
      </c>
      <c r="J4514" t="str">
        <f>_xlfn.CONCAT(Table1[#This Row])</f>
        <v>Castro Ventosa El Castro de Valtuille Mencía Joven 2016SpainBierzoRaúl Pérez3.74407.92016</v>
      </c>
      <c r="S4514" t="b">
        <v>0</v>
      </c>
    </row>
    <row r="4515" spans="1:19" x14ac:dyDescent="0.2">
      <c r="A4515" t="s">
        <v>1063</v>
      </c>
      <c r="B4515" t="s">
        <v>34</v>
      </c>
      <c r="C4515" t="s">
        <v>718</v>
      </c>
      <c r="D4515" t="s">
        <v>3057</v>
      </c>
      <c r="E4515">
        <v>4</v>
      </c>
      <c r="F4515">
        <v>439</v>
      </c>
      <c r="G4515" s="21">
        <v>13.49</v>
      </c>
      <c r="H4515">
        <v>2016</v>
      </c>
      <c r="J4515" t="str">
        <f>_xlfn.CONCAT(Table1[#This Row])</f>
        <v>Merlot 2016ChileColchagua ValleyMontes Alpha443913.492016</v>
      </c>
      <c r="S4515" t="b">
        <v>0</v>
      </c>
    </row>
    <row r="4516" spans="1:19" x14ac:dyDescent="0.2">
      <c r="A4516" t="s">
        <v>7079</v>
      </c>
      <c r="B4516" t="s">
        <v>66</v>
      </c>
      <c r="C4516" t="s">
        <v>7080</v>
      </c>
      <c r="D4516" t="s">
        <v>3031</v>
      </c>
      <c r="E4516">
        <v>3.9</v>
      </c>
      <c r="F4516">
        <v>438</v>
      </c>
      <c r="G4516" s="21">
        <v>14.75</v>
      </c>
      <c r="H4516">
        <v>2016</v>
      </c>
      <c r="J4516" t="str">
        <f>_xlfn.CONCAT(Table1[#This Row])</f>
        <v>Pago Florentino 2016SpainPago FlorentinoArzuaga3.943814.752016</v>
      </c>
      <c r="S4516" t="b">
        <v>0</v>
      </c>
    </row>
    <row r="4517" spans="1:19" x14ac:dyDescent="0.2">
      <c r="A4517" t="s">
        <v>7070</v>
      </c>
      <c r="B4517" t="s">
        <v>66</v>
      </c>
      <c r="C4517" t="s">
        <v>2437</v>
      </c>
      <c r="D4517" t="s">
        <v>2438</v>
      </c>
      <c r="E4517">
        <v>3.6</v>
      </c>
      <c r="F4517">
        <v>436</v>
      </c>
      <c r="G4517" s="21">
        <v>8.99</v>
      </c>
      <c r="H4517">
        <v>2016</v>
      </c>
      <c r="J4517" t="str">
        <f>_xlfn.CONCAT(Table1[#This Row])</f>
        <v>3 Finques (Fincas) Crianza 2016SpainEmpordàCastillo Perelada3.64368.992016</v>
      </c>
      <c r="S4517" t="b">
        <v>0</v>
      </c>
    </row>
    <row r="4518" spans="1:19" x14ac:dyDescent="0.2">
      <c r="A4518" t="s">
        <v>7065</v>
      </c>
      <c r="B4518" t="s">
        <v>16</v>
      </c>
      <c r="C4518" t="s">
        <v>443</v>
      </c>
      <c r="D4518" t="s">
        <v>2836</v>
      </c>
      <c r="E4518">
        <v>4</v>
      </c>
      <c r="F4518">
        <v>435</v>
      </c>
      <c r="G4518" s="21">
        <v>22.21</v>
      </c>
      <c r="H4518">
        <v>2016</v>
      </c>
      <c r="J4518" t="str">
        <f>_xlfn.CONCAT(Table1[#This Row])</f>
        <v>Barbera d’Alba 2016ItalyPiemonteBruno Giacosa443522.212016</v>
      </c>
      <c r="S4518" t="b">
        <v>0</v>
      </c>
    </row>
    <row r="4519" spans="1:19" x14ac:dyDescent="0.2">
      <c r="A4519" t="s">
        <v>7066</v>
      </c>
      <c r="B4519" t="s">
        <v>16</v>
      </c>
      <c r="C4519" t="s">
        <v>1724</v>
      </c>
      <c r="D4519" t="s">
        <v>1725</v>
      </c>
      <c r="E4519">
        <v>3.6</v>
      </c>
      <c r="F4519">
        <v>435</v>
      </c>
      <c r="G4519" s="21">
        <v>11.2</v>
      </c>
      <c r="H4519">
        <v>2016</v>
      </c>
      <c r="J4519" t="str">
        <f>_xlfn.CONCAT(Table1[#This Row])</f>
        <v>Inferno Valtellina Superiore 2016ItalyValtellina SuperioreNino Negri3.643511.22016</v>
      </c>
      <c r="S4519" t="b">
        <v>0</v>
      </c>
    </row>
    <row r="4520" spans="1:19" x14ac:dyDescent="0.2">
      <c r="A4520" t="s">
        <v>7067</v>
      </c>
      <c r="B4520" t="s">
        <v>62</v>
      </c>
      <c r="C4520" t="s">
        <v>1798</v>
      </c>
      <c r="D4520" t="s">
        <v>1799</v>
      </c>
      <c r="E4520">
        <v>3.4</v>
      </c>
      <c r="F4520">
        <v>435</v>
      </c>
      <c r="G4520" s="21">
        <v>6.63</v>
      </c>
      <c r="H4520">
        <v>2016</v>
      </c>
      <c r="J4520" t="str">
        <f>_xlfn.CONCAT(Table1[#This Row])</f>
        <v>The Winemaster's Merlot 2016South AfricaCoastal RegionNederburg3.44356.632016</v>
      </c>
      <c r="S4520" t="b">
        <v>0</v>
      </c>
    </row>
    <row r="4521" spans="1:19" x14ac:dyDescent="0.2">
      <c r="A4521" t="s">
        <v>2007</v>
      </c>
      <c r="B4521" t="s">
        <v>9</v>
      </c>
      <c r="C4521" t="s">
        <v>281</v>
      </c>
      <c r="D4521" t="s">
        <v>6317</v>
      </c>
      <c r="E4521">
        <v>3.8</v>
      </c>
      <c r="F4521">
        <v>434</v>
      </c>
      <c r="G4521" s="21">
        <v>17.95</v>
      </c>
      <c r="H4521">
        <v>2016</v>
      </c>
      <c r="J4521" t="str">
        <f>_xlfn.CONCAT(Table1[#This Row])</f>
        <v>Haut-Médoc 2016FranceHaut-MédocChâteau Cambon La Pelouse3.843417.952016</v>
      </c>
      <c r="S4521" t="b">
        <v>0</v>
      </c>
    </row>
    <row r="4522" spans="1:19" x14ac:dyDescent="0.2">
      <c r="A4522" t="s">
        <v>7053</v>
      </c>
      <c r="B4522" t="s">
        <v>70</v>
      </c>
      <c r="C4522" t="s">
        <v>161</v>
      </c>
      <c r="D4522" t="s">
        <v>708</v>
      </c>
      <c r="E4522">
        <v>3.9</v>
      </c>
      <c r="F4522">
        <v>431</v>
      </c>
      <c r="G4522" s="21">
        <v>21.5</v>
      </c>
      <c r="H4522">
        <v>2016</v>
      </c>
      <c r="J4522" t="str">
        <f>_xlfn.CONCAT(Table1[#This Row])</f>
        <v>Diamond Collection Syrah - Shiraz (Green Label) 2016United StatesNapa ValleyFrancis Ford Coppola3.943121.52016</v>
      </c>
      <c r="S4522" t="b">
        <v>0</v>
      </c>
    </row>
    <row r="4523" spans="1:19" x14ac:dyDescent="0.2">
      <c r="A4523" t="s">
        <v>7055</v>
      </c>
      <c r="B4523" t="s">
        <v>66</v>
      </c>
      <c r="C4523" t="s">
        <v>480</v>
      </c>
      <c r="D4523" t="s">
        <v>945</v>
      </c>
      <c r="E4523">
        <v>3.6</v>
      </c>
      <c r="F4523">
        <v>431</v>
      </c>
      <c r="G4523" s="21">
        <v>9.23</v>
      </c>
      <c r="H4523">
        <v>2016</v>
      </c>
      <c r="J4523" t="str">
        <f>_xlfn.CONCAT(Table1[#This Row])</f>
        <v>Carchelo (C) 2016SpainJumillaCarchelo3.64319.232016</v>
      </c>
      <c r="S4523" t="b">
        <v>0</v>
      </c>
    </row>
    <row r="4524" spans="1:19" x14ac:dyDescent="0.2">
      <c r="A4524" t="s">
        <v>7051</v>
      </c>
      <c r="B4524" t="s">
        <v>16</v>
      </c>
      <c r="C4524" t="s">
        <v>17</v>
      </c>
      <c r="D4524" t="s">
        <v>4280</v>
      </c>
      <c r="E4524">
        <v>3.8</v>
      </c>
      <c r="F4524">
        <v>430</v>
      </c>
      <c r="G4524" s="21">
        <v>6.49</v>
      </c>
      <c r="H4524">
        <v>2016</v>
      </c>
      <c r="J4524" t="str">
        <f>_xlfn.CONCAT(Table1[#This Row])</f>
        <v>Lilium Governo 2016ItalyToscanaMelini3.84306.492016</v>
      </c>
      <c r="S4524" t="b">
        <v>0</v>
      </c>
    </row>
    <row r="4525" spans="1:19" x14ac:dyDescent="0.2">
      <c r="A4525" t="s">
        <v>6997</v>
      </c>
      <c r="B4525" t="s">
        <v>66</v>
      </c>
      <c r="C4525" t="s">
        <v>308</v>
      </c>
      <c r="D4525" t="s">
        <v>2732</v>
      </c>
      <c r="E4525">
        <v>3.5</v>
      </c>
      <c r="F4525">
        <v>429</v>
      </c>
      <c r="G4525" s="21">
        <v>5.51</v>
      </c>
      <c r="H4525">
        <v>2016</v>
      </c>
      <c r="J4525" t="str">
        <f>_xlfn.CONCAT(Table1[#This Row])</f>
        <v>Monte Clavijo Rioja Tempranillo 2016SpainRiojaCastillo Clavijo3.54295.512016</v>
      </c>
      <c r="S4525" t="b">
        <v>0</v>
      </c>
    </row>
    <row r="4526" spans="1:19" x14ac:dyDescent="0.2">
      <c r="A4526" t="s">
        <v>6995</v>
      </c>
      <c r="B4526" t="s">
        <v>34</v>
      </c>
      <c r="C4526" t="s">
        <v>2120</v>
      </c>
      <c r="D4526" t="s">
        <v>2121</v>
      </c>
      <c r="E4526">
        <v>3.7</v>
      </c>
      <c r="F4526">
        <v>428</v>
      </c>
      <c r="G4526" s="21">
        <v>11.95</v>
      </c>
      <c r="H4526">
        <v>2016</v>
      </c>
      <c r="J4526" t="str">
        <f>_xlfn.CONCAT(Table1[#This Row])</f>
        <v>Pinot Noir Reserva 2016ChileCasablanca ValleyCasas del Bosque3.742811.952016</v>
      </c>
      <c r="S4526" t="b">
        <v>0</v>
      </c>
    </row>
    <row r="4527" spans="1:19" x14ac:dyDescent="0.2">
      <c r="A4527" t="s">
        <v>6993</v>
      </c>
      <c r="B4527" t="s">
        <v>34</v>
      </c>
      <c r="C4527" t="s">
        <v>599</v>
      </c>
      <c r="D4527" t="s">
        <v>3893</v>
      </c>
      <c r="E4527">
        <v>3.6</v>
      </c>
      <c r="F4527">
        <v>428</v>
      </c>
      <c r="G4527" s="21">
        <v>10.5</v>
      </c>
      <c r="H4527">
        <v>2016</v>
      </c>
      <c r="J4527" t="str">
        <f>_xlfn.CONCAT(Table1[#This Row])</f>
        <v>Novas Gran Reserva Cabernet Sauvignon 2016ChileMaipo ValleyEmiliana3.642810.52016</v>
      </c>
      <c r="S4527" t="b">
        <v>0</v>
      </c>
    </row>
    <row r="4528" spans="1:19" x14ac:dyDescent="0.2">
      <c r="A4528" t="s">
        <v>6991</v>
      </c>
      <c r="B4528" t="s">
        <v>16</v>
      </c>
      <c r="C4528" t="s">
        <v>302</v>
      </c>
      <c r="D4528" t="s">
        <v>383</v>
      </c>
      <c r="E4528">
        <v>3.8</v>
      </c>
      <c r="F4528">
        <v>427</v>
      </c>
      <c r="G4528" s="21">
        <v>8.61</v>
      </c>
      <c r="H4528">
        <v>2016</v>
      </c>
      <c r="J4528" t="str">
        <f>_xlfn.CONCAT(Table1[#This Row])</f>
        <v>Gran Maestro Primitivo di Manduria 2016ItalyPrimitivo di ManduriaMaestro Italiano3.84278.612016</v>
      </c>
      <c r="S4528" t="b">
        <v>0</v>
      </c>
    </row>
    <row r="4529" spans="1:19" x14ac:dyDescent="0.2">
      <c r="A4529" t="s">
        <v>6992</v>
      </c>
      <c r="B4529" t="s">
        <v>77</v>
      </c>
      <c r="C4529" t="s">
        <v>1685</v>
      </c>
      <c r="D4529" t="s">
        <v>4789</v>
      </c>
      <c r="E4529">
        <v>3.2</v>
      </c>
      <c r="F4529">
        <v>427</v>
      </c>
      <c r="G4529" s="21">
        <v>6.33</v>
      </c>
      <c r="H4529">
        <v>2016</v>
      </c>
      <c r="J4529" t="str">
        <f>_xlfn.CONCAT(Table1[#This Row])</f>
        <v>Casal Mor Special Selection Tinto 2016PortugalDãoCaves Primavera3.24276.332016</v>
      </c>
      <c r="S4529" t="b">
        <v>0</v>
      </c>
    </row>
    <row r="4530" spans="1:19" x14ac:dyDescent="0.2">
      <c r="A4530" t="s">
        <v>130</v>
      </c>
      <c r="B4530" t="s">
        <v>62</v>
      </c>
      <c r="C4530" t="s">
        <v>4015</v>
      </c>
      <c r="D4530" t="s">
        <v>4016</v>
      </c>
      <c r="E4530">
        <v>4.0999999999999996</v>
      </c>
      <c r="F4530">
        <v>424</v>
      </c>
      <c r="G4530" s="21">
        <v>27.82</v>
      </c>
      <c r="H4530">
        <v>2016</v>
      </c>
      <c r="J4530" t="str">
        <f>_xlfn.CONCAT(Table1[#This Row])</f>
        <v>Shiraz 2016South AfricaCitrusdal MountainCederberg4.142427.822016</v>
      </c>
      <c r="S4530" t="b">
        <v>0</v>
      </c>
    </row>
    <row r="4531" spans="1:19" x14ac:dyDescent="0.2">
      <c r="A4531" t="s">
        <v>6968</v>
      </c>
      <c r="B4531" t="s">
        <v>30</v>
      </c>
      <c r="C4531" t="s">
        <v>236</v>
      </c>
      <c r="D4531" t="s">
        <v>5568</v>
      </c>
      <c r="E4531">
        <v>3.6</v>
      </c>
      <c r="F4531">
        <v>421</v>
      </c>
      <c r="G4531" s="21">
        <v>18.86</v>
      </c>
      <c r="H4531">
        <v>2016</v>
      </c>
      <c r="J4531" t="str">
        <f>_xlfn.CONCAT(Table1[#This Row])</f>
        <v>Premium Pinot Noir 2016New ZealandMarlboroughSaint Clair3.642118.862016</v>
      </c>
      <c r="S4531" t="b">
        <v>0</v>
      </c>
    </row>
    <row r="4532" spans="1:19" x14ac:dyDescent="0.2">
      <c r="A4532" t="s">
        <v>6902</v>
      </c>
      <c r="B4532" t="s">
        <v>9</v>
      </c>
      <c r="C4532" t="s">
        <v>125</v>
      </c>
      <c r="D4532" t="s">
        <v>1083</v>
      </c>
      <c r="E4532">
        <v>3.7</v>
      </c>
      <c r="F4532">
        <v>419</v>
      </c>
      <c r="G4532" s="21">
        <v>18.95</v>
      </c>
      <c r="H4532">
        <v>2016</v>
      </c>
      <c r="J4532" t="str">
        <f>_xlfn.CONCAT(Table1[#This Row])</f>
        <v>Bordeaux Sélection Prestige Rouge 2016FranceBordeauxBarons de Rothschild (Lafite)3.741918.952016</v>
      </c>
      <c r="S4532" t="b">
        <v>0</v>
      </c>
    </row>
    <row r="4533" spans="1:19" x14ac:dyDescent="0.2">
      <c r="A4533" t="s">
        <v>6900</v>
      </c>
      <c r="B4533" t="s">
        <v>16</v>
      </c>
      <c r="C4533" t="s">
        <v>638</v>
      </c>
      <c r="D4533" t="s">
        <v>2071</v>
      </c>
      <c r="E4533">
        <v>3.7</v>
      </c>
      <c r="F4533">
        <v>417</v>
      </c>
      <c r="G4533" s="21">
        <v>8.25</v>
      </c>
      <c r="H4533">
        <v>2016</v>
      </c>
      <c r="J4533" t="str">
        <f>_xlfn.CONCAT(Table1[#This Row])</f>
        <v>Gianni Masciarelli Montepulciano d'Abruzzo 2016ItalyMontepulciano d'AbruzzoMasciarelli3.74178.252016</v>
      </c>
      <c r="S4533" t="b">
        <v>0</v>
      </c>
    </row>
    <row r="4534" spans="1:19" x14ac:dyDescent="0.2">
      <c r="A4534" t="s">
        <v>6879</v>
      </c>
      <c r="B4534" t="s">
        <v>77</v>
      </c>
      <c r="C4534" t="s">
        <v>78</v>
      </c>
      <c r="D4534" t="s">
        <v>2153</v>
      </c>
      <c r="E4534">
        <v>4.4000000000000004</v>
      </c>
      <c r="F4534">
        <v>412</v>
      </c>
      <c r="G4534" s="21">
        <v>34.99</v>
      </c>
      <c r="H4534">
        <v>2016</v>
      </c>
      <c r="J4534" t="str">
        <f>_xlfn.CONCAT(Table1[#This Row])</f>
        <v>Quinta da Leda Douro 2016PortugalDouroCasa Ferreirinha4.441234.992016</v>
      </c>
      <c r="S4534" t="b">
        <v>0</v>
      </c>
    </row>
    <row r="4535" spans="1:19" x14ac:dyDescent="0.2">
      <c r="A4535" t="s">
        <v>461</v>
      </c>
      <c r="B4535" t="s">
        <v>9</v>
      </c>
      <c r="C4535" t="s">
        <v>114</v>
      </c>
      <c r="D4535" t="s">
        <v>2000</v>
      </c>
      <c r="E4535">
        <v>4.0999999999999996</v>
      </c>
      <c r="F4535">
        <v>412</v>
      </c>
      <c r="G4535" s="21">
        <v>45.95</v>
      </c>
      <c r="H4535">
        <v>2016</v>
      </c>
      <c r="J4535" t="str">
        <f>_xlfn.CONCAT(Table1[#This Row])</f>
        <v>Saint-Julien (Grand Cru Classé) 2016FranceSaint-JulienChâteau Lagrange4.141245.952016</v>
      </c>
      <c r="S4535" t="b">
        <v>0</v>
      </c>
    </row>
    <row r="4536" spans="1:19" x14ac:dyDescent="0.2">
      <c r="A4536" t="s">
        <v>3004</v>
      </c>
      <c r="B4536" t="s">
        <v>9</v>
      </c>
      <c r="C4536" t="s">
        <v>742</v>
      </c>
      <c r="D4536" t="s">
        <v>6874</v>
      </c>
      <c r="E4536">
        <v>3.7</v>
      </c>
      <c r="F4536">
        <v>411</v>
      </c>
      <c r="G4536" s="21">
        <v>9.9</v>
      </c>
      <c r="H4536">
        <v>2016</v>
      </c>
      <c r="J4536" t="str">
        <f>_xlfn.CONCAT(Table1[#This Row])</f>
        <v>Bordeaux Supérieur 2016FranceBordeaux SupérieurChâteau Argadens3.74119.92016</v>
      </c>
      <c r="S4536" t="b">
        <v>0</v>
      </c>
    </row>
    <row r="4537" spans="1:19" x14ac:dyDescent="0.2">
      <c r="A4537" t="s">
        <v>2223</v>
      </c>
      <c r="B4537" t="s">
        <v>9</v>
      </c>
      <c r="C4537" t="s">
        <v>281</v>
      </c>
      <c r="D4537" t="s">
        <v>1999</v>
      </c>
      <c r="E4537">
        <v>3.9</v>
      </c>
      <c r="F4537">
        <v>410</v>
      </c>
      <c r="G4537" s="21">
        <v>38.950000000000003</v>
      </c>
      <c r="H4537">
        <v>2016</v>
      </c>
      <c r="J4537" t="str">
        <f>_xlfn.CONCAT(Table1[#This Row])</f>
        <v>Haut-Médoc (Grand Cru Classé) 2016FranceHaut-MédocChâteau Cantemerle3.941038.952016</v>
      </c>
      <c r="S4537" t="b">
        <v>0</v>
      </c>
    </row>
    <row r="4538" spans="1:19" x14ac:dyDescent="0.2">
      <c r="A4538" t="s">
        <v>4003</v>
      </c>
      <c r="B4538" t="s">
        <v>9</v>
      </c>
      <c r="C4538" t="s">
        <v>2947</v>
      </c>
      <c r="D4538" t="s">
        <v>6870</v>
      </c>
      <c r="E4538">
        <v>3.7</v>
      </c>
      <c r="F4538">
        <v>410</v>
      </c>
      <c r="G4538" s="21">
        <v>15.45</v>
      </c>
      <c r="H4538">
        <v>2016</v>
      </c>
      <c r="J4538" t="str">
        <f>_xlfn.CONCAT(Table1[#This Row])</f>
        <v>Listrac-Médoc 2016FranceListrac-MédocChâteau Fourcas Dupré3.741015.452016</v>
      </c>
      <c r="S4538" t="b">
        <v>0</v>
      </c>
    </row>
    <row r="4539" spans="1:19" x14ac:dyDescent="0.2">
      <c r="A4539" t="s">
        <v>6869</v>
      </c>
      <c r="B4539" t="s">
        <v>9</v>
      </c>
      <c r="C4539" t="s">
        <v>125</v>
      </c>
      <c r="D4539" t="s">
        <v>2156</v>
      </c>
      <c r="E4539">
        <v>3.5</v>
      </c>
      <c r="F4539">
        <v>410</v>
      </c>
      <c r="G4539" s="21">
        <v>9.6999999999999993</v>
      </c>
      <c r="H4539">
        <v>2016</v>
      </c>
      <c r="J4539" t="str">
        <f>_xlfn.CONCAT(Table1[#This Row])</f>
        <v>Bordeaux de Gloria 2016FranceBordeauxChâteau Gloria3.54109.72016</v>
      </c>
      <c r="S4539" t="b">
        <v>0</v>
      </c>
    </row>
    <row r="4540" spans="1:19" x14ac:dyDescent="0.2">
      <c r="A4540" t="s">
        <v>6799</v>
      </c>
      <c r="B4540" t="s">
        <v>16</v>
      </c>
      <c r="C4540" t="s">
        <v>1188</v>
      </c>
      <c r="D4540" t="s">
        <v>1725</v>
      </c>
      <c r="E4540">
        <v>4.2</v>
      </c>
      <c r="F4540">
        <v>409</v>
      </c>
      <c r="G4540" s="21">
        <v>23.29</v>
      </c>
      <c r="H4540">
        <v>2016</v>
      </c>
      <c r="J4540" t="str">
        <f>_xlfn.CONCAT(Table1[#This Row])</f>
        <v>Sfursat Carlo Negri 2016ItalyValtellinaNino Negri4.240923.292016</v>
      </c>
      <c r="S4540" t="b">
        <v>0</v>
      </c>
    </row>
    <row r="4541" spans="1:19" x14ac:dyDescent="0.2">
      <c r="A4541" t="s">
        <v>1524</v>
      </c>
      <c r="B4541" t="s">
        <v>9</v>
      </c>
      <c r="C4541" t="s">
        <v>217</v>
      </c>
      <c r="D4541" t="s">
        <v>5162</v>
      </c>
      <c r="E4541">
        <v>4.0999999999999996</v>
      </c>
      <c r="F4541">
        <v>409</v>
      </c>
      <c r="G4541" s="21">
        <v>34.32</v>
      </c>
      <c r="H4541">
        <v>2016</v>
      </c>
      <c r="J4541" t="str">
        <f>_xlfn.CONCAT(Table1[#This Row])</f>
        <v>Margaux 2016FranceMargauxChâteau La Tour de Mons4.140934.322016</v>
      </c>
      <c r="S4541" t="b">
        <v>0</v>
      </c>
    </row>
    <row r="4542" spans="1:19" x14ac:dyDescent="0.2">
      <c r="A4542" t="s">
        <v>6798</v>
      </c>
      <c r="B4542" t="s">
        <v>16</v>
      </c>
      <c r="C4542" t="s">
        <v>3589</v>
      </c>
      <c r="D4542" t="s">
        <v>3441</v>
      </c>
      <c r="E4542">
        <v>4.0999999999999996</v>
      </c>
      <c r="F4542">
        <v>409</v>
      </c>
      <c r="G4542" s="21">
        <v>7.99</v>
      </c>
      <c r="H4542">
        <v>2016</v>
      </c>
      <c r="J4542" t="str">
        <f>_xlfn.CONCAT(Table1[#This Row])</f>
        <v>1952 Brindisi Riserva 2016ItalyBrindisiCantina Sampietrana4.14097.992016</v>
      </c>
      <c r="S4542" t="b">
        <v>0</v>
      </c>
    </row>
    <row r="4543" spans="1:19" x14ac:dyDescent="0.2">
      <c r="A4543" t="s">
        <v>6783</v>
      </c>
      <c r="B4543" t="s">
        <v>46</v>
      </c>
      <c r="C4543" t="s">
        <v>2949</v>
      </c>
      <c r="D4543" t="s">
        <v>4322</v>
      </c>
      <c r="E4543">
        <v>3.7</v>
      </c>
      <c r="F4543">
        <v>405</v>
      </c>
      <c r="G4543" s="21">
        <v>20.9</v>
      </c>
      <c r="H4543">
        <v>2016</v>
      </c>
      <c r="J4543" t="str">
        <f>_xlfn.CONCAT(Table1[#This Row])</f>
        <v>Filius Cabernet - Merlot 2016AustraliaMargaret RiverVasse Felix3.740520.92016</v>
      </c>
      <c r="S4543" t="b">
        <v>0</v>
      </c>
    </row>
    <row r="4544" spans="1:19" x14ac:dyDescent="0.2">
      <c r="A4544" t="s">
        <v>6774</v>
      </c>
      <c r="B4544" t="s">
        <v>66</v>
      </c>
      <c r="C4544" t="s">
        <v>480</v>
      </c>
      <c r="D4544" t="s">
        <v>2415</v>
      </c>
      <c r="E4544">
        <v>4.2</v>
      </c>
      <c r="F4544">
        <v>402</v>
      </c>
      <c r="G4544" s="21">
        <v>20.47</v>
      </c>
      <c r="H4544">
        <v>2016</v>
      </c>
      <c r="J4544" t="str">
        <f>_xlfn.CONCAT(Table1[#This Row])</f>
        <v>Goru 38 Barrels 2016SpainJumillaEGO4.240220.472016</v>
      </c>
      <c r="S4544" t="b">
        <v>0</v>
      </c>
    </row>
    <row r="4545" spans="1:19" x14ac:dyDescent="0.2">
      <c r="A4545" t="s">
        <v>3577</v>
      </c>
      <c r="B4545" t="s">
        <v>9</v>
      </c>
      <c r="C4545" t="s">
        <v>117</v>
      </c>
      <c r="D4545" t="s">
        <v>5573</v>
      </c>
      <c r="E4545">
        <v>3.5</v>
      </c>
      <c r="F4545">
        <v>401</v>
      </c>
      <c r="G4545" s="21">
        <v>16.96</v>
      </c>
      <c r="H4545">
        <v>2016</v>
      </c>
      <c r="J4545" t="str">
        <f>_xlfn.CONCAT(Table1[#This Row])</f>
        <v>Bourgogne Pinot Noir 2016FranceBourgogneAntonin Rodet3.540116.962016</v>
      </c>
      <c r="S4545" t="b">
        <v>0</v>
      </c>
    </row>
    <row r="4546" spans="1:19" x14ac:dyDescent="0.2">
      <c r="A4546" t="s">
        <v>6765</v>
      </c>
      <c r="B4546" t="s">
        <v>9</v>
      </c>
      <c r="C4546" t="s">
        <v>2630</v>
      </c>
      <c r="D4546" t="s">
        <v>4435</v>
      </c>
      <c r="E4546">
        <v>4.0999999999999996</v>
      </c>
      <c r="F4546">
        <v>400</v>
      </c>
      <c r="G4546" s="21">
        <v>19.399999999999999</v>
      </c>
      <c r="H4546">
        <v>2016</v>
      </c>
      <c r="J4546" t="str">
        <f>_xlfn.CONCAT(Table1[#This Row])</f>
        <v>Château de Haute-Serre Malbec 2016FranceCahorsGeorges Vigouroux4.140019.42016</v>
      </c>
      <c r="S4546" t="b">
        <v>0</v>
      </c>
    </row>
    <row r="4547" spans="1:19" x14ac:dyDescent="0.2">
      <c r="A4547" t="s">
        <v>6694</v>
      </c>
      <c r="B4547" t="s">
        <v>16</v>
      </c>
      <c r="C4547" t="s">
        <v>93</v>
      </c>
      <c r="D4547" t="s">
        <v>1027</v>
      </c>
      <c r="E4547">
        <v>4.2</v>
      </c>
      <c r="F4547">
        <v>399</v>
      </c>
      <c r="G4547" s="21">
        <v>49.95</v>
      </c>
      <c r="H4547">
        <v>2016</v>
      </c>
      <c r="J4547" t="str">
        <f>_xlfn.CONCAT(Table1[#This Row])</f>
        <v>Castello Fonterutoli Chianti Classico Gran Selezione 2016ItalyChianti ClassicoMazzei4.239949.952016</v>
      </c>
      <c r="S4547" t="b">
        <v>0</v>
      </c>
    </row>
    <row r="4548" spans="1:19" x14ac:dyDescent="0.2">
      <c r="A4548" t="s">
        <v>6693</v>
      </c>
      <c r="B4548" t="s">
        <v>46</v>
      </c>
      <c r="C4548" t="s">
        <v>47</v>
      </c>
      <c r="D4548" t="s">
        <v>842</v>
      </c>
      <c r="E4548">
        <v>3.6</v>
      </c>
      <c r="F4548">
        <v>398</v>
      </c>
      <c r="G4548" s="21">
        <v>20.76</v>
      </c>
      <c r="H4548">
        <v>2016</v>
      </c>
      <c r="J4548" t="str">
        <f>_xlfn.CONCAT(Table1[#This Row])</f>
        <v>Patchwork Shiraz (Samuel's Garden Collection) 2016AustraliaBarossaYalumba3.639820.762016</v>
      </c>
      <c r="S4548" t="b">
        <v>0</v>
      </c>
    </row>
    <row r="4549" spans="1:19" x14ac:dyDescent="0.2">
      <c r="A4549" t="s">
        <v>6687</v>
      </c>
      <c r="B4549" t="s">
        <v>46</v>
      </c>
      <c r="C4549" t="s">
        <v>262</v>
      </c>
      <c r="D4549" t="s">
        <v>1365</v>
      </c>
      <c r="E4549">
        <v>4.3</v>
      </c>
      <c r="F4549">
        <v>397</v>
      </c>
      <c r="G4549" s="21">
        <v>56.44</v>
      </c>
      <c r="H4549">
        <v>2016</v>
      </c>
      <c r="J4549" t="str">
        <f>_xlfn.CONCAT(Table1[#This Row])</f>
        <v>Amon-Ra Shiraz 2016AustraliaBarossa ValleyGlaetzer4.339756.442016</v>
      </c>
      <c r="S4549" t="b">
        <v>0</v>
      </c>
    </row>
    <row r="4550" spans="1:19" x14ac:dyDescent="0.2">
      <c r="A4550" t="s">
        <v>101</v>
      </c>
      <c r="B4550" t="s">
        <v>62</v>
      </c>
      <c r="C4550" t="s">
        <v>63</v>
      </c>
      <c r="D4550" t="s">
        <v>861</v>
      </c>
      <c r="E4550">
        <v>3.7</v>
      </c>
      <c r="F4550">
        <v>396</v>
      </c>
      <c r="G4550" s="21">
        <v>22.45</v>
      </c>
      <c r="H4550">
        <v>2016</v>
      </c>
      <c r="J4550" t="str">
        <f>_xlfn.CONCAT(Table1[#This Row])</f>
        <v>Pinot Noir 2016South AfricaStellenboschMeerlust3.739622.452016</v>
      </c>
      <c r="S4550" t="b">
        <v>0</v>
      </c>
    </row>
    <row r="4551" spans="1:19" x14ac:dyDescent="0.2">
      <c r="A4551" t="s">
        <v>2536</v>
      </c>
      <c r="B4551" t="s">
        <v>9</v>
      </c>
      <c r="C4551" t="s">
        <v>414</v>
      </c>
      <c r="D4551" t="s">
        <v>4632</v>
      </c>
      <c r="E4551">
        <v>4.2</v>
      </c>
      <c r="F4551">
        <v>394</v>
      </c>
      <c r="G4551" s="21">
        <v>33.130000000000003</v>
      </c>
      <c r="H4551">
        <v>2016</v>
      </c>
      <c r="J4551" t="str">
        <f>_xlfn.CONCAT(Table1[#This Row])</f>
        <v>Châteauneuf-du-Pape 2016FranceChâteauneuf-du-PapeChâteau Maucoil4.239433.132016</v>
      </c>
      <c r="S4551" t="b">
        <v>0</v>
      </c>
    </row>
    <row r="4552" spans="1:19" x14ac:dyDescent="0.2">
      <c r="A4552" t="s">
        <v>1382</v>
      </c>
      <c r="B4552" t="s">
        <v>66</v>
      </c>
      <c r="C4552" t="s">
        <v>308</v>
      </c>
      <c r="D4552" t="s">
        <v>593</v>
      </c>
      <c r="E4552">
        <v>3.7</v>
      </c>
      <c r="F4552">
        <v>394</v>
      </c>
      <c r="G4552" s="21">
        <v>15.95</v>
      </c>
      <c r="H4552">
        <v>2016</v>
      </c>
      <c r="J4552" t="str">
        <f>_xlfn.CONCAT(Table1[#This Row])</f>
        <v>Crianza Rioja 2016SpainRiojaCampillo3.739415.952016</v>
      </c>
      <c r="S4552" t="b">
        <v>0</v>
      </c>
    </row>
    <row r="4553" spans="1:19" x14ac:dyDescent="0.2">
      <c r="A4553" t="s">
        <v>6673</v>
      </c>
      <c r="B4553" t="s">
        <v>16</v>
      </c>
      <c r="C4553" t="s">
        <v>228</v>
      </c>
      <c r="D4553" t="s">
        <v>2045</v>
      </c>
      <c r="E4553">
        <v>3.5</v>
      </c>
      <c r="F4553">
        <v>394</v>
      </c>
      <c r="G4553" s="21">
        <v>10.62</v>
      </c>
      <c r="H4553">
        <v>2016</v>
      </c>
      <c r="J4553" t="str">
        <f>_xlfn.CONCAT(Table1[#This Row])</f>
        <v>Perricone Guarnaccio Regaleali 2016ItalyTerre SicilianeTasca d'Almerita3.539410.622016</v>
      </c>
      <c r="S4553" t="b">
        <v>0</v>
      </c>
    </row>
    <row r="4554" spans="1:19" x14ac:dyDescent="0.2">
      <c r="A4554" t="s">
        <v>6665</v>
      </c>
      <c r="B4554" t="s">
        <v>9</v>
      </c>
      <c r="C4554" t="s">
        <v>6666</v>
      </c>
      <c r="D4554" t="s">
        <v>868</v>
      </c>
      <c r="E4554">
        <v>4.0999999999999996</v>
      </c>
      <c r="F4554">
        <v>392</v>
      </c>
      <c r="G4554" s="21">
        <v>39.9</v>
      </c>
      <c r="H4554">
        <v>2016</v>
      </c>
      <c r="J4554" t="str">
        <f>_xlfn.CONCAT(Table1[#This Row])</f>
        <v>Côte de Beaune 2016FranceCôte de BeauneJoseph Drouhin4.139239.92016</v>
      </c>
      <c r="S4554" t="b">
        <v>0</v>
      </c>
    </row>
    <row r="4555" spans="1:19" x14ac:dyDescent="0.2">
      <c r="A4555" t="s">
        <v>604</v>
      </c>
      <c r="B4555" t="s">
        <v>16</v>
      </c>
      <c r="C4555" t="s">
        <v>93</v>
      </c>
      <c r="D4555" t="s">
        <v>6013</v>
      </c>
      <c r="E4555">
        <v>3.7</v>
      </c>
      <c r="F4555">
        <v>391</v>
      </c>
      <c r="G4555" s="21">
        <v>13.16</v>
      </c>
      <c r="H4555">
        <v>2016</v>
      </c>
      <c r="J4555" t="str">
        <f>_xlfn.CONCAT(Table1[#This Row])</f>
        <v>Chianti Classico 2016ItalyChianti ClassicoRocca di Castagnoli3.739113.162016</v>
      </c>
      <c r="S4555" t="b">
        <v>0</v>
      </c>
    </row>
    <row r="4556" spans="1:19" x14ac:dyDescent="0.2">
      <c r="A4556" t="s">
        <v>288</v>
      </c>
      <c r="B4556" t="s">
        <v>70</v>
      </c>
      <c r="C4556" t="s">
        <v>214</v>
      </c>
      <c r="D4556" t="s">
        <v>4378</v>
      </c>
      <c r="E4556">
        <v>4</v>
      </c>
      <c r="F4556">
        <v>390</v>
      </c>
      <c r="G4556" s="21">
        <v>17.18</v>
      </c>
      <c r="H4556">
        <v>2016</v>
      </c>
      <c r="J4556" t="str">
        <f>_xlfn.CONCAT(Table1[#This Row])</f>
        <v>Zinfandel 2016United StatesMendocino CountyHess Select439017.182016</v>
      </c>
      <c r="S4556" t="b">
        <v>0</v>
      </c>
    </row>
    <row r="4557" spans="1:19" x14ac:dyDescent="0.2">
      <c r="A4557" t="s">
        <v>6586</v>
      </c>
      <c r="B4557" t="s">
        <v>70</v>
      </c>
      <c r="C4557" t="s">
        <v>692</v>
      </c>
      <c r="D4557" t="s">
        <v>3907</v>
      </c>
      <c r="E4557">
        <v>4</v>
      </c>
      <c r="F4557">
        <v>389</v>
      </c>
      <c r="G4557" s="21">
        <v>44.62</v>
      </c>
      <c r="H4557">
        <v>2016</v>
      </c>
      <c r="J4557" t="str">
        <f>_xlfn.CONCAT(Table1[#This Row])</f>
        <v>Résonance Pinot Noir 2016United StatesWillamette ValleyRésonance438944.622016</v>
      </c>
      <c r="S4557" t="b">
        <v>0</v>
      </c>
    </row>
    <row r="4558" spans="1:19" x14ac:dyDescent="0.2">
      <c r="A4558" t="s">
        <v>860</v>
      </c>
      <c r="B4558" t="s">
        <v>62</v>
      </c>
      <c r="C4558" t="s">
        <v>63</v>
      </c>
      <c r="D4558" t="s">
        <v>763</v>
      </c>
      <c r="E4558">
        <v>3.8</v>
      </c>
      <c r="F4558">
        <v>386</v>
      </c>
      <c r="G4558" s="21">
        <v>17.440000000000001</v>
      </c>
      <c r="H4558">
        <v>2016</v>
      </c>
      <c r="J4558" t="str">
        <f>_xlfn.CONCAT(Table1[#This Row])</f>
        <v>Cabernet Sauvignon 2016South AfricaStellenboschStark-Condé3.838617.442016</v>
      </c>
      <c r="S4558" t="b">
        <v>0</v>
      </c>
    </row>
    <row r="4559" spans="1:19" x14ac:dyDescent="0.2">
      <c r="A4559" t="s">
        <v>6567</v>
      </c>
      <c r="B4559" t="s">
        <v>16</v>
      </c>
      <c r="C4559" t="s">
        <v>931</v>
      </c>
      <c r="D4559" t="s">
        <v>5142</v>
      </c>
      <c r="E4559">
        <v>4</v>
      </c>
      <c r="F4559">
        <v>385</v>
      </c>
      <c r="G4559" s="21">
        <v>22.78</v>
      </c>
      <c r="H4559">
        <v>2016</v>
      </c>
      <c r="J4559" t="str">
        <f>_xlfn.CONCAT(Table1[#This Row])</f>
        <v>Venezia Giulia Cabernet Sauvignon 2016ItalyVenezia GiuliaLis Neris438522.782016</v>
      </c>
      <c r="S4559" t="b">
        <v>0</v>
      </c>
    </row>
    <row r="4560" spans="1:19" x14ac:dyDescent="0.2">
      <c r="A4560" t="s">
        <v>6566</v>
      </c>
      <c r="B4560" t="s">
        <v>1345</v>
      </c>
      <c r="C4560" t="s">
        <v>1346</v>
      </c>
      <c r="D4560" t="s">
        <v>1347</v>
      </c>
      <c r="E4560">
        <v>3.4</v>
      </c>
      <c r="F4560">
        <v>385</v>
      </c>
      <c r="G4560" s="21">
        <v>7.66</v>
      </c>
      <c r="H4560">
        <v>2016</v>
      </c>
      <c r="J4560" t="str">
        <f>_xlfn.CONCAT(Table1[#This Row])</f>
        <v>Cabernet Sauvignon - Merlot 2016SloveniaPodravjePuklavec Family Wines3.43857.662016</v>
      </c>
      <c r="S4560" t="b">
        <v>0</v>
      </c>
    </row>
    <row r="4561" spans="1:19" x14ac:dyDescent="0.2">
      <c r="A4561" t="s">
        <v>6564</v>
      </c>
      <c r="B4561" t="s">
        <v>16</v>
      </c>
      <c r="C4561" t="s">
        <v>17</v>
      </c>
      <c r="D4561" t="s">
        <v>6565</v>
      </c>
      <c r="E4561">
        <v>4.0999999999999996</v>
      </c>
      <c r="F4561">
        <v>384</v>
      </c>
      <c r="G4561" s="21">
        <v>31.19</v>
      </c>
      <c r="H4561">
        <v>2016</v>
      </c>
      <c r="J4561" t="str">
        <f>_xlfn.CONCAT(Table1[#This Row])</f>
        <v>Il Borgo Toscana 2016ItalyToscanaCabreo4.138431.192016</v>
      </c>
      <c r="S4561" t="b">
        <v>0</v>
      </c>
    </row>
    <row r="4562" spans="1:19" x14ac:dyDescent="0.2">
      <c r="A4562" t="s">
        <v>860</v>
      </c>
      <c r="B4562" t="s">
        <v>16</v>
      </c>
      <c r="C4562" t="s">
        <v>17</v>
      </c>
      <c r="D4562" t="s">
        <v>1255</v>
      </c>
      <c r="E4562">
        <v>3.8</v>
      </c>
      <c r="F4562">
        <v>383</v>
      </c>
      <c r="G4562" s="21">
        <v>20.9</v>
      </c>
      <c r="H4562">
        <v>2016</v>
      </c>
      <c r="J4562" t="str">
        <f>_xlfn.CONCAT(Table1[#This Row])</f>
        <v>Cabernet Sauvignon 2016ItalyToscanaBrancaia3.838320.92016</v>
      </c>
      <c r="S4562" t="b">
        <v>0</v>
      </c>
    </row>
    <row r="4563" spans="1:19" x14ac:dyDescent="0.2">
      <c r="A4563" t="s">
        <v>3081</v>
      </c>
      <c r="B4563" t="s">
        <v>9</v>
      </c>
      <c r="C4563" t="s">
        <v>873</v>
      </c>
      <c r="D4563" t="s">
        <v>1980</v>
      </c>
      <c r="E4563">
        <v>4.0999999999999996</v>
      </c>
      <c r="F4563">
        <v>382</v>
      </c>
      <c r="G4563" s="21">
        <v>42.5</v>
      </c>
      <c r="H4563">
        <v>2016</v>
      </c>
      <c r="J4563" t="str">
        <f>_xlfn.CONCAT(Table1[#This Row])</f>
        <v>Bandol 2016FranceBandolChâteau de Pibarnon4.138242.52016</v>
      </c>
      <c r="S4563" t="b">
        <v>0</v>
      </c>
    </row>
    <row r="4564" spans="1:19" x14ac:dyDescent="0.2">
      <c r="A4564" t="s">
        <v>2106</v>
      </c>
      <c r="B4564" t="s">
        <v>9</v>
      </c>
      <c r="C4564" t="s">
        <v>389</v>
      </c>
      <c r="D4564" t="s">
        <v>6544</v>
      </c>
      <c r="E4564">
        <v>4</v>
      </c>
      <c r="F4564">
        <v>381</v>
      </c>
      <c r="G4564" s="21">
        <v>72</v>
      </c>
      <c r="H4564">
        <v>2016</v>
      </c>
      <c r="J4564" t="str">
        <f>_xlfn.CONCAT(Table1[#This Row])</f>
        <v>Pessac-Léognan (Grand Cru Classé de Graves) 2016FrancePessac-LéognanChâteau Malartic-Lagravière4381722016</v>
      </c>
      <c r="S4564" t="b">
        <v>0</v>
      </c>
    </row>
    <row r="4565" spans="1:19" x14ac:dyDescent="0.2">
      <c r="A4565" t="s">
        <v>6547</v>
      </c>
      <c r="B4565" t="s">
        <v>9</v>
      </c>
      <c r="C4565" t="s">
        <v>96</v>
      </c>
      <c r="D4565" t="s">
        <v>6548</v>
      </c>
      <c r="E4565">
        <v>3.8</v>
      </c>
      <c r="F4565">
        <v>381</v>
      </c>
      <c r="G4565" s="21">
        <v>19.989999999999998</v>
      </c>
      <c r="H4565">
        <v>2016</v>
      </c>
      <c r="J4565" t="str">
        <f>_xlfn.CONCAT(Table1[#This Row])</f>
        <v>Château du Calvaire Saint-Émilion Grand Cru 2016FranceSaint-Émilion Grand CruDomaines Roland Dumas3.838119.992016</v>
      </c>
      <c r="S4565" t="b">
        <v>0</v>
      </c>
    </row>
    <row r="4566" spans="1:19" x14ac:dyDescent="0.2">
      <c r="A4566" t="s">
        <v>950</v>
      </c>
      <c r="B4566" t="s">
        <v>66</v>
      </c>
      <c r="C4566" t="s">
        <v>316</v>
      </c>
      <c r="D4566" t="s">
        <v>4528</v>
      </c>
      <c r="E4566">
        <v>3.8</v>
      </c>
      <c r="F4566">
        <v>381</v>
      </c>
      <c r="G4566" s="21">
        <v>9.9499999999999993</v>
      </c>
      <c r="H4566">
        <v>2016</v>
      </c>
      <c r="J4566" t="str">
        <f>_xlfn.CONCAT(Table1[#This Row])</f>
        <v>Syrah 2016SpainLa ManchaTerra Linda3.83819.952016</v>
      </c>
      <c r="S4566" t="b">
        <v>0</v>
      </c>
    </row>
    <row r="4567" spans="1:19" x14ac:dyDescent="0.2">
      <c r="A4567" t="s">
        <v>6541</v>
      </c>
      <c r="B4567" t="s">
        <v>66</v>
      </c>
      <c r="C4567" t="s">
        <v>669</v>
      </c>
      <c r="D4567" t="s">
        <v>3061</v>
      </c>
      <c r="E4567">
        <v>4</v>
      </c>
      <c r="F4567">
        <v>380</v>
      </c>
      <c r="G4567" s="21">
        <v>10.9</v>
      </c>
      <c r="H4567">
        <v>2016</v>
      </c>
      <c r="J4567" t="str">
        <f>_xlfn.CONCAT(Table1[#This Row])</f>
        <v>María 2016SpainValenciaDe Moya438010.92016</v>
      </c>
      <c r="S4567" t="b">
        <v>0</v>
      </c>
    </row>
    <row r="4568" spans="1:19" x14ac:dyDescent="0.2">
      <c r="A4568" t="s">
        <v>2007</v>
      </c>
      <c r="B4568" t="s">
        <v>9</v>
      </c>
      <c r="C4568" t="s">
        <v>281</v>
      </c>
      <c r="D4568" t="s">
        <v>6542</v>
      </c>
      <c r="E4568">
        <v>3.8</v>
      </c>
      <c r="F4568">
        <v>380</v>
      </c>
      <c r="G4568" s="21">
        <v>19.95</v>
      </c>
      <c r="H4568">
        <v>2016</v>
      </c>
      <c r="J4568" t="str">
        <f>_xlfn.CONCAT(Table1[#This Row])</f>
        <v>Haut-Médoc 2016FranceHaut-MédocChâteau Citran3.838019.952016</v>
      </c>
      <c r="S4568" t="b">
        <v>0</v>
      </c>
    </row>
    <row r="4569" spans="1:19" x14ac:dyDescent="0.2">
      <c r="A4569" t="s">
        <v>4307</v>
      </c>
      <c r="B4569" t="s">
        <v>16</v>
      </c>
      <c r="C4569" t="s">
        <v>294</v>
      </c>
      <c r="D4569" t="s">
        <v>490</v>
      </c>
      <c r="E4569">
        <v>3.7</v>
      </c>
      <c r="F4569">
        <v>380</v>
      </c>
      <c r="G4569" s="21">
        <v>14.52</v>
      </c>
      <c r="H4569">
        <v>2016</v>
      </c>
      <c r="J4569" t="str">
        <f>_xlfn.CONCAT(Table1[#This Row])</f>
        <v>Rosso di Montalcino 2016ItalyRosso di MontalcinoTenute Silvio Nardi3.738014.522016</v>
      </c>
      <c r="S4569" t="b">
        <v>0</v>
      </c>
    </row>
    <row r="4570" spans="1:19" x14ac:dyDescent="0.2">
      <c r="A4570" t="s">
        <v>2825</v>
      </c>
      <c r="B4570" t="s">
        <v>9</v>
      </c>
      <c r="C4570" t="s">
        <v>184</v>
      </c>
      <c r="D4570" t="s">
        <v>210</v>
      </c>
      <c r="E4570">
        <v>4.4000000000000004</v>
      </c>
      <c r="F4570">
        <v>379</v>
      </c>
      <c r="G4570" s="21">
        <v>193.99</v>
      </c>
      <c r="H4570">
        <v>2016</v>
      </c>
      <c r="J4570" t="str">
        <f>_xlfn.CONCAT(Table1[#This Row])</f>
        <v>Pauillac (Grand Cru Classé) 2016FrancePauillacChâteau Pichon Baron4.4379193.992016</v>
      </c>
      <c r="S4570" t="b">
        <v>0</v>
      </c>
    </row>
    <row r="4571" spans="1:19" x14ac:dyDescent="0.2">
      <c r="A4571" t="s">
        <v>860</v>
      </c>
      <c r="B4571" t="s">
        <v>62</v>
      </c>
      <c r="C4571" t="s">
        <v>63</v>
      </c>
      <c r="D4571" t="s">
        <v>3593</v>
      </c>
      <c r="E4571">
        <v>3.8</v>
      </c>
      <c r="F4571">
        <v>377</v>
      </c>
      <c r="G4571" s="21">
        <v>13.95</v>
      </c>
      <c r="H4571">
        <v>2016</v>
      </c>
      <c r="J4571" t="str">
        <f>_xlfn.CONCAT(Table1[#This Row])</f>
        <v>Cabernet Sauvignon 2016South AfricaStellenboschTokara3.837713.952016</v>
      </c>
      <c r="S4571" t="b">
        <v>0</v>
      </c>
    </row>
    <row r="4572" spans="1:19" x14ac:dyDescent="0.2">
      <c r="A4572" t="s">
        <v>1063</v>
      </c>
      <c r="B4572" t="s">
        <v>1562</v>
      </c>
      <c r="C4572" t="s">
        <v>1563</v>
      </c>
      <c r="D4572" t="s">
        <v>2525</v>
      </c>
      <c r="E4572">
        <v>4.0999999999999996</v>
      </c>
      <c r="F4572">
        <v>376</v>
      </c>
      <c r="G4572" s="21">
        <v>24.9</v>
      </c>
      <c r="H4572">
        <v>2016</v>
      </c>
      <c r="J4572" t="str">
        <f>_xlfn.CONCAT(Table1[#This Row])</f>
        <v>Merlot 2016IsraelGalileeYarden4.137624.92016</v>
      </c>
      <c r="S4572" t="b">
        <v>0</v>
      </c>
    </row>
    <row r="4573" spans="1:19" x14ac:dyDescent="0.2">
      <c r="A4573" t="s">
        <v>2049</v>
      </c>
      <c r="B4573" t="s">
        <v>9</v>
      </c>
      <c r="C4573" t="s">
        <v>138</v>
      </c>
      <c r="D4573" t="s">
        <v>6457</v>
      </c>
      <c r="E4573">
        <v>3.9</v>
      </c>
      <c r="F4573">
        <v>375</v>
      </c>
      <c r="G4573" s="21">
        <v>23.95</v>
      </c>
      <c r="H4573">
        <v>2016</v>
      </c>
      <c r="J4573" t="str">
        <f>_xlfn.CONCAT(Table1[#This Row])</f>
        <v>Fronsac 2016FranceFronsacChâteau Dalem3.937523.952016</v>
      </c>
      <c r="S4573" t="b">
        <v>0</v>
      </c>
    </row>
    <row r="4574" spans="1:19" x14ac:dyDescent="0.2">
      <c r="A4574" t="s">
        <v>2536</v>
      </c>
      <c r="B4574" t="s">
        <v>9</v>
      </c>
      <c r="C4574" t="s">
        <v>414</v>
      </c>
      <c r="D4574" t="s">
        <v>597</v>
      </c>
      <c r="E4574">
        <v>4.0999999999999996</v>
      </c>
      <c r="F4574">
        <v>374</v>
      </c>
      <c r="G4574" s="21">
        <v>29.95</v>
      </c>
      <c r="H4574">
        <v>2016</v>
      </c>
      <c r="J4574" t="str">
        <f>_xlfn.CONCAT(Table1[#This Row])</f>
        <v>Châteauneuf-du-Pape 2016FranceChâteauneuf-du-PapeXavier Vignon4.137429.952016</v>
      </c>
      <c r="S4574" t="b">
        <v>0</v>
      </c>
    </row>
    <row r="4575" spans="1:19" x14ac:dyDescent="0.2">
      <c r="A4575" t="s">
        <v>6456</v>
      </c>
      <c r="B4575" t="s">
        <v>66</v>
      </c>
      <c r="C4575" t="s">
        <v>313</v>
      </c>
      <c r="D4575" t="s">
        <v>3727</v>
      </c>
      <c r="E4575">
        <v>4.0999999999999996</v>
      </c>
      <c r="F4575">
        <v>374</v>
      </c>
      <c r="G4575" s="21">
        <v>35.700000000000003</v>
      </c>
      <c r="H4575">
        <v>2016</v>
      </c>
      <c r="J4575" t="str">
        <f>_xlfn.CONCAT(Table1[#This Row])</f>
        <v>Salanques Priorat 2016SpainPrioratMas Doix4.137435.72016</v>
      </c>
      <c r="S4575" t="b">
        <v>0</v>
      </c>
    </row>
    <row r="4576" spans="1:19" x14ac:dyDescent="0.2">
      <c r="A4576" t="s">
        <v>6452</v>
      </c>
      <c r="B4576" t="s">
        <v>66</v>
      </c>
      <c r="C4576" t="s">
        <v>1815</v>
      </c>
      <c r="D4576" t="s">
        <v>6453</v>
      </c>
      <c r="E4576">
        <v>3.8</v>
      </c>
      <c r="F4576">
        <v>374</v>
      </c>
      <c r="G4576" s="21">
        <v>6.09</v>
      </c>
      <c r="H4576">
        <v>2016</v>
      </c>
      <c r="J4576" t="str">
        <f>_xlfn.CONCAT(Table1[#This Row])</f>
        <v>Armantes Garnacha - Tempranillo 2016SpainCalatayudSan Gregorio3.83746.092016</v>
      </c>
      <c r="S4576" t="b">
        <v>0</v>
      </c>
    </row>
    <row r="4577" spans="1:19" x14ac:dyDescent="0.2">
      <c r="A4577" t="s">
        <v>6445</v>
      </c>
      <c r="B4577" t="s">
        <v>46</v>
      </c>
      <c r="C4577" t="s">
        <v>341</v>
      </c>
      <c r="D4577" t="s">
        <v>6446</v>
      </c>
      <c r="E4577">
        <v>3.3</v>
      </c>
      <c r="F4577">
        <v>372</v>
      </c>
      <c r="G4577" s="21">
        <v>7.7</v>
      </c>
      <c r="H4577">
        <v>2016</v>
      </c>
      <c r="J4577" t="str">
        <f>_xlfn.CONCAT(Table1[#This Row])</f>
        <v>Chalk Hill Blue Shiraz - Cabernet 2016AustraliaSouth AustraliaAngove3.33727.72016</v>
      </c>
      <c r="S4577" t="b">
        <v>0</v>
      </c>
    </row>
    <row r="4578" spans="1:19" x14ac:dyDescent="0.2">
      <c r="A4578" t="s">
        <v>101</v>
      </c>
      <c r="B4578" t="s">
        <v>62</v>
      </c>
      <c r="C4578" t="s">
        <v>1468</v>
      </c>
      <c r="D4578" t="s">
        <v>1824</v>
      </c>
      <c r="E4578">
        <v>3.7</v>
      </c>
      <c r="F4578">
        <v>371</v>
      </c>
      <c r="G4578" s="21">
        <v>18.899999999999999</v>
      </c>
      <c r="H4578">
        <v>2016</v>
      </c>
      <c r="J4578" t="str">
        <f>_xlfn.CONCAT(Table1[#This Row])</f>
        <v>Pinot Noir 2016South AfricaElginPaul Cluver3.737118.92016</v>
      </c>
      <c r="S4578" t="b">
        <v>0</v>
      </c>
    </row>
    <row r="4579" spans="1:19" x14ac:dyDescent="0.2">
      <c r="A4579" t="s">
        <v>6431</v>
      </c>
      <c r="B4579" t="s">
        <v>62</v>
      </c>
      <c r="C4579" t="s">
        <v>286</v>
      </c>
      <c r="D4579" t="s">
        <v>2904</v>
      </c>
      <c r="E4579">
        <v>4</v>
      </c>
      <c r="F4579">
        <v>370</v>
      </c>
      <c r="G4579" s="21">
        <v>17.739999999999998</v>
      </c>
      <c r="H4579">
        <v>2016</v>
      </c>
      <c r="J4579" t="str">
        <f>_xlfn.CONCAT(Table1[#This Row])</f>
        <v>Serenity 2016South AfricaHemel-en-Aarde ValleyAtaraxia437017.742016</v>
      </c>
      <c r="S4579" t="b">
        <v>0</v>
      </c>
    </row>
    <row r="4580" spans="1:19" x14ac:dyDescent="0.2">
      <c r="A4580" t="s">
        <v>2007</v>
      </c>
      <c r="B4580" t="s">
        <v>9</v>
      </c>
      <c r="C4580" t="s">
        <v>281</v>
      </c>
      <c r="D4580" t="s">
        <v>6429</v>
      </c>
      <c r="E4580">
        <v>3.8</v>
      </c>
      <c r="F4580">
        <v>370</v>
      </c>
      <c r="G4580" s="21">
        <v>16.899999999999999</v>
      </c>
      <c r="H4580">
        <v>2016</v>
      </c>
      <c r="J4580" t="str">
        <f>_xlfn.CONCAT(Table1[#This Row])</f>
        <v>Haut-Médoc 2016FranceHaut-MédocChâteau du Retout3.837016.92016</v>
      </c>
      <c r="S4580" t="b">
        <v>0</v>
      </c>
    </row>
    <row r="4581" spans="1:19" x14ac:dyDescent="0.2">
      <c r="A4581" t="s">
        <v>6362</v>
      </c>
      <c r="B4581" t="s">
        <v>16</v>
      </c>
      <c r="C4581" t="s">
        <v>404</v>
      </c>
      <c r="D4581" t="s">
        <v>4336</v>
      </c>
      <c r="E4581">
        <v>4.0999999999999996</v>
      </c>
      <c r="F4581">
        <v>369</v>
      </c>
      <c r="G4581" s="21">
        <v>25.3</v>
      </c>
      <c r="H4581">
        <v>2016</v>
      </c>
      <c r="J4581" t="str">
        <f>_xlfn.CONCAT(Table1[#This Row])</f>
        <v>Pinot Noir Riserva Monticol 2016ItalySüdtirol - Alto AdigeTerlan (Terlano)4.136925.32016</v>
      </c>
      <c r="S4581" t="b">
        <v>0</v>
      </c>
    </row>
    <row r="4582" spans="1:19" x14ac:dyDescent="0.2">
      <c r="A4582" t="s">
        <v>6351</v>
      </c>
      <c r="B4582" t="s">
        <v>196</v>
      </c>
      <c r="C4582" t="s">
        <v>197</v>
      </c>
      <c r="D4582" t="s">
        <v>354</v>
      </c>
      <c r="E4582">
        <v>4.5</v>
      </c>
      <c r="F4582">
        <v>368</v>
      </c>
      <c r="G4582" s="21">
        <v>78.19</v>
      </c>
      <c r="H4582">
        <v>2016</v>
      </c>
      <c r="J4582" t="str">
        <f>_xlfn.CONCAT(Table1[#This Row])</f>
        <v>Bramare Marchiori Vineyard Malbec 2016ArgentinaMendozaViña Cobos4.536878.192016</v>
      </c>
      <c r="S4582" t="b">
        <v>0</v>
      </c>
    </row>
    <row r="4583" spans="1:19" x14ac:dyDescent="0.2">
      <c r="A4583" t="s">
        <v>6347</v>
      </c>
      <c r="B4583" t="s">
        <v>9</v>
      </c>
      <c r="C4583" t="s">
        <v>134</v>
      </c>
      <c r="D4583" t="s">
        <v>191</v>
      </c>
      <c r="E4583">
        <v>3.9</v>
      </c>
      <c r="F4583">
        <v>368</v>
      </c>
      <c r="G4583" s="21">
        <v>19.899999999999999</v>
      </c>
      <c r="H4583">
        <v>2016</v>
      </c>
      <c r="J4583" t="str">
        <f>_xlfn.CONCAT(Table1[#This Row])</f>
        <v>Saint Joseph Poivre et Sol 2016FranceSaint-JosephFrancois Villard3.936819.92016</v>
      </c>
      <c r="S4583" t="b">
        <v>0</v>
      </c>
    </row>
    <row r="4584" spans="1:19" x14ac:dyDescent="0.2">
      <c r="A4584" t="s">
        <v>6340</v>
      </c>
      <c r="B4584" t="s">
        <v>23</v>
      </c>
      <c r="C4584" t="s">
        <v>911</v>
      </c>
      <c r="D4584" t="s">
        <v>2043</v>
      </c>
      <c r="E4584">
        <v>3.7</v>
      </c>
      <c r="F4584">
        <v>367</v>
      </c>
      <c r="G4584" s="21">
        <v>13.6</v>
      </c>
      <c r="H4584">
        <v>2016</v>
      </c>
      <c r="J4584" t="str">
        <f>_xlfn.CONCAT(Table1[#This Row])</f>
        <v>Heideboden Rot 2016AustriaNeusiedlerseeHannes Reeh3.736713.62016</v>
      </c>
      <c r="S4584" t="b">
        <v>0</v>
      </c>
    </row>
    <row r="4585" spans="1:19" x14ac:dyDescent="0.2">
      <c r="A4585" t="s">
        <v>6335</v>
      </c>
      <c r="B4585" t="s">
        <v>66</v>
      </c>
      <c r="C4585" t="s">
        <v>316</v>
      </c>
      <c r="D4585" t="s">
        <v>6319</v>
      </c>
      <c r="E4585">
        <v>4</v>
      </c>
      <c r="F4585">
        <v>366</v>
      </c>
      <c r="G4585" s="21">
        <v>12.9</v>
      </c>
      <c r="H4585">
        <v>2016</v>
      </c>
      <c r="J4585" t="str">
        <f>_xlfn.CONCAT(Table1[#This Row])</f>
        <v>Single Vineyard Tinto 2016SpainLa ManchaQuinta de Quercus436612.92016</v>
      </c>
      <c r="S4585" t="b">
        <v>0</v>
      </c>
    </row>
    <row r="4586" spans="1:19" x14ac:dyDescent="0.2">
      <c r="A4586" t="s">
        <v>6331</v>
      </c>
      <c r="B4586" t="s">
        <v>16</v>
      </c>
      <c r="C4586" t="s">
        <v>2638</v>
      </c>
      <c r="D4586" t="s">
        <v>2906</v>
      </c>
      <c r="E4586">
        <v>3.5</v>
      </c>
      <c r="F4586">
        <v>366</v>
      </c>
      <c r="G4586" s="21">
        <v>6.75</v>
      </c>
      <c r="H4586">
        <v>2016</v>
      </c>
      <c r="J4586" t="str">
        <f>_xlfn.CONCAT(Table1[#This Row])</f>
        <v>Chianti Colli Senesi 2016ItalyChianti Colli SenesiCastellani3.53666.752016</v>
      </c>
      <c r="S4586" t="b">
        <v>0</v>
      </c>
    </row>
    <row r="4587" spans="1:19" x14ac:dyDescent="0.2">
      <c r="A4587" t="s">
        <v>6326</v>
      </c>
      <c r="B4587" t="s">
        <v>9</v>
      </c>
      <c r="C4587" t="s">
        <v>1110</v>
      </c>
      <c r="D4587" t="s">
        <v>574</v>
      </c>
      <c r="E4587">
        <v>3.9</v>
      </c>
      <c r="F4587">
        <v>365</v>
      </c>
      <c r="G4587" s="21">
        <v>38.909999999999997</v>
      </c>
      <c r="H4587">
        <v>2016</v>
      </c>
      <c r="J4587" t="str">
        <f>_xlfn.CONCAT(Table1[#This Row])</f>
        <v>Crozes-Hermitage Domaine de Thalabert 2016FranceCrozes-HermitagePaul Jaboulet Aîné3.936538.912016</v>
      </c>
      <c r="S4587" t="b">
        <v>0</v>
      </c>
    </row>
    <row r="4588" spans="1:19" x14ac:dyDescent="0.2">
      <c r="A4588" t="s">
        <v>6321</v>
      </c>
      <c r="B4588" t="s">
        <v>9</v>
      </c>
      <c r="C4588" t="s">
        <v>1110</v>
      </c>
      <c r="D4588" t="s">
        <v>361</v>
      </c>
      <c r="E4588">
        <v>3.8</v>
      </c>
      <c r="F4588">
        <v>364</v>
      </c>
      <c r="G4588" s="21">
        <v>28.18</v>
      </c>
      <c r="H4588">
        <v>2016</v>
      </c>
      <c r="J4588" t="str">
        <f>_xlfn.CONCAT(Table1[#This Row])</f>
        <v>Domaine des Grands Chemins Crozes-Hermitage 2016FranceCrozes-HermitageDelas3.836428.182016</v>
      </c>
      <c r="S4588" t="b">
        <v>0</v>
      </c>
    </row>
    <row r="4589" spans="1:19" x14ac:dyDescent="0.2">
      <c r="A4589" t="s">
        <v>6316</v>
      </c>
      <c r="B4589" t="s">
        <v>16</v>
      </c>
      <c r="C4589" t="s">
        <v>748</v>
      </c>
      <c r="D4589" t="s">
        <v>1336</v>
      </c>
      <c r="E4589">
        <v>4.4000000000000004</v>
      </c>
      <c r="F4589">
        <v>363</v>
      </c>
      <c r="G4589" s="21">
        <v>72.650000000000006</v>
      </c>
      <c r="H4589">
        <v>2016</v>
      </c>
      <c r="J4589" t="str">
        <f>_xlfn.CONCAT(Table1[#This Row])</f>
        <v>Saffredi 2016ItalyMaremma ToscanaFattoria le Pupille4.436372.652016</v>
      </c>
      <c r="S4589" t="b">
        <v>0</v>
      </c>
    </row>
    <row r="4590" spans="1:19" x14ac:dyDescent="0.2">
      <c r="A4590" t="s">
        <v>6315</v>
      </c>
      <c r="B4590" t="s">
        <v>70</v>
      </c>
      <c r="C4590" t="s">
        <v>161</v>
      </c>
      <c r="D4590" t="s">
        <v>5984</v>
      </c>
      <c r="E4590">
        <v>4.3</v>
      </c>
      <c r="F4590">
        <v>363</v>
      </c>
      <c r="G4590" s="21">
        <v>48.55</v>
      </c>
      <c r="H4590">
        <v>2016</v>
      </c>
      <c r="J4590" t="str">
        <f>_xlfn.CONCAT(Table1[#This Row])</f>
        <v>Thorn Merlot 2016United StatesNapa ValleyThe Prisoner4.336348.552016</v>
      </c>
      <c r="S4590" t="b">
        <v>0</v>
      </c>
    </row>
    <row r="4591" spans="1:19" x14ac:dyDescent="0.2">
      <c r="A4591" t="s">
        <v>6307</v>
      </c>
      <c r="B4591" t="s">
        <v>16</v>
      </c>
      <c r="C4591" t="s">
        <v>454</v>
      </c>
      <c r="D4591" t="s">
        <v>2045</v>
      </c>
      <c r="E4591">
        <v>3.6</v>
      </c>
      <c r="F4591">
        <v>361</v>
      </c>
      <c r="G4591" s="21">
        <v>7.13</v>
      </c>
      <c r="H4591">
        <v>2016</v>
      </c>
      <c r="J4591" t="str">
        <f>_xlfn.CONCAT(Table1[#This Row])</f>
        <v>Sallier de La Tour Nero d'Avola 2016ItalySiciliaTasca d'Almerita3.63617.132016</v>
      </c>
      <c r="S4591" t="b">
        <v>0</v>
      </c>
    </row>
    <row r="4592" spans="1:19" x14ac:dyDescent="0.2">
      <c r="A4592" t="s">
        <v>2800</v>
      </c>
      <c r="B4592" t="s">
        <v>62</v>
      </c>
      <c r="C4592" t="s">
        <v>63</v>
      </c>
      <c r="D4592" t="s">
        <v>1125</v>
      </c>
      <c r="E4592">
        <v>4.2</v>
      </c>
      <c r="F4592">
        <v>359</v>
      </c>
      <c r="G4592" s="21">
        <v>32.99</v>
      </c>
      <c r="H4592">
        <v>2016</v>
      </c>
      <c r="J4592" t="str">
        <f>_xlfn.CONCAT(Table1[#This Row])</f>
        <v>Estate Red 2016South AfricaStellenboschRust En Vrede4.235932.992016</v>
      </c>
      <c r="S4592" t="b">
        <v>0</v>
      </c>
    </row>
    <row r="4593" spans="1:19" x14ac:dyDescent="0.2">
      <c r="A4593" t="s">
        <v>838</v>
      </c>
      <c r="B4593" t="s">
        <v>9</v>
      </c>
      <c r="C4593" t="s">
        <v>105</v>
      </c>
      <c r="D4593" t="s">
        <v>1186</v>
      </c>
      <c r="E4593">
        <v>4</v>
      </c>
      <c r="F4593">
        <v>358</v>
      </c>
      <c r="G4593" s="21">
        <v>56.54</v>
      </c>
      <c r="H4593">
        <v>2016</v>
      </c>
      <c r="J4593" t="str">
        <f>_xlfn.CONCAT(Table1[#This Row])</f>
        <v>Saint-Estèphe 2016FranceSaint-EstèpheChâteau Phélan Ségur435856.542016</v>
      </c>
      <c r="S4593" t="b">
        <v>0</v>
      </c>
    </row>
    <row r="4594" spans="1:19" x14ac:dyDescent="0.2">
      <c r="A4594" t="s">
        <v>6223</v>
      </c>
      <c r="B4594" t="s">
        <v>16</v>
      </c>
      <c r="C4594" t="s">
        <v>178</v>
      </c>
      <c r="D4594" t="s">
        <v>2273</v>
      </c>
      <c r="E4594">
        <v>4</v>
      </c>
      <c r="F4594">
        <v>358</v>
      </c>
      <c r="G4594" s="21">
        <v>31.96</v>
      </c>
      <c r="H4594">
        <v>2016</v>
      </c>
      <c r="J4594" t="str">
        <f>_xlfn.CONCAT(Table1[#This Row])</f>
        <v>Barbera d’Alba Vigna Martina 2016ItalyBarbera d'AlbaElio Grasso435831.962016</v>
      </c>
      <c r="S4594" t="b">
        <v>0</v>
      </c>
    </row>
    <row r="4595" spans="1:19" x14ac:dyDescent="0.2">
      <c r="A4595" t="s">
        <v>6220</v>
      </c>
      <c r="B4595" t="s">
        <v>16</v>
      </c>
      <c r="C4595" t="s">
        <v>5291</v>
      </c>
      <c r="D4595" t="s">
        <v>3833</v>
      </c>
      <c r="E4595">
        <v>3.9</v>
      </c>
      <c r="F4595">
        <v>358</v>
      </c>
      <c r="G4595" s="21">
        <v>11.9</v>
      </c>
      <c r="H4595">
        <v>2016</v>
      </c>
      <c r="J4595" t="str">
        <f>_xlfn.CONCAT(Table1[#This Row])</f>
        <v>14 Primitivo Gioia del Colle 2016ItalyGioia del CollePolvanera3.935811.92016</v>
      </c>
      <c r="S4595" t="b">
        <v>0</v>
      </c>
    </row>
    <row r="4596" spans="1:19" x14ac:dyDescent="0.2">
      <c r="A4596" t="s">
        <v>838</v>
      </c>
      <c r="B4596" t="s">
        <v>9</v>
      </c>
      <c r="C4596" t="s">
        <v>105</v>
      </c>
      <c r="D4596" t="s">
        <v>704</v>
      </c>
      <c r="E4596">
        <v>4</v>
      </c>
      <c r="F4596">
        <v>357</v>
      </c>
      <c r="G4596" s="21">
        <v>44.9</v>
      </c>
      <c r="H4596">
        <v>2016</v>
      </c>
      <c r="J4596" t="str">
        <f>_xlfn.CONCAT(Table1[#This Row])</f>
        <v>Saint-Estèphe 2016FranceSaint-EstèpheChâteau de Pez435744.92016</v>
      </c>
      <c r="S4596" t="b">
        <v>0</v>
      </c>
    </row>
    <row r="4597" spans="1:19" x14ac:dyDescent="0.2">
      <c r="A4597" t="s">
        <v>6209</v>
      </c>
      <c r="B4597" t="s">
        <v>16</v>
      </c>
      <c r="C4597" t="s">
        <v>17</v>
      </c>
      <c r="D4597" t="s">
        <v>2289</v>
      </c>
      <c r="E4597">
        <v>4.2</v>
      </c>
      <c r="F4597">
        <v>356</v>
      </c>
      <c r="G4597" s="21">
        <v>64.02</v>
      </c>
      <c r="H4597">
        <v>2016</v>
      </c>
      <c r="J4597" t="str">
        <f>_xlfn.CONCAT(Table1[#This Row])</f>
        <v>Giusto di Notri Toscana 2016ItalyToscanaTua Rita4.235664.022016</v>
      </c>
      <c r="S4597" t="b">
        <v>0</v>
      </c>
    </row>
    <row r="4598" spans="1:19" x14ac:dyDescent="0.2">
      <c r="A4598" t="s">
        <v>6206</v>
      </c>
      <c r="B4598" t="s">
        <v>16</v>
      </c>
      <c r="C4598" t="s">
        <v>663</v>
      </c>
      <c r="D4598" t="s">
        <v>6207</v>
      </c>
      <c r="E4598">
        <v>3.9</v>
      </c>
      <c r="F4598">
        <v>356</v>
      </c>
      <c r="G4598" s="21">
        <v>22.47</v>
      </c>
      <c r="H4598">
        <v>2016</v>
      </c>
      <c r="J4598" t="str">
        <f>_xlfn.CONCAT(Table1[#This Row])</f>
        <v>Ruberpan Valpolicella Superiore 2016ItalyValpolicellaPieropan3.935622.472016</v>
      </c>
      <c r="S4598" t="b">
        <v>0</v>
      </c>
    </row>
    <row r="4599" spans="1:19" x14ac:dyDescent="0.2">
      <c r="A4599" t="s">
        <v>604</v>
      </c>
      <c r="B4599" t="s">
        <v>16</v>
      </c>
      <c r="C4599" t="s">
        <v>93</v>
      </c>
      <c r="D4599" t="s">
        <v>6197</v>
      </c>
      <c r="E4599">
        <v>3.8</v>
      </c>
      <c r="F4599">
        <v>354</v>
      </c>
      <c r="G4599" s="21">
        <v>8.7200000000000006</v>
      </c>
      <c r="H4599">
        <v>2016</v>
      </c>
      <c r="J4599" t="str">
        <f>_xlfn.CONCAT(Table1[#This Row])</f>
        <v>Chianti Classico 2016ItalyChianti ClassicoPoggio Civetta3.83548.722016</v>
      </c>
      <c r="S4599" t="b">
        <v>0</v>
      </c>
    </row>
    <row r="4600" spans="1:19" x14ac:dyDescent="0.2">
      <c r="A4600" t="s">
        <v>6192</v>
      </c>
      <c r="B4600" t="s">
        <v>16</v>
      </c>
      <c r="C4600" t="s">
        <v>558</v>
      </c>
      <c r="D4600" t="s">
        <v>1712</v>
      </c>
      <c r="E4600">
        <v>4.2</v>
      </c>
      <c r="F4600">
        <v>353</v>
      </c>
      <c r="G4600" s="21">
        <v>35.9</v>
      </c>
      <c r="H4600">
        <v>2016</v>
      </c>
      <c r="J4600" t="str">
        <f>_xlfn.CONCAT(Table1[#This Row])</f>
        <v>Asinone Vino Nobile di Montepulciano 2016ItalyVino Nobile di MontepulcianoPoliziano4.235335.92016</v>
      </c>
      <c r="S4600" t="b">
        <v>0</v>
      </c>
    </row>
    <row r="4601" spans="1:19" x14ac:dyDescent="0.2">
      <c r="A4601" t="s">
        <v>6196</v>
      </c>
      <c r="B4601" t="s">
        <v>62</v>
      </c>
      <c r="C4601" t="s">
        <v>63</v>
      </c>
      <c r="D4601" t="s">
        <v>1286</v>
      </c>
      <c r="E4601">
        <v>4.0999999999999996</v>
      </c>
      <c r="F4601">
        <v>353</v>
      </c>
      <c r="G4601" s="21">
        <v>16.5</v>
      </c>
      <c r="H4601">
        <v>2016</v>
      </c>
      <c r="J4601" t="str">
        <f>_xlfn.CONCAT(Table1[#This Row])</f>
        <v>Creative Block 3 2016South AfricaStellenboschSpier4.135316.52016</v>
      </c>
      <c r="S4601" t="b">
        <v>0</v>
      </c>
    </row>
    <row r="4602" spans="1:19" x14ac:dyDescent="0.2">
      <c r="A4602" t="s">
        <v>6193</v>
      </c>
      <c r="B4602" t="s">
        <v>9</v>
      </c>
      <c r="C4602" t="s">
        <v>742</v>
      </c>
      <c r="D4602" t="s">
        <v>6194</v>
      </c>
      <c r="E4602">
        <v>3.7</v>
      </c>
      <c r="F4602">
        <v>353</v>
      </c>
      <c r="G4602" s="21">
        <v>9.5</v>
      </c>
      <c r="H4602">
        <v>2016</v>
      </c>
      <c r="J4602" t="str">
        <f>_xlfn.CONCAT(Table1[#This Row])</f>
        <v>Bordeaux Supérieur (Premium) 2016FranceBordeaux SupérieurChâteau Clou du Pin3.73539.52016</v>
      </c>
      <c r="S4602" t="b">
        <v>0</v>
      </c>
    </row>
    <row r="4603" spans="1:19" x14ac:dyDescent="0.2">
      <c r="A4603" t="s">
        <v>1382</v>
      </c>
      <c r="B4603" t="s">
        <v>66</v>
      </c>
      <c r="C4603" t="s">
        <v>308</v>
      </c>
      <c r="D4603" t="s">
        <v>4014</v>
      </c>
      <c r="E4603">
        <v>3.7</v>
      </c>
      <c r="F4603">
        <v>352</v>
      </c>
      <c r="G4603" s="21">
        <v>12.59</v>
      </c>
      <c r="H4603">
        <v>2016</v>
      </c>
      <c r="J4603" t="str">
        <f>_xlfn.CONCAT(Table1[#This Row])</f>
        <v>Crianza Rioja 2016SpainRiojaVivanco3.735212.592016</v>
      </c>
      <c r="S4603" t="b">
        <v>0</v>
      </c>
    </row>
    <row r="4604" spans="1:19" x14ac:dyDescent="0.2">
      <c r="A4604" t="s">
        <v>557</v>
      </c>
      <c r="B4604" t="s">
        <v>16</v>
      </c>
      <c r="C4604" t="s">
        <v>558</v>
      </c>
      <c r="D4604" t="s">
        <v>1491</v>
      </c>
      <c r="E4604">
        <v>3.8</v>
      </c>
      <c r="F4604">
        <v>351</v>
      </c>
      <c r="G4604" s="21">
        <v>12.37</v>
      </c>
      <c r="H4604">
        <v>2016</v>
      </c>
      <c r="J4604" t="str">
        <f>_xlfn.CONCAT(Table1[#This Row])</f>
        <v>Vino Nobile di Montepulciano 2016ItalyVino Nobile di MontepulcianoTenuta di Gracciano della Seta3.835112.372016</v>
      </c>
      <c r="S4604" t="b">
        <v>0</v>
      </c>
    </row>
    <row r="4605" spans="1:19" x14ac:dyDescent="0.2">
      <c r="A4605" t="s">
        <v>2941</v>
      </c>
      <c r="B4605" t="s">
        <v>9</v>
      </c>
      <c r="C4605" t="s">
        <v>379</v>
      </c>
      <c r="D4605" t="s">
        <v>3703</v>
      </c>
      <c r="E4605">
        <v>3.7</v>
      </c>
      <c r="F4605">
        <v>351</v>
      </c>
      <c r="G4605" s="21">
        <v>14.54</v>
      </c>
      <c r="H4605">
        <v>2016</v>
      </c>
      <c r="J4605" t="str">
        <f>_xlfn.CONCAT(Table1[#This Row])</f>
        <v>Médoc 2016FranceMédocChâteau Saint-Aubin3.735114.542016</v>
      </c>
      <c r="S4605" t="b">
        <v>0</v>
      </c>
    </row>
    <row r="4606" spans="1:19" x14ac:dyDescent="0.2">
      <c r="A4606" t="s">
        <v>2915</v>
      </c>
      <c r="B4606" t="s">
        <v>16</v>
      </c>
      <c r="C4606" t="s">
        <v>374</v>
      </c>
      <c r="D4606" t="s">
        <v>375</v>
      </c>
      <c r="E4606">
        <v>4.5</v>
      </c>
      <c r="F4606">
        <v>349</v>
      </c>
      <c r="G4606" s="21">
        <v>179</v>
      </c>
      <c r="H4606">
        <v>2016</v>
      </c>
      <c r="J4606" t="str">
        <f>_xlfn.CONCAT(Table1[#This Row])</f>
        <v>Barbaresco 2016ItalyBarbarescoGaja4.53491792016</v>
      </c>
      <c r="S4606" t="b">
        <v>0</v>
      </c>
    </row>
    <row r="4607" spans="1:19" x14ac:dyDescent="0.2">
      <c r="A4607" t="s">
        <v>2106</v>
      </c>
      <c r="B4607" t="s">
        <v>9</v>
      </c>
      <c r="C4607" t="s">
        <v>389</v>
      </c>
      <c r="D4607" t="s">
        <v>1094</v>
      </c>
      <c r="E4607">
        <v>4.2</v>
      </c>
      <c r="F4607">
        <v>349</v>
      </c>
      <c r="G4607" s="21">
        <v>99.95</v>
      </c>
      <c r="H4607">
        <v>2016</v>
      </c>
      <c r="J4607" t="str">
        <f>_xlfn.CONCAT(Table1[#This Row])</f>
        <v>Pessac-Léognan (Grand Cru Classé de Graves) 2016FrancePessac-LéognanDomaine de Chevalier4.234999.952016</v>
      </c>
      <c r="S4607" t="b">
        <v>0</v>
      </c>
    </row>
    <row r="4608" spans="1:19" x14ac:dyDescent="0.2">
      <c r="A4608" t="s">
        <v>6102</v>
      </c>
      <c r="B4608" t="s">
        <v>16</v>
      </c>
      <c r="C4608" t="s">
        <v>505</v>
      </c>
      <c r="D4608" t="s">
        <v>580</v>
      </c>
      <c r="E4608">
        <v>4.4000000000000004</v>
      </c>
      <c r="F4608">
        <v>347</v>
      </c>
      <c r="G4608" s="21">
        <v>34.950000000000003</v>
      </c>
      <c r="H4608">
        <v>2016</v>
      </c>
      <c r="J4608" t="str">
        <f>_xlfn.CONCAT(Table1[#This Row])</f>
        <v>Acinatico Amarone della Valpolicella Classico 2016ItalyAmarone della Valpolicella ClassicoStefano Accordini4.434734.952016</v>
      </c>
      <c r="S4608" t="b">
        <v>0</v>
      </c>
    </row>
    <row r="4609" spans="1:19" x14ac:dyDescent="0.2">
      <c r="A4609" t="s">
        <v>461</v>
      </c>
      <c r="B4609" t="s">
        <v>9</v>
      </c>
      <c r="C4609" t="s">
        <v>114</v>
      </c>
      <c r="D4609" t="s">
        <v>385</v>
      </c>
      <c r="E4609">
        <v>4.3</v>
      </c>
      <c r="F4609">
        <v>347</v>
      </c>
      <c r="G4609" s="21">
        <v>116.49</v>
      </c>
      <c r="H4609">
        <v>2016</v>
      </c>
      <c r="J4609" t="str">
        <f>_xlfn.CONCAT(Table1[#This Row])</f>
        <v>Saint-Julien (Grand Cru Classé) 2016FranceSaint-JulienChâteau Léoville Barton4.3347116.492016</v>
      </c>
      <c r="S4609" t="b">
        <v>0</v>
      </c>
    </row>
    <row r="4610" spans="1:19" x14ac:dyDescent="0.2">
      <c r="A4610" t="s">
        <v>6101</v>
      </c>
      <c r="B4610" t="s">
        <v>9</v>
      </c>
      <c r="C4610" t="s">
        <v>1585</v>
      </c>
      <c r="D4610" t="s">
        <v>1489</v>
      </c>
      <c r="E4610">
        <v>3.9</v>
      </c>
      <c r="F4610">
        <v>347</v>
      </c>
      <c r="G4610" s="21">
        <v>9.9</v>
      </c>
      <c r="H4610">
        <v>2016</v>
      </c>
      <c r="J4610" t="str">
        <f>_xlfn.CONCAT(Table1[#This Row])</f>
        <v>Vin de Pays Terre de Bussière Principauté d'Orange 2016FranceVin de PaysDomaine de la Janasse3.93479.92016</v>
      </c>
      <c r="S4610" t="b">
        <v>0</v>
      </c>
    </row>
    <row r="4611" spans="1:19" x14ac:dyDescent="0.2">
      <c r="A4611" t="s">
        <v>6085</v>
      </c>
      <c r="B4611" t="s">
        <v>66</v>
      </c>
      <c r="C4611" t="s">
        <v>313</v>
      </c>
      <c r="D4611" t="s">
        <v>735</v>
      </c>
      <c r="E4611">
        <v>4.4000000000000004</v>
      </c>
      <c r="F4611">
        <v>345</v>
      </c>
      <c r="G4611" s="21">
        <v>64.33</v>
      </c>
      <c r="H4611">
        <v>2016</v>
      </c>
      <c r="J4611" t="str">
        <f>_xlfn.CONCAT(Table1[#This Row])</f>
        <v>Finca Dofí 2016SpainPrioratÁlvaro Palacios4.434564.332016</v>
      </c>
      <c r="S4611" t="b">
        <v>0</v>
      </c>
    </row>
    <row r="4612" spans="1:19" x14ac:dyDescent="0.2">
      <c r="A4612" t="s">
        <v>6091</v>
      </c>
      <c r="B4612" t="s">
        <v>16</v>
      </c>
      <c r="C4612" t="s">
        <v>17</v>
      </c>
      <c r="D4612" t="s">
        <v>3211</v>
      </c>
      <c r="E4612">
        <v>4.3</v>
      </c>
      <c r="F4612">
        <v>345</v>
      </c>
      <c r="G4612" s="21">
        <v>55.85</v>
      </c>
      <c r="H4612">
        <v>2016</v>
      </c>
      <c r="J4612" t="str">
        <f>_xlfn.CONCAT(Table1[#This Row])</f>
        <v>Solengo 2016ItalyToscanaArgiano4.334555.852016</v>
      </c>
      <c r="S4612" t="b">
        <v>0</v>
      </c>
    </row>
    <row r="4613" spans="1:19" x14ac:dyDescent="0.2">
      <c r="A4613" t="s">
        <v>860</v>
      </c>
      <c r="B4613" t="s">
        <v>62</v>
      </c>
      <c r="C4613" t="s">
        <v>63</v>
      </c>
      <c r="D4613" t="s">
        <v>4008</v>
      </c>
      <c r="E4613">
        <v>4</v>
      </c>
      <c r="F4613">
        <v>345</v>
      </c>
      <c r="G4613" s="21">
        <v>24.95</v>
      </c>
      <c r="H4613">
        <v>2016</v>
      </c>
      <c r="J4613" t="str">
        <f>_xlfn.CONCAT(Table1[#This Row])</f>
        <v>Cabernet Sauvignon 2016South AfricaStellenboschThelema434524.952016</v>
      </c>
      <c r="S4613" t="b">
        <v>0</v>
      </c>
    </row>
    <row r="4614" spans="1:19" x14ac:dyDescent="0.2">
      <c r="A4614" t="s">
        <v>6073</v>
      </c>
      <c r="B4614" t="s">
        <v>16</v>
      </c>
      <c r="C4614" t="s">
        <v>99</v>
      </c>
      <c r="D4614" t="s">
        <v>840</v>
      </c>
      <c r="E4614">
        <v>3.8</v>
      </c>
      <c r="F4614">
        <v>343</v>
      </c>
      <c r="G4614" s="21">
        <v>9.9</v>
      </c>
      <c r="H4614">
        <v>2016</v>
      </c>
      <c r="J4614" t="str">
        <f>_xlfn.CONCAT(Table1[#This Row])</f>
        <v>Belpasso Rosso 2016ItalyVenetoAllegrini3.83439.92016</v>
      </c>
      <c r="S4614" t="b">
        <v>0</v>
      </c>
    </row>
    <row r="4615" spans="1:19" x14ac:dyDescent="0.2">
      <c r="A4615" t="s">
        <v>950</v>
      </c>
      <c r="B4615" t="s">
        <v>77</v>
      </c>
      <c r="C4615" t="s">
        <v>153</v>
      </c>
      <c r="D4615" t="s">
        <v>439</v>
      </c>
      <c r="E4615">
        <v>4.0999999999999996</v>
      </c>
      <c r="F4615">
        <v>341</v>
      </c>
      <c r="G4615" s="21">
        <v>15.54</v>
      </c>
      <c r="H4615">
        <v>2016</v>
      </c>
      <c r="J4615" t="str">
        <f>_xlfn.CONCAT(Table1[#This Row])</f>
        <v>Syrah 2016PortugalAlentejanoCortes de Cima4.134115.542016</v>
      </c>
      <c r="S4615" t="b">
        <v>0</v>
      </c>
    </row>
    <row r="4616" spans="1:19" x14ac:dyDescent="0.2">
      <c r="A4616" t="s">
        <v>6063</v>
      </c>
      <c r="B4616" t="s">
        <v>66</v>
      </c>
      <c r="C4616" t="s">
        <v>308</v>
      </c>
      <c r="D4616" t="s">
        <v>2268</v>
      </c>
      <c r="E4616">
        <v>3.8</v>
      </c>
      <c r="F4616">
        <v>341</v>
      </c>
      <c r="G4616" s="21">
        <v>16.399999999999999</v>
      </c>
      <c r="H4616">
        <v>2016</v>
      </c>
      <c r="J4616" t="str">
        <f>_xlfn.CONCAT(Table1[#This Row])</f>
        <v>Varietales Maturana Rioja 2016SpainRiojaBaron de Ley3.834116.42016</v>
      </c>
      <c r="S4616" t="b">
        <v>0</v>
      </c>
    </row>
    <row r="4617" spans="1:19" x14ac:dyDescent="0.2">
      <c r="A4617" t="s">
        <v>1311</v>
      </c>
      <c r="B4617" t="s">
        <v>9</v>
      </c>
      <c r="C4617" t="s">
        <v>666</v>
      </c>
      <c r="D4617" t="s">
        <v>284</v>
      </c>
      <c r="E4617">
        <v>4.0999999999999996</v>
      </c>
      <c r="F4617">
        <v>340</v>
      </c>
      <c r="G4617" s="21">
        <v>44.57</v>
      </c>
      <c r="H4617">
        <v>2016</v>
      </c>
      <c r="J4617" t="str">
        <f>_xlfn.CONCAT(Table1[#This Row])</f>
        <v>Gevrey-Chambertin 2016FranceGevrey-ChambertinBouchard Père &amp; Fils4.134044.572016</v>
      </c>
      <c r="S4617" t="b">
        <v>0</v>
      </c>
    </row>
    <row r="4618" spans="1:19" x14ac:dyDescent="0.2">
      <c r="A4618" t="s">
        <v>327</v>
      </c>
      <c r="B4618" t="s">
        <v>66</v>
      </c>
      <c r="C4618" t="s">
        <v>776</v>
      </c>
      <c r="D4618" t="s">
        <v>6058</v>
      </c>
      <c r="E4618">
        <v>3.8</v>
      </c>
      <c r="F4618">
        <v>340</v>
      </c>
      <c r="G4618" s="21">
        <v>7.95</v>
      </c>
      <c r="H4618">
        <v>2016</v>
      </c>
      <c r="J4618" t="str">
        <f>_xlfn.CONCAT(Table1[#This Row])</f>
        <v>Crianza 2016SpainSomontanoBodega Sommos3.83407.952016</v>
      </c>
      <c r="S4618" t="b">
        <v>0</v>
      </c>
    </row>
    <row r="4619" spans="1:19" x14ac:dyDescent="0.2">
      <c r="A4619" t="s">
        <v>6062</v>
      </c>
      <c r="B4619" t="s">
        <v>62</v>
      </c>
      <c r="C4619" t="s">
        <v>4015</v>
      </c>
      <c r="D4619" t="s">
        <v>4016</v>
      </c>
      <c r="E4619">
        <v>3.7</v>
      </c>
      <c r="F4619">
        <v>340</v>
      </c>
      <c r="G4619" s="21">
        <v>14.27</v>
      </c>
      <c r="H4619">
        <v>2016</v>
      </c>
      <c r="J4619" t="str">
        <f>_xlfn.CONCAT(Table1[#This Row])</f>
        <v>Merlot - Shiraz 2016South AfricaCitrusdal MountainCederberg3.734014.272016</v>
      </c>
      <c r="S4619" t="b">
        <v>0</v>
      </c>
    </row>
    <row r="4620" spans="1:19" x14ac:dyDescent="0.2">
      <c r="A4620" t="s">
        <v>5981</v>
      </c>
      <c r="B4620" t="s">
        <v>62</v>
      </c>
      <c r="C4620" t="s">
        <v>349</v>
      </c>
      <c r="D4620" t="s">
        <v>1351</v>
      </c>
      <c r="E4620">
        <v>3.6</v>
      </c>
      <c r="F4620">
        <v>339</v>
      </c>
      <c r="G4620" s="21">
        <v>8.5</v>
      </c>
      <c r="H4620">
        <v>2016</v>
      </c>
      <c r="J4620" t="str">
        <f>_xlfn.CONCAT(Table1[#This Row])</f>
        <v>Shiraz (Baker Station) 2016South AfricaFranschhoekFranschhoek Cellar3.63398.52016</v>
      </c>
      <c r="S4620" t="b">
        <v>0</v>
      </c>
    </row>
    <row r="4621" spans="1:19" x14ac:dyDescent="0.2">
      <c r="A4621" t="s">
        <v>5975</v>
      </c>
      <c r="B4621" t="s">
        <v>66</v>
      </c>
      <c r="C4621" t="s">
        <v>308</v>
      </c>
      <c r="D4621" t="s">
        <v>5089</v>
      </c>
      <c r="E4621">
        <v>4</v>
      </c>
      <c r="F4621">
        <v>338</v>
      </c>
      <c r="G4621" s="21">
        <v>30.95</v>
      </c>
      <c r="H4621">
        <v>2016</v>
      </c>
      <c r="J4621" t="str">
        <f>_xlfn.CONCAT(Table1[#This Row])</f>
        <v>Colección Privada 2016SpainRiojaSierra Cantabria433830.952016</v>
      </c>
      <c r="S4621" t="b">
        <v>0</v>
      </c>
    </row>
    <row r="4622" spans="1:19" x14ac:dyDescent="0.2">
      <c r="A4622" t="s">
        <v>5974</v>
      </c>
      <c r="B4622" t="s">
        <v>70</v>
      </c>
      <c r="C4622" t="s">
        <v>533</v>
      </c>
      <c r="D4622" t="s">
        <v>5817</v>
      </c>
      <c r="E4622">
        <v>3.7</v>
      </c>
      <c r="F4622">
        <v>338</v>
      </c>
      <c r="G4622" s="21">
        <v>18.32</v>
      </c>
      <c r="H4622">
        <v>2016</v>
      </c>
      <c r="J4622" t="str">
        <f>_xlfn.CONCAT(Table1[#This Row])</f>
        <v>CMS Red (Cabernet - Merlot - Syrah) 2016United StatesColumbia ValleyHedges Family Estate3.733818.322016</v>
      </c>
      <c r="S4622" t="b">
        <v>0</v>
      </c>
    </row>
    <row r="4623" spans="1:19" x14ac:dyDescent="0.2">
      <c r="A4623" t="s">
        <v>860</v>
      </c>
      <c r="B4623" t="s">
        <v>70</v>
      </c>
      <c r="C4623" t="s">
        <v>71</v>
      </c>
      <c r="D4623" t="s">
        <v>289</v>
      </c>
      <c r="E4623">
        <v>3.7</v>
      </c>
      <c r="F4623">
        <v>338</v>
      </c>
      <c r="G4623" s="21">
        <v>10.51</v>
      </c>
      <c r="H4623">
        <v>2016</v>
      </c>
      <c r="J4623" t="str">
        <f>_xlfn.CONCAT(Table1[#This Row])</f>
        <v>Cabernet Sauvignon 2016United StatesCaliforniaGeyser Peak3.733810.512016</v>
      </c>
      <c r="S4623" t="b">
        <v>0</v>
      </c>
    </row>
    <row r="4624" spans="1:19" x14ac:dyDescent="0.2">
      <c r="A4624" t="s">
        <v>5970</v>
      </c>
      <c r="B4624" t="s">
        <v>9</v>
      </c>
      <c r="C4624" t="s">
        <v>5971</v>
      </c>
      <c r="D4624" t="s">
        <v>5972</v>
      </c>
      <c r="E4624">
        <v>3.8</v>
      </c>
      <c r="F4624">
        <v>337</v>
      </c>
      <c r="G4624" s="21">
        <v>17.5</v>
      </c>
      <c r="H4624">
        <v>2016</v>
      </c>
      <c r="J4624" t="str">
        <f>_xlfn.CONCAT(Table1[#This Row])</f>
        <v>Pécharmant 2016FrancePécharmantChâteau de Tiregand3.833717.52016</v>
      </c>
      <c r="S4624" t="b">
        <v>0</v>
      </c>
    </row>
    <row r="4625" spans="1:19" x14ac:dyDescent="0.2">
      <c r="A4625" t="s">
        <v>327</v>
      </c>
      <c r="B4625" t="s">
        <v>66</v>
      </c>
      <c r="C4625" t="s">
        <v>333</v>
      </c>
      <c r="D4625" t="s">
        <v>3385</v>
      </c>
      <c r="E4625">
        <v>3.6</v>
      </c>
      <c r="F4625">
        <v>336</v>
      </c>
      <c r="G4625" s="21">
        <v>7.7</v>
      </c>
      <c r="H4625">
        <v>2016</v>
      </c>
      <c r="J4625" t="str">
        <f>_xlfn.CONCAT(Table1[#This Row])</f>
        <v>Crianza 2016SpainNavarraPagos de Aráiz3.63367.72016</v>
      </c>
      <c r="S4625" t="b">
        <v>0</v>
      </c>
    </row>
    <row r="4626" spans="1:19" x14ac:dyDescent="0.2">
      <c r="A4626" t="s">
        <v>5958</v>
      </c>
      <c r="B4626" t="s">
        <v>16</v>
      </c>
      <c r="C4626" t="s">
        <v>3595</v>
      </c>
      <c r="D4626" t="s">
        <v>712</v>
      </c>
      <c r="E4626">
        <v>3.7</v>
      </c>
      <c r="F4626">
        <v>335</v>
      </c>
      <c r="G4626" s="21">
        <v>13.38</v>
      </c>
      <c r="H4626">
        <v>2016</v>
      </c>
      <c r="J4626" t="str">
        <f>_xlfn.CONCAT(Table1[#This Row])</f>
        <v>Castel del Monte Trentangeli Rosso 2016ItalyCastel del MonteTormaresca3.733513.382016</v>
      </c>
      <c r="S4626" t="b">
        <v>0</v>
      </c>
    </row>
    <row r="4627" spans="1:19" x14ac:dyDescent="0.2">
      <c r="A4627" t="s">
        <v>5949</v>
      </c>
      <c r="B4627" t="s">
        <v>46</v>
      </c>
      <c r="C4627" t="s">
        <v>1057</v>
      </c>
      <c r="D4627" t="s">
        <v>3206</v>
      </c>
      <c r="E4627">
        <v>4.2</v>
      </c>
      <c r="F4627">
        <v>334</v>
      </c>
      <c r="G4627" s="21">
        <v>23.99</v>
      </c>
      <c r="H4627">
        <v>2016</v>
      </c>
      <c r="J4627" t="str">
        <f>_xlfn.CONCAT(Table1[#This Row])</f>
        <v>Director's Cut Shiraz 2016AustraliaLanghorne CreekHeartland4.233423.992016</v>
      </c>
      <c r="S4627" t="b">
        <v>0</v>
      </c>
    </row>
    <row r="4628" spans="1:19" x14ac:dyDescent="0.2">
      <c r="A4628" t="s">
        <v>3515</v>
      </c>
      <c r="B4628" t="s">
        <v>9</v>
      </c>
      <c r="C4628" t="s">
        <v>389</v>
      </c>
      <c r="D4628" t="s">
        <v>5954</v>
      </c>
      <c r="E4628">
        <v>3.9</v>
      </c>
      <c r="F4628">
        <v>334</v>
      </c>
      <c r="G4628" s="21">
        <v>51.23</v>
      </c>
      <c r="H4628">
        <v>2016</v>
      </c>
      <c r="J4628" t="str">
        <f>_xlfn.CONCAT(Table1[#This Row])</f>
        <v>Pessac-Léognan 2016FrancePessac-LéognanChâteau La Louvière3.933451.232016</v>
      </c>
      <c r="S4628" t="b">
        <v>0</v>
      </c>
    </row>
    <row r="4629" spans="1:19" x14ac:dyDescent="0.2">
      <c r="A4629" t="s">
        <v>5945</v>
      </c>
      <c r="B4629" t="s">
        <v>34</v>
      </c>
      <c r="C4629" t="s">
        <v>365</v>
      </c>
      <c r="D4629" t="s">
        <v>2776</v>
      </c>
      <c r="E4629">
        <v>3.4</v>
      </c>
      <c r="F4629">
        <v>334</v>
      </c>
      <c r="G4629" s="21">
        <v>8.69</v>
      </c>
      <c r="H4629">
        <v>2016</v>
      </c>
      <c r="J4629" t="str">
        <f>_xlfn.CONCAT(Table1[#This Row])</f>
        <v>Carmenère 2016ChileMaule ValleyAromo3.43348.692016</v>
      </c>
      <c r="S4629" t="b">
        <v>0</v>
      </c>
    </row>
    <row r="4630" spans="1:19" x14ac:dyDescent="0.2">
      <c r="A4630" t="s">
        <v>5951</v>
      </c>
      <c r="B4630" t="s">
        <v>66</v>
      </c>
      <c r="C4630" t="s">
        <v>1236</v>
      </c>
      <c r="D4630" t="s">
        <v>4213</v>
      </c>
      <c r="E4630">
        <v>3.4</v>
      </c>
      <c r="F4630">
        <v>334</v>
      </c>
      <c r="G4630" s="21">
        <v>5.99</v>
      </c>
      <c r="H4630">
        <v>2016</v>
      </c>
      <c r="J4630" t="str">
        <f>_xlfn.CONCAT(Table1[#This Row])</f>
        <v>Valdepeñas Tempranillo Crianza 2016SpainValdepeñasPata Negra3.43345.992016</v>
      </c>
      <c r="S4630" t="b">
        <v>0</v>
      </c>
    </row>
    <row r="4631" spans="1:19" x14ac:dyDescent="0.2">
      <c r="A4631" t="s">
        <v>5946</v>
      </c>
      <c r="B4631" t="s">
        <v>46</v>
      </c>
      <c r="C4631" t="s">
        <v>341</v>
      </c>
      <c r="D4631" t="s">
        <v>4741</v>
      </c>
      <c r="E4631">
        <v>3.3</v>
      </c>
      <c r="F4631">
        <v>334</v>
      </c>
      <c r="G4631" s="21">
        <v>8.1999999999999993</v>
      </c>
      <c r="H4631">
        <v>2016</v>
      </c>
      <c r="J4631" t="str">
        <f>_xlfn.CONCAT(Table1[#This Row])</f>
        <v>Cabernet Sauvignon - Shiraz 2016AustraliaSouth AustraliaOxford Landing3.33348.22016</v>
      </c>
      <c r="S4631" t="b">
        <v>0</v>
      </c>
    </row>
    <row r="4632" spans="1:19" x14ac:dyDescent="0.2">
      <c r="A4632" t="s">
        <v>5941</v>
      </c>
      <c r="B4632" t="s">
        <v>70</v>
      </c>
      <c r="C4632" t="s">
        <v>161</v>
      </c>
      <c r="D4632" t="s">
        <v>5115</v>
      </c>
      <c r="E4632">
        <v>4.7</v>
      </c>
      <c r="F4632">
        <v>333</v>
      </c>
      <c r="G4632" s="21">
        <v>320</v>
      </c>
      <c r="H4632">
        <v>2016</v>
      </c>
      <c r="J4632" t="str">
        <f>_xlfn.CONCAT(Table1[#This Row])</f>
        <v>CASK 23 Cabernet Sauvignon 2016United StatesNapa ValleyStag's Leap Wine Cellars4.73333202016</v>
      </c>
      <c r="S4632" t="b">
        <v>0</v>
      </c>
    </row>
    <row r="4633" spans="1:19" x14ac:dyDescent="0.2">
      <c r="A4633" t="s">
        <v>604</v>
      </c>
      <c r="B4633" t="s">
        <v>16</v>
      </c>
      <c r="C4633" t="s">
        <v>93</v>
      </c>
      <c r="D4633" t="s">
        <v>5936</v>
      </c>
      <c r="E4633">
        <v>3.9</v>
      </c>
      <c r="F4633">
        <v>333</v>
      </c>
      <c r="G4633" s="21">
        <v>28.92</v>
      </c>
      <c r="H4633">
        <v>2016</v>
      </c>
      <c r="J4633" t="str">
        <f>_xlfn.CONCAT(Table1[#This Row])</f>
        <v>Chianti Classico 2016ItalyChianti ClassicoCastello dei Rampolla3.933328.922016</v>
      </c>
      <c r="S4633" t="b">
        <v>0</v>
      </c>
    </row>
    <row r="4634" spans="1:19" x14ac:dyDescent="0.2">
      <c r="A4634" t="s">
        <v>5940</v>
      </c>
      <c r="B4634" t="s">
        <v>62</v>
      </c>
      <c r="C4634" t="s">
        <v>1798</v>
      </c>
      <c r="D4634" t="s">
        <v>2133</v>
      </c>
      <c r="E4634">
        <v>3.5</v>
      </c>
      <c r="F4634">
        <v>333</v>
      </c>
      <c r="G4634" s="21">
        <v>7.19</v>
      </c>
      <c r="H4634">
        <v>2016</v>
      </c>
      <c r="J4634" t="str">
        <f>_xlfn.CONCAT(Table1[#This Row])</f>
        <v>Cabernet Sauvignon (Ou Kalant) 2016South AfricaCoastal RegionMAN3.53337.192016</v>
      </c>
      <c r="S4634" t="b">
        <v>0</v>
      </c>
    </row>
    <row r="4635" spans="1:19" x14ac:dyDescent="0.2">
      <c r="A4635" t="s">
        <v>5930</v>
      </c>
      <c r="B4635" t="s">
        <v>9</v>
      </c>
      <c r="C4635" t="s">
        <v>56</v>
      </c>
      <c r="D4635" t="s">
        <v>2834</v>
      </c>
      <c r="E4635">
        <v>3.9</v>
      </c>
      <c r="F4635">
        <v>332</v>
      </c>
      <c r="G4635" s="21">
        <v>15.9</v>
      </c>
      <c r="H4635">
        <v>2016</v>
      </c>
      <c r="J4635" t="str">
        <f>_xlfn.CONCAT(Table1[#This Row])</f>
        <v>Côtes du Rhône Le Bouquet Des Garrigues 2016FranceCôtes-du-RhôneClos du Caillou3.933215.92016</v>
      </c>
      <c r="S4635" t="b">
        <v>0</v>
      </c>
    </row>
    <row r="4636" spans="1:19" x14ac:dyDescent="0.2">
      <c r="A4636" t="s">
        <v>3885</v>
      </c>
      <c r="B4636" t="s">
        <v>9</v>
      </c>
      <c r="C4636" t="s">
        <v>2283</v>
      </c>
      <c r="D4636" t="s">
        <v>5923</v>
      </c>
      <c r="E4636">
        <v>4</v>
      </c>
      <c r="F4636">
        <v>331</v>
      </c>
      <c r="G4636" s="21">
        <v>28.95</v>
      </c>
      <c r="H4636">
        <v>2016</v>
      </c>
      <c r="J4636" t="str">
        <f>_xlfn.CONCAT(Table1[#This Row])</f>
        <v>Castillon - Côtes de Bordeaux 2016FranceCastillon - Côtes de BordeauxChâteau d'Aiguilhe433128.952016</v>
      </c>
      <c r="S4636" t="b">
        <v>0</v>
      </c>
    </row>
    <row r="4637" spans="1:19" x14ac:dyDescent="0.2">
      <c r="A4637" t="s">
        <v>5925</v>
      </c>
      <c r="B4637" t="s">
        <v>9</v>
      </c>
      <c r="C4637" t="s">
        <v>742</v>
      </c>
      <c r="D4637" t="s">
        <v>5926</v>
      </c>
      <c r="E4637">
        <v>3.7</v>
      </c>
      <c r="F4637">
        <v>331</v>
      </c>
      <c r="G4637" s="21">
        <v>9.5</v>
      </c>
      <c r="H4637">
        <v>2016</v>
      </c>
      <c r="J4637" t="str">
        <f>_xlfn.CONCAT(Table1[#This Row])</f>
        <v>Eléonore Bordeaux Supérieur 2016FranceBordeaux SupérieurChâteau Lajarre3.73319.52016</v>
      </c>
      <c r="S4637" t="b">
        <v>0</v>
      </c>
    </row>
    <row r="4638" spans="1:19" x14ac:dyDescent="0.2">
      <c r="A4638" t="s">
        <v>5815</v>
      </c>
      <c r="B4638" t="s">
        <v>70</v>
      </c>
      <c r="C4638" t="s">
        <v>5816</v>
      </c>
      <c r="D4638" t="s">
        <v>5817</v>
      </c>
      <c r="E4638">
        <v>4.0999999999999996</v>
      </c>
      <c r="F4638">
        <v>329</v>
      </c>
      <c r="G4638" s="21">
        <v>39.79</v>
      </c>
      <c r="H4638">
        <v>2016</v>
      </c>
      <c r="J4638" t="str">
        <f>_xlfn.CONCAT(Table1[#This Row])</f>
        <v>Red Mountain 2016United StatesRed MountainHedges Family Estate4.132939.792016</v>
      </c>
      <c r="S4638" t="b">
        <v>0</v>
      </c>
    </row>
    <row r="4639" spans="1:19" x14ac:dyDescent="0.2">
      <c r="A4639" t="s">
        <v>5803</v>
      </c>
      <c r="B4639" t="s">
        <v>77</v>
      </c>
      <c r="C4639" t="s">
        <v>153</v>
      </c>
      <c r="D4639" t="s">
        <v>1899</v>
      </c>
      <c r="E4639">
        <v>4.2</v>
      </c>
      <c r="F4639">
        <v>328</v>
      </c>
      <c r="G4639" s="21">
        <v>18.52</v>
      </c>
      <c r="H4639">
        <v>2016</v>
      </c>
      <c r="J4639" t="str">
        <f>_xlfn.CONCAT(Table1[#This Row])</f>
        <v>Palpite Reserva 2016PortugalAlentejanoFitapreta4.232818.522016</v>
      </c>
      <c r="S4639" t="b">
        <v>0</v>
      </c>
    </row>
    <row r="4640" spans="1:19" x14ac:dyDescent="0.2">
      <c r="A4640" t="s">
        <v>5798</v>
      </c>
      <c r="B4640" t="s">
        <v>16</v>
      </c>
      <c r="C4640" t="s">
        <v>74</v>
      </c>
      <c r="D4640" t="s">
        <v>5799</v>
      </c>
      <c r="E4640">
        <v>3.8</v>
      </c>
      <c r="F4640">
        <v>327</v>
      </c>
      <c r="G4640" s="21">
        <v>7.9</v>
      </c>
      <c r="H4640">
        <v>2016</v>
      </c>
      <c r="J4640" t="str">
        <f>_xlfn.CONCAT(Table1[#This Row])</f>
        <v>Rocca dei Mori Briacò Primitivo Salento Rosso 2016ItalySalentoApollonio3.83277.92016</v>
      </c>
      <c r="S4640" t="b">
        <v>0</v>
      </c>
    </row>
    <row r="4641" spans="1:19" x14ac:dyDescent="0.2">
      <c r="A4641" t="s">
        <v>5787</v>
      </c>
      <c r="B4641" t="s">
        <v>70</v>
      </c>
      <c r="C4641" t="s">
        <v>533</v>
      </c>
      <c r="D4641" t="s">
        <v>4112</v>
      </c>
      <c r="E4641">
        <v>3.9</v>
      </c>
      <c r="F4641">
        <v>326</v>
      </c>
      <c r="G4641" s="21">
        <v>14</v>
      </c>
      <c r="H4641">
        <v>2016</v>
      </c>
      <c r="J4641" t="str">
        <f>_xlfn.CONCAT(Table1[#This Row])</f>
        <v>Cabernet Sauvignon 50 Years 2016United StatesColumbia ValleyChateau Ste. Michelle3.9326142016</v>
      </c>
      <c r="S4641" t="b">
        <v>0</v>
      </c>
    </row>
    <row r="4642" spans="1:19" x14ac:dyDescent="0.2">
      <c r="A4642" t="s">
        <v>5788</v>
      </c>
      <c r="B4642" t="s">
        <v>16</v>
      </c>
      <c r="C4642" t="s">
        <v>663</v>
      </c>
      <c r="D4642" t="s">
        <v>901</v>
      </c>
      <c r="E4642">
        <v>3.8</v>
      </c>
      <c r="F4642">
        <v>326</v>
      </c>
      <c r="G4642" s="21">
        <v>11.9</v>
      </c>
      <c r="H4642">
        <v>2016</v>
      </c>
      <c r="J4642" t="str">
        <f>_xlfn.CONCAT(Table1[#This Row])</f>
        <v>Capitel Nicalò Valpolicella Superiore 2016ItalyValpolicellaTedeschi3.832611.92016</v>
      </c>
      <c r="S4642" t="b">
        <v>0</v>
      </c>
    </row>
    <row r="4643" spans="1:19" x14ac:dyDescent="0.2">
      <c r="A4643" t="s">
        <v>5780</v>
      </c>
      <c r="B4643" t="s">
        <v>62</v>
      </c>
      <c r="C4643" t="s">
        <v>1171</v>
      </c>
      <c r="D4643" t="s">
        <v>5781</v>
      </c>
      <c r="E4643">
        <v>4.0999999999999996</v>
      </c>
      <c r="F4643">
        <v>325</v>
      </c>
      <c r="G4643" s="21">
        <v>22.9</v>
      </c>
      <c r="H4643">
        <v>2016</v>
      </c>
      <c r="J4643" t="str">
        <f>_xlfn.CONCAT(Table1[#This Row])</f>
        <v>Saboteur 2016South AfricaWestern CapeLuddite4.132522.92016</v>
      </c>
      <c r="S4643" t="b">
        <v>0</v>
      </c>
    </row>
    <row r="4644" spans="1:19" x14ac:dyDescent="0.2">
      <c r="A4644" t="s">
        <v>5783</v>
      </c>
      <c r="B4644" t="s">
        <v>16</v>
      </c>
      <c r="C4644" t="s">
        <v>2266</v>
      </c>
      <c r="D4644" t="s">
        <v>4035</v>
      </c>
      <c r="E4644">
        <v>4</v>
      </c>
      <c r="F4644">
        <v>325</v>
      </c>
      <c r="G4644" s="21">
        <v>14.72</v>
      </c>
      <c r="H4644">
        <v>2016</v>
      </c>
      <c r="J4644" t="str">
        <f>_xlfn.CONCAT(Table1[#This Row])</f>
        <v>Cabernet Sauvignon Riserva Campaner 2016ItalyTrentino-Alto AdigeCantina Kaltern432514.722016</v>
      </c>
      <c r="S4644" t="b">
        <v>0</v>
      </c>
    </row>
    <row r="4645" spans="1:19" x14ac:dyDescent="0.2">
      <c r="A4645" t="s">
        <v>860</v>
      </c>
      <c r="B4645" t="s">
        <v>1562</v>
      </c>
      <c r="C4645" t="s">
        <v>1563</v>
      </c>
      <c r="D4645" t="s">
        <v>2525</v>
      </c>
      <c r="E4645">
        <v>4.0999999999999996</v>
      </c>
      <c r="F4645">
        <v>324</v>
      </c>
      <c r="G4645" s="21">
        <v>25.5</v>
      </c>
      <c r="H4645">
        <v>2016</v>
      </c>
      <c r="J4645" t="str">
        <f>_xlfn.CONCAT(Table1[#This Row])</f>
        <v>Cabernet Sauvignon 2016IsraelGalileeYarden4.132425.52016</v>
      </c>
      <c r="S4645" t="b">
        <v>0</v>
      </c>
    </row>
    <row r="4646" spans="1:19" x14ac:dyDescent="0.2">
      <c r="A4646" t="s">
        <v>5772</v>
      </c>
      <c r="B4646" t="s">
        <v>46</v>
      </c>
      <c r="C4646" t="s">
        <v>47</v>
      </c>
      <c r="D4646" t="s">
        <v>2578</v>
      </c>
      <c r="E4646">
        <v>3.8</v>
      </c>
      <c r="F4646">
        <v>324</v>
      </c>
      <c r="G4646" s="21">
        <v>16.760000000000002</v>
      </c>
      <c r="H4646">
        <v>2016</v>
      </c>
      <c r="J4646" t="str">
        <f>_xlfn.CONCAT(Table1[#This Row])</f>
        <v>Hillcot Merlot 2016AustraliaBarossaGrant Burge3.832416.762016</v>
      </c>
      <c r="S4646" t="b">
        <v>0</v>
      </c>
    </row>
    <row r="4647" spans="1:19" x14ac:dyDescent="0.2">
      <c r="A4647" t="s">
        <v>130</v>
      </c>
      <c r="B4647" t="s">
        <v>46</v>
      </c>
      <c r="C4647" t="s">
        <v>341</v>
      </c>
      <c r="D4647" t="s">
        <v>4741</v>
      </c>
      <c r="E4647">
        <v>3.5</v>
      </c>
      <c r="F4647">
        <v>324</v>
      </c>
      <c r="G4647" s="21">
        <v>8.7799999999999994</v>
      </c>
      <c r="H4647">
        <v>2016</v>
      </c>
      <c r="J4647" t="str">
        <f>_xlfn.CONCAT(Table1[#This Row])</f>
        <v>Shiraz 2016AustraliaSouth AustraliaOxford Landing3.53248.782016</v>
      </c>
      <c r="S4647" t="b">
        <v>0</v>
      </c>
    </row>
    <row r="4648" spans="1:19" x14ac:dyDescent="0.2">
      <c r="A4648" t="s">
        <v>5767</v>
      </c>
      <c r="B4648" t="s">
        <v>70</v>
      </c>
      <c r="C4648" t="s">
        <v>71</v>
      </c>
      <c r="D4648" t="s">
        <v>891</v>
      </c>
      <c r="E4648">
        <v>3.5</v>
      </c>
      <c r="F4648">
        <v>323</v>
      </c>
      <c r="G4648" s="21">
        <v>8.9</v>
      </c>
      <c r="H4648">
        <v>2016</v>
      </c>
      <c r="J4648" t="str">
        <f>_xlfn.CONCAT(Table1[#This Row])</f>
        <v>Eagle Peak Merlot 2016United StatesCaliforniaFetzer3.53238.92016</v>
      </c>
      <c r="S4648" t="b">
        <v>0</v>
      </c>
    </row>
    <row r="4649" spans="1:19" x14ac:dyDescent="0.2">
      <c r="A4649" t="s">
        <v>101</v>
      </c>
      <c r="B4649" t="s">
        <v>30</v>
      </c>
      <c r="C4649" t="s">
        <v>236</v>
      </c>
      <c r="D4649" t="s">
        <v>5764</v>
      </c>
      <c r="E4649">
        <v>4</v>
      </c>
      <c r="F4649">
        <v>322</v>
      </c>
      <c r="G4649" s="21">
        <v>29.5</v>
      </c>
      <c r="H4649">
        <v>2016</v>
      </c>
      <c r="J4649" t="str">
        <f>_xlfn.CONCAT(Table1[#This Row])</f>
        <v>Pinot Noir 2016New ZealandMarlboroughGreywacke432229.52016</v>
      </c>
      <c r="S4649" t="b">
        <v>0</v>
      </c>
    </row>
    <row r="4650" spans="1:19" x14ac:dyDescent="0.2">
      <c r="A4650" t="s">
        <v>1389</v>
      </c>
      <c r="B4650" t="s">
        <v>9</v>
      </c>
      <c r="C4650" t="s">
        <v>217</v>
      </c>
      <c r="D4650" t="s">
        <v>846</v>
      </c>
      <c r="E4650">
        <v>4.0999999999999996</v>
      </c>
      <c r="F4650">
        <v>321</v>
      </c>
      <c r="G4650" s="21">
        <v>49.95</v>
      </c>
      <c r="H4650">
        <v>2016</v>
      </c>
      <c r="J4650" t="str">
        <f>_xlfn.CONCAT(Table1[#This Row])</f>
        <v>Margaux (Grand Cru Classé) 2016FranceMargauxChâteau Prieuré-Lichine4.132149.952016</v>
      </c>
      <c r="S4650" t="b">
        <v>0</v>
      </c>
    </row>
    <row r="4651" spans="1:19" x14ac:dyDescent="0.2">
      <c r="A4651" t="s">
        <v>5761</v>
      </c>
      <c r="B4651" t="s">
        <v>46</v>
      </c>
      <c r="C4651" t="s">
        <v>131</v>
      </c>
      <c r="D4651" t="s">
        <v>2764</v>
      </c>
      <c r="E4651">
        <v>3.7</v>
      </c>
      <c r="F4651">
        <v>321</v>
      </c>
      <c r="G4651" s="21">
        <v>23.5</v>
      </c>
      <c r="H4651">
        <v>2016</v>
      </c>
      <c r="J4651" t="str">
        <f>_xlfn.CONCAT(Table1[#This Row])</f>
        <v>Shiraz Short Row 2016AustraliaMcLaren ValeFox Creek3.732123.52016</v>
      </c>
      <c r="S4651" t="b">
        <v>0</v>
      </c>
    </row>
    <row r="4652" spans="1:19" x14ac:dyDescent="0.2">
      <c r="A4652" t="s">
        <v>5660</v>
      </c>
      <c r="B4652" t="s">
        <v>277</v>
      </c>
      <c r="C4652" t="s">
        <v>278</v>
      </c>
      <c r="D4652" t="s">
        <v>5661</v>
      </c>
      <c r="E4652">
        <v>4.0999999999999996</v>
      </c>
      <c r="F4652">
        <v>318</v>
      </c>
      <c r="G4652" s="21">
        <v>10.8</v>
      </c>
      <c r="H4652">
        <v>2016</v>
      </c>
      <c r="J4652" t="str">
        <f>_xlfn.CONCAT(Table1[#This Row])</f>
        <v>Aufwind Spätburgunder 2016GermanyPfalzHensel4.131810.82016</v>
      </c>
      <c r="S4652" t="b">
        <v>0</v>
      </c>
    </row>
    <row r="4653" spans="1:19" x14ac:dyDescent="0.2">
      <c r="A4653" t="s">
        <v>5666</v>
      </c>
      <c r="B4653" t="s">
        <v>9</v>
      </c>
      <c r="C4653" t="s">
        <v>5201</v>
      </c>
      <c r="D4653" t="s">
        <v>5667</v>
      </c>
      <c r="E4653">
        <v>3.8</v>
      </c>
      <c r="F4653">
        <v>318</v>
      </c>
      <c r="G4653" s="21">
        <v>15.69</v>
      </c>
      <c r="H4653">
        <v>2016</v>
      </c>
      <c r="J4653" t="str">
        <f>_xlfn.CONCAT(Table1[#This Row])</f>
        <v>Malepère Rouge 2016FranceMalepèreChâteau de la Soujeole3.831815.692016</v>
      </c>
      <c r="S4653" t="b">
        <v>0</v>
      </c>
    </row>
    <row r="4654" spans="1:19" x14ac:dyDescent="0.2">
      <c r="A4654" t="s">
        <v>5656</v>
      </c>
      <c r="B4654" t="s">
        <v>16</v>
      </c>
      <c r="C4654" t="s">
        <v>443</v>
      </c>
      <c r="D4654" t="s">
        <v>2836</v>
      </c>
      <c r="E4654">
        <v>3.8</v>
      </c>
      <c r="F4654">
        <v>317</v>
      </c>
      <c r="G4654" s="21">
        <v>26.09</v>
      </c>
      <c r="H4654">
        <v>2016</v>
      </c>
      <c r="J4654" t="str">
        <f>_xlfn.CONCAT(Table1[#This Row])</f>
        <v>Nebbiolo d’alba 2016ItalyPiemonteBruno Giacosa3.831726.092016</v>
      </c>
      <c r="S4654" t="b">
        <v>0</v>
      </c>
    </row>
    <row r="4655" spans="1:19" x14ac:dyDescent="0.2">
      <c r="A4655" t="s">
        <v>5648</v>
      </c>
      <c r="B4655" t="s">
        <v>16</v>
      </c>
      <c r="C4655" t="s">
        <v>1188</v>
      </c>
      <c r="D4655" t="s">
        <v>1725</v>
      </c>
      <c r="E4655">
        <v>4.5</v>
      </c>
      <c r="F4655">
        <v>315</v>
      </c>
      <c r="G4655" s="21">
        <v>38.89</v>
      </c>
      <c r="H4655">
        <v>2016</v>
      </c>
      <c r="J4655" t="str">
        <f>_xlfn.CONCAT(Table1[#This Row])</f>
        <v>5 Stelle Sfursat 2016ItalyValtellinaNino Negri4.531538.892016</v>
      </c>
      <c r="S4655" t="b">
        <v>0</v>
      </c>
    </row>
    <row r="4656" spans="1:19" x14ac:dyDescent="0.2">
      <c r="A4656" t="s">
        <v>1524</v>
      </c>
      <c r="B4656" t="s">
        <v>9</v>
      </c>
      <c r="C4656" t="s">
        <v>217</v>
      </c>
      <c r="D4656" t="s">
        <v>218</v>
      </c>
      <c r="E4656">
        <v>3.9</v>
      </c>
      <c r="F4656">
        <v>315</v>
      </c>
      <c r="G4656" s="21">
        <v>41.9</v>
      </c>
      <c r="H4656">
        <v>2016</v>
      </c>
      <c r="J4656" t="str">
        <f>_xlfn.CONCAT(Table1[#This Row])</f>
        <v>Margaux 2016FranceMargauxChâteau Labégorce3.931541.92016</v>
      </c>
      <c r="S4656" t="b">
        <v>0</v>
      </c>
    </row>
    <row r="4657" spans="1:19" x14ac:dyDescent="0.2">
      <c r="A4657" t="s">
        <v>5641</v>
      </c>
      <c r="B4657" t="s">
        <v>16</v>
      </c>
      <c r="C4657" t="s">
        <v>120</v>
      </c>
      <c r="D4657" t="s">
        <v>2908</v>
      </c>
      <c r="E4657">
        <v>3.7</v>
      </c>
      <c r="F4657">
        <v>314</v>
      </c>
      <c r="G4657" s="21">
        <v>9.7899999999999991</v>
      </c>
      <c r="H4657">
        <v>2016</v>
      </c>
      <c r="J4657" t="str">
        <f>_xlfn.CONCAT(Table1[#This Row])</f>
        <v>Barbera d'Asti 2016ItalyBarbera d'AstiBatasiolo3.73149.792016</v>
      </c>
      <c r="S4657" t="b">
        <v>0</v>
      </c>
    </row>
    <row r="4658" spans="1:19" x14ac:dyDescent="0.2">
      <c r="A4658" t="s">
        <v>5643</v>
      </c>
      <c r="B4658" t="s">
        <v>34</v>
      </c>
      <c r="C4658" t="s">
        <v>718</v>
      </c>
      <c r="D4658" t="s">
        <v>2090</v>
      </c>
      <c r="E4658">
        <v>3.7</v>
      </c>
      <c r="F4658">
        <v>314</v>
      </c>
      <c r="G4658" s="21">
        <v>13.5</v>
      </c>
      <c r="H4658">
        <v>2016</v>
      </c>
      <c r="J4658" t="str">
        <f>_xlfn.CONCAT(Table1[#This Row])</f>
        <v>Gran Reserva Cabernet Sauvignon 2016ChileColchagua ValleyTerraNoble3.731413.52016</v>
      </c>
      <c r="S4658" t="b">
        <v>0</v>
      </c>
    </row>
    <row r="4659" spans="1:19" x14ac:dyDescent="0.2">
      <c r="A4659" t="s">
        <v>557</v>
      </c>
      <c r="B4659" t="s">
        <v>16</v>
      </c>
      <c r="C4659" t="s">
        <v>558</v>
      </c>
      <c r="D4659" t="s">
        <v>5645</v>
      </c>
      <c r="E4659">
        <v>3.7</v>
      </c>
      <c r="F4659">
        <v>314</v>
      </c>
      <c r="G4659" s="21">
        <v>15.9</v>
      </c>
      <c r="H4659">
        <v>2016</v>
      </c>
      <c r="J4659" t="str">
        <f>_xlfn.CONCAT(Table1[#This Row])</f>
        <v>Vino Nobile di Montepulciano 2016ItalyVino Nobile di MontepulcianoTrerose3.731415.92016</v>
      </c>
      <c r="S4659" t="b">
        <v>0</v>
      </c>
    </row>
    <row r="4660" spans="1:19" x14ac:dyDescent="0.2">
      <c r="A4660" t="s">
        <v>5642</v>
      </c>
      <c r="B4660" t="s">
        <v>9</v>
      </c>
      <c r="C4660" t="s">
        <v>175</v>
      </c>
      <c r="D4660" t="s">
        <v>1179</v>
      </c>
      <c r="E4660">
        <v>3.3</v>
      </c>
      <c r="F4660">
        <v>314</v>
      </c>
      <c r="G4660" s="21">
        <v>9.1199999999999992</v>
      </c>
      <c r="H4660">
        <v>2016</v>
      </c>
      <c r="J4660" t="str">
        <f>_xlfn.CONCAT(Table1[#This Row])</f>
        <v>Aussières Rouge (Red Blend) 2016FrancePays d'OcChâteau d’Aussières3.33149.122016</v>
      </c>
      <c r="S4660" t="b">
        <v>0</v>
      </c>
    </row>
    <row r="4661" spans="1:19" x14ac:dyDescent="0.2">
      <c r="A4661" t="s">
        <v>5624</v>
      </c>
      <c r="B4661" t="s">
        <v>9</v>
      </c>
      <c r="C4661" t="s">
        <v>27</v>
      </c>
      <c r="D4661" t="s">
        <v>651</v>
      </c>
      <c r="E4661">
        <v>3.9</v>
      </c>
      <c r="F4661">
        <v>312</v>
      </c>
      <c r="G4661" s="21">
        <v>28.72</v>
      </c>
      <c r="H4661">
        <v>2016</v>
      </c>
      <c r="J4661" t="str">
        <f>_xlfn.CONCAT(Table1[#This Row])</f>
        <v>Gigondas 2016FranceGigondasM. Chapoutier3.931228.722016</v>
      </c>
      <c r="S4661" t="b">
        <v>0</v>
      </c>
    </row>
    <row r="4662" spans="1:19" x14ac:dyDescent="0.2">
      <c r="A4662" t="s">
        <v>2233</v>
      </c>
      <c r="B4662" t="s">
        <v>9</v>
      </c>
      <c r="C4662" t="s">
        <v>96</v>
      </c>
      <c r="D4662" t="s">
        <v>5620</v>
      </c>
      <c r="E4662">
        <v>3.8</v>
      </c>
      <c r="F4662">
        <v>312</v>
      </c>
      <c r="G4662" s="21">
        <v>19.95</v>
      </c>
      <c r="H4662">
        <v>2016</v>
      </c>
      <c r="J4662" t="str">
        <f>_xlfn.CONCAT(Table1[#This Row])</f>
        <v>Saint-Émilion Grand Cru 2016FranceSaint-Émilion Grand CruChâteau Tour du Cauze3.831219.952016</v>
      </c>
      <c r="S4662" t="b">
        <v>0</v>
      </c>
    </row>
    <row r="4663" spans="1:19" x14ac:dyDescent="0.2">
      <c r="A4663" t="s">
        <v>5630</v>
      </c>
      <c r="B4663" t="s">
        <v>16</v>
      </c>
      <c r="C4663" t="s">
        <v>205</v>
      </c>
      <c r="D4663" t="s">
        <v>206</v>
      </c>
      <c r="E4663">
        <v>3.8</v>
      </c>
      <c r="F4663">
        <v>312</v>
      </c>
      <c r="G4663" s="21">
        <v>12.49</v>
      </c>
      <c r="H4663">
        <v>2016</v>
      </c>
      <c r="J4663" t="str">
        <f>_xlfn.CONCAT(Table1[#This Row])</f>
        <v>Terre di San Leonardo 2016ItalyVigneti delle DolomitiSan Leonardo3.831212.492016</v>
      </c>
      <c r="S4663" t="b">
        <v>0</v>
      </c>
    </row>
    <row r="4664" spans="1:19" x14ac:dyDescent="0.2">
      <c r="A4664" t="s">
        <v>5623</v>
      </c>
      <c r="B4664" t="s">
        <v>16</v>
      </c>
      <c r="C4664" t="s">
        <v>38</v>
      </c>
      <c r="D4664" t="s">
        <v>1550</v>
      </c>
      <c r="E4664">
        <v>3.6</v>
      </c>
      <c r="F4664">
        <v>312</v>
      </c>
      <c r="G4664" s="21">
        <v>9.75</v>
      </c>
      <c r="H4664">
        <v>2016</v>
      </c>
      <c r="J4664" t="str">
        <f>_xlfn.CONCAT(Table1[#This Row])</f>
        <v>Chianti Gineprone 2016ItalyChiantiCol d'Orcia3.63129.752016</v>
      </c>
      <c r="S4664" t="b">
        <v>0</v>
      </c>
    </row>
    <row r="4665" spans="1:19" x14ac:dyDescent="0.2">
      <c r="A4665" t="s">
        <v>1389</v>
      </c>
      <c r="B4665" t="s">
        <v>9</v>
      </c>
      <c r="C4665" t="s">
        <v>217</v>
      </c>
      <c r="D4665" t="s">
        <v>684</v>
      </c>
      <c r="E4665">
        <v>4.2</v>
      </c>
      <c r="F4665">
        <v>311</v>
      </c>
      <c r="G4665" s="21">
        <v>96.51</v>
      </c>
      <c r="H4665">
        <v>2016</v>
      </c>
      <c r="J4665" t="str">
        <f>_xlfn.CONCAT(Table1[#This Row])</f>
        <v>Margaux (Grand Cru Classé) 2016FranceMargauxChâteau Brane-Cantenac4.231196.512016</v>
      </c>
      <c r="S4665" t="b">
        <v>0</v>
      </c>
    </row>
    <row r="4666" spans="1:19" x14ac:dyDescent="0.2">
      <c r="A4666" t="s">
        <v>130</v>
      </c>
      <c r="B4666" t="s">
        <v>62</v>
      </c>
      <c r="C4666" t="s">
        <v>63</v>
      </c>
      <c r="D4666" t="s">
        <v>3593</v>
      </c>
      <c r="E4666">
        <v>3.7</v>
      </c>
      <c r="F4666">
        <v>311</v>
      </c>
      <c r="G4666" s="21">
        <v>13.95</v>
      </c>
      <c r="H4666">
        <v>2016</v>
      </c>
      <c r="J4666" t="str">
        <f>_xlfn.CONCAT(Table1[#This Row])</f>
        <v>Shiraz 2016South AfricaStellenboschTokara3.731113.952016</v>
      </c>
      <c r="S4666" t="b">
        <v>0</v>
      </c>
    </row>
    <row r="4667" spans="1:19" x14ac:dyDescent="0.2">
      <c r="A4667" t="s">
        <v>5610</v>
      </c>
      <c r="B4667" t="s">
        <v>66</v>
      </c>
      <c r="C4667" t="s">
        <v>222</v>
      </c>
      <c r="D4667" t="s">
        <v>647</v>
      </c>
      <c r="E4667">
        <v>3.8</v>
      </c>
      <c r="F4667">
        <v>310</v>
      </c>
      <c r="G4667" s="21">
        <v>15.5</v>
      </c>
      <c r="H4667">
        <v>2016</v>
      </c>
      <c r="J4667" t="str">
        <f>_xlfn.CONCAT(Table1[#This Row])</f>
        <v>Tempranillo - Merlot 2016SpainRibera del DueroRolland &amp; Galarreta 'R&amp;G'3.831015.52016</v>
      </c>
      <c r="S4667" t="b">
        <v>0</v>
      </c>
    </row>
    <row r="4668" spans="1:19" x14ac:dyDescent="0.2">
      <c r="A4668" t="s">
        <v>4240</v>
      </c>
      <c r="B4668" t="s">
        <v>9</v>
      </c>
      <c r="C4668" t="s">
        <v>125</v>
      </c>
      <c r="D4668" t="s">
        <v>5611</v>
      </c>
      <c r="E4668">
        <v>3.5</v>
      </c>
      <c r="F4668">
        <v>310</v>
      </c>
      <c r="G4668" s="21">
        <v>6.73</v>
      </c>
      <c r="H4668">
        <v>2016</v>
      </c>
      <c r="J4668" t="str">
        <f>_xlfn.CONCAT(Table1[#This Row])</f>
        <v>Bordeaux 2016FranceBordeauxChâteau La Croix du Duc3.53106.732016</v>
      </c>
      <c r="S4668" t="b">
        <v>0</v>
      </c>
    </row>
    <row r="4669" spans="1:19" x14ac:dyDescent="0.2">
      <c r="A4669" t="s">
        <v>5530</v>
      </c>
      <c r="B4669" t="s">
        <v>16</v>
      </c>
      <c r="C4669" t="s">
        <v>433</v>
      </c>
      <c r="D4669" t="s">
        <v>434</v>
      </c>
      <c r="E4669">
        <v>3.7</v>
      </c>
      <c r="F4669">
        <v>307</v>
      </c>
      <c r="G4669" s="21">
        <v>10.95</v>
      </c>
      <c r="H4669">
        <v>2016</v>
      </c>
      <c r="J4669" t="str">
        <f>_xlfn.CONCAT(Table1[#This Row])</f>
        <v>Valpolicella Ripasso Classico Superiore Solane 2016ItalyValpolicella RipassoSanti3.730710.952016</v>
      </c>
      <c r="S4669" t="b">
        <v>0</v>
      </c>
    </row>
    <row r="4670" spans="1:19" x14ac:dyDescent="0.2">
      <c r="A4670" t="s">
        <v>5519</v>
      </c>
      <c r="B4670" t="s">
        <v>16</v>
      </c>
      <c r="C4670" t="s">
        <v>926</v>
      </c>
      <c r="D4670" t="s">
        <v>927</v>
      </c>
      <c r="E4670">
        <v>4.0999999999999996</v>
      </c>
      <c r="F4670">
        <v>306</v>
      </c>
      <c r="G4670" s="21">
        <v>47.87</v>
      </c>
      <c r="H4670">
        <v>2016</v>
      </c>
      <c r="J4670" t="str">
        <f>_xlfn.CONCAT(Table1[#This Row])</f>
        <v>Etna Calderara Sottana Rosso 2016ItalyEtnaTenuta delle Terre Nere4.130647.872016</v>
      </c>
      <c r="S4670" t="b">
        <v>0</v>
      </c>
    </row>
    <row r="4671" spans="1:19" x14ac:dyDescent="0.2">
      <c r="A4671" t="s">
        <v>860</v>
      </c>
      <c r="B4671" t="s">
        <v>62</v>
      </c>
      <c r="C4671" t="s">
        <v>63</v>
      </c>
      <c r="D4671" t="s">
        <v>64</v>
      </c>
      <c r="E4671">
        <v>3.8</v>
      </c>
      <c r="F4671">
        <v>302</v>
      </c>
      <c r="G4671" s="21">
        <v>23.15</v>
      </c>
      <c r="H4671">
        <v>2016</v>
      </c>
      <c r="J4671" t="str">
        <f>_xlfn.CONCAT(Table1[#This Row])</f>
        <v>Cabernet Sauvignon 2016South AfricaStellenboschErnie Els3.830223.152016</v>
      </c>
      <c r="S4671" t="b">
        <v>0</v>
      </c>
    </row>
    <row r="4672" spans="1:19" x14ac:dyDescent="0.2">
      <c r="A4672" t="s">
        <v>1063</v>
      </c>
      <c r="B4672" t="s">
        <v>70</v>
      </c>
      <c r="C4672" t="s">
        <v>71</v>
      </c>
      <c r="D4672" t="s">
        <v>289</v>
      </c>
      <c r="E4672">
        <v>3.7</v>
      </c>
      <c r="F4672">
        <v>302</v>
      </c>
      <c r="G4672" s="21">
        <v>10.9</v>
      </c>
      <c r="H4672">
        <v>2016</v>
      </c>
      <c r="J4672" t="str">
        <f>_xlfn.CONCAT(Table1[#This Row])</f>
        <v>Merlot 2016United StatesCaliforniaGeyser Peak3.730210.92016</v>
      </c>
      <c r="S4672" t="b">
        <v>0</v>
      </c>
    </row>
    <row r="4673" spans="1:19" x14ac:dyDescent="0.2">
      <c r="A4673" t="s">
        <v>5491</v>
      </c>
      <c r="B4673" t="s">
        <v>66</v>
      </c>
      <c r="C4673" t="s">
        <v>308</v>
      </c>
      <c r="D4673" t="s">
        <v>2268</v>
      </c>
      <c r="E4673">
        <v>3.7</v>
      </c>
      <c r="F4673">
        <v>302</v>
      </c>
      <c r="G4673" s="21">
        <v>15.99</v>
      </c>
      <c r="H4673">
        <v>2016</v>
      </c>
      <c r="J4673" t="str">
        <f>_xlfn.CONCAT(Table1[#This Row])</f>
        <v>Varietales Graciano Rioja 2016SpainRiojaBaron de Ley3.730215.992016</v>
      </c>
      <c r="S4673" t="b">
        <v>0</v>
      </c>
    </row>
    <row r="4674" spans="1:19" x14ac:dyDescent="0.2">
      <c r="A4674" t="s">
        <v>5486</v>
      </c>
      <c r="B4674" t="s">
        <v>16</v>
      </c>
      <c r="C4674" t="s">
        <v>17</v>
      </c>
      <c r="D4674" t="s">
        <v>605</v>
      </c>
      <c r="E4674">
        <v>4.2</v>
      </c>
      <c r="F4674">
        <v>301</v>
      </c>
      <c r="G4674" s="21">
        <v>82.45</v>
      </c>
      <c r="H4674">
        <v>2016</v>
      </c>
      <c r="J4674" t="str">
        <f>_xlfn.CONCAT(Table1[#This Row])</f>
        <v>Cepparello Red 2016ItalyToscanaIsole e Olena4.230182.452016</v>
      </c>
      <c r="S4674" t="b">
        <v>0</v>
      </c>
    </row>
    <row r="4675" spans="1:19" x14ac:dyDescent="0.2">
      <c r="A4675" t="s">
        <v>5489</v>
      </c>
      <c r="B4675" t="s">
        <v>66</v>
      </c>
      <c r="C4675" t="s">
        <v>333</v>
      </c>
      <c r="D4675" t="s">
        <v>3458</v>
      </c>
      <c r="E4675">
        <v>3.9</v>
      </c>
      <c r="F4675">
        <v>301</v>
      </c>
      <c r="G4675" s="21">
        <v>8.99</v>
      </c>
      <c r="H4675">
        <v>2016</v>
      </c>
      <c r="J4675" t="str">
        <f>_xlfn.CONCAT(Table1[#This Row])</f>
        <v>Otazu Premium Cuvée 2016SpainNavarraBodega Otazu3.93018.992016</v>
      </c>
      <c r="S4675" t="b">
        <v>0</v>
      </c>
    </row>
    <row r="4676" spans="1:19" x14ac:dyDescent="0.2">
      <c r="A4676" t="s">
        <v>2007</v>
      </c>
      <c r="B4676" t="s">
        <v>9</v>
      </c>
      <c r="C4676" t="s">
        <v>281</v>
      </c>
      <c r="D4676" t="s">
        <v>5487</v>
      </c>
      <c r="E4676">
        <v>3.8</v>
      </c>
      <c r="F4676">
        <v>301</v>
      </c>
      <c r="G4676" s="21">
        <v>18.899999999999999</v>
      </c>
      <c r="H4676">
        <v>2016</v>
      </c>
      <c r="J4676" t="str">
        <f>_xlfn.CONCAT(Table1[#This Row])</f>
        <v>Haut-Médoc 2016FranceHaut-MédocChâteau Charmail3.830118.92016</v>
      </c>
      <c r="S4676" t="b">
        <v>0</v>
      </c>
    </row>
    <row r="4677" spans="1:19" x14ac:dyDescent="0.2">
      <c r="A4677" t="s">
        <v>5480</v>
      </c>
      <c r="B4677" t="s">
        <v>16</v>
      </c>
      <c r="C4677" t="s">
        <v>17</v>
      </c>
      <c r="D4677" t="s">
        <v>1027</v>
      </c>
      <c r="E4677">
        <v>4.3</v>
      </c>
      <c r="F4677">
        <v>300</v>
      </c>
      <c r="G4677" s="21">
        <v>89</v>
      </c>
      <c r="H4677">
        <v>2016</v>
      </c>
      <c r="J4677" t="str">
        <f>_xlfn.CONCAT(Table1[#This Row])</f>
        <v>Siepi 2016ItalyToscanaMazzei4.3300892016</v>
      </c>
      <c r="S4677" t="b">
        <v>0</v>
      </c>
    </row>
    <row r="4678" spans="1:19" x14ac:dyDescent="0.2">
      <c r="A4678" t="s">
        <v>5477</v>
      </c>
      <c r="B4678" t="s">
        <v>9</v>
      </c>
      <c r="C4678" t="s">
        <v>184</v>
      </c>
      <c r="D4678" t="s">
        <v>1051</v>
      </c>
      <c r="E4678">
        <v>4</v>
      </c>
      <c r="F4678">
        <v>300</v>
      </c>
      <c r="G4678" s="21">
        <v>72.400000000000006</v>
      </c>
      <c r="H4678">
        <v>2016</v>
      </c>
      <c r="J4678" t="str">
        <f>_xlfn.CONCAT(Table1[#This Row])</f>
        <v>Réserve (de la Comtesse) Pauillac 2016FrancePauillacChâteau Pichon Longueville Comtesse de Lalande430072.42016</v>
      </c>
      <c r="S4678" t="b">
        <v>0</v>
      </c>
    </row>
    <row r="4679" spans="1:19" x14ac:dyDescent="0.2">
      <c r="A4679" t="s">
        <v>5476</v>
      </c>
      <c r="B4679" t="s">
        <v>16</v>
      </c>
      <c r="C4679" t="s">
        <v>93</v>
      </c>
      <c r="D4679" t="s">
        <v>881</v>
      </c>
      <c r="E4679">
        <v>3.9</v>
      </c>
      <c r="F4679">
        <v>300</v>
      </c>
      <c r="G4679" s="21">
        <v>17.25</v>
      </c>
      <c r="H4679">
        <v>2016</v>
      </c>
      <c r="J4679" t="str">
        <f>_xlfn.CONCAT(Table1[#This Row])</f>
        <v>Brolio-Bettino 2016ItalyChianti ClassicoRicasoli3.930017.252016</v>
      </c>
      <c r="S4679" t="b">
        <v>0</v>
      </c>
    </row>
    <row r="4680" spans="1:19" x14ac:dyDescent="0.2">
      <c r="A4680" t="s">
        <v>5479</v>
      </c>
      <c r="B4680" t="s">
        <v>66</v>
      </c>
      <c r="C4680" t="s">
        <v>222</v>
      </c>
      <c r="D4680" t="s">
        <v>3240</v>
      </c>
      <c r="E4680">
        <v>3.5</v>
      </c>
      <c r="F4680">
        <v>300</v>
      </c>
      <c r="G4680" s="21">
        <v>5.9</v>
      </c>
      <c r="H4680">
        <v>2016</v>
      </c>
      <c r="J4680" t="str">
        <f>_xlfn.CONCAT(Table1[#This Row])</f>
        <v>Ribera del Duero Cosecha Marqués de Pluma 2016SpainRibera del DueroPinord3.53005.92016</v>
      </c>
      <c r="S4680" t="b">
        <v>0</v>
      </c>
    </row>
    <row r="4681" spans="1:19" x14ac:dyDescent="0.2">
      <c r="A4681" t="s">
        <v>3191</v>
      </c>
      <c r="B4681" t="s">
        <v>66</v>
      </c>
      <c r="C4681" t="s">
        <v>776</v>
      </c>
      <c r="D4681" t="s">
        <v>777</v>
      </c>
      <c r="E4681">
        <v>3.7</v>
      </c>
      <c r="F4681">
        <v>298</v>
      </c>
      <c r="G4681" s="21">
        <v>10.75</v>
      </c>
      <c r="H4681">
        <v>2016</v>
      </c>
      <c r="J4681" t="str">
        <f>_xlfn.CONCAT(Table1[#This Row])</f>
        <v>Tempranillo - Cabernet Sauvignon Crianza 2016SpainSomontanoEnate3.729810.752016</v>
      </c>
      <c r="S4681" t="b">
        <v>0</v>
      </c>
    </row>
    <row r="4682" spans="1:19" x14ac:dyDescent="0.2">
      <c r="A4682" t="s">
        <v>5326</v>
      </c>
      <c r="B4682" t="s">
        <v>66</v>
      </c>
      <c r="C4682" t="s">
        <v>313</v>
      </c>
      <c r="D4682" t="s">
        <v>735</v>
      </c>
      <c r="E4682">
        <v>4.2</v>
      </c>
      <c r="F4682">
        <v>295</v>
      </c>
      <c r="G4682" s="21">
        <v>44</v>
      </c>
      <c r="H4682">
        <v>2016</v>
      </c>
      <c r="J4682" t="str">
        <f>_xlfn.CONCAT(Table1[#This Row])</f>
        <v>Vi de Vila Gratallops 2016SpainPrioratÁlvaro Palacios4.2295442016</v>
      </c>
      <c r="S4682" t="b">
        <v>0</v>
      </c>
    </row>
    <row r="4683" spans="1:19" x14ac:dyDescent="0.2">
      <c r="A4683" t="s">
        <v>604</v>
      </c>
      <c r="B4683" t="s">
        <v>16</v>
      </c>
      <c r="C4683" t="s">
        <v>93</v>
      </c>
      <c r="D4683" t="s">
        <v>1639</v>
      </c>
      <c r="E4683">
        <v>3.8</v>
      </c>
      <c r="F4683">
        <v>293</v>
      </c>
      <c r="G4683" s="21">
        <v>16.079999999999998</v>
      </c>
      <c r="H4683">
        <v>2016</v>
      </c>
      <c r="J4683" t="str">
        <f>_xlfn.CONCAT(Table1[#This Row])</f>
        <v>Chianti Classico 2016ItalyChianti ClassicoTenuta Perano3.829316.082016</v>
      </c>
      <c r="S4683" t="b">
        <v>0</v>
      </c>
    </row>
    <row r="4684" spans="1:19" x14ac:dyDescent="0.2">
      <c r="A4684" t="s">
        <v>461</v>
      </c>
      <c r="B4684" t="s">
        <v>9</v>
      </c>
      <c r="C4684" t="s">
        <v>114</v>
      </c>
      <c r="D4684" t="s">
        <v>377</v>
      </c>
      <c r="E4684">
        <v>4</v>
      </c>
      <c r="F4684">
        <v>291</v>
      </c>
      <c r="G4684" s="21">
        <v>70.3</v>
      </c>
      <c r="H4684">
        <v>2016</v>
      </c>
      <c r="J4684" t="str">
        <f>_xlfn.CONCAT(Table1[#This Row])</f>
        <v>Saint-Julien (Grand Cru Classé) 2016FranceSaint-JulienChâteau Branaire-Ducru429170.32016</v>
      </c>
      <c r="S4684" t="b">
        <v>0</v>
      </c>
    </row>
    <row r="4685" spans="1:19" x14ac:dyDescent="0.2">
      <c r="A4685" t="s">
        <v>5296</v>
      </c>
      <c r="B4685" t="s">
        <v>9</v>
      </c>
      <c r="C4685" t="s">
        <v>958</v>
      </c>
      <c r="D4685" t="s">
        <v>3621</v>
      </c>
      <c r="E4685">
        <v>4</v>
      </c>
      <c r="F4685">
        <v>291</v>
      </c>
      <c r="G4685" s="21">
        <v>23.2</v>
      </c>
      <c r="H4685">
        <v>2016</v>
      </c>
      <c r="J4685" t="str">
        <f>_xlfn.CONCAT(Table1[#This Row])</f>
        <v>Les Planels 2016FranceMinervois La LivinièreChâteau Maris429123.22016</v>
      </c>
      <c r="S4685" t="b">
        <v>0</v>
      </c>
    </row>
    <row r="4686" spans="1:19" x14ac:dyDescent="0.2">
      <c r="A4686" t="s">
        <v>5294</v>
      </c>
      <c r="B4686" t="s">
        <v>66</v>
      </c>
      <c r="C4686" t="s">
        <v>222</v>
      </c>
      <c r="D4686" t="s">
        <v>5295</v>
      </c>
      <c r="E4686">
        <v>3.6</v>
      </c>
      <c r="F4686">
        <v>291</v>
      </c>
      <c r="G4686" s="21">
        <v>10.8</v>
      </c>
      <c r="H4686">
        <v>2016</v>
      </c>
      <c r="J4686" t="str">
        <f>_xlfn.CONCAT(Table1[#This Row])</f>
        <v>Barrica Ribera del Duero 2016SpainRibera del DueroBalbas3.629110.82016</v>
      </c>
      <c r="S4686" t="b">
        <v>0</v>
      </c>
    </row>
    <row r="4687" spans="1:19" x14ac:dyDescent="0.2">
      <c r="A4687" t="s">
        <v>5174</v>
      </c>
      <c r="B4687" t="s">
        <v>66</v>
      </c>
      <c r="C4687" t="s">
        <v>67</v>
      </c>
      <c r="D4687" t="s">
        <v>4021</v>
      </c>
      <c r="E4687">
        <v>4</v>
      </c>
      <c r="F4687">
        <v>289</v>
      </c>
      <c r="G4687" s="21">
        <v>39.950000000000003</v>
      </c>
      <c r="H4687">
        <v>2016</v>
      </c>
      <c r="J4687" t="str">
        <f>_xlfn.CONCAT(Table1[#This Row])</f>
        <v>Villa de Corullón Bierzo 2016SpainBierzoDescendientes de J. Palacios428939.952016</v>
      </c>
      <c r="S4687" t="b">
        <v>0</v>
      </c>
    </row>
    <row r="4688" spans="1:19" x14ac:dyDescent="0.2">
      <c r="A4688" t="s">
        <v>5170</v>
      </c>
      <c r="B4688" t="s">
        <v>66</v>
      </c>
      <c r="C4688" t="s">
        <v>111</v>
      </c>
      <c r="D4688" t="s">
        <v>1071</v>
      </c>
      <c r="E4688">
        <v>3.7</v>
      </c>
      <c r="F4688">
        <v>289</v>
      </c>
      <c r="G4688" s="21">
        <v>13.54</v>
      </c>
      <c r="H4688">
        <v>2016</v>
      </c>
      <c r="J4688" t="str">
        <f>_xlfn.CONCAT(Table1[#This Row])</f>
        <v>Pedra Forca Garnacha - Syrah 2016SpainCampo de BorjaCuevas de Arom3.728913.542016</v>
      </c>
      <c r="S4688" t="b">
        <v>0</v>
      </c>
    </row>
    <row r="4689" spans="1:19" x14ac:dyDescent="0.2">
      <c r="A4689" t="s">
        <v>2705</v>
      </c>
      <c r="B4689" t="s">
        <v>9</v>
      </c>
      <c r="C4689" t="s">
        <v>96</v>
      </c>
      <c r="D4689" t="s">
        <v>5160</v>
      </c>
      <c r="E4689">
        <v>4.0999999999999996</v>
      </c>
      <c r="F4689">
        <v>288</v>
      </c>
      <c r="G4689" s="21">
        <v>38.020000000000003</v>
      </c>
      <c r="H4689">
        <v>2016</v>
      </c>
      <c r="J4689" t="str">
        <f>_xlfn.CONCAT(Table1[#This Row])</f>
        <v>Saint-Émilion Grand Cru (Grand Cru Classé) 2016FranceSaint-Émilion Grand CruChâteau de Pressac4.128838.022016</v>
      </c>
      <c r="S4689" t="b">
        <v>0</v>
      </c>
    </row>
    <row r="4690" spans="1:19" x14ac:dyDescent="0.2">
      <c r="A4690" t="s">
        <v>3958</v>
      </c>
      <c r="B4690" t="s">
        <v>9</v>
      </c>
      <c r="C4690" t="s">
        <v>972</v>
      </c>
      <c r="D4690" t="s">
        <v>1503</v>
      </c>
      <c r="E4690">
        <v>3.9</v>
      </c>
      <c r="F4690">
        <v>288</v>
      </c>
      <c r="G4690" s="21">
        <v>32.85</v>
      </c>
      <c r="H4690">
        <v>2016</v>
      </c>
      <c r="J4690" t="str">
        <f>_xlfn.CONCAT(Table1[#This Row])</f>
        <v>Moulis-en-Médoc 2016FranceMoulis-en-MédocChâteau Poujeaux3.928832.852016</v>
      </c>
      <c r="S4690" t="b">
        <v>0</v>
      </c>
    </row>
    <row r="4691" spans="1:19" x14ac:dyDescent="0.2">
      <c r="A4691" t="s">
        <v>3419</v>
      </c>
      <c r="B4691" t="s">
        <v>9</v>
      </c>
      <c r="C4691" t="s">
        <v>905</v>
      </c>
      <c r="D4691" t="s">
        <v>5163</v>
      </c>
      <c r="E4691">
        <v>3.9</v>
      </c>
      <c r="F4691">
        <v>288</v>
      </c>
      <c r="G4691" s="21">
        <v>14.23</v>
      </c>
      <c r="H4691">
        <v>2016</v>
      </c>
      <c r="J4691" t="str">
        <f>_xlfn.CONCAT(Table1[#This Row])</f>
        <v>Côtes de Bordeaux 2016FranceCôtes de BordeauxChâteau Lafitte3.928814.232016</v>
      </c>
      <c r="S4691" t="b">
        <v>0</v>
      </c>
    </row>
    <row r="4692" spans="1:19" x14ac:dyDescent="0.2">
      <c r="A4692" t="s">
        <v>5149</v>
      </c>
      <c r="B4692" t="s">
        <v>70</v>
      </c>
      <c r="C4692" t="s">
        <v>787</v>
      </c>
      <c r="D4692" t="s">
        <v>501</v>
      </c>
      <c r="E4692">
        <v>3.9</v>
      </c>
      <c r="F4692">
        <v>287</v>
      </c>
      <c r="G4692" s="21">
        <v>11.9</v>
      </c>
      <c r="H4692">
        <v>2016</v>
      </c>
      <c r="J4692" t="str">
        <f>_xlfn.CONCAT(Table1[#This Row])</f>
        <v>Sandstone Merlot 2016United StatesLivermore ValleyWente3.928711.92016</v>
      </c>
      <c r="S4692" t="b">
        <v>0</v>
      </c>
    </row>
    <row r="4693" spans="1:19" x14ac:dyDescent="0.2">
      <c r="A4693" t="s">
        <v>5147</v>
      </c>
      <c r="B4693" t="s">
        <v>16</v>
      </c>
      <c r="C4693" t="s">
        <v>99</v>
      </c>
      <c r="D4693" t="s">
        <v>5148</v>
      </c>
      <c r="E4693">
        <v>3.5</v>
      </c>
      <c r="F4693">
        <v>287</v>
      </c>
      <c r="G4693" s="21">
        <v>6.96</v>
      </c>
      <c r="H4693">
        <v>2016</v>
      </c>
      <c r="J4693" t="str">
        <f>_xlfn.CONCAT(Table1[#This Row])</f>
        <v>Merlot Veneto 2016ItalyVenetoSanta Margherita3.52876.962016</v>
      </c>
      <c r="S4693" t="b">
        <v>0</v>
      </c>
    </row>
    <row r="4694" spans="1:19" x14ac:dyDescent="0.2">
      <c r="A4694" t="s">
        <v>5134</v>
      </c>
      <c r="B4694" t="s">
        <v>16</v>
      </c>
      <c r="C4694" t="s">
        <v>17</v>
      </c>
      <c r="D4694" t="s">
        <v>2725</v>
      </c>
      <c r="E4694">
        <v>3.8</v>
      </c>
      <c r="F4694">
        <v>286</v>
      </c>
      <c r="G4694" s="21">
        <v>9.9</v>
      </c>
      <c r="H4694">
        <v>2016</v>
      </c>
      <c r="J4694" t="str">
        <f>_xlfn.CONCAT(Table1[#This Row])</f>
        <v>Cantaloro Toscana Rosso 2016ItalyToscanaAvignonesi3.82869.92016</v>
      </c>
      <c r="S4694" t="b">
        <v>0</v>
      </c>
    </row>
    <row r="4695" spans="1:19" x14ac:dyDescent="0.2">
      <c r="A4695" t="s">
        <v>5125</v>
      </c>
      <c r="B4695" t="s">
        <v>23</v>
      </c>
      <c r="C4695" t="s">
        <v>247</v>
      </c>
      <c r="D4695" t="s">
        <v>578</v>
      </c>
      <c r="E4695">
        <v>3.6</v>
      </c>
      <c r="F4695">
        <v>285</v>
      </c>
      <c r="G4695" s="21">
        <v>12.5</v>
      </c>
      <c r="H4695">
        <v>2016</v>
      </c>
      <c r="J4695" t="str">
        <f>_xlfn.CONCAT(Table1[#This Row])</f>
        <v>Pitti 2016AustriaBurgenlandPittnauer3.628512.52016</v>
      </c>
      <c r="S4695" t="b">
        <v>0</v>
      </c>
    </row>
    <row r="4696" spans="1:19" x14ac:dyDescent="0.2">
      <c r="A4696" t="s">
        <v>1786</v>
      </c>
      <c r="B4696" t="s">
        <v>23</v>
      </c>
      <c r="C4696" t="s">
        <v>247</v>
      </c>
      <c r="D4696" t="s">
        <v>649</v>
      </c>
      <c r="E4696">
        <v>3.6</v>
      </c>
      <c r="F4696">
        <v>285</v>
      </c>
      <c r="G4696" s="21">
        <v>13.2</v>
      </c>
      <c r="H4696">
        <v>2016</v>
      </c>
      <c r="J4696" t="str">
        <f>_xlfn.CONCAT(Table1[#This Row])</f>
        <v>Zweigelt 2016AustriaBurgenlandUmathum3.628513.22016</v>
      </c>
      <c r="S4696" t="b">
        <v>0</v>
      </c>
    </row>
    <row r="4697" spans="1:19" x14ac:dyDescent="0.2">
      <c r="A4697" t="s">
        <v>5119</v>
      </c>
      <c r="B4697" t="s">
        <v>16</v>
      </c>
      <c r="C4697" t="s">
        <v>74</v>
      </c>
      <c r="D4697" t="s">
        <v>1148</v>
      </c>
      <c r="E4697">
        <v>4</v>
      </c>
      <c r="F4697">
        <v>284</v>
      </c>
      <c r="G4697" s="21">
        <v>16.47</v>
      </c>
      <c r="H4697">
        <v>2016</v>
      </c>
      <c r="J4697" t="str">
        <f>_xlfn.CONCAT(Table1[#This Row])</f>
        <v>Primitivo Salento Artas 2016ItalySalentoCastello Monaci428416.472016</v>
      </c>
      <c r="S4697" t="b">
        <v>0</v>
      </c>
    </row>
    <row r="4698" spans="1:19" x14ac:dyDescent="0.2">
      <c r="A4698" t="s">
        <v>3615</v>
      </c>
      <c r="B4698" t="s">
        <v>77</v>
      </c>
      <c r="C4698" t="s">
        <v>1685</v>
      </c>
      <c r="D4698" t="s">
        <v>1686</v>
      </c>
      <c r="E4698">
        <v>3.7</v>
      </c>
      <c r="F4698">
        <v>284</v>
      </c>
      <c r="G4698" s="21">
        <v>7.95</v>
      </c>
      <c r="H4698">
        <v>2016</v>
      </c>
      <c r="J4698" t="str">
        <f>_xlfn.CONCAT(Table1[#This Row])</f>
        <v>Tinto 2016PortugalDãoFonte do Ouro3.72847.952016</v>
      </c>
      <c r="S4698" t="b">
        <v>0</v>
      </c>
    </row>
    <row r="4699" spans="1:19" x14ac:dyDescent="0.2">
      <c r="A4699" t="s">
        <v>5100</v>
      </c>
      <c r="B4699" t="s">
        <v>62</v>
      </c>
      <c r="C4699" t="s">
        <v>63</v>
      </c>
      <c r="D4699" t="s">
        <v>5101</v>
      </c>
      <c r="E4699">
        <v>3.8</v>
      </c>
      <c r="F4699">
        <v>283</v>
      </c>
      <c r="G4699" s="21">
        <v>16.690000000000001</v>
      </c>
      <c r="H4699">
        <v>2016</v>
      </c>
      <c r="J4699" t="str">
        <f>_xlfn.CONCAT(Table1[#This Row])</f>
        <v>Three Cape Ladies Cape Blend 2016South AfricaStellenboschWarwick3.828316.692016</v>
      </c>
      <c r="S4699" t="b">
        <v>0</v>
      </c>
    </row>
    <row r="4700" spans="1:19" x14ac:dyDescent="0.2">
      <c r="A4700" t="s">
        <v>5112</v>
      </c>
      <c r="B4700" t="s">
        <v>9</v>
      </c>
      <c r="C4700" t="s">
        <v>721</v>
      </c>
      <c r="D4700" t="s">
        <v>5113</v>
      </c>
      <c r="E4700">
        <v>3.8</v>
      </c>
      <c r="F4700">
        <v>283</v>
      </c>
      <c r="G4700" s="21">
        <v>13.5</v>
      </c>
      <c r="H4700">
        <v>2016</v>
      </c>
      <c r="J4700" t="str">
        <f>_xlfn.CONCAT(Table1[#This Row])</f>
        <v>Plaisir de Siaurac Lalande-de-Pomerol 2016FranceLalande-de-PomerolChâteau Siaurac3.828313.52016</v>
      </c>
      <c r="S4700" t="b">
        <v>0</v>
      </c>
    </row>
    <row r="4701" spans="1:19" x14ac:dyDescent="0.2">
      <c r="A4701" t="s">
        <v>5109</v>
      </c>
      <c r="B4701" t="s">
        <v>16</v>
      </c>
      <c r="C4701" t="s">
        <v>443</v>
      </c>
      <c r="D4701" t="s">
        <v>1434</v>
      </c>
      <c r="E4701">
        <v>3.7</v>
      </c>
      <c r="F4701">
        <v>283</v>
      </c>
      <c r="G4701" s="21">
        <v>15.74</v>
      </c>
      <c r="H4701">
        <v>2016</v>
      </c>
      <c r="J4701" t="str">
        <f>_xlfn.CONCAT(Table1[#This Row])</f>
        <v>Nebbiolo d'Alba Marne Brune 2016ItalyPiemonteFontanafredda3.728315.742016</v>
      </c>
      <c r="S4701" t="b">
        <v>0</v>
      </c>
    </row>
    <row r="4702" spans="1:19" x14ac:dyDescent="0.2">
      <c r="A4702" t="s">
        <v>5110</v>
      </c>
      <c r="B4702" t="s">
        <v>16</v>
      </c>
      <c r="C4702" t="s">
        <v>38</v>
      </c>
      <c r="D4702" t="s">
        <v>1403</v>
      </c>
      <c r="E4702">
        <v>3.6</v>
      </c>
      <c r="F4702">
        <v>283</v>
      </c>
      <c r="G4702" s="21">
        <v>10.57</v>
      </c>
      <c r="H4702">
        <v>2016</v>
      </c>
      <c r="J4702" t="str">
        <f>_xlfn.CONCAT(Table1[#This Row])</f>
        <v>Il Leo Chianti Superiore 2016ItalyChiantiRuffino3.628310.572016</v>
      </c>
      <c r="S4702" t="b">
        <v>0</v>
      </c>
    </row>
    <row r="4703" spans="1:19" x14ac:dyDescent="0.2">
      <c r="A4703" t="s">
        <v>5094</v>
      </c>
      <c r="B4703" t="s">
        <v>62</v>
      </c>
      <c r="C4703" t="s">
        <v>63</v>
      </c>
      <c r="D4703" t="s">
        <v>3593</v>
      </c>
      <c r="E4703">
        <v>4.0999999999999996</v>
      </c>
      <c r="F4703">
        <v>282</v>
      </c>
      <c r="G4703" s="21">
        <v>26.55</v>
      </c>
      <c r="H4703">
        <v>2016</v>
      </c>
      <c r="J4703" t="str">
        <f>_xlfn.CONCAT(Table1[#This Row])</f>
        <v>Cabernet Sauvignon Reserve Collection 2016South AfricaStellenboschTokara4.128226.552016</v>
      </c>
      <c r="S4703" t="b">
        <v>0</v>
      </c>
    </row>
    <row r="4704" spans="1:19" x14ac:dyDescent="0.2">
      <c r="A4704" t="s">
        <v>5081</v>
      </c>
      <c r="B4704" t="s">
        <v>70</v>
      </c>
      <c r="C4704" t="s">
        <v>2129</v>
      </c>
      <c r="D4704" t="s">
        <v>2714</v>
      </c>
      <c r="E4704">
        <v>4.4000000000000004</v>
      </c>
      <c r="F4704">
        <v>281</v>
      </c>
      <c r="G4704" s="21">
        <v>80.239999999999995</v>
      </c>
      <c r="H4704">
        <v>2016</v>
      </c>
      <c r="J4704" t="str">
        <f>_xlfn.CONCAT(Table1[#This Row])</f>
        <v>Freestone-Occidental Pinot Noir 2016United StatesSonoma CoastOccidental4.428180.242016</v>
      </c>
      <c r="S4704" t="b">
        <v>0</v>
      </c>
    </row>
    <row r="4705" spans="1:19" x14ac:dyDescent="0.2">
      <c r="A4705" t="s">
        <v>5083</v>
      </c>
      <c r="B4705" t="s">
        <v>62</v>
      </c>
      <c r="C4705" t="s">
        <v>1171</v>
      </c>
      <c r="D4705" t="s">
        <v>1286</v>
      </c>
      <c r="E4705">
        <v>4.2</v>
      </c>
      <c r="F4705">
        <v>281</v>
      </c>
      <c r="G4705" s="21">
        <v>25.95</v>
      </c>
      <c r="H4705">
        <v>2016</v>
      </c>
      <c r="J4705" t="str">
        <f>_xlfn.CONCAT(Table1[#This Row])</f>
        <v>21 Gables Pinotage 2016South AfricaWestern CapeSpier4.228125.952016</v>
      </c>
      <c r="S4705" t="b">
        <v>0</v>
      </c>
    </row>
    <row r="4706" spans="1:19" x14ac:dyDescent="0.2">
      <c r="A4706" t="s">
        <v>5085</v>
      </c>
      <c r="B4706" t="s">
        <v>16</v>
      </c>
      <c r="C4706" t="s">
        <v>470</v>
      </c>
      <c r="D4706" t="s">
        <v>1225</v>
      </c>
      <c r="E4706">
        <v>3.8</v>
      </c>
      <c r="F4706">
        <v>281</v>
      </c>
      <c r="G4706" s="21">
        <v>7.26</v>
      </c>
      <c r="H4706">
        <v>2016</v>
      </c>
      <c r="J4706" t="str">
        <f>_xlfn.CONCAT(Table1[#This Row])</f>
        <v>Valpolicella Classico 2016ItalyValpolicella ClassicoLenotti3.82817.262016</v>
      </c>
      <c r="S4706" t="b">
        <v>0</v>
      </c>
    </row>
    <row r="4707" spans="1:19" x14ac:dyDescent="0.2">
      <c r="A4707" t="s">
        <v>5075</v>
      </c>
      <c r="B4707" t="s">
        <v>66</v>
      </c>
      <c r="C4707" t="s">
        <v>222</v>
      </c>
      <c r="D4707" t="s">
        <v>5076</v>
      </c>
      <c r="E4707">
        <v>4.3</v>
      </c>
      <c r="F4707">
        <v>280</v>
      </c>
      <c r="G4707" s="21">
        <v>28.06</v>
      </c>
      <c r="H4707">
        <v>2016</v>
      </c>
      <c r="J4707" t="str">
        <f>_xlfn.CONCAT(Table1[#This Row])</f>
        <v>Chafandin 2016SpainRibera del DueroJaro4.328028.062016</v>
      </c>
      <c r="S4707" t="b">
        <v>0</v>
      </c>
    </row>
    <row r="4708" spans="1:19" x14ac:dyDescent="0.2">
      <c r="A4708" t="s">
        <v>5078</v>
      </c>
      <c r="B4708" t="s">
        <v>9</v>
      </c>
      <c r="C4708" t="s">
        <v>3360</v>
      </c>
      <c r="D4708" t="s">
        <v>5079</v>
      </c>
      <c r="E4708">
        <v>3.9</v>
      </c>
      <c r="F4708">
        <v>280</v>
      </c>
      <c r="G4708" s="21">
        <v>15.9</v>
      </c>
      <c r="H4708">
        <v>2016</v>
      </c>
      <c r="J4708" t="str">
        <f>_xlfn.CONCAT(Table1[#This Row])</f>
        <v>La Ponce Rasteau 2016FranceRasteauDomaine des Escaravailles3.928015.92016</v>
      </c>
      <c r="S4708" t="b">
        <v>0</v>
      </c>
    </row>
    <row r="4709" spans="1:19" x14ac:dyDescent="0.2">
      <c r="A4709" t="s">
        <v>4955</v>
      </c>
      <c r="B4709" t="s">
        <v>16</v>
      </c>
      <c r="C4709" t="s">
        <v>1856</v>
      </c>
      <c r="D4709" t="s">
        <v>4956</v>
      </c>
      <c r="E4709">
        <v>4.2</v>
      </c>
      <c r="F4709">
        <v>279</v>
      </c>
      <c r="G4709" s="21">
        <v>14.46</v>
      </c>
      <c r="H4709">
        <v>2016</v>
      </c>
      <c r="J4709" t="str">
        <f>_xlfn.CONCAT(Table1[#This Row])</f>
        <v>Cabernet Sauvignon Garda 2016ItalyGardaS. Cristina4.227914.462016</v>
      </c>
      <c r="S4709" t="b">
        <v>0</v>
      </c>
    </row>
    <row r="4710" spans="1:19" x14ac:dyDescent="0.2">
      <c r="A4710" t="s">
        <v>4958</v>
      </c>
      <c r="B4710" t="s">
        <v>66</v>
      </c>
      <c r="C4710" t="s">
        <v>222</v>
      </c>
      <c r="D4710" t="s">
        <v>4959</v>
      </c>
      <c r="E4710">
        <v>4.2</v>
      </c>
      <c r="F4710">
        <v>279</v>
      </c>
      <c r="G4710" s="21">
        <v>42.89</v>
      </c>
      <c r="H4710">
        <v>2016</v>
      </c>
      <c r="J4710" t="str">
        <f>_xlfn.CONCAT(Table1[#This Row])</f>
        <v>Ribera Del Duero 2016SpainRibera del DueroFrancisco Barona4.227942.892016</v>
      </c>
      <c r="S4710" t="b">
        <v>0</v>
      </c>
    </row>
    <row r="4711" spans="1:19" x14ac:dyDescent="0.2">
      <c r="A4711" t="s">
        <v>4953</v>
      </c>
      <c r="B4711" t="s">
        <v>66</v>
      </c>
      <c r="C4711" t="s">
        <v>222</v>
      </c>
      <c r="D4711" t="s">
        <v>4954</v>
      </c>
      <c r="E4711">
        <v>3.8</v>
      </c>
      <c r="F4711">
        <v>279</v>
      </c>
      <c r="G4711" s="21">
        <v>16.55</v>
      </c>
      <c r="H4711">
        <v>2016</v>
      </c>
      <c r="J4711" t="str">
        <f>_xlfn.CONCAT(Table1[#This Row])</f>
        <v>Ceres Crianza 2016SpainRibera del DueroBodegas Asenjo &amp; Manso3.827916.552016</v>
      </c>
      <c r="S4711" t="b">
        <v>0</v>
      </c>
    </row>
    <row r="4712" spans="1:19" x14ac:dyDescent="0.2">
      <c r="A4712" t="s">
        <v>4932</v>
      </c>
      <c r="B4712" t="s">
        <v>23</v>
      </c>
      <c r="C4712" t="s">
        <v>2059</v>
      </c>
      <c r="D4712" t="s">
        <v>2060</v>
      </c>
      <c r="E4712">
        <v>4</v>
      </c>
      <c r="F4712">
        <v>277</v>
      </c>
      <c r="G4712" s="21">
        <v>24</v>
      </c>
      <c r="H4712">
        <v>2016</v>
      </c>
      <c r="J4712" t="str">
        <f>_xlfn.CONCAT(Table1[#This Row])</f>
        <v>Vulcano 2016AustriaMittelburgenlandHans Igler4277242016</v>
      </c>
      <c r="S4712" t="b">
        <v>0</v>
      </c>
    </row>
    <row r="4713" spans="1:19" x14ac:dyDescent="0.2">
      <c r="A4713" t="s">
        <v>4940</v>
      </c>
      <c r="B4713" t="s">
        <v>9</v>
      </c>
      <c r="C4713" t="s">
        <v>114</v>
      </c>
      <c r="D4713" t="s">
        <v>2000</v>
      </c>
      <c r="E4713">
        <v>3.9</v>
      </c>
      <c r="F4713">
        <v>277</v>
      </c>
      <c r="G4713" s="21">
        <v>29.95</v>
      </c>
      <c r="H4713">
        <v>2016</v>
      </c>
      <c r="J4713" t="str">
        <f>_xlfn.CONCAT(Table1[#This Row])</f>
        <v>Les Fiefs de Lagrange Saint-Julien 2016FranceSaint-JulienChâteau Lagrange3.927729.952016</v>
      </c>
      <c r="S4713" t="b">
        <v>0</v>
      </c>
    </row>
    <row r="4714" spans="1:19" x14ac:dyDescent="0.2">
      <c r="A4714" t="s">
        <v>860</v>
      </c>
      <c r="B4714" t="s">
        <v>62</v>
      </c>
      <c r="C4714" t="s">
        <v>63</v>
      </c>
      <c r="D4714" t="s">
        <v>2381</v>
      </c>
      <c r="E4714">
        <v>3.8</v>
      </c>
      <c r="F4714">
        <v>276</v>
      </c>
      <c r="G4714" s="21">
        <v>12.5</v>
      </c>
      <c r="H4714">
        <v>2016</v>
      </c>
      <c r="J4714" t="str">
        <f>_xlfn.CONCAT(Table1[#This Row])</f>
        <v>Cabernet Sauvignon 2016South AfricaStellenboschLanzerac3.827612.52016</v>
      </c>
      <c r="S4714" t="b">
        <v>0</v>
      </c>
    </row>
    <row r="4715" spans="1:19" x14ac:dyDescent="0.2">
      <c r="A4715" t="s">
        <v>4929</v>
      </c>
      <c r="B4715" t="s">
        <v>16</v>
      </c>
      <c r="C4715" t="s">
        <v>1463</v>
      </c>
      <c r="D4715" t="s">
        <v>4865</v>
      </c>
      <c r="E4715">
        <v>3.7</v>
      </c>
      <c r="F4715">
        <v>276</v>
      </c>
      <c r="G4715" s="21">
        <v>10.7</v>
      </c>
      <c r="H4715">
        <v>2016</v>
      </c>
      <c r="J4715" t="str">
        <f>_xlfn.CONCAT(Table1[#This Row])</f>
        <v>Aglianico Campania 2016ItalyCampaniaMastroberardino3.727610.72016</v>
      </c>
      <c r="S4715" t="b">
        <v>0</v>
      </c>
    </row>
    <row r="4716" spans="1:19" x14ac:dyDescent="0.2">
      <c r="A4716" t="s">
        <v>4925</v>
      </c>
      <c r="B4716" t="s">
        <v>255</v>
      </c>
      <c r="C4716" t="s">
        <v>256</v>
      </c>
      <c r="D4716" t="s">
        <v>4926</v>
      </c>
      <c r="E4716">
        <v>3.5</v>
      </c>
      <c r="F4716">
        <v>276</v>
      </c>
      <c r="G4716" s="21">
        <v>10.9</v>
      </c>
      <c r="H4716">
        <v>2016</v>
      </c>
      <c r="J4716" t="str">
        <f>_xlfn.CONCAT(Table1[#This Row])</f>
        <v>Premium Fetească Neagră Sec 2016RomaniaDealu MareBudureasca3.527610.92016</v>
      </c>
      <c r="S4716" t="b">
        <v>0</v>
      </c>
    </row>
    <row r="4717" spans="1:19" x14ac:dyDescent="0.2">
      <c r="A4717" t="s">
        <v>4906</v>
      </c>
      <c r="B4717" t="s">
        <v>16</v>
      </c>
      <c r="C4717" t="s">
        <v>234</v>
      </c>
      <c r="D4717" t="s">
        <v>1659</v>
      </c>
      <c r="E4717">
        <v>3.8</v>
      </c>
      <c r="F4717">
        <v>274</v>
      </c>
      <c r="G4717" s="21">
        <v>23.75</v>
      </c>
      <c r="H4717">
        <v>2016</v>
      </c>
      <c r="J4717" t="str">
        <f>_xlfn.CONCAT(Table1[#This Row])</f>
        <v>Ocra Bolgheri Rosso 2016ItalyBolgheriTenute Guicciardini Strozzi3.827423.752016</v>
      </c>
      <c r="S4717" t="b">
        <v>0</v>
      </c>
    </row>
    <row r="4718" spans="1:19" x14ac:dyDescent="0.2">
      <c r="A4718" t="s">
        <v>4897</v>
      </c>
      <c r="B4718" t="s">
        <v>16</v>
      </c>
      <c r="C4718" t="s">
        <v>996</v>
      </c>
      <c r="D4718" t="s">
        <v>3767</v>
      </c>
      <c r="E4718">
        <v>4.2</v>
      </c>
      <c r="F4718">
        <v>273</v>
      </c>
      <c r="G4718" s="21">
        <v>23.18</v>
      </c>
      <c r="H4718">
        <v>2016</v>
      </c>
      <c r="J4718" t="str">
        <f>_xlfn.CONCAT(Table1[#This Row])</f>
        <v>Korem Isola dei Nuraghi 2016ItalyIsola dei NuraghiArgiolas4.227323.182016</v>
      </c>
      <c r="S4718" t="b">
        <v>0</v>
      </c>
    </row>
    <row r="4719" spans="1:19" x14ac:dyDescent="0.2">
      <c r="A4719" t="s">
        <v>4900</v>
      </c>
      <c r="B4719" t="s">
        <v>77</v>
      </c>
      <c r="C4719" t="s">
        <v>78</v>
      </c>
      <c r="D4719" t="s">
        <v>1915</v>
      </c>
      <c r="E4719">
        <v>3.8</v>
      </c>
      <c r="F4719">
        <v>273</v>
      </c>
      <c r="G4719" s="21">
        <v>15.27</v>
      </c>
      <c r="H4719">
        <v>2016</v>
      </c>
      <c r="J4719" t="str">
        <f>_xlfn.CONCAT(Table1[#This Row])</f>
        <v>Estates Douro 2016PortugalDouroChurchill's3.827315.272016</v>
      </c>
      <c r="S4719" t="b">
        <v>0</v>
      </c>
    </row>
    <row r="4720" spans="1:19" x14ac:dyDescent="0.2">
      <c r="A4720" t="s">
        <v>4883</v>
      </c>
      <c r="B4720" t="s">
        <v>16</v>
      </c>
      <c r="C4720" t="s">
        <v>3132</v>
      </c>
      <c r="D4720" t="s">
        <v>203</v>
      </c>
      <c r="E4720">
        <v>3.9</v>
      </c>
      <c r="F4720">
        <v>272</v>
      </c>
      <c r="G4720" s="21">
        <v>26.9</v>
      </c>
      <c r="H4720">
        <v>2016</v>
      </c>
      <c r="J4720" t="str">
        <f>_xlfn.CONCAT(Table1[#This Row])</f>
        <v>Limpronta Ruché di Castagnole Monferrato 2016ItalyMonferratoMontalbera3.927226.92016</v>
      </c>
      <c r="S4720" t="b">
        <v>0</v>
      </c>
    </row>
    <row r="4721" spans="1:19" x14ac:dyDescent="0.2">
      <c r="A4721" t="s">
        <v>4886</v>
      </c>
      <c r="B4721" t="s">
        <v>16</v>
      </c>
      <c r="C4721" t="s">
        <v>93</v>
      </c>
      <c r="D4721" t="s">
        <v>4887</v>
      </c>
      <c r="E4721">
        <v>3.8</v>
      </c>
      <c r="F4721">
        <v>272</v>
      </c>
      <c r="G4721" s="21">
        <v>8.9499999999999993</v>
      </c>
      <c r="H4721">
        <v>2016</v>
      </c>
      <c r="J4721" t="str">
        <f>_xlfn.CONCAT(Table1[#This Row])</f>
        <v>Al Limite Chianti Classico 2016ItalyChianti ClassicoSan Leonino3.82728.952016</v>
      </c>
      <c r="S4721" t="b">
        <v>0</v>
      </c>
    </row>
    <row r="4722" spans="1:19" x14ac:dyDescent="0.2">
      <c r="A4722" t="s">
        <v>1389</v>
      </c>
      <c r="B4722" t="s">
        <v>9</v>
      </c>
      <c r="C4722" t="s">
        <v>217</v>
      </c>
      <c r="D4722" t="s">
        <v>625</v>
      </c>
      <c r="E4722">
        <v>4.0999999999999996</v>
      </c>
      <c r="F4722">
        <v>271</v>
      </c>
      <c r="G4722" s="21">
        <v>89</v>
      </c>
      <c r="H4722">
        <v>2016</v>
      </c>
      <c r="J4722" t="str">
        <f>_xlfn.CONCAT(Table1[#This Row])</f>
        <v>Margaux (Grand Cru Classé) 2016FranceMargauxChâteau Lascombes4.1271892016</v>
      </c>
      <c r="S4722" t="b">
        <v>0</v>
      </c>
    </row>
    <row r="4723" spans="1:19" x14ac:dyDescent="0.2">
      <c r="A4723" t="s">
        <v>4866</v>
      </c>
      <c r="B4723" t="s">
        <v>46</v>
      </c>
      <c r="C4723" t="s">
        <v>47</v>
      </c>
      <c r="D4723" t="s">
        <v>1752</v>
      </c>
      <c r="E4723">
        <v>3.9</v>
      </c>
      <c r="F4723">
        <v>270</v>
      </c>
      <c r="G4723" s="21">
        <v>12.86</v>
      </c>
      <c r="H4723">
        <v>2016</v>
      </c>
      <c r="J4723" t="str">
        <f>_xlfn.CONCAT(Table1[#This Row])</f>
        <v>Hangin' Snakes Shiraz - Viognier 2016AustraliaBarossaLangmeil3.927012.862016</v>
      </c>
      <c r="S4723" t="b">
        <v>0</v>
      </c>
    </row>
    <row r="4724" spans="1:19" x14ac:dyDescent="0.2">
      <c r="A4724" t="s">
        <v>3209</v>
      </c>
      <c r="B4724" t="s">
        <v>16</v>
      </c>
      <c r="C4724" t="s">
        <v>17</v>
      </c>
      <c r="D4724" t="s">
        <v>4733</v>
      </c>
      <c r="E4724">
        <v>4.0999999999999996</v>
      </c>
      <c r="F4724">
        <v>269</v>
      </c>
      <c r="G4724" s="21">
        <v>25.83</v>
      </c>
      <c r="H4724">
        <v>2016</v>
      </c>
      <c r="J4724" t="str">
        <f>_xlfn.CONCAT(Table1[#This Row])</f>
        <v>Toscana 2016ItalyToscanaTerra Grande4.126925.832016</v>
      </c>
      <c r="S4724" t="b">
        <v>0</v>
      </c>
    </row>
    <row r="4725" spans="1:19" x14ac:dyDescent="0.2">
      <c r="A4725" t="s">
        <v>4742</v>
      </c>
      <c r="B4725" t="s">
        <v>16</v>
      </c>
      <c r="C4725" t="s">
        <v>93</v>
      </c>
      <c r="D4725" t="s">
        <v>1155</v>
      </c>
      <c r="E4725">
        <v>3.8</v>
      </c>
      <c r="F4725">
        <v>269</v>
      </c>
      <c r="G4725" s="21">
        <v>16.66</v>
      </c>
      <c r="H4725">
        <v>2016</v>
      </c>
      <c r="J4725" t="str">
        <f>_xlfn.CONCAT(Table1[#This Row])</f>
        <v>Chianti Classico Clemente VII 2016ItalyChianti ClassicoCastelli del Grevepesa3.826916.662016</v>
      </c>
      <c r="S4725" t="b">
        <v>0</v>
      </c>
    </row>
    <row r="4726" spans="1:19" x14ac:dyDescent="0.2">
      <c r="A4726" t="s">
        <v>4724</v>
      </c>
      <c r="B4726" t="s">
        <v>16</v>
      </c>
      <c r="C4726" t="s">
        <v>294</v>
      </c>
      <c r="D4726" t="s">
        <v>1791</v>
      </c>
      <c r="E4726">
        <v>3.9</v>
      </c>
      <c r="F4726">
        <v>268</v>
      </c>
      <c r="G4726" s="21">
        <v>14.13</v>
      </c>
      <c r="H4726">
        <v>2016</v>
      </c>
      <c r="J4726" t="str">
        <f>_xlfn.CONCAT(Table1[#This Row])</f>
        <v>Campogiovanni Rosso di Montalcino 2016ItalyRosso di MontalcinoSan Felice3.926814.132016</v>
      </c>
      <c r="S4726" t="b">
        <v>0</v>
      </c>
    </row>
    <row r="4727" spans="1:19" x14ac:dyDescent="0.2">
      <c r="A4727" t="s">
        <v>4712</v>
      </c>
      <c r="B4727" t="s">
        <v>16</v>
      </c>
      <c r="C4727" t="s">
        <v>120</v>
      </c>
      <c r="D4727" t="s">
        <v>3014</v>
      </c>
      <c r="E4727">
        <v>3.8</v>
      </c>
      <c r="F4727">
        <v>267</v>
      </c>
      <c r="G4727" s="21">
        <v>16.5</v>
      </c>
      <c r="H4727">
        <v>2016</v>
      </c>
      <c r="J4727" t="str">
        <f>_xlfn.CONCAT(Table1[#This Row])</f>
        <v>Barbera d'Asti Superiore Tre Roveri 2016ItalyBarbera d'AstiPico Maccario3.826716.52016</v>
      </c>
      <c r="S4727" t="b">
        <v>0</v>
      </c>
    </row>
    <row r="4728" spans="1:19" x14ac:dyDescent="0.2">
      <c r="A4728" t="s">
        <v>4705</v>
      </c>
      <c r="B4728" t="s">
        <v>9</v>
      </c>
      <c r="C4728" t="s">
        <v>1784</v>
      </c>
      <c r="D4728" t="s">
        <v>1785</v>
      </c>
      <c r="E4728">
        <v>3.8</v>
      </c>
      <c r="F4728">
        <v>266</v>
      </c>
      <c r="G4728" s="21">
        <v>14.21</v>
      </c>
      <c r="H4728">
        <v>2016</v>
      </c>
      <c r="J4728" t="str">
        <f>_xlfn.CONCAT(Table1[#This Row])</f>
        <v>Nostre Païs Rouge 2016FranceCostières-de-NîmesMichel Gassier3.826614.212016</v>
      </c>
      <c r="S4728" t="b">
        <v>0</v>
      </c>
    </row>
    <row r="4729" spans="1:19" x14ac:dyDescent="0.2">
      <c r="A4729" t="s">
        <v>4697</v>
      </c>
      <c r="B4729" t="s">
        <v>16</v>
      </c>
      <c r="C4729" t="s">
        <v>228</v>
      </c>
      <c r="D4729" t="s">
        <v>2045</v>
      </c>
      <c r="E4729">
        <v>4</v>
      </c>
      <c r="F4729">
        <v>265</v>
      </c>
      <c r="G4729" s="21">
        <v>12.75</v>
      </c>
      <c r="H4729">
        <v>2016</v>
      </c>
      <c r="J4729" t="str">
        <f>_xlfn.CONCAT(Table1[#This Row])</f>
        <v>Cygnus Cabernet Sauvignon - Nero d'Avola Regaleali 2016ItalyTerre SicilianeTasca d'Almerita426512.752016</v>
      </c>
      <c r="S4729" t="b">
        <v>0</v>
      </c>
    </row>
    <row r="4730" spans="1:19" x14ac:dyDescent="0.2">
      <c r="A4730" t="s">
        <v>461</v>
      </c>
      <c r="B4730" t="s">
        <v>9</v>
      </c>
      <c r="C4730" t="s">
        <v>114</v>
      </c>
      <c r="D4730" t="s">
        <v>115</v>
      </c>
      <c r="E4730">
        <v>4.3</v>
      </c>
      <c r="F4730">
        <v>264</v>
      </c>
      <c r="G4730" s="21">
        <v>109</v>
      </c>
      <c r="H4730">
        <v>2016</v>
      </c>
      <c r="J4730" t="str">
        <f>_xlfn.CONCAT(Table1[#This Row])</f>
        <v>Saint-Julien (Grand Cru Classé) 2016FranceSaint-JulienChâteau Léoville Poyferré4.32641092016</v>
      </c>
      <c r="S4730" t="b">
        <v>0</v>
      </c>
    </row>
    <row r="4731" spans="1:19" x14ac:dyDescent="0.2">
      <c r="A4731" t="s">
        <v>4685</v>
      </c>
      <c r="B4731" t="s">
        <v>16</v>
      </c>
      <c r="C4731" t="s">
        <v>120</v>
      </c>
      <c r="D4731" t="s">
        <v>4686</v>
      </c>
      <c r="E4731">
        <v>4.3</v>
      </c>
      <c r="F4731">
        <v>263</v>
      </c>
      <c r="G4731" s="21">
        <v>59.63</v>
      </c>
      <c r="H4731">
        <v>2016</v>
      </c>
      <c r="J4731" t="str">
        <f>_xlfn.CONCAT(Table1[#This Row])</f>
        <v>Pomorosso Barbera d'Asti 2016ItalyBarbera d'AstiCoppo4.326359.632016</v>
      </c>
      <c r="S4731" t="b">
        <v>0</v>
      </c>
    </row>
    <row r="4732" spans="1:19" x14ac:dyDescent="0.2">
      <c r="A4732" t="s">
        <v>4688</v>
      </c>
      <c r="B4732" t="s">
        <v>77</v>
      </c>
      <c r="C4732" t="s">
        <v>78</v>
      </c>
      <c r="D4732" t="s">
        <v>2754</v>
      </c>
      <c r="E4732">
        <v>4.2</v>
      </c>
      <c r="F4732">
        <v>263</v>
      </c>
      <c r="G4732" s="21">
        <v>67.36</v>
      </c>
      <c r="H4732">
        <v>2016</v>
      </c>
      <c r="J4732" t="str">
        <f>_xlfn.CONCAT(Table1[#This Row])</f>
        <v>Douro Charme Tinto 2016PortugalDouroNiepoort4.226367.362016</v>
      </c>
      <c r="S4732" t="b">
        <v>0</v>
      </c>
    </row>
    <row r="4733" spans="1:19" x14ac:dyDescent="0.2">
      <c r="A4733" t="s">
        <v>4681</v>
      </c>
      <c r="B4733" t="s">
        <v>16</v>
      </c>
      <c r="C4733" t="s">
        <v>1856</v>
      </c>
      <c r="D4733" t="s">
        <v>1259</v>
      </c>
      <c r="E4733">
        <v>3.7</v>
      </c>
      <c r="F4733">
        <v>262</v>
      </c>
      <c r="G4733" s="21">
        <v>7.95</v>
      </c>
      <c r="H4733">
        <v>2016</v>
      </c>
      <c r="J4733" t="str">
        <f>_xlfn.CONCAT(Table1[#This Row])</f>
        <v>Val dei Molini Garda Corvina 2016ItalyGardaCantina di Custoza3.72627.952016</v>
      </c>
      <c r="S4733" t="b">
        <v>0</v>
      </c>
    </row>
    <row r="4734" spans="1:19" x14ac:dyDescent="0.2">
      <c r="A4734" t="s">
        <v>4652</v>
      </c>
      <c r="B4734" t="s">
        <v>77</v>
      </c>
      <c r="C4734" t="s">
        <v>78</v>
      </c>
      <c r="D4734" t="s">
        <v>2754</v>
      </c>
      <c r="E4734">
        <v>4.2</v>
      </c>
      <c r="F4734">
        <v>260</v>
      </c>
      <c r="G4734" s="21">
        <v>60.31</v>
      </c>
      <c r="H4734">
        <v>2016</v>
      </c>
      <c r="J4734" t="str">
        <f>_xlfn.CONCAT(Table1[#This Row])</f>
        <v>Douro Batuta Tinto 2016PortugalDouroNiepoort4.226060.312016</v>
      </c>
      <c r="S4734" t="b">
        <v>0</v>
      </c>
    </row>
    <row r="4735" spans="1:19" x14ac:dyDescent="0.2">
      <c r="A4735" t="s">
        <v>4654</v>
      </c>
      <c r="B4735" t="s">
        <v>62</v>
      </c>
      <c r="C4735" t="s">
        <v>63</v>
      </c>
      <c r="D4735" t="s">
        <v>733</v>
      </c>
      <c r="E4735">
        <v>4</v>
      </c>
      <c r="F4735">
        <v>260</v>
      </c>
      <c r="G4735" s="21">
        <v>15.5</v>
      </c>
      <c r="H4735">
        <v>2016</v>
      </c>
      <c r="J4735" t="str">
        <f>_xlfn.CONCAT(Table1[#This Row])</f>
        <v>Tiara 2016South AfricaStellenboschSimonsig426015.52016</v>
      </c>
      <c r="S4735" t="b">
        <v>0</v>
      </c>
    </row>
    <row r="4736" spans="1:19" x14ac:dyDescent="0.2">
      <c r="A4736" t="s">
        <v>4558</v>
      </c>
      <c r="B4736" t="s">
        <v>16</v>
      </c>
      <c r="C4736" t="s">
        <v>74</v>
      </c>
      <c r="D4736" t="s">
        <v>2747</v>
      </c>
      <c r="E4736">
        <v>4.4000000000000004</v>
      </c>
      <c r="F4736">
        <v>259</v>
      </c>
      <c r="G4736" s="21">
        <v>20.97</v>
      </c>
      <c r="H4736">
        <v>2016</v>
      </c>
      <c r="J4736" t="str">
        <f>_xlfn.CONCAT(Table1[#This Row])</f>
        <v>Nauna Primitivo - Negroamaro 2016ItalySalentoSchola Sarmenti4.425920.972016</v>
      </c>
      <c r="S4736" t="b">
        <v>0</v>
      </c>
    </row>
    <row r="4737" spans="1:19" x14ac:dyDescent="0.2">
      <c r="A4737" t="s">
        <v>407</v>
      </c>
      <c r="B4737" t="s">
        <v>16</v>
      </c>
      <c r="C4737" t="s">
        <v>291</v>
      </c>
      <c r="D4737" t="s">
        <v>1845</v>
      </c>
      <c r="E4737">
        <v>4</v>
      </c>
      <c r="F4737">
        <v>259</v>
      </c>
      <c r="G4737" s="21">
        <v>14.16</v>
      </c>
      <c r="H4737">
        <v>2016</v>
      </c>
      <c r="J4737" t="str">
        <f>_xlfn.CONCAT(Table1[#This Row])</f>
        <v>Valpolicella Ripasso Classico Superiore 2016ItalyValpolicella Ripasso ClassicoVillabella425914.162016</v>
      </c>
      <c r="S4737" t="b">
        <v>0</v>
      </c>
    </row>
    <row r="4738" spans="1:19" x14ac:dyDescent="0.2">
      <c r="A4738" t="s">
        <v>4547</v>
      </c>
      <c r="B4738" t="s">
        <v>46</v>
      </c>
      <c r="C4738" t="s">
        <v>262</v>
      </c>
      <c r="D4738" t="s">
        <v>1365</v>
      </c>
      <c r="E4738">
        <v>4.2</v>
      </c>
      <c r="F4738">
        <v>258</v>
      </c>
      <c r="G4738" s="21">
        <v>46.75</v>
      </c>
      <c r="H4738">
        <v>2016</v>
      </c>
      <c r="J4738" t="str">
        <f>_xlfn.CONCAT(Table1[#This Row])</f>
        <v>Anaperenna 2016AustraliaBarossa ValleyGlaetzer4.225846.752016</v>
      </c>
      <c r="S4738" t="b">
        <v>0</v>
      </c>
    </row>
    <row r="4739" spans="1:19" x14ac:dyDescent="0.2">
      <c r="A4739" t="s">
        <v>4544</v>
      </c>
      <c r="B4739" t="s">
        <v>16</v>
      </c>
      <c r="C4739" t="s">
        <v>181</v>
      </c>
      <c r="D4739" t="s">
        <v>2472</v>
      </c>
      <c r="E4739">
        <v>3.9</v>
      </c>
      <c r="F4739">
        <v>258</v>
      </c>
      <c r="G4739" s="21">
        <v>40.94</v>
      </c>
      <c r="H4739">
        <v>2016</v>
      </c>
      <c r="J4739" t="str">
        <f>_xlfn.CONCAT(Table1[#This Row])</f>
        <v>Albe Barolo 2016ItalyBaroloG.D. Vajra3.925840.942016</v>
      </c>
      <c r="S4739" t="b">
        <v>0</v>
      </c>
    </row>
    <row r="4740" spans="1:19" x14ac:dyDescent="0.2">
      <c r="A4740" t="s">
        <v>3209</v>
      </c>
      <c r="B4740" t="s">
        <v>16</v>
      </c>
      <c r="C4740" t="s">
        <v>17</v>
      </c>
      <c r="D4740" t="s">
        <v>3455</v>
      </c>
      <c r="E4740">
        <v>4.2</v>
      </c>
      <c r="F4740">
        <v>257</v>
      </c>
      <c r="G4740" s="21">
        <v>58.1</v>
      </c>
      <c r="H4740">
        <v>2016</v>
      </c>
      <c r="J4740" t="str">
        <f>_xlfn.CONCAT(Table1[#This Row])</f>
        <v>Toscana 2016ItalyToscanaOrma4.225758.12016</v>
      </c>
      <c r="S4740" t="b">
        <v>0</v>
      </c>
    </row>
    <row r="4741" spans="1:19" x14ac:dyDescent="0.2">
      <c r="A4741" t="s">
        <v>2825</v>
      </c>
      <c r="B4741" t="s">
        <v>9</v>
      </c>
      <c r="C4741" t="s">
        <v>184</v>
      </c>
      <c r="D4741" t="s">
        <v>4529</v>
      </c>
      <c r="E4741">
        <v>4.0999999999999996</v>
      </c>
      <c r="F4741">
        <v>256</v>
      </c>
      <c r="G4741" s="21">
        <v>58.39</v>
      </c>
      <c r="H4741">
        <v>2016</v>
      </c>
      <c r="J4741" t="str">
        <f>_xlfn.CONCAT(Table1[#This Row])</f>
        <v>Pauillac (Grand Cru Classé) 2016FrancePauillacChâteau Pedesclaux4.125658.392016</v>
      </c>
      <c r="S4741" t="b">
        <v>0</v>
      </c>
    </row>
    <row r="4742" spans="1:19" x14ac:dyDescent="0.2">
      <c r="A4742" t="s">
        <v>4522</v>
      </c>
      <c r="B4742" t="s">
        <v>16</v>
      </c>
      <c r="C4742" t="s">
        <v>93</v>
      </c>
      <c r="D4742" t="s">
        <v>3186</v>
      </c>
      <c r="E4742">
        <v>3.8</v>
      </c>
      <c r="F4742">
        <v>255</v>
      </c>
      <c r="G4742" s="21">
        <v>12.58</v>
      </c>
      <c r="H4742">
        <v>2016</v>
      </c>
      <c r="J4742" t="str">
        <f>_xlfn.CONCAT(Table1[#This Row])</f>
        <v>Bramosia Chianti Classico 2016ItalyChianti ClassicoDonna Laura3.825512.582016</v>
      </c>
      <c r="S4742" t="b">
        <v>0</v>
      </c>
    </row>
    <row r="4743" spans="1:19" x14ac:dyDescent="0.2">
      <c r="A4743" t="s">
        <v>4509</v>
      </c>
      <c r="B4743" t="s">
        <v>16</v>
      </c>
      <c r="C4743" t="s">
        <v>205</v>
      </c>
      <c r="D4743" t="s">
        <v>1678</v>
      </c>
      <c r="E4743">
        <v>4.0999999999999996</v>
      </c>
      <c r="F4743">
        <v>254</v>
      </c>
      <c r="G4743" s="21">
        <v>45.72</v>
      </c>
      <c r="H4743">
        <v>2016</v>
      </c>
      <c r="J4743" t="str">
        <f>_xlfn.CONCAT(Table1[#This Row])</f>
        <v>Granato 2016ItalyVigneti delle DolomitiForadori4.125445.722016</v>
      </c>
      <c r="S4743" t="b">
        <v>0</v>
      </c>
    </row>
    <row r="4744" spans="1:19" x14ac:dyDescent="0.2">
      <c r="A4744" t="s">
        <v>4507</v>
      </c>
      <c r="B4744" t="s">
        <v>9</v>
      </c>
      <c r="C4744" t="s">
        <v>873</v>
      </c>
      <c r="D4744" t="s">
        <v>1038</v>
      </c>
      <c r="E4744">
        <v>3.9</v>
      </c>
      <c r="F4744">
        <v>254</v>
      </c>
      <c r="G4744" s="21">
        <v>21.9</v>
      </c>
      <c r="H4744">
        <v>2016</v>
      </c>
      <c r="J4744" t="str">
        <f>_xlfn.CONCAT(Table1[#This Row])</f>
        <v>Moulin des Costes Bandol Rouge 2016FranceBandolDomaines Bunan3.925421.92016</v>
      </c>
      <c r="S4744" t="b">
        <v>0</v>
      </c>
    </row>
    <row r="4745" spans="1:19" x14ac:dyDescent="0.2">
      <c r="A4745" t="s">
        <v>4478</v>
      </c>
      <c r="B4745" t="s">
        <v>34</v>
      </c>
      <c r="C4745" t="s">
        <v>599</v>
      </c>
      <c r="D4745" t="s">
        <v>4479</v>
      </c>
      <c r="E4745">
        <v>3.8</v>
      </c>
      <c r="F4745">
        <v>251</v>
      </c>
      <c r="G4745" s="21">
        <v>16.95</v>
      </c>
      <c r="H4745">
        <v>2016</v>
      </c>
      <c r="J4745" t="str">
        <f>_xlfn.CONCAT(Table1[#This Row])</f>
        <v>Pura Fe Carmenère 2016ChileMaipo ValleyAntiyal3.825116.952016</v>
      </c>
      <c r="S4745" t="b">
        <v>0</v>
      </c>
    </row>
    <row r="4746" spans="1:19" x14ac:dyDescent="0.2">
      <c r="A4746" t="s">
        <v>4462</v>
      </c>
      <c r="B4746" t="s">
        <v>66</v>
      </c>
      <c r="C4746" t="s">
        <v>308</v>
      </c>
      <c r="D4746" t="s">
        <v>4463</v>
      </c>
      <c r="E4746">
        <v>4.0999999999999996</v>
      </c>
      <c r="F4746">
        <v>250</v>
      </c>
      <c r="G4746" s="21">
        <v>26.85</v>
      </c>
      <c r="H4746">
        <v>2016</v>
      </c>
      <c r="J4746" t="str">
        <f>_xlfn.CONCAT(Table1[#This Row])</f>
        <v>Rioja Reserva 2016SpainRiojaImperial4.125026.852016</v>
      </c>
      <c r="S4746" t="b">
        <v>0</v>
      </c>
    </row>
    <row r="4747" spans="1:19" x14ac:dyDescent="0.2">
      <c r="A4747" t="s">
        <v>4464</v>
      </c>
      <c r="B4747" t="s">
        <v>9</v>
      </c>
      <c r="C4747" t="s">
        <v>414</v>
      </c>
      <c r="D4747" t="s">
        <v>1489</v>
      </c>
      <c r="E4747">
        <v>4.0999999999999996</v>
      </c>
      <c r="F4747">
        <v>250</v>
      </c>
      <c r="G4747" s="21">
        <v>39</v>
      </c>
      <c r="H4747">
        <v>2016</v>
      </c>
      <c r="J4747" t="str">
        <f>_xlfn.CONCAT(Table1[#This Row])</f>
        <v>Châteauneuf-du-Pape (Tradition) Rouge 2016FranceChâteauneuf-du-PapeDomaine de la Janasse4.1250392016</v>
      </c>
      <c r="S4747" t="b">
        <v>0</v>
      </c>
    </row>
    <row r="4748" spans="1:19" x14ac:dyDescent="0.2">
      <c r="A4748" t="s">
        <v>4467</v>
      </c>
      <c r="B4748" t="s">
        <v>16</v>
      </c>
      <c r="C4748" t="s">
        <v>17</v>
      </c>
      <c r="D4748" t="s">
        <v>4468</v>
      </c>
      <c r="E4748">
        <v>3.7</v>
      </c>
      <c r="F4748">
        <v>250</v>
      </c>
      <c r="G4748" s="21">
        <v>9.6999999999999993</v>
      </c>
      <c r="H4748">
        <v>2016</v>
      </c>
      <c r="J4748" t="str">
        <f>_xlfn.CONCAT(Table1[#This Row])</f>
        <v>Governo Toscana 2016ItalyToscanaPoggio San Polo3.72509.72016</v>
      </c>
      <c r="S4748" t="b">
        <v>0</v>
      </c>
    </row>
    <row r="4749" spans="1:19" x14ac:dyDescent="0.2">
      <c r="A4749" t="s">
        <v>4357</v>
      </c>
      <c r="B4749" t="s">
        <v>66</v>
      </c>
      <c r="C4749" t="s">
        <v>2876</v>
      </c>
      <c r="D4749" t="s">
        <v>4347</v>
      </c>
      <c r="E4749">
        <v>4.0999999999999996</v>
      </c>
      <c r="F4749">
        <v>249</v>
      </c>
      <c r="G4749" s="21">
        <v>38.950000000000003</v>
      </c>
      <c r="H4749">
        <v>2016</v>
      </c>
      <c r="J4749" t="str">
        <f>_xlfn.CONCAT(Table1[#This Row])</f>
        <v>Acusp 2016SpainCosters del SegreCastell d'Encus4.124938.952016</v>
      </c>
      <c r="S4749" t="b">
        <v>0</v>
      </c>
    </row>
    <row r="4750" spans="1:19" x14ac:dyDescent="0.2">
      <c r="A4750" t="s">
        <v>4354</v>
      </c>
      <c r="B4750" t="s">
        <v>16</v>
      </c>
      <c r="C4750" t="s">
        <v>74</v>
      </c>
      <c r="D4750" t="s">
        <v>3205</v>
      </c>
      <c r="E4750">
        <v>4</v>
      </c>
      <c r="F4750">
        <v>248</v>
      </c>
      <c r="G4750" s="21">
        <v>7.85</v>
      </c>
      <c r="H4750">
        <v>2016</v>
      </c>
      <c r="J4750" t="str">
        <f>_xlfn.CONCAT(Table1[#This Row])</f>
        <v>Susumaniello 2016ItalySalentoConte di Campiano42487.852016</v>
      </c>
      <c r="S4750" t="b">
        <v>0</v>
      </c>
    </row>
    <row r="4751" spans="1:19" x14ac:dyDescent="0.2">
      <c r="A4751" t="s">
        <v>4352</v>
      </c>
      <c r="B4751" t="s">
        <v>16</v>
      </c>
      <c r="C4751" t="s">
        <v>586</v>
      </c>
      <c r="D4751" t="s">
        <v>2273</v>
      </c>
      <c r="E4751">
        <v>3.7</v>
      </c>
      <c r="F4751">
        <v>248</v>
      </c>
      <c r="G4751" s="21">
        <v>17.79</v>
      </c>
      <c r="H4751">
        <v>2016</v>
      </c>
      <c r="J4751" t="str">
        <f>_xlfn.CONCAT(Table1[#This Row])</f>
        <v>Dolcetto d’Alba dei Grassi 2016ItalyDolcetto d'AlbaElio Grasso3.724817.792016</v>
      </c>
      <c r="S4751" t="b">
        <v>0</v>
      </c>
    </row>
    <row r="4752" spans="1:19" x14ac:dyDescent="0.2">
      <c r="A4752" t="s">
        <v>4338</v>
      </c>
      <c r="B4752" t="s">
        <v>77</v>
      </c>
      <c r="C4752" t="s">
        <v>78</v>
      </c>
      <c r="D4752" t="s">
        <v>4339</v>
      </c>
      <c r="E4752">
        <v>3.6</v>
      </c>
      <c r="F4752">
        <v>247</v>
      </c>
      <c r="G4752" s="21">
        <v>8.2899999999999991</v>
      </c>
      <c r="H4752">
        <v>2016</v>
      </c>
      <c r="J4752" t="str">
        <f>_xlfn.CONCAT(Table1[#This Row])</f>
        <v>Grandes Quintas Colheita Tinto 2016PortugalDouroCasa d'Arrochella3.62478.292016</v>
      </c>
      <c r="S4752" t="b">
        <v>0</v>
      </c>
    </row>
    <row r="4753" spans="1:19" x14ac:dyDescent="0.2">
      <c r="A4753" t="s">
        <v>4327</v>
      </c>
      <c r="B4753" t="s">
        <v>9</v>
      </c>
      <c r="C4753" t="s">
        <v>414</v>
      </c>
      <c r="D4753" t="s">
        <v>3322</v>
      </c>
      <c r="E4753">
        <v>4.0999999999999996</v>
      </c>
      <c r="F4753">
        <v>246</v>
      </c>
      <c r="G4753" s="21">
        <v>34.020000000000003</v>
      </c>
      <c r="H4753">
        <v>2016</v>
      </c>
      <c r="J4753" t="str">
        <f>_xlfn.CONCAT(Table1[#This Row])</f>
        <v>Saintes Pierres de Nalys Châteauneuf-du-Pape Rouge 2016FranceChâteauneuf-du-PapeChâteau de Nalys4.124634.022016</v>
      </c>
      <c r="S4753" t="b">
        <v>0</v>
      </c>
    </row>
    <row r="4754" spans="1:19" x14ac:dyDescent="0.2">
      <c r="A4754" t="s">
        <v>4312</v>
      </c>
      <c r="B4754" t="s">
        <v>70</v>
      </c>
      <c r="C4754" t="s">
        <v>161</v>
      </c>
      <c r="D4754" t="s">
        <v>3899</v>
      </c>
      <c r="E4754">
        <v>4.5</v>
      </c>
      <c r="F4754">
        <v>245</v>
      </c>
      <c r="G4754" s="21">
        <v>355.8</v>
      </c>
      <c r="H4754">
        <v>2016</v>
      </c>
      <c r="J4754" t="str">
        <f>_xlfn.CONCAT(Table1[#This Row])</f>
        <v>Dominus (Christian Moueix) 2016United StatesNapa ValleyDominus4.5245355.82016</v>
      </c>
      <c r="S4754" t="b">
        <v>0</v>
      </c>
    </row>
    <row r="4755" spans="1:19" x14ac:dyDescent="0.2">
      <c r="A4755" t="s">
        <v>4318</v>
      </c>
      <c r="B4755" t="s">
        <v>46</v>
      </c>
      <c r="C4755" t="s">
        <v>131</v>
      </c>
      <c r="D4755" t="s">
        <v>1252</v>
      </c>
      <c r="E4755">
        <v>3.7</v>
      </c>
      <c r="F4755">
        <v>245</v>
      </c>
      <c r="G4755" s="21">
        <v>14.63</v>
      </c>
      <c r="H4755">
        <v>2016</v>
      </c>
      <c r="J4755" t="str">
        <f>_xlfn.CONCAT(Table1[#This Row])</f>
        <v>d'Arry's Original Shiraz - Grenache 2016AustraliaMcLaren Valed'Arenberg3.724514.632016</v>
      </c>
      <c r="S4755" t="b">
        <v>0</v>
      </c>
    </row>
    <row r="4756" spans="1:19" x14ac:dyDescent="0.2">
      <c r="A4756" t="s">
        <v>4309</v>
      </c>
      <c r="B4756" t="s">
        <v>16</v>
      </c>
      <c r="C4756" t="s">
        <v>17</v>
      </c>
      <c r="D4756" t="s">
        <v>1394</v>
      </c>
      <c r="E4756">
        <v>4.2</v>
      </c>
      <c r="F4756">
        <v>244</v>
      </c>
      <c r="G4756" s="21">
        <v>38.020000000000003</v>
      </c>
      <c r="H4756">
        <v>2016</v>
      </c>
      <c r="J4756" t="str">
        <f>_xlfn.CONCAT(Table1[#This Row])</f>
        <v>Toscana Rosso 2016ItalyToscanaCollazzi4.224438.022016</v>
      </c>
      <c r="S4756" t="b">
        <v>0</v>
      </c>
    </row>
    <row r="4757" spans="1:19" x14ac:dyDescent="0.2">
      <c r="A4757" t="s">
        <v>4307</v>
      </c>
      <c r="B4757" t="s">
        <v>16</v>
      </c>
      <c r="C4757" t="s">
        <v>294</v>
      </c>
      <c r="D4757" t="s">
        <v>1651</v>
      </c>
      <c r="E4757">
        <v>4</v>
      </c>
      <c r="F4757">
        <v>244</v>
      </c>
      <c r="G4757" s="21">
        <v>27.5</v>
      </c>
      <c r="H4757">
        <v>2016</v>
      </c>
      <c r="J4757" t="str">
        <f>_xlfn.CONCAT(Table1[#This Row])</f>
        <v>Rosso di Montalcino 2016ItalyRosso di MontalcinoSiro Pacenti424427.52016</v>
      </c>
      <c r="S4757" t="b">
        <v>0</v>
      </c>
    </row>
    <row r="4758" spans="1:19" x14ac:dyDescent="0.2">
      <c r="A4758" t="s">
        <v>4286</v>
      </c>
      <c r="B4758" t="s">
        <v>16</v>
      </c>
      <c r="C4758" t="s">
        <v>1024</v>
      </c>
      <c r="D4758" t="s">
        <v>4287</v>
      </c>
      <c r="E4758">
        <v>4</v>
      </c>
      <c r="F4758">
        <v>243</v>
      </c>
      <c r="G4758" s="21">
        <v>11.6</v>
      </c>
      <c r="H4758">
        <v>2016</v>
      </c>
      <c r="J4758" t="str">
        <f>_xlfn.CONCAT(Table1[#This Row])</f>
        <v>Baccanera 2016ItalyLangheLo Zoccolaio424311.62016</v>
      </c>
      <c r="S4758" t="b">
        <v>0</v>
      </c>
    </row>
    <row r="4759" spans="1:19" x14ac:dyDescent="0.2">
      <c r="A4759" t="s">
        <v>4299</v>
      </c>
      <c r="B4759" t="s">
        <v>9</v>
      </c>
      <c r="C4759" t="s">
        <v>414</v>
      </c>
      <c r="D4759" t="s">
        <v>597</v>
      </c>
      <c r="E4759">
        <v>4</v>
      </c>
      <c r="F4759">
        <v>243</v>
      </c>
      <c r="G4759" s="21">
        <v>39.950000000000003</v>
      </c>
      <c r="H4759">
        <v>2016</v>
      </c>
      <c r="J4759" t="str">
        <f>_xlfn.CONCAT(Table1[#This Row])</f>
        <v>Châteauneuf-du-Pape Cuvée Anonyme Rouge 2016FranceChâteauneuf-du-PapeXavier Vignon424339.952016</v>
      </c>
      <c r="S4759" t="b">
        <v>0</v>
      </c>
    </row>
    <row r="4760" spans="1:19" x14ac:dyDescent="0.2">
      <c r="A4760" t="s">
        <v>4294</v>
      </c>
      <c r="B4760" t="s">
        <v>30</v>
      </c>
      <c r="C4760" t="s">
        <v>236</v>
      </c>
      <c r="D4760" t="s">
        <v>4295</v>
      </c>
      <c r="E4760">
        <v>3.7</v>
      </c>
      <c r="F4760">
        <v>243</v>
      </c>
      <c r="G4760" s="21">
        <v>22.5</v>
      </c>
      <c r="H4760">
        <v>2016</v>
      </c>
      <c r="J4760" t="str">
        <f>_xlfn.CONCAT(Table1[#This Row])</f>
        <v>Marlborough Pinot Noir 2016New ZealandMarlboroughWild Rock3.724322.52016</v>
      </c>
      <c r="S4760" t="b">
        <v>0</v>
      </c>
    </row>
    <row r="4761" spans="1:19" x14ac:dyDescent="0.2">
      <c r="A4761" t="s">
        <v>4281</v>
      </c>
      <c r="B4761" t="s">
        <v>16</v>
      </c>
      <c r="C4761" t="s">
        <v>74</v>
      </c>
      <c r="D4761" t="s">
        <v>510</v>
      </c>
      <c r="E4761">
        <v>3.5</v>
      </c>
      <c r="F4761">
        <v>243</v>
      </c>
      <c r="G4761" s="21">
        <v>6.72</v>
      </c>
      <c r="H4761">
        <v>2016</v>
      </c>
      <c r="J4761" t="str">
        <f>_xlfn.CONCAT(Table1[#This Row])</f>
        <v>Grande Passolo Rosso 2016ItalySalentoRocca3.52436.722016</v>
      </c>
      <c r="S4761" t="b">
        <v>0</v>
      </c>
    </row>
    <row r="4762" spans="1:19" x14ac:dyDescent="0.2">
      <c r="A4762" t="s">
        <v>4296</v>
      </c>
      <c r="B4762" t="s">
        <v>16</v>
      </c>
      <c r="C4762" t="s">
        <v>4297</v>
      </c>
      <c r="D4762" t="s">
        <v>2881</v>
      </c>
      <c r="E4762">
        <v>3.4</v>
      </c>
      <c r="F4762">
        <v>243</v>
      </c>
      <c r="G4762" s="21">
        <v>5.14</v>
      </c>
      <c r="H4762">
        <v>2016</v>
      </c>
      <c r="J4762" t="str">
        <f>_xlfn.CONCAT(Table1[#This Row])</f>
        <v>Cirò Classico Rosso 2016ItalyCiròLibrandi3.42435.142016</v>
      </c>
      <c r="S4762" t="b">
        <v>0</v>
      </c>
    </row>
    <row r="4763" spans="1:19" x14ac:dyDescent="0.2">
      <c r="A4763" t="s">
        <v>4300</v>
      </c>
      <c r="B4763" t="s">
        <v>16</v>
      </c>
      <c r="C4763" t="s">
        <v>17</v>
      </c>
      <c r="D4763" t="s">
        <v>4301</v>
      </c>
      <c r="E4763">
        <v>3.4</v>
      </c>
      <c r="F4763">
        <v>243</v>
      </c>
      <c r="G4763" s="21">
        <v>9.99</v>
      </c>
      <c r="H4763">
        <v>2016</v>
      </c>
      <c r="J4763" t="str">
        <f>_xlfn.CONCAT(Table1[#This Row])</f>
        <v>Aliotto Toscana 2016ItalyToscanaTenuta Podernovo3.42439.992016</v>
      </c>
      <c r="S4763" t="b">
        <v>0</v>
      </c>
    </row>
    <row r="4764" spans="1:19" x14ac:dyDescent="0.2">
      <c r="A4764" t="s">
        <v>4284</v>
      </c>
      <c r="B4764" t="s">
        <v>16</v>
      </c>
      <c r="C4764" t="s">
        <v>38</v>
      </c>
      <c r="D4764" t="s">
        <v>1032</v>
      </c>
      <c r="E4764">
        <v>3.2</v>
      </c>
      <c r="F4764">
        <v>243</v>
      </c>
      <c r="G4764" s="21">
        <v>6.97</v>
      </c>
      <c r="H4764">
        <v>2016</v>
      </c>
      <c r="J4764" t="str">
        <f>_xlfn.CONCAT(Table1[#This Row])</f>
        <v>Chianti 2016ItalyChiantiMonte Guelfo3.22436.972016</v>
      </c>
      <c r="S4764" t="b">
        <v>0</v>
      </c>
    </row>
    <row r="4765" spans="1:19" x14ac:dyDescent="0.2">
      <c r="A4765" t="s">
        <v>2825</v>
      </c>
      <c r="B4765" t="s">
        <v>9</v>
      </c>
      <c r="C4765" t="s">
        <v>184</v>
      </c>
      <c r="D4765" t="s">
        <v>4263</v>
      </c>
      <c r="E4765">
        <v>4.2</v>
      </c>
      <c r="F4765">
        <v>242</v>
      </c>
      <c r="G4765" s="21">
        <v>44.95</v>
      </c>
      <c r="H4765">
        <v>2016</v>
      </c>
      <c r="J4765" t="str">
        <f>_xlfn.CONCAT(Table1[#This Row])</f>
        <v>Pauillac (Grand Cru Classé) 2016FrancePauillacChâteau Lynch-Moussas4.224244.952016</v>
      </c>
      <c r="S4765" t="b">
        <v>0</v>
      </c>
    </row>
    <row r="4766" spans="1:19" x14ac:dyDescent="0.2">
      <c r="A4766" t="s">
        <v>4278</v>
      </c>
      <c r="B4766" t="s">
        <v>16</v>
      </c>
      <c r="C4766" t="s">
        <v>3102</v>
      </c>
      <c r="D4766" t="s">
        <v>94</v>
      </c>
      <c r="E4766">
        <v>4.2</v>
      </c>
      <c r="F4766">
        <v>242</v>
      </c>
      <c r="G4766" s="21">
        <v>56</v>
      </c>
      <c r="H4766">
        <v>2016</v>
      </c>
      <c r="J4766" t="str">
        <f>_xlfn.CONCAT(Table1[#This Row])</f>
        <v>Castello della Sala Pinot Nero 2016ItalyUmbriaAntinori4.2242562016</v>
      </c>
      <c r="S4766" t="b">
        <v>0</v>
      </c>
    </row>
    <row r="4767" spans="1:19" x14ac:dyDescent="0.2">
      <c r="A4767" t="s">
        <v>4268</v>
      </c>
      <c r="B4767" t="s">
        <v>16</v>
      </c>
      <c r="C4767" t="s">
        <v>93</v>
      </c>
      <c r="D4767" t="s">
        <v>4269</v>
      </c>
      <c r="E4767">
        <v>4.0999999999999996</v>
      </c>
      <c r="F4767">
        <v>242</v>
      </c>
      <c r="G4767" s="21">
        <v>19.399999999999999</v>
      </c>
      <c r="H4767">
        <v>2016</v>
      </c>
      <c r="J4767" t="str">
        <f>_xlfn.CONCAT(Table1[#This Row])</f>
        <v>Agostino Petri Chianti Classico Riserva 2016ItalyChianti ClassicoVicchiomaggio4.124219.42016</v>
      </c>
      <c r="S4767" t="b">
        <v>0</v>
      </c>
    </row>
    <row r="4768" spans="1:19" x14ac:dyDescent="0.2">
      <c r="A4768" t="s">
        <v>601</v>
      </c>
      <c r="B4768" t="s">
        <v>16</v>
      </c>
      <c r="C4768" t="s">
        <v>602</v>
      </c>
      <c r="D4768" t="s">
        <v>661</v>
      </c>
      <c r="E4768">
        <v>3.8</v>
      </c>
      <c r="F4768">
        <v>241</v>
      </c>
      <c r="G4768" s="21">
        <v>6.45</v>
      </c>
      <c r="H4768">
        <v>2016</v>
      </c>
      <c r="J4768" t="str">
        <f>_xlfn.CONCAT(Table1[#This Row])</f>
        <v>Salice Salentino Riserva 2016ItalySalice SalentinoEpicuro3.82416.452016</v>
      </c>
      <c r="S4768" t="b">
        <v>0</v>
      </c>
    </row>
    <row r="4769" spans="1:19" x14ac:dyDescent="0.2">
      <c r="A4769" t="s">
        <v>4240</v>
      </c>
      <c r="B4769" t="s">
        <v>9</v>
      </c>
      <c r="C4769" t="s">
        <v>125</v>
      </c>
      <c r="D4769" t="s">
        <v>4241</v>
      </c>
      <c r="E4769">
        <v>3.3</v>
      </c>
      <c r="F4769">
        <v>240</v>
      </c>
      <c r="G4769" s="21">
        <v>8.9</v>
      </c>
      <c r="H4769">
        <v>2016</v>
      </c>
      <c r="J4769" t="str">
        <f>_xlfn.CONCAT(Table1[#This Row])</f>
        <v>Bordeaux 2016FranceBordeauxSirius3.32408.92016</v>
      </c>
      <c r="S4769" t="b">
        <v>0</v>
      </c>
    </row>
    <row r="4770" spans="1:19" x14ac:dyDescent="0.2">
      <c r="A4770" t="s">
        <v>4230</v>
      </c>
      <c r="B4770" t="s">
        <v>16</v>
      </c>
      <c r="C4770" t="s">
        <v>638</v>
      </c>
      <c r="D4770" t="s">
        <v>4231</v>
      </c>
      <c r="E4770">
        <v>4.0999999999999996</v>
      </c>
      <c r="F4770">
        <v>239</v>
      </c>
      <c r="G4770" s="21">
        <v>17.5</v>
      </c>
      <c r="H4770">
        <v>2016</v>
      </c>
      <c r="J4770" t="str">
        <f>_xlfn.CONCAT(Table1[#This Row])</f>
        <v>Montepulciano d'Abruzzo 2016ItalyMontepulciano d'AbruzzoRosarubra4.123917.52016</v>
      </c>
      <c r="S4770" t="b">
        <v>0</v>
      </c>
    </row>
    <row r="4771" spans="1:19" x14ac:dyDescent="0.2">
      <c r="A4771" t="s">
        <v>4234</v>
      </c>
      <c r="B4771" t="s">
        <v>46</v>
      </c>
      <c r="C4771" t="s">
        <v>4235</v>
      </c>
      <c r="D4771" t="s">
        <v>4236</v>
      </c>
      <c r="E4771">
        <v>3.8</v>
      </c>
      <c r="F4771">
        <v>239</v>
      </c>
      <c r="G4771" s="21">
        <v>9.5</v>
      </c>
      <c r="H4771">
        <v>2016</v>
      </c>
      <c r="J4771" t="str">
        <f>_xlfn.CONCAT(Table1[#This Row])</f>
        <v>Shiraz - Mourvedre 2016AustraliaCentral VictoriaMWC3.82399.52016</v>
      </c>
      <c r="S4771" t="b">
        <v>0</v>
      </c>
    </row>
    <row r="4772" spans="1:19" x14ac:dyDescent="0.2">
      <c r="A4772" t="s">
        <v>4228</v>
      </c>
      <c r="B4772" t="s">
        <v>16</v>
      </c>
      <c r="C4772" t="s">
        <v>1844</v>
      </c>
      <c r="D4772" t="s">
        <v>395</v>
      </c>
      <c r="E4772">
        <v>3.6</v>
      </c>
      <c r="F4772">
        <v>239</v>
      </c>
      <c r="G4772" s="21">
        <v>11.44</v>
      </c>
      <c r="H4772">
        <v>2016</v>
      </c>
      <c r="J4772" t="str">
        <f>_xlfn.CONCAT(Table1[#This Row])</f>
        <v>Serego Alighieri Possessioni Rosso del Veronese 2016ItalyRosso VeroneseMasi3.623911.442016</v>
      </c>
      <c r="S4772" t="b">
        <v>0</v>
      </c>
    </row>
    <row r="4773" spans="1:19" x14ac:dyDescent="0.2">
      <c r="A4773" t="s">
        <v>4217</v>
      </c>
      <c r="B4773" t="s">
        <v>62</v>
      </c>
      <c r="C4773" t="s">
        <v>2309</v>
      </c>
      <c r="D4773" t="s">
        <v>3374</v>
      </c>
      <c r="E4773">
        <v>4</v>
      </c>
      <c r="F4773">
        <v>238</v>
      </c>
      <c r="G4773" s="21">
        <v>16.47</v>
      </c>
      <c r="H4773">
        <v>2016</v>
      </c>
      <c r="J4773" t="str">
        <f>_xlfn.CONCAT(Table1[#This Row])</f>
        <v>Three 2016South AfricaConstantiaConstantia Glen423816.472016</v>
      </c>
      <c r="S4773" t="b">
        <v>0</v>
      </c>
    </row>
    <row r="4774" spans="1:19" x14ac:dyDescent="0.2">
      <c r="A4774" t="s">
        <v>4215</v>
      </c>
      <c r="B4774" t="s">
        <v>2211</v>
      </c>
      <c r="C4774" t="s">
        <v>4216</v>
      </c>
      <c r="D4774" t="s">
        <v>2213</v>
      </c>
      <c r="E4774">
        <v>3.8</v>
      </c>
      <c r="F4774">
        <v>238</v>
      </c>
      <c r="G4774" s="21">
        <v>14.29</v>
      </c>
      <c r="H4774">
        <v>2016</v>
      </c>
      <c r="J4774" t="str">
        <f>_xlfn.CONCAT(Table1[#This Row])</f>
        <v>Estate Cabernet Franc - Tannat (Varietales) 2016UruguayMaldonadoBodega Garzón3.823814.292016</v>
      </c>
      <c r="S4774" t="b">
        <v>0</v>
      </c>
    </row>
    <row r="4775" spans="1:19" x14ac:dyDescent="0.2">
      <c r="A4775" t="s">
        <v>4200</v>
      </c>
      <c r="B4775" t="s">
        <v>66</v>
      </c>
      <c r="C4775" t="s">
        <v>2876</v>
      </c>
      <c r="D4775" t="s">
        <v>170</v>
      </c>
      <c r="E4775">
        <v>4.0999999999999996</v>
      </c>
      <c r="F4775">
        <v>237</v>
      </c>
      <c r="G4775" s="21">
        <v>35.99</v>
      </c>
      <c r="H4775">
        <v>2016</v>
      </c>
      <c r="J4775" t="str">
        <f>_xlfn.CONCAT(Table1[#This Row])</f>
        <v>Purgatori Costers del Segre 2016SpainCosters del SegreTorres4.123735.992016</v>
      </c>
      <c r="S4775" t="b">
        <v>0</v>
      </c>
    </row>
    <row r="4776" spans="1:19" x14ac:dyDescent="0.2">
      <c r="A4776" t="s">
        <v>4204</v>
      </c>
      <c r="B4776" t="s">
        <v>62</v>
      </c>
      <c r="C4776" t="s">
        <v>63</v>
      </c>
      <c r="D4776" t="s">
        <v>733</v>
      </c>
      <c r="E4776">
        <v>3.8</v>
      </c>
      <c r="F4776">
        <v>237</v>
      </c>
      <c r="G4776" s="21">
        <v>12.18</v>
      </c>
      <c r="H4776">
        <v>2016</v>
      </c>
      <c r="J4776" t="str">
        <f>_xlfn.CONCAT(Table1[#This Row])</f>
        <v>Labyrinth Cabernet Sauvignon 2016South AfricaStellenboschSimonsig3.823712.182016</v>
      </c>
      <c r="S4776" t="b">
        <v>0</v>
      </c>
    </row>
    <row r="4777" spans="1:19" x14ac:dyDescent="0.2">
      <c r="A4777" t="s">
        <v>4197</v>
      </c>
      <c r="B4777" t="s">
        <v>16</v>
      </c>
      <c r="C4777" t="s">
        <v>919</v>
      </c>
      <c r="D4777" t="s">
        <v>4198</v>
      </c>
      <c r="E4777">
        <v>3.7</v>
      </c>
      <c r="F4777">
        <v>237</v>
      </c>
      <c r="G4777" s="21">
        <v>8.33</v>
      </c>
      <c r="H4777">
        <v>2016</v>
      </c>
      <c r="J4777" t="str">
        <f>_xlfn.CONCAT(Table1[#This Row])</f>
        <v>Rosso Piceno Superiore 2016ItalyRosso PicenoDeAngelis (De Angelis)3.72378.332016</v>
      </c>
      <c r="S4777" t="b">
        <v>0</v>
      </c>
    </row>
    <row r="4778" spans="1:19" x14ac:dyDescent="0.2">
      <c r="A4778" t="s">
        <v>1063</v>
      </c>
      <c r="B4778" t="s">
        <v>70</v>
      </c>
      <c r="C4778" t="s">
        <v>71</v>
      </c>
      <c r="D4778" t="s">
        <v>2171</v>
      </c>
      <c r="E4778">
        <v>3.6</v>
      </c>
      <c r="F4778">
        <v>237</v>
      </c>
      <c r="G4778" s="21">
        <v>12.25</v>
      </c>
      <c r="H4778">
        <v>2016</v>
      </c>
      <c r="J4778" t="str">
        <f>_xlfn.CONCAT(Table1[#This Row])</f>
        <v>Merlot 2016United StatesCaliforniaGnarly Head3.623712.252016</v>
      </c>
      <c r="S4778" t="b">
        <v>0</v>
      </c>
    </row>
    <row r="4779" spans="1:19" x14ac:dyDescent="0.2">
      <c r="A4779" t="s">
        <v>4208</v>
      </c>
      <c r="B4779" t="s">
        <v>277</v>
      </c>
      <c r="C4779" t="s">
        <v>346</v>
      </c>
      <c r="D4779" t="s">
        <v>2584</v>
      </c>
      <c r="E4779">
        <v>3.6</v>
      </c>
      <c r="F4779">
        <v>237</v>
      </c>
      <c r="G4779" s="21">
        <v>8.9</v>
      </c>
      <c r="H4779">
        <v>2016</v>
      </c>
      <c r="J4779" t="str">
        <f>_xlfn.CONCAT(Table1[#This Row])</f>
        <v>Spätburgunder 2016GermanyBadenSalwey3.62378.92016</v>
      </c>
      <c r="S4779" t="b">
        <v>0</v>
      </c>
    </row>
    <row r="4780" spans="1:19" x14ac:dyDescent="0.2">
      <c r="A4780" t="s">
        <v>3515</v>
      </c>
      <c r="B4780" t="s">
        <v>9</v>
      </c>
      <c r="C4780" t="s">
        <v>389</v>
      </c>
      <c r="D4780" t="s">
        <v>4184</v>
      </c>
      <c r="E4780">
        <v>3.9</v>
      </c>
      <c r="F4780">
        <v>236</v>
      </c>
      <c r="G4780" s="21">
        <v>19.95</v>
      </c>
      <c r="H4780">
        <v>2016</v>
      </c>
      <c r="J4780" t="str">
        <f>_xlfn.CONCAT(Table1[#This Row])</f>
        <v>Pessac-Léognan 2016FrancePessac-LéognanChâteau Ferran3.923619.952016</v>
      </c>
      <c r="S4780" t="b">
        <v>0</v>
      </c>
    </row>
    <row r="4781" spans="1:19" x14ac:dyDescent="0.2">
      <c r="A4781" t="s">
        <v>2233</v>
      </c>
      <c r="B4781" t="s">
        <v>9</v>
      </c>
      <c r="C4781" t="s">
        <v>96</v>
      </c>
      <c r="D4781" t="s">
        <v>4192</v>
      </c>
      <c r="E4781">
        <v>3.9</v>
      </c>
      <c r="F4781">
        <v>236</v>
      </c>
      <c r="G4781" s="21">
        <v>16.36</v>
      </c>
      <c r="H4781">
        <v>2016</v>
      </c>
      <c r="J4781" t="str">
        <f>_xlfn.CONCAT(Table1[#This Row])</f>
        <v>Saint-Émilion Grand Cru 2016FranceSaint-Émilion Grand CruChâteau Rozier3.923616.362016</v>
      </c>
      <c r="S4781" t="b">
        <v>0</v>
      </c>
    </row>
    <row r="4782" spans="1:19" x14ac:dyDescent="0.2">
      <c r="A4782" t="s">
        <v>4189</v>
      </c>
      <c r="B4782" t="s">
        <v>16</v>
      </c>
      <c r="C4782" t="s">
        <v>228</v>
      </c>
      <c r="D4782" t="s">
        <v>4190</v>
      </c>
      <c r="E4782">
        <v>3.4</v>
      </c>
      <c r="F4782">
        <v>236</v>
      </c>
      <c r="G4782" s="21">
        <v>4.95</v>
      </c>
      <c r="H4782">
        <v>2016</v>
      </c>
      <c r="J4782" t="str">
        <f>_xlfn.CONCAT(Table1[#This Row])</f>
        <v>Nero d'Avola 2016ItalyTerre SicilianeItinera3.42364.952016</v>
      </c>
      <c r="S4782" t="b">
        <v>0</v>
      </c>
    </row>
    <row r="4783" spans="1:19" x14ac:dyDescent="0.2">
      <c r="A4783" t="s">
        <v>4166</v>
      </c>
      <c r="B4783" t="s">
        <v>62</v>
      </c>
      <c r="C4783" t="s">
        <v>63</v>
      </c>
      <c r="D4783" t="s">
        <v>392</v>
      </c>
      <c r="E4783">
        <v>4.0999999999999996</v>
      </c>
      <c r="F4783">
        <v>235</v>
      </c>
      <c r="G4783" s="21">
        <v>16.989999999999998</v>
      </c>
      <c r="H4783">
        <v>2016</v>
      </c>
      <c r="J4783" t="str">
        <f>_xlfn.CONCAT(Table1[#This Row])</f>
        <v>Faithful Hound Red 2016South AfricaStellenboschMulderbosch4.123516.992016</v>
      </c>
      <c r="S4783" t="b">
        <v>0</v>
      </c>
    </row>
    <row r="4784" spans="1:19" x14ac:dyDescent="0.2">
      <c r="A4784" t="s">
        <v>4172</v>
      </c>
      <c r="B4784" t="s">
        <v>9</v>
      </c>
      <c r="C4784" t="s">
        <v>3729</v>
      </c>
      <c r="D4784" t="s">
        <v>651</v>
      </c>
      <c r="E4784">
        <v>4</v>
      </c>
      <c r="F4784">
        <v>235</v>
      </c>
      <c r="G4784" s="21">
        <v>45.29</v>
      </c>
      <c r="H4784">
        <v>2016</v>
      </c>
      <c r="J4784" t="str">
        <f>_xlfn.CONCAT(Table1[#This Row])</f>
        <v>Cornas Les Arènes 2016FranceCornasM. Chapoutier423545.292016</v>
      </c>
      <c r="S4784" t="b">
        <v>0</v>
      </c>
    </row>
    <row r="4785" spans="1:19" x14ac:dyDescent="0.2">
      <c r="A4785" t="s">
        <v>4168</v>
      </c>
      <c r="B4785" t="s">
        <v>66</v>
      </c>
      <c r="C4785" t="s">
        <v>436</v>
      </c>
      <c r="D4785" t="s">
        <v>437</v>
      </c>
      <c r="E4785">
        <v>3.7</v>
      </c>
      <c r="F4785">
        <v>235</v>
      </c>
      <c r="G4785" s="21">
        <v>7.36</v>
      </c>
      <c r="H4785">
        <v>2016</v>
      </c>
      <c r="J4785" t="str">
        <f>_xlfn.CONCAT(Table1[#This Row])</f>
        <v>Añada Roble 2016SpainBinissalem-MallorcaBodegas José L. Ferrer3.72357.362016</v>
      </c>
      <c r="S4785" t="b">
        <v>0</v>
      </c>
    </row>
    <row r="4786" spans="1:19" x14ac:dyDescent="0.2">
      <c r="A4786" t="s">
        <v>4176</v>
      </c>
      <c r="B4786" t="s">
        <v>16</v>
      </c>
      <c r="C4786" t="s">
        <v>74</v>
      </c>
      <c r="D4786" t="s">
        <v>4177</v>
      </c>
      <c r="E4786">
        <v>3.7</v>
      </c>
      <c r="F4786">
        <v>235</v>
      </c>
      <c r="G4786" s="21">
        <v>8.8000000000000007</v>
      </c>
      <c r="H4786">
        <v>2016</v>
      </c>
      <c r="J4786" t="str">
        <f>_xlfn.CONCAT(Table1[#This Row])</f>
        <v>Susumaniello Salento 2016ItalySalentoVallone3.72358.82016</v>
      </c>
      <c r="S4786" t="b">
        <v>0</v>
      </c>
    </row>
    <row r="4787" spans="1:19" x14ac:dyDescent="0.2">
      <c r="A4787" t="s">
        <v>4171</v>
      </c>
      <c r="B4787" t="s">
        <v>16</v>
      </c>
      <c r="C4787" t="s">
        <v>17</v>
      </c>
      <c r="D4787" t="s">
        <v>1266</v>
      </c>
      <c r="E4787">
        <v>3.6</v>
      </c>
      <c r="F4787">
        <v>235</v>
      </c>
      <c r="G4787" s="21">
        <v>8.19</v>
      </c>
      <c r="H4787">
        <v>2016</v>
      </c>
      <c r="J4787" t="str">
        <f>_xlfn.CONCAT(Table1[#This Row])</f>
        <v>Rubizzo Toscana 2016ItalyToscanaRocca delle Macìe3.62358.192016</v>
      </c>
      <c r="S4787" t="b">
        <v>0</v>
      </c>
    </row>
    <row r="4788" spans="1:19" x14ac:dyDescent="0.2">
      <c r="A4788" t="s">
        <v>4178</v>
      </c>
      <c r="B4788" t="s">
        <v>4179</v>
      </c>
      <c r="C4788" t="s">
        <v>4180</v>
      </c>
      <c r="D4788" t="s">
        <v>4181</v>
      </c>
      <c r="E4788">
        <v>2.9</v>
      </c>
      <c r="F4788">
        <v>235</v>
      </c>
      <c r="G4788" s="21">
        <v>35</v>
      </c>
      <c r="H4788">
        <v>2016</v>
      </c>
      <c r="J4788" t="str">
        <f>_xlfn.CONCAT(Table1[#This Row])</f>
        <v>Moser Family Cabernet Sauvignon 摩塞尔家族赤霞珠 2016ChinaNingxiaChâteau Changyu Moser XV 张裕摩塞尔十五世酒庄2.9235352016</v>
      </c>
      <c r="S4788" t="b">
        <v>0</v>
      </c>
    </row>
    <row r="4789" spans="1:19" x14ac:dyDescent="0.2">
      <c r="A4789" t="s">
        <v>4163</v>
      </c>
      <c r="B4789" t="s">
        <v>16</v>
      </c>
      <c r="C4789" t="s">
        <v>748</v>
      </c>
      <c r="D4789" t="s">
        <v>3539</v>
      </c>
      <c r="E4789">
        <v>4.3</v>
      </c>
      <c r="F4789">
        <v>234</v>
      </c>
      <c r="G4789" s="21">
        <v>65</v>
      </c>
      <c r="H4789">
        <v>2016</v>
      </c>
      <c r="J4789" t="str">
        <f>_xlfn.CONCAT(Table1[#This Row])</f>
        <v>Poggio Alle Nane Maremma Toscana 2016ItalyMaremma ToscanaLe Mortelle4.3234652016</v>
      </c>
      <c r="S4789" t="b">
        <v>0</v>
      </c>
    </row>
    <row r="4790" spans="1:19" x14ac:dyDescent="0.2">
      <c r="A4790" t="s">
        <v>1063</v>
      </c>
      <c r="B4790" t="s">
        <v>62</v>
      </c>
      <c r="C4790" t="s">
        <v>63</v>
      </c>
      <c r="D4790" t="s">
        <v>861</v>
      </c>
      <c r="E4790">
        <v>4.0999999999999996</v>
      </c>
      <c r="F4790">
        <v>234</v>
      </c>
      <c r="G4790" s="21">
        <v>20.170000000000002</v>
      </c>
      <c r="H4790">
        <v>2016</v>
      </c>
      <c r="J4790" t="str">
        <f>_xlfn.CONCAT(Table1[#This Row])</f>
        <v>Merlot 2016South AfricaStellenboschMeerlust4.123420.172016</v>
      </c>
      <c r="S4790" t="b">
        <v>0</v>
      </c>
    </row>
    <row r="4791" spans="1:19" x14ac:dyDescent="0.2">
      <c r="A4791" t="s">
        <v>4153</v>
      </c>
      <c r="B4791" t="s">
        <v>34</v>
      </c>
      <c r="C4791" t="s">
        <v>718</v>
      </c>
      <c r="D4791" t="s">
        <v>719</v>
      </c>
      <c r="E4791">
        <v>3.9</v>
      </c>
      <c r="F4791">
        <v>234</v>
      </c>
      <c r="G4791" s="21">
        <v>11.9</v>
      </c>
      <c r="H4791">
        <v>2016</v>
      </c>
      <c r="J4791" t="str">
        <f>_xlfn.CONCAT(Table1[#This Row])</f>
        <v>Tributo Cabernet Sauvignon 2016ChileColchagua ValleyCaliterra3.923411.92016</v>
      </c>
      <c r="S4791" t="b">
        <v>0</v>
      </c>
    </row>
    <row r="4792" spans="1:19" x14ac:dyDescent="0.2">
      <c r="A4792" t="s">
        <v>4149</v>
      </c>
      <c r="B4792" t="s">
        <v>66</v>
      </c>
      <c r="C4792" t="s">
        <v>308</v>
      </c>
      <c r="D4792" t="s">
        <v>1794</v>
      </c>
      <c r="E4792">
        <v>3.7</v>
      </c>
      <c r="F4792">
        <v>234</v>
      </c>
      <c r="G4792" s="21">
        <v>9.5</v>
      </c>
      <c r="H4792">
        <v>2016</v>
      </c>
      <c r="J4792" t="str">
        <f>_xlfn.CONCAT(Table1[#This Row])</f>
        <v>Art Collection Crianza 2016SpainRiojaBodegas Faustino3.72349.52016</v>
      </c>
      <c r="S4792" t="b">
        <v>0</v>
      </c>
    </row>
    <row r="4793" spans="1:19" x14ac:dyDescent="0.2">
      <c r="A4793" t="s">
        <v>2825</v>
      </c>
      <c r="B4793" t="s">
        <v>9</v>
      </c>
      <c r="C4793" t="s">
        <v>184</v>
      </c>
      <c r="D4793" t="s">
        <v>2417</v>
      </c>
      <c r="E4793">
        <v>4.5</v>
      </c>
      <c r="F4793">
        <v>233</v>
      </c>
      <c r="G4793" s="21">
        <v>166.45</v>
      </c>
      <c r="H4793">
        <v>2016</v>
      </c>
      <c r="J4793" t="str">
        <f>_xlfn.CONCAT(Table1[#This Row])</f>
        <v>Pauillac (Grand Cru Classé) 2016FrancePauillacChâteau Pontet-Canet4.5233166.452016</v>
      </c>
      <c r="S4793" t="b">
        <v>0</v>
      </c>
    </row>
    <row r="4794" spans="1:19" x14ac:dyDescent="0.2">
      <c r="A4794" t="s">
        <v>4141</v>
      </c>
      <c r="B4794" t="s">
        <v>16</v>
      </c>
      <c r="C4794" t="s">
        <v>17</v>
      </c>
      <c r="D4794" t="s">
        <v>1336</v>
      </c>
      <c r="E4794">
        <v>4</v>
      </c>
      <c r="F4794">
        <v>233</v>
      </c>
      <c r="G4794" s="21">
        <v>23.18</v>
      </c>
      <c r="H4794">
        <v>2016</v>
      </c>
      <c r="J4794" t="str">
        <f>_xlfn.CONCAT(Table1[#This Row])</f>
        <v>Poggio Valente 2016ItalyToscanaFattoria le Pupille423323.182016</v>
      </c>
      <c r="S4794" t="b">
        <v>0</v>
      </c>
    </row>
    <row r="4795" spans="1:19" x14ac:dyDescent="0.2">
      <c r="A4795" t="s">
        <v>2825</v>
      </c>
      <c r="B4795" t="s">
        <v>9</v>
      </c>
      <c r="C4795" t="s">
        <v>184</v>
      </c>
      <c r="D4795" t="s">
        <v>4133</v>
      </c>
      <c r="E4795">
        <v>4</v>
      </c>
      <c r="F4795">
        <v>232</v>
      </c>
      <c r="G4795" s="21">
        <v>96.85</v>
      </c>
      <c r="H4795">
        <v>2016</v>
      </c>
      <c r="J4795" t="str">
        <f>_xlfn.CONCAT(Table1[#This Row])</f>
        <v>Pauillac (Grand Cru Classé) 2016FrancePauillacChâteau Clerc Milon423296.852016</v>
      </c>
      <c r="S4795" t="b">
        <v>0</v>
      </c>
    </row>
    <row r="4796" spans="1:19" x14ac:dyDescent="0.2">
      <c r="A4796" t="s">
        <v>4135</v>
      </c>
      <c r="B4796" t="s">
        <v>9</v>
      </c>
      <c r="C4796" t="s">
        <v>422</v>
      </c>
      <c r="D4796" t="s">
        <v>868</v>
      </c>
      <c r="E4796">
        <v>4</v>
      </c>
      <c r="F4796">
        <v>232</v>
      </c>
      <c r="G4796" s="21">
        <v>23.29</v>
      </c>
      <c r="H4796">
        <v>2016</v>
      </c>
      <c r="J4796" t="str">
        <f>_xlfn.CONCAT(Table1[#This Row])</f>
        <v>Santenay 2016FranceSantenayJoseph Drouhin423223.292016</v>
      </c>
      <c r="S4796" t="b">
        <v>0</v>
      </c>
    </row>
    <row r="4797" spans="1:19" x14ac:dyDescent="0.2">
      <c r="A4797" t="s">
        <v>4132</v>
      </c>
      <c r="B4797" t="s">
        <v>16</v>
      </c>
      <c r="C4797" t="s">
        <v>3718</v>
      </c>
      <c r="D4797" t="s">
        <v>917</v>
      </c>
      <c r="E4797">
        <v>3.8</v>
      </c>
      <c r="F4797">
        <v>232</v>
      </c>
      <c r="G4797" s="21">
        <v>18.899999999999999</v>
      </c>
      <c r="H4797">
        <v>2016</v>
      </c>
      <c r="J4797" t="str">
        <f>_xlfn.CONCAT(Table1[#This Row])</f>
        <v>Vecchie Viti Chianti Rùfina Riserva 2016ItalyChianti RùfinaCastello Nipozzano3.823218.92016</v>
      </c>
      <c r="S4797" t="b">
        <v>0</v>
      </c>
    </row>
    <row r="4798" spans="1:19" x14ac:dyDescent="0.2">
      <c r="A4798" t="s">
        <v>3628</v>
      </c>
      <c r="B4798" t="s">
        <v>66</v>
      </c>
      <c r="C4798" t="s">
        <v>222</v>
      </c>
      <c r="D4798" t="s">
        <v>1162</v>
      </c>
      <c r="E4798">
        <v>4.4000000000000004</v>
      </c>
      <c r="F4798">
        <v>231</v>
      </c>
      <c r="G4798" s="21">
        <v>29.89</v>
      </c>
      <c r="H4798">
        <v>2016</v>
      </c>
      <c r="J4798" t="str">
        <f>_xlfn.CONCAT(Table1[#This Row])</f>
        <v>Reserva 2016SpainRibera del DueroTinto Pesquera4.423129.892016</v>
      </c>
      <c r="S4798" t="b">
        <v>0</v>
      </c>
    </row>
    <row r="4799" spans="1:19" x14ac:dyDescent="0.2">
      <c r="A4799" t="s">
        <v>4122</v>
      </c>
      <c r="B4799" t="s">
        <v>255</v>
      </c>
      <c r="C4799" t="s">
        <v>256</v>
      </c>
      <c r="D4799" t="s">
        <v>257</v>
      </c>
      <c r="E4799">
        <v>4</v>
      </c>
      <c r="F4799">
        <v>231</v>
      </c>
      <c r="G4799" s="21">
        <v>19.2</v>
      </c>
      <c r="H4799">
        <v>2016</v>
      </c>
      <c r="J4799" t="str">
        <f>_xlfn.CONCAT(Table1[#This Row])</f>
        <v>Cantus Primus Fetească Neagră 2016RomaniaDealu MareVitis Metamorfosis423119.22016</v>
      </c>
      <c r="S4799" t="b">
        <v>0</v>
      </c>
    </row>
    <row r="4800" spans="1:19" x14ac:dyDescent="0.2">
      <c r="A4800" t="s">
        <v>4125</v>
      </c>
      <c r="B4800" t="s">
        <v>16</v>
      </c>
      <c r="C4800" t="s">
        <v>38</v>
      </c>
      <c r="D4800" t="s">
        <v>1702</v>
      </c>
      <c r="E4800">
        <v>3.6</v>
      </c>
      <c r="F4800">
        <v>231</v>
      </c>
      <c r="G4800" s="21">
        <v>12.28</v>
      </c>
      <c r="H4800">
        <v>2016</v>
      </c>
      <c r="J4800" t="str">
        <f>_xlfn.CONCAT(Table1[#This Row])</f>
        <v>Le Cicale di Vincigliata Chianti 2016ItalyChiantiBibi Graetz3.623112.282016</v>
      </c>
      <c r="S4800" t="b">
        <v>0</v>
      </c>
    </row>
    <row r="4801" spans="1:19" x14ac:dyDescent="0.2">
      <c r="A4801" t="s">
        <v>4106</v>
      </c>
      <c r="B4801" t="s">
        <v>277</v>
      </c>
      <c r="C4801" t="s">
        <v>1229</v>
      </c>
      <c r="D4801" t="s">
        <v>1230</v>
      </c>
      <c r="E4801">
        <v>3.9</v>
      </c>
      <c r="F4801">
        <v>230</v>
      </c>
      <c r="G4801" s="21">
        <v>15.5</v>
      </c>
      <c r="H4801">
        <v>2016</v>
      </c>
      <c r="J4801" t="str">
        <f>_xlfn.CONCAT(Table1[#This Row])</f>
        <v>Haus Klosterberg Pinot Noir 2016GermanyMoselMarkus Molitor3.923015.52016</v>
      </c>
      <c r="S4801" t="b">
        <v>0</v>
      </c>
    </row>
    <row r="4802" spans="1:19" x14ac:dyDescent="0.2">
      <c r="A4802" t="s">
        <v>4107</v>
      </c>
      <c r="B4802" t="s">
        <v>66</v>
      </c>
      <c r="C4802" t="s">
        <v>308</v>
      </c>
      <c r="D4802" t="s">
        <v>503</v>
      </c>
      <c r="E4802">
        <v>3.4</v>
      </c>
      <c r="F4802">
        <v>230</v>
      </c>
      <c r="G4802" s="21">
        <v>7.9</v>
      </c>
      <c r="H4802">
        <v>2016</v>
      </c>
      <c r="J4802" t="str">
        <f>_xlfn.CONCAT(Table1[#This Row])</f>
        <v>Altos R Crianza 2016SpainRiojaAltos de Rioja3.42307.92016</v>
      </c>
      <c r="S4802" t="b">
        <v>0</v>
      </c>
    </row>
    <row r="4803" spans="1:19" x14ac:dyDescent="0.2">
      <c r="A4803" t="s">
        <v>4113</v>
      </c>
      <c r="B4803" t="s">
        <v>77</v>
      </c>
      <c r="C4803" t="s">
        <v>78</v>
      </c>
      <c r="D4803" t="s">
        <v>4114</v>
      </c>
      <c r="E4803">
        <v>3.3</v>
      </c>
      <c r="F4803">
        <v>230</v>
      </c>
      <c r="G4803" s="21">
        <v>8.33</v>
      </c>
      <c r="H4803">
        <v>2016</v>
      </c>
      <c r="J4803" t="str">
        <f>_xlfn.CONCAT(Table1[#This Row])</f>
        <v>Tavedo Douro 2016PortugalDouroBurmester3.32308.332016</v>
      </c>
      <c r="S4803" t="b">
        <v>0</v>
      </c>
    </row>
    <row r="4804" spans="1:19" x14ac:dyDescent="0.2">
      <c r="A4804" t="s">
        <v>4101</v>
      </c>
      <c r="B4804" t="s">
        <v>16</v>
      </c>
      <c r="C4804" t="s">
        <v>302</v>
      </c>
      <c r="D4804" t="s">
        <v>3205</v>
      </c>
      <c r="E4804">
        <v>4.0999999999999996</v>
      </c>
      <c r="F4804">
        <v>229</v>
      </c>
      <c r="G4804" s="21">
        <v>8.66</v>
      </c>
      <c r="H4804">
        <v>2016</v>
      </c>
      <c r="J4804" t="str">
        <f>_xlfn.CONCAT(Table1[#This Row])</f>
        <v>Paolo e Carlo Primitivo di Manduria Riserva Sessantasei 66 2016ItalyPrimitivo di ManduriaConte di Campiano4.12298.662016</v>
      </c>
      <c r="S4804" t="b">
        <v>0</v>
      </c>
    </row>
    <row r="4805" spans="1:19" x14ac:dyDescent="0.2">
      <c r="A4805" t="s">
        <v>4094</v>
      </c>
      <c r="B4805" t="s">
        <v>34</v>
      </c>
      <c r="C4805" t="s">
        <v>365</v>
      </c>
      <c r="D4805" t="s">
        <v>2067</v>
      </c>
      <c r="E4805">
        <v>3.8</v>
      </c>
      <c r="F4805">
        <v>229</v>
      </c>
      <c r="G4805" s="21">
        <v>15.13</v>
      </c>
      <c r="H4805">
        <v>2016</v>
      </c>
      <c r="J4805" t="str">
        <f>_xlfn.CONCAT(Table1[#This Row])</f>
        <v>Cordillera Vigno Old Vines Carignan 2016ChileMaule ValleyMiguel Torres3.822915.132016</v>
      </c>
      <c r="S4805" t="b">
        <v>0</v>
      </c>
    </row>
    <row r="4806" spans="1:19" x14ac:dyDescent="0.2">
      <c r="A4806" t="s">
        <v>838</v>
      </c>
      <c r="B4806" t="s">
        <v>9</v>
      </c>
      <c r="C4806" t="s">
        <v>105</v>
      </c>
      <c r="D4806" t="s">
        <v>4099</v>
      </c>
      <c r="E4806">
        <v>3.8</v>
      </c>
      <c r="F4806">
        <v>229</v>
      </c>
      <c r="G4806" s="21">
        <v>39</v>
      </c>
      <c r="H4806">
        <v>2016</v>
      </c>
      <c r="J4806" t="str">
        <f>_xlfn.CONCAT(Table1[#This Row])</f>
        <v>Saint-Estèphe 2016FranceSaint-EstèpheChâteau Ormes de Pez3.8229392016</v>
      </c>
      <c r="S4806" t="b">
        <v>0</v>
      </c>
    </row>
    <row r="4807" spans="1:19" x14ac:dyDescent="0.2">
      <c r="A4807" t="s">
        <v>2726</v>
      </c>
      <c r="B4807" t="s">
        <v>66</v>
      </c>
      <c r="C4807" t="s">
        <v>222</v>
      </c>
      <c r="D4807" t="s">
        <v>963</v>
      </c>
      <c r="E4807">
        <v>3.7</v>
      </c>
      <c r="F4807">
        <v>229</v>
      </c>
      <c r="G4807" s="21">
        <v>8.75</v>
      </c>
      <c r="H4807">
        <v>2016</v>
      </c>
      <c r="J4807" t="str">
        <f>_xlfn.CONCAT(Table1[#This Row])</f>
        <v>Crianza Ribera del Duero 2016SpainRibera del DueroCondado de Oriza3.72298.752016</v>
      </c>
      <c r="S4807" t="b">
        <v>0</v>
      </c>
    </row>
    <row r="4808" spans="1:19" x14ac:dyDescent="0.2">
      <c r="A4808" t="s">
        <v>4082</v>
      </c>
      <c r="B4808" t="s">
        <v>16</v>
      </c>
      <c r="C4808" t="s">
        <v>178</v>
      </c>
      <c r="D4808" t="s">
        <v>3392</v>
      </c>
      <c r="E4808">
        <v>3.9</v>
      </c>
      <c r="F4808">
        <v>228</v>
      </c>
      <c r="G4808" s="21">
        <v>19.5</v>
      </c>
      <c r="H4808">
        <v>2016</v>
      </c>
      <c r="J4808" t="str">
        <f>_xlfn.CONCAT(Table1[#This Row])</f>
        <v>Rocche del Santo Barbera d'Alba Superiore 2016ItalyBarbera d'AlbaBrandini3.922819.52016</v>
      </c>
      <c r="S4808" t="b">
        <v>0</v>
      </c>
    </row>
    <row r="4809" spans="1:19" x14ac:dyDescent="0.2">
      <c r="A4809" t="s">
        <v>4075</v>
      </c>
      <c r="B4809" t="s">
        <v>16</v>
      </c>
      <c r="C4809" t="s">
        <v>748</v>
      </c>
      <c r="D4809" t="s">
        <v>4076</v>
      </c>
      <c r="E4809">
        <v>3.9</v>
      </c>
      <c r="F4809">
        <v>227</v>
      </c>
      <c r="G4809" s="21">
        <v>23.25</v>
      </c>
      <c r="H4809">
        <v>2016</v>
      </c>
      <c r="J4809" t="str">
        <f>_xlfn.CONCAT(Table1[#This Row])</f>
        <v>Aurelio Maremma Toscana 2016ItalyMaremma ToscanaVal delle Rose3.922723.252016</v>
      </c>
      <c r="S4809" t="b">
        <v>0</v>
      </c>
    </row>
    <row r="4810" spans="1:19" x14ac:dyDescent="0.2">
      <c r="A4810" t="s">
        <v>4056</v>
      </c>
      <c r="B4810" t="s">
        <v>66</v>
      </c>
      <c r="C4810" t="s">
        <v>147</v>
      </c>
      <c r="D4810" t="s">
        <v>4057</v>
      </c>
      <c r="E4810">
        <v>3.8</v>
      </c>
      <c r="F4810">
        <v>225</v>
      </c>
      <c r="G4810" s="21">
        <v>17.989999999999998</v>
      </c>
      <c r="H4810">
        <v>2016</v>
      </c>
      <c r="J4810" t="str">
        <f>_xlfn.CONCAT(Table1[#This Row])</f>
        <v>Vinedos de La Provincia 2016SpainCastilla y LeónPrieto Pariente3.822517.992016</v>
      </c>
      <c r="S4810" t="b">
        <v>0</v>
      </c>
    </row>
    <row r="4811" spans="1:19" x14ac:dyDescent="0.2">
      <c r="A4811" t="s">
        <v>4044</v>
      </c>
      <c r="B4811" t="s">
        <v>9</v>
      </c>
      <c r="C4811" t="s">
        <v>105</v>
      </c>
      <c r="D4811" t="s">
        <v>2401</v>
      </c>
      <c r="E4811">
        <v>4.2</v>
      </c>
      <c r="F4811">
        <v>224</v>
      </c>
      <c r="G4811" s="21">
        <v>43.77</v>
      </c>
      <c r="H4811">
        <v>2016</v>
      </c>
      <c r="J4811" t="str">
        <f>_xlfn.CONCAT(Table1[#This Row])</f>
        <v>Pagodes de Cos 2016FranceSaint-EstèpheCos d'Estournel4.222443.772016</v>
      </c>
      <c r="S4811" t="b">
        <v>0</v>
      </c>
    </row>
    <row r="4812" spans="1:19" x14ac:dyDescent="0.2">
      <c r="A4812" t="s">
        <v>4041</v>
      </c>
      <c r="B4812" t="s">
        <v>16</v>
      </c>
      <c r="C4812" t="s">
        <v>470</v>
      </c>
      <c r="D4812" t="s">
        <v>3289</v>
      </c>
      <c r="E4812">
        <v>4</v>
      </c>
      <c r="F4812">
        <v>224</v>
      </c>
      <c r="G4812" s="21">
        <v>17.5</v>
      </c>
      <c r="H4812">
        <v>2016</v>
      </c>
      <c r="J4812" t="str">
        <f>_xlfn.CONCAT(Table1[#This Row])</f>
        <v>Campo Casalvegri Valpolicella Classico Superiore 2016ItalyValpolicella ClassicoCa La Bionda422417.52016</v>
      </c>
      <c r="S4812" t="b">
        <v>0</v>
      </c>
    </row>
    <row r="4813" spans="1:19" x14ac:dyDescent="0.2">
      <c r="A4813" t="s">
        <v>4039</v>
      </c>
      <c r="B4813" t="s">
        <v>16</v>
      </c>
      <c r="C4813" t="s">
        <v>586</v>
      </c>
      <c r="D4813" t="s">
        <v>1826</v>
      </c>
      <c r="E4813">
        <v>3.6</v>
      </c>
      <c r="F4813">
        <v>224</v>
      </c>
      <c r="G4813" s="21">
        <v>14.36</v>
      </c>
      <c r="H4813">
        <v>2016</v>
      </c>
      <c r="J4813" t="str">
        <f>_xlfn.CONCAT(Table1[#This Row])</f>
        <v>Dolcetto d'Alba 2016ItalyDolcetto d'AlbaElio Altare3.622414.362016</v>
      </c>
      <c r="S4813" t="b">
        <v>0</v>
      </c>
    </row>
    <row r="4814" spans="1:19" x14ac:dyDescent="0.2">
      <c r="A4814" t="s">
        <v>4026</v>
      </c>
      <c r="B4814" t="s">
        <v>16</v>
      </c>
      <c r="C4814" t="s">
        <v>17</v>
      </c>
      <c r="D4814" t="s">
        <v>1712</v>
      </c>
      <c r="E4814">
        <v>4.0999999999999996</v>
      </c>
      <c r="F4814">
        <v>222</v>
      </c>
      <c r="G4814" s="21">
        <v>39.5</v>
      </c>
      <c r="H4814">
        <v>2016</v>
      </c>
      <c r="J4814" t="str">
        <f>_xlfn.CONCAT(Table1[#This Row])</f>
        <v>Le Stanze Toscana 2016ItalyToscanaPoliziano4.122239.52016</v>
      </c>
      <c r="S4814" t="b">
        <v>0</v>
      </c>
    </row>
    <row r="4815" spans="1:19" x14ac:dyDescent="0.2">
      <c r="A4815" t="s">
        <v>1389</v>
      </c>
      <c r="B4815" t="s">
        <v>9</v>
      </c>
      <c r="C4815" t="s">
        <v>217</v>
      </c>
      <c r="D4815" t="s">
        <v>4029</v>
      </c>
      <c r="E4815">
        <v>4.0999999999999996</v>
      </c>
      <c r="F4815">
        <v>222</v>
      </c>
      <c r="G4815" s="21">
        <v>68.14</v>
      </c>
      <c r="H4815">
        <v>2016</v>
      </c>
      <c r="J4815" t="str">
        <f>_xlfn.CONCAT(Table1[#This Row])</f>
        <v>Margaux (Grand Cru Classé) 2016FranceMargauxChâteau Dauzac4.122268.142016</v>
      </c>
      <c r="S4815" t="b">
        <v>0</v>
      </c>
    </row>
    <row r="4816" spans="1:19" x14ac:dyDescent="0.2">
      <c r="A4816" t="s">
        <v>4000</v>
      </c>
      <c r="B4816" t="s">
        <v>70</v>
      </c>
      <c r="C4816" t="s">
        <v>4001</v>
      </c>
      <c r="D4816" t="s">
        <v>2676</v>
      </c>
      <c r="E4816">
        <v>4.5</v>
      </c>
      <c r="F4816">
        <v>221</v>
      </c>
      <c r="G4816" s="21">
        <v>208.2</v>
      </c>
      <c r="H4816">
        <v>2016</v>
      </c>
      <c r="J4816" t="str">
        <f>_xlfn.CONCAT(Table1[#This Row])</f>
        <v>Monte Bello 2016United StatesSanta Cruz MountainsRidge Vineyards4.5221208.22016</v>
      </c>
      <c r="S4816" t="b">
        <v>0</v>
      </c>
    </row>
    <row r="4817" spans="1:19" x14ac:dyDescent="0.2">
      <c r="A4817" t="s">
        <v>2825</v>
      </c>
      <c r="B4817" t="s">
        <v>9</v>
      </c>
      <c r="C4817" t="s">
        <v>184</v>
      </c>
      <c r="D4817" t="s">
        <v>1051</v>
      </c>
      <c r="E4817">
        <v>4.5</v>
      </c>
      <c r="F4817">
        <v>221</v>
      </c>
      <c r="G4817" s="21">
        <v>219.33</v>
      </c>
      <c r="H4817">
        <v>2016</v>
      </c>
      <c r="J4817" t="str">
        <f>_xlfn.CONCAT(Table1[#This Row])</f>
        <v>Pauillac (Grand Cru Classé) 2016FrancePauillacChâteau Pichon Longueville Comtesse de Lalande4.5221219.332016</v>
      </c>
      <c r="S4817" t="b">
        <v>0</v>
      </c>
    </row>
    <row r="4818" spans="1:19" x14ac:dyDescent="0.2">
      <c r="A4818" t="s">
        <v>4007</v>
      </c>
      <c r="B4818" t="s">
        <v>46</v>
      </c>
      <c r="C4818" t="s">
        <v>1436</v>
      </c>
      <c r="D4818" t="s">
        <v>1437</v>
      </c>
      <c r="E4818">
        <v>4.3</v>
      </c>
      <c r="F4818">
        <v>221</v>
      </c>
      <c r="G4818" s="21">
        <v>20</v>
      </c>
      <c r="H4818">
        <v>2016</v>
      </c>
      <c r="J4818" t="str">
        <f>_xlfn.CONCAT(Table1[#This Row])</f>
        <v>St. Andrews Shiraz 2016AustraliaClare ValleyTaylors / Wakefield4.3221202016</v>
      </c>
      <c r="S4818" t="b">
        <v>0</v>
      </c>
    </row>
    <row r="4819" spans="1:19" x14ac:dyDescent="0.2">
      <c r="A4819" t="s">
        <v>2007</v>
      </c>
      <c r="B4819" t="s">
        <v>9</v>
      </c>
      <c r="C4819" t="s">
        <v>281</v>
      </c>
      <c r="D4819" t="s">
        <v>1590</v>
      </c>
      <c r="E4819">
        <v>4</v>
      </c>
      <c r="F4819">
        <v>221</v>
      </c>
      <c r="G4819" s="21">
        <v>45.5</v>
      </c>
      <c r="H4819">
        <v>2016</v>
      </c>
      <c r="J4819" t="str">
        <f>_xlfn.CONCAT(Table1[#This Row])</f>
        <v>Haut-Médoc 2016FranceHaut-MédocChâteau Sociando-Mallet422145.52016</v>
      </c>
      <c r="S4819" t="b">
        <v>0</v>
      </c>
    </row>
    <row r="4820" spans="1:19" x14ac:dyDescent="0.2">
      <c r="A4820" t="s">
        <v>4003</v>
      </c>
      <c r="B4820" t="s">
        <v>9</v>
      </c>
      <c r="C4820" t="s">
        <v>2947</v>
      </c>
      <c r="D4820" t="s">
        <v>4004</v>
      </c>
      <c r="E4820">
        <v>3.9</v>
      </c>
      <c r="F4820">
        <v>221</v>
      </c>
      <c r="G4820" s="21">
        <v>18.47</v>
      </c>
      <c r="H4820">
        <v>2016</v>
      </c>
      <c r="J4820" t="str">
        <f>_xlfn.CONCAT(Table1[#This Row])</f>
        <v>Listrac-Médoc 2016FranceListrac-MédocChâteau Fonréaud3.922118.472016</v>
      </c>
      <c r="S4820" t="b">
        <v>0</v>
      </c>
    </row>
    <row r="4821" spans="1:19" x14ac:dyDescent="0.2">
      <c r="A4821" t="s">
        <v>3985</v>
      </c>
      <c r="B4821" t="s">
        <v>16</v>
      </c>
      <c r="C4821" t="s">
        <v>394</v>
      </c>
      <c r="D4821" t="s">
        <v>3986</v>
      </c>
      <c r="E4821">
        <v>4.3</v>
      </c>
      <c r="F4821">
        <v>220</v>
      </c>
      <c r="G4821" s="21">
        <v>29.5</v>
      </c>
      <c r="H4821">
        <v>2016</v>
      </c>
      <c r="J4821" t="str">
        <f>_xlfn.CONCAT(Table1[#This Row])</f>
        <v>Amarone della Valpolicella 2016ItalyAmarone della ValpolicellaTorre d'Orti4.322029.52016</v>
      </c>
      <c r="S4821" t="b">
        <v>0</v>
      </c>
    </row>
    <row r="4822" spans="1:19" x14ac:dyDescent="0.2">
      <c r="A4822" t="s">
        <v>3988</v>
      </c>
      <c r="B4822" t="s">
        <v>70</v>
      </c>
      <c r="C4822" t="s">
        <v>161</v>
      </c>
      <c r="D4822" t="s">
        <v>3899</v>
      </c>
      <c r="E4822">
        <v>4.0999999999999996</v>
      </c>
      <c r="F4822">
        <v>220</v>
      </c>
      <c r="G4822" s="21">
        <v>86.76</v>
      </c>
      <c r="H4822">
        <v>2016</v>
      </c>
      <c r="J4822" t="str">
        <f>_xlfn.CONCAT(Table1[#This Row])</f>
        <v>Napanook 2016United StatesNapa ValleyDominus4.122086.762016</v>
      </c>
      <c r="S4822" t="b">
        <v>0</v>
      </c>
    </row>
    <row r="4823" spans="1:19" x14ac:dyDescent="0.2">
      <c r="A4823" t="s">
        <v>3992</v>
      </c>
      <c r="B4823" t="s">
        <v>277</v>
      </c>
      <c r="C4823" t="s">
        <v>278</v>
      </c>
      <c r="D4823" t="s">
        <v>1997</v>
      </c>
      <c r="E4823">
        <v>4.0999999999999996</v>
      </c>
      <c r="F4823">
        <v>220</v>
      </c>
      <c r="G4823" s="21">
        <v>19.5</v>
      </c>
      <c r="H4823">
        <v>2016</v>
      </c>
      <c r="J4823" t="str">
        <f>_xlfn.CONCAT(Table1[#This Row])</f>
        <v>Tohuwabohu 2016GermanyPfalzSchneider4.122019.52016</v>
      </c>
      <c r="S4823" t="b">
        <v>0</v>
      </c>
    </row>
    <row r="4824" spans="1:19" x14ac:dyDescent="0.2">
      <c r="A4824" t="s">
        <v>3978</v>
      </c>
      <c r="B4824" t="s">
        <v>9</v>
      </c>
      <c r="C4824" t="s">
        <v>274</v>
      </c>
      <c r="D4824" t="s">
        <v>2781</v>
      </c>
      <c r="E4824">
        <v>3.7</v>
      </c>
      <c r="F4824">
        <v>219</v>
      </c>
      <c r="G4824" s="21">
        <v>14.65</v>
      </c>
      <c r="H4824">
        <v>2016</v>
      </c>
      <c r="J4824" t="str">
        <f>_xlfn.CONCAT(Table1[#This Row])</f>
        <v>La 50/50 2016FranceVin de FranceDomaine Anne Gros &amp; Jean-Paul Tollot3.721914.652016</v>
      </c>
      <c r="S4824" t="b">
        <v>0</v>
      </c>
    </row>
    <row r="4825" spans="1:19" x14ac:dyDescent="0.2">
      <c r="A4825" t="s">
        <v>3983</v>
      </c>
      <c r="B4825" t="s">
        <v>16</v>
      </c>
      <c r="C4825" t="s">
        <v>1096</v>
      </c>
      <c r="D4825" t="s">
        <v>3984</v>
      </c>
      <c r="E4825">
        <v>3.5</v>
      </c>
      <c r="F4825">
        <v>219</v>
      </c>
      <c r="G4825" s="21">
        <v>10.66</v>
      </c>
      <c r="H4825">
        <v>2016</v>
      </c>
      <c r="J4825" t="str">
        <f>_xlfn.CONCAT(Table1[#This Row])</f>
        <v>San Giuseppe Morellino di Scansano 2016ItalyMorellino di ScansanoMantellassi3.521910.662016</v>
      </c>
      <c r="S4825" t="b">
        <v>0</v>
      </c>
    </row>
    <row r="4826" spans="1:19" x14ac:dyDescent="0.2">
      <c r="A4826" t="s">
        <v>2106</v>
      </c>
      <c r="B4826" t="s">
        <v>9</v>
      </c>
      <c r="C4826" t="s">
        <v>389</v>
      </c>
      <c r="D4826" t="s">
        <v>3960</v>
      </c>
      <c r="E4826">
        <v>4</v>
      </c>
      <c r="F4826">
        <v>218</v>
      </c>
      <c r="G4826" s="21">
        <v>63.77</v>
      </c>
      <c r="H4826">
        <v>2016</v>
      </c>
      <c r="J4826" t="str">
        <f>_xlfn.CONCAT(Table1[#This Row])</f>
        <v>Pessac-Léognan (Grand Cru Classé de Graves) 2016FrancePessac-LéognanChâteau Latour-Martillac421863.772016</v>
      </c>
      <c r="S4826" t="b">
        <v>0</v>
      </c>
    </row>
    <row r="4827" spans="1:19" x14ac:dyDescent="0.2">
      <c r="A4827" t="s">
        <v>3958</v>
      </c>
      <c r="B4827" t="s">
        <v>9</v>
      </c>
      <c r="C4827" t="s">
        <v>972</v>
      </c>
      <c r="D4827" t="s">
        <v>3959</v>
      </c>
      <c r="E4827">
        <v>3.9</v>
      </c>
      <c r="F4827">
        <v>218</v>
      </c>
      <c r="G4827" s="21">
        <v>21</v>
      </c>
      <c r="H4827">
        <v>2016</v>
      </c>
      <c r="J4827" t="str">
        <f>_xlfn.CONCAT(Table1[#This Row])</f>
        <v>Moulis-en-Médoc 2016FranceMoulis-en-MédocChâteau Anthonic3.9218212016</v>
      </c>
      <c r="S4827" t="b">
        <v>0</v>
      </c>
    </row>
    <row r="4828" spans="1:19" x14ac:dyDescent="0.2">
      <c r="A4828" t="s">
        <v>3942</v>
      </c>
      <c r="B4828" t="s">
        <v>66</v>
      </c>
      <c r="C4828" t="s">
        <v>480</v>
      </c>
      <c r="D4828" t="s">
        <v>3943</v>
      </c>
      <c r="E4828">
        <v>3.6</v>
      </c>
      <c r="F4828">
        <v>217</v>
      </c>
      <c r="G4828" s="21">
        <v>7.66</v>
      </c>
      <c r="H4828">
        <v>2016</v>
      </c>
      <c r="J4828" t="str">
        <f>_xlfn.CONCAT(Table1[#This Row])</f>
        <v>Monastrell 2016SpainJumillaIntruso3.62177.662016</v>
      </c>
      <c r="S4828" t="b">
        <v>0</v>
      </c>
    </row>
    <row r="4829" spans="1:19" x14ac:dyDescent="0.2">
      <c r="A4829" t="s">
        <v>3920</v>
      </c>
      <c r="B4829" t="s">
        <v>66</v>
      </c>
      <c r="C4829" t="s">
        <v>308</v>
      </c>
      <c r="D4829" t="s">
        <v>2078</v>
      </c>
      <c r="E4829">
        <v>4.5</v>
      </c>
      <c r="F4829">
        <v>216</v>
      </c>
      <c r="G4829" s="21">
        <v>193.99</v>
      </c>
      <c r="H4829">
        <v>2016</v>
      </c>
      <c r="J4829" t="str">
        <f>_xlfn.CONCAT(Table1[#This Row])</f>
        <v>Cirsion Rioja 2016SpainRiojaBodegas Roda4.5216193.992016</v>
      </c>
      <c r="S4829" t="b">
        <v>0</v>
      </c>
    </row>
    <row r="4830" spans="1:19" x14ac:dyDescent="0.2">
      <c r="A4830" t="s">
        <v>1076</v>
      </c>
      <c r="B4830" t="s">
        <v>9</v>
      </c>
      <c r="C4830" t="s">
        <v>10</v>
      </c>
      <c r="D4830" t="s">
        <v>2296</v>
      </c>
      <c r="E4830">
        <v>4.2</v>
      </c>
      <c r="F4830">
        <v>216</v>
      </c>
      <c r="G4830" s="21">
        <v>138.6</v>
      </c>
      <c r="H4830">
        <v>2016</v>
      </c>
      <c r="J4830" t="str">
        <f>_xlfn.CONCAT(Table1[#This Row])</f>
        <v>Pomerol 2016FrancePomerolChâteau Clinet4.2216138.62016</v>
      </c>
      <c r="S4830" t="b">
        <v>0</v>
      </c>
    </row>
    <row r="4831" spans="1:19" x14ac:dyDescent="0.2">
      <c r="A4831" t="s">
        <v>3921</v>
      </c>
      <c r="B4831" t="s">
        <v>66</v>
      </c>
      <c r="C4831" t="s">
        <v>147</v>
      </c>
      <c r="D4831" t="s">
        <v>3922</v>
      </c>
      <c r="E4831">
        <v>3.9</v>
      </c>
      <c r="F4831">
        <v>216</v>
      </c>
      <c r="G4831" s="21">
        <v>7.9</v>
      </c>
      <c r="H4831">
        <v>2016</v>
      </c>
      <c r="J4831" t="str">
        <f>_xlfn.CONCAT(Table1[#This Row])</f>
        <v>Entresuelos Tempranillo 2016SpainCastilla y LeónTridente3.92167.92016</v>
      </c>
      <c r="S4831" t="b">
        <v>0</v>
      </c>
    </row>
    <row r="4832" spans="1:19" x14ac:dyDescent="0.2">
      <c r="A4832" t="s">
        <v>3933</v>
      </c>
      <c r="B4832" t="s">
        <v>16</v>
      </c>
      <c r="C4832" t="s">
        <v>404</v>
      </c>
      <c r="D4832" t="s">
        <v>1932</v>
      </c>
      <c r="E4832">
        <v>3.9</v>
      </c>
      <c r="F4832">
        <v>216</v>
      </c>
      <c r="G4832" s="21">
        <v>19.39</v>
      </c>
      <c r="H4832">
        <v>2016</v>
      </c>
      <c r="J4832" t="str">
        <f>_xlfn.CONCAT(Table1[#This Row])</f>
        <v>Gries Lagrein Riserva 2016ItalySüdtirol - Alto AdigeNals Margreid3.921619.392016</v>
      </c>
      <c r="S4832" t="b">
        <v>0</v>
      </c>
    </row>
    <row r="4833" spans="1:19" x14ac:dyDescent="0.2">
      <c r="A4833" t="s">
        <v>3934</v>
      </c>
      <c r="B4833" t="s">
        <v>16</v>
      </c>
      <c r="C4833" t="s">
        <v>433</v>
      </c>
      <c r="D4833" t="s">
        <v>3935</v>
      </c>
      <c r="E4833">
        <v>3.9</v>
      </c>
      <c r="F4833">
        <v>216</v>
      </c>
      <c r="G4833" s="21">
        <v>15.95</v>
      </c>
      <c r="H4833">
        <v>2016</v>
      </c>
      <c r="J4833" t="str">
        <f>_xlfn.CONCAT(Table1[#This Row])</f>
        <v>Campo dei Ciliegi Valpolicella Ripasso 2016ItalyValpolicella RipassoLatium Morini3.921615.952016</v>
      </c>
      <c r="S4833" t="b">
        <v>0</v>
      </c>
    </row>
    <row r="4834" spans="1:19" x14ac:dyDescent="0.2">
      <c r="A4834" t="s">
        <v>3930</v>
      </c>
      <c r="B4834" t="s">
        <v>9</v>
      </c>
      <c r="C4834" t="s">
        <v>1110</v>
      </c>
      <c r="D4834" t="s">
        <v>729</v>
      </c>
      <c r="E4834">
        <v>3.8</v>
      </c>
      <c r="F4834">
        <v>216</v>
      </c>
      <c r="G4834" s="21">
        <v>22</v>
      </c>
      <c r="H4834">
        <v>2016</v>
      </c>
      <c r="J4834" t="str">
        <f>_xlfn.CONCAT(Table1[#This Row])</f>
        <v>Saint Cosme Crozes-Hermitage 2016FranceCrozes-HermitageChâteau de Saint Cosme3.8216222016</v>
      </c>
      <c r="S4834" t="b">
        <v>0</v>
      </c>
    </row>
    <row r="4835" spans="1:19" x14ac:dyDescent="0.2">
      <c r="A4835" t="s">
        <v>3931</v>
      </c>
      <c r="B4835" t="s">
        <v>66</v>
      </c>
      <c r="C4835" t="s">
        <v>222</v>
      </c>
      <c r="D4835" t="s">
        <v>3932</v>
      </c>
      <c r="E4835">
        <v>3.8</v>
      </c>
      <c r="F4835">
        <v>216</v>
      </c>
      <c r="G4835" s="21">
        <v>9.65</v>
      </c>
      <c r="H4835">
        <v>2016</v>
      </c>
      <c r="J4835" t="str">
        <f>_xlfn.CONCAT(Table1[#This Row])</f>
        <v>Valsotillo Finca Buenavista 2016SpainRibera del DueroBodegas Ismael Arroyo3.82169.652016</v>
      </c>
      <c r="S4835" t="b">
        <v>0</v>
      </c>
    </row>
    <row r="4836" spans="1:19" x14ac:dyDescent="0.2">
      <c r="A4836" t="s">
        <v>3917</v>
      </c>
      <c r="B4836" t="s">
        <v>16</v>
      </c>
      <c r="C4836" t="s">
        <v>181</v>
      </c>
      <c r="D4836" t="s">
        <v>441</v>
      </c>
      <c r="E4836">
        <v>4.0999999999999996</v>
      </c>
      <c r="F4836">
        <v>215</v>
      </c>
      <c r="G4836" s="21">
        <v>46.79</v>
      </c>
      <c r="H4836">
        <v>2016</v>
      </c>
      <c r="J4836" t="str">
        <f>_xlfn.CONCAT(Table1[#This Row])</f>
        <v>Barolo Castiglione 2016ItalyBaroloVietti4.121546.792016</v>
      </c>
      <c r="S4836" t="b">
        <v>0</v>
      </c>
    </row>
    <row r="4837" spans="1:19" x14ac:dyDescent="0.2">
      <c r="A4837" t="s">
        <v>3912</v>
      </c>
      <c r="B4837" t="s">
        <v>66</v>
      </c>
      <c r="C4837" t="s">
        <v>308</v>
      </c>
      <c r="D4837" t="s">
        <v>3913</v>
      </c>
      <c r="E4837">
        <v>3.5</v>
      </c>
      <c r="F4837">
        <v>215</v>
      </c>
      <c r="G4837" s="21">
        <v>6.49</v>
      </c>
      <c r="H4837">
        <v>2016</v>
      </c>
      <c r="J4837" t="str">
        <f>_xlfn.CONCAT(Table1[#This Row])</f>
        <v>Madurado 2016SpainRiojaMontebuena3.52156.492016</v>
      </c>
      <c r="S4837" t="b">
        <v>0</v>
      </c>
    </row>
    <row r="4838" spans="1:19" x14ac:dyDescent="0.2">
      <c r="A4838" t="s">
        <v>3878</v>
      </c>
      <c r="B4838" t="s">
        <v>16</v>
      </c>
      <c r="C4838" t="s">
        <v>53</v>
      </c>
      <c r="D4838" t="s">
        <v>3879</v>
      </c>
      <c r="E4838">
        <v>3.9</v>
      </c>
      <c r="F4838">
        <v>213</v>
      </c>
      <c r="G4838" s="21">
        <v>12.03</v>
      </c>
      <c r="H4838">
        <v>2016</v>
      </c>
      <c r="J4838" t="str">
        <f>_xlfn.CONCAT(Table1[#This Row])</f>
        <v>Passo del Sud Appassimento Edizione 2016ItalyPugliaTagaro3.921312.032016</v>
      </c>
      <c r="S4838" t="b">
        <v>0</v>
      </c>
    </row>
    <row r="4839" spans="1:19" x14ac:dyDescent="0.2">
      <c r="A4839" t="s">
        <v>3886</v>
      </c>
      <c r="B4839" t="s">
        <v>16</v>
      </c>
      <c r="C4839" t="s">
        <v>1497</v>
      </c>
      <c r="D4839" t="s">
        <v>3887</v>
      </c>
      <c r="E4839">
        <v>3.9</v>
      </c>
      <c r="F4839">
        <v>213</v>
      </c>
      <c r="G4839" s="21">
        <v>31.99</v>
      </c>
      <c r="H4839">
        <v>2016</v>
      </c>
      <c r="J4839" t="str">
        <f>_xlfn.CONCAT(Table1[#This Row])</f>
        <v>Buio Buio 2016ItalyCarignano del SulcisMesa3.921331.992016</v>
      </c>
      <c r="S4839" t="b">
        <v>0</v>
      </c>
    </row>
    <row r="4840" spans="1:19" x14ac:dyDescent="0.2">
      <c r="A4840" t="s">
        <v>3875</v>
      </c>
      <c r="B4840" t="s">
        <v>77</v>
      </c>
      <c r="C4840" t="s">
        <v>2104</v>
      </c>
      <c r="D4840" t="s">
        <v>3772</v>
      </c>
      <c r="E4840">
        <v>3.8</v>
      </c>
      <c r="F4840">
        <v>213</v>
      </c>
      <c r="G4840" s="21">
        <v>17.5</v>
      </c>
      <c r="H4840">
        <v>2016</v>
      </c>
      <c r="J4840" t="str">
        <f>_xlfn.CONCAT(Table1[#This Row])</f>
        <v>Lagar de Baixo Baga 2016PortugalBairradaQuinta de Baixo3.821317.52016</v>
      </c>
      <c r="S4840" t="b">
        <v>0</v>
      </c>
    </row>
    <row r="4841" spans="1:19" x14ac:dyDescent="0.2">
      <c r="A4841" t="s">
        <v>3885</v>
      </c>
      <c r="B4841" t="s">
        <v>9</v>
      </c>
      <c r="C4841" t="s">
        <v>2283</v>
      </c>
      <c r="D4841" t="s">
        <v>2870</v>
      </c>
      <c r="E4841">
        <v>3.7</v>
      </c>
      <c r="F4841">
        <v>213</v>
      </c>
      <c r="G4841" s="21">
        <v>15.95</v>
      </c>
      <c r="H4841">
        <v>2016</v>
      </c>
      <c r="J4841" t="str">
        <f>_xlfn.CONCAT(Table1[#This Row])</f>
        <v>Castillon - Côtes de Bordeaux 2016FranceCastillon - Côtes de BordeauxChâteau Cap de Faugères3.721315.952016</v>
      </c>
      <c r="S4841" t="b">
        <v>0</v>
      </c>
    </row>
    <row r="4842" spans="1:19" x14ac:dyDescent="0.2">
      <c r="A4842" t="s">
        <v>3864</v>
      </c>
      <c r="B4842" t="s">
        <v>70</v>
      </c>
      <c r="C4842" t="s">
        <v>1166</v>
      </c>
      <c r="D4842" t="s">
        <v>3865</v>
      </c>
      <c r="E4842">
        <v>4.5999999999999996</v>
      </c>
      <c r="F4842">
        <v>212</v>
      </c>
      <c r="G4842" s="21">
        <v>268.07</v>
      </c>
      <c r="H4842">
        <v>2016</v>
      </c>
      <c r="J4842" t="str">
        <f>_xlfn.CONCAT(Table1[#This Row])</f>
        <v>Proprietary Red 2016United StatesOakvilleContinuum4.6212268.072016</v>
      </c>
      <c r="S4842" t="b">
        <v>0</v>
      </c>
    </row>
    <row r="4843" spans="1:19" x14ac:dyDescent="0.2">
      <c r="A4843" t="s">
        <v>860</v>
      </c>
      <c r="B4843" t="s">
        <v>70</v>
      </c>
      <c r="C4843" t="s">
        <v>71</v>
      </c>
      <c r="D4843" t="s">
        <v>3858</v>
      </c>
      <c r="E4843">
        <v>3.4</v>
      </c>
      <c r="F4843">
        <v>212</v>
      </c>
      <c r="G4843" s="21">
        <v>9.26</v>
      </c>
      <c r="H4843">
        <v>2016</v>
      </c>
      <c r="J4843" t="str">
        <f>_xlfn.CONCAT(Table1[#This Row])</f>
        <v>Cabernet Sauvignon 2016United StatesCaliforniaCrane Lake3.42129.262016</v>
      </c>
      <c r="S4843" t="b">
        <v>0</v>
      </c>
    </row>
    <row r="4844" spans="1:19" x14ac:dyDescent="0.2">
      <c r="A4844" t="s">
        <v>2253</v>
      </c>
      <c r="B4844" t="s">
        <v>9</v>
      </c>
      <c r="C4844" t="s">
        <v>125</v>
      </c>
      <c r="D4844" t="s">
        <v>3856</v>
      </c>
      <c r="E4844">
        <v>3.4</v>
      </c>
      <c r="F4844">
        <v>211</v>
      </c>
      <c r="G4844" s="21">
        <v>7.5</v>
      </c>
      <c r="H4844">
        <v>2016</v>
      </c>
      <c r="J4844" t="str">
        <f>_xlfn.CONCAT(Table1[#This Row])</f>
        <v>Bordeaux Rouge 2016FranceBordeauxChâteau Nicot3.42117.52016</v>
      </c>
      <c r="S4844" t="b">
        <v>0</v>
      </c>
    </row>
    <row r="4845" spans="1:19" x14ac:dyDescent="0.2">
      <c r="A4845" t="s">
        <v>2536</v>
      </c>
      <c r="B4845" t="s">
        <v>9</v>
      </c>
      <c r="C4845" t="s">
        <v>414</v>
      </c>
      <c r="D4845" t="s">
        <v>3840</v>
      </c>
      <c r="E4845">
        <v>4.2</v>
      </c>
      <c r="F4845">
        <v>210</v>
      </c>
      <c r="G4845" s="21">
        <v>44.79</v>
      </c>
      <c r="H4845">
        <v>2016</v>
      </c>
      <c r="J4845" t="str">
        <f>_xlfn.CONCAT(Table1[#This Row])</f>
        <v>Châteauneuf-du-Pape 2016FranceChâteauneuf-du-PapeDomaine des Sénéchaux4.221044.792016</v>
      </c>
      <c r="S4845" t="b">
        <v>0</v>
      </c>
    </row>
    <row r="4846" spans="1:19" x14ac:dyDescent="0.2">
      <c r="A4846" t="s">
        <v>3839</v>
      </c>
      <c r="B4846" t="s">
        <v>16</v>
      </c>
      <c r="C4846" t="s">
        <v>3413</v>
      </c>
      <c r="D4846" t="s">
        <v>3414</v>
      </c>
      <c r="E4846">
        <v>3.8</v>
      </c>
      <c r="F4846">
        <v>210</v>
      </c>
      <c r="G4846" s="21">
        <v>15.44</v>
      </c>
      <c r="H4846">
        <v>2016</v>
      </c>
      <c r="J4846" t="str">
        <f>_xlfn.CONCAT(Table1[#This Row])</f>
        <v>Kepos 2016ItalyCosta ToscanaAmpeleia3.821015.442016</v>
      </c>
      <c r="S4846" t="b">
        <v>0</v>
      </c>
    </row>
    <row r="4847" spans="1:19" x14ac:dyDescent="0.2">
      <c r="A4847" t="s">
        <v>3816</v>
      </c>
      <c r="B4847" t="s">
        <v>16</v>
      </c>
      <c r="C4847" t="s">
        <v>404</v>
      </c>
      <c r="D4847" t="s">
        <v>1263</v>
      </c>
      <c r="E4847">
        <v>4.2</v>
      </c>
      <c r="F4847">
        <v>209</v>
      </c>
      <c r="G4847" s="21">
        <v>38.5</v>
      </c>
      <c r="H4847">
        <v>2016</v>
      </c>
      <c r="J4847" t="str">
        <f>_xlfn.CONCAT(Table1[#This Row])</f>
        <v>Pinot Nero Schweizer 2016ItalySüdtirol - Alto AdigeFranz Haas4.220938.52016</v>
      </c>
      <c r="S4847" t="b">
        <v>0</v>
      </c>
    </row>
    <row r="4848" spans="1:19" x14ac:dyDescent="0.2">
      <c r="A4848" t="s">
        <v>3818</v>
      </c>
      <c r="B4848" t="s">
        <v>9</v>
      </c>
      <c r="C4848" t="s">
        <v>3819</v>
      </c>
      <c r="D4848" t="s">
        <v>3820</v>
      </c>
      <c r="E4848">
        <v>3.7</v>
      </c>
      <c r="F4848">
        <v>209</v>
      </c>
      <c r="G4848" s="21">
        <v>8.5</v>
      </c>
      <c r="H4848">
        <v>2016</v>
      </c>
      <c r="J4848" t="str">
        <f>_xlfn.CONCAT(Table1[#This Row])</f>
        <v>Blaye - Côtes de Bordeaux 2016FranceBlaye - Côtes de BordeauxChâteau Cap Saint-Martin3.72098.52016</v>
      </c>
      <c r="S4848" t="b">
        <v>0</v>
      </c>
    </row>
    <row r="4849" spans="1:19" x14ac:dyDescent="0.2">
      <c r="A4849" t="s">
        <v>3808</v>
      </c>
      <c r="B4849" t="s">
        <v>16</v>
      </c>
      <c r="C4849" t="s">
        <v>74</v>
      </c>
      <c r="D4849" t="s">
        <v>164</v>
      </c>
      <c r="E4849">
        <v>3.9</v>
      </c>
      <c r="F4849">
        <v>208</v>
      </c>
      <c r="G4849" s="21">
        <v>7.25</v>
      </c>
      <c r="H4849">
        <v>2016</v>
      </c>
      <c r="J4849" t="str">
        <f>_xlfn.CONCAT(Table1[#This Row])</f>
        <v>12 e Mezzo Malvasia Nera del Salento 2016ItalySalentoVarvaglione3.92087.252016</v>
      </c>
      <c r="S4849" t="b">
        <v>0</v>
      </c>
    </row>
    <row r="4850" spans="1:19" x14ac:dyDescent="0.2">
      <c r="A4850" t="s">
        <v>3802</v>
      </c>
      <c r="B4850" t="s">
        <v>9</v>
      </c>
      <c r="C4850" t="s">
        <v>41</v>
      </c>
      <c r="D4850" t="s">
        <v>2781</v>
      </c>
      <c r="E4850">
        <v>3.8</v>
      </c>
      <c r="F4850">
        <v>208</v>
      </c>
      <c r="G4850" s="21">
        <v>20.95</v>
      </c>
      <c r="H4850">
        <v>2016</v>
      </c>
      <c r="J4850" t="str">
        <f>_xlfn.CONCAT(Table1[#This Row])</f>
        <v>Les Fontanilles Minervois 2016FranceMinervoisDomaine Anne Gros &amp; Jean-Paul Tollot3.820820.952016</v>
      </c>
      <c r="S4850" t="b">
        <v>0</v>
      </c>
    </row>
    <row r="4851" spans="1:19" x14ac:dyDescent="0.2">
      <c r="A4851" t="s">
        <v>3795</v>
      </c>
      <c r="B4851" t="s">
        <v>9</v>
      </c>
      <c r="C4851" t="s">
        <v>573</v>
      </c>
      <c r="D4851" t="s">
        <v>966</v>
      </c>
      <c r="E4851">
        <v>4.3</v>
      </c>
      <c r="F4851">
        <v>207</v>
      </c>
      <c r="G4851" s="21">
        <v>48.9</v>
      </c>
      <c r="H4851">
        <v>2016</v>
      </c>
      <c r="J4851" t="str">
        <f>_xlfn.CONCAT(Table1[#This Row])</f>
        <v>Hermitage 2016FranceHermitageE. Guigal4.320748.92016</v>
      </c>
      <c r="S4851" t="b">
        <v>0</v>
      </c>
    </row>
    <row r="4852" spans="1:19" x14ac:dyDescent="0.2">
      <c r="A4852" t="s">
        <v>3792</v>
      </c>
      <c r="B4852" t="s">
        <v>66</v>
      </c>
      <c r="C4852" t="s">
        <v>67</v>
      </c>
      <c r="D4852" t="s">
        <v>3313</v>
      </c>
      <c r="E4852">
        <v>3.6</v>
      </c>
      <c r="F4852">
        <v>207</v>
      </c>
      <c r="G4852" s="21">
        <v>12.14</v>
      </c>
      <c r="H4852">
        <v>2016</v>
      </c>
      <c r="J4852" t="str">
        <f>_xlfn.CONCAT(Table1[#This Row])</f>
        <v>Baltos Mencía 2016SpainBierzoDominio de Tares3.620712.142016</v>
      </c>
      <c r="S4852" t="b">
        <v>0</v>
      </c>
    </row>
    <row r="4853" spans="1:19" x14ac:dyDescent="0.2">
      <c r="A4853" t="s">
        <v>838</v>
      </c>
      <c r="B4853" t="s">
        <v>9</v>
      </c>
      <c r="C4853" t="s">
        <v>105</v>
      </c>
      <c r="D4853" t="s">
        <v>3780</v>
      </c>
      <c r="E4853">
        <v>4</v>
      </c>
      <c r="F4853">
        <v>206</v>
      </c>
      <c r="G4853" s="21">
        <v>38.9</v>
      </c>
      <c r="H4853">
        <v>2016</v>
      </c>
      <c r="J4853" t="str">
        <f>_xlfn.CONCAT(Table1[#This Row])</f>
        <v>Saint-Estèphe 2016FranceSaint-EstèpheChâteau Meyney420638.92016</v>
      </c>
      <c r="S4853" t="b">
        <v>0</v>
      </c>
    </row>
    <row r="4854" spans="1:19" x14ac:dyDescent="0.2">
      <c r="A4854" t="s">
        <v>1233</v>
      </c>
      <c r="B4854" t="s">
        <v>16</v>
      </c>
      <c r="C4854" t="s">
        <v>178</v>
      </c>
      <c r="D4854" t="s">
        <v>2855</v>
      </c>
      <c r="E4854">
        <v>3.7</v>
      </c>
      <c r="F4854">
        <v>206</v>
      </c>
      <c r="G4854" s="21">
        <v>12.21</v>
      </c>
      <c r="H4854">
        <v>2016</v>
      </c>
      <c r="J4854" t="str">
        <f>_xlfn.CONCAT(Table1[#This Row])</f>
        <v>Barbera d'Alba 2016ItalyBarbera d'AlbaEnrico Serafino3.720612.212016</v>
      </c>
      <c r="S4854" t="b">
        <v>0</v>
      </c>
    </row>
    <row r="4855" spans="1:19" x14ac:dyDescent="0.2">
      <c r="A4855" t="s">
        <v>3769</v>
      </c>
      <c r="B4855" t="s">
        <v>16</v>
      </c>
      <c r="C4855" t="s">
        <v>1096</v>
      </c>
      <c r="D4855" t="s">
        <v>3069</v>
      </c>
      <c r="E4855">
        <v>3.7</v>
      </c>
      <c r="F4855">
        <v>206</v>
      </c>
      <c r="G4855" s="21">
        <v>14.5</v>
      </c>
      <c r="H4855">
        <v>2016</v>
      </c>
      <c r="J4855" t="str">
        <f>_xlfn.CONCAT(Table1[#This Row])</f>
        <v>Ribeo Morellino di Scansano 2016ItalyMorellino di ScansanoRoccapesta3.720614.52016</v>
      </c>
      <c r="S4855" t="b">
        <v>0</v>
      </c>
    </row>
    <row r="4856" spans="1:19" x14ac:dyDescent="0.2">
      <c r="A4856" t="s">
        <v>3773</v>
      </c>
      <c r="B4856" t="s">
        <v>66</v>
      </c>
      <c r="C4856" t="s">
        <v>3774</v>
      </c>
      <c r="D4856" t="s">
        <v>3775</v>
      </c>
      <c r="E4856">
        <v>3.6</v>
      </c>
      <c r="F4856">
        <v>206</v>
      </c>
      <c r="G4856" s="21">
        <v>9.89</v>
      </c>
      <c r="H4856">
        <v>2016</v>
      </c>
      <c r="J4856" t="str">
        <f>_xlfn.CONCAT(Table1[#This Row])</f>
        <v>Vinea Tempranillo Crianza 2016SpainCigalesMuseum3.62069.892016</v>
      </c>
      <c r="S4856" t="b">
        <v>0</v>
      </c>
    </row>
    <row r="4857" spans="1:19" x14ac:dyDescent="0.2">
      <c r="A4857" t="s">
        <v>3756</v>
      </c>
      <c r="B4857" t="s">
        <v>62</v>
      </c>
      <c r="C4857" t="s">
        <v>63</v>
      </c>
      <c r="D4857" t="s">
        <v>1476</v>
      </c>
      <c r="E4857">
        <v>4.2</v>
      </c>
      <c r="F4857">
        <v>205</v>
      </c>
      <c r="G4857" s="21">
        <v>16.88</v>
      </c>
      <c r="H4857">
        <v>2016</v>
      </c>
      <c r="J4857" t="str">
        <f>_xlfn.CONCAT(Table1[#This Row])</f>
        <v>Ansela van de Caab 2016South AfricaStellenboschMuratie4.220516.882016</v>
      </c>
      <c r="S4857" t="b">
        <v>0</v>
      </c>
    </row>
    <row r="4858" spans="1:19" x14ac:dyDescent="0.2">
      <c r="A4858" t="s">
        <v>3746</v>
      </c>
      <c r="B4858" t="s">
        <v>16</v>
      </c>
      <c r="C4858" t="s">
        <v>2638</v>
      </c>
      <c r="D4858" t="s">
        <v>1174</v>
      </c>
      <c r="E4858">
        <v>3.5</v>
      </c>
      <c r="F4858">
        <v>205</v>
      </c>
      <c r="G4858" s="21">
        <v>13.37</v>
      </c>
      <c r="H4858">
        <v>2016</v>
      </c>
      <c r="J4858" t="str">
        <f>_xlfn.CONCAT(Table1[#This Row])</f>
        <v>Berardenga Chianti Colli Senesi 2016ItalyChianti Colli SenesiFèlsina3.520513.372016</v>
      </c>
      <c r="S4858" t="b">
        <v>0</v>
      </c>
    </row>
    <row r="4859" spans="1:19" x14ac:dyDescent="0.2">
      <c r="A4859" t="s">
        <v>3737</v>
      </c>
      <c r="B4859" t="s">
        <v>16</v>
      </c>
      <c r="C4859" t="s">
        <v>919</v>
      </c>
      <c r="D4859" t="s">
        <v>3738</v>
      </c>
      <c r="E4859">
        <v>4.0999999999999996</v>
      </c>
      <c r="F4859">
        <v>204</v>
      </c>
      <c r="G4859" s="21">
        <v>25.89</v>
      </c>
      <c r="H4859">
        <v>2016</v>
      </c>
      <c r="J4859" t="str">
        <f>_xlfn.CONCAT(Table1[#This Row])</f>
        <v>Roggio del Filare Rosso Piceno Superiore 2016ItalyRosso PicenoVelenosi4.120425.892016</v>
      </c>
      <c r="S4859" t="b">
        <v>0</v>
      </c>
    </row>
    <row r="4860" spans="1:19" x14ac:dyDescent="0.2">
      <c r="A4860" t="s">
        <v>3736</v>
      </c>
      <c r="B4860" t="s">
        <v>62</v>
      </c>
      <c r="C4860" t="s">
        <v>63</v>
      </c>
      <c r="D4860" t="s">
        <v>861</v>
      </c>
      <c r="E4860">
        <v>3.9</v>
      </c>
      <c r="F4860">
        <v>204</v>
      </c>
      <c r="G4860" s="21">
        <v>16.59</v>
      </c>
      <c r="H4860">
        <v>2016</v>
      </c>
      <c r="J4860" t="str">
        <f>_xlfn.CONCAT(Table1[#This Row])</f>
        <v>Red 2016South AfricaStellenboschMeerlust3.920416.592016</v>
      </c>
      <c r="S4860" t="b">
        <v>0</v>
      </c>
    </row>
    <row r="4861" spans="1:19" x14ac:dyDescent="0.2">
      <c r="A4861" t="s">
        <v>1362</v>
      </c>
      <c r="B4861" t="s">
        <v>9</v>
      </c>
      <c r="C4861" t="s">
        <v>96</v>
      </c>
      <c r="D4861" t="s">
        <v>3722</v>
      </c>
      <c r="E4861">
        <v>4.2</v>
      </c>
      <c r="F4861">
        <v>203</v>
      </c>
      <c r="G4861" s="21">
        <v>109.95</v>
      </c>
      <c r="H4861">
        <v>2016</v>
      </c>
      <c r="J4861" t="str">
        <f>_xlfn.CONCAT(Table1[#This Row])</f>
        <v>Saint-Émilion Grand Cru (Premier Grand Cru Classé) 2016FranceSaint-Émilion Grand CruChâteau Canon-La-Gaffelière4.2203109.952016</v>
      </c>
      <c r="S4861" t="b">
        <v>0</v>
      </c>
    </row>
    <row r="4862" spans="1:19" x14ac:dyDescent="0.2">
      <c r="A4862" t="s">
        <v>1389</v>
      </c>
      <c r="B4862" t="s">
        <v>9</v>
      </c>
      <c r="C4862" t="s">
        <v>217</v>
      </c>
      <c r="D4862" t="s">
        <v>3731</v>
      </c>
      <c r="E4862">
        <v>4.2</v>
      </c>
      <c r="F4862">
        <v>203</v>
      </c>
      <c r="G4862" s="21">
        <v>140.6</v>
      </c>
      <c r="H4862">
        <v>2016</v>
      </c>
      <c r="J4862" t="str">
        <f>_xlfn.CONCAT(Table1[#This Row])</f>
        <v>Margaux (Grand Cru Classé) 2016FranceMargauxChâteau Rauzan-Ségla4.2203140.62016</v>
      </c>
      <c r="S4862" t="b">
        <v>0</v>
      </c>
    </row>
    <row r="4863" spans="1:19" x14ac:dyDescent="0.2">
      <c r="A4863" t="s">
        <v>3724</v>
      </c>
      <c r="B4863" t="s">
        <v>16</v>
      </c>
      <c r="C4863" t="s">
        <v>433</v>
      </c>
      <c r="D4863" t="s">
        <v>992</v>
      </c>
      <c r="E4863">
        <v>3.7</v>
      </c>
      <c r="F4863">
        <v>203</v>
      </c>
      <c r="G4863" s="21">
        <v>11.7</v>
      </c>
      <c r="H4863">
        <v>2016</v>
      </c>
      <c r="J4863" t="str">
        <f>_xlfn.CONCAT(Table1[#This Row])</f>
        <v>Valpolicella Ripasso 2016ItalyValpolicella RipassoCorte Giara3.720311.72016</v>
      </c>
      <c r="S4863" t="b">
        <v>0</v>
      </c>
    </row>
    <row r="4864" spans="1:19" x14ac:dyDescent="0.2">
      <c r="A4864" t="s">
        <v>3714</v>
      </c>
      <c r="B4864" t="s">
        <v>66</v>
      </c>
      <c r="C4864" t="s">
        <v>313</v>
      </c>
      <c r="D4864" t="s">
        <v>170</v>
      </c>
      <c r="E4864">
        <v>4.3</v>
      </c>
      <c r="F4864">
        <v>202</v>
      </c>
      <c r="G4864" s="21">
        <v>39.99</v>
      </c>
      <c r="H4864">
        <v>2016</v>
      </c>
      <c r="J4864" t="str">
        <f>_xlfn.CONCAT(Table1[#This Row])</f>
        <v>Perpetual 2016SpainPrioratTorres4.320239.992016</v>
      </c>
      <c r="S4864" t="b">
        <v>0</v>
      </c>
    </row>
    <row r="4865" spans="1:19" x14ac:dyDescent="0.2">
      <c r="A4865" t="s">
        <v>2459</v>
      </c>
      <c r="B4865" t="s">
        <v>9</v>
      </c>
      <c r="C4865" t="s">
        <v>721</v>
      </c>
      <c r="D4865" t="s">
        <v>3708</v>
      </c>
      <c r="E4865">
        <v>4.0999999999999996</v>
      </c>
      <c r="F4865">
        <v>202</v>
      </c>
      <c r="G4865" s="21">
        <v>34.950000000000003</v>
      </c>
      <c r="H4865">
        <v>2016</v>
      </c>
      <c r="J4865" t="str">
        <f>_xlfn.CONCAT(Table1[#This Row])</f>
        <v>Lalande-de-Pomerol 2016FranceLalande-de-PomerolChâteau La Fleur de Boüard4.120234.952016</v>
      </c>
      <c r="S4865" t="b">
        <v>0</v>
      </c>
    </row>
    <row r="4866" spans="1:19" x14ac:dyDescent="0.2">
      <c r="A4866" t="s">
        <v>604</v>
      </c>
      <c r="B4866" t="s">
        <v>16</v>
      </c>
      <c r="C4866" t="s">
        <v>93</v>
      </c>
      <c r="D4866" t="s">
        <v>3711</v>
      </c>
      <c r="E4866">
        <v>3.8</v>
      </c>
      <c r="F4866">
        <v>202</v>
      </c>
      <c r="G4866" s="21">
        <v>9.99</v>
      </c>
      <c r="H4866">
        <v>2016</v>
      </c>
      <c r="J4866" t="str">
        <f>_xlfn.CONCAT(Table1[#This Row])</f>
        <v>Chianti Classico 2016ItalyChianti ClassicoFattoria le Corti3.82029.992016</v>
      </c>
      <c r="S4866" t="b">
        <v>0</v>
      </c>
    </row>
    <row r="4867" spans="1:19" x14ac:dyDescent="0.2">
      <c r="A4867" t="s">
        <v>327</v>
      </c>
      <c r="B4867" t="s">
        <v>66</v>
      </c>
      <c r="C4867" t="s">
        <v>222</v>
      </c>
      <c r="D4867" t="s">
        <v>2721</v>
      </c>
      <c r="E4867">
        <v>4</v>
      </c>
      <c r="F4867">
        <v>201</v>
      </c>
      <c r="G4867" s="21">
        <v>13.3</v>
      </c>
      <c r="H4867">
        <v>2016</v>
      </c>
      <c r="J4867" t="str">
        <f>_xlfn.CONCAT(Table1[#This Row])</f>
        <v>Crianza 2016SpainRibera del DueroBodegas Vilano420113.32016</v>
      </c>
      <c r="S4867" t="b">
        <v>0</v>
      </c>
    </row>
    <row r="4868" spans="1:19" x14ac:dyDescent="0.2">
      <c r="A4868" t="s">
        <v>3680</v>
      </c>
      <c r="B4868" t="s">
        <v>16</v>
      </c>
      <c r="C4868" t="s">
        <v>17</v>
      </c>
      <c r="D4868" t="s">
        <v>3681</v>
      </c>
      <c r="E4868">
        <v>4.5</v>
      </c>
      <c r="F4868">
        <v>200</v>
      </c>
      <c r="G4868" s="21">
        <v>193.03</v>
      </c>
      <c r="H4868">
        <v>2016</v>
      </c>
      <c r="J4868" t="str">
        <f>_xlfn.CONCAT(Table1[#This Row])</f>
        <v>Le Pergole Torte 2016ItalyToscanaMontevertine4.5200193.032016</v>
      </c>
      <c r="S4868" t="b">
        <v>0</v>
      </c>
    </row>
    <row r="4869" spans="1:19" x14ac:dyDescent="0.2">
      <c r="A4869" t="s">
        <v>2825</v>
      </c>
      <c r="B4869" t="s">
        <v>9</v>
      </c>
      <c r="C4869" t="s">
        <v>184</v>
      </c>
      <c r="D4869" t="s">
        <v>3467</v>
      </c>
      <c r="E4869">
        <v>4.2</v>
      </c>
      <c r="F4869">
        <v>200</v>
      </c>
      <c r="G4869" s="21">
        <v>91.25</v>
      </c>
      <c r="H4869">
        <v>2016</v>
      </c>
      <c r="J4869" t="str">
        <f>_xlfn.CONCAT(Table1[#This Row])</f>
        <v>Pauillac (Grand Cru Classé) 2016FrancePauillacChâteau Duhart-Milon4.220091.252016</v>
      </c>
      <c r="S4869" t="b">
        <v>0</v>
      </c>
    </row>
    <row r="4870" spans="1:19" x14ac:dyDescent="0.2">
      <c r="A4870" t="s">
        <v>3214</v>
      </c>
      <c r="B4870" t="s">
        <v>66</v>
      </c>
      <c r="C4870" t="s">
        <v>222</v>
      </c>
      <c r="D4870" t="s">
        <v>3674</v>
      </c>
      <c r="E4870">
        <v>4.0999999999999996</v>
      </c>
      <c r="F4870">
        <v>200</v>
      </c>
      <c r="G4870" s="21">
        <v>26.12</v>
      </c>
      <c r="H4870">
        <v>2016</v>
      </c>
      <c r="J4870" t="str">
        <f>_xlfn.CONCAT(Table1[#This Row])</f>
        <v>Ribera del Duero 2016SpainRibera del DueroAstrales4.120026.122016</v>
      </c>
      <c r="S4870" t="b">
        <v>0</v>
      </c>
    </row>
    <row r="4871" spans="1:19" x14ac:dyDescent="0.2">
      <c r="A4871" t="s">
        <v>327</v>
      </c>
      <c r="B4871" t="s">
        <v>66</v>
      </c>
      <c r="C4871" t="s">
        <v>308</v>
      </c>
      <c r="D4871" t="s">
        <v>3655</v>
      </c>
      <c r="E4871">
        <v>4</v>
      </c>
      <c r="F4871">
        <v>200</v>
      </c>
      <c r="G4871" s="21">
        <v>9.9</v>
      </c>
      <c r="H4871">
        <v>2016</v>
      </c>
      <c r="J4871" t="str">
        <f>_xlfn.CONCAT(Table1[#This Row])</f>
        <v>Crianza 2016SpainRiojaLarchago42009.92016</v>
      </c>
      <c r="S4871" t="b">
        <v>0</v>
      </c>
    </row>
    <row r="4872" spans="1:19" x14ac:dyDescent="0.2">
      <c r="A4872" t="s">
        <v>3668</v>
      </c>
      <c r="B4872" t="s">
        <v>16</v>
      </c>
      <c r="C4872" t="s">
        <v>1024</v>
      </c>
      <c r="D4872" t="s">
        <v>179</v>
      </c>
      <c r="E4872">
        <v>3.7</v>
      </c>
      <c r="F4872">
        <v>200</v>
      </c>
      <c r="G4872" s="21">
        <v>20.65</v>
      </c>
      <c r="H4872">
        <v>2016</v>
      </c>
      <c r="J4872" t="str">
        <f>_xlfn.CONCAT(Table1[#This Row])</f>
        <v>Langhe Nebbiolo 2016ItalyLangheEnzo Boglietti3.720020.652016</v>
      </c>
      <c r="S4872" t="b">
        <v>0</v>
      </c>
    </row>
    <row r="4873" spans="1:19" x14ac:dyDescent="0.2">
      <c r="A4873" t="s">
        <v>950</v>
      </c>
      <c r="B4873" t="s">
        <v>62</v>
      </c>
      <c r="C4873" t="s">
        <v>63</v>
      </c>
      <c r="D4873" t="s">
        <v>763</v>
      </c>
      <c r="E4873">
        <v>3.9</v>
      </c>
      <c r="F4873">
        <v>199</v>
      </c>
      <c r="G4873" s="21">
        <v>18.989999999999998</v>
      </c>
      <c r="H4873">
        <v>2016</v>
      </c>
      <c r="J4873" t="str">
        <f>_xlfn.CONCAT(Table1[#This Row])</f>
        <v>Syrah 2016South AfricaStellenboschStark-Condé3.919918.992016</v>
      </c>
      <c r="S4873" t="b">
        <v>0</v>
      </c>
    </row>
    <row r="4874" spans="1:19" x14ac:dyDescent="0.2">
      <c r="A4874" t="s">
        <v>2223</v>
      </c>
      <c r="B4874" t="s">
        <v>9</v>
      </c>
      <c r="C4874" t="s">
        <v>281</v>
      </c>
      <c r="D4874" t="s">
        <v>2940</v>
      </c>
      <c r="E4874">
        <v>3.9</v>
      </c>
      <c r="F4874">
        <v>199</v>
      </c>
      <c r="G4874" s="21">
        <v>37.04</v>
      </c>
      <c r="H4874">
        <v>2016</v>
      </c>
      <c r="J4874" t="str">
        <f>_xlfn.CONCAT(Table1[#This Row])</f>
        <v>Haut-Médoc (Grand Cru Classé) 2016FranceHaut-MédocChâteau Belgrave3.919937.042016</v>
      </c>
      <c r="S4874" t="b">
        <v>0</v>
      </c>
    </row>
    <row r="4875" spans="1:19" x14ac:dyDescent="0.2">
      <c r="A4875" t="s">
        <v>3649</v>
      </c>
      <c r="B4875" t="s">
        <v>66</v>
      </c>
      <c r="C4875" t="s">
        <v>313</v>
      </c>
      <c r="D4875" t="s">
        <v>2626</v>
      </c>
      <c r="E4875">
        <v>3.8</v>
      </c>
      <c r="F4875">
        <v>199</v>
      </c>
      <c r="G4875" s="21">
        <v>19.579999999999998</v>
      </c>
      <c r="H4875">
        <v>2016</v>
      </c>
      <c r="J4875" t="str">
        <f>_xlfn.CONCAT(Table1[#This Row])</f>
        <v>Vi de Villa Bellmunt Priorat Tinto 2016SpainPrioratMas d'en Gil3.819919.582016</v>
      </c>
      <c r="S4875" t="b">
        <v>0</v>
      </c>
    </row>
    <row r="4876" spans="1:19" x14ac:dyDescent="0.2">
      <c r="A4876" t="s">
        <v>3630</v>
      </c>
      <c r="B4876" t="s">
        <v>62</v>
      </c>
      <c r="C4876" t="s">
        <v>686</v>
      </c>
      <c r="D4876" t="s">
        <v>3631</v>
      </c>
      <c r="E4876">
        <v>4.2</v>
      </c>
      <c r="F4876">
        <v>198</v>
      </c>
      <c r="G4876" s="21">
        <v>19.899999999999999</v>
      </c>
      <c r="H4876">
        <v>2016</v>
      </c>
      <c r="J4876" t="str">
        <f>_xlfn.CONCAT(Table1[#This Row])</f>
        <v>Chakalaka 2016South AfricaSwartlandSpice Route4.219819.92016</v>
      </c>
      <c r="S4876" t="b">
        <v>0</v>
      </c>
    </row>
    <row r="4877" spans="1:19" x14ac:dyDescent="0.2">
      <c r="A4877" t="s">
        <v>3636</v>
      </c>
      <c r="B4877" t="s">
        <v>70</v>
      </c>
      <c r="C4877" t="s">
        <v>1079</v>
      </c>
      <c r="D4877" t="s">
        <v>1080</v>
      </c>
      <c r="E4877">
        <v>4.2</v>
      </c>
      <c r="F4877">
        <v>198</v>
      </c>
      <c r="G4877" s="21">
        <v>65</v>
      </c>
      <c r="H4877">
        <v>2016</v>
      </c>
      <c r="J4877" t="str">
        <f>_xlfn.CONCAT(Table1[#This Row])</f>
        <v>Blooms Field Pinot Noir 2016United StatesSta. Rita HillsDomaine de la Côte4.2198652016</v>
      </c>
      <c r="S4877" t="b">
        <v>0</v>
      </c>
    </row>
    <row r="4878" spans="1:19" x14ac:dyDescent="0.2">
      <c r="A4878" t="s">
        <v>3166</v>
      </c>
      <c r="B4878" t="s">
        <v>77</v>
      </c>
      <c r="C4878" t="s">
        <v>3563</v>
      </c>
      <c r="D4878" t="s">
        <v>3642</v>
      </c>
      <c r="E4878">
        <v>3.5</v>
      </c>
      <c r="F4878">
        <v>198</v>
      </c>
      <c r="G4878" s="21">
        <v>5.75</v>
      </c>
      <c r="H4878">
        <v>2016</v>
      </c>
      <c r="J4878" t="str">
        <f>_xlfn.CONCAT(Table1[#This Row])</f>
        <v>Touriga Nacional 2016PortugalTejoFiuza3.51985.752016</v>
      </c>
      <c r="S4878" t="b">
        <v>0</v>
      </c>
    </row>
    <row r="4879" spans="1:19" x14ac:dyDescent="0.2">
      <c r="A4879" t="s">
        <v>3615</v>
      </c>
      <c r="B4879" t="s">
        <v>77</v>
      </c>
      <c r="C4879" t="s">
        <v>1685</v>
      </c>
      <c r="D4879" t="s">
        <v>3616</v>
      </c>
      <c r="E4879">
        <v>3.6</v>
      </c>
      <c r="F4879">
        <v>197</v>
      </c>
      <c r="G4879" s="21">
        <v>7.95</v>
      </c>
      <c r="H4879">
        <v>2016</v>
      </c>
      <c r="J4879" t="str">
        <f>_xlfn.CONCAT(Table1[#This Row])</f>
        <v>Tinto 2016PortugalDãoOpta3.61977.952016</v>
      </c>
      <c r="S4879" t="b">
        <v>0</v>
      </c>
    </row>
    <row r="4880" spans="1:19" x14ac:dyDescent="0.2">
      <c r="A4880" t="s">
        <v>3597</v>
      </c>
      <c r="B4880" t="s">
        <v>16</v>
      </c>
      <c r="C4880" t="s">
        <v>302</v>
      </c>
      <c r="D4880" t="s">
        <v>2242</v>
      </c>
      <c r="E4880">
        <v>4.4000000000000004</v>
      </c>
      <c r="F4880">
        <v>196</v>
      </c>
      <c r="G4880" s="21">
        <v>18.399999999999999</v>
      </c>
      <c r="H4880">
        <v>2016</v>
      </c>
      <c r="J4880" t="str">
        <f>_xlfn.CONCAT(Table1[#This Row])</f>
        <v>Vigne Vecchie Primitivo di Manduria 2016ItalyPrimitivo di ManduriaVigneti del Salento4.419618.42016</v>
      </c>
      <c r="S4880" t="b">
        <v>0</v>
      </c>
    </row>
    <row r="4881" spans="1:19" x14ac:dyDescent="0.2">
      <c r="A4881" t="s">
        <v>3607</v>
      </c>
      <c r="B4881" t="s">
        <v>277</v>
      </c>
      <c r="C4881" t="s">
        <v>278</v>
      </c>
      <c r="D4881" t="s">
        <v>3608</v>
      </c>
      <c r="E4881">
        <v>3.7</v>
      </c>
      <c r="F4881">
        <v>196</v>
      </c>
      <c r="G4881" s="21">
        <v>14.59</v>
      </c>
      <c r="H4881">
        <v>2016</v>
      </c>
      <c r="J4881" t="str">
        <f>_xlfn.CONCAT(Table1[#This Row])</f>
        <v>Spätburgunder Tradition 2016GermanyPfalzPhilipp Kuhn3.719614.592016</v>
      </c>
      <c r="S4881" t="b">
        <v>0</v>
      </c>
    </row>
    <row r="4882" spans="1:19" x14ac:dyDescent="0.2">
      <c r="A4882" t="s">
        <v>3601</v>
      </c>
      <c r="B4882" t="s">
        <v>16</v>
      </c>
      <c r="C4882" t="s">
        <v>602</v>
      </c>
      <c r="D4882" t="s">
        <v>1148</v>
      </c>
      <c r="E4882">
        <v>3.6</v>
      </c>
      <c r="F4882">
        <v>196</v>
      </c>
      <c r="G4882" s="21">
        <v>6.95</v>
      </c>
      <c r="H4882">
        <v>2016</v>
      </c>
      <c r="J4882" t="str">
        <f>_xlfn.CONCAT(Table1[#This Row])</f>
        <v>Salice Salentino Liante 2016ItalySalice SalentinoCastello Monaci3.61966.952016</v>
      </c>
      <c r="S4882" t="b">
        <v>0</v>
      </c>
    </row>
    <row r="4883" spans="1:19" x14ac:dyDescent="0.2">
      <c r="A4883" t="s">
        <v>3604</v>
      </c>
      <c r="B4883" t="s">
        <v>77</v>
      </c>
      <c r="C4883" t="s">
        <v>153</v>
      </c>
      <c r="D4883" t="s">
        <v>1006</v>
      </c>
      <c r="E4883">
        <v>3.6</v>
      </c>
      <c r="F4883">
        <v>196</v>
      </c>
      <c r="G4883" s="21">
        <v>9.65</v>
      </c>
      <c r="H4883">
        <v>2016</v>
      </c>
      <c r="J4883" t="str">
        <f>_xlfn.CONCAT(Table1[#This Row])</f>
        <v>Colheita Alentejano Tinto 2016PortugalAlentejanoMonte Cascas3.61969.652016</v>
      </c>
      <c r="S4883" t="b">
        <v>0</v>
      </c>
    </row>
    <row r="4884" spans="1:19" x14ac:dyDescent="0.2">
      <c r="A4884" t="s">
        <v>3580</v>
      </c>
      <c r="B4884" t="s">
        <v>77</v>
      </c>
      <c r="C4884" t="s">
        <v>78</v>
      </c>
      <c r="D4884" t="s">
        <v>3581</v>
      </c>
      <c r="E4884">
        <v>4.2</v>
      </c>
      <c r="F4884">
        <v>195</v>
      </c>
      <c r="G4884" s="21">
        <v>23.4</v>
      </c>
      <c r="H4884">
        <v>2016</v>
      </c>
      <c r="J4884" t="str">
        <f>_xlfn.CONCAT(Table1[#This Row])</f>
        <v>Meruge Tinto 2016PortugalDouroLavradores de Feitoria4.219523.42016</v>
      </c>
      <c r="S4884" t="b">
        <v>0</v>
      </c>
    </row>
    <row r="4885" spans="1:19" x14ac:dyDescent="0.2">
      <c r="A4885" t="s">
        <v>3579</v>
      </c>
      <c r="B4885" t="s">
        <v>9</v>
      </c>
      <c r="C4885" t="s">
        <v>184</v>
      </c>
      <c r="D4885" t="s">
        <v>1874</v>
      </c>
      <c r="E4885">
        <v>4.0999999999999996</v>
      </c>
      <c r="F4885">
        <v>195</v>
      </c>
      <c r="G4885" s="21">
        <v>72.400000000000006</v>
      </c>
      <c r="H4885">
        <v>2016</v>
      </c>
      <c r="J4885" t="str">
        <f>_xlfn.CONCAT(Table1[#This Row])</f>
        <v>Echo de Lynch-Bages Pauillac 2016FrancePauillacChâteau Lynch-Bages4.119572.42016</v>
      </c>
      <c r="S4885" t="b">
        <v>0</v>
      </c>
    </row>
    <row r="4886" spans="1:19" x14ac:dyDescent="0.2">
      <c r="A4886" t="s">
        <v>3577</v>
      </c>
      <c r="B4886" t="s">
        <v>9</v>
      </c>
      <c r="C4886" t="s">
        <v>117</v>
      </c>
      <c r="D4886" t="s">
        <v>3578</v>
      </c>
      <c r="E4886">
        <v>3.9</v>
      </c>
      <c r="F4886">
        <v>195</v>
      </c>
      <c r="G4886" s="21">
        <v>27.9</v>
      </c>
      <c r="H4886">
        <v>2016</v>
      </c>
      <c r="J4886" t="str">
        <f>_xlfn.CONCAT(Table1[#This Row])</f>
        <v>Bourgogne Pinot Noir 2016FranceBourgogneDomaine Henri Boillot3.919527.92016</v>
      </c>
      <c r="S4886" t="b">
        <v>0</v>
      </c>
    </row>
    <row r="4887" spans="1:19" x14ac:dyDescent="0.2">
      <c r="A4887" t="s">
        <v>3570</v>
      </c>
      <c r="B4887" t="s">
        <v>62</v>
      </c>
      <c r="C4887" t="s">
        <v>63</v>
      </c>
      <c r="D4887" t="s">
        <v>3571</v>
      </c>
      <c r="E4887">
        <v>3.8</v>
      </c>
      <c r="F4887">
        <v>195</v>
      </c>
      <c r="G4887" s="21">
        <v>11.5</v>
      </c>
      <c r="H4887">
        <v>2016</v>
      </c>
      <c r="J4887" t="str">
        <f>_xlfn.CONCAT(Table1[#This Row])</f>
        <v>Pecan Stream Pebble Hill 2016South AfricaStellenboschWaterford Estate3.819511.52016</v>
      </c>
      <c r="S4887" t="b">
        <v>0</v>
      </c>
    </row>
    <row r="4888" spans="1:19" x14ac:dyDescent="0.2">
      <c r="A4888" t="s">
        <v>3576</v>
      </c>
      <c r="B4888" t="s">
        <v>62</v>
      </c>
      <c r="C4888" t="s">
        <v>1468</v>
      </c>
      <c r="D4888" t="s">
        <v>763</v>
      </c>
      <c r="E4888">
        <v>3.7</v>
      </c>
      <c r="F4888">
        <v>195</v>
      </c>
      <c r="G4888" s="21">
        <v>13.99</v>
      </c>
      <c r="H4888">
        <v>2016</v>
      </c>
      <c r="J4888" t="str">
        <f>_xlfn.CONCAT(Table1[#This Row])</f>
        <v>Postcard Series Pinot Noir 2016South AfricaElginStark-Condé3.719513.992016</v>
      </c>
      <c r="S4888" t="b">
        <v>0</v>
      </c>
    </row>
    <row r="4889" spans="1:19" x14ac:dyDescent="0.2">
      <c r="A4889" t="s">
        <v>3552</v>
      </c>
      <c r="B4889" t="s">
        <v>23</v>
      </c>
      <c r="C4889" t="s">
        <v>24</v>
      </c>
      <c r="D4889" t="s">
        <v>25</v>
      </c>
      <c r="E4889">
        <v>4</v>
      </c>
      <c r="F4889">
        <v>194</v>
      </c>
      <c r="G4889" s="21">
        <v>18.899999999999999</v>
      </c>
      <c r="H4889">
        <v>2016</v>
      </c>
      <c r="J4889" t="str">
        <f>_xlfn.CONCAT(Table1[#This Row])</f>
        <v>Redmont 2016AustriaCarnuntumMarkowitsch419418.92016</v>
      </c>
      <c r="S4889" t="b">
        <v>0</v>
      </c>
    </row>
    <row r="4890" spans="1:19" x14ac:dyDescent="0.2">
      <c r="A4890" t="s">
        <v>3529</v>
      </c>
      <c r="B4890" t="s">
        <v>9</v>
      </c>
      <c r="C4890" t="s">
        <v>414</v>
      </c>
      <c r="D4890" t="s">
        <v>1489</v>
      </c>
      <c r="E4890">
        <v>4.2</v>
      </c>
      <c r="F4890">
        <v>193</v>
      </c>
      <c r="G4890" s="21">
        <v>84</v>
      </c>
      <c r="H4890">
        <v>2016</v>
      </c>
      <c r="J4890" t="str">
        <f>_xlfn.CONCAT(Table1[#This Row])</f>
        <v>Châteauneuf-du-Pape Vieilles Vignes 2016FranceChâteauneuf-du-PapeDomaine de la Janasse4.2193842016</v>
      </c>
      <c r="S4890" t="b">
        <v>0</v>
      </c>
    </row>
    <row r="4891" spans="1:19" x14ac:dyDescent="0.2">
      <c r="A4891" t="s">
        <v>1389</v>
      </c>
      <c r="B4891" t="s">
        <v>9</v>
      </c>
      <c r="C4891" t="s">
        <v>217</v>
      </c>
      <c r="D4891" t="s">
        <v>3543</v>
      </c>
      <c r="E4891">
        <v>4.2</v>
      </c>
      <c r="F4891">
        <v>193</v>
      </c>
      <c r="G4891" s="21">
        <v>107.79</v>
      </c>
      <c r="H4891">
        <v>2016</v>
      </c>
      <c r="J4891" t="str">
        <f>_xlfn.CONCAT(Table1[#This Row])</f>
        <v>Margaux (Grand Cru Classé) 2016FranceMargauxChâteau d'Issan4.2193107.792016</v>
      </c>
      <c r="S4891" t="b">
        <v>0</v>
      </c>
    </row>
    <row r="4892" spans="1:19" x14ac:dyDescent="0.2">
      <c r="A4892" t="s">
        <v>3530</v>
      </c>
      <c r="B4892" t="s">
        <v>16</v>
      </c>
      <c r="C4892" t="s">
        <v>3102</v>
      </c>
      <c r="D4892" t="s">
        <v>3531</v>
      </c>
      <c r="E4892">
        <v>4</v>
      </c>
      <c r="F4892">
        <v>193</v>
      </c>
      <c r="G4892" s="21">
        <v>8.9499999999999993</v>
      </c>
      <c r="H4892">
        <v>2016</v>
      </c>
      <c r="J4892" t="str">
        <f>_xlfn.CONCAT(Table1[#This Row])</f>
        <v>Villa Barbi Umbria Rosso 2016ItalyUmbriaDecugnano dei Barbi41938.952016</v>
      </c>
      <c r="S4892" t="b">
        <v>0</v>
      </c>
    </row>
    <row r="4893" spans="1:19" x14ac:dyDescent="0.2">
      <c r="A4893" t="s">
        <v>3541</v>
      </c>
      <c r="B4893" t="s">
        <v>62</v>
      </c>
      <c r="C4893" t="s">
        <v>1798</v>
      </c>
      <c r="D4893" t="s">
        <v>1799</v>
      </c>
      <c r="E4893">
        <v>4</v>
      </c>
      <c r="F4893">
        <v>193</v>
      </c>
      <c r="G4893" s="21">
        <v>17.16</v>
      </c>
      <c r="H4893">
        <v>2016</v>
      </c>
      <c r="J4893" t="str">
        <f>_xlfn.CONCAT(Table1[#This Row])</f>
        <v>The Brew Master 2016South AfricaCoastal RegionNederburg419317.162016</v>
      </c>
      <c r="S4893" t="b">
        <v>0</v>
      </c>
    </row>
    <row r="4894" spans="1:19" x14ac:dyDescent="0.2">
      <c r="A4894" t="s">
        <v>604</v>
      </c>
      <c r="B4894" t="s">
        <v>16</v>
      </c>
      <c r="C4894" t="s">
        <v>93</v>
      </c>
      <c r="D4894" t="s">
        <v>3527</v>
      </c>
      <c r="E4894">
        <v>3.7</v>
      </c>
      <c r="F4894">
        <v>193</v>
      </c>
      <c r="G4894" s="21">
        <v>15.16</v>
      </c>
      <c r="H4894">
        <v>2016</v>
      </c>
      <c r="J4894" t="str">
        <f>_xlfn.CONCAT(Table1[#This Row])</f>
        <v>Chianti Classico 2016ItalyChianti ClassicoCapraia3.719315.162016</v>
      </c>
      <c r="S4894" t="b">
        <v>0</v>
      </c>
    </row>
    <row r="4895" spans="1:19" x14ac:dyDescent="0.2">
      <c r="A4895" t="s">
        <v>3542</v>
      </c>
      <c r="B4895" t="s">
        <v>66</v>
      </c>
      <c r="C4895" t="s">
        <v>241</v>
      </c>
      <c r="D4895" t="s">
        <v>2507</v>
      </c>
      <c r="E4895">
        <v>3.4</v>
      </c>
      <c r="F4895">
        <v>193</v>
      </c>
      <c r="G4895" s="21">
        <v>6.54</v>
      </c>
      <c r="H4895">
        <v>2016</v>
      </c>
      <c r="J4895" t="str">
        <f>_xlfn.CONCAT(Table1[#This Row])</f>
        <v>Musso Merlot 2016SpainCastillaCasa Rojo3.41936.542016</v>
      </c>
      <c r="S4895" t="b">
        <v>0</v>
      </c>
    </row>
    <row r="4896" spans="1:19" x14ac:dyDescent="0.2">
      <c r="A4896" t="s">
        <v>3532</v>
      </c>
      <c r="B4896" t="s">
        <v>16</v>
      </c>
      <c r="C4896" t="s">
        <v>299</v>
      </c>
      <c r="D4896" t="s">
        <v>3533</v>
      </c>
      <c r="E4896">
        <v>3.2</v>
      </c>
      <c r="F4896">
        <v>193</v>
      </c>
      <c r="G4896" s="21">
        <v>7.95</v>
      </c>
      <c r="H4896">
        <v>2016</v>
      </c>
      <c r="J4896" t="str">
        <f>_xlfn.CONCAT(Table1[#This Row])</f>
        <v>Goimajor Cannonau di Sardegna 2016ItalyCannonau di SardegnaTrexenta3.21937.952016</v>
      </c>
      <c r="S4896" t="b">
        <v>0</v>
      </c>
    </row>
    <row r="4897" spans="1:19" x14ac:dyDescent="0.2">
      <c r="A4897" t="s">
        <v>3515</v>
      </c>
      <c r="B4897" t="s">
        <v>9</v>
      </c>
      <c r="C4897" t="s">
        <v>389</v>
      </c>
      <c r="D4897" t="s">
        <v>3516</v>
      </c>
      <c r="E4897">
        <v>3.9</v>
      </c>
      <c r="F4897">
        <v>192</v>
      </c>
      <c r="G4897" s="21">
        <v>63.66</v>
      </c>
      <c r="H4897">
        <v>2016</v>
      </c>
      <c r="J4897" t="str">
        <f>_xlfn.CONCAT(Table1[#This Row])</f>
        <v>Pessac-Léognan 2016FrancePessac-LéognanChâteau Carbonnieux3.919263.662016</v>
      </c>
      <c r="S4897" t="b">
        <v>0</v>
      </c>
    </row>
    <row r="4898" spans="1:19" x14ac:dyDescent="0.2">
      <c r="A4898" t="s">
        <v>3514</v>
      </c>
      <c r="B4898" t="s">
        <v>9</v>
      </c>
      <c r="C4898" t="s">
        <v>217</v>
      </c>
      <c r="D4898" t="s">
        <v>625</v>
      </c>
      <c r="E4898">
        <v>3.7</v>
      </c>
      <c r="F4898">
        <v>192</v>
      </c>
      <c r="G4898" s="21">
        <v>49.44</v>
      </c>
      <c r="H4898">
        <v>2016</v>
      </c>
      <c r="J4898" t="str">
        <f>_xlfn.CONCAT(Table1[#This Row])</f>
        <v>Chevalier de Lascombes Margaux 2016FranceMargauxChâteau Lascombes3.719249.442016</v>
      </c>
      <c r="S4898" t="b">
        <v>0</v>
      </c>
    </row>
    <row r="4899" spans="1:19" x14ac:dyDescent="0.2">
      <c r="A4899" t="s">
        <v>3505</v>
      </c>
      <c r="B4899" t="s">
        <v>16</v>
      </c>
      <c r="C4899" t="s">
        <v>302</v>
      </c>
      <c r="D4899" t="s">
        <v>2208</v>
      </c>
      <c r="E4899">
        <v>4.3</v>
      </c>
      <c r="F4899">
        <v>191</v>
      </c>
      <c r="G4899" s="21">
        <v>19.399999999999999</v>
      </c>
      <c r="H4899">
        <v>2016</v>
      </c>
      <c r="J4899" t="str">
        <f>_xlfn.CONCAT(Table1[#This Row])</f>
        <v>Cotis Primitivo di Manduria 2016ItalyPrimitivo di ManduriaPietra Pura4.319119.42016</v>
      </c>
      <c r="S4899" t="b">
        <v>0</v>
      </c>
    </row>
    <row r="4900" spans="1:19" x14ac:dyDescent="0.2">
      <c r="A4900" t="s">
        <v>461</v>
      </c>
      <c r="B4900" t="s">
        <v>9</v>
      </c>
      <c r="C4900" t="s">
        <v>114</v>
      </c>
      <c r="D4900" t="s">
        <v>1879</v>
      </c>
      <c r="E4900">
        <v>4.2</v>
      </c>
      <c r="F4900">
        <v>191</v>
      </c>
      <c r="G4900" s="21">
        <v>118.99</v>
      </c>
      <c r="H4900">
        <v>2016</v>
      </c>
      <c r="J4900" t="str">
        <f>_xlfn.CONCAT(Table1[#This Row])</f>
        <v>Saint-Julien (Grand Cru Classé) 2016FranceSaint-JulienChâteau Gruaud Larose4.2191118.992016</v>
      </c>
      <c r="S4900" t="b">
        <v>0</v>
      </c>
    </row>
    <row r="4901" spans="1:19" x14ac:dyDescent="0.2">
      <c r="A4901" t="s">
        <v>130</v>
      </c>
      <c r="B4901" t="s">
        <v>62</v>
      </c>
      <c r="C4901" t="s">
        <v>63</v>
      </c>
      <c r="D4901" t="s">
        <v>2693</v>
      </c>
      <c r="E4901">
        <v>3.9</v>
      </c>
      <c r="F4901">
        <v>191</v>
      </c>
      <c r="G4901" s="21">
        <v>16.88</v>
      </c>
      <c r="H4901">
        <v>2016</v>
      </c>
      <c r="J4901" t="str">
        <f>_xlfn.CONCAT(Table1[#This Row])</f>
        <v>Shiraz 2016South AfricaStellenboschAlto Estate3.919116.882016</v>
      </c>
      <c r="S4901" t="b">
        <v>0</v>
      </c>
    </row>
    <row r="4902" spans="1:19" x14ac:dyDescent="0.2">
      <c r="A4902" t="s">
        <v>3499</v>
      </c>
      <c r="B4902" t="s">
        <v>46</v>
      </c>
      <c r="C4902" t="s">
        <v>262</v>
      </c>
      <c r="D4902" t="s">
        <v>2644</v>
      </c>
      <c r="E4902">
        <v>3.5</v>
      </c>
      <c r="F4902">
        <v>191</v>
      </c>
      <c r="G4902" s="21">
        <v>15.9</v>
      </c>
      <c r="H4902">
        <v>2016</v>
      </c>
      <c r="J4902" t="str">
        <f>_xlfn.CONCAT(Table1[#This Row])</f>
        <v>Grenache - Mourvedre - Shiraz 2016AustraliaBarossa ValleySchild Estate3.519115.92016</v>
      </c>
      <c r="S4902" t="b">
        <v>0</v>
      </c>
    </row>
    <row r="4903" spans="1:19" x14ac:dyDescent="0.2">
      <c r="A4903" t="s">
        <v>3488</v>
      </c>
      <c r="B4903" t="s">
        <v>9</v>
      </c>
      <c r="C4903" t="s">
        <v>3489</v>
      </c>
      <c r="D4903" t="s">
        <v>284</v>
      </c>
      <c r="E4903">
        <v>4.4000000000000004</v>
      </c>
      <c r="F4903">
        <v>190</v>
      </c>
      <c r="G4903" s="21">
        <v>96.9</v>
      </c>
      <c r="H4903">
        <v>2016</v>
      </c>
      <c r="J4903" t="str">
        <f>_xlfn.CONCAT(Table1[#This Row])</f>
        <v>Vigne de l'Enfant Jésus Beaune 1er Cru 'Les Grèves' 2016FranceBeaune 1er Cru 'Les Grèves'Bouchard Père &amp; Fils4.419096.92016</v>
      </c>
      <c r="S4903" t="b">
        <v>0</v>
      </c>
    </row>
    <row r="4904" spans="1:19" x14ac:dyDescent="0.2">
      <c r="A4904" t="s">
        <v>3492</v>
      </c>
      <c r="B4904" t="s">
        <v>196</v>
      </c>
      <c r="C4904" t="s">
        <v>197</v>
      </c>
      <c r="D4904" t="s">
        <v>3493</v>
      </c>
      <c r="E4904">
        <v>4.0999999999999996</v>
      </c>
      <c r="F4904">
        <v>190</v>
      </c>
      <c r="G4904" s="21">
        <v>31.57</v>
      </c>
      <c r="H4904">
        <v>2016</v>
      </c>
      <c r="J4904" t="str">
        <f>_xlfn.CONCAT(Table1[#This Row])</f>
        <v>Gran Dante Malbec 2016ArgentinaMendozaDante Robino4.119031.572016</v>
      </c>
      <c r="S4904" t="b">
        <v>0</v>
      </c>
    </row>
    <row r="4905" spans="1:19" x14ac:dyDescent="0.2">
      <c r="A4905" t="s">
        <v>3476</v>
      </c>
      <c r="B4905" t="s">
        <v>66</v>
      </c>
      <c r="C4905" t="s">
        <v>111</v>
      </c>
      <c r="D4905" t="s">
        <v>1736</v>
      </c>
      <c r="E4905">
        <v>3.9</v>
      </c>
      <c r="F4905">
        <v>190</v>
      </c>
      <c r="G4905" s="21">
        <v>12.9</v>
      </c>
      <c r="H4905">
        <v>2016</v>
      </c>
      <c r="J4905" t="str">
        <f>_xlfn.CONCAT(Table1[#This Row])</f>
        <v>Prados Colección Garnacha 2016SpainCampo de BorjaPagos del Moncayo3.919012.92016</v>
      </c>
      <c r="S4905" t="b">
        <v>0</v>
      </c>
    </row>
    <row r="4906" spans="1:19" x14ac:dyDescent="0.2">
      <c r="A4906" t="s">
        <v>3482</v>
      </c>
      <c r="B4906" t="s">
        <v>2211</v>
      </c>
      <c r="C4906" t="s">
        <v>3483</v>
      </c>
      <c r="D4906" t="s">
        <v>3484</v>
      </c>
      <c r="E4906">
        <v>3.9</v>
      </c>
      <c r="F4906">
        <v>190</v>
      </c>
      <c r="G4906" s="21">
        <v>13.09</v>
      </c>
      <c r="H4906">
        <v>2016</v>
      </c>
      <c r="J4906" t="str">
        <f>_xlfn.CONCAT(Table1[#This Row])</f>
        <v>Río de Los Pájaros Reserve Tannat 2016UruguayProgresoPisano3.919013.092016</v>
      </c>
      <c r="S4906" t="b">
        <v>0</v>
      </c>
    </row>
    <row r="4907" spans="1:19" x14ac:dyDescent="0.2">
      <c r="A4907" t="s">
        <v>3494</v>
      </c>
      <c r="B4907" t="s">
        <v>9</v>
      </c>
      <c r="C4907" t="s">
        <v>105</v>
      </c>
      <c r="D4907" t="s">
        <v>620</v>
      </c>
      <c r="E4907">
        <v>3.9</v>
      </c>
      <c r="F4907">
        <v>190</v>
      </c>
      <c r="G4907" s="21">
        <v>61.22</v>
      </c>
      <c r="H4907">
        <v>2016</v>
      </c>
      <c r="J4907" t="str">
        <f>_xlfn.CONCAT(Table1[#This Row])</f>
        <v>Saint-Estèphe (Grand Cru Classé) 2016FranceSaint-EstèpheChâteau Lafon-Rochet3.919061.222016</v>
      </c>
      <c r="S4907" t="b">
        <v>0</v>
      </c>
    </row>
    <row r="4908" spans="1:19" x14ac:dyDescent="0.2">
      <c r="A4908" t="s">
        <v>3480</v>
      </c>
      <c r="B4908" t="s">
        <v>34</v>
      </c>
      <c r="C4908" t="s">
        <v>718</v>
      </c>
      <c r="D4908" t="s">
        <v>719</v>
      </c>
      <c r="E4908">
        <v>3.8</v>
      </c>
      <c r="F4908">
        <v>190</v>
      </c>
      <c r="G4908" s="21">
        <v>10.23</v>
      </c>
      <c r="H4908">
        <v>2016</v>
      </c>
      <c r="J4908" t="str">
        <f>_xlfn.CONCAT(Table1[#This Row])</f>
        <v>Tributo Malbec 2016ChileColchagua ValleyCaliterra3.819010.232016</v>
      </c>
      <c r="S4908" t="b">
        <v>0</v>
      </c>
    </row>
    <row r="4909" spans="1:19" x14ac:dyDescent="0.2">
      <c r="A4909" t="s">
        <v>3475</v>
      </c>
      <c r="B4909" t="s">
        <v>277</v>
      </c>
      <c r="C4909" t="s">
        <v>346</v>
      </c>
      <c r="D4909" t="s">
        <v>1962</v>
      </c>
      <c r="E4909">
        <v>3.6</v>
      </c>
      <c r="F4909">
        <v>190</v>
      </c>
      <c r="G4909" s="21">
        <v>11.21</v>
      </c>
      <c r="H4909">
        <v>2016</v>
      </c>
      <c r="J4909" t="str">
        <f>_xlfn.CONCAT(Table1[#This Row])</f>
        <v>Endinger Engelsberg Spätburgunder Trocken 2016GermanyBadenKnab3.619011.212016</v>
      </c>
      <c r="S4909" t="b">
        <v>0</v>
      </c>
    </row>
    <row r="4910" spans="1:19" x14ac:dyDescent="0.2">
      <c r="A4910" t="s">
        <v>1524</v>
      </c>
      <c r="B4910" t="s">
        <v>9</v>
      </c>
      <c r="C4910" t="s">
        <v>217</v>
      </c>
      <c r="D4910" t="s">
        <v>3460</v>
      </c>
      <c r="E4910">
        <v>3.8</v>
      </c>
      <c r="F4910">
        <v>189</v>
      </c>
      <c r="G4910" s="21">
        <v>38.94</v>
      </c>
      <c r="H4910">
        <v>2016</v>
      </c>
      <c r="J4910" t="str">
        <f>_xlfn.CONCAT(Table1[#This Row])</f>
        <v>Margaux 2016FranceMargauxChâteau Siran3.818938.942016</v>
      </c>
      <c r="S4910" t="b">
        <v>0</v>
      </c>
    </row>
    <row r="4911" spans="1:19" x14ac:dyDescent="0.2">
      <c r="A4911" t="s">
        <v>3461</v>
      </c>
      <c r="B4911" t="s">
        <v>9</v>
      </c>
      <c r="C4911" t="s">
        <v>1983</v>
      </c>
      <c r="D4911" t="s">
        <v>3228</v>
      </c>
      <c r="E4911">
        <v>3.7</v>
      </c>
      <c r="F4911">
        <v>189</v>
      </c>
      <c r="G4911" s="21">
        <v>12.14</v>
      </c>
      <c r="H4911">
        <v>2016</v>
      </c>
      <c r="J4911" t="str">
        <f>_xlfn.CONCAT(Table1[#This Row])</f>
        <v>Saumur 2016FranceSaumurLanglois-Chateau3.718912.142016</v>
      </c>
      <c r="S4911" t="b">
        <v>0</v>
      </c>
    </row>
    <row r="4912" spans="1:19" x14ac:dyDescent="0.2">
      <c r="A4912" t="s">
        <v>1786</v>
      </c>
      <c r="B4912" t="s">
        <v>23</v>
      </c>
      <c r="C4912" t="s">
        <v>911</v>
      </c>
      <c r="D4912" t="s">
        <v>1601</v>
      </c>
      <c r="E4912">
        <v>3.7</v>
      </c>
      <c r="F4912">
        <v>189</v>
      </c>
      <c r="G4912" s="21">
        <v>21.93</v>
      </c>
      <c r="H4912">
        <v>2016</v>
      </c>
      <c r="J4912" t="str">
        <f>_xlfn.CONCAT(Table1[#This Row])</f>
        <v>Zweigelt 2016AustriaNeusiedlerseeScheiblhofer3.718921.932016</v>
      </c>
      <c r="S4912" t="b">
        <v>0</v>
      </c>
    </row>
    <row r="4913" spans="1:19" x14ac:dyDescent="0.2">
      <c r="A4913" t="s">
        <v>3471</v>
      </c>
      <c r="B4913" t="s">
        <v>66</v>
      </c>
      <c r="C4913" t="s">
        <v>316</v>
      </c>
      <c r="D4913" t="s">
        <v>3472</v>
      </c>
      <c r="E4913">
        <v>3.5</v>
      </c>
      <c r="F4913">
        <v>189</v>
      </c>
      <c r="G4913" s="21">
        <v>6.96</v>
      </c>
      <c r="H4913">
        <v>2016</v>
      </c>
      <c r="J4913" t="str">
        <f>_xlfn.CONCAT(Table1[#This Row])</f>
        <v>Tempranillo Crianza 2016SpainLa ManchaFinca Antigua3.51896.962016</v>
      </c>
      <c r="S4913" t="b">
        <v>0</v>
      </c>
    </row>
    <row r="4914" spans="1:19" x14ac:dyDescent="0.2">
      <c r="A4914" t="s">
        <v>2705</v>
      </c>
      <c r="B4914" t="s">
        <v>9</v>
      </c>
      <c r="C4914" t="s">
        <v>96</v>
      </c>
      <c r="D4914" t="s">
        <v>3439</v>
      </c>
      <c r="E4914">
        <v>4.3</v>
      </c>
      <c r="F4914">
        <v>188</v>
      </c>
      <c r="G4914" s="21">
        <v>49.5</v>
      </c>
      <c r="H4914">
        <v>2016</v>
      </c>
      <c r="J4914" t="str">
        <f>_xlfn.CONCAT(Table1[#This Row])</f>
        <v>Saint-Émilion Grand Cru (Grand Cru Classé) 2016FranceSaint-Émilion Grand CruChâteau Fonplégade4.318849.52016</v>
      </c>
      <c r="S4914" t="b">
        <v>0</v>
      </c>
    </row>
    <row r="4915" spans="1:19" x14ac:dyDescent="0.2">
      <c r="A4915" t="s">
        <v>3433</v>
      </c>
      <c r="B4915" t="s">
        <v>77</v>
      </c>
      <c r="C4915" t="s">
        <v>522</v>
      </c>
      <c r="D4915" t="s">
        <v>3434</v>
      </c>
      <c r="E4915">
        <v>4.0999999999999996</v>
      </c>
      <c r="F4915">
        <v>188</v>
      </c>
      <c r="G4915" s="21">
        <v>26.9</v>
      </c>
      <c r="H4915">
        <v>2016</v>
      </c>
      <c r="J4915" t="str">
        <f>_xlfn.CONCAT(Table1[#This Row])</f>
        <v>Pomar do Espírito Santo Reserva 2016PortugalLisboaManz4.118826.92016</v>
      </c>
      <c r="S4915" t="b">
        <v>0</v>
      </c>
    </row>
    <row r="4916" spans="1:19" x14ac:dyDescent="0.2">
      <c r="A4916" t="s">
        <v>3442</v>
      </c>
      <c r="B4916" t="s">
        <v>16</v>
      </c>
      <c r="C4916" t="s">
        <v>926</v>
      </c>
      <c r="D4916" t="s">
        <v>3443</v>
      </c>
      <c r="E4916">
        <v>3.8</v>
      </c>
      <c r="F4916">
        <v>188</v>
      </c>
      <c r="G4916" s="21">
        <v>24.73</v>
      </c>
      <c r="H4916">
        <v>2016</v>
      </c>
      <c r="J4916" t="str">
        <f>_xlfn.CONCAT(Table1[#This Row])</f>
        <v>Piano dei Daini Etna Rosso 2016ItalyEtnaTenute Bosco3.818824.732016</v>
      </c>
      <c r="S4916" t="b">
        <v>0</v>
      </c>
    </row>
    <row r="4917" spans="1:19" x14ac:dyDescent="0.2">
      <c r="A4917" t="s">
        <v>327</v>
      </c>
      <c r="B4917" t="s">
        <v>66</v>
      </c>
      <c r="C4917" t="s">
        <v>3219</v>
      </c>
      <c r="D4917" t="s">
        <v>3220</v>
      </c>
      <c r="E4917">
        <v>3.7</v>
      </c>
      <c r="F4917">
        <v>188</v>
      </c>
      <c r="G4917" s="21">
        <v>8.2799999999999994</v>
      </c>
      <c r="H4917">
        <v>2016</v>
      </c>
      <c r="J4917" t="str">
        <f>_xlfn.CONCAT(Table1[#This Row])</f>
        <v>Crianza 2016SpainPla de BagesAbadal3.71888.282016</v>
      </c>
      <c r="S4917" t="b">
        <v>0</v>
      </c>
    </row>
    <row r="4918" spans="1:19" x14ac:dyDescent="0.2">
      <c r="A4918" t="s">
        <v>2941</v>
      </c>
      <c r="B4918" t="s">
        <v>9</v>
      </c>
      <c r="C4918" t="s">
        <v>379</v>
      </c>
      <c r="D4918" t="s">
        <v>3436</v>
      </c>
      <c r="E4918">
        <v>3.7</v>
      </c>
      <c r="F4918">
        <v>188</v>
      </c>
      <c r="G4918" s="21">
        <v>12</v>
      </c>
      <c r="H4918">
        <v>2016</v>
      </c>
      <c r="J4918" t="str">
        <f>_xlfn.CONCAT(Table1[#This Row])</f>
        <v>Médoc 2016FranceMédocChâteau La Gorce3.7188122016</v>
      </c>
      <c r="S4918" t="b">
        <v>0</v>
      </c>
    </row>
    <row r="4919" spans="1:19" x14ac:dyDescent="0.2">
      <c r="A4919" t="s">
        <v>2825</v>
      </c>
      <c r="B4919" t="s">
        <v>9</v>
      </c>
      <c r="C4919" t="s">
        <v>184</v>
      </c>
      <c r="D4919" t="s">
        <v>3423</v>
      </c>
      <c r="E4919">
        <v>4.2</v>
      </c>
      <c r="F4919">
        <v>187</v>
      </c>
      <c r="G4919" s="21">
        <v>65</v>
      </c>
      <c r="H4919">
        <v>2016</v>
      </c>
      <c r="J4919" t="str">
        <f>_xlfn.CONCAT(Table1[#This Row])</f>
        <v>Pauillac (Grand Cru Classé) 2016FrancePauillacChâteau Batailley4.2187652016</v>
      </c>
      <c r="S4919" t="b">
        <v>0</v>
      </c>
    </row>
    <row r="4920" spans="1:19" x14ac:dyDescent="0.2">
      <c r="A4920" t="s">
        <v>3419</v>
      </c>
      <c r="B4920" t="s">
        <v>9</v>
      </c>
      <c r="C4920" t="s">
        <v>905</v>
      </c>
      <c r="D4920" t="s">
        <v>3420</v>
      </c>
      <c r="E4920">
        <v>4</v>
      </c>
      <c r="F4920">
        <v>187</v>
      </c>
      <c r="G4920" s="21">
        <v>13.95</v>
      </c>
      <c r="H4920">
        <v>2016</v>
      </c>
      <c r="J4920" t="str">
        <f>_xlfn.CONCAT(Table1[#This Row])</f>
        <v>Côtes de Bordeaux 2016FranceCôtes de BordeauxChâteau Réaut418713.952016</v>
      </c>
      <c r="S4920" t="b">
        <v>0</v>
      </c>
    </row>
    <row r="4921" spans="1:19" x14ac:dyDescent="0.2">
      <c r="A4921" t="s">
        <v>3407</v>
      </c>
      <c r="B4921" t="s">
        <v>66</v>
      </c>
      <c r="C4921" t="s">
        <v>147</v>
      </c>
      <c r="D4921" t="s">
        <v>3408</v>
      </c>
      <c r="E4921">
        <v>3.9</v>
      </c>
      <c r="F4921">
        <v>187</v>
      </c>
      <c r="G4921" s="21">
        <v>29.9</v>
      </c>
      <c r="H4921">
        <v>2016</v>
      </c>
      <c r="J4921" t="str">
        <f>_xlfn.CONCAT(Table1[#This Row])</f>
        <v>Viñas Viejas Tempranillo 2016SpainCastilla y LeónLeda3.918729.92016</v>
      </c>
      <c r="S4921" t="b">
        <v>0</v>
      </c>
    </row>
    <row r="4922" spans="1:19" x14ac:dyDescent="0.2">
      <c r="A4922" t="s">
        <v>3394</v>
      </c>
      <c r="B4922" t="s">
        <v>66</v>
      </c>
      <c r="C4922" t="s">
        <v>3219</v>
      </c>
      <c r="D4922" t="s">
        <v>3220</v>
      </c>
      <c r="E4922">
        <v>3.9</v>
      </c>
      <c r="F4922">
        <v>186</v>
      </c>
      <c r="G4922" s="21">
        <v>12.9</v>
      </c>
      <c r="H4922">
        <v>2016</v>
      </c>
      <c r="J4922" t="str">
        <f>_xlfn.CONCAT(Table1[#This Row])</f>
        <v>5 Merlot 2016SpainPla de BagesAbadal3.918612.92016</v>
      </c>
      <c r="S4922" t="b">
        <v>0</v>
      </c>
    </row>
    <row r="4923" spans="1:19" x14ac:dyDescent="0.2">
      <c r="A4923" t="s">
        <v>3384</v>
      </c>
      <c r="B4923" t="s">
        <v>66</v>
      </c>
      <c r="C4923" t="s">
        <v>333</v>
      </c>
      <c r="D4923" t="s">
        <v>3385</v>
      </c>
      <c r="E4923">
        <v>3.4</v>
      </c>
      <c r="F4923">
        <v>186</v>
      </c>
      <c r="G4923" s="21">
        <v>6.33</v>
      </c>
      <c r="H4923">
        <v>2016</v>
      </c>
      <c r="J4923" t="str">
        <f>_xlfn.CONCAT(Table1[#This Row])</f>
        <v>Navarra Tinto Roble 2016SpainNavarraPagos de Aráiz3.41866.332016</v>
      </c>
      <c r="S4923" t="b">
        <v>0</v>
      </c>
    </row>
    <row r="4924" spans="1:19" x14ac:dyDescent="0.2">
      <c r="A4924" t="s">
        <v>1063</v>
      </c>
      <c r="B4924" t="s">
        <v>9</v>
      </c>
      <c r="C4924" t="s">
        <v>175</v>
      </c>
      <c r="D4924" t="s">
        <v>173</v>
      </c>
      <c r="E4924">
        <v>3.4</v>
      </c>
      <c r="F4924">
        <v>186</v>
      </c>
      <c r="G4924" s="21">
        <v>5.31</v>
      </c>
      <c r="H4924">
        <v>2016</v>
      </c>
      <c r="J4924" t="str">
        <f>_xlfn.CONCAT(Table1[#This Row])</f>
        <v>Merlot 2016FrancePays d'OcPaul Mas3.41865.312016</v>
      </c>
      <c r="S4924" t="b">
        <v>0</v>
      </c>
    </row>
    <row r="4925" spans="1:19" x14ac:dyDescent="0.2">
      <c r="A4925" t="s">
        <v>3373</v>
      </c>
      <c r="B4925" t="s">
        <v>62</v>
      </c>
      <c r="C4925" t="s">
        <v>2309</v>
      </c>
      <c r="D4925" t="s">
        <v>3374</v>
      </c>
      <c r="E4925">
        <v>4.4000000000000004</v>
      </c>
      <c r="F4925">
        <v>185</v>
      </c>
      <c r="G4925" s="21">
        <v>28.9</v>
      </c>
      <c r="H4925">
        <v>2016</v>
      </c>
      <c r="J4925" t="str">
        <f>_xlfn.CONCAT(Table1[#This Row])</f>
        <v>Five 2016South AfricaConstantiaConstantia Glen4.418528.92016</v>
      </c>
      <c r="S4925" t="b">
        <v>0</v>
      </c>
    </row>
    <row r="4926" spans="1:19" x14ac:dyDescent="0.2">
      <c r="A4926" t="s">
        <v>3376</v>
      </c>
      <c r="B4926" t="s">
        <v>16</v>
      </c>
      <c r="C4926" t="s">
        <v>302</v>
      </c>
      <c r="D4926" t="s">
        <v>3377</v>
      </c>
      <c r="E4926">
        <v>4.3</v>
      </c>
      <c r="F4926">
        <v>185</v>
      </c>
      <c r="G4926" s="21">
        <v>34.119999999999997</v>
      </c>
      <c r="H4926">
        <v>2016</v>
      </c>
      <c r="J4926" t="str">
        <f>_xlfn.CONCAT(Table1[#This Row])</f>
        <v>Librante Primitivo di Manduria 2016ItalyPrimitivo di ManduriaLuca Attanasio4.318534.122016</v>
      </c>
      <c r="S4926" t="b">
        <v>0</v>
      </c>
    </row>
    <row r="4927" spans="1:19" x14ac:dyDescent="0.2">
      <c r="A4927" t="s">
        <v>3379</v>
      </c>
      <c r="B4927" t="s">
        <v>16</v>
      </c>
      <c r="C4927" t="s">
        <v>394</v>
      </c>
      <c r="D4927" t="s">
        <v>3380</v>
      </c>
      <c r="E4927">
        <v>4.3</v>
      </c>
      <c r="F4927">
        <v>185</v>
      </c>
      <c r="G4927" s="21">
        <v>39.950000000000003</v>
      </c>
      <c r="H4927">
        <v>2016</v>
      </c>
      <c r="J4927" t="str">
        <f>_xlfn.CONCAT(Table1[#This Row])</f>
        <v>Ca' de' Rocchi Amarone della Valpolicella La Bastia 2016ItalyAmarone della ValpolicellaTinazzi4.318539.952016</v>
      </c>
      <c r="S4927" t="b">
        <v>0</v>
      </c>
    </row>
    <row r="4928" spans="1:19" x14ac:dyDescent="0.2">
      <c r="A4928" t="s">
        <v>3337</v>
      </c>
      <c r="B4928" t="s">
        <v>62</v>
      </c>
      <c r="C4928" t="s">
        <v>63</v>
      </c>
      <c r="D4928" t="s">
        <v>1476</v>
      </c>
      <c r="E4928">
        <v>3.8</v>
      </c>
      <c r="F4928">
        <v>184</v>
      </c>
      <c r="G4928" s="21">
        <v>14.19</v>
      </c>
      <c r="H4928">
        <v>2016</v>
      </c>
      <c r="J4928" t="str">
        <f>_xlfn.CONCAT(Table1[#This Row])</f>
        <v>Ronnie Melck Shiraz 2016South AfricaStellenboschMuratie3.818414.192016</v>
      </c>
      <c r="S4928" t="b">
        <v>0</v>
      </c>
    </row>
    <row r="4929" spans="1:19" x14ac:dyDescent="0.2">
      <c r="A4929" t="s">
        <v>3321</v>
      </c>
      <c r="B4929" t="s">
        <v>9</v>
      </c>
      <c r="C4929" t="s">
        <v>414</v>
      </c>
      <c r="D4929" t="s">
        <v>3322</v>
      </c>
      <c r="E4929">
        <v>4.2</v>
      </c>
      <c r="F4929">
        <v>183</v>
      </c>
      <c r="G4929" s="21">
        <v>66</v>
      </c>
      <c r="H4929">
        <v>2016</v>
      </c>
      <c r="J4929" t="str">
        <f>_xlfn.CONCAT(Table1[#This Row])</f>
        <v>Châteauneuf-du-Pape Rouge 2016FranceChâteauneuf-du-PapeChâteau de Nalys4.2183662016</v>
      </c>
      <c r="S4929" t="b">
        <v>0</v>
      </c>
    </row>
    <row r="4930" spans="1:19" x14ac:dyDescent="0.2">
      <c r="A4930" t="s">
        <v>3330</v>
      </c>
      <c r="B4930" t="s">
        <v>62</v>
      </c>
      <c r="C4930" t="s">
        <v>1798</v>
      </c>
      <c r="D4930" t="s">
        <v>1799</v>
      </c>
      <c r="E4930">
        <v>3.8</v>
      </c>
      <c r="F4930">
        <v>183</v>
      </c>
      <c r="G4930" s="21">
        <v>18.420000000000002</v>
      </c>
      <c r="H4930">
        <v>2016</v>
      </c>
      <c r="J4930" t="str">
        <f>_xlfn.CONCAT(Table1[#This Row])</f>
        <v>The Motorcycle Marvel 2016South AfricaCoastal RegionNederburg3.818318.422016</v>
      </c>
      <c r="S4930" t="b">
        <v>0</v>
      </c>
    </row>
    <row r="4931" spans="1:19" x14ac:dyDescent="0.2">
      <c r="A4931" t="s">
        <v>3329</v>
      </c>
      <c r="B4931" t="s">
        <v>9</v>
      </c>
      <c r="C4931" t="s">
        <v>175</v>
      </c>
      <c r="D4931" t="s">
        <v>3200</v>
      </c>
      <c r="E4931">
        <v>3.6</v>
      </c>
      <c r="F4931">
        <v>183</v>
      </c>
      <c r="G4931" s="21">
        <v>9.6</v>
      </c>
      <c r="H4931">
        <v>2016</v>
      </c>
      <c r="J4931" t="str">
        <f>_xlfn.CONCAT(Table1[#This Row])</f>
        <v>Jardin de Jules 2016FrancePays d'OcDomaine de la Clapière3.61839.62016</v>
      </c>
      <c r="S4931" t="b">
        <v>0</v>
      </c>
    </row>
    <row r="4932" spans="1:19" x14ac:dyDescent="0.2">
      <c r="A4932" t="s">
        <v>3276</v>
      </c>
      <c r="B4932" t="s">
        <v>62</v>
      </c>
      <c r="C4932" t="s">
        <v>349</v>
      </c>
      <c r="D4932" t="s">
        <v>3277</v>
      </c>
      <c r="E4932">
        <v>4.0999999999999996</v>
      </c>
      <c r="F4932">
        <v>181</v>
      </c>
      <c r="G4932" s="21">
        <v>24.5</v>
      </c>
      <c r="H4932">
        <v>2016</v>
      </c>
      <c r="J4932" t="str">
        <f>_xlfn.CONCAT(Table1[#This Row])</f>
        <v>Pinot Noir Réserve 2016South AfricaFranschhoekHaute Cabrière4.118124.52016</v>
      </c>
      <c r="S4932" t="b">
        <v>0</v>
      </c>
    </row>
    <row r="4933" spans="1:19" x14ac:dyDescent="0.2">
      <c r="A4933" t="s">
        <v>2494</v>
      </c>
      <c r="B4933" t="s">
        <v>9</v>
      </c>
      <c r="C4933" t="s">
        <v>336</v>
      </c>
      <c r="D4933" t="s">
        <v>3278</v>
      </c>
      <c r="E4933">
        <v>3.5</v>
      </c>
      <c r="F4933">
        <v>181</v>
      </c>
      <c r="G4933" s="21">
        <v>6.73</v>
      </c>
      <c r="H4933">
        <v>2016</v>
      </c>
      <c r="J4933" t="str">
        <f>_xlfn.CONCAT(Table1[#This Row])</f>
        <v>Corbières 2016FranceCorbièresChâteau Etang des Colombes3.51816.732016</v>
      </c>
      <c r="S4933" t="b">
        <v>0</v>
      </c>
    </row>
    <row r="4934" spans="1:19" x14ac:dyDescent="0.2">
      <c r="A4934" t="s">
        <v>2536</v>
      </c>
      <c r="B4934" t="s">
        <v>9</v>
      </c>
      <c r="C4934" t="s">
        <v>414</v>
      </c>
      <c r="D4934" t="s">
        <v>14</v>
      </c>
      <c r="E4934">
        <v>4.2</v>
      </c>
      <c r="F4934">
        <v>180</v>
      </c>
      <c r="G4934" s="21">
        <v>31.1</v>
      </c>
      <c r="H4934">
        <v>2016</v>
      </c>
      <c r="J4934" t="str">
        <f>_xlfn.CONCAT(Table1[#This Row])</f>
        <v>Châteauneuf-du-Pape 2016FranceChâteauneuf-du-PapeChâteau Mont-Redon4.218031.12016</v>
      </c>
      <c r="S4934" t="b">
        <v>0</v>
      </c>
    </row>
    <row r="4935" spans="1:19" x14ac:dyDescent="0.2">
      <c r="A4935" t="s">
        <v>860</v>
      </c>
      <c r="B4935" t="s">
        <v>34</v>
      </c>
      <c r="C4935" t="s">
        <v>150</v>
      </c>
      <c r="D4935" t="s">
        <v>3267</v>
      </c>
      <c r="E4935">
        <v>3.2</v>
      </c>
      <c r="F4935">
        <v>180</v>
      </c>
      <c r="G4935" s="21">
        <v>7.27</v>
      </c>
      <c r="H4935">
        <v>2016</v>
      </c>
      <c r="J4935" t="str">
        <f>_xlfn.CONCAT(Table1[#This Row])</f>
        <v>Cabernet Sauvignon 2016ChileCentral ValleyAnderra3.21807.272016</v>
      </c>
      <c r="S4935" t="b">
        <v>0</v>
      </c>
    </row>
    <row r="4936" spans="1:19" x14ac:dyDescent="0.2">
      <c r="A4936" t="s">
        <v>3253</v>
      </c>
      <c r="B4936" t="s">
        <v>16</v>
      </c>
      <c r="C4936" t="s">
        <v>178</v>
      </c>
      <c r="D4936" t="s">
        <v>3254</v>
      </c>
      <c r="E4936">
        <v>4.2</v>
      </c>
      <c r="F4936">
        <v>179</v>
      </c>
      <c r="G4936" s="21">
        <v>27.65</v>
      </c>
      <c r="H4936">
        <v>2016</v>
      </c>
      <c r="J4936" t="str">
        <f>_xlfn.CONCAT(Table1[#This Row])</f>
        <v>Barbera d'Alba Conca Tre Pile 2016ItalyBarbera d'AlbaAldo Conterno4.217927.652016</v>
      </c>
      <c r="S4936" t="b">
        <v>0</v>
      </c>
    </row>
    <row r="4937" spans="1:19" x14ac:dyDescent="0.2">
      <c r="A4937" t="s">
        <v>2825</v>
      </c>
      <c r="B4937" t="s">
        <v>9</v>
      </c>
      <c r="C4937" t="s">
        <v>184</v>
      </c>
      <c r="D4937" t="s">
        <v>1010</v>
      </c>
      <c r="E4937">
        <v>4.0999999999999996</v>
      </c>
      <c r="F4937">
        <v>179</v>
      </c>
      <c r="G4937" s="21">
        <v>102.35</v>
      </c>
      <c r="H4937">
        <v>2016</v>
      </c>
      <c r="J4937" t="str">
        <f>_xlfn.CONCAT(Table1[#This Row])</f>
        <v>Pauillac (Grand Cru Classé) 2016FrancePauillacChâteau Grand-Puy-Lacoste4.1179102.352016</v>
      </c>
      <c r="S4937" t="b">
        <v>0</v>
      </c>
    </row>
    <row r="4938" spans="1:19" x14ac:dyDescent="0.2">
      <c r="A4938" t="s">
        <v>3243</v>
      </c>
      <c r="B4938" t="s">
        <v>66</v>
      </c>
      <c r="C4938" t="s">
        <v>2425</v>
      </c>
      <c r="D4938" t="s">
        <v>2507</v>
      </c>
      <c r="E4938">
        <v>3.8</v>
      </c>
      <c r="F4938">
        <v>179</v>
      </c>
      <c r="G4938" s="21">
        <v>17.5</v>
      </c>
      <c r="H4938">
        <v>2016</v>
      </c>
      <c r="J4938" t="str">
        <f>_xlfn.CONCAT(Table1[#This Row])</f>
        <v>The Invisible Man 2016SpainRioja AltaCasa Rojo3.817917.52016</v>
      </c>
      <c r="S4938" t="b">
        <v>0</v>
      </c>
    </row>
    <row r="4939" spans="1:19" x14ac:dyDescent="0.2">
      <c r="A4939" t="s">
        <v>3214</v>
      </c>
      <c r="B4939" t="s">
        <v>66</v>
      </c>
      <c r="C4939" t="s">
        <v>222</v>
      </c>
      <c r="D4939" t="s">
        <v>3215</v>
      </c>
      <c r="E4939">
        <v>4.5</v>
      </c>
      <c r="F4939">
        <v>178</v>
      </c>
      <c r="G4939" s="21">
        <v>67</v>
      </c>
      <c r="H4939">
        <v>2016</v>
      </c>
      <c r="J4939" t="str">
        <f>_xlfn.CONCAT(Table1[#This Row])</f>
        <v>Ribera del Duero 2016SpainRibera del DueroAlión4.5178672016</v>
      </c>
      <c r="S4939" t="b">
        <v>0</v>
      </c>
    </row>
    <row r="4940" spans="1:19" x14ac:dyDescent="0.2">
      <c r="A4940" t="s">
        <v>3218</v>
      </c>
      <c r="B4940" t="s">
        <v>66</v>
      </c>
      <c r="C4940" t="s">
        <v>3219</v>
      </c>
      <c r="D4940" t="s">
        <v>3220</v>
      </c>
      <c r="E4940">
        <v>4.0999999999999996</v>
      </c>
      <c r="F4940">
        <v>178</v>
      </c>
      <c r="G4940" s="21">
        <v>17.059999999999999</v>
      </c>
      <c r="H4940">
        <v>2016</v>
      </c>
      <c r="J4940" t="str">
        <f>_xlfn.CONCAT(Table1[#This Row])</f>
        <v>3.9 2016SpainPla de BagesAbadal4.117817.062016</v>
      </c>
      <c r="S4940" t="b">
        <v>0</v>
      </c>
    </row>
    <row r="4941" spans="1:19" x14ac:dyDescent="0.2">
      <c r="A4941" t="s">
        <v>553</v>
      </c>
      <c r="B4941" t="s">
        <v>9</v>
      </c>
      <c r="C4941" t="s">
        <v>1547</v>
      </c>
      <c r="D4941" t="s">
        <v>3221</v>
      </c>
      <c r="E4941">
        <v>4</v>
      </c>
      <c r="F4941">
        <v>178</v>
      </c>
      <c r="G4941" s="21">
        <v>22.91</v>
      </c>
      <c r="H4941">
        <v>2016</v>
      </c>
      <c r="J4941" t="str">
        <f>_xlfn.CONCAT(Table1[#This Row])</f>
        <v>Rouge 2016FranceCôtes de ProvenceChâteau de Berne417822.912016</v>
      </c>
      <c r="S4941" t="b">
        <v>0</v>
      </c>
    </row>
    <row r="4942" spans="1:19" x14ac:dyDescent="0.2">
      <c r="A4942" t="s">
        <v>3213</v>
      </c>
      <c r="B4942" t="s">
        <v>62</v>
      </c>
      <c r="C4942" t="s">
        <v>1468</v>
      </c>
      <c r="D4942" t="s">
        <v>1809</v>
      </c>
      <c r="E4942">
        <v>3.7</v>
      </c>
      <c r="F4942">
        <v>178</v>
      </c>
      <c r="G4942" s="21">
        <v>33.99</v>
      </c>
      <c r="H4942">
        <v>2016</v>
      </c>
      <c r="J4942" t="str">
        <f>_xlfn.CONCAT(Table1[#This Row])</f>
        <v>Elgin Pinot Noir 2016South AfricaElginBoschendal3.717833.992016</v>
      </c>
      <c r="S4942" t="b">
        <v>0</v>
      </c>
    </row>
    <row r="4943" spans="1:19" x14ac:dyDescent="0.2">
      <c r="A4943" t="s">
        <v>3222</v>
      </c>
      <c r="B4943" t="s">
        <v>66</v>
      </c>
      <c r="C4943" t="s">
        <v>669</v>
      </c>
      <c r="D4943" t="s">
        <v>3223</v>
      </c>
      <c r="E4943">
        <v>3.6</v>
      </c>
      <c r="F4943">
        <v>178</v>
      </c>
      <c r="G4943" s="21">
        <v>7.5</v>
      </c>
      <c r="H4943">
        <v>2016</v>
      </c>
      <c r="J4943" t="str">
        <f>_xlfn.CONCAT(Table1[#This Row])</f>
        <v>80 Years Red Blend 2016SpainValenciaTorre Oria3.61787.52016</v>
      </c>
      <c r="S4943" t="b">
        <v>0</v>
      </c>
    </row>
    <row r="4944" spans="1:19" x14ac:dyDescent="0.2">
      <c r="A4944" t="s">
        <v>3194</v>
      </c>
      <c r="B4944" t="s">
        <v>16</v>
      </c>
      <c r="C4944" t="s">
        <v>228</v>
      </c>
      <c r="D4944" t="s">
        <v>2035</v>
      </c>
      <c r="E4944">
        <v>4</v>
      </c>
      <c r="F4944">
        <v>177</v>
      </c>
      <c r="G4944" s="21">
        <v>13.99</v>
      </c>
      <c r="H4944">
        <v>2016</v>
      </c>
      <c r="J4944" t="str">
        <f>_xlfn.CONCAT(Table1[#This Row])</f>
        <v>Ramione Merlot - Nero d'Avola 2016ItalyTerre SicilianeBaglio di Pianetto417713.992016</v>
      </c>
      <c r="S4944" t="b">
        <v>0</v>
      </c>
    </row>
    <row r="4945" spans="1:19" x14ac:dyDescent="0.2">
      <c r="A4945" t="s">
        <v>3192</v>
      </c>
      <c r="B4945" t="s">
        <v>16</v>
      </c>
      <c r="C4945" t="s">
        <v>53</v>
      </c>
      <c r="D4945" t="s">
        <v>3193</v>
      </c>
      <c r="E4945">
        <v>3.9</v>
      </c>
      <c r="F4945">
        <v>177</v>
      </c>
      <c r="G4945" s="21">
        <v>23.88</v>
      </c>
      <c r="H4945">
        <v>2016</v>
      </c>
      <c r="J4945" t="str">
        <f>_xlfn.CONCAT(Table1[#This Row])</f>
        <v>Alluva Rosso 2016ItalyPugliaMasseria Pietrosa3.917723.882016</v>
      </c>
      <c r="S4945" t="b">
        <v>0</v>
      </c>
    </row>
    <row r="4946" spans="1:19" x14ac:dyDescent="0.2">
      <c r="A4946" t="s">
        <v>1076</v>
      </c>
      <c r="B4946" t="s">
        <v>9</v>
      </c>
      <c r="C4946" t="s">
        <v>10</v>
      </c>
      <c r="D4946" t="s">
        <v>3198</v>
      </c>
      <c r="E4946">
        <v>3.7</v>
      </c>
      <c r="F4946">
        <v>177</v>
      </c>
      <c r="G4946" s="21">
        <v>26.5</v>
      </c>
      <c r="H4946">
        <v>2016</v>
      </c>
      <c r="J4946" t="str">
        <f>_xlfn.CONCAT(Table1[#This Row])</f>
        <v>Pomerol 2016FrancePomerolChâteau Chantalouette3.717726.52016</v>
      </c>
      <c r="S4946" t="b">
        <v>0</v>
      </c>
    </row>
    <row r="4947" spans="1:19" x14ac:dyDescent="0.2">
      <c r="A4947" t="s">
        <v>3191</v>
      </c>
      <c r="B4947" t="s">
        <v>66</v>
      </c>
      <c r="C4947" t="s">
        <v>776</v>
      </c>
      <c r="D4947" t="s">
        <v>2874</v>
      </c>
      <c r="E4947">
        <v>3.3</v>
      </c>
      <c r="F4947">
        <v>177</v>
      </c>
      <c r="G4947" s="21">
        <v>7.99</v>
      </c>
      <c r="H4947">
        <v>2016</v>
      </c>
      <c r="J4947" t="str">
        <f>_xlfn.CONCAT(Table1[#This Row])</f>
        <v>Tempranillo - Cabernet Sauvignon Crianza 2016SpainSomontanoViñas del Vero3.31777.992016</v>
      </c>
      <c r="S4947" t="b">
        <v>0</v>
      </c>
    </row>
    <row r="4948" spans="1:19" x14ac:dyDescent="0.2">
      <c r="A4948" t="s">
        <v>3181</v>
      </c>
      <c r="B4948" t="s">
        <v>16</v>
      </c>
      <c r="C4948" t="s">
        <v>74</v>
      </c>
      <c r="D4948" t="s">
        <v>1409</v>
      </c>
      <c r="E4948">
        <v>4.0999999999999996</v>
      </c>
      <c r="F4948">
        <v>176</v>
      </c>
      <c r="G4948" s="21">
        <v>14.45</v>
      </c>
      <c r="H4948">
        <v>2016</v>
      </c>
      <c r="J4948" t="str">
        <f>_xlfn.CONCAT(Table1[#This Row])</f>
        <v>CalaMuri Primitivo 2016ItalySalentoMenhir4.117614.452016</v>
      </c>
      <c r="S4948" t="b">
        <v>0</v>
      </c>
    </row>
    <row r="4949" spans="1:19" x14ac:dyDescent="0.2">
      <c r="A4949" t="s">
        <v>3165</v>
      </c>
      <c r="B4949" t="s">
        <v>9</v>
      </c>
      <c r="C4949" t="s">
        <v>428</v>
      </c>
      <c r="D4949" t="s">
        <v>429</v>
      </c>
      <c r="E4949">
        <v>3.9</v>
      </c>
      <c r="F4949">
        <v>176</v>
      </c>
      <c r="G4949" s="21">
        <v>21.44</v>
      </c>
      <c r="H4949">
        <v>2016</v>
      </c>
      <c r="J4949" t="str">
        <f>_xlfn.CONCAT(Table1[#This Row])</f>
        <v>Fundació 2016FranceCôtes du RoussillonDomaine Lafage3.917621.442016</v>
      </c>
      <c r="S4949" t="b">
        <v>0</v>
      </c>
    </row>
    <row r="4950" spans="1:19" x14ac:dyDescent="0.2">
      <c r="A4950" t="s">
        <v>3166</v>
      </c>
      <c r="B4950" t="s">
        <v>77</v>
      </c>
      <c r="C4950" t="s">
        <v>522</v>
      </c>
      <c r="D4950" t="s">
        <v>3167</v>
      </c>
      <c r="E4950">
        <v>3.9</v>
      </c>
      <c r="F4950">
        <v>176</v>
      </c>
      <c r="G4950" s="21">
        <v>14.94</v>
      </c>
      <c r="H4950">
        <v>2016</v>
      </c>
      <c r="J4950" t="str">
        <f>_xlfn.CONCAT(Table1[#This Row])</f>
        <v>Touriga Nacional 2016PortugalLisboaCasa do Cónego3.917614.942016</v>
      </c>
      <c r="S4950" t="b">
        <v>0</v>
      </c>
    </row>
    <row r="4951" spans="1:19" x14ac:dyDescent="0.2">
      <c r="A4951" t="s">
        <v>1389</v>
      </c>
      <c r="B4951" t="s">
        <v>9</v>
      </c>
      <c r="C4951" t="s">
        <v>217</v>
      </c>
      <c r="D4951" t="s">
        <v>3176</v>
      </c>
      <c r="E4951">
        <v>3.9</v>
      </c>
      <c r="F4951">
        <v>176</v>
      </c>
      <c r="G4951" s="21">
        <v>56</v>
      </c>
      <c r="H4951">
        <v>2016</v>
      </c>
      <c r="J4951" t="str">
        <f>_xlfn.CONCAT(Table1[#This Row])</f>
        <v>Margaux (Grand Cru Classé) 2016FranceMargauxChâteau Marquis de Terme3.9176562016</v>
      </c>
      <c r="S4951" t="b">
        <v>0</v>
      </c>
    </row>
    <row r="4952" spans="1:19" x14ac:dyDescent="0.2">
      <c r="A4952" t="s">
        <v>3187</v>
      </c>
      <c r="B4952" t="s">
        <v>277</v>
      </c>
      <c r="C4952" t="s">
        <v>852</v>
      </c>
      <c r="D4952" t="s">
        <v>3188</v>
      </c>
      <c r="E4952">
        <v>3.9</v>
      </c>
      <c r="F4952">
        <v>176</v>
      </c>
      <c r="G4952" s="21">
        <v>19.899999999999999</v>
      </c>
      <c r="H4952">
        <v>2016</v>
      </c>
      <c r="J4952" t="str">
        <f>_xlfn.CONCAT(Table1[#This Row])</f>
        <v>Dernauer Spätburgunder 2016GermanyAhrJulia Bertram3.917619.92016</v>
      </c>
      <c r="S4952" t="b">
        <v>0</v>
      </c>
    </row>
    <row r="4953" spans="1:19" x14ac:dyDescent="0.2">
      <c r="A4953" t="s">
        <v>3175</v>
      </c>
      <c r="B4953" t="s">
        <v>9</v>
      </c>
      <c r="C4953" t="s">
        <v>172</v>
      </c>
      <c r="D4953" t="s">
        <v>753</v>
      </c>
      <c r="E4953">
        <v>3.8</v>
      </c>
      <c r="F4953">
        <v>176</v>
      </c>
      <c r="G4953" s="21">
        <v>15.67</v>
      </c>
      <c r="H4953">
        <v>2016</v>
      </c>
      <c r="J4953" t="str">
        <f>_xlfn.CONCAT(Table1[#This Row])</f>
        <v>Castalides Édition La Grange 2016FranceLanguedocDomaine La Grange3.817615.672016</v>
      </c>
      <c r="S4953" t="b">
        <v>0</v>
      </c>
    </row>
    <row r="4954" spans="1:19" x14ac:dyDescent="0.2">
      <c r="A4954" t="s">
        <v>407</v>
      </c>
      <c r="B4954" t="s">
        <v>16</v>
      </c>
      <c r="C4954" t="s">
        <v>291</v>
      </c>
      <c r="D4954" t="s">
        <v>3148</v>
      </c>
      <c r="E4954">
        <v>3.9</v>
      </c>
      <c r="F4954">
        <v>175</v>
      </c>
      <c r="G4954" s="21">
        <v>19.86</v>
      </c>
      <c r="H4954">
        <v>2016</v>
      </c>
      <c r="J4954" t="str">
        <f>_xlfn.CONCAT(Table1[#This Row])</f>
        <v>Valpolicella Ripasso Classico Superiore 2016ItalyValpolicella Ripasso ClassicoCottini3.917519.862016</v>
      </c>
      <c r="S4954" t="b">
        <v>0</v>
      </c>
    </row>
    <row r="4955" spans="1:19" x14ac:dyDescent="0.2">
      <c r="A4955" t="s">
        <v>3144</v>
      </c>
      <c r="B4955" t="s">
        <v>9</v>
      </c>
      <c r="C4955" t="s">
        <v>265</v>
      </c>
      <c r="D4955" t="s">
        <v>266</v>
      </c>
      <c r="E4955">
        <v>3.5</v>
      </c>
      <c r="F4955">
        <v>175</v>
      </c>
      <c r="G4955" s="21">
        <v>7.44</v>
      </c>
      <c r="H4955">
        <v>2016</v>
      </c>
      <c r="J4955" t="str">
        <f>_xlfn.CONCAT(Table1[#This Row])</f>
        <v>Fronton 2016FranceFrontonChâteau Bellevue La Forét3.51757.442016</v>
      </c>
      <c r="S4955" t="b">
        <v>0</v>
      </c>
    </row>
    <row r="4956" spans="1:19" x14ac:dyDescent="0.2">
      <c r="A4956" t="s">
        <v>3118</v>
      </c>
      <c r="B4956" t="s">
        <v>16</v>
      </c>
      <c r="C4956" t="s">
        <v>17</v>
      </c>
      <c r="D4956" t="s">
        <v>3119</v>
      </c>
      <c r="E4956">
        <v>3.9</v>
      </c>
      <c r="F4956">
        <v>174</v>
      </c>
      <c r="G4956" s="21">
        <v>15.9</v>
      </c>
      <c r="H4956">
        <v>2016</v>
      </c>
      <c r="J4956" t="str">
        <f>_xlfn.CONCAT(Table1[#This Row])</f>
        <v>Lotto Unico 2016ItalyToscanaTerrescure3.917415.92016</v>
      </c>
      <c r="S4956" t="b">
        <v>0</v>
      </c>
    </row>
    <row r="4957" spans="1:19" x14ac:dyDescent="0.2">
      <c r="A4957" t="s">
        <v>3120</v>
      </c>
      <c r="B4957" t="s">
        <v>9</v>
      </c>
      <c r="C4957" t="s">
        <v>3121</v>
      </c>
      <c r="D4957" t="s">
        <v>3122</v>
      </c>
      <c r="E4957">
        <v>3.8</v>
      </c>
      <c r="F4957">
        <v>174</v>
      </c>
      <c r="G4957" s="21">
        <v>24.9</v>
      </c>
      <c r="H4957">
        <v>2016</v>
      </c>
      <c r="J4957" t="str">
        <f>_xlfn.CONCAT(Table1[#This Row])</f>
        <v>1769 Clos Venturi Red 2016FranceCorsicaDomaine Vico3.817424.92016</v>
      </c>
      <c r="S4957" t="b">
        <v>0</v>
      </c>
    </row>
    <row r="4958" spans="1:19" x14ac:dyDescent="0.2">
      <c r="A4958" t="s">
        <v>3128</v>
      </c>
      <c r="B4958" t="s">
        <v>16</v>
      </c>
      <c r="C4958" t="s">
        <v>638</v>
      </c>
      <c r="D4958" t="s">
        <v>3129</v>
      </c>
      <c r="E4958">
        <v>3.5</v>
      </c>
      <c r="F4958">
        <v>174</v>
      </c>
      <c r="G4958" s="21">
        <v>6.62</v>
      </c>
      <c r="H4958">
        <v>2016</v>
      </c>
      <c r="J4958" t="str">
        <f>_xlfn.CONCAT(Table1[#This Row])</f>
        <v>Lucanto Montepulciano d’Abruzzo 2016ItalyMontepulciano d'AbruzzoTorre Raone3.51746.622016</v>
      </c>
      <c r="S4958" t="b">
        <v>0</v>
      </c>
    </row>
    <row r="4959" spans="1:19" x14ac:dyDescent="0.2">
      <c r="A4959" t="s">
        <v>3100</v>
      </c>
      <c r="B4959" t="s">
        <v>277</v>
      </c>
      <c r="C4959" t="s">
        <v>346</v>
      </c>
      <c r="D4959" t="s">
        <v>347</v>
      </c>
      <c r="E4959">
        <v>3.8</v>
      </c>
      <c r="F4959">
        <v>173</v>
      </c>
      <c r="G4959" s="21">
        <v>24.59</v>
      </c>
      <c r="H4959">
        <v>2016</v>
      </c>
      <c r="J4959" t="str">
        <f>_xlfn.CONCAT(Table1[#This Row])</f>
        <v>Malterdinger Spätburgunder 2016GermanyBadenBernhard Huber3.817324.592016</v>
      </c>
      <c r="S4959" t="b">
        <v>0</v>
      </c>
    </row>
    <row r="4960" spans="1:19" x14ac:dyDescent="0.2">
      <c r="A4960" t="s">
        <v>3103</v>
      </c>
      <c r="B4960" t="s">
        <v>196</v>
      </c>
      <c r="C4960" t="s">
        <v>197</v>
      </c>
      <c r="D4960" t="s">
        <v>3104</v>
      </c>
      <c r="E4960">
        <v>3.8</v>
      </c>
      <c r="F4960">
        <v>173</v>
      </c>
      <c r="G4960" s="21">
        <v>23.68</v>
      </c>
      <c r="H4960">
        <v>2016</v>
      </c>
      <c r="J4960" t="str">
        <f>_xlfn.CONCAT(Table1[#This Row])</f>
        <v>Finca La Escuela La Piedra Malbec 2016ArgentinaMendozaTinto Negro (TintoNegro)3.817323.682016</v>
      </c>
      <c r="S4960" t="b">
        <v>0</v>
      </c>
    </row>
    <row r="4961" spans="1:19" x14ac:dyDescent="0.2">
      <c r="A4961" t="s">
        <v>2007</v>
      </c>
      <c r="B4961" t="s">
        <v>9</v>
      </c>
      <c r="C4961" t="s">
        <v>281</v>
      </c>
      <c r="D4961" t="s">
        <v>3105</v>
      </c>
      <c r="E4961">
        <v>3.8</v>
      </c>
      <c r="F4961">
        <v>173</v>
      </c>
      <c r="G4961" s="21">
        <v>18.95</v>
      </c>
      <c r="H4961">
        <v>2016</v>
      </c>
      <c r="J4961" t="str">
        <f>_xlfn.CONCAT(Table1[#This Row])</f>
        <v>Haut-Médoc 2016FranceHaut-MédocChâteau Lamothe-Bergeron3.817318.952016</v>
      </c>
      <c r="S4961" t="b">
        <v>0</v>
      </c>
    </row>
    <row r="4962" spans="1:19" x14ac:dyDescent="0.2">
      <c r="A4962" t="s">
        <v>3090</v>
      </c>
      <c r="B4962" t="s">
        <v>16</v>
      </c>
      <c r="C4962" t="s">
        <v>996</v>
      </c>
      <c r="D4962" t="s">
        <v>3091</v>
      </c>
      <c r="E4962">
        <v>4.0999999999999996</v>
      </c>
      <c r="F4962">
        <v>172</v>
      </c>
      <c r="G4962" s="21">
        <v>35.97</v>
      </c>
      <c r="H4962">
        <v>2016</v>
      </c>
      <c r="J4962" t="str">
        <f>_xlfn.CONCAT(Table1[#This Row])</f>
        <v>Assajé 2016ItalyIsola dei NuraghiCapichera4.117235.972016</v>
      </c>
      <c r="S4962" t="b">
        <v>0</v>
      </c>
    </row>
    <row r="4963" spans="1:19" x14ac:dyDescent="0.2">
      <c r="A4963" t="s">
        <v>3080</v>
      </c>
      <c r="B4963" t="s">
        <v>9</v>
      </c>
      <c r="C4963" t="s">
        <v>105</v>
      </c>
      <c r="D4963" t="s">
        <v>1384</v>
      </c>
      <c r="E4963">
        <v>3.9</v>
      </c>
      <c r="F4963">
        <v>172</v>
      </c>
      <c r="G4963" s="21">
        <v>43.95</v>
      </c>
      <c r="H4963">
        <v>2016</v>
      </c>
      <c r="J4963" t="str">
        <f>_xlfn.CONCAT(Table1[#This Row])</f>
        <v>La Dame de Montrose Saint-Estèphe 2016FranceSaint-EstèpheChâteau Montrose3.917243.952016</v>
      </c>
      <c r="S4963" t="b">
        <v>0</v>
      </c>
    </row>
    <row r="4964" spans="1:19" x14ac:dyDescent="0.2">
      <c r="A4964" t="s">
        <v>3079</v>
      </c>
      <c r="B4964" t="s">
        <v>16</v>
      </c>
      <c r="C4964" t="s">
        <v>1724</v>
      </c>
      <c r="D4964" t="s">
        <v>1725</v>
      </c>
      <c r="E4964">
        <v>3.8</v>
      </c>
      <c r="F4964">
        <v>172</v>
      </c>
      <c r="G4964" s="21">
        <v>12.18</v>
      </c>
      <c r="H4964">
        <v>2016</v>
      </c>
      <c r="J4964" t="str">
        <f>_xlfn.CONCAT(Table1[#This Row])</f>
        <v>Mazér Inferno Valtellina Superiore 2016ItalyValtellina SuperioreNino Negri3.817212.182016</v>
      </c>
      <c r="S4964" t="b">
        <v>0</v>
      </c>
    </row>
    <row r="4965" spans="1:19" x14ac:dyDescent="0.2">
      <c r="A4965" t="s">
        <v>3081</v>
      </c>
      <c r="B4965" t="s">
        <v>9</v>
      </c>
      <c r="C4965" t="s">
        <v>873</v>
      </c>
      <c r="D4965" t="s">
        <v>3082</v>
      </c>
      <c r="E4965">
        <v>3.8</v>
      </c>
      <c r="F4965">
        <v>172</v>
      </c>
      <c r="G4965" s="21">
        <v>18.899999999999999</v>
      </c>
      <c r="H4965">
        <v>2016</v>
      </c>
      <c r="J4965" t="str">
        <f>_xlfn.CONCAT(Table1[#This Row])</f>
        <v>Bandol 2016FranceBandolLa Suffrene3.817218.92016</v>
      </c>
      <c r="S4965" t="b">
        <v>0</v>
      </c>
    </row>
    <row r="4966" spans="1:19" x14ac:dyDescent="0.2">
      <c r="A4966" t="s">
        <v>1273</v>
      </c>
      <c r="B4966" t="s">
        <v>16</v>
      </c>
      <c r="C4966" t="s">
        <v>1096</v>
      </c>
      <c r="D4966" t="s">
        <v>3069</v>
      </c>
      <c r="E4966">
        <v>4</v>
      </c>
      <c r="F4966">
        <v>171</v>
      </c>
      <c r="G4966" s="21">
        <v>22.9</v>
      </c>
      <c r="H4966">
        <v>2016</v>
      </c>
      <c r="J4966" t="str">
        <f>_xlfn.CONCAT(Table1[#This Row])</f>
        <v>Morellino di Scansano 2016ItalyMorellino di ScansanoRoccapesta417122.92016</v>
      </c>
      <c r="S4966" t="b">
        <v>0</v>
      </c>
    </row>
    <row r="4967" spans="1:19" x14ac:dyDescent="0.2">
      <c r="A4967" t="s">
        <v>3038</v>
      </c>
      <c r="B4967" t="s">
        <v>9</v>
      </c>
      <c r="C4967" t="s">
        <v>3039</v>
      </c>
      <c r="D4967" t="s">
        <v>3040</v>
      </c>
      <c r="E4967">
        <v>3.6</v>
      </c>
      <c r="F4967">
        <v>171</v>
      </c>
      <c r="G4967" s="21">
        <v>14.9</v>
      </c>
      <c r="H4967">
        <v>2016</v>
      </c>
      <c r="J4967" t="str">
        <f>_xlfn.CONCAT(Table1[#This Row])</f>
        <v>Les Princes Abbés Pinot Noir 2016FranceAlsaceDomaines Schlumberger3.617114.92016</v>
      </c>
      <c r="S4967" t="b">
        <v>0</v>
      </c>
    </row>
    <row r="4968" spans="1:19" x14ac:dyDescent="0.2">
      <c r="A4968" t="s">
        <v>3008</v>
      </c>
      <c r="B4968" t="s">
        <v>34</v>
      </c>
      <c r="C4968" t="s">
        <v>718</v>
      </c>
      <c r="D4968" t="s">
        <v>3009</v>
      </c>
      <c r="E4968">
        <v>4.4000000000000004</v>
      </c>
      <c r="F4968">
        <v>170</v>
      </c>
      <c r="G4968" s="21">
        <v>63.15</v>
      </c>
      <c r="H4968">
        <v>2016</v>
      </c>
      <c r="J4968" t="str">
        <f>_xlfn.CONCAT(Table1[#This Row])</f>
        <v>Espiritu de Apalta 2016ChileColchagua ValleyNeyen4.417063.152016</v>
      </c>
      <c r="S4968" t="b">
        <v>0</v>
      </c>
    </row>
    <row r="4969" spans="1:19" x14ac:dyDescent="0.2">
      <c r="A4969" t="s">
        <v>3010</v>
      </c>
      <c r="B4969" t="s">
        <v>34</v>
      </c>
      <c r="C4969" t="s">
        <v>3011</v>
      </c>
      <c r="D4969" t="s">
        <v>1715</v>
      </c>
      <c r="E4969">
        <v>4.2</v>
      </c>
      <c r="F4969">
        <v>170</v>
      </c>
      <c r="G4969" s="21">
        <v>40.81</v>
      </c>
      <c r="H4969">
        <v>2016</v>
      </c>
      <c r="J4969" t="str">
        <f>_xlfn.CONCAT(Table1[#This Row])</f>
        <v>Brisa 2016ChileAconcaguaArboleda4.217040.812016</v>
      </c>
      <c r="S4969" t="b">
        <v>0</v>
      </c>
    </row>
    <row r="4970" spans="1:19" x14ac:dyDescent="0.2">
      <c r="A4970" t="s">
        <v>3019</v>
      </c>
      <c r="B4970" t="s">
        <v>66</v>
      </c>
      <c r="C4970" t="s">
        <v>166</v>
      </c>
      <c r="D4970" t="s">
        <v>167</v>
      </c>
      <c r="E4970">
        <v>4</v>
      </c>
      <c r="F4970">
        <v>170</v>
      </c>
      <c r="G4970" s="21">
        <v>7.95</v>
      </c>
      <c r="H4970">
        <v>2016</v>
      </c>
      <c r="J4970" t="str">
        <f>_xlfn.CONCAT(Table1[#This Row])</f>
        <v>El Abuelo de Piqueras Reserva 2016SpainAlmansaBodegas Piqueras41707.952016</v>
      </c>
      <c r="S4970" t="b">
        <v>0</v>
      </c>
    </row>
    <row r="4971" spans="1:19" x14ac:dyDescent="0.2">
      <c r="A4971" t="s">
        <v>3022</v>
      </c>
      <c r="B4971" t="s">
        <v>66</v>
      </c>
      <c r="C4971" t="s">
        <v>2256</v>
      </c>
      <c r="D4971" t="s">
        <v>2257</v>
      </c>
      <c r="E4971">
        <v>3.3</v>
      </c>
      <c r="F4971">
        <v>170</v>
      </c>
      <c r="G4971" s="21">
        <v>7.99</v>
      </c>
      <c r="H4971">
        <v>2016</v>
      </c>
      <c r="J4971" t="str">
        <f>_xlfn.CONCAT(Table1[#This Row])</f>
        <v>Garnacha Tinta 2016SpainTerra AltaLa Picossa3.31707.992016</v>
      </c>
      <c r="S4971" t="b">
        <v>0</v>
      </c>
    </row>
    <row r="4972" spans="1:19" x14ac:dyDescent="0.2">
      <c r="A4972" t="s">
        <v>2985</v>
      </c>
      <c r="B4972" t="s">
        <v>16</v>
      </c>
      <c r="C4972" t="s">
        <v>120</v>
      </c>
      <c r="D4972" t="s">
        <v>1721</v>
      </c>
      <c r="E4972">
        <v>4.0999999999999996</v>
      </c>
      <c r="F4972">
        <v>169</v>
      </c>
      <c r="G4972" s="21">
        <v>49.9</v>
      </c>
      <c r="H4972">
        <v>2016</v>
      </c>
      <c r="J4972" t="str">
        <f>_xlfn.CONCAT(Table1[#This Row])</f>
        <v>Bricco della Bigotta Barbera d'Asti 2016ItalyBarbera d'AstiBraida4.116949.92016</v>
      </c>
      <c r="S4972" t="b">
        <v>0</v>
      </c>
    </row>
    <row r="4973" spans="1:19" x14ac:dyDescent="0.2">
      <c r="A4973" t="s">
        <v>2983</v>
      </c>
      <c r="B4973" t="s">
        <v>62</v>
      </c>
      <c r="C4973" t="s">
        <v>63</v>
      </c>
      <c r="D4973" t="s">
        <v>2984</v>
      </c>
      <c r="E4973">
        <v>4</v>
      </c>
      <c r="F4973">
        <v>169</v>
      </c>
      <c r="G4973" s="21">
        <v>16.899999999999999</v>
      </c>
      <c r="H4973">
        <v>2016</v>
      </c>
      <c r="J4973" t="str">
        <f>_xlfn.CONCAT(Table1[#This Row])</f>
        <v>Red Jasper 2016South AfricaStellenboschRaats416916.92016</v>
      </c>
      <c r="S4973" t="b">
        <v>0</v>
      </c>
    </row>
    <row r="4974" spans="1:19" x14ac:dyDescent="0.2">
      <c r="A4974" t="s">
        <v>2980</v>
      </c>
      <c r="B4974" t="s">
        <v>70</v>
      </c>
      <c r="C4974" t="s">
        <v>161</v>
      </c>
      <c r="D4974" t="s">
        <v>708</v>
      </c>
      <c r="E4974">
        <v>3.8</v>
      </c>
      <c r="F4974">
        <v>169</v>
      </c>
      <c r="G4974" s="21">
        <v>25.69</v>
      </c>
      <c r="H4974">
        <v>2016</v>
      </c>
      <c r="J4974" t="str">
        <f>_xlfn.CONCAT(Table1[#This Row])</f>
        <v>Diamond Collection Malbec (Celestial Blue Label) 2016United StatesNapa ValleyFrancis Ford Coppola3.816925.692016</v>
      </c>
      <c r="S4974" t="b">
        <v>0</v>
      </c>
    </row>
    <row r="4975" spans="1:19" x14ac:dyDescent="0.2">
      <c r="A4975" t="s">
        <v>2992</v>
      </c>
      <c r="B4975" t="s">
        <v>81</v>
      </c>
      <c r="C4975" t="s">
        <v>82</v>
      </c>
      <c r="D4975" t="s">
        <v>2993</v>
      </c>
      <c r="E4975">
        <v>3.7</v>
      </c>
      <c r="F4975">
        <v>169</v>
      </c>
      <c r="G4975" s="21">
        <v>13.5</v>
      </c>
      <c r="H4975">
        <v>2016</v>
      </c>
      <c r="J4975" t="str">
        <f>_xlfn.CONCAT(Table1[#This Row])</f>
        <v>Kekfrankos 2016HungarySopronPéter Wetzer3.716913.52016</v>
      </c>
      <c r="S4975" t="b">
        <v>0</v>
      </c>
    </row>
    <row r="4976" spans="1:19" x14ac:dyDescent="0.2">
      <c r="A4976" t="s">
        <v>2963</v>
      </c>
      <c r="B4976" t="s">
        <v>16</v>
      </c>
      <c r="C4976" t="s">
        <v>1552</v>
      </c>
      <c r="D4976" t="s">
        <v>1553</v>
      </c>
      <c r="E4976">
        <v>4.3</v>
      </c>
      <c r="F4976">
        <v>168</v>
      </c>
      <c r="G4976" s="21">
        <v>27.29</v>
      </c>
      <c r="H4976">
        <v>2016</v>
      </c>
      <c r="J4976" t="str">
        <f>_xlfn.CONCAT(Table1[#This Row])</f>
        <v>Bicento 2016ItalyIrpinia Campi TaurasiniNativ4.316827.292016</v>
      </c>
      <c r="S4976" t="b">
        <v>0</v>
      </c>
    </row>
    <row r="4977" spans="1:19" x14ac:dyDescent="0.2">
      <c r="A4977" t="s">
        <v>2973</v>
      </c>
      <c r="B4977" t="s">
        <v>66</v>
      </c>
      <c r="C4977" t="s">
        <v>313</v>
      </c>
      <c r="D4977" t="s">
        <v>2974</v>
      </c>
      <c r="E4977">
        <v>4.2</v>
      </c>
      <c r="F4977">
        <v>168</v>
      </c>
      <c r="G4977" s="21">
        <v>27.32</v>
      </c>
      <c r="H4977">
        <v>2016</v>
      </c>
      <c r="J4977" t="str">
        <f>_xlfn.CONCAT(Table1[#This Row])</f>
        <v>Mas Mallola 2016SpainPrioratMarco Abella4.216827.322016</v>
      </c>
      <c r="S4977" t="b">
        <v>0</v>
      </c>
    </row>
    <row r="4978" spans="1:19" x14ac:dyDescent="0.2">
      <c r="A4978" t="s">
        <v>461</v>
      </c>
      <c r="B4978" t="s">
        <v>9</v>
      </c>
      <c r="C4978" t="s">
        <v>114</v>
      </c>
      <c r="D4978" t="s">
        <v>2849</v>
      </c>
      <c r="E4978">
        <v>4</v>
      </c>
      <c r="F4978">
        <v>168</v>
      </c>
      <c r="G4978" s="21">
        <v>59.95</v>
      </c>
      <c r="H4978">
        <v>2016</v>
      </c>
      <c r="J4978" t="str">
        <f>_xlfn.CONCAT(Table1[#This Row])</f>
        <v>Saint-Julien (Grand Cru Classé) 2016FranceSaint-JulienChâteau Langoa Barton416859.952016</v>
      </c>
      <c r="S4978" t="b">
        <v>0</v>
      </c>
    </row>
    <row r="4979" spans="1:19" x14ac:dyDescent="0.2">
      <c r="A4979" t="s">
        <v>2967</v>
      </c>
      <c r="B4979" t="s">
        <v>62</v>
      </c>
      <c r="C4979" t="s">
        <v>63</v>
      </c>
      <c r="D4979" t="s">
        <v>2968</v>
      </c>
      <c r="E4979">
        <v>3.9</v>
      </c>
      <c r="F4979">
        <v>168</v>
      </c>
      <c r="G4979" s="21">
        <v>14.9</v>
      </c>
      <c r="H4979">
        <v>2016</v>
      </c>
      <c r="J4979" t="str">
        <f>_xlfn.CONCAT(Table1[#This Row])</f>
        <v>The Long Fuse Cabernet Sauvignon 2016South AfricaStellenboschJordan3.916814.92016</v>
      </c>
      <c r="S4979" t="b">
        <v>0</v>
      </c>
    </row>
    <row r="4980" spans="1:19" x14ac:dyDescent="0.2">
      <c r="A4980" t="s">
        <v>2975</v>
      </c>
      <c r="B4980" t="s">
        <v>70</v>
      </c>
      <c r="C4980" t="s">
        <v>2697</v>
      </c>
      <c r="D4980" t="s">
        <v>2698</v>
      </c>
      <c r="E4980">
        <v>3.8</v>
      </c>
      <c r="F4980">
        <v>168</v>
      </c>
      <c r="G4980" s="21">
        <v>26.27</v>
      </c>
      <c r="H4980">
        <v>2016</v>
      </c>
      <c r="J4980" t="str">
        <f>_xlfn.CONCAT(Table1[#This Row])</f>
        <v>Earthquake Petite Sirah 2016United StatesLodiMichael David Winery3.816826.272016</v>
      </c>
      <c r="S4980" t="b">
        <v>0</v>
      </c>
    </row>
    <row r="4981" spans="1:19" x14ac:dyDescent="0.2">
      <c r="A4981" t="s">
        <v>2943</v>
      </c>
      <c r="B4981" t="s">
        <v>16</v>
      </c>
      <c r="C4981" t="s">
        <v>93</v>
      </c>
      <c r="D4981" t="s">
        <v>1676</v>
      </c>
      <c r="E4981">
        <v>4.2</v>
      </c>
      <c r="F4981">
        <v>167</v>
      </c>
      <c r="G4981" s="21">
        <v>54.72</v>
      </c>
      <c r="H4981">
        <v>2016</v>
      </c>
      <c r="J4981" t="str">
        <f>_xlfn.CONCAT(Table1[#This Row])</f>
        <v>Chianti Classico Vigneto Gran Selezione San Lorenzo 2016ItalyChianti ClassicoCastello di Ama4.216754.722016</v>
      </c>
      <c r="S4981" t="b">
        <v>0</v>
      </c>
    </row>
    <row r="4982" spans="1:19" x14ac:dyDescent="0.2">
      <c r="A4982" t="s">
        <v>1076</v>
      </c>
      <c r="B4982" t="s">
        <v>9</v>
      </c>
      <c r="C4982" t="s">
        <v>10</v>
      </c>
      <c r="D4982" t="s">
        <v>2944</v>
      </c>
      <c r="E4982">
        <v>4</v>
      </c>
      <c r="F4982">
        <v>167</v>
      </c>
      <c r="G4982" s="21">
        <v>138.69999999999999</v>
      </c>
      <c r="H4982">
        <v>2016</v>
      </c>
      <c r="J4982" t="str">
        <f>_xlfn.CONCAT(Table1[#This Row])</f>
        <v>Pomerol 2016FrancePomerolChâteau Gazin4167138.72016</v>
      </c>
      <c r="S4982" t="b">
        <v>0</v>
      </c>
    </row>
    <row r="4983" spans="1:19" x14ac:dyDescent="0.2">
      <c r="A4983" t="s">
        <v>2952</v>
      </c>
      <c r="B4983" t="s">
        <v>16</v>
      </c>
      <c r="C4983" t="s">
        <v>745</v>
      </c>
      <c r="D4983" t="s">
        <v>746</v>
      </c>
      <c r="E4983">
        <v>3.9</v>
      </c>
      <c r="F4983">
        <v>167</v>
      </c>
      <c r="G4983" s="21">
        <v>15.48</v>
      </c>
      <c r="H4983">
        <v>2016</v>
      </c>
      <c r="J4983" t="str">
        <f>_xlfn.CONCAT(Table1[#This Row])</f>
        <v>Valpolicella Valpantena 2016ItalyValpolicella ValpantenaCosta Arente3.916715.482016</v>
      </c>
      <c r="S4983" t="b">
        <v>0</v>
      </c>
    </row>
    <row r="4984" spans="1:19" x14ac:dyDescent="0.2">
      <c r="A4984" t="s">
        <v>2941</v>
      </c>
      <c r="B4984" t="s">
        <v>9</v>
      </c>
      <c r="C4984" t="s">
        <v>379</v>
      </c>
      <c r="D4984" t="s">
        <v>380</v>
      </c>
      <c r="E4984">
        <v>3.8</v>
      </c>
      <c r="F4984">
        <v>167</v>
      </c>
      <c r="G4984" s="21">
        <v>28.95</v>
      </c>
      <c r="H4984">
        <v>2016</v>
      </c>
      <c r="J4984" t="str">
        <f>_xlfn.CONCAT(Table1[#This Row])</f>
        <v>Médoc 2016FranceMédocChâteau Potensac3.816728.952016</v>
      </c>
      <c r="S4984" t="b">
        <v>0</v>
      </c>
    </row>
    <row r="4985" spans="1:19" x14ac:dyDescent="0.2">
      <c r="A4985" t="s">
        <v>1063</v>
      </c>
      <c r="B4985" t="s">
        <v>34</v>
      </c>
      <c r="C4985" t="s">
        <v>718</v>
      </c>
      <c r="D4985" t="s">
        <v>2403</v>
      </c>
      <c r="E4985">
        <v>3.4</v>
      </c>
      <c r="F4985">
        <v>167</v>
      </c>
      <c r="G4985" s="21">
        <v>6.95</v>
      </c>
      <c r="H4985">
        <v>2016</v>
      </c>
      <c r="J4985" t="str">
        <f>_xlfn.CONCAT(Table1[#This Row])</f>
        <v>Merlot 2016ChileColchagua ValleyRavanal3.41676.952016</v>
      </c>
      <c r="S4985" t="b">
        <v>0</v>
      </c>
    </row>
    <row r="4986" spans="1:19" x14ac:dyDescent="0.2">
      <c r="A4986" t="s">
        <v>2930</v>
      </c>
      <c r="B4986" t="s">
        <v>16</v>
      </c>
      <c r="C4986" t="s">
        <v>17</v>
      </c>
      <c r="D4986" t="s">
        <v>94</v>
      </c>
      <c r="E4986">
        <v>4.5999999999999996</v>
      </c>
      <c r="F4986">
        <v>166</v>
      </c>
      <c r="G4986" s="21">
        <v>338.53</v>
      </c>
      <c r="H4986">
        <v>2016</v>
      </c>
      <c r="J4986" t="str">
        <f>_xlfn.CONCAT(Table1[#This Row])</f>
        <v>Tenuta Tignanello 'Solaia' 2016ItalyToscanaAntinori4.6166338.532016</v>
      </c>
      <c r="S4986" t="b">
        <v>0</v>
      </c>
    </row>
    <row r="4987" spans="1:19" x14ac:dyDescent="0.2">
      <c r="A4987" t="s">
        <v>2915</v>
      </c>
      <c r="B4987" t="s">
        <v>16</v>
      </c>
      <c r="C4987" t="s">
        <v>374</v>
      </c>
      <c r="D4987" t="s">
        <v>2916</v>
      </c>
      <c r="E4987">
        <v>4.0999999999999996</v>
      </c>
      <c r="F4987">
        <v>166</v>
      </c>
      <c r="G4987" s="21">
        <v>24.3</v>
      </c>
      <c r="H4987">
        <v>2016</v>
      </c>
      <c r="J4987" t="str">
        <f>_xlfn.CONCAT(Table1[#This Row])</f>
        <v>Barbaresco 2016ItalyBarbarescoDe Forville4.116624.32016</v>
      </c>
      <c r="S4987" t="b">
        <v>0</v>
      </c>
    </row>
    <row r="4988" spans="1:19" x14ac:dyDescent="0.2">
      <c r="A4988" t="s">
        <v>2536</v>
      </c>
      <c r="B4988" t="s">
        <v>9</v>
      </c>
      <c r="C4988" t="s">
        <v>414</v>
      </c>
      <c r="D4988" t="s">
        <v>966</v>
      </c>
      <c r="E4988">
        <v>4.0999999999999996</v>
      </c>
      <c r="F4988">
        <v>166</v>
      </c>
      <c r="G4988" s="21">
        <v>43.28</v>
      </c>
      <c r="H4988">
        <v>2016</v>
      </c>
      <c r="J4988" t="str">
        <f>_xlfn.CONCAT(Table1[#This Row])</f>
        <v>Châteauneuf-du-Pape 2016FranceChâteauneuf-du-PapeE. Guigal4.116643.282016</v>
      </c>
      <c r="S4988" t="b">
        <v>0</v>
      </c>
    </row>
    <row r="4989" spans="1:19" x14ac:dyDescent="0.2">
      <c r="A4989" t="s">
        <v>1524</v>
      </c>
      <c r="B4989" t="s">
        <v>9</v>
      </c>
      <c r="C4989" t="s">
        <v>217</v>
      </c>
      <c r="D4989" t="s">
        <v>2922</v>
      </c>
      <c r="E4989">
        <v>3.9</v>
      </c>
      <c r="F4989">
        <v>166</v>
      </c>
      <c r="G4989" s="21">
        <v>27.95</v>
      </c>
      <c r="H4989">
        <v>2016</v>
      </c>
      <c r="J4989" t="str">
        <f>_xlfn.CONCAT(Table1[#This Row])</f>
        <v>Margaux 2016FranceMargauxChâteau Mongravey3.916627.952016</v>
      </c>
      <c r="S4989" t="b">
        <v>0</v>
      </c>
    </row>
    <row r="4990" spans="1:19" x14ac:dyDescent="0.2">
      <c r="A4990" t="s">
        <v>595</v>
      </c>
      <c r="B4990" t="s">
        <v>9</v>
      </c>
      <c r="C4990" t="s">
        <v>596</v>
      </c>
      <c r="D4990" t="s">
        <v>2919</v>
      </c>
      <c r="E4990">
        <v>3.8</v>
      </c>
      <c r="F4990">
        <v>166</v>
      </c>
      <c r="G4990" s="21">
        <v>10.9</v>
      </c>
      <c r="H4990">
        <v>2016</v>
      </c>
      <c r="J4990" t="str">
        <f>_xlfn.CONCAT(Table1[#This Row])</f>
        <v>Ventoux 2016FranceVentouxMartinelle3.816610.92016</v>
      </c>
      <c r="S4990" t="b">
        <v>0</v>
      </c>
    </row>
    <row r="4991" spans="1:19" x14ac:dyDescent="0.2">
      <c r="A4991" t="s">
        <v>2875</v>
      </c>
      <c r="B4991" t="s">
        <v>66</v>
      </c>
      <c r="C4991" t="s">
        <v>2876</v>
      </c>
      <c r="D4991" t="s">
        <v>2877</v>
      </c>
      <c r="E4991">
        <v>3.9</v>
      </c>
      <c r="F4991">
        <v>164</v>
      </c>
      <c r="G4991" s="21">
        <v>10.9</v>
      </c>
      <c r="H4991">
        <v>2016</v>
      </c>
      <c r="J4991" t="str">
        <f>_xlfn.CONCAT(Table1[#This Row])</f>
        <v>Bosc Silvestre Tinto 2016SpainCosters del SegreCosters del Sió3.916410.92016</v>
      </c>
      <c r="S4991" t="b">
        <v>0</v>
      </c>
    </row>
    <row r="4992" spans="1:19" x14ac:dyDescent="0.2">
      <c r="A4992" t="s">
        <v>2879</v>
      </c>
      <c r="B4992" t="s">
        <v>16</v>
      </c>
      <c r="C4992" t="s">
        <v>2880</v>
      </c>
      <c r="D4992" t="s">
        <v>2881</v>
      </c>
      <c r="E4992">
        <v>3.8</v>
      </c>
      <c r="F4992">
        <v>164</v>
      </c>
      <c r="G4992" s="21">
        <v>15.9</v>
      </c>
      <c r="H4992">
        <v>2016</v>
      </c>
      <c r="J4992" t="str">
        <f>_xlfn.CONCAT(Table1[#This Row])</f>
        <v>Gravello Rosso 2016ItalyVal di NetoLibrandi3.816415.92016</v>
      </c>
      <c r="S4992" t="b">
        <v>0</v>
      </c>
    </row>
    <row r="4993" spans="1:19" x14ac:dyDescent="0.2">
      <c r="A4993" t="s">
        <v>1362</v>
      </c>
      <c r="B4993" t="s">
        <v>9</v>
      </c>
      <c r="C4993" t="s">
        <v>96</v>
      </c>
      <c r="D4993" t="s">
        <v>97</v>
      </c>
      <c r="E4993">
        <v>4.5</v>
      </c>
      <c r="F4993">
        <v>163</v>
      </c>
      <c r="G4993" s="21">
        <v>286.95</v>
      </c>
      <c r="H4993">
        <v>2016</v>
      </c>
      <c r="J4993" t="str">
        <f>_xlfn.CONCAT(Table1[#This Row])</f>
        <v>Saint-Émilion Grand Cru (Premier Grand Cru Classé) 2016FranceSaint-Émilion Grand CruChâteau Figeac4.5163286.952016</v>
      </c>
      <c r="S4993" t="b">
        <v>0</v>
      </c>
    </row>
    <row r="4994" spans="1:19" x14ac:dyDescent="0.2">
      <c r="A4994" t="s">
        <v>1389</v>
      </c>
      <c r="B4994" t="s">
        <v>9</v>
      </c>
      <c r="C4994" t="s">
        <v>217</v>
      </c>
      <c r="D4994" t="s">
        <v>2842</v>
      </c>
      <c r="E4994">
        <v>4.2</v>
      </c>
      <c r="F4994">
        <v>163</v>
      </c>
      <c r="G4994" s="21">
        <v>94.24</v>
      </c>
      <c r="H4994">
        <v>2016</v>
      </c>
      <c r="J4994" t="str">
        <f>_xlfn.CONCAT(Table1[#This Row])</f>
        <v>Margaux (Grand Cru Classé) 2016FranceMargauxChâteau Malescot St. Exupery4.216394.242016</v>
      </c>
      <c r="S4994" t="b">
        <v>0</v>
      </c>
    </row>
    <row r="4995" spans="1:19" x14ac:dyDescent="0.2">
      <c r="A4995" t="s">
        <v>2817</v>
      </c>
      <c r="B4995" t="s">
        <v>9</v>
      </c>
      <c r="C4995" t="s">
        <v>114</v>
      </c>
      <c r="D4995" t="s">
        <v>462</v>
      </c>
      <c r="E4995">
        <v>4.0999999999999996</v>
      </c>
      <c r="F4995">
        <v>162</v>
      </c>
      <c r="G4995" s="21">
        <v>72.62</v>
      </c>
      <c r="H4995">
        <v>2016</v>
      </c>
      <c r="J4995" t="str">
        <f>_xlfn.CONCAT(Table1[#This Row])</f>
        <v>Clos du Marquis Saint-Julien 2016FranceSaint-JulienChâteau Léoville Las Cases4.116272.622016</v>
      </c>
      <c r="S4995" t="b">
        <v>0</v>
      </c>
    </row>
    <row r="4996" spans="1:19" x14ac:dyDescent="0.2">
      <c r="A4996" t="s">
        <v>2814</v>
      </c>
      <c r="B4996" t="s">
        <v>66</v>
      </c>
      <c r="C4996" t="s">
        <v>632</v>
      </c>
      <c r="D4996" t="s">
        <v>2815</v>
      </c>
      <c r="E4996">
        <v>4</v>
      </c>
      <c r="F4996">
        <v>162</v>
      </c>
      <c r="G4996" s="21">
        <v>24.18</v>
      </c>
      <c r="H4996">
        <v>2016</v>
      </c>
      <c r="J4996" t="str">
        <f>_xlfn.CONCAT(Table1[#This Row])</f>
        <v>Alicante 2016SpainAlicanteEl Sequé416224.182016</v>
      </c>
      <c r="S4996" t="b">
        <v>0</v>
      </c>
    </row>
    <row r="4997" spans="1:19" x14ac:dyDescent="0.2">
      <c r="A4997" t="s">
        <v>1311</v>
      </c>
      <c r="B4997" t="s">
        <v>9</v>
      </c>
      <c r="C4997" t="s">
        <v>666</v>
      </c>
      <c r="D4997" t="s">
        <v>1989</v>
      </c>
      <c r="E4997">
        <v>3.9</v>
      </c>
      <c r="F4997">
        <v>162</v>
      </c>
      <c r="G4997" s="21">
        <v>90.2</v>
      </c>
      <c r="H4997">
        <v>2016</v>
      </c>
      <c r="J4997" t="str">
        <f>_xlfn.CONCAT(Table1[#This Row])</f>
        <v>Gevrey-Chambertin 2016FranceGevrey-ChambertinDomaine Trapet3.916290.22016</v>
      </c>
      <c r="S4997" t="b">
        <v>0</v>
      </c>
    </row>
    <row r="4998" spans="1:19" x14ac:dyDescent="0.2">
      <c r="A4998" t="s">
        <v>2825</v>
      </c>
      <c r="B4998" t="s">
        <v>9</v>
      </c>
      <c r="C4998" t="s">
        <v>184</v>
      </c>
      <c r="D4998" t="s">
        <v>2826</v>
      </c>
      <c r="E4998">
        <v>3.8</v>
      </c>
      <c r="F4998">
        <v>162</v>
      </c>
      <c r="G4998" s="21">
        <v>74.3</v>
      </c>
      <c r="H4998">
        <v>2016</v>
      </c>
      <c r="J4998" t="str">
        <f>_xlfn.CONCAT(Table1[#This Row])</f>
        <v>Pauillac (Grand Cru Classé) 2016FrancePauillacChâteau Grand-Puy Ducasse3.816274.32016</v>
      </c>
      <c r="S4998" t="b">
        <v>0</v>
      </c>
    </row>
    <row r="4999" spans="1:19" x14ac:dyDescent="0.2">
      <c r="A4999" t="s">
        <v>2800</v>
      </c>
      <c r="B4999" t="s">
        <v>62</v>
      </c>
      <c r="C4999" t="s">
        <v>2309</v>
      </c>
      <c r="D4999" t="s">
        <v>2801</v>
      </c>
      <c r="E4999">
        <v>3.8</v>
      </c>
      <c r="F4999">
        <v>161</v>
      </c>
      <c r="G4999" s="21">
        <v>24.46</v>
      </c>
      <c r="H4999">
        <v>2016</v>
      </c>
      <c r="J4999" t="str">
        <f>_xlfn.CONCAT(Table1[#This Row])</f>
        <v>Estate Red 2016South AfricaConstantiaKlein Constantia3.816124.462016</v>
      </c>
      <c r="S4999" t="b">
        <v>0</v>
      </c>
    </row>
    <row r="5000" spans="1:19" x14ac:dyDescent="0.2">
      <c r="A5000" t="s">
        <v>2799</v>
      </c>
      <c r="B5000" t="s">
        <v>66</v>
      </c>
      <c r="C5000" t="s">
        <v>308</v>
      </c>
      <c r="D5000" t="s">
        <v>751</v>
      </c>
      <c r="E5000">
        <v>3.7</v>
      </c>
      <c r="F5000">
        <v>161</v>
      </c>
      <c r="G5000" s="21">
        <v>8.39</v>
      </c>
      <c r="H5000">
        <v>2016</v>
      </c>
      <c r="J5000" t="str">
        <f>_xlfn.CONCAT(Table1[#This Row])</f>
        <v>Conde de Valdemar Crianza 2016SpainRiojaBodegas Valdemar3.71618.392016</v>
      </c>
      <c r="S5000" t="b">
        <v>0</v>
      </c>
    </row>
    <row r="5001" spans="1:19" x14ac:dyDescent="0.2">
      <c r="A5001" t="s">
        <v>838</v>
      </c>
      <c r="B5001" t="s">
        <v>9</v>
      </c>
      <c r="C5001" t="s">
        <v>105</v>
      </c>
      <c r="D5001" t="s">
        <v>2777</v>
      </c>
      <c r="E5001">
        <v>3.9</v>
      </c>
      <c r="F5001">
        <v>160</v>
      </c>
      <c r="G5001" s="21">
        <v>33.76</v>
      </c>
      <c r="H5001">
        <v>2016</v>
      </c>
      <c r="J5001" t="str">
        <f>_xlfn.CONCAT(Table1[#This Row])</f>
        <v>Saint-Estèphe 2016FranceSaint-EstèpheChâteau Haut-Beauséjour3.916033.762016</v>
      </c>
      <c r="S5001" t="b">
        <v>0</v>
      </c>
    </row>
    <row r="5002" spans="1:19" x14ac:dyDescent="0.2">
      <c r="A5002" t="s">
        <v>2780</v>
      </c>
      <c r="B5002" t="s">
        <v>9</v>
      </c>
      <c r="C5002" t="s">
        <v>41</v>
      </c>
      <c r="D5002" t="s">
        <v>2781</v>
      </c>
      <c r="E5002">
        <v>3.8</v>
      </c>
      <c r="F5002">
        <v>160</v>
      </c>
      <c r="G5002" s="21">
        <v>18.75</v>
      </c>
      <c r="H5002">
        <v>2016</v>
      </c>
      <c r="J5002" t="str">
        <f>_xlfn.CONCAT(Table1[#This Row])</f>
        <v>L'O de la Vie 2016FranceMinervoisDomaine Anne Gros &amp; Jean-Paul Tollot3.816018.752016</v>
      </c>
      <c r="S5002" t="b">
        <v>0</v>
      </c>
    </row>
    <row r="5003" spans="1:19" x14ac:dyDescent="0.2">
      <c r="A5003" t="s">
        <v>2756</v>
      </c>
      <c r="B5003" t="s">
        <v>16</v>
      </c>
      <c r="C5003" t="s">
        <v>1853</v>
      </c>
      <c r="D5003" t="s">
        <v>2757</v>
      </c>
      <c r="E5003">
        <v>3.7</v>
      </c>
      <c r="F5003">
        <v>160</v>
      </c>
      <c r="G5003" s="21">
        <v>13.53</v>
      </c>
      <c r="H5003">
        <v>2016</v>
      </c>
      <c r="J5003" t="str">
        <f>_xlfn.CONCAT(Table1[#This Row])</f>
        <v>Lealbere Teroldego Rotaliano 2016ItalyTeroldego RotalianoZeni3.716013.532016</v>
      </c>
      <c r="S5003" t="b">
        <v>0</v>
      </c>
    </row>
    <row r="5004" spans="1:19" x14ac:dyDescent="0.2">
      <c r="A5004" t="s">
        <v>288</v>
      </c>
      <c r="B5004" t="s">
        <v>70</v>
      </c>
      <c r="C5004" t="s">
        <v>71</v>
      </c>
      <c r="D5004" t="s">
        <v>2769</v>
      </c>
      <c r="E5004">
        <v>3.6</v>
      </c>
      <c r="F5004">
        <v>160</v>
      </c>
      <c r="G5004" s="21">
        <v>9.6</v>
      </c>
      <c r="H5004">
        <v>2016</v>
      </c>
      <c r="J5004" t="str">
        <f>_xlfn.CONCAT(Table1[#This Row])</f>
        <v>Zinfandel 2016United StatesCaliforniaDancing Bull3.61609.62016</v>
      </c>
      <c r="S5004" t="b">
        <v>0</v>
      </c>
    </row>
    <row r="5005" spans="1:19" x14ac:dyDescent="0.2">
      <c r="A5005" t="s">
        <v>2743</v>
      </c>
      <c r="B5005" t="s">
        <v>46</v>
      </c>
      <c r="C5005" t="s">
        <v>1436</v>
      </c>
      <c r="D5005" t="s">
        <v>2392</v>
      </c>
      <c r="E5005">
        <v>4</v>
      </c>
      <c r="F5005">
        <v>159</v>
      </c>
      <c r="G5005" s="21">
        <v>20.75</v>
      </c>
      <c r="H5005">
        <v>2016</v>
      </c>
      <c r="J5005" t="str">
        <f>_xlfn.CONCAT(Table1[#This Row])</f>
        <v>Killerman's Run Cabernet Sauvignon 2016AustraliaClare ValleyKilikanoon415920.752016</v>
      </c>
      <c r="S5005" t="b">
        <v>0</v>
      </c>
    </row>
    <row r="5006" spans="1:19" x14ac:dyDescent="0.2">
      <c r="A5006" t="s">
        <v>2734</v>
      </c>
      <c r="B5006" t="s">
        <v>66</v>
      </c>
      <c r="C5006" t="s">
        <v>222</v>
      </c>
      <c r="D5006" t="s">
        <v>1162</v>
      </c>
      <c r="E5006">
        <v>3.9</v>
      </c>
      <c r="F5006">
        <v>159</v>
      </c>
      <c r="G5006" s="21">
        <v>36</v>
      </c>
      <c r="H5006">
        <v>2016</v>
      </c>
      <c r="J5006" t="str">
        <f>_xlfn.CONCAT(Table1[#This Row])</f>
        <v>MXI Selección de Barricas 2016SpainRibera del DueroTinto Pesquera3.9159362016</v>
      </c>
      <c r="S5006" t="b">
        <v>0</v>
      </c>
    </row>
    <row r="5007" spans="1:19" x14ac:dyDescent="0.2">
      <c r="A5007" t="s">
        <v>2720</v>
      </c>
      <c r="B5007" t="s">
        <v>66</v>
      </c>
      <c r="C5007" t="s">
        <v>222</v>
      </c>
      <c r="D5007" t="s">
        <v>2721</v>
      </c>
      <c r="E5007">
        <v>4.5999999999999996</v>
      </c>
      <c r="F5007">
        <v>158</v>
      </c>
      <c r="G5007" s="21">
        <v>31.5</v>
      </c>
      <c r="H5007">
        <v>2016</v>
      </c>
      <c r="J5007" t="str">
        <f>_xlfn.CONCAT(Table1[#This Row])</f>
        <v>La Baraja 2016SpainRibera del DueroBodegas Vilano4.615831.52016</v>
      </c>
      <c r="S5007" t="b">
        <v>0</v>
      </c>
    </row>
    <row r="5008" spans="1:19" x14ac:dyDescent="0.2">
      <c r="A5008" t="s">
        <v>2718</v>
      </c>
      <c r="B5008" t="s">
        <v>16</v>
      </c>
      <c r="C5008" t="s">
        <v>492</v>
      </c>
      <c r="D5008" t="s">
        <v>2719</v>
      </c>
      <c r="E5008">
        <v>4.5</v>
      </c>
      <c r="F5008">
        <v>158</v>
      </c>
      <c r="G5008" s="21">
        <v>212.49</v>
      </c>
      <c r="H5008">
        <v>2016</v>
      </c>
      <c r="J5008" t="str">
        <f>_xlfn.CONCAT(Table1[#This Row])</f>
        <v>Vendemmia d'Artista La Tensione 2016ItalyBolgheri SuperioreOrnellaia4.5158212.492016</v>
      </c>
      <c r="S5008" t="b">
        <v>0</v>
      </c>
    </row>
    <row r="5009" spans="1:19" x14ac:dyDescent="0.2">
      <c r="A5009" t="s">
        <v>2705</v>
      </c>
      <c r="B5009" t="s">
        <v>9</v>
      </c>
      <c r="C5009" t="s">
        <v>96</v>
      </c>
      <c r="D5009" t="s">
        <v>2706</v>
      </c>
      <c r="E5009">
        <v>4</v>
      </c>
      <c r="F5009">
        <v>158</v>
      </c>
      <c r="G5009" s="21">
        <v>48.95</v>
      </c>
      <c r="H5009">
        <v>2016</v>
      </c>
      <c r="J5009" t="str">
        <f>_xlfn.CONCAT(Table1[#This Row])</f>
        <v>Saint-Émilion Grand Cru (Grand Cru Classé) 2016FranceSaint-Émilion Grand CruChâteau Fonroque415848.952016</v>
      </c>
      <c r="S5009" t="b">
        <v>0</v>
      </c>
    </row>
    <row r="5010" spans="1:19" x14ac:dyDescent="0.2">
      <c r="A5010" t="s">
        <v>2233</v>
      </c>
      <c r="B5010" t="s">
        <v>9</v>
      </c>
      <c r="C5010" t="s">
        <v>96</v>
      </c>
      <c r="D5010" t="s">
        <v>2685</v>
      </c>
      <c r="E5010">
        <v>4.2</v>
      </c>
      <c r="F5010">
        <v>157</v>
      </c>
      <c r="G5010" s="21">
        <v>30.95</v>
      </c>
      <c r="H5010">
        <v>2016</v>
      </c>
      <c r="J5010" t="str">
        <f>_xlfn.CONCAT(Table1[#This Row])</f>
        <v>Saint-Émilion Grand Cru 2016FranceSaint-Émilion Grand CruChâteau Pindefleurs4.215730.952016</v>
      </c>
      <c r="S5010" t="b">
        <v>0</v>
      </c>
    </row>
    <row r="5011" spans="1:19" x14ac:dyDescent="0.2">
      <c r="A5011" t="s">
        <v>2683</v>
      </c>
      <c r="B5011" t="s">
        <v>16</v>
      </c>
      <c r="C5011" t="s">
        <v>323</v>
      </c>
      <c r="D5011" t="s">
        <v>2501</v>
      </c>
      <c r="E5011">
        <v>3.8</v>
      </c>
      <c r="F5011">
        <v>157</v>
      </c>
      <c r="G5011" s="21">
        <v>6.95</v>
      </c>
      <c r="H5011">
        <v>2016</v>
      </c>
      <c r="J5011" t="str">
        <f>_xlfn.CONCAT(Table1[#This Row])</f>
        <v>Castel Firmian Nerofino 2016ItalyTrentinoMezzacorona3.81576.952016</v>
      </c>
      <c r="S5011" t="b">
        <v>0</v>
      </c>
    </row>
    <row r="5012" spans="1:19" x14ac:dyDescent="0.2">
      <c r="A5012" t="s">
        <v>101</v>
      </c>
      <c r="B5012" t="s">
        <v>277</v>
      </c>
      <c r="C5012" t="s">
        <v>346</v>
      </c>
      <c r="D5012" t="s">
        <v>2682</v>
      </c>
      <c r="E5012">
        <v>3.7</v>
      </c>
      <c r="F5012">
        <v>157</v>
      </c>
      <c r="G5012" s="21">
        <v>12.49</v>
      </c>
      <c r="H5012">
        <v>2016</v>
      </c>
      <c r="J5012" t="str">
        <f>_xlfn.CONCAT(Table1[#This Row])</f>
        <v>Pinot Noir 2016GermanyBadenHeitlinger3.715712.492016</v>
      </c>
      <c r="S5012" t="b">
        <v>0</v>
      </c>
    </row>
    <row r="5013" spans="1:19" x14ac:dyDescent="0.2">
      <c r="A5013" t="s">
        <v>327</v>
      </c>
      <c r="B5013" t="s">
        <v>66</v>
      </c>
      <c r="C5013" t="s">
        <v>436</v>
      </c>
      <c r="D5013" t="s">
        <v>437</v>
      </c>
      <c r="E5013">
        <v>3.6</v>
      </c>
      <c r="F5013">
        <v>157</v>
      </c>
      <c r="G5013" s="21">
        <v>10.49</v>
      </c>
      <c r="H5013">
        <v>2016</v>
      </c>
      <c r="J5013" t="str">
        <f>_xlfn.CONCAT(Table1[#This Row])</f>
        <v>Crianza 2016SpainBinissalem-MallorcaBodegas José L. Ferrer3.615710.492016</v>
      </c>
      <c r="S5013" t="b">
        <v>0</v>
      </c>
    </row>
    <row r="5014" spans="1:19" x14ac:dyDescent="0.2">
      <c r="A5014" t="s">
        <v>2649</v>
      </c>
      <c r="B5014" t="s">
        <v>46</v>
      </c>
      <c r="C5014" t="s">
        <v>47</v>
      </c>
      <c r="D5014" t="s">
        <v>515</v>
      </c>
      <c r="E5014">
        <v>3.7</v>
      </c>
      <c r="F5014">
        <v>156</v>
      </c>
      <c r="G5014" s="21">
        <v>9.6</v>
      </c>
      <c r="H5014">
        <v>2016</v>
      </c>
      <c r="J5014" t="str">
        <f>_xlfn.CONCAT(Table1[#This Row])</f>
        <v>Portrait Cabernet Sauvignon 2016AustraliaBarossaPeter Lehmann3.71569.62016</v>
      </c>
      <c r="S5014" t="b">
        <v>0</v>
      </c>
    </row>
    <row r="5015" spans="1:19" x14ac:dyDescent="0.2">
      <c r="A5015" t="s">
        <v>2627</v>
      </c>
      <c r="B5015" t="s">
        <v>66</v>
      </c>
      <c r="C5015" t="s">
        <v>313</v>
      </c>
      <c r="D5015" t="s">
        <v>2628</v>
      </c>
      <c r="E5015">
        <v>4.0999999999999996</v>
      </c>
      <c r="F5015">
        <v>155</v>
      </c>
      <c r="G5015" s="21">
        <v>38.799999999999997</v>
      </c>
      <c r="H5015">
        <v>2016</v>
      </c>
      <c r="J5015" t="str">
        <f>_xlfn.CONCAT(Table1[#This Row])</f>
        <v>Cirerets 2016SpainPrioratBodegas Mas Alta4.115538.82016</v>
      </c>
      <c r="S5015" t="b">
        <v>0</v>
      </c>
    </row>
    <row r="5016" spans="1:19" x14ac:dyDescent="0.2">
      <c r="A5016" t="s">
        <v>860</v>
      </c>
      <c r="B5016" t="s">
        <v>46</v>
      </c>
      <c r="C5016" t="s">
        <v>262</v>
      </c>
      <c r="D5016" t="s">
        <v>2644</v>
      </c>
      <c r="E5016">
        <v>3.9</v>
      </c>
      <c r="F5016">
        <v>155</v>
      </c>
      <c r="G5016" s="21">
        <v>15.9</v>
      </c>
      <c r="H5016">
        <v>2016</v>
      </c>
      <c r="J5016" t="str">
        <f>_xlfn.CONCAT(Table1[#This Row])</f>
        <v>Cabernet Sauvignon 2016AustraliaBarossa ValleySchild Estate3.915515.92016</v>
      </c>
      <c r="S5016" t="b">
        <v>0</v>
      </c>
    </row>
    <row r="5017" spans="1:19" x14ac:dyDescent="0.2">
      <c r="A5017" t="s">
        <v>2629</v>
      </c>
      <c r="B5017" t="s">
        <v>9</v>
      </c>
      <c r="C5017" t="s">
        <v>2630</v>
      </c>
      <c r="D5017" t="s">
        <v>2631</v>
      </c>
      <c r="E5017">
        <v>3.6</v>
      </c>
      <c r="F5017">
        <v>155</v>
      </c>
      <c r="G5017" s="21">
        <v>8.4</v>
      </c>
      <c r="H5017">
        <v>2016</v>
      </c>
      <c r="J5017" t="str">
        <f>_xlfn.CONCAT(Table1[#This Row])</f>
        <v>Cèdre Héritage Malbec 2016FranceCahorsChâteau du Cèdre3.61558.42016</v>
      </c>
      <c r="S5017" t="b">
        <v>0</v>
      </c>
    </row>
    <row r="5018" spans="1:19" x14ac:dyDescent="0.2">
      <c r="A5018" t="s">
        <v>2596</v>
      </c>
      <c r="B5018" t="s">
        <v>16</v>
      </c>
      <c r="C5018" t="s">
        <v>120</v>
      </c>
      <c r="D5018" t="s">
        <v>441</v>
      </c>
      <c r="E5018">
        <v>4.2</v>
      </c>
      <c r="F5018">
        <v>154</v>
      </c>
      <c r="G5018" s="21">
        <v>36.9</v>
      </c>
      <c r="H5018">
        <v>2016</v>
      </c>
      <c r="J5018" t="str">
        <f>_xlfn.CONCAT(Table1[#This Row])</f>
        <v>Barbera d'Asti La Crena 2016ItalyBarbera d'AstiVietti4.215436.92016</v>
      </c>
      <c r="S5018" t="b">
        <v>0</v>
      </c>
    </row>
    <row r="5019" spans="1:19" x14ac:dyDescent="0.2">
      <c r="A5019" t="s">
        <v>2597</v>
      </c>
      <c r="B5019" t="s">
        <v>16</v>
      </c>
      <c r="C5019" t="s">
        <v>181</v>
      </c>
      <c r="D5019" t="s">
        <v>589</v>
      </c>
      <c r="E5019">
        <v>4.2</v>
      </c>
      <c r="F5019">
        <v>154</v>
      </c>
      <c r="G5019" s="21">
        <v>39.950000000000003</v>
      </c>
      <c r="H5019">
        <v>2016</v>
      </c>
      <c r="J5019" t="str">
        <f>_xlfn.CONCAT(Table1[#This Row])</f>
        <v>Barolo 2016ItalyBaroloPrunotto4.215439.952016</v>
      </c>
      <c r="S5019" t="b">
        <v>0</v>
      </c>
    </row>
    <row r="5020" spans="1:19" x14ac:dyDescent="0.2">
      <c r="A5020" t="s">
        <v>860</v>
      </c>
      <c r="B5020" t="s">
        <v>70</v>
      </c>
      <c r="C5020" t="s">
        <v>102</v>
      </c>
      <c r="D5020" t="s">
        <v>2598</v>
      </c>
      <c r="E5020">
        <v>3.9</v>
      </c>
      <c r="F5020">
        <v>154</v>
      </c>
      <c r="G5020" s="21">
        <v>14.99</v>
      </c>
      <c r="H5020">
        <v>2016</v>
      </c>
      <c r="J5020" t="str">
        <f>_xlfn.CONCAT(Table1[#This Row])</f>
        <v>Cabernet Sauvignon 2016United StatesMontereyCraftwork3.915414.992016</v>
      </c>
      <c r="S5020" t="b">
        <v>0</v>
      </c>
    </row>
    <row r="5021" spans="1:19" x14ac:dyDescent="0.2">
      <c r="A5021" t="s">
        <v>2570</v>
      </c>
      <c r="B5021" t="s">
        <v>9</v>
      </c>
      <c r="C5021" t="s">
        <v>414</v>
      </c>
      <c r="D5021" t="s">
        <v>2571</v>
      </c>
      <c r="E5021">
        <v>4.4000000000000004</v>
      </c>
      <c r="F5021">
        <v>153</v>
      </c>
      <c r="G5021" s="21">
        <v>59</v>
      </c>
      <c r="H5021">
        <v>2016</v>
      </c>
      <c r="J5021" t="str">
        <f>_xlfn.CONCAT(Table1[#This Row])</f>
        <v>Châteauneuf-du-Pape Boisrenard 2016FranceChâteauneuf-du-PapeDomaine de Beaurenard4.4153592016</v>
      </c>
      <c r="S5021" t="b">
        <v>0</v>
      </c>
    </row>
    <row r="5022" spans="1:19" x14ac:dyDescent="0.2">
      <c r="A5022" t="s">
        <v>2582</v>
      </c>
      <c r="B5022" t="s">
        <v>16</v>
      </c>
      <c r="C5022" t="s">
        <v>144</v>
      </c>
      <c r="D5022" t="s">
        <v>543</v>
      </c>
      <c r="E5022">
        <v>3.8</v>
      </c>
      <c r="F5022">
        <v>153</v>
      </c>
      <c r="G5022" s="21">
        <v>19.39</v>
      </c>
      <c r="H5022">
        <v>2016</v>
      </c>
      <c r="J5022" t="str">
        <f>_xlfn.CONCAT(Table1[#This Row])</f>
        <v>Sodale Merlot 2016ItalyLazioFalesco3.815319.392016</v>
      </c>
      <c r="S5022" t="b">
        <v>0</v>
      </c>
    </row>
    <row r="5023" spans="1:19" x14ac:dyDescent="0.2">
      <c r="A5023" t="s">
        <v>2577</v>
      </c>
      <c r="B5023" t="s">
        <v>46</v>
      </c>
      <c r="C5023" t="s">
        <v>47</v>
      </c>
      <c r="D5023" t="s">
        <v>2578</v>
      </c>
      <c r="E5023">
        <v>3.6</v>
      </c>
      <c r="F5023">
        <v>153</v>
      </c>
      <c r="G5023" s="21">
        <v>17.45</v>
      </c>
      <c r="H5023">
        <v>2016</v>
      </c>
      <c r="J5023" t="str">
        <f>_xlfn.CONCAT(Table1[#This Row])</f>
        <v>Cameron Vale Cabernet Sauvignon 2016AustraliaBarossaGrant Burge3.615317.452016</v>
      </c>
      <c r="S5023" t="b">
        <v>0</v>
      </c>
    </row>
    <row r="5024" spans="1:19" x14ac:dyDescent="0.2">
      <c r="A5024" t="s">
        <v>2581</v>
      </c>
      <c r="B5024" t="s">
        <v>16</v>
      </c>
      <c r="C5024" t="s">
        <v>99</v>
      </c>
      <c r="D5024" t="s">
        <v>992</v>
      </c>
      <c r="E5024">
        <v>3.4</v>
      </c>
      <c r="F5024">
        <v>153</v>
      </c>
      <c r="G5024" s="21">
        <v>6.45</v>
      </c>
      <c r="H5024">
        <v>2016</v>
      </c>
      <c r="J5024" t="str">
        <f>_xlfn.CONCAT(Table1[#This Row])</f>
        <v>Merlot - Corvina 2016ItalyVenetoCorte Giara3.41536.452016</v>
      </c>
      <c r="S5024" t="b">
        <v>0</v>
      </c>
    </row>
    <row r="5025" spans="1:19" x14ac:dyDescent="0.2">
      <c r="A5025" t="s">
        <v>2539</v>
      </c>
      <c r="B5025" t="s">
        <v>16</v>
      </c>
      <c r="C5025" t="s">
        <v>602</v>
      </c>
      <c r="D5025" t="s">
        <v>75</v>
      </c>
      <c r="E5025">
        <v>4</v>
      </c>
      <c r="F5025">
        <v>152</v>
      </c>
      <c r="G5025" s="21">
        <v>6.9</v>
      </c>
      <c r="H5025">
        <v>2016</v>
      </c>
      <c r="J5025" t="str">
        <f>_xlfn.CONCAT(Table1[#This Row])</f>
        <v>Anticaia Salice Salentino Riserva 2016ItalySalice SalentinoSan Donaci41526.92016</v>
      </c>
      <c r="S5025" t="b">
        <v>0</v>
      </c>
    </row>
    <row r="5026" spans="1:19" x14ac:dyDescent="0.2">
      <c r="A5026" t="s">
        <v>1385</v>
      </c>
      <c r="B5026" t="s">
        <v>62</v>
      </c>
      <c r="C5026" t="s">
        <v>63</v>
      </c>
      <c r="D5026" t="s">
        <v>2562</v>
      </c>
      <c r="E5026">
        <v>4</v>
      </c>
      <c r="F5026">
        <v>152</v>
      </c>
      <c r="G5026" s="21">
        <v>15.26</v>
      </c>
      <c r="H5026">
        <v>2016</v>
      </c>
      <c r="J5026" t="str">
        <f>_xlfn.CONCAT(Table1[#This Row])</f>
        <v>Pinotage 2016South AfricaStellenboschLaibach415215.262016</v>
      </c>
      <c r="S5026" t="b">
        <v>0</v>
      </c>
    </row>
    <row r="5027" spans="1:19" x14ac:dyDescent="0.2">
      <c r="A5027" t="s">
        <v>2540</v>
      </c>
      <c r="B5027" t="s">
        <v>66</v>
      </c>
      <c r="C5027" t="s">
        <v>308</v>
      </c>
      <c r="D5027" t="s">
        <v>2078</v>
      </c>
      <c r="E5027">
        <v>3.9</v>
      </c>
      <c r="F5027">
        <v>152</v>
      </c>
      <c r="G5027" s="21">
        <v>25.9</v>
      </c>
      <c r="H5027">
        <v>2016</v>
      </c>
      <c r="J5027" t="str">
        <f>_xlfn.CONCAT(Table1[#This Row])</f>
        <v>Roda Reserva Rioja 2016SpainRiojaBodegas Roda3.915225.92016</v>
      </c>
      <c r="S5027" t="b">
        <v>0</v>
      </c>
    </row>
    <row r="5028" spans="1:19" x14ac:dyDescent="0.2">
      <c r="A5028" t="s">
        <v>2548</v>
      </c>
      <c r="B5028" t="s">
        <v>16</v>
      </c>
      <c r="C5028" t="s">
        <v>2549</v>
      </c>
      <c r="D5028" t="s">
        <v>2550</v>
      </c>
      <c r="E5028">
        <v>3.8</v>
      </c>
      <c r="F5028">
        <v>152</v>
      </c>
      <c r="G5028" s="21">
        <v>9.39</v>
      </c>
      <c r="H5028">
        <v>2016</v>
      </c>
      <c r="J5028" t="str">
        <f>_xlfn.CONCAT(Table1[#This Row])</f>
        <v>Fantini Collection Red Blend 2016ItalyOrtonaFarnese3.81529.392016</v>
      </c>
      <c r="S5028" t="b">
        <v>0</v>
      </c>
    </row>
    <row r="5029" spans="1:19" x14ac:dyDescent="0.2">
      <c r="A5029" t="s">
        <v>2553</v>
      </c>
      <c r="B5029" t="s">
        <v>23</v>
      </c>
      <c r="C5029" t="s">
        <v>247</v>
      </c>
      <c r="D5029" t="s">
        <v>2554</v>
      </c>
      <c r="E5029">
        <v>3.7</v>
      </c>
      <c r="F5029">
        <v>152</v>
      </c>
      <c r="G5029" s="21">
        <v>22.71</v>
      </c>
      <c r="H5029">
        <v>2016</v>
      </c>
      <c r="J5029" t="str">
        <f>_xlfn.CONCAT(Table1[#This Row])</f>
        <v>Pannobile 2016AustriaBurgenlandHeinrich3.715222.712016</v>
      </c>
      <c r="S5029" t="b">
        <v>0</v>
      </c>
    </row>
    <row r="5030" spans="1:19" x14ac:dyDescent="0.2">
      <c r="A5030" t="s">
        <v>2560</v>
      </c>
      <c r="B5030" t="s">
        <v>77</v>
      </c>
      <c r="C5030" t="s">
        <v>78</v>
      </c>
      <c r="D5030" t="s">
        <v>79</v>
      </c>
      <c r="E5030">
        <v>3.7</v>
      </c>
      <c r="F5030">
        <v>152</v>
      </c>
      <c r="G5030" s="21">
        <v>12.9</v>
      </c>
      <c r="H5030">
        <v>2016</v>
      </c>
      <c r="J5030" t="str">
        <f>_xlfn.CONCAT(Table1[#This Row])</f>
        <v>Legítimo 2016PortugalDouroConceito3.715212.92016</v>
      </c>
      <c r="S5030" t="b">
        <v>0</v>
      </c>
    </row>
    <row r="5031" spans="1:19" x14ac:dyDescent="0.2">
      <c r="A5031" t="s">
        <v>2511</v>
      </c>
      <c r="B5031" t="s">
        <v>62</v>
      </c>
      <c r="C5031" t="s">
        <v>244</v>
      </c>
      <c r="D5031" t="s">
        <v>2512</v>
      </c>
      <c r="E5031">
        <v>4.4000000000000004</v>
      </c>
      <c r="F5031">
        <v>151</v>
      </c>
      <c r="G5031" s="21">
        <v>57.07</v>
      </c>
      <c r="H5031">
        <v>2016</v>
      </c>
      <c r="J5031" t="str">
        <f>_xlfn.CONCAT(Table1[#This Row])</f>
        <v>Series M 2016South AfricaPaarlVilafonté4.415157.072016</v>
      </c>
      <c r="S5031" t="b">
        <v>0</v>
      </c>
    </row>
    <row r="5032" spans="1:19" x14ac:dyDescent="0.2">
      <c r="A5032" t="s">
        <v>2530</v>
      </c>
      <c r="B5032" t="s">
        <v>196</v>
      </c>
      <c r="C5032" t="s">
        <v>197</v>
      </c>
      <c r="D5032" t="s">
        <v>1257</v>
      </c>
      <c r="E5032">
        <v>4.2</v>
      </c>
      <c r="F5032">
        <v>151</v>
      </c>
      <c r="G5032" s="21">
        <v>32.9</v>
      </c>
      <c r="H5032">
        <v>2016</v>
      </c>
      <c r="J5032" t="str">
        <f>_xlfn.CONCAT(Table1[#This Row])</f>
        <v>Puro Grape Selection Malbec 2016ArgentinaMendozaDieter Meier4.215132.92016</v>
      </c>
      <c r="S5032" t="b">
        <v>0</v>
      </c>
    </row>
    <row r="5033" spans="1:19" x14ac:dyDescent="0.2">
      <c r="A5033" t="s">
        <v>101</v>
      </c>
      <c r="B5033" t="s">
        <v>1562</v>
      </c>
      <c r="C5033" t="s">
        <v>1563</v>
      </c>
      <c r="D5033" t="s">
        <v>2525</v>
      </c>
      <c r="E5033">
        <v>3.9</v>
      </c>
      <c r="F5033">
        <v>151</v>
      </c>
      <c r="G5033" s="21">
        <v>27.71</v>
      </c>
      <c r="H5033">
        <v>2016</v>
      </c>
      <c r="J5033" t="str">
        <f>_xlfn.CONCAT(Table1[#This Row])</f>
        <v>Pinot Noir 2016IsraelGalileeYarden3.915127.712016</v>
      </c>
      <c r="S5033" t="b">
        <v>0</v>
      </c>
    </row>
    <row r="5034" spans="1:19" x14ac:dyDescent="0.2">
      <c r="A5034" t="s">
        <v>2527</v>
      </c>
      <c r="B5034" t="s">
        <v>9</v>
      </c>
      <c r="C5034" t="s">
        <v>2528</v>
      </c>
      <c r="D5034" t="s">
        <v>868</v>
      </c>
      <c r="E5034">
        <v>3.6</v>
      </c>
      <c r="F5034">
        <v>151</v>
      </c>
      <c r="G5034" s="21">
        <v>11.31</v>
      </c>
      <c r="H5034">
        <v>2016</v>
      </c>
      <c r="J5034" t="str">
        <f>_xlfn.CONCAT(Table1[#This Row])</f>
        <v>Coteaux Bourguignons 2016FranceCoteaux BourguignonsJoseph Drouhin3.615111.312016</v>
      </c>
      <c r="S5034" t="b">
        <v>0</v>
      </c>
    </row>
    <row r="5035" spans="1:19" x14ac:dyDescent="0.2">
      <c r="A5035" t="s">
        <v>1063</v>
      </c>
      <c r="B5035" t="s">
        <v>62</v>
      </c>
      <c r="C5035" t="s">
        <v>1171</v>
      </c>
      <c r="D5035" t="s">
        <v>1807</v>
      </c>
      <c r="E5035">
        <v>3.6</v>
      </c>
      <c r="F5035">
        <v>151</v>
      </c>
      <c r="G5035" s="21">
        <v>9.9</v>
      </c>
      <c r="H5035">
        <v>2016</v>
      </c>
      <c r="J5035" t="str">
        <f>_xlfn.CONCAT(Table1[#This Row])</f>
        <v>Merlot 2016South AfricaWestern CapeFleur du Cap3.61519.92016</v>
      </c>
      <c r="S5035" t="b">
        <v>0</v>
      </c>
    </row>
    <row r="5036" spans="1:19" x14ac:dyDescent="0.2">
      <c r="A5036" t="s">
        <v>2500</v>
      </c>
      <c r="B5036" t="s">
        <v>16</v>
      </c>
      <c r="C5036" t="s">
        <v>323</v>
      </c>
      <c r="D5036" t="s">
        <v>2501</v>
      </c>
      <c r="E5036">
        <v>3.9</v>
      </c>
      <c r="F5036">
        <v>150</v>
      </c>
      <c r="G5036" s="21">
        <v>10.91</v>
      </c>
      <c r="H5036">
        <v>2016</v>
      </c>
      <c r="J5036" t="str">
        <f>_xlfn.CONCAT(Table1[#This Row])</f>
        <v>Castel Firmian Lagrein Riserva 2016ItalyTrentinoMezzacorona3.915010.912016</v>
      </c>
      <c r="S5036" t="b">
        <v>0</v>
      </c>
    </row>
    <row r="5037" spans="1:19" x14ac:dyDescent="0.2">
      <c r="A5037" t="s">
        <v>604</v>
      </c>
      <c r="B5037" t="s">
        <v>16</v>
      </c>
      <c r="C5037" t="s">
        <v>93</v>
      </c>
      <c r="D5037" t="s">
        <v>2477</v>
      </c>
      <c r="E5037">
        <v>3.8</v>
      </c>
      <c r="F5037">
        <v>150</v>
      </c>
      <c r="G5037" s="21">
        <v>16.95</v>
      </c>
      <c r="H5037">
        <v>2016</v>
      </c>
      <c r="J5037" t="str">
        <f>_xlfn.CONCAT(Table1[#This Row])</f>
        <v>Chianti Classico 2016ItalyChianti ClassicoCasaloste3.815016.952016</v>
      </c>
      <c r="S5037" t="b">
        <v>0</v>
      </c>
    </row>
    <row r="5038" spans="1:19" x14ac:dyDescent="0.2">
      <c r="A5038" t="s">
        <v>2494</v>
      </c>
      <c r="B5038" t="s">
        <v>9</v>
      </c>
      <c r="C5038" t="s">
        <v>336</v>
      </c>
      <c r="D5038" t="s">
        <v>1179</v>
      </c>
      <c r="E5038">
        <v>3.8</v>
      </c>
      <c r="F5038">
        <v>150</v>
      </c>
      <c r="G5038" s="21">
        <v>25.16</v>
      </c>
      <c r="H5038">
        <v>2016</v>
      </c>
      <c r="J5038" t="str">
        <f>_xlfn.CONCAT(Table1[#This Row])</f>
        <v>Corbières 2016FranceCorbièresChâteau d’Aussières3.815025.162016</v>
      </c>
      <c r="S5038" t="b">
        <v>0</v>
      </c>
    </row>
    <row r="5039" spans="1:19" x14ac:dyDescent="0.2">
      <c r="A5039" t="s">
        <v>2498</v>
      </c>
      <c r="B5039" t="s">
        <v>77</v>
      </c>
      <c r="C5039" t="s">
        <v>78</v>
      </c>
      <c r="D5039" t="s">
        <v>2499</v>
      </c>
      <c r="E5039">
        <v>3.8</v>
      </c>
      <c r="F5039">
        <v>150</v>
      </c>
      <c r="G5039" s="21">
        <v>11.35</v>
      </c>
      <c r="H5039">
        <v>2016</v>
      </c>
      <c r="J5039" t="str">
        <f>_xlfn.CONCAT(Table1[#This Row])</f>
        <v>R de Romaneira 2016PortugalDouroQuinta da Romaneira3.815011.352016</v>
      </c>
      <c r="S5039" t="b">
        <v>0</v>
      </c>
    </row>
    <row r="5040" spans="1:19" x14ac:dyDescent="0.2">
      <c r="A5040" t="s">
        <v>2457</v>
      </c>
      <c r="B5040" t="s">
        <v>9</v>
      </c>
      <c r="C5040" t="s">
        <v>666</v>
      </c>
      <c r="D5040" t="s">
        <v>2458</v>
      </c>
      <c r="E5040">
        <v>4.0999999999999996</v>
      </c>
      <c r="F5040">
        <v>149</v>
      </c>
      <c r="G5040" s="21">
        <v>46.79</v>
      </c>
      <c r="H5040">
        <v>2016</v>
      </c>
      <c r="J5040" t="str">
        <f>_xlfn.CONCAT(Table1[#This Row])</f>
        <v>Gevrey-Chambertin Vieilles Vignes 2016FranceGevrey-ChambertinFrédéric Magnien4.114946.792016</v>
      </c>
      <c r="S5040" t="b">
        <v>0</v>
      </c>
    </row>
    <row r="5041" spans="1:19" x14ac:dyDescent="0.2">
      <c r="A5041" t="s">
        <v>2451</v>
      </c>
      <c r="B5041" t="s">
        <v>46</v>
      </c>
      <c r="C5041" t="s">
        <v>1436</v>
      </c>
      <c r="D5041" t="s">
        <v>1437</v>
      </c>
      <c r="E5041">
        <v>4</v>
      </c>
      <c r="F5041">
        <v>149</v>
      </c>
      <c r="G5041" s="21">
        <v>21.82</v>
      </c>
      <c r="H5041">
        <v>2016</v>
      </c>
      <c r="J5041" t="str">
        <f>_xlfn.CONCAT(Table1[#This Row])</f>
        <v>Single Vineyard Release St. Andrews Cabernet Sauvignon 2016AustraliaClare ValleyTaylors / Wakefield414921.822016</v>
      </c>
      <c r="S5041" t="b">
        <v>0</v>
      </c>
    </row>
    <row r="5042" spans="1:19" x14ac:dyDescent="0.2">
      <c r="A5042" t="s">
        <v>2463</v>
      </c>
      <c r="B5042" t="s">
        <v>66</v>
      </c>
      <c r="C5042" t="s">
        <v>436</v>
      </c>
      <c r="D5042" t="s">
        <v>495</v>
      </c>
      <c r="E5042">
        <v>4</v>
      </c>
      <c r="F5042">
        <v>149</v>
      </c>
      <c r="G5042" s="21">
        <v>19.989999999999998</v>
      </c>
      <c r="H5042">
        <v>2016</v>
      </c>
      <c r="J5042" t="str">
        <f>_xlfn.CONCAT(Table1[#This Row])</f>
        <v>Ses Nines Selecció 07/9 2016SpainBinissalem-MallorcaTianna Negre414919.992016</v>
      </c>
      <c r="S5042" t="b">
        <v>0</v>
      </c>
    </row>
    <row r="5043" spans="1:19" x14ac:dyDescent="0.2">
      <c r="A5043" t="s">
        <v>2459</v>
      </c>
      <c r="B5043" t="s">
        <v>9</v>
      </c>
      <c r="C5043" t="s">
        <v>721</v>
      </c>
      <c r="D5043" t="s">
        <v>2460</v>
      </c>
      <c r="E5043">
        <v>3.9</v>
      </c>
      <c r="F5043">
        <v>149</v>
      </c>
      <c r="G5043" s="21">
        <v>29.15</v>
      </c>
      <c r="H5043">
        <v>2016</v>
      </c>
      <c r="J5043" t="str">
        <f>_xlfn.CONCAT(Table1[#This Row])</f>
        <v>Lalande-de-Pomerol 2016FranceLalande-de-PomerolChâteau de Bel-Air3.914929.152016</v>
      </c>
      <c r="S5043" t="b">
        <v>0</v>
      </c>
    </row>
    <row r="5044" spans="1:19" x14ac:dyDescent="0.2">
      <c r="A5044" t="s">
        <v>327</v>
      </c>
      <c r="B5044" t="s">
        <v>66</v>
      </c>
      <c r="C5044" t="s">
        <v>2425</v>
      </c>
      <c r="D5044" t="s">
        <v>2452</v>
      </c>
      <c r="E5044">
        <v>3.6</v>
      </c>
      <c r="F5044">
        <v>149</v>
      </c>
      <c r="G5044" s="21">
        <v>8.99</v>
      </c>
      <c r="H5044">
        <v>2016</v>
      </c>
      <c r="J5044" t="str">
        <f>_xlfn.CONCAT(Table1[#This Row])</f>
        <v>Crianza 2016SpainRioja AltaTarón3.61498.992016</v>
      </c>
      <c r="S5044" t="b">
        <v>0</v>
      </c>
    </row>
    <row r="5045" spans="1:19" x14ac:dyDescent="0.2">
      <c r="A5045" t="s">
        <v>2430</v>
      </c>
      <c r="B5045" t="s">
        <v>16</v>
      </c>
      <c r="C5045" t="s">
        <v>302</v>
      </c>
      <c r="D5045" t="s">
        <v>2431</v>
      </c>
      <c r="E5045">
        <v>4.3</v>
      </c>
      <c r="F5045">
        <v>148</v>
      </c>
      <c r="G5045" s="21">
        <v>14.18</v>
      </c>
      <c r="H5045">
        <v>2016</v>
      </c>
      <c r="J5045" t="str">
        <f>_xlfn.CONCAT(Table1[#This Row])</f>
        <v>1 Uno Primitivo di Manduria Riserva 2016ItalyPrimitivo di ManduriaMasseria La Volpe4.314814.182016</v>
      </c>
      <c r="S5045" t="b">
        <v>0</v>
      </c>
    </row>
    <row r="5046" spans="1:19" x14ac:dyDescent="0.2">
      <c r="A5046" t="s">
        <v>2436</v>
      </c>
      <c r="B5046" t="s">
        <v>66</v>
      </c>
      <c r="C5046" t="s">
        <v>2437</v>
      </c>
      <c r="D5046" t="s">
        <v>2438</v>
      </c>
      <c r="E5046">
        <v>4</v>
      </c>
      <c r="F5046">
        <v>148</v>
      </c>
      <c r="G5046" s="21">
        <v>13.85</v>
      </c>
      <c r="H5046">
        <v>2016</v>
      </c>
      <c r="J5046" t="str">
        <f>_xlfn.CONCAT(Table1[#This Row])</f>
        <v>5 Finques (Fincas) Reserva 2016SpainEmpordàCastillo Perelada414813.852016</v>
      </c>
      <c r="S5046" t="b">
        <v>0</v>
      </c>
    </row>
    <row r="5047" spans="1:19" x14ac:dyDescent="0.2">
      <c r="A5047" t="s">
        <v>2421</v>
      </c>
      <c r="B5047" t="s">
        <v>9</v>
      </c>
      <c r="C5047" t="s">
        <v>225</v>
      </c>
      <c r="D5047" t="s">
        <v>2422</v>
      </c>
      <c r="E5047">
        <v>3.6</v>
      </c>
      <c r="F5047">
        <v>148</v>
      </c>
      <c r="G5047" s="21">
        <v>9.9499999999999993</v>
      </c>
      <c r="H5047">
        <v>2016</v>
      </c>
      <c r="J5047" t="str">
        <f>_xlfn.CONCAT(Table1[#This Row])</f>
        <v>Grézan Faugères Rouge 2016FranceFaugèresFamille Cros Pujol3.61489.952016</v>
      </c>
      <c r="S5047" t="b">
        <v>0</v>
      </c>
    </row>
    <row r="5048" spans="1:19" x14ac:dyDescent="0.2">
      <c r="A5048" t="s">
        <v>2106</v>
      </c>
      <c r="B5048" t="s">
        <v>9</v>
      </c>
      <c r="C5048" t="s">
        <v>389</v>
      </c>
      <c r="D5048" t="s">
        <v>2395</v>
      </c>
      <c r="E5048">
        <v>4</v>
      </c>
      <c r="F5048">
        <v>147</v>
      </c>
      <c r="G5048" s="21">
        <v>48.79</v>
      </c>
      <c r="H5048">
        <v>2016</v>
      </c>
      <c r="J5048" t="str">
        <f>_xlfn.CONCAT(Table1[#This Row])</f>
        <v>Pessac-Léognan (Grand Cru Classé de Graves) 2016FrancePessac-LéognanChâteau Bouscaut414748.792016</v>
      </c>
      <c r="S5048" t="b">
        <v>0</v>
      </c>
    </row>
    <row r="5049" spans="1:19" x14ac:dyDescent="0.2">
      <c r="A5049" t="s">
        <v>2408</v>
      </c>
      <c r="B5049" t="s">
        <v>9</v>
      </c>
      <c r="C5049" t="s">
        <v>793</v>
      </c>
      <c r="D5049" t="s">
        <v>2409</v>
      </c>
      <c r="E5049">
        <v>4</v>
      </c>
      <c r="F5049">
        <v>147</v>
      </c>
      <c r="G5049" s="21">
        <v>27.29</v>
      </c>
      <c r="H5049">
        <v>2016</v>
      </c>
      <c r="J5049" t="str">
        <f>_xlfn.CONCAT(Table1[#This Row])</f>
        <v>Montagne Saint-Émilion 2016FranceMontagne-Saint-ÉmilionVieux Château Palon414727.292016</v>
      </c>
      <c r="S5049" t="b">
        <v>0</v>
      </c>
    </row>
    <row r="5050" spans="1:19" x14ac:dyDescent="0.2">
      <c r="A5050" t="s">
        <v>860</v>
      </c>
      <c r="B5050" t="s">
        <v>34</v>
      </c>
      <c r="C5050" t="s">
        <v>718</v>
      </c>
      <c r="D5050" t="s">
        <v>2403</v>
      </c>
      <c r="E5050">
        <v>3.1</v>
      </c>
      <c r="F5050">
        <v>147</v>
      </c>
      <c r="G5050" s="21">
        <v>6.95</v>
      </c>
      <c r="H5050">
        <v>2016</v>
      </c>
      <c r="J5050" t="str">
        <f>_xlfn.CONCAT(Table1[#This Row])</f>
        <v>Cabernet Sauvignon 2016ChileColchagua ValleyRavanal3.11476.952016</v>
      </c>
      <c r="S5050" t="b">
        <v>0</v>
      </c>
    </row>
    <row r="5051" spans="1:19" x14ac:dyDescent="0.2">
      <c r="A5051" t="s">
        <v>2366</v>
      </c>
      <c r="B5051" t="s">
        <v>9</v>
      </c>
      <c r="C5051" t="s">
        <v>96</v>
      </c>
      <c r="D5051" t="s">
        <v>2367</v>
      </c>
      <c r="E5051">
        <v>4</v>
      </c>
      <c r="F5051">
        <v>146</v>
      </c>
      <c r="G5051" s="21">
        <v>18.5</v>
      </c>
      <c r="H5051">
        <v>2016</v>
      </c>
      <c r="J5051" t="str">
        <f>_xlfn.CONCAT(Table1[#This Row])</f>
        <v>Les Terrasses de Saint Christophe Saint-Émilion Grand Cru 2016FranceSaint-Émilion Grand CruChâteau Tour Saint-Christophe414618.52016</v>
      </c>
      <c r="S5051" t="b">
        <v>0</v>
      </c>
    </row>
    <row r="5052" spans="1:19" x14ac:dyDescent="0.2">
      <c r="A5052" t="s">
        <v>2359</v>
      </c>
      <c r="B5052" t="s">
        <v>16</v>
      </c>
      <c r="C5052" t="s">
        <v>663</v>
      </c>
      <c r="D5052" t="s">
        <v>434</v>
      </c>
      <c r="E5052">
        <v>3.7</v>
      </c>
      <c r="F5052">
        <v>146</v>
      </c>
      <c r="G5052" s="21">
        <v>9.9</v>
      </c>
      <c r="H5052">
        <v>2016</v>
      </c>
      <c r="J5052" t="str">
        <f>_xlfn.CONCAT(Table1[#This Row])</f>
        <v>Ventale Valpolicella Superiore 2016ItalyValpolicellaSanti3.71469.92016</v>
      </c>
      <c r="S5052" t="b">
        <v>0</v>
      </c>
    </row>
    <row r="5053" spans="1:19" x14ac:dyDescent="0.2">
      <c r="A5053" t="s">
        <v>2319</v>
      </c>
      <c r="B5053" t="s">
        <v>46</v>
      </c>
      <c r="C5053" t="s">
        <v>47</v>
      </c>
      <c r="D5053" t="s">
        <v>1752</v>
      </c>
      <c r="E5053">
        <v>4.3</v>
      </c>
      <c r="F5053">
        <v>145</v>
      </c>
      <c r="G5053" s="21">
        <v>37.979999999999997</v>
      </c>
      <c r="H5053">
        <v>2016</v>
      </c>
      <c r="J5053" t="str">
        <f>_xlfn.CONCAT(Table1[#This Row])</f>
        <v>Orphan Bank Shiraz 2016AustraliaBarossaLangmeil4.314537.982016</v>
      </c>
      <c r="S5053" t="b">
        <v>0</v>
      </c>
    </row>
    <row r="5054" spans="1:19" x14ac:dyDescent="0.2">
      <c r="A5054" t="s">
        <v>2316</v>
      </c>
      <c r="B5054" t="s">
        <v>9</v>
      </c>
      <c r="C5054" t="s">
        <v>96</v>
      </c>
      <c r="D5054" t="s">
        <v>2317</v>
      </c>
      <c r="E5054">
        <v>3.9</v>
      </c>
      <c r="F5054">
        <v>145</v>
      </c>
      <c r="G5054" s="21">
        <v>37.04</v>
      </c>
      <c r="H5054">
        <v>2016</v>
      </c>
      <c r="J5054" t="str">
        <f>_xlfn.CONCAT(Table1[#This Row])</f>
        <v>Saint-Emilion Grand Cru 2016FranceSaint-Émilion Grand CruChâteau Fleur de Lisse3.914537.042016</v>
      </c>
      <c r="S5054" t="b">
        <v>0</v>
      </c>
    </row>
    <row r="5055" spans="1:19" x14ac:dyDescent="0.2">
      <c r="A5055" t="s">
        <v>2330</v>
      </c>
      <c r="B5055" t="s">
        <v>70</v>
      </c>
      <c r="C5055" t="s">
        <v>787</v>
      </c>
      <c r="D5055" t="s">
        <v>501</v>
      </c>
      <c r="E5055">
        <v>3.9</v>
      </c>
      <c r="F5055">
        <v>145</v>
      </c>
      <c r="G5055" s="21">
        <v>11.48</v>
      </c>
      <c r="H5055">
        <v>2016</v>
      </c>
      <c r="J5055" t="str">
        <f>_xlfn.CONCAT(Table1[#This Row])</f>
        <v>Beyer Ranch Zinfandel 2016United StatesLivermore ValleyWente3.914511.482016</v>
      </c>
      <c r="S5055" t="b">
        <v>0</v>
      </c>
    </row>
    <row r="5056" spans="1:19" x14ac:dyDescent="0.2">
      <c r="A5056" t="s">
        <v>101</v>
      </c>
      <c r="B5056" t="s">
        <v>23</v>
      </c>
      <c r="C5056" t="s">
        <v>1600</v>
      </c>
      <c r="D5056" t="s">
        <v>1787</v>
      </c>
      <c r="E5056">
        <v>3.9</v>
      </c>
      <c r="F5056">
        <v>144</v>
      </c>
      <c r="G5056" s="21">
        <v>27.15</v>
      </c>
      <c r="H5056">
        <v>2016</v>
      </c>
      <c r="J5056" t="str">
        <f>_xlfn.CONCAT(Table1[#This Row])</f>
        <v>Pinot Noir 2016AustriaNiederösterreichWeingut Bründlmayer3.914427.152016</v>
      </c>
      <c r="S5056" t="b">
        <v>0</v>
      </c>
    </row>
    <row r="5057" spans="1:19" x14ac:dyDescent="0.2">
      <c r="A5057" t="s">
        <v>2305</v>
      </c>
      <c r="B5057" t="s">
        <v>16</v>
      </c>
      <c r="C5057" t="s">
        <v>291</v>
      </c>
      <c r="D5057" t="s">
        <v>1289</v>
      </c>
      <c r="E5057">
        <v>3.9</v>
      </c>
      <c r="F5057">
        <v>144</v>
      </c>
      <c r="G5057" s="21">
        <v>11.9</v>
      </c>
      <c r="H5057">
        <v>2016</v>
      </c>
      <c r="J5057" t="str">
        <f>_xlfn.CONCAT(Table1[#This Row])</f>
        <v>Ripasso Valpolicella Classico Superiore 2016ItalyValpolicella Ripasso ClassicoBiscardo3.914411.92016</v>
      </c>
      <c r="S5057" t="b">
        <v>0</v>
      </c>
    </row>
    <row r="5058" spans="1:19" x14ac:dyDescent="0.2">
      <c r="A5058" t="s">
        <v>2260</v>
      </c>
      <c r="B5058" t="s">
        <v>9</v>
      </c>
      <c r="C5058" t="s">
        <v>114</v>
      </c>
      <c r="D5058" t="s">
        <v>2261</v>
      </c>
      <c r="E5058">
        <v>4.0999999999999996</v>
      </c>
      <c r="F5058">
        <v>143</v>
      </c>
      <c r="G5058" s="21">
        <v>52.95</v>
      </c>
      <c r="H5058">
        <v>2016</v>
      </c>
      <c r="J5058" t="str">
        <f>_xlfn.CONCAT(Table1[#This Row])</f>
        <v>Croix de Beaucaillou Saint-Julien 2016FranceSaint-JulienChâteau Ducru-Beaucaillou4.114352.952016</v>
      </c>
      <c r="S5058" t="b">
        <v>0</v>
      </c>
    </row>
    <row r="5059" spans="1:19" x14ac:dyDescent="0.2">
      <c r="A5059" t="s">
        <v>2253</v>
      </c>
      <c r="B5059" t="s">
        <v>9</v>
      </c>
      <c r="C5059" t="s">
        <v>125</v>
      </c>
      <c r="D5059" t="s">
        <v>2254</v>
      </c>
      <c r="E5059">
        <v>3.7</v>
      </c>
      <c r="F5059">
        <v>143</v>
      </c>
      <c r="G5059" s="21">
        <v>5.74</v>
      </c>
      <c r="H5059">
        <v>2016</v>
      </c>
      <c r="J5059" t="str">
        <f>_xlfn.CONCAT(Table1[#This Row])</f>
        <v>Bordeaux Rouge 2016FranceBordeauxChâteau Pierrousselle3.71435.742016</v>
      </c>
      <c r="S5059" t="b">
        <v>0</v>
      </c>
    </row>
    <row r="5060" spans="1:19" x14ac:dyDescent="0.2">
      <c r="A5060" t="s">
        <v>2258</v>
      </c>
      <c r="B5060" t="s">
        <v>16</v>
      </c>
      <c r="C5060" t="s">
        <v>17</v>
      </c>
      <c r="D5060" t="s">
        <v>2259</v>
      </c>
      <c r="E5060">
        <v>3.7</v>
      </c>
      <c r="F5060">
        <v>143</v>
      </c>
      <c r="G5060" s="21">
        <v>12.56</v>
      </c>
      <c r="H5060">
        <v>2016</v>
      </c>
      <c r="J5060" t="str">
        <f>_xlfn.CONCAT(Table1[#This Row])</f>
        <v>Inedito 2016ItalyToscanaTerre del Marchesato3.714312.562016</v>
      </c>
      <c r="S5060" t="b">
        <v>0</v>
      </c>
    </row>
    <row r="5061" spans="1:19" x14ac:dyDescent="0.2">
      <c r="A5061" t="s">
        <v>2265</v>
      </c>
      <c r="B5061" t="s">
        <v>16</v>
      </c>
      <c r="C5061" t="s">
        <v>2266</v>
      </c>
      <c r="D5061" t="s">
        <v>761</v>
      </c>
      <c r="E5061">
        <v>3.7</v>
      </c>
      <c r="F5061">
        <v>143</v>
      </c>
      <c r="G5061" s="21">
        <v>19.010000000000002</v>
      </c>
      <c r="H5061">
        <v>2016</v>
      </c>
      <c r="J5061" t="str">
        <f>_xlfn.CONCAT(Table1[#This Row])</f>
        <v>Mantsch Lagrein Riserva 2016ItalyTrentino-Alto AdigeColterenzio (Schreckbichl)3.714319.012016</v>
      </c>
      <c r="S5061" t="b">
        <v>0</v>
      </c>
    </row>
    <row r="5062" spans="1:19" x14ac:dyDescent="0.2">
      <c r="A5062" t="s">
        <v>2217</v>
      </c>
      <c r="B5062" t="s">
        <v>16</v>
      </c>
      <c r="C5062" t="s">
        <v>120</v>
      </c>
      <c r="D5062" t="s">
        <v>1721</v>
      </c>
      <c r="E5062">
        <v>4.4000000000000004</v>
      </c>
      <c r="F5062">
        <v>142</v>
      </c>
      <c r="G5062" s="21">
        <v>68.650000000000006</v>
      </c>
      <c r="H5062">
        <v>2016</v>
      </c>
      <c r="J5062" t="str">
        <f>_xlfn.CONCAT(Table1[#This Row])</f>
        <v>Ai Suma Barbera d'Asti 2016ItalyBarbera d'AstiBraida4.414268.652016</v>
      </c>
      <c r="S5062" t="b">
        <v>0</v>
      </c>
    </row>
    <row r="5063" spans="1:19" x14ac:dyDescent="0.2">
      <c r="A5063" t="s">
        <v>2233</v>
      </c>
      <c r="B5063" t="s">
        <v>9</v>
      </c>
      <c r="C5063" t="s">
        <v>96</v>
      </c>
      <c r="D5063" t="s">
        <v>2234</v>
      </c>
      <c r="E5063">
        <v>4.0999999999999996</v>
      </c>
      <c r="F5063">
        <v>142</v>
      </c>
      <c r="G5063" s="21">
        <v>22.5</v>
      </c>
      <c r="H5063">
        <v>2016</v>
      </c>
      <c r="J5063" t="str">
        <f>_xlfn.CONCAT(Table1[#This Row])</f>
        <v>Saint-Émilion Grand Cru 2016FranceSaint-Émilion Grand CruChâteau La Couronne4.114222.52016</v>
      </c>
      <c r="S5063" t="b">
        <v>0</v>
      </c>
    </row>
    <row r="5064" spans="1:19" x14ac:dyDescent="0.2">
      <c r="A5064" t="s">
        <v>407</v>
      </c>
      <c r="B5064" t="s">
        <v>16</v>
      </c>
      <c r="C5064" t="s">
        <v>433</v>
      </c>
      <c r="D5064" t="s">
        <v>815</v>
      </c>
      <c r="E5064">
        <v>4</v>
      </c>
      <c r="F5064">
        <v>142</v>
      </c>
      <c r="G5064" s="21">
        <v>19.399999999999999</v>
      </c>
      <c r="H5064">
        <v>2016</v>
      </c>
      <c r="J5064" t="str">
        <f>_xlfn.CONCAT(Table1[#This Row])</f>
        <v>Valpolicella Ripasso Classico Superiore 2016ItalyValpolicella RipassoLe Ragose414219.42016</v>
      </c>
      <c r="S5064" t="b">
        <v>0</v>
      </c>
    </row>
    <row r="5065" spans="1:19" x14ac:dyDescent="0.2">
      <c r="A5065" t="s">
        <v>2225</v>
      </c>
      <c r="B5065" t="s">
        <v>16</v>
      </c>
      <c r="C5065" t="s">
        <v>2226</v>
      </c>
      <c r="D5065" t="s">
        <v>2227</v>
      </c>
      <c r="E5065">
        <v>3.9</v>
      </c>
      <c r="F5065">
        <v>142</v>
      </c>
      <c r="G5065" s="21">
        <v>9.9</v>
      </c>
      <c r="H5065">
        <v>2016</v>
      </c>
      <c r="J5065" t="str">
        <f>_xlfn.CONCAT(Table1[#This Row])</f>
        <v>Bruno Rosso 2016ItalyLuganaBulgarini3.91429.92016</v>
      </c>
      <c r="S5065" t="b">
        <v>0</v>
      </c>
    </row>
    <row r="5066" spans="1:19" x14ac:dyDescent="0.2">
      <c r="A5066" t="s">
        <v>838</v>
      </c>
      <c r="B5066" t="s">
        <v>9</v>
      </c>
      <c r="C5066" t="s">
        <v>105</v>
      </c>
      <c r="D5066" t="s">
        <v>2232</v>
      </c>
      <c r="E5066">
        <v>3.9</v>
      </c>
      <c r="F5066">
        <v>142</v>
      </c>
      <c r="G5066" s="21">
        <v>18.95</v>
      </c>
      <c r="H5066">
        <v>2016</v>
      </c>
      <c r="J5066" t="str">
        <f>_xlfn.CONCAT(Table1[#This Row])</f>
        <v>Saint-Estèphe 2016FranceSaint-EstèpheChâteau Sérilhan3.914218.952016</v>
      </c>
      <c r="S5066" t="b">
        <v>0</v>
      </c>
    </row>
    <row r="5067" spans="1:19" x14ac:dyDescent="0.2">
      <c r="A5067" t="s">
        <v>2235</v>
      </c>
      <c r="B5067" t="s">
        <v>9</v>
      </c>
      <c r="C5067" t="s">
        <v>958</v>
      </c>
      <c r="D5067" t="s">
        <v>363</v>
      </c>
      <c r="E5067">
        <v>3.9</v>
      </c>
      <c r="F5067">
        <v>142</v>
      </c>
      <c r="G5067" s="21">
        <v>18.989999999999998</v>
      </c>
      <c r="H5067">
        <v>2016</v>
      </c>
      <c r="J5067" t="str">
        <f>_xlfn.CONCAT(Table1[#This Row])</f>
        <v>Grand Vin Minervois La Livinière 2016FranceMinervois La LivinièreL'Ostal Cazes3.914218.992016</v>
      </c>
      <c r="S5067" t="b">
        <v>0</v>
      </c>
    </row>
    <row r="5068" spans="1:19" x14ac:dyDescent="0.2">
      <c r="A5068" t="s">
        <v>2223</v>
      </c>
      <c r="B5068" t="s">
        <v>9</v>
      </c>
      <c r="C5068" t="s">
        <v>281</v>
      </c>
      <c r="D5068" t="s">
        <v>2224</v>
      </c>
      <c r="E5068">
        <v>3.8</v>
      </c>
      <c r="F5068">
        <v>142</v>
      </c>
      <c r="G5068" s="21">
        <v>56.6</v>
      </c>
      <c r="H5068">
        <v>2016</v>
      </c>
      <c r="J5068" t="str">
        <f>_xlfn.CONCAT(Table1[#This Row])</f>
        <v>Haut-Médoc (Grand Cru Classé) 2016FranceHaut-MédocChâteau de Camensac3.814256.62016</v>
      </c>
      <c r="S5068" t="b">
        <v>0</v>
      </c>
    </row>
    <row r="5069" spans="1:19" x14ac:dyDescent="0.2">
      <c r="A5069" t="s">
        <v>2231</v>
      </c>
      <c r="B5069" t="s">
        <v>77</v>
      </c>
      <c r="C5069" t="s">
        <v>78</v>
      </c>
      <c r="D5069" t="s">
        <v>79</v>
      </c>
      <c r="E5069">
        <v>3.6</v>
      </c>
      <c r="F5069">
        <v>142</v>
      </c>
      <c r="G5069" s="21">
        <v>9.9</v>
      </c>
      <c r="H5069">
        <v>2016</v>
      </c>
      <c r="J5069" t="str">
        <f>_xlfn.CONCAT(Table1[#This Row])</f>
        <v>Contraste Tinto 2016PortugalDouroConceito3.61429.92016</v>
      </c>
      <c r="S5069" t="b">
        <v>0</v>
      </c>
    </row>
    <row r="5070" spans="1:19" x14ac:dyDescent="0.2">
      <c r="A5070" t="s">
        <v>2210</v>
      </c>
      <c r="B5070" t="s">
        <v>2211</v>
      </c>
      <c r="C5070" t="s">
        <v>2212</v>
      </c>
      <c r="D5070" t="s">
        <v>2213</v>
      </c>
      <c r="E5070">
        <v>3.5</v>
      </c>
      <c r="F5070">
        <v>142</v>
      </c>
      <c r="G5070" s="21">
        <v>14.29</v>
      </c>
      <c r="H5070">
        <v>2016</v>
      </c>
      <c r="J5070" t="str">
        <f>_xlfn.CONCAT(Table1[#This Row])</f>
        <v>Estate Tannat - Merlot (Varietales) 2016UruguaySan JoséBodega Garzón3.514214.292016</v>
      </c>
      <c r="S5070" t="b">
        <v>0</v>
      </c>
    </row>
    <row r="5071" spans="1:19" x14ac:dyDescent="0.2">
      <c r="A5071" t="s">
        <v>2186</v>
      </c>
      <c r="B5071" t="s">
        <v>16</v>
      </c>
      <c r="C5071" t="s">
        <v>638</v>
      </c>
      <c r="D5071" t="s">
        <v>2187</v>
      </c>
      <c r="E5071">
        <v>4.0999999999999996</v>
      </c>
      <c r="F5071">
        <v>141</v>
      </c>
      <c r="G5071" s="21">
        <v>29.35</v>
      </c>
      <c r="H5071">
        <v>2016</v>
      </c>
      <c r="J5071" t="str">
        <f>_xlfn.CONCAT(Table1[#This Row])</f>
        <v>Cocciapazza Montepulciano d'Abruzzo 2016ItalyMontepulciano d'AbruzzoTorre dei Beati4.114129.352016</v>
      </c>
      <c r="S5071" t="b">
        <v>0</v>
      </c>
    </row>
    <row r="5072" spans="1:19" x14ac:dyDescent="0.2">
      <c r="A5072" t="s">
        <v>1540</v>
      </c>
      <c r="B5072" t="s">
        <v>77</v>
      </c>
      <c r="C5072" t="s">
        <v>153</v>
      </c>
      <c r="D5072" t="s">
        <v>2188</v>
      </c>
      <c r="E5072">
        <v>4.0999999999999996</v>
      </c>
      <c r="F5072">
        <v>141</v>
      </c>
      <c r="G5072" s="21">
        <v>8.4499999999999993</v>
      </c>
      <c r="H5072">
        <v>2016</v>
      </c>
      <c r="J5072" t="str">
        <f>_xlfn.CONCAT(Table1[#This Row])</f>
        <v>Alentejano Reserva Tinto 2016PortugalAlentejanoTerra d'Alter4.11418.452016</v>
      </c>
      <c r="S5072" t="b">
        <v>0</v>
      </c>
    </row>
    <row r="5073" spans="1:19" x14ac:dyDescent="0.2">
      <c r="A5073" t="s">
        <v>2162</v>
      </c>
      <c r="B5073" t="s">
        <v>16</v>
      </c>
      <c r="C5073" t="s">
        <v>228</v>
      </c>
      <c r="D5073" t="s">
        <v>975</v>
      </c>
      <c r="E5073">
        <v>4</v>
      </c>
      <c r="F5073">
        <v>140</v>
      </c>
      <c r="G5073" s="21">
        <v>21</v>
      </c>
      <c r="H5073">
        <v>2016</v>
      </c>
      <c r="J5073" t="str">
        <f>_xlfn.CONCAT(Table1[#This Row])</f>
        <v>Santa Cecilia Nero d'Avola 2016ItalyTerre SicilianePlaneta4140212016</v>
      </c>
      <c r="S5073" t="b">
        <v>0</v>
      </c>
    </row>
    <row r="5074" spans="1:19" x14ac:dyDescent="0.2">
      <c r="A5074" t="s">
        <v>1063</v>
      </c>
      <c r="B5074" t="s">
        <v>70</v>
      </c>
      <c r="C5074" t="s">
        <v>71</v>
      </c>
      <c r="D5074" t="s">
        <v>1025</v>
      </c>
      <c r="E5074">
        <v>3.9</v>
      </c>
      <c r="F5074">
        <v>140</v>
      </c>
      <c r="G5074" s="21">
        <v>14.49</v>
      </c>
      <c r="H5074">
        <v>2016</v>
      </c>
      <c r="J5074" t="str">
        <f>_xlfn.CONCAT(Table1[#This Row])</f>
        <v>Merlot 2016United StatesCaliforniaSpellbound3.914014.492016</v>
      </c>
      <c r="S5074" t="b">
        <v>0</v>
      </c>
    </row>
    <row r="5075" spans="1:19" x14ac:dyDescent="0.2">
      <c r="A5075" t="s">
        <v>2141</v>
      </c>
      <c r="B5075" t="s">
        <v>9</v>
      </c>
      <c r="C5075" t="s">
        <v>134</v>
      </c>
      <c r="D5075" t="s">
        <v>966</v>
      </c>
      <c r="E5075">
        <v>4.4000000000000004</v>
      </c>
      <c r="F5075">
        <v>139</v>
      </c>
      <c r="G5075" s="21">
        <v>46.64</v>
      </c>
      <c r="H5075">
        <v>2016</v>
      </c>
      <c r="J5075" t="str">
        <f>_xlfn.CONCAT(Table1[#This Row])</f>
        <v>Saint-Joseph Lieu-Dit 2016FranceSaint-JosephE. Guigal4.413946.642016</v>
      </c>
      <c r="S5075" t="b">
        <v>0</v>
      </c>
    </row>
    <row r="5076" spans="1:19" x14ac:dyDescent="0.2">
      <c r="A5076" t="s">
        <v>2128</v>
      </c>
      <c r="B5076" t="s">
        <v>70</v>
      </c>
      <c r="C5076" t="s">
        <v>2129</v>
      </c>
      <c r="D5076" t="s">
        <v>2130</v>
      </c>
      <c r="E5076">
        <v>4.2</v>
      </c>
      <c r="F5076">
        <v>139</v>
      </c>
      <c r="G5076" s="21">
        <v>56.4</v>
      </c>
      <c r="H5076">
        <v>2016</v>
      </c>
      <c r="J5076" t="str">
        <f>_xlfn.CONCAT(Table1[#This Row])</f>
        <v>Doña Margarita Vineyard Mas Cavalls Pinot Noir 2016United StatesSonoma CoastMarimar Estate4.213956.42016</v>
      </c>
      <c r="S5076" t="b">
        <v>0</v>
      </c>
    </row>
    <row r="5077" spans="1:19" x14ac:dyDescent="0.2">
      <c r="A5077" t="s">
        <v>2146</v>
      </c>
      <c r="B5077" t="s">
        <v>23</v>
      </c>
      <c r="C5077" t="s">
        <v>247</v>
      </c>
      <c r="D5077" t="s">
        <v>1601</v>
      </c>
      <c r="E5077">
        <v>3.8</v>
      </c>
      <c r="F5077">
        <v>139</v>
      </c>
      <c r="G5077" s="21">
        <v>26.22</v>
      </c>
      <c r="H5077">
        <v>2016</v>
      </c>
      <c r="J5077" t="str">
        <f>_xlfn.CONCAT(Table1[#This Row])</f>
        <v>Jois Blaufrankisch 2016AustriaBurgenlandScheiblhofer3.813926.222016</v>
      </c>
      <c r="S5077" t="b">
        <v>0</v>
      </c>
    </row>
    <row r="5078" spans="1:19" x14ac:dyDescent="0.2">
      <c r="A5078" t="s">
        <v>2132</v>
      </c>
      <c r="B5078" t="s">
        <v>62</v>
      </c>
      <c r="C5078" t="s">
        <v>1798</v>
      </c>
      <c r="D5078" t="s">
        <v>2133</v>
      </c>
      <c r="E5078">
        <v>3.5</v>
      </c>
      <c r="F5078">
        <v>139</v>
      </c>
      <c r="G5078" s="21">
        <v>7.19</v>
      </c>
      <c r="H5078">
        <v>2016</v>
      </c>
      <c r="J5078" t="str">
        <f>_xlfn.CONCAT(Table1[#This Row])</f>
        <v>Merlot (Jan Fiskaal) 2016South AfricaCoastal RegionMAN3.51397.192016</v>
      </c>
      <c r="S5078" t="b">
        <v>0</v>
      </c>
    </row>
    <row r="5079" spans="1:19" x14ac:dyDescent="0.2">
      <c r="A5079" t="s">
        <v>2094</v>
      </c>
      <c r="B5079" t="s">
        <v>16</v>
      </c>
      <c r="C5079" t="s">
        <v>291</v>
      </c>
      <c r="D5079" t="s">
        <v>2095</v>
      </c>
      <c r="E5079">
        <v>4.2</v>
      </c>
      <c r="F5079">
        <v>138</v>
      </c>
      <c r="G5079" s="21">
        <v>18.95</v>
      </c>
      <c r="H5079">
        <v>2016</v>
      </c>
      <c r="J5079" t="str">
        <f>_xlfn.CONCAT(Table1[#This Row])</f>
        <v>Zane Valpolicella Ripasso Classico Superiore 2016ItalyValpolicella Ripasso ClassicoBoscaini Carlo4.213818.952016</v>
      </c>
      <c r="S5079" t="b">
        <v>0</v>
      </c>
    </row>
    <row r="5080" spans="1:19" x14ac:dyDescent="0.2">
      <c r="A5080" t="s">
        <v>2106</v>
      </c>
      <c r="B5080" t="s">
        <v>9</v>
      </c>
      <c r="C5080" t="s">
        <v>389</v>
      </c>
      <c r="D5080" t="s">
        <v>2107</v>
      </c>
      <c r="E5080">
        <v>4</v>
      </c>
      <c r="F5080">
        <v>138</v>
      </c>
      <c r="G5080" s="21">
        <v>51.66</v>
      </c>
      <c r="H5080">
        <v>2016</v>
      </c>
      <c r="J5080" t="str">
        <f>_xlfn.CONCAT(Table1[#This Row])</f>
        <v>Pessac-Léognan (Grand Cru Classé de Graves) 2016FrancePessac-LéognanChâteau de Fieuzal413851.662016</v>
      </c>
      <c r="S5080" t="b">
        <v>0</v>
      </c>
    </row>
    <row r="5081" spans="1:19" x14ac:dyDescent="0.2">
      <c r="A5081" t="s">
        <v>2093</v>
      </c>
      <c r="B5081" t="s">
        <v>277</v>
      </c>
      <c r="C5081" t="s">
        <v>278</v>
      </c>
      <c r="D5081" t="s">
        <v>546</v>
      </c>
      <c r="E5081">
        <v>3.8</v>
      </c>
      <c r="F5081">
        <v>138</v>
      </c>
      <c r="G5081" s="21">
        <v>9.8000000000000007</v>
      </c>
      <c r="H5081">
        <v>2016</v>
      </c>
      <c r="J5081" t="str">
        <f>_xlfn.CONCAT(Table1[#This Row])</f>
        <v>Gaudenz Trocken 2016GermanyPfalzKnipser3.81389.82016</v>
      </c>
      <c r="S5081" t="b">
        <v>0</v>
      </c>
    </row>
    <row r="5082" spans="1:19" x14ac:dyDescent="0.2">
      <c r="A5082" t="s">
        <v>2083</v>
      </c>
      <c r="B5082" t="s">
        <v>16</v>
      </c>
      <c r="C5082" t="s">
        <v>99</v>
      </c>
      <c r="D5082" t="s">
        <v>2084</v>
      </c>
      <c r="E5082">
        <v>3.4</v>
      </c>
      <c r="F5082">
        <v>138</v>
      </c>
      <c r="G5082" s="21">
        <v>4.57</v>
      </c>
      <c r="H5082">
        <v>2016</v>
      </c>
      <c r="J5082" t="str">
        <f>_xlfn.CONCAT(Table1[#This Row])</f>
        <v>Villa Mura Merlot Veneto 2016ItalyVenetoSartori3.41384.572016</v>
      </c>
      <c r="S5082" t="b">
        <v>0</v>
      </c>
    </row>
    <row r="5083" spans="1:19" x14ac:dyDescent="0.2">
      <c r="A5083" t="s">
        <v>2062</v>
      </c>
      <c r="B5083" t="s">
        <v>16</v>
      </c>
      <c r="C5083" t="s">
        <v>74</v>
      </c>
      <c r="D5083" t="s">
        <v>1409</v>
      </c>
      <c r="E5083">
        <v>4.0999999999999996</v>
      </c>
      <c r="F5083">
        <v>137</v>
      </c>
      <c r="G5083" s="21">
        <v>12.9</v>
      </c>
      <c r="H5083">
        <v>2016</v>
      </c>
      <c r="J5083" t="str">
        <f>_xlfn.CONCAT(Table1[#This Row])</f>
        <v>Pietra (Primitivo - Susumaniello) 2016ItalySalentoMenhir4.113712.92016</v>
      </c>
      <c r="S5083" t="b">
        <v>0</v>
      </c>
    </row>
    <row r="5084" spans="1:19" x14ac:dyDescent="0.2">
      <c r="A5084" t="s">
        <v>2036</v>
      </c>
      <c r="B5084" t="s">
        <v>16</v>
      </c>
      <c r="C5084" t="s">
        <v>454</v>
      </c>
      <c r="D5084" t="s">
        <v>270</v>
      </c>
      <c r="E5084">
        <v>3.9</v>
      </c>
      <c r="F5084">
        <v>137</v>
      </c>
      <c r="G5084" s="21">
        <v>25.95</v>
      </c>
      <c r="H5084">
        <v>2016</v>
      </c>
      <c r="J5084" t="str">
        <f>_xlfn.CONCAT(Table1[#This Row])</f>
        <v>Noà (Tenuta Presti e Pregni) 2016ItalySiciliaCusumano3.913725.952016</v>
      </c>
      <c r="S5084" t="b">
        <v>0</v>
      </c>
    </row>
    <row r="5085" spans="1:19" x14ac:dyDescent="0.2">
      <c r="A5085" t="s">
        <v>2039</v>
      </c>
      <c r="B5085" t="s">
        <v>16</v>
      </c>
      <c r="C5085" t="s">
        <v>1698</v>
      </c>
      <c r="D5085" t="s">
        <v>1699</v>
      </c>
      <c r="E5085">
        <v>3.9</v>
      </c>
      <c r="F5085">
        <v>137</v>
      </c>
      <c r="G5085" s="21">
        <v>23.99</v>
      </c>
      <c r="H5085">
        <v>2016</v>
      </c>
      <c r="J5085" t="str">
        <f>_xlfn.CONCAT(Table1[#This Row])</f>
        <v>Russiz Superiore Cabernet Franc Collio 2016ItalyCollioMarco Felluga3.913723.992016</v>
      </c>
      <c r="S5085" t="b">
        <v>0</v>
      </c>
    </row>
    <row r="5086" spans="1:19" x14ac:dyDescent="0.2">
      <c r="A5086" t="s">
        <v>2049</v>
      </c>
      <c r="B5086" t="s">
        <v>9</v>
      </c>
      <c r="C5086" t="s">
        <v>138</v>
      </c>
      <c r="D5086" t="s">
        <v>2050</v>
      </c>
      <c r="E5086">
        <v>3.7</v>
      </c>
      <c r="F5086">
        <v>137</v>
      </c>
      <c r="G5086" s="21">
        <v>10.66</v>
      </c>
      <c r="H5086">
        <v>2016</v>
      </c>
      <c r="J5086" t="str">
        <f>_xlfn.CONCAT(Table1[#This Row])</f>
        <v>Fronsac 2016FranceFronsacChâteau Hauchat3.713710.662016</v>
      </c>
      <c r="S5086" t="b">
        <v>0</v>
      </c>
    </row>
    <row r="5087" spans="1:19" x14ac:dyDescent="0.2">
      <c r="A5087" t="s">
        <v>2044</v>
      </c>
      <c r="B5087" t="s">
        <v>16</v>
      </c>
      <c r="C5087" t="s">
        <v>228</v>
      </c>
      <c r="D5087" t="s">
        <v>2045</v>
      </c>
      <c r="E5087">
        <v>3.5</v>
      </c>
      <c r="F5087">
        <v>137</v>
      </c>
      <c r="G5087" s="21">
        <v>7.52</v>
      </c>
      <c r="H5087">
        <v>2016</v>
      </c>
      <c r="J5087" t="str">
        <f>_xlfn.CONCAT(Table1[#This Row])</f>
        <v>Regaleali Nero d'Avola 2016ItalyTerre SicilianeTasca d'Almerita3.51377.522016</v>
      </c>
      <c r="S5087" t="b">
        <v>0</v>
      </c>
    </row>
    <row r="5088" spans="1:19" x14ac:dyDescent="0.2">
      <c r="A5088" t="s">
        <v>2011</v>
      </c>
      <c r="B5088" t="s">
        <v>464</v>
      </c>
      <c r="C5088" t="s">
        <v>2012</v>
      </c>
      <c r="D5088" t="s">
        <v>2013</v>
      </c>
      <c r="E5088">
        <v>4.2</v>
      </c>
      <c r="F5088">
        <v>136</v>
      </c>
      <c r="G5088" s="21">
        <v>36.950000000000003</v>
      </c>
      <c r="H5088">
        <v>2016</v>
      </c>
      <c r="J5088" t="str">
        <f>_xlfn.CONCAT(Table1[#This Row])</f>
        <v>Mavrotragano 2016GreeceSantoriniDomaine Sigalas4.213636.952016</v>
      </c>
      <c r="S5088" t="b">
        <v>0</v>
      </c>
    </row>
    <row r="5089" spans="1:19" x14ac:dyDescent="0.2">
      <c r="A5089" t="s">
        <v>2007</v>
      </c>
      <c r="B5089" t="s">
        <v>9</v>
      </c>
      <c r="C5089" t="s">
        <v>281</v>
      </c>
      <c r="D5089" t="s">
        <v>2008</v>
      </c>
      <c r="E5089">
        <v>3.8</v>
      </c>
      <c r="F5089">
        <v>136</v>
      </c>
      <c r="G5089" s="21">
        <v>18.95</v>
      </c>
      <c r="H5089">
        <v>2016</v>
      </c>
      <c r="J5089" t="str">
        <f>_xlfn.CONCAT(Table1[#This Row])</f>
        <v>Haut-Médoc 2016FranceHaut-MédocChâteau Belle-Vue3.813618.952016</v>
      </c>
      <c r="S5089" t="b">
        <v>0</v>
      </c>
    </row>
    <row r="5090" spans="1:19" x14ac:dyDescent="0.2">
      <c r="A5090" t="s">
        <v>2015</v>
      </c>
      <c r="B5090" t="s">
        <v>9</v>
      </c>
      <c r="C5090" t="s">
        <v>2016</v>
      </c>
      <c r="D5090" t="s">
        <v>1102</v>
      </c>
      <c r="E5090">
        <v>3.8</v>
      </c>
      <c r="F5090">
        <v>136</v>
      </c>
      <c r="G5090" s="21">
        <v>17.899999999999999</v>
      </c>
      <c r="H5090">
        <v>2016</v>
      </c>
      <c r="J5090" t="str">
        <f>_xlfn.CONCAT(Table1[#This Row])</f>
        <v>Moulin à Vent 2016FranceMoulin-à-VentTerres Dorées3.813617.92016</v>
      </c>
      <c r="S5090" t="b">
        <v>0</v>
      </c>
    </row>
    <row r="5091" spans="1:19" x14ac:dyDescent="0.2">
      <c r="A5091" t="s">
        <v>2025</v>
      </c>
      <c r="B5091" t="s">
        <v>9</v>
      </c>
      <c r="C5091" t="s">
        <v>1547</v>
      </c>
      <c r="D5091" t="s">
        <v>1745</v>
      </c>
      <c r="E5091">
        <v>3.7</v>
      </c>
      <c r="F5091">
        <v>136</v>
      </c>
      <c r="G5091" s="21">
        <v>13.5</v>
      </c>
      <c r="H5091">
        <v>2016</v>
      </c>
      <c r="J5091" t="str">
        <f>_xlfn.CONCAT(Table1[#This Row])</f>
        <v>Iirrésistible Côtes de Provence 2016FranceCôtes de ProvenceDomaine de la Croix3.713613.52016</v>
      </c>
      <c r="S5091" t="b">
        <v>0</v>
      </c>
    </row>
    <row r="5092" spans="1:19" x14ac:dyDescent="0.2">
      <c r="A5092" t="s">
        <v>1976</v>
      </c>
      <c r="B5092" t="s">
        <v>66</v>
      </c>
      <c r="C5092" t="s">
        <v>1977</v>
      </c>
      <c r="D5092" t="s">
        <v>670</v>
      </c>
      <c r="E5092">
        <v>3.8</v>
      </c>
      <c r="F5092">
        <v>135</v>
      </c>
      <c r="G5092" s="21">
        <v>11.05</v>
      </c>
      <c r="H5092">
        <v>2016</v>
      </c>
      <c r="J5092" t="str">
        <f>_xlfn.CONCAT(Table1[#This Row])</f>
        <v>Caprasia Bobal 2016SpainUtiel-RequenaVegalfaro3.813511.052016</v>
      </c>
      <c r="S5092" t="b">
        <v>0</v>
      </c>
    </row>
    <row r="5093" spans="1:19" x14ac:dyDescent="0.2">
      <c r="A5093" t="s">
        <v>1947</v>
      </c>
      <c r="B5093" t="s">
        <v>16</v>
      </c>
      <c r="C5093" t="s">
        <v>17</v>
      </c>
      <c r="D5093" t="s">
        <v>1702</v>
      </c>
      <c r="E5093">
        <v>4.2</v>
      </c>
      <c r="F5093">
        <v>134</v>
      </c>
      <c r="G5093" s="21">
        <v>105</v>
      </c>
      <c r="H5093">
        <v>2016</v>
      </c>
      <c r="J5093" t="str">
        <f>_xlfn.CONCAT(Table1[#This Row])</f>
        <v>Testamatta Toscana 2016ItalyToscanaBibi Graetz4.21341052016</v>
      </c>
      <c r="S5093" t="b">
        <v>0</v>
      </c>
    </row>
    <row r="5094" spans="1:19" x14ac:dyDescent="0.2">
      <c r="A5094" t="s">
        <v>1957</v>
      </c>
      <c r="B5094" t="s">
        <v>9</v>
      </c>
      <c r="C5094" t="s">
        <v>873</v>
      </c>
      <c r="D5094" t="s">
        <v>874</v>
      </c>
      <c r="E5094">
        <v>4.0999999999999996</v>
      </c>
      <c r="F5094">
        <v>134</v>
      </c>
      <c r="G5094" s="21">
        <v>31.9</v>
      </c>
      <c r="H5094">
        <v>2016</v>
      </c>
      <c r="J5094" t="str">
        <f>_xlfn.CONCAT(Table1[#This Row])</f>
        <v>Bandol Rouge 2016FranceBandolGros' Noré4.113431.92016</v>
      </c>
      <c r="S5094" t="b">
        <v>0</v>
      </c>
    </row>
    <row r="5095" spans="1:19" x14ac:dyDescent="0.2">
      <c r="A5095" t="s">
        <v>461</v>
      </c>
      <c r="B5095" t="s">
        <v>9</v>
      </c>
      <c r="C5095" t="s">
        <v>114</v>
      </c>
      <c r="D5095" t="s">
        <v>1965</v>
      </c>
      <c r="E5095">
        <v>4.0999999999999996</v>
      </c>
      <c r="F5095">
        <v>134</v>
      </c>
      <c r="G5095" s="21">
        <v>82.86</v>
      </c>
      <c r="H5095">
        <v>2016</v>
      </c>
      <c r="J5095" t="str">
        <f>_xlfn.CONCAT(Table1[#This Row])</f>
        <v>Saint-Julien (Grand Cru Classé) 2016FranceSaint-JulienChâteau Saint-Pierre4.113482.862016</v>
      </c>
      <c r="S5095" t="b">
        <v>0</v>
      </c>
    </row>
    <row r="5096" spans="1:19" x14ac:dyDescent="0.2">
      <c r="A5096" t="s">
        <v>1920</v>
      </c>
      <c r="B5096" t="s">
        <v>16</v>
      </c>
      <c r="C5096" t="s">
        <v>1853</v>
      </c>
      <c r="D5096" t="s">
        <v>1854</v>
      </c>
      <c r="E5096">
        <v>3.9</v>
      </c>
      <c r="F5096">
        <v>133</v>
      </c>
      <c r="G5096" s="21">
        <v>11.45</v>
      </c>
      <c r="H5096">
        <v>2016</v>
      </c>
      <c r="J5096" t="str">
        <f>_xlfn.CONCAT(Table1[#This Row])</f>
        <v>Teroldego Rotaliano 2016ItalyTeroldego RotalianoDe Vescovi Ulzbach3.913311.452016</v>
      </c>
      <c r="S5096" t="b">
        <v>0</v>
      </c>
    </row>
    <row r="5097" spans="1:19" x14ac:dyDescent="0.2">
      <c r="A5097" t="s">
        <v>1913</v>
      </c>
      <c r="B5097" t="s">
        <v>70</v>
      </c>
      <c r="C5097" t="s">
        <v>71</v>
      </c>
      <c r="D5097" t="s">
        <v>708</v>
      </c>
      <c r="E5097">
        <v>3.8</v>
      </c>
      <c r="F5097">
        <v>133</v>
      </c>
      <c r="G5097" s="21">
        <v>13.25</v>
      </c>
      <c r="H5097">
        <v>2016</v>
      </c>
      <c r="J5097" t="str">
        <f>_xlfn.CONCAT(Table1[#This Row])</f>
        <v>'Rosso &amp; Bianco' Shiraz 2016United StatesCaliforniaFrancis Ford Coppola3.813313.252016</v>
      </c>
      <c r="S5097" t="b">
        <v>0</v>
      </c>
    </row>
    <row r="5098" spans="1:19" x14ac:dyDescent="0.2">
      <c r="A5098" t="s">
        <v>1888</v>
      </c>
      <c r="B5098" t="s">
        <v>1681</v>
      </c>
      <c r="C5098" t="s">
        <v>1682</v>
      </c>
      <c r="D5098" t="s">
        <v>1683</v>
      </c>
      <c r="E5098">
        <v>4.0999999999999996</v>
      </c>
      <c r="F5098">
        <v>132</v>
      </c>
      <c r="G5098" s="21">
        <v>16.899999999999999</v>
      </c>
      <c r="H5098">
        <v>2016</v>
      </c>
      <c r="J5098" t="str">
        <f>_xlfn.CONCAT(Table1[#This Row])</f>
        <v>Tavkveri 2016GeorgiaKakhetiMukhrani4.113216.92016</v>
      </c>
      <c r="S5098" t="b">
        <v>0</v>
      </c>
    </row>
    <row r="5099" spans="1:19" x14ac:dyDescent="0.2">
      <c r="A5099" t="s">
        <v>1895</v>
      </c>
      <c r="B5099" t="s">
        <v>9</v>
      </c>
      <c r="C5099" t="s">
        <v>50</v>
      </c>
      <c r="D5099" t="s">
        <v>811</v>
      </c>
      <c r="E5099">
        <v>3.9</v>
      </c>
      <c r="F5099">
        <v>132</v>
      </c>
      <c r="G5099" s="21">
        <v>12.62</v>
      </c>
      <c r="H5099">
        <v>2016</v>
      </c>
      <c r="J5099" t="str">
        <f>_xlfn.CONCAT(Table1[#This Row])</f>
        <v>Les Crus Terrasses du Larzac 2016FranceTerrasses du LarzacCalmel &amp; Joseph3.913212.622016</v>
      </c>
      <c r="S5099" t="b">
        <v>0</v>
      </c>
    </row>
    <row r="5100" spans="1:19" x14ac:dyDescent="0.2">
      <c r="A5100" t="s">
        <v>1896</v>
      </c>
      <c r="B5100" t="s">
        <v>34</v>
      </c>
      <c r="C5100" t="s">
        <v>599</v>
      </c>
      <c r="D5100" t="s">
        <v>600</v>
      </c>
      <c r="E5100">
        <v>3.8</v>
      </c>
      <c r="F5100">
        <v>132</v>
      </c>
      <c r="G5100" s="21">
        <v>28.83</v>
      </c>
      <c r="H5100">
        <v>2016</v>
      </c>
      <c r="J5100" t="str">
        <f>_xlfn.CONCAT(Table1[#This Row])</f>
        <v>Galantas Gran Reserva Cabernet Franc 2016ChileMaipo ValleyHaras de Pirque3.813228.832016</v>
      </c>
      <c r="S5100" t="b">
        <v>0</v>
      </c>
    </row>
    <row r="5101" spans="1:19" x14ac:dyDescent="0.2">
      <c r="A5101" t="s">
        <v>1892</v>
      </c>
      <c r="B5101" t="s">
        <v>16</v>
      </c>
      <c r="C5101" t="s">
        <v>93</v>
      </c>
      <c r="D5101" t="s">
        <v>1893</v>
      </c>
      <c r="E5101">
        <v>3.7</v>
      </c>
      <c r="F5101">
        <v>132</v>
      </c>
      <c r="G5101" s="21">
        <v>14.73</v>
      </c>
      <c r="H5101">
        <v>2016</v>
      </c>
      <c r="J5101" t="str">
        <f>_xlfn.CONCAT(Table1[#This Row])</f>
        <v>Primocolle Chianti Classico 2016ItalyChianti ClassicoVilla Cerna3.713214.732016</v>
      </c>
      <c r="S5101" t="b">
        <v>0</v>
      </c>
    </row>
    <row r="5102" spans="1:19" x14ac:dyDescent="0.2">
      <c r="A5102" t="s">
        <v>1855</v>
      </c>
      <c r="B5102" t="s">
        <v>16</v>
      </c>
      <c r="C5102" t="s">
        <v>1856</v>
      </c>
      <c r="D5102" t="s">
        <v>1857</v>
      </c>
      <c r="E5102">
        <v>4</v>
      </c>
      <c r="F5102">
        <v>131</v>
      </c>
      <c r="G5102" s="21">
        <v>16.440000000000001</v>
      </c>
      <c r="H5102">
        <v>2016</v>
      </c>
      <c r="J5102" t="str">
        <f>_xlfn.CONCAT(Table1[#This Row])</f>
        <v>Evaluna 2016ItalyGardaSansonina413116.442016</v>
      </c>
      <c r="S5102" t="b">
        <v>0</v>
      </c>
    </row>
    <row r="5103" spans="1:19" x14ac:dyDescent="0.2">
      <c r="A5103" t="s">
        <v>1849</v>
      </c>
      <c r="B5103" t="s">
        <v>277</v>
      </c>
      <c r="C5103" t="s">
        <v>278</v>
      </c>
      <c r="D5103" t="s">
        <v>546</v>
      </c>
      <c r="E5103">
        <v>3.9</v>
      </c>
      <c r="F5103">
        <v>131</v>
      </c>
      <c r="G5103" s="21">
        <v>11.2</v>
      </c>
      <c r="H5103">
        <v>2016</v>
      </c>
      <c r="J5103" t="str">
        <f>_xlfn.CONCAT(Table1[#This Row])</f>
        <v>Blauer Spätburgunder Trocken 2016GermanyPfalzKnipser3.913111.22016</v>
      </c>
      <c r="S5103" t="b">
        <v>0</v>
      </c>
    </row>
    <row r="5104" spans="1:19" x14ac:dyDescent="0.2">
      <c r="A5104" t="s">
        <v>1867</v>
      </c>
      <c r="B5104" t="s">
        <v>9</v>
      </c>
      <c r="C5104" t="s">
        <v>190</v>
      </c>
      <c r="D5104" t="s">
        <v>966</v>
      </c>
      <c r="E5104">
        <v>3.9</v>
      </c>
      <c r="F5104">
        <v>131</v>
      </c>
      <c r="G5104" s="21">
        <v>99</v>
      </c>
      <c r="H5104">
        <v>2016</v>
      </c>
      <c r="J5104" t="str">
        <f>_xlfn.CONCAT(Table1[#This Row])</f>
        <v>Château d'Ampuis Côte-Rôtie 2016FranceCôte-RôtieE. Guigal3.9131992016</v>
      </c>
      <c r="S5104" t="b">
        <v>0</v>
      </c>
    </row>
    <row r="5105" spans="1:19" x14ac:dyDescent="0.2">
      <c r="A5105" t="s">
        <v>1847</v>
      </c>
      <c r="B5105" t="s">
        <v>16</v>
      </c>
      <c r="C5105" t="s">
        <v>1024</v>
      </c>
      <c r="D5105" t="s">
        <v>1848</v>
      </c>
      <c r="E5105">
        <v>3.8</v>
      </c>
      <c r="F5105">
        <v>131</v>
      </c>
      <c r="G5105" s="21">
        <v>15.5</v>
      </c>
      <c r="H5105">
        <v>2016</v>
      </c>
      <c r="J5105" t="str">
        <f>_xlfn.CONCAT(Table1[#This Row])</f>
        <v>Pian delle Mole Langhe Nebbiolo 2016ItalyLangheGiulia Negri3.813115.52016</v>
      </c>
      <c r="S5105" t="b">
        <v>0</v>
      </c>
    </row>
    <row r="5106" spans="1:19" x14ac:dyDescent="0.2">
      <c r="A5106" t="s">
        <v>1865</v>
      </c>
      <c r="B5106" t="s">
        <v>16</v>
      </c>
      <c r="C5106" t="s">
        <v>919</v>
      </c>
      <c r="D5106" t="s">
        <v>1866</v>
      </c>
      <c r="E5106">
        <v>3.8</v>
      </c>
      <c r="F5106">
        <v>131</v>
      </c>
      <c r="G5106" s="21">
        <v>7.7</v>
      </c>
      <c r="H5106">
        <v>2016</v>
      </c>
      <c r="J5106" t="str">
        <f>_xlfn.CONCAT(Table1[#This Row])</f>
        <v>Cervidoni Rosso Piceno 2016ItalyRosso PicenoTenuta di Tavignano3.81317.72016</v>
      </c>
      <c r="S5106" t="b">
        <v>0</v>
      </c>
    </row>
    <row r="5107" spans="1:19" x14ac:dyDescent="0.2">
      <c r="A5107" t="s">
        <v>1858</v>
      </c>
      <c r="B5107" t="s">
        <v>46</v>
      </c>
      <c r="C5107" t="s">
        <v>47</v>
      </c>
      <c r="D5107" t="s">
        <v>515</v>
      </c>
      <c r="E5107">
        <v>3.5</v>
      </c>
      <c r="F5107">
        <v>131</v>
      </c>
      <c r="G5107" s="21">
        <v>12.12</v>
      </c>
      <c r="H5107">
        <v>2016</v>
      </c>
      <c r="J5107" t="str">
        <f>_xlfn.CONCAT(Table1[#This Row])</f>
        <v>Clancy's Red Blend 2016AustraliaBarossaPeter Lehmann3.513112.122016</v>
      </c>
      <c r="S5107" t="b">
        <v>0</v>
      </c>
    </row>
    <row r="5108" spans="1:19" x14ac:dyDescent="0.2">
      <c r="A5108" t="s">
        <v>1823</v>
      </c>
      <c r="B5108" t="s">
        <v>62</v>
      </c>
      <c r="C5108" t="s">
        <v>1468</v>
      </c>
      <c r="D5108" t="s">
        <v>1824</v>
      </c>
      <c r="E5108">
        <v>4.3</v>
      </c>
      <c r="F5108">
        <v>130</v>
      </c>
      <c r="G5108" s="21">
        <v>56.74</v>
      </c>
      <c r="H5108">
        <v>2016</v>
      </c>
      <c r="J5108" t="str">
        <f>_xlfn.CONCAT(Table1[#This Row])</f>
        <v>Seven Flags Pinot Noir 2016South AfricaElginPaul Cluver4.313056.742016</v>
      </c>
      <c r="S5108" t="b">
        <v>0</v>
      </c>
    </row>
    <row r="5109" spans="1:19" x14ac:dyDescent="0.2">
      <c r="A5109" t="s">
        <v>1808</v>
      </c>
      <c r="B5109" t="s">
        <v>62</v>
      </c>
      <c r="C5109" t="s">
        <v>63</v>
      </c>
      <c r="D5109" t="s">
        <v>1809</v>
      </c>
      <c r="E5109">
        <v>3.7</v>
      </c>
      <c r="F5109">
        <v>130</v>
      </c>
      <c r="G5109" s="21">
        <v>16.989999999999998</v>
      </c>
      <c r="H5109">
        <v>2016</v>
      </c>
      <c r="J5109" t="str">
        <f>_xlfn.CONCAT(Table1[#This Row])</f>
        <v>Cabernet Sauvignon (1685 series) 2016South AfricaStellenboschBoschendal3.713016.992016</v>
      </c>
      <c r="S5109" t="b">
        <v>0</v>
      </c>
    </row>
    <row r="5110" spans="1:19" x14ac:dyDescent="0.2">
      <c r="A5110" t="s">
        <v>860</v>
      </c>
      <c r="B5110" t="s">
        <v>62</v>
      </c>
      <c r="C5110" t="s">
        <v>1798</v>
      </c>
      <c r="D5110" t="s">
        <v>1807</v>
      </c>
      <c r="E5110">
        <v>3.6</v>
      </c>
      <c r="F5110">
        <v>130</v>
      </c>
      <c r="G5110" s="21">
        <v>12.03</v>
      </c>
      <c r="H5110">
        <v>2016</v>
      </c>
      <c r="J5110" t="str">
        <f>_xlfn.CONCAT(Table1[#This Row])</f>
        <v>Cabernet Sauvignon 2016South AfricaCoastal RegionFleur du Cap3.613012.032016</v>
      </c>
      <c r="S5110" t="b">
        <v>0</v>
      </c>
    </row>
    <row r="5111" spans="1:19" x14ac:dyDescent="0.2">
      <c r="A5111" t="s">
        <v>1795</v>
      </c>
      <c r="B5111" t="s">
        <v>255</v>
      </c>
      <c r="C5111" t="s">
        <v>256</v>
      </c>
      <c r="D5111" t="s">
        <v>1796</v>
      </c>
      <c r="E5111">
        <v>3.5</v>
      </c>
      <c r="F5111">
        <v>130</v>
      </c>
      <c r="G5111" s="21">
        <v>10.5</v>
      </c>
      <c r="H5111">
        <v>2016</v>
      </c>
      <c r="J5111" t="str">
        <f>_xlfn.CONCAT(Table1[#This Row])</f>
        <v>Terra Romana Fetească Neagră 2016RomaniaDealu MareServe3.513010.52016</v>
      </c>
      <c r="S5111" t="b">
        <v>0</v>
      </c>
    </row>
    <row r="5112" spans="1:19" x14ac:dyDescent="0.2">
      <c r="A5112" t="s">
        <v>860</v>
      </c>
      <c r="B5112" t="s">
        <v>62</v>
      </c>
      <c r="C5112" t="s">
        <v>63</v>
      </c>
      <c r="D5112" t="s">
        <v>1469</v>
      </c>
      <c r="E5112">
        <v>3.8</v>
      </c>
      <c r="F5112">
        <v>129</v>
      </c>
      <c r="G5112" s="21">
        <v>12.9</v>
      </c>
      <c r="H5112">
        <v>2016</v>
      </c>
      <c r="J5112" t="str">
        <f>_xlfn.CONCAT(Table1[#This Row])</f>
        <v>Cabernet Sauvignon 2016South AfricaStellenboschNeil Ellis3.812912.92016</v>
      </c>
      <c r="S5112" t="b">
        <v>0</v>
      </c>
    </row>
    <row r="5113" spans="1:19" x14ac:dyDescent="0.2">
      <c r="A5113" t="s">
        <v>1765</v>
      </c>
      <c r="B5113" t="s">
        <v>9</v>
      </c>
      <c r="C5113" t="s">
        <v>1766</v>
      </c>
      <c r="D5113" t="s">
        <v>1767</v>
      </c>
      <c r="E5113">
        <v>3.5</v>
      </c>
      <c r="F5113">
        <v>129</v>
      </c>
      <c r="G5113" s="21">
        <v>17.95</v>
      </c>
      <c r="H5113">
        <v>2016</v>
      </c>
      <c r="J5113" t="str">
        <f>_xlfn.CONCAT(Table1[#This Row])</f>
        <v>Graves 2016FranceGravesChâteau Haura3.512917.952016</v>
      </c>
      <c r="S5113" t="b">
        <v>0</v>
      </c>
    </row>
    <row r="5114" spans="1:19" x14ac:dyDescent="0.2">
      <c r="A5114" t="s">
        <v>1786</v>
      </c>
      <c r="B5114" t="s">
        <v>23</v>
      </c>
      <c r="C5114" t="s">
        <v>1600</v>
      </c>
      <c r="D5114" t="s">
        <v>1787</v>
      </c>
      <c r="E5114">
        <v>3.5</v>
      </c>
      <c r="F5114">
        <v>129</v>
      </c>
      <c r="G5114" s="21">
        <v>10.95</v>
      </c>
      <c r="H5114">
        <v>2016</v>
      </c>
      <c r="J5114" t="str">
        <f>_xlfn.CONCAT(Table1[#This Row])</f>
        <v>Zweigelt 2016AustriaNiederösterreichWeingut Bründlmayer3.512910.952016</v>
      </c>
      <c r="S5114" t="b">
        <v>0</v>
      </c>
    </row>
    <row r="5115" spans="1:19" x14ac:dyDescent="0.2">
      <c r="A5115" t="s">
        <v>1731</v>
      </c>
      <c r="B5115" t="s">
        <v>34</v>
      </c>
      <c r="C5115" t="s">
        <v>718</v>
      </c>
      <c r="D5115" t="s">
        <v>719</v>
      </c>
      <c r="E5115">
        <v>4.0999999999999996</v>
      </c>
      <c r="F5115">
        <v>128</v>
      </c>
      <c r="G5115" s="21">
        <v>16.5</v>
      </c>
      <c r="H5115">
        <v>2016</v>
      </c>
      <c r="J5115" t="str">
        <f>_xlfn.CONCAT(Table1[#This Row])</f>
        <v>Edición Limitada A 2016ChileColchagua ValleyCaliterra4.112816.52016</v>
      </c>
      <c r="S5115" t="b">
        <v>0</v>
      </c>
    </row>
    <row r="5116" spans="1:19" x14ac:dyDescent="0.2">
      <c r="A5116" t="s">
        <v>1727</v>
      </c>
      <c r="B5116" t="s">
        <v>46</v>
      </c>
      <c r="C5116" t="s">
        <v>1057</v>
      </c>
      <c r="D5116" t="s">
        <v>1728</v>
      </c>
      <c r="E5116">
        <v>3.9</v>
      </c>
      <c r="F5116">
        <v>128</v>
      </c>
      <c r="G5116" s="21">
        <v>18.03</v>
      </c>
      <c r="H5116">
        <v>2016</v>
      </c>
      <c r="J5116" t="str">
        <f>_xlfn.CONCAT(Table1[#This Row])</f>
        <v>Selkirk Shiraz 2016AustraliaLanghorne CreekBremerton3.912818.032016</v>
      </c>
      <c r="S5116" t="b">
        <v>0</v>
      </c>
    </row>
    <row r="5117" spans="1:19" x14ac:dyDescent="0.2">
      <c r="A5117" t="s">
        <v>1737</v>
      </c>
      <c r="B5117" t="s">
        <v>62</v>
      </c>
      <c r="C5117" t="s">
        <v>63</v>
      </c>
      <c r="D5117" t="s">
        <v>727</v>
      </c>
      <c r="E5117">
        <v>3.9</v>
      </c>
      <c r="F5117">
        <v>128</v>
      </c>
      <c r="G5117" s="21">
        <v>10.45</v>
      </c>
      <c r="H5117">
        <v>2016</v>
      </c>
      <c r="J5117" t="str">
        <f>_xlfn.CONCAT(Table1[#This Row])</f>
        <v>Estate Red (Cabernet Sauvignon - Shiraz) 2016South AfricaStellenboschKaapzicht3.912810.452016</v>
      </c>
      <c r="S5117" t="b">
        <v>0</v>
      </c>
    </row>
    <row r="5118" spans="1:19" x14ac:dyDescent="0.2">
      <c r="A5118" t="s">
        <v>1723</v>
      </c>
      <c r="B5118" t="s">
        <v>16</v>
      </c>
      <c r="C5118" t="s">
        <v>1724</v>
      </c>
      <c r="D5118" t="s">
        <v>1725</v>
      </c>
      <c r="E5118">
        <v>3.8</v>
      </c>
      <c r="F5118">
        <v>128</v>
      </c>
      <c r="G5118" s="21">
        <v>16.510000000000002</v>
      </c>
      <c r="H5118">
        <v>2016</v>
      </c>
      <c r="J5118" t="str">
        <f>_xlfn.CONCAT(Table1[#This Row])</f>
        <v>Sassorosso Grumello Valtellina Superiore 2016ItalyValtellina SuperioreNino Negri3.812816.512016</v>
      </c>
      <c r="S5118" t="b">
        <v>0</v>
      </c>
    </row>
    <row r="5119" spans="1:19" x14ac:dyDescent="0.2">
      <c r="A5119" t="s">
        <v>1729</v>
      </c>
      <c r="B5119" t="s">
        <v>66</v>
      </c>
      <c r="C5119" t="s">
        <v>308</v>
      </c>
      <c r="D5119" t="s">
        <v>1730</v>
      </c>
      <c r="E5119">
        <v>3.6</v>
      </c>
      <c r="F5119">
        <v>128</v>
      </c>
      <c r="G5119" s="21">
        <v>10.91</v>
      </c>
      <c r="H5119">
        <v>2016</v>
      </c>
      <c r="J5119" t="str">
        <f>_xlfn.CONCAT(Table1[#This Row])</f>
        <v>Finca San Martín Crianza 2016SpainRiojaLa Rioja Alta3.612810.912016</v>
      </c>
      <c r="S5119" t="b">
        <v>0</v>
      </c>
    </row>
    <row r="5120" spans="1:19" x14ac:dyDescent="0.2">
      <c r="A5120" t="s">
        <v>1718</v>
      </c>
      <c r="B5120" t="s">
        <v>34</v>
      </c>
      <c r="C5120" t="s">
        <v>599</v>
      </c>
      <c r="D5120" t="s">
        <v>1719</v>
      </c>
      <c r="E5120">
        <v>3.3</v>
      </c>
      <c r="F5120">
        <v>128</v>
      </c>
      <c r="G5120" s="21">
        <v>9.65</v>
      </c>
      <c r="H5120">
        <v>2016</v>
      </c>
      <c r="J5120" t="str">
        <f>_xlfn.CONCAT(Table1[#This Row])</f>
        <v>Reserva Merlot 2016ChileMaipo ValleySanta Rita3.31289.652016</v>
      </c>
      <c r="S5120" t="b">
        <v>0</v>
      </c>
    </row>
    <row r="5121" spans="1:19" x14ac:dyDescent="0.2">
      <c r="A5121" t="s">
        <v>1694</v>
      </c>
      <c r="B5121" t="s">
        <v>34</v>
      </c>
      <c r="C5121" t="s">
        <v>718</v>
      </c>
      <c r="D5121" t="s">
        <v>719</v>
      </c>
      <c r="E5121">
        <v>4.0999999999999996</v>
      </c>
      <c r="F5121">
        <v>127</v>
      </c>
      <c r="G5121" s="21">
        <v>14.57</v>
      </c>
      <c r="H5121">
        <v>2016</v>
      </c>
      <c r="J5121" t="str">
        <f>_xlfn.CONCAT(Table1[#This Row])</f>
        <v>Edición Limitada M 2016ChileColchagua ValleyCaliterra4.112714.572016</v>
      </c>
      <c r="S5121" t="b">
        <v>0</v>
      </c>
    </row>
    <row r="5122" spans="1:19" x14ac:dyDescent="0.2">
      <c r="A5122" t="s">
        <v>1684</v>
      </c>
      <c r="B5122" t="s">
        <v>77</v>
      </c>
      <c r="C5122" t="s">
        <v>1685</v>
      </c>
      <c r="D5122" t="s">
        <v>1686</v>
      </c>
      <c r="E5122">
        <v>4</v>
      </c>
      <c r="F5122">
        <v>127</v>
      </c>
      <c r="G5122" s="21">
        <v>11.75</v>
      </c>
      <c r="H5122">
        <v>2016</v>
      </c>
      <c r="J5122" t="str">
        <f>_xlfn.CONCAT(Table1[#This Row])</f>
        <v>Tinto Reserva 2016PortugalDãoFonte do Ouro412711.752016</v>
      </c>
      <c r="S5122" t="b">
        <v>0</v>
      </c>
    </row>
    <row r="5123" spans="1:19" x14ac:dyDescent="0.2">
      <c r="A5123" t="s">
        <v>1648</v>
      </c>
      <c r="B5123" t="s">
        <v>16</v>
      </c>
      <c r="C5123" t="s">
        <v>17</v>
      </c>
      <c r="D5123" t="s">
        <v>881</v>
      </c>
      <c r="E5123">
        <v>4</v>
      </c>
      <c r="F5123">
        <v>126</v>
      </c>
      <c r="G5123" s="21">
        <v>39.9</v>
      </c>
      <c r="H5123">
        <v>2016</v>
      </c>
      <c r="J5123" t="str">
        <f>_xlfn.CONCAT(Table1[#This Row])</f>
        <v>Casalferro Toscana 2016ItalyToscanaRicasoli412639.92016</v>
      </c>
      <c r="S5123" t="b">
        <v>0</v>
      </c>
    </row>
    <row r="5124" spans="1:19" x14ac:dyDescent="0.2">
      <c r="A5124" t="s">
        <v>1653</v>
      </c>
      <c r="B5124" t="s">
        <v>23</v>
      </c>
      <c r="C5124" t="s">
        <v>1654</v>
      </c>
      <c r="D5124" t="s">
        <v>1655</v>
      </c>
      <c r="E5124">
        <v>3.7</v>
      </c>
      <c r="F5124">
        <v>126</v>
      </c>
      <c r="G5124" s="21">
        <v>12.87</v>
      </c>
      <c r="H5124">
        <v>2016</v>
      </c>
      <c r="J5124" t="str">
        <f>_xlfn.CONCAT(Table1[#This Row])</f>
        <v>Wiener Trilogie 2016AustriaWienWieninger3.712612.872016</v>
      </c>
      <c r="S5124" t="b">
        <v>0</v>
      </c>
    </row>
    <row r="5125" spans="1:19" x14ac:dyDescent="0.2">
      <c r="A5125" t="s">
        <v>1599</v>
      </c>
      <c r="B5125" t="s">
        <v>23</v>
      </c>
      <c r="C5125" t="s">
        <v>1600</v>
      </c>
      <c r="D5125" t="s">
        <v>1601</v>
      </c>
      <c r="E5125">
        <v>4.4000000000000004</v>
      </c>
      <c r="F5125">
        <v>125</v>
      </c>
      <c r="G5125" s="21">
        <v>149</v>
      </c>
      <c r="H5125">
        <v>2016</v>
      </c>
      <c r="J5125" t="str">
        <f>_xlfn.CONCAT(Table1[#This Row])</f>
        <v>Batonnage (Red Scorpion) 2016AustriaNiederösterreichScheiblhofer4.41251492016</v>
      </c>
      <c r="S5125" t="b">
        <v>0</v>
      </c>
    </row>
    <row r="5126" spans="1:19" x14ac:dyDescent="0.2">
      <c r="A5126" t="s">
        <v>1609</v>
      </c>
      <c r="B5126" t="s">
        <v>16</v>
      </c>
      <c r="C5126" t="s">
        <v>1610</v>
      </c>
      <c r="D5126" t="s">
        <v>1611</v>
      </c>
      <c r="E5126">
        <v>4.0999999999999996</v>
      </c>
      <c r="F5126">
        <v>125</v>
      </c>
      <c r="G5126" s="21">
        <v>8.77</v>
      </c>
      <c r="H5126">
        <v>2016</v>
      </c>
      <c r="J5126" t="str">
        <f>_xlfn.CONCAT(Table1[#This Row])</f>
        <v>Copertino 2016ItalyCopertinoDoppio Passo4.11258.772016</v>
      </c>
      <c r="S5126" t="b">
        <v>0</v>
      </c>
    </row>
    <row r="5127" spans="1:19" x14ac:dyDescent="0.2">
      <c r="A5127" t="s">
        <v>1595</v>
      </c>
      <c r="B5127" t="s">
        <v>16</v>
      </c>
      <c r="C5127" t="s">
        <v>454</v>
      </c>
      <c r="D5127" t="s">
        <v>1596</v>
      </c>
      <c r="E5127">
        <v>4</v>
      </c>
      <c r="F5127">
        <v>125</v>
      </c>
      <c r="G5127" s="21">
        <v>13.4</v>
      </c>
      <c r="H5127">
        <v>2016</v>
      </c>
      <c r="J5127" t="str">
        <f>_xlfn.CONCAT(Table1[#This Row])</f>
        <v>Adénzia Rosso 2016ItalySiciliaBaglio del Cristo di Campobello412513.42016</v>
      </c>
      <c r="S5127" t="b">
        <v>0</v>
      </c>
    </row>
    <row r="5128" spans="1:19" x14ac:dyDescent="0.2">
      <c r="A5128" t="s">
        <v>1598</v>
      </c>
      <c r="B5128" t="s">
        <v>70</v>
      </c>
      <c r="C5128" t="s">
        <v>1079</v>
      </c>
      <c r="D5128" t="s">
        <v>1080</v>
      </c>
      <c r="E5128">
        <v>4</v>
      </c>
      <c r="F5128">
        <v>125</v>
      </c>
      <c r="G5128" s="21">
        <v>54</v>
      </c>
      <c r="H5128">
        <v>2016</v>
      </c>
      <c r="J5128" t="str">
        <f>_xlfn.CONCAT(Table1[#This Row])</f>
        <v>Memorious Pinot Noir 2016United StatesSta. Rita HillsDomaine de la Côte4125542016</v>
      </c>
      <c r="S5128" t="b">
        <v>0</v>
      </c>
    </row>
    <row r="5129" spans="1:19" x14ac:dyDescent="0.2">
      <c r="A5129" t="s">
        <v>1623</v>
      </c>
      <c r="B5129" t="s">
        <v>16</v>
      </c>
      <c r="C5129" t="s">
        <v>17</v>
      </c>
      <c r="D5129" t="s">
        <v>1624</v>
      </c>
      <c r="E5129">
        <v>4</v>
      </c>
      <c r="F5129">
        <v>125</v>
      </c>
      <c r="G5129" s="21">
        <v>5.43</v>
      </c>
      <c r="H5129">
        <v>2016</v>
      </c>
      <c r="J5129" t="str">
        <f>_xlfn.CONCAT(Table1[#This Row])</f>
        <v>Toscano Rosso 2016ItalyToscanaFamiglia Castellani41255.432016</v>
      </c>
      <c r="S5129" t="b">
        <v>0</v>
      </c>
    </row>
    <row r="5130" spans="1:19" x14ac:dyDescent="0.2">
      <c r="A5130" t="s">
        <v>1607</v>
      </c>
      <c r="B5130" t="s">
        <v>66</v>
      </c>
      <c r="C5130" t="s">
        <v>241</v>
      </c>
      <c r="D5130" t="s">
        <v>1608</v>
      </c>
      <c r="E5130">
        <v>3.8</v>
      </c>
      <c r="F5130">
        <v>125</v>
      </c>
      <c r="G5130" s="21">
        <v>8.99</v>
      </c>
      <c r="H5130">
        <v>2016</v>
      </c>
      <c r="J5130" t="str">
        <f>_xlfn.CONCAT(Table1[#This Row])</f>
        <v>Parcela 12 Graciano 2016SpainCastillaFinca Constancia3.81258.992016</v>
      </c>
      <c r="S5130" t="b">
        <v>0</v>
      </c>
    </row>
    <row r="5131" spans="1:19" x14ac:dyDescent="0.2">
      <c r="A5131" t="s">
        <v>1619</v>
      </c>
      <c r="B5131" t="s">
        <v>46</v>
      </c>
      <c r="C5131" t="s">
        <v>341</v>
      </c>
      <c r="D5131" t="s">
        <v>1620</v>
      </c>
      <c r="E5131">
        <v>3.8</v>
      </c>
      <c r="F5131">
        <v>125</v>
      </c>
      <c r="G5131" s="21">
        <v>22.59</v>
      </c>
      <c r="H5131">
        <v>2016</v>
      </c>
      <c r="J5131" t="str">
        <f>_xlfn.CONCAT(Table1[#This Row])</f>
        <v>Alfredo Dried Grape Shiraz 2016AustraliaSouth AustraliaNugan3.812522.592016</v>
      </c>
      <c r="S5131" t="b">
        <v>0</v>
      </c>
    </row>
    <row r="5132" spans="1:19" x14ac:dyDescent="0.2">
      <c r="A5132" t="s">
        <v>1602</v>
      </c>
      <c r="B5132" t="s">
        <v>9</v>
      </c>
      <c r="C5132" t="s">
        <v>1603</v>
      </c>
      <c r="D5132" t="s">
        <v>1604</v>
      </c>
      <c r="E5132">
        <v>3.7</v>
      </c>
      <c r="F5132">
        <v>125</v>
      </c>
      <c r="G5132" s="21">
        <v>8.7200000000000006</v>
      </c>
      <c r="H5132">
        <v>2016</v>
      </c>
      <c r="J5132" t="str">
        <f>_xlfn.CONCAT(Table1[#This Row])</f>
        <v>l'Equilibre 2016FranceLanguedoc-RoussillonVilla Symposia3.71258.722016</v>
      </c>
      <c r="S5132" t="b">
        <v>0</v>
      </c>
    </row>
    <row r="5133" spans="1:19" x14ac:dyDescent="0.2">
      <c r="A5133" t="s">
        <v>838</v>
      </c>
      <c r="B5133" t="s">
        <v>9</v>
      </c>
      <c r="C5133" t="s">
        <v>105</v>
      </c>
      <c r="D5133" t="s">
        <v>1571</v>
      </c>
      <c r="E5133">
        <v>4</v>
      </c>
      <c r="F5133">
        <v>124</v>
      </c>
      <c r="G5133" s="21">
        <v>38.25</v>
      </c>
      <c r="H5133">
        <v>2016</v>
      </c>
      <c r="J5133" t="str">
        <f>_xlfn.CONCAT(Table1[#This Row])</f>
        <v>Saint-Estèphe 2016FranceSaint-EstèpheChâteau Le Crock412438.252016</v>
      </c>
      <c r="S5133" t="b">
        <v>0</v>
      </c>
    </row>
    <row r="5134" spans="1:19" x14ac:dyDescent="0.2">
      <c r="A5134" t="s">
        <v>1540</v>
      </c>
      <c r="B5134" t="s">
        <v>77</v>
      </c>
      <c r="C5134" t="s">
        <v>153</v>
      </c>
      <c r="D5134" t="s">
        <v>1541</v>
      </c>
      <c r="E5134">
        <v>4.3</v>
      </c>
      <c r="F5134">
        <v>123</v>
      </c>
      <c r="G5134" s="21">
        <v>37.9</v>
      </c>
      <c r="H5134">
        <v>2016</v>
      </c>
      <c r="J5134" t="str">
        <f>_xlfn.CONCAT(Table1[#This Row])</f>
        <v>Alentejano Reserva Tinto 2016PortugalAlentejanoHerdade dos Grous4.312337.92016</v>
      </c>
      <c r="S5134" t="b">
        <v>0</v>
      </c>
    </row>
    <row r="5135" spans="1:19" x14ac:dyDescent="0.2">
      <c r="A5135" t="s">
        <v>1524</v>
      </c>
      <c r="B5135" t="s">
        <v>9</v>
      </c>
      <c r="C5135" t="s">
        <v>217</v>
      </c>
      <c r="D5135" t="s">
        <v>1525</v>
      </c>
      <c r="E5135">
        <v>4</v>
      </c>
      <c r="F5135">
        <v>123</v>
      </c>
      <c r="G5135" s="21">
        <v>88</v>
      </c>
      <c r="H5135">
        <v>2016</v>
      </c>
      <c r="J5135" t="str">
        <f>_xlfn.CONCAT(Table1[#This Row])</f>
        <v>Margaux 2016FranceMargauxChâteau Rauzan-Gassies4123882016</v>
      </c>
      <c r="S5135" t="b">
        <v>0</v>
      </c>
    </row>
    <row r="5136" spans="1:19" x14ac:dyDescent="0.2">
      <c r="A5136" t="s">
        <v>1509</v>
      </c>
      <c r="B5136" t="s">
        <v>16</v>
      </c>
      <c r="C5136" t="s">
        <v>1510</v>
      </c>
      <c r="D5136" t="s">
        <v>1511</v>
      </c>
      <c r="E5136">
        <v>3.8</v>
      </c>
      <c r="F5136">
        <v>123</v>
      </c>
      <c r="G5136" s="21">
        <v>13.42</v>
      </c>
      <c r="H5136">
        <v>2016</v>
      </c>
      <c r="J5136" t="str">
        <f>_xlfn.CONCAT(Table1[#This Row])</f>
        <v>Dragone Rosso 2016ItalyCalabriaLento3.812313.422016</v>
      </c>
      <c r="S5136" t="b">
        <v>0</v>
      </c>
    </row>
    <row r="5137" spans="1:19" x14ac:dyDescent="0.2">
      <c r="A5137" t="s">
        <v>1549</v>
      </c>
      <c r="B5137" t="s">
        <v>16</v>
      </c>
      <c r="C5137" t="s">
        <v>294</v>
      </c>
      <c r="D5137" t="s">
        <v>1550</v>
      </c>
      <c r="E5137">
        <v>3.8</v>
      </c>
      <c r="F5137">
        <v>123</v>
      </c>
      <c r="G5137" s="21">
        <v>18.5</v>
      </c>
      <c r="H5137">
        <v>2016</v>
      </c>
      <c r="J5137" t="str">
        <f>_xlfn.CONCAT(Table1[#This Row])</f>
        <v>Rosso di Montalcino Banditella 2016ItalyRosso di MontalcinoCol d'Orcia3.812318.52016</v>
      </c>
      <c r="S5137" t="b">
        <v>0</v>
      </c>
    </row>
    <row r="5138" spans="1:19" x14ac:dyDescent="0.2">
      <c r="A5138" t="s">
        <v>1544</v>
      </c>
      <c r="B5138" t="s">
        <v>9</v>
      </c>
      <c r="C5138" t="s">
        <v>158</v>
      </c>
      <c r="D5138" t="s">
        <v>1545</v>
      </c>
      <c r="E5138">
        <v>3.7</v>
      </c>
      <c r="F5138">
        <v>123</v>
      </c>
      <c r="G5138" s="21">
        <v>12.9</v>
      </c>
      <c r="H5138">
        <v>2016</v>
      </c>
      <c r="J5138" t="str">
        <f>_xlfn.CONCAT(Table1[#This Row])</f>
        <v>Odé d'Aydie Madiran 2016FranceMadiranChâteau d'Aydie3.712312.92016</v>
      </c>
      <c r="S5138" t="b">
        <v>0</v>
      </c>
    </row>
    <row r="5139" spans="1:19" x14ac:dyDescent="0.2">
      <c r="A5139" t="s">
        <v>1445</v>
      </c>
      <c r="B5139" t="s">
        <v>16</v>
      </c>
      <c r="C5139" t="s">
        <v>1446</v>
      </c>
      <c r="D5139" t="s">
        <v>1447</v>
      </c>
      <c r="E5139">
        <v>3.8</v>
      </c>
      <c r="F5139">
        <v>122</v>
      </c>
      <c r="G5139" s="21">
        <v>31.48</v>
      </c>
      <c r="H5139">
        <v>2016</v>
      </c>
      <c r="J5139" t="str">
        <f>_xlfn.CONCAT(Table1[#This Row])</f>
        <v>Titolo 2016ItalyAglianico del VultureElena Fucci3.812231.482016</v>
      </c>
      <c r="S5139" t="b">
        <v>0</v>
      </c>
    </row>
    <row r="5140" spans="1:19" x14ac:dyDescent="0.2">
      <c r="A5140" t="s">
        <v>1459</v>
      </c>
      <c r="B5140" t="s">
        <v>16</v>
      </c>
      <c r="C5140" t="s">
        <v>17</v>
      </c>
      <c r="D5140" t="s">
        <v>1460</v>
      </c>
      <c r="E5140">
        <v>3.8</v>
      </c>
      <c r="F5140">
        <v>122</v>
      </c>
      <c r="G5140" s="21">
        <v>26.81</v>
      </c>
      <c r="H5140">
        <v>2016</v>
      </c>
      <c r="J5140" t="str">
        <f>_xlfn.CONCAT(Table1[#This Row])</f>
        <v>Sidereus 2016ItalyToscanaCantine del Borgo Reale3.812226.812016</v>
      </c>
      <c r="S5140" t="b">
        <v>0</v>
      </c>
    </row>
    <row r="5141" spans="1:19" x14ac:dyDescent="0.2">
      <c r="A5141" t="s">
        <v>1483</v>
      </c>
      <c r="B5141" t="s">
        <v>196</v>
      </c>
      <c r="C5141" t="s">
        <v>197</v>
      </c>
      <c r="D5141" t="s">
        <v>1484</v>
      </c>
      <c r="E5141">
        <v>3.7</v>
      </c>
      <c r="F5141">
        <v>122</v>
      </c>
      <c r="G5141" s="21">
        <v>10.24</v>
      </c>
      <c r="H5141">
        <v>2016</v>
      </c>
      <c r="J5141" t="str">
        <f>_xlfn.CONCAT(Table1[#This Row])</f>
        <v>Terroir Series Cabernet Sauvignon 2016ArgentinaMendozaKaiken3.712210.242016</v>
      </c>
      <c r="S5141" t="b">
        <v>0</v>
      </c>
    </row>
    <row r="5142" spans="1:19" x14ac:dyDescent="0.2">
      <c r="A5142" t="s">
        <v>1389</v>
      </c>
      <c r="B5142" t="s">
        <v>9</v>
      </c>
      <c r="C5142" t="s">
        <v>217</v>
      </c>
      <c r="D5142" t="s">
        <v>1390</v>
      </c>
      <c r="E5142">
        <v>4.0999999999999996</v>
      </c>
      <c r="F5142">
        <v>121</v>
      </c>
      <c r="G5142" s="21">
        <v>53.61</v>
      </c>
      <c r="H5142">
        <v>2016</v>
      </c>
      <c r="J5142" t="str">
        <f>_xlfn.CONCAT(Table1[#This Row])</f>
        <v>Margaux (Grand Cru Classé) 2016FranceMargauxChâteau Marquis d'Alesme4.112153.612016</v>
      </c>
      <c r="S5142" t="b">
        <v>0</v>
      </c>
    </row>
    <row r="5143" spans="1:19" x14ac:dyDescent="0.2">
      <c r="A5143" t="s">
        <v>1404</v>
      </c>
      <c r="B5143" t="s">
        <v>77</v>
      </c>
      <c r="C5143" t="s">
        <v>1405</v>
      </c>
      <c r="D5143" t="s">
        <v>1406</v>
      </c>
      <c r="E5143">
        <v>4</v>
      </c>
      <c r="F5143">
        <v>121</v>
      </c>
      <c r="G5143" s="21">
        <v>9.9</v>
      </c>
      <c r="H5143">
        <v>2016</v>
      </c>
      <c r="J5143" t="str">
        <f>_xlfn.CONCAT(Table1[#This Row])</f>
        <v>Caladessa Tinto 2016PortugalAlentejoHerdade da Calada41219.92016</v>
      </c>
      <c r="S5143" t="b">
        <v>0</v>
      </c>
    </row>
    <row r="5144" spans="1:19" x14ac:dyDescent="0.2">
      <c r="A5144" t="s">
        <v>1424</v>
      </c>
      <c r="B5144" t="s">
        <v>62</v>
      </c>
      <c r="C5144" t="s">
        <v>1171</v>
      </c>
      <c r="D5144" t="s">
        <v>1425</v>
      </c>
      <c r="E5144">
        <v>3.9</v>
      </c>
      <c r="F5144">
        <v>121</v>
      </c>
      <c r="G5144" s="21">
        <v>19.05</v>
      </c>
      <c r="H5144">
        <v>2016</v>
      </c>
      <c r="J5144" t="str">
        <f>_xlfn.CONCAT(Table1[#This Row])</f>
        <v>One Red Blend 2016South AfricaWestern CapeCapaia3.912119.052016</v>
      </c>
      <c r="S5144" t="b">
        <v>0</v>
      </c>
    </row>
    <row r="5145" spans="1:19" x14ac:dyDescent="0.2">
      <c r="A5145" t="s">
        <v>1385</v>
      </c>
      <c r="B5145" t="s">
        <v>62</v>
      </c>
      <c r="C5145" t="s">
        <v>63</v>
      </c>
      <c r="D5145" t="s">
        <v>1397</v>
      </c>
      <c r="E5145">
        <v>3.8</v>
      </c>
      <c r="F5145">
        <v>121</v>
      </c>
      <c r="G5145" s="21">
        <v>12.6</v>
      </c>
      <c r="H5145">
        <v>2016</v>
      </c>
      <c r="J5145" t="str">
        <f>_xlfn.CONCAT(Table1[#This Row])</f>
        <v>Pinotage 2016South AfricaStellenboschAnura3.812112.62016</v>
      </c>
      <c r="S5145" t="b">
        <v>0</v>
      </c>
    </row>
    <row r="5146" spans="1:19" x14ac:dyDescent="0.2">
      <c r="A5146" t="s">
        <v>1362</v>
      </c>
      <c r="B5146" t="s">
        <v>9</v>
      </c>
      <c r="C5146" t="s">
        <v>96</v>
      </c>
      <c r="D5146" t="s">
        <v>1363</v>
      </c>
      <c r="E5146">
        <v>4.0999999999999996</v>
      </c>
      <c r="F5146">
        <v>120</v>
      </c>
      <c r="G5146" s="21">
        <v>85</v>
      </c>
      <c r="H5146">
        <v>2016</v>
      </c>
      <c r="J5146" t="str">
        <f>_xlfn.CONCAT(Table1[#This Row])</f>
        <v>Saint-Émilion Grand Cru (Premier Grand Cru Classé) 2016FranceSaint-Émilion Grand CruChâteau Beau-Sejour Becot4.1120852016</v>
      </c>
      <c r="S5146" t="b">
        <v>0</v>
      </c>
    </row>
    <row r="5147" spans="1:19" x14ac:dyDescent="0.2">
      <c r="A5147" t="s">
        <v>1376</v>
      </c>
      <c r="B5147" t="s">
        <v>9</v>
      </c>
      <c r="C5147" t="s">
        <v>742</v>
      </c>
      <c r="D5147" t="s">
        <v>1377</v>
      </c>
      <c r="E5147">
        <v>3.8</v>
      </c>
      <c r="F5147">
        <v>120</v>
      </c>
      <c r="G5147" s="21">
        <v>8.9499999999999993</v>
      </c>
      <c r="H5147">
        <v>2016</v>
      </c>
      <c r="J5147" t="str">
        <f>_xlfn.CONCAT(Table1[#This Row])</f>
        <v>Les Hauts de Naudon Bordeaux Supérieur 2016FranceBordeaux SupérieurChâteau Pierrail3.81208.952016</v>
      </c>
      <c r="S5147" t="b">
        <v>0</v>
      </c>
    </row>
    <row r="5148" spans="1:19" x14ac:dyDescent="0.2">
      <c r="A5148" t="s">
        <v>1352</v>
      </c>
      <c r="B5148" t="s">
        <v>16</v>
      </c>
      <c r="C5148" t="s">
        <v>888</v>
      </c>
      <c r="D5148" t="s">
        <v>559</v>
      </c>
      <c r="E5148">
        <v>3.4</v>
      </c>
      <c r="F5148">
        <v>120</v>
      </c>
      <c r="G5148" s="21">
        <v>12.19</v>
      </c>
      <c r="H5148">
        <v>2016</v>
      </c>
      <c r="J5148" t="str">
        <f>_xlfn.CONCAT(Table1[#This Row])</f>
        <v>Rosso di Montepulciano 2016ItalyRosso di MontepulcianoTalosa3.412012.192016</v>
      </c>
      <c r="S5148" t="b">
        <v>0</v>
      </c>
    </row>
    <row r="5149" spans="1:19" x14ac:dyDescent="0.2">
      <c r="A5149" t="s">
        <v>1310</v>
      </c>
      <c r="B5149" t="s">
        <v>66</v>
      </c>
      <c r="C5149" t="s">
        <v>308</v>
      </c>
      <c r="D5149" t="s">
        <v>697</v>
      </c>
      <c r="E5149">
        <v>4.2</v>
      </c>
      <c r="F5149">
        <v>119</v>
      </c>
      <c r="G5149" s="21">
        <v>38.5</v>
      </c>
      <c r="H5149">
        <v>2016</v>
      </c>
      <c r="J5149" t="str">
        <f>_xlfn.CONCAT(Table1[#This Row])</f>
        <v>Macán Clásico 2016SpainRiojaBenjamin de Rothschild - Vega Sicilia4.211938.52016</v>
      </c>
      <c r="S5149" t="b">
        <v>0</v>
      </c>
    </row>
    <row r="5150" spans="1:19" x14ac:dyDescent="0.2">
      <c r="A5150" t="s">
        <v>1311</v>
      </c>
      <c r="B5150" t="s">
        <v>9</v>
      </c>
      <c r="C5150" t="s">
        <v>666</v>
      </c>
      <c r="D5150" t="s">
        <v>868</v>
      </c>
      <c r="E5150">
        <v>4.0999999999999996</v>
      </c>
      <c r="F5150">
        <v>119</v>
      </c>
      <c r="G5150" s="21">
        <v>48.64</v>
      </c>
      <c r="H5150">
        <v>2016</v>
      </c>
      <c r="J5150" t="str">
        <f>_xlfn.CONCAT(Table1[#This Row])</f>
        <v>Gevrey-Chambertin 2016FranceGevrey-ChambertinJoseph Drouhin4.111948.642016</v>
      </c>
      <c r="S5150" t="b">
        <v>0</v>
      </c>
    </row>
    <row r="5151" spans="1:19" x14ac:dyDescent="0.2">
      <c r="A5151" t="s">
        <v>1304</v>
      </c>
      <c r="B5151" t="s">
        <v>196</v>
      </c>
      <c r="C5151" t="s">
        <v>1305</v>
      </c>
      <c r="D5151" t="s">
        <v>1306</v>
      </c>
      <c r="E5151">
        <v>3.1</v>
      </c>
      <c r="F5151">
        <v>119</v>
      </c>
      <c r="G5151" s="21">
        <v>8.67</v>
      </c>
      <c r="H5151">
        <v>2016</v>
      </c>
      <c r="J5151" t="str">
        <f>_xlfn.CONCAT(Table1[#This Row])</f>
        <v>Tribu Merlot 2016ArgentinaMaipuTrivento3.11198.672016</v>
      </c>
      <c r="S5151" t="b">
        <v>0</v>
      </c>
    </row>
    <row r="5152" spans="1:19" x14ac:dyDescent="0.2">
      <c r="A5152" t="s">
        <v>1264</v>
      </c>
      <c r="B5152" t="s">
        <v>16</v>
      </c>
      <c r="C5152" t="s">
        <v>74</v>
      </c>
      <c r="D5152" t="s">
        <v>123</v>
      </c>
      <c r="E5152">
        <v>4.3</v>
      </c>
      <c r="F5152">
        <v>118</v>
      </c>
      <c r="G5152" s="21">
        <v>18.899999999999999</v>
      </c>
      <c r="H5152">
        <v>2016</v>
      </c>
      <c r="J5152" t="str">
        <f>_xlfn.CONCAT(Table1[#This Row])</f>
        <v>Vindoro Negroamaro 2016ItalySalentoSan Marzano4.311818.92016</v>
      </c>
      <c r="S5152" t="b">
        <v>0</v>
      </c>
    </row>
    <row r="5153" spans="1:19" x14ac:dyDescent="0.2">
      <c r="A5153" t="s">
        <v>1267</v>
      </c>
      <c r="B5153" t="s">
        <v>62</v>
      </c>
      <c r="C5153" t="s">
        <v>63</v>
      </c>
      <c r="D5153" t="s">
        <v>733</v>
      </c>
      <c r="E5153">
        <v>4.2</v>
      </c>
      <c r="F5153">
        <v>118</v>
      </c>
      <c r="G5153" s="21">
        <v>19.95</v>
      </c>
      <c r="H5153">
        <v>2016</v>
      </c>
      <c r="J5153" t="str">
        <f>_xlfn.CONCAT(Table1[#This Row])</f>
        <v>Frans Malan Cape Blend 2016South AfricaStellenboschSimonsig4.211819.952016</v>
      </c>
      <c r="S5153" t="b">
        <v>0</v>
      </c>
    </row>
    <row r="5154" spans="1:19" x14ac:dyDescent="0.2">
      <c r="A5154" t="s">
        <v>1265</v>
      </c>
      <c r="B5154" t="s">
        <v>16</v>
      </c>
      <c r="C5154" t="s">
        <v>17</v>
      </c>
      <c r="D5154" t="s">
        <v>1266</v>
      </c>
      <c r="E5154">
        <v>3.9</v>
      </c>
      <c r="F5154">
        <v>118</v>
      </c>
      <c r="G5154" s="21">
        <v>9.26</v>
      </c>
      <c r="H5154">
        <v>2016</v>
      </c>
      <c r="J5154" t="str">
        <f>_xlfn.CONCAT(Table1[#This Row])</f>
        <v>Sasyr Sangiovese - Syrah Toscana 2016ItalyToscanaRocca delle Macìe3.91189.262016</v>
      </c>
      <c r="S5154" t="b">
        <v>0</v>
      </c>
    </row>
    <row r="5155" spans="1:19" x14ac:dyDescent="0.2">
      <c r="A5155" t="s">
        <v>1273</v>
      </c>
      <c r="B5155" t="s">
        <v>16</v>
      </c>
      <c r="C5155" t="s">
        <v>1096</v>
      </c>
      <c r="D5155" t="s">
        <v>493</v>
      </c>
      <c r="E5155">
        <v>3.6</v>
      </c>
      <c r="F5155">
        <v>118</v>
      </c>
      <c r="G5155" s="21">
        <v>8.7200000000000006</v>
      </c>
      <c r="H5155">
        <v>2016</v>
      </c>
      <c r="J5155" t="str">
        <f>_xlfn.CONCAT(Table1[#This Row])</f>
        <v>Morellino di Scansano 2016ItalyMorellino di ScansanoAia Vecchia3.61188.722016</v>
      </c>
      <c r="S5155" t="b">
        <v>0</v>
      </c>
    </row>
    <row r="5156" spans="1:19" x14ac:dyDescent="0.2">
      <c r="A5156" t="s">
        <v>1233</v>
      </c>
      <c r="B5156" t="s">
        <v>16</v>
      </c>
      <c r="C5156" t="s">
        <v>1024</v>
      </c>
      <c r="D5156" t="s">
        <v>1234</v>
      </c>
      <c r="E5156">
        <v>4.0999999999999996</v>
      </c>
      <c r="F5156">
        <v>117</v>
      </c>
      <c r="G5156" s="21">
        <v>11.9</v>
      </c>
      <c r="H5156">
        <v>2016</v>
      </c>
      <c r="J5156" t="str">
        <f>_xlfn.CONCAT(Table1[#This Row])</f>
        <v>Barbera d'Alba 2016ItalyLangheFranco Molino4.111711.92016</v>
      </c>
      <c r="S5156" t="b">
        <v>0</v>
      </c>
    </row>
    <row r="5157" spans="1:19" x14ac:dyDescent="0.2">
      <c r="A5157" t="s">
        <v>1219</v>
      </c>
      <c r="B5157" t="s">
        <v>16</v>
      </c>
      <c r="C5157" t="s">
        <v>996</v>
      </c>
      <c r="D5157" t="s">
        <v>1220</v>
      </c>
      <c r="E5157">
        <v>3.8</v>
      </c>
      <c r="F5157">
        <v>117</v>
      </c>
      <c r="G5157" s="21">
        <v>14.57</v>
      </c>
      <c r="H5157">
        <v>2016</v>
      </c>
      <c r="J5157" t="str">
        <f>_xlfn.CONCAT(Table1[#This Row])</f>
        <v>Èrema 2016ItalyIsola dei NuraghiSiddura3.811714.572016</v>
      </c>
      <c r="S5157" t="b">
        <v>0</v>
      </c>
    </row>
    <row r="5158" spans="1:19" x14ac:dyDescent="0.2">
      <c r="A5158" t="s">
        <v>504</v>
      </c>
      <c r="B5158" t="s">
        <v>16</v>
      </c>
      <c r="C5158" t="s">
        <v>505</v>
      </c>
      <c r="D5158" t="s">
        <v>840</v>
      </c>
      <c r="E5158">
        <v>4.0999999999999996</v>
      </c>
      <c r="F5158">
        <v>116</v>
      </c>
      <c r="G5158" s="21">
        <v>50.6</v>
      </c>
      <c r="H5158">
        <v>2016</v>
      </c>
      <c r="J5158" t="str">
        <f>_xlfn.CONCAT(Table1[#This Row])</f>
        <v>Amarone della Valpolicella Classico 2016ItalyAmarone della Valpolicella ClassicoAllegrini4.111650.62016</v>
      </c>
      <c r="S5158" t="b">
        <v>0</v>
      </c>
    </row>
    <row r="5159" spans="1:19" x14ac:dyDescent="0.2">
      <c r="A5159" t="s">
        <v>1195</v>
      </c>
      <c r="B5159" t="s">
        <v>9</v>
      </c>
      <c r="C5159" t="s">
        <v>873</v>
      </c>
      <c r="D5159" t="s">
        <v>1196</v>
      </c>
      <c r="E5159">
        <v>3.9</v>
      </c>
      <c r="F5159">
        <v>116</v>
      </c>
      <c r="G5159" s="21">
        <v>33.9</v>
      </c>
      <c r="H5159">
        <v>2016</v>
      </c>
      <c r="J5159" t="str">
        <f>_xlfn.CONCAT(Table1[#This Row])</f>
        <v>Château Romassan Rouge 2016FranceBandolDomaines Ott3.911633.92016</v>
      </c>
      <c r="S5159" t="b">
        <v>0</v>
      </c>
    </row>
    <row r="5160" spans="1:19" x14ac:dyDescent="0.2">
      <c r="A5160" t="s">
        <v>1135</v>
      </c>
      <c r="B5160" t="s">
        <v>70</v>
      </c>
      <c r="C5160" t="s">
        <v>330</v>
      </c>
      <c r="D5160" t="s">
        <v>1136</v>
      </c>
      <c r="E5160">
        <v>4.3</v>
      </c>
      <c r="F5160">
        <v>115</v>
      </c>
      <c r="G5160" s="21">
        <v>60.84</v>
      </c>
      <c r="H5160">
        <v>2016</v>
      </c>
      <c r="J5160" t="str">
        <f>_xlfn.CONCAT(Table1[#This Row])</f>
        <v>Powerline Syrah 2016United StatesWalla Walla ValleyK Vintners4.311560.842016</v>
      </c>
      <c r="S5160" t="b">
        <v>0</v>
      </c>
    </row>
    <row r="5161" spans="1:19" x14ac:dyDescent="0.2">
      <c r="A5161" t="s">
        <v>1116</v>
      </c>
      <c r="B5161" t="s">
        <v>62</v>
      </c>
      <c r="C5161" t="s">
        <v>63</v>
      </c>
      <c r="D5161" t="s">
        <v>763</v>
      </c>
      <c r="E5161">
        <v>4</v>
      </c>
      <c r="F5161">
        <v>115</v>
      </c>
      <c r="G5161" s="21">
        <v>38.99</v>
      </c>
      <c r="H5161">
        <v>2016</v>
      </c>
      <c r="J5161" t="str">
        <f>_xlfn.CONCAT(Table1[#This Row])</f>
        <v>Three Pines Cabernet Sauvignon 2016South AfricaStellenboschStark-Condé411538.992016</v>
      </c>
      <c r="S5161" t="b">
        <v>0</v>
      </c>
    </row>
    <row r="5162" spans="1:19" x14ac:dyDescent="0.2">
      <c r="A5162" t="s">
        <v>1121</v>
      </c>
      <c r="B5162" t="s">
        <v>9</v>
      </c>
      <c r="C5162" t="s">
        <v>10</v>
      </c>
      <c r="D5162" t="s">
        <v>1122</v>
      </c>
      <c r="E5162">
        <v>3.9</v>
      </c>
      <c r="F5162">
        <v>115</v>
      </c>
      <c r="G5162" s="21">
        <v>34.9</v>
      </c>
      <c r="H5162">
        <v>2016</v>
      </c>
      <c r="J5162" t="str">
        <f>_xlfn.CONCAT(Table1[#This Row])</f>
        <v>Le Benjamin de Beauregard Pomerol 2016FrancePomerolChâteau Beauregard3.911534.92016</v>
      </c>
      <c r="S5162" t="b">
        <v>0</v>
      </c>
    </row>
    <row r="5163" spans="1:19" x14ac:dyDescent="0.2">
      <c r="A5163" t="s">
        <v>1132</v>
      </c>
      <c r="B5163" t="s">
        <v>16</v>
      </c>
      <c r="C5163" t="s">
        <v>1133</v>
      </c>
      <c r="D5163" t="s">
        <v>1134</v>
      </c>
      <c r="E5163">
        <v>3.9</v>
      </c>
      <c r="F5163">
        <v>115</v>
      </c>
      <c r="G5163" s="21">
        <v>16.64</v>
      </c>
      <c r="H5163">
        <v>2016</v>
      </c>
      <c r="J5163" t="str">
        <f>_xlfn.CONCAT(Table1[#This Row])</f>
        <v>Sangiovese di Romagna Superiore Riserva 2016ItalyRomagnaPoderi dal Nespoli3.911516.642016</v>
      </c>
      <c r="S5163" t="b">
        <v>0</v>
      </c>
    </row>
    <row r="5164" spans="1:19" x14ac:dyDescent="0.2">
      <c r="A5164" t="s">
        <v>1129</v>
      </c>
      <c r="B5164" t="s">
        <v>16</v>
      </c>
      <c r="C5164" t="s">
        <v>404</v>
      </c>
      <c r="D5164" t="s">
        <v>1029</v>
      </c>
      <c r="E5164">
        <v>3.7</v>
      </c>
      <c r="F5164">
        <v>115</v>
      </c>
      <c r="G5164" s="21">
        <v>20.190000000000001</v>
      </c>
      <c r="H5164">
        <v>2016</v>
      </c>
      <c r="J5164" t="str">
        <f>_xlfn.CONCAT(Table1[#This Row])</f>
        <v>Cabernet Riserva 2016ItalySüdtirol - Alto AdigeAlois Lageder3.711520.192016</v>
      </c>
      <c r="S5164" t="b">
        <v>0</v>
      </c>
    </row>
    <row r="5165" spans="1:19" x14ac:dyDescent="0.2">
      <c r="A5165" t="s">
        <v>1123</v>
      </c>
      <c r="B5165" t="s">
        <v>16</v>
      </c>
      <c r="C5165" t="s">
        <v>586</v>
      </c>
      <c r="D5165" t="s">
        <v>587</v>
      </c>
      <c r="E5165">
        <v>3.5</v>
      </c>
      <c r="F5165">
        <v>115</v>
      </c>
      <c r="G5165" s="21">
        <v>13.95</v>
      </c>
      <c r="H5165">
        <v>2016</v>
      </c>
      <c r="J5165" t="str">
        <f>_xlfn.CONCAT(Table1[#This Row])</f>
        <v>Vigna Del Mandorlo Dolcetto d'Alba 2016ItalyDolcetto d'AlbaElvio Cogno3.511513.952016</v>
      </c>
      <c r="S5165" t="b">
        <v>0</v>
      </c>
    </row>
    <row r="5166" spans="1:19" x14ac:dyDescent="0.2">
      <c r="A5166" t="s">
        <v>1081</v>
      </c>
      <c r="B5166" t="s">
        <v>9</v>
      </c>
      <c r="C5166" t="s">
        <v>184</v>
      </c>
      <c r="D5166" t="s">
        <v>796</v>
      </c>
      <c r="E5166">
        <v>4.2</v>
      </c>
      <c r="F5166">
        <v>114</v>
      </c>
      <c r="G5166" s="21">
        <v>28.08</v>
      </c>
      <c r="H5166">
        <v>2016</v>
      </c>
      <c r="J5166" t="str">
        <f>_xlfn.CONCAT(Table1[#This Row])</f>
        <v>Baron Nathaniel Pauillac 2016FrancePauillacBaron Philippe de Rothschild4.211428.082016</v>
      </c>
      <c r="S5166" t="b">
        <v>0</v>
      </c>
    </row>
    <row r="5167" spans="1:19" x14ac:dyDescent="0.2">
      <c r="A5167" t="s">
        <v>1076</v>
      </c>
      <c r="B5167" t="s">
        <v>9</v>
      </c>
      <c r="C5167" t="s">
        <v>10</v>
      </c>
      <c r="D5167" t="s">
        <v>1077</v>
      </c>
      <c r="E5167">
        <v>4.0999999999999996</v>
      </c>
      <c r="F5167">
        <v>114</v>
      </c>
      <c r="G5167" s="21">
        <v>24.27</v>
      </c>
      <c r="H5167">
        <v>2016</v>
      </c>
      <c r="J5167" t="str">
        <f>_xlfn.CONCAT(Table1[#This Row])</f>
        <v>Pomerol 2016FrancePomerolChâteau La Renaissance4.111424.272016</v>
      </c>
      <c r="S5167" t="b">
        <v>0</v>
      </c>
    </row>
    <row r="5168" spans="1:19" x14ac:dyDescent="0.2">
      <c r="A5168" t="s">
        <v>1072</v>
      </c>
      <c r="B5168" t="s">
        <v>62</v>
      </c>
      <c r="C5168" t="s">
        <v>63</v>
      </c>
      <c r="D5168" t="s">
        <v>727</v>
      </c>
      <c r="E5168">
        <v>3.8</v>
      </c>
      <c r="F5168">
        <v>114</v>
      </c>
      <c r="G5168" s="21">
        <v>13.8</v>
      </c>
      <c r="H5168">
        <v>2016</v>
      </c>
      <c r="J5168" t="str">
        <f>_xlfn.CONCAT(Table1[#This Row])</f>
        <v>Bin 3 Merlot - Cabernet Sauvignon 2016South AfricaStellenboschKaapzicht3.811413.82016</v>
      </c>
      <c r="S5168" t="b">
        <v>0</v>
      </c>
    </row>
    <row r="5169" spans="1:19" x14ac:dyDescent="0.2">
      <c r="A5169" t="s">
        <v>1095</v>
      </c>
      <c r="B5169" t="s">
        <v>16</v>
      </c>
      <c r="C5169" t="s">
        <v>1096</v>
      </c>
      <c r="D5169" t="s">
        <v>1097</v>
      </c>
      <c r="E5169">
        <v>3.8</v>
      </c>
      <c r="F5169">
        <v>114</v>
      </c>
      <c r="G5169" s="21">
        <v>25.26</v>
      </c>
      <c r="H5169">
        <v>2016</v>
      </c>
      <c r="J5169" t="str">
        <f>_xlfn.CONCAT(Table1[#This Row])</f>
        <v>Purosangue Morellino di Scansano Sangiovese Riserva 2016ItalyMorellino di ScansanoTerenzi3.811425.262016</v>
      </c>
      <c r="S5169" t="b">
        <v>0</v>
      </c>
    </row>
    <row r="5170" spans="1:19" x14ac:dyDescent="0.2">
      <c r="A5170" t="s">
        <v>1082</v>
      </c>
      <c r="B5170" t="s">
        <v>9</v>
      </c>
      <c r="C5170" t="s">
        <v>379</v>
      </c>
      <c r="D5170" t="s">
        <v>1083</v>
      </c>
      <c r="E5170">
        <v>3.5</v>
      </c>
      <c r="F5170">
        <v>114</v>
      </c>
      <c r="G5170" s="21">
        <v>10.65</v>
      </c>
      <c r="H5170">
        <v>2016</v>
      </c>
      <c r="J5170" t="str">
        <f>_xlfn.CONCAT(Table1[#This Row])</f>
        <v>Saga Médoc 2016FranceMédocBarons de Rothschild (Lafite)3.511410.652016</v>
      </c>
      <c r="S5170" t="b">
        <v>0</v>
      </c>
    </row>
    <row r="5171" spans="1:19" x14ac:dyDescent="0.2">
      <c r="A5171" t="s">
        <v>1091</v>
      </c>
      <c r="B5171" t="s">
        <v>16</v>
      </c>
      <c r="C5171" t="s">
        <v>99</v>
      </c>
      <c r="D5171" t="s">
        <v>1092</v>
      </c>
      <c r="E5171">
        <v>3.3</v>
      </c>
      <c r="F5171">
        <v>114</v>
      </c>
      <c r="G5171" s="21">
        <v>6.77</v>
      </c>
      <c r="H5171">
        <v>2016</v>
      </c>
      <c r="J5171" t="str">
        <f>_xlfn.CONCAT(Table1[#This Row])</f>
        <v>Cabernet Veneto 2016ItalyVenetoTorresella3.31146.772016</v>
      </c>
      <c r="S5171" t="b">
        <v>0</v>
      </c>
    </row>
    <row r="5172" spans="1:19" x14ac:dyDescent="0.2">
      <c r="A5172" t="s">
        <v>1039</v>
      </c>
      <c r="B5172" t="s">
        <v>16</v>
      </c>
      <c r="C5172" t="s">
        <v>492</v>
      </c>
      <c r="D5172" t="s">
        <v>1040</v>
      </c>
      <c r="E5172">
        <v>4.2</v>
      </c>
      <c r="F5172">
        <v>113</v>
      </c>
      <c r="G5172" s="21">
        <v>54.81</v>
      </c>
      <c r="H5172">
        <v>2016</v>
      </c>
      <c r="J5172" t="str">
        <f>_xlfn.CONCAT(Table1[#This Row])</f>
        <v>Sapaio Bolgheri Superiore 2016ItalyBolgheri SuperiorePodere Sapaio4.211354.812016</v>
      </c>
      <c r="S5172" t="b">
        <v>0</v>
      </c>
    </row>
    <row r="5173" spans="1:19" x14ac:dyDescent="0.2">
      <c r="A5173" t="s">
        <v>1048</v>
      </c>
      <c r="B5173" t="s">
        <v>34</v>
      </c>
      <c r="C5173" t="s">
        <v>718</v>
      </c>
      <c r="D5173" t="s">
        <v>1049</v>
      </c>
      <c r="E5173">
        <v>4.2</v>
      </c>
      <c r="F5173">
        <v>113</v>
      </c>
      <c r="G5173" s="21">
        <v>20.420000000000002</v>
      </c>
      <c r="H5173">
        <v>2016</v>
      </c>
      <c r="J5173" t="str">
        <f>_xlfn.CONCAT(Table1[#This Row])</f>
        <v>Quinta Generation (5th) 2016ChileColchagua ValleyCasa Silva4.211320.422016</v>
      </c>
      <c r="S5173" t="b">
        <v>0</v>
      </c>
    </row>
    <row r="5174" spans="1:19" x14ac:dyDescent="0.2">
      <c r="A5174" t="s">
        <v>1056</v>
      </c>
      <c r="B5174" t="s">
        <v>46</v>
      </c>
      <c r="C5174" t="s">
        <v>1057</v>
      </c>
      <c r="D5174" t="s">
        <v>1058</v>
      </c>
      <c r="E5174">
        <v>3.9</v>
      </c>
      <c r="F5174">
        <v>113</v>
      </c>
      <c r="G5174" s="21">
        <v>20.75</v>
      </c>
      <c r="H5174">
        <v>2016</v>
      </c>
      <c r="J5174" t="str">
        <f>_xlfn.CONCAT(Table1[#This Row])</f>
        <v>Bernoota Shiraz - Cabernet 2016AustraliaLanghorne CreekLake Breeze Wines3.911320.752016</v>
      </c>
      <c r="S5174" t="b">
        <v>0</v>
      </c>
    </row>
    <row r="5175" spans="1:19" x14ac:dyDescent="0.2">
      <c r="A5175" t="s">
        <v>1033</v>
      </c>
      <c r="B5175" t="s">
        <v>66</v>
      </c>
      <c r="C5175" t="s">
        <v>222</v>
      </c>
      <c r="D5175" t="s">
        <v>1034</v>
      </c>
      <c r="E5175">
        <v>3.7</v>
      </c>
      <c r="F5175">
        <v>113</v>
      </c>
      <c r="G5175" s="21">
        <v>13.5</v>
      </c>
      <c r="H5175">
        <v>2016</v>
      </c>
      <c r="J5175" t="str">
        <f>_xlfn.CONCAT(Table1[#This Row])</f>
        <v>Valdehermoso Crianza 2016SpainRibera del DueroValderiz3.711313.52016</v>
      </c>
      <c r="S5175" t="b">
        <v>0</v>
      </c>
    </row>
    <row r="5176" spans="1:19" x14ac:dyDescent="0.2">
      <c r="A5176" t="s">
        <v>101</v>
      </c>
      <c r="B5176" t="s">
        <v>70</v>
      </c>
      <c r="C5176" t="s">
        <v>71</v>
      </c>
      <c r="D5176" t="s">
        <v>1025</v>
      </c>
      <c r="E5176">
        <v>3.6</v>
      </c>
      <c r="F5176">
        <v>113</v>
      </c>
      <c r="G5176" s="21">
        <v>14.49</v>
      </c>
      <c r="H5176">
        <v>2016</v>
      </c>
      <c r="J5176" t="str">
        <f>_xlfn.CONCAT(Table1[#This Row])</f>
        <v>Pinot Noir 2016United StatesCaliforniaSpellbound3.611314.492016</v>
      </c>
      <c r="S5176" t="b">
        <v>0</v>
      </c>
    </row>
    <row r="5177" spans="1:19" x14ac:dyDescent="0.2">
      <c r="A5177" t="s">
        <v>604</v>
      </c>
      <c r="B5177" t="s">
        <v>16</v>
      </c>
      <c r="C5177" t="s">
        <v>93</v>
      </c>
      <c r="D5177" t="s">
        <v>1032</v>
      </c>
      <c r="E5177">
        <v>3.4</v>
      </c>
      <c r="F5177">
        <v>113</v>
      </c>
      <c r="G5177" s="21">
        <v>8.2899999999999991</v>
      </c>
      <c r="H5177">
        <v>2016</v>
      </c>
      <c r="J5177" t="str">
        <f>_xlfn.CONCAT(Table1[#This Row])</f>
        <v>Chianti Classico 2016ItalyChianti ClassicoMonte Guelfo3.41138.292016</v>
      </c>
      <c r="S5177" t="b">
        <v>0</v>
      </c>
    </row>
    <row r="5178" spans="1:19" x14ac:dyDescent="0.2">
      <c r="A5178" t="s">
        <v>1042</v>
      </c>
      <c r="B5178" t="s">
        <v>9</v>
      </c>
      <c r="C5178" t="s">
        <v>56</v>
      </c>
      <c r="D5178" t="s">
        <v>1043</v>
      </c>
      <c r="E5178">
        <v>3.4</v>
      </c>
      <c r="F5178">
        <v>113</v>
      </c>
      <c r="G5178" s="21">
        <v>7.5</v>
      </c>
      <c r="H5178">
        <v>2016</v>
      </c>
      <c r="J5178" t="str">
        <f>_xlfn.CONCAT(Table1[#This Row])</f>
        <v>Côtes du Rhône 2016FranceCôtes-du-RhôneRocca Maura3.41137.52016</v>
      </c>
      <c r="S5178" t="b">
        <v>0</v>
      </c>
    </row>
    <row r="5179" spans="1:19" x14ac:dyDescent="0.2">
      <c r="A5179" t="s">
        <v>1018</v>
      </c>
      <c r="B5179" t="s">
        <v>196</v>
      </c>
      <c r="C5179" t="s">
        <v>701</v>
      </c>
      <c r="D5179" t="s">
        <v>1019</v>
      </c>
      <c r="E5179">
        <v>3.3</v>
      </c>
      <c r="F5179">
        <v>113</v>
      </c>
      <c r="G5179" s="21">
        <v>7.7</v>
      </c>
      <c r="H5179">
        <v>2016</v>
      </c>
      <c r="J5179" t="str">
        <f>_xlfn.CONCAT(Table1[#This Row])</f>
        <v>1300 Merlot 2016ArgentinaTupungatoAndeluna3.31137.72016</v>
      </c>
      <c r="S5179" t="b">
        <v>0</v>
      </c>
    </row>
    <row r="5180" spans="1:19" x14ac:dyDescent="0.2">
      <c r="A5180" t="s">
        <v>993</v>
      </c>
      <c r="B5180" t="s">
        <v>46</v>
      </c>
      <c r="C5180" t="s">
        <v>262</v>
      </c>
      <c r="D5180" t="s">
        <v>994</v>
      </c>
      <c r="E5180">
        <v>3.6</v>
      </c>
      <c r="F5180">
        <v>112</v>
      </c>
      <c r="G5180" s="21">
        <v>24.37</v>
      </c>
      <c r="H5180">
        <v>2016</v>
      </c>
      <c r="J5180" t="str">
        <f>_xlfn.CONCAT(Table1[#This Row])</f>
        <v>Provident Shiraz 2016AustraliaBarossa ValleySoul Growers3.611224.372016</v>
      </c>
      <c r="S5180" t="b">
        <v>0</v>
      </c>
    </row>
    <row r="5181" spans="1:19" x14ac:dyDescent="0.2">
      <c r="A5181" t="s">
        <v>991</v>
      </c>
      <c r="B5181" t="s">
        <v>16</v>
      </c>
      <c r="C5181" t="s">
        <v>20</v>
      </c>
      <c r="D5181" t="s">
        <v>992</v>
      </c>
      <c r="E5181">
        <v>3.5</v>
      </c>
      <c r="F5181">
        <v>112</v>
      </c>
      <c r="G5181" s="21">
        <v>5.9</v>
      </c>
      <c r="H5181">
        <v>2016</v>
      </c>
      <c r="J5181" t="str">
        <f>_xlfn.CONCAT(Table1[#This Row])</f>
        <v>Bardolino 2016ItalyBardolinoCorte Giara3.51125.92016</v>
      </c>
      <c r="S5181" t="b">
        <v>0</v>
      </c>
    </row>
    <row r="5182" spans="1:19" x14ac:dyDescent="0.2">
      <c r="A5182" t="s">
        <v>860</v>
      </c>
      <c r="B5182" t="s">
        <v>255</v>
      </c>
      <c r="C5182" t="s">
        <v>978</v>
      </c>
      <c r="D5182" t="s">
        <v>979</v>
      </c>
      <c r="E5182">
        <v>3.3</v>
      </c>
      <c r="F5182">
        <v>112</v>
      </c>
      <c r="G5182" s="21">
        <v>7.9</v>
      </c>
      <c r="H5182">
        <v>2016</v>
      </c>
      <c r="J5182" t="str">
        <f>_xlfn.CONCAT(Table1[#This Row])</f>
        <v>Cabernet Sauvignon 2016RomaniaSamburestiCastel Bolovanu3.31127.92016</v>
      </c>
      <c r="S5182" t="b">
        <v>0</v>
      </c>
    </row>
    <row r="5183" spans="1:19" x14ac:dyDescent="0.2">
      <c r="A5183" t="s">
        <v>959</v>
      </c>
      <c r="B5183" t="s">
        <v>9</v>
      </c>
      <c r="C5183" t="s">
        <v>414</v>
      </c>
      <c r="D5183" t="s">
        <v>960</v>
      </c>
      <c r="E5183">
        <v>4.5999999999999996</v>
      </c>
      <c r="F5183">
        <v>111</v>
      </c>
      <c r="G5183" s="21">
        <v>515</v>
      </c>
      <c r="H5183">
        <v>2016</v>
      </c>
      <c r="J5183" t="str">
        <f>_xlfn.CONCAT(Table1[#This Row])</f>
        <v>Hommage à Jacques Perrin Châteauneuf-du-Pape 2016FranceChâteauneuf-du-PapeChâteau de Beaucastel4.61115152016</v>
      </c>
      <c r="S5183" t="b">
        <v>0</v>
      </c>
    </row>
    <row r="5184" spans="1:19" x14ac:dyDescent="0.2">
      <c r="A5184" t="s">
        <v>937</v>
      </c>
      <c r="B5184" t="s">
        <v>16</v>
      </c>
      <c r="C5184" t="s">
        <v>17</v>
      </c>
      <c r="D5184" t="s">
        <v>938</v>
      </c>
      <c r="E5184">
        <v>4.5</v>
      </c>
      <c r="F5184">
        <v>111</v>
      </c>
      <c r="G5184" s="21">
        <v>92.05</v>
      </c>
      <c r="H5184">
        <v>2016</v>
      </c>
      <c r="J5184" t="str">
        <f>_xlfn.CONCAT(Table1[#This Row])</f>
        <v>Paleo 2016ItalyToscanaLe Macchiole4.511192.052016</v>
      </c>
      <c r="S5184" t="b">
        <v>0</v>
      </c>
    </row>
    <row r="5185" spans="1:19" x14ac:dyDescent="0.2">
      <c r="A5185" t="s">
        <v>916</v>
      </c>
      <c r="B5185" t="s">
        <v>16</v>
      </c>
      <c r="C5185" t="s">
        <v>17</v>
      </c>
      <c r="D5185" t="s">
        <v>917</v>
      </c>
      <c r="E5185">
        <v>4.2</v>
      </c>
      <c r="F5185">
        <v>111</v>
      </c>
      <c r="G5185" s="21">
        <v>44.57</v>
      </c>
      <c r="H5185">
        <v>2016</v>
      </c>
      <c r="J5185" t="str">
        <f>_xlfn.CONCAT(Table1[#This Row])</f>
        <v>Montesodi Toscana 2016ItalyToscanaCastello Nipozzano4.211144.572016</v>
      </c>
      <c r="S5185" t="b">
        <v>0</v>
      </c>
    </row>
    <row r="5186" spans="1:19" x14ac:dyDescent="0.2">
      <c r="A5186" t="s">
        <v>952</v>
      </c>
      <c r="B5186" t="s">
        <v>16</v>
      </c>
      <c r="C5186" t="s">
        <v>454</v>
      </c>
      <c r="D5186" t="s">
        <v>953</v>
      </c>
      <c r="E5186">
        <v>4.2</v>
      </c>
      <c r="F5186">
        <v>111</v>
      </c>
      <c r="G5186" s="21">
        <v>25.9</v>
      </c>
      <c r="H5186">
        <v>2016</v>
      </c>
      <c r="J5186" t="str">
        <f>_xlfn.CONCAT(Table1[#This Row])</f>
        <v>Don Antonio Nero d'Avola (Riserva) 2016ItalySiciliaMorgante4.211125.92016</v>
      </c>
      <c r="S5186" t="b">
        <v>0</v>
      </c>
    </row>
    <row r="5187" spans="1:19" x14ac:dyDescent="0.2">
      <c r="A5187" t="s">
        <v>950</v>
      </c>
      <c r="B5187" t="s">
        <v>62</v>
      </c>
      <c r="C5187" t="s">
        <v>63</v>
      </c>
      <c r="D5187" t="s">
        <v>951</v>
      </c>
      <c r="E5187">
        <v>4.0999999999999996</v>
      </c>
      <c r="F5187">
        <v>111</v>
      </c>
      <c r="G5187" s="21">
        <v>13.99</v>
      </c>
      <c r="H5187">
        <v>2016</v>
      </c>
      <c r="J5187" t="str">
        <f>_xlfn.CONCAT(Table1[#This Row])</f>
        <v>Syrah 2016South AfricaStellenboschZevenwacht4.111113.992016</v>
      </c>
      <c r="S5187" t="b">
        <v>0</v>
      </c>
    </row>
    <row r="5188" spans="1:19" x14ac:dyDescent="0.2">
      <c r="A5188" t="s">
        <v>946</v>
      </c>
      <c r="B5188" t="s">
        <v>66</v>
      </c>
      <c r="C5188" t="s">
        <v>308</v>
      </c>
      <c r="D5188" t="s">
        <v>947</v>
      </c>
      <c r="E5188">
        <v>4</v>
      </c>
      <c r="F5188">
        <v>111</v>
      </c>
      <c r="G5188" s="21">
        <v>18</v>
      </c>
      <c r="H5188">
        <v>2016</v>
      </c>
      <c r="J5188" t="str">
        <f>_xlfn.CONCAT(Table1[#This Row])</f>
        <v>Reserva Rioja (Finca Ygay) 2016SpainRiojaMarqués de Murrieta4111182016</v>
      </c>
      <c r="S5188" t="b">
        <v>0</v>
      </c>
    </row>
    <row r="5189" spans="1:19" x14ac:dyDescent="0.2">
      <c r="A5189" t="s">
        <v>907</v>
      </c>
      <c r="B5189" t="s">
        <v>16</v>
      </c>
      <c r="C5189" t="s">
        <v>404</v>
      </c>
      <c r="D5189" t="s">
        <v>908</v>
      </c>
      <c r="E5189">
        <v>3.6</v>
      </c>
      <c r="F5189">
        <v>111</v>
      </c>
      <c r="G5189" s="21">
        <v>11.5</v>
      </c>
      <c r="H5189">
        <v>2016</v>
      </c>
      <c r="J5189" t="str">
        <f>_xlfn.CONCAT(Table1[#This Row])</f>
        <v>Pinot Nero 2016ItalySüdtirol - Alto AdigeCastel Sallegg3.611111.52016</v>
      </c>
      <c r="S5189" t="b">
        <v>0</v>
      </c>
    </row>
    <row r="5190" spans="1:19" x14ac:dyDescent="0.2">
      <c r="A5190" t="s">
        <v>923</v>
      </c>
      <c r="B5190" t="s">
        <v>9</v>
      </c>
      <c r="C5190" t="s">
        <v>56</v>
      </c>
      <c r="D5190" t="s">
        <v>924</v>
      </c>
      <c r="E5190">
        <v>3.4</v>
      </c>
      <c r="F5190">
        <v>111</v>
      </c>
      <c r="G5190" s="21">
        <v>8.5</v>
      </c>
      <c r="H5190">
        <v>2016</v>
      </c>
      <c r="J5190" t="str">
        <f>_xlfn.CONCAT(Table1[#This Row])</f>
        <v>Oraison Côtes du Rhône 2016FranceCôtes-du-RhôneBadet Clement3.41118.52016</v>
      </c>
      <c r="S5190" t="b">
        <v>0</v>
      </c>
    </row>
    <row r="5191" spans="1:19" x14ac:dyDescent="0.2">
      <c r="A5191" t="s">
        <v>880</v>
      </c>
      <c r="B5191" t="s">
        <v>16</v>
      </c>
      <c r="C5191" t="s">
        <v>93</v>
      </c>
      <c r="D5191" t="s">
        <v>881</v>
      </c>
      <c r="E5191">
        <v>4.2</v>
      </c>
      <c r="F5191">
        <v>110</v>
      </c>
      <c r="G5191" s="21">
        <v>45</v>
      </c>
      <c r="H5191">
        <v>2016</v>
      </c>
      <c r="J5191" t="str">
        <f>_xlfn.CONCAT(Table1[#This Row])</f>
        <v>Colledilà Chianti Classico Gran Selezione 2016ItalyChianti ClassicoRicasoli4.2110452016</v>
      </c>
      <c r="S5191" t="b">
        <v>0</v>
      </c>
    </row>
    <row r="5192" spans="1:19" x14ac:dyDescent="0.2">
      <c r="A5192" t="s">
        <v>860</v>
      </c>
      <c r="B5192" t="s">
        <v>62</v>
      </c>
      <c r="C5192" t="s">
        <v>63</v>
      </c>
      <c r="D5192" t="s">
        <v>861</v>
      </c>
      <c r="E5192">
        <v>4.0999999999999996</v>
      </c>
      <c r="F5192">
        <v>110</v>
      </c>
      <c r="G5192" s="21">
        <v>21.34</v>
      </c>
      <c r="H5192">
        <v>2016</v>
      </c>
      <c r="J5192" t="str">
        <f>_xlfn.CONCAT(Table1[#This Row])</f>
        <v>Cabernet Sauvignon 2016South AfricaStellenboschMeerlust4.111021.342016</v>
      </c>
      <c r="S5192" t="b">
        <v>0</v>
      </c>
    </row>
    <row r="5193" spans="1:19" x14ac:dyDescent="0.2">
      <c r="A5193" t="s">
        <v>875</v>
      </c>
      <c r="B5193" t="s">
        <v>70</v>
      </c>
      <c r="C5193" t="s">
        <v>876</v>
      </c>
      <c r="D5193" t="s">
        <v>877</v>
      </c>
      <c r="E5193">
        <v>4</v>
      </c>
      <c r="F5193">
        <v>110</v>
      </c>
      <c r="G5193" s="21">
        <v>33.950000000000003</v>
      </c>
      <c r="H5193">
        <v>2016</v>
      </c>
      <c r="J5193" t="str">
        <f>_xlfn.CONCAT(Table1[#This Row])</f>
        <v>Teldeschi Vineyard Zinfandel 2016United StatesDry Creek ValleyRavenswood411033.952016</v>
      </c>
      <c r="S5193" t="b">
        <v>0</v>
      </c>
    </row>
    <row r="5194" spans="1:19" x14ac:dyDescent="0.2">
      <c r="A5194" t="s">
        <v>833</v>
      </c>
      <c r="B5194" t="s">
        <v>66</v>
      </c>
      <c r="C5194" t="s">
        <v>313</v>
      </c>
      <c r="D5194" t="s">
        <v>834</v>
      </c>
      <c r="E5194">
        <v>4.0999999999999996</v>
      </c>
      <c r="F5194">
        <v>109</v>
      </c>
      <c r="G5194" s="21">
        <v>20.99</v>
      </c>
      <c r="H5194">
        <v>2016</v>
      </c>
      <c r="J5194" t="str">
        <f>_xlfn.CONCAT(Table1[#This Row])</f>
        <v>Priorat Cruor 2016SpainPrioratCasa Gran del Siurana4.110920.992016</v>
      </c>
      <c r="S5194" t="b">
        <v>0</v>
      </c>
    </row>
    <row r="5195" spans="1:19" x14ac:dyDescent="0.2">
      <c r="A5195" t="s">
        <v>792</v>
      </c>
      <c r="B5195" t="s">
        <v>9</v>
      </c>
      <c r="C5195" t="s">
        <v>793</v>
      </c>
      <c r="D5195" t="s">
        <v>794</v>
      </c>
      <c r="E5195">
        <v>4</v>
      </c>
      <c r="F5195">
        <v>109</v>
      </c>
      <c r="G5195" s="21">
        <v>27.2</v>
      </c>
      <c r="H5195">
        <v>2016</v>
      </c>
      <c r="J5195" t="str">
        <f>_xlfn.CONCAT(Table1[#This Row])</f>
        <v>Montagne-Saint-Émilion 2016FranceMontagne-Saint-ÉmilionClos de Bouard410927.22016</v>
      </c>
      <c r="S5195" t="b">
        <v>0</v>
      </c>
    </row>
    <row r="5196" spans="1:19" x14ac:dyDescent="0.2">
      <c r="A5196" t="s">
        <v>812</v>
      </c>
      <c r="B5196" t="s">
        <v>66</v>
      </c>
      <c r="C5196" t="s">
        <v>313</v>
      </c>
      <c r="D5196" t="s">
        <v>813</v>
      </c>
      <c r="E5196">
        <v>4</v>
      </c>
      <c r="F5196">
        <v>109</v>
      </c>
      <c r="G5196" s="21">
        <v>60</v>
      </c>
      <c r="H5196">
        <v>2016</v>
      </c>
      <c r="J5196" t="str">
        <f>_xlfn.CONCAT(Table1[#This Row])</f>
        <v>Arbossar 2016SpainPrioratTerroir Al Límit Soc. Lda4109602016</v>
      </c>
      <c r="S5196" t="b">
        <v>0</v>
      </c>
    </row>
    <row r="5197" spans="1:19" x14ac:dyDescent="0.2">
      <c r="A5197" t="s">
        <v>818</v>
      </c>
      <c r="B5197" t="s">
        <v>16</v>
      </c>
      <c r="C5197" t="s">
        <v>17</v>
      </c>
      <c r="D5197" t="s">
        <v>485</v>
      </c>
      <c r="E5197">
        <v>4</v>
      </c>
      <c r="F5197">
        <v>109</v>
      </c>
      <c r="G5197" s="21">
        <v>12.58</v>
      </c>
      <c r="H5197">
        <v>2016</v>
      </c>
      <c r="J5197" t="str">
        <f>_xlfn.CONCAT(Table1[#This Row])</f>
        <v>Poggio d'Arna Toscana 2016ItalyToscanaTenuta di Sesta410912.582016</v>
      </c>
      <c r="S5197" t="b">
        <v>0</v>
      </c>
    </row>
    <row r="5198" spans="1:19" x14ac:dyDescent="0.2">
      <c r="A5198" t="s">
        <v>838</v>
      </c>
      <c r="B5198" t="s">
        <v>9</v>
      </c>
      <c r="C5198" t="s">
        <v>105</v>
      </c>
      <c r="D5198" t="s">
        <v>839</v>
      </c>
      <c r="E5198">
        <v>3.8</v>
      </c>
      <c r="F5198">
        <v>109</v>
      </c>
      <c r="G5198" s="21">
        <v>24.75</v>
      </c>
      <c r="H5198">
        <v>2016</v>
      </c>
      <c r="J5198" t="str">
        <f>_xlfn.CONCAT(Table1[#This Row])</f>
        <v>Saint-Estèphe 2016FranceSaint-EstèpheChâteau Clauzet3.810924.752016</v>
      </c>
      <c r="S5198" t="b">
        <v>0</v>
      </c>
    </row>
    <row r="5199" spans="1:19" x14ac:dyDescent="0.2">
      <c r="A5199" t="s">
        <v>754</v>
      </c>
      <c r="B5199" t="s">
        <v>66</v>
      </c>
      <c r="C5199" t="s">
        <v>111</v>
      </c>
      <c r="D5199" t="s">
        <v>112</v>
      </c>
      <c r="E5199">
        <v>4.0999999999999996</v>
      </c>
      <c r="F5199">
        <v>108</v>
      </c>
      <c r="G5199" s="21">
        <v>15.69</v>
      </c>
      <c r="H5199">
        <v>2016</v>
      </c>
      <c r="J5199" t="str">
        <f>_xlfn.CONCAT(Table1[#This Row])</f>
        <v>Zarihs Syrah 2016SpainCampo de BorjaBorsao4.110815.692016</v>
      </c>
      <c r="S5199" t="b">
        <v>0</v>
      </c>
    </row>
    <row r="5200" spans="1:19" x14ac:dyDescent="0.2">
      <c r="A5200" t="s">
        <v>755</v>
      </c>
      <c r="B5200" t="s">
        <v>66</v>
      </c>
      <c r="C5200" t="s">
        <v>756</v>
      </c>
      <c r="D5200" t="s">
        <v>757</v>
      </c>
      <c r="E5200">
        <v>4</v>
      </c>
      <c r="F5200">
        <v>108</v>
      </c>
      <c r="G5200" s="21">
        <v>11.95</v>
      </c>
      <c r="H5200">
        <v>2016</v>
      </c>
      <c r="J5200" t="str">
        <f>_xlfn.CONCAT(Table1[#This Row])</f>
        <v>Merlot Selección 2016SpainExtremaduraColoma410811.952016</v>
      </c>
      <c r="S5200" t="b">
        <v>0</v>
      </c>
    </row>
    <row r="5201" spans="1:19" x14ac:dyDescent="0.2">
      <c r="A5201" t="s">
        <v>738</v>
      </c>
      <c r="B5201" t="s">
        <v>16</v>
      </c>
      <c r="C5201" t="s">
        <v>74</v>
      </c>
      <c r="D5201" t="s">
        <v>123</v>
      </c>
      <c r="E5201">
        <v>3.9</v>
      </c>
      <c r="F5201">
        <v>108</v>
      </c>
      <c r="G5201" s="21">
        <v>7.25</v>
      </c>
      <c r="H5201">
        <v>2016</v>
      </c>
      <c r="J5201" t="str">
        <f>_xlfn.CONCAT(Table1[#This Row])</f>
        <v>Sud Malvasia Nera 2016ItalySalentoSan Marzano3.91087.252016</v>
      </c>
      <c r="S5201" t="b">
        <v>0</v>
      </c>
    </row>
    <row r="5202" spans="1:19" x14ac:dyDescent="0.2">
      <c r="A5202" t="s">
        <v>739</v>
      </c>
      <c r="B5202" t="s">
        <v>16</v>
      </c>
      <c r="C5202" t="s">
        <v>558</v>
      </c>
      <c r="D5202" t="s">
        <v>559</v>
      </c>
      <c r="E5202">
        <v>3.9</v>
      </c>
      <c r="F5202">
        <v>108</v>
      </c>
      <c r="G5202" s="21">
        <v>14.13</v>
      </c>
      <c r="H5202">
        <v>2016</v>
      </c>
      <c r="J5202" t="str">
        <f>_xlfn.CONCAT(Table1[#This Row])</f>
        <v>Alboreto Nobile di Montepulciano 2016ItalyVino Nobile di MontepulcianoTalosa3.910814.132016</v>
      </c>
      <c r="S5202" t="b">
        <v>0</v>
      </c>
    </row>
    <row r="5203" spans="1:19" x14ac:dyDescent="0.2">
      <c r="A5203" t="s">
        <v>760</v>
      </c>
      <c r="B5203" t="s">
        <v>16</v>
      </c>
      <c r="C5203" t="s">
        <v>404</v>
      </c>
      <c r="D5203" t="s">
        <v>761</v>
      </c>
      <c r="E5203">
        <v>3.8</v>
      </c>
      <c r="F5203">
        <v>108</v>
      </c>
      <c r="G5203" s="21">
        <v>19.010000000000002</v>
      </c>
      <c r="H5203">
        <v>2016</v>
      </c>
      <c r="J5203" t="str">
        <f>_xlfn.CONCAT(Table1[#This Row])</f>
        <v>Siebeneich Merlot Riserva 2016ItalySüdtirol - Alto AdigeColterenzio (Schreckbichl)3.810819.012016</v>
      </c>
      <c r="S5203" t="b">
        <v>0</v>
      </c>
    </row>
    <row r="5204" spans="1:19" x14ac:dyDescent="0.2">
      <c r="A5204" t="s">
        <v>768</v>
      </c>
      <c r="B5204" t="s">
        <v>77</v>
      </c>
      <c r="C5204" t="s">
        <v>522</v>
      </c>
      <c r="D5204" t="s">
        <v>769</v>
      </c>
      <c r="E5204">
        <v>3.6</v>
      </c>
      <c r="F5204">
        <v>108</v>
      </c>
      <c r="G5204" s="21">
        <v>8.9</v>
      </c>
      <c r="H5204">
        <v>2016</v>
      </c>
      <c r="J5204" t="str">
        <f>_xlfn.CONCAT(Table1[#This Row])</f>
        <v>Palha Canas Tinto 2016PortugalLisboaCasa Santos Lima3.61088.92016</v>
      </c>
      <c r="S5204" t="b">
        <v>0</v>
      </c>
    </row>
    <row r="5205" spans="1:19" x14ac:dyDescent="0.2">
      <c r="A5205" t="s">
        <v>672</v>
      </c>
      <c r="B5205" t="s">
        <v>196</v>
      </c>
      <c r="C5205" t="s">
        <v>197</v>
      </c>
      <c r="D5205" t="s">
        <v>673</v>
      </c>
      <c r="E5205">
        <v>4.5999999999999996</v>
      </c>
      <c r="F5205">
        <v>107</v>
      </c>
      <c r="G5205" s="21">
        <v>89.9</v>
      </c>
      <c r="H5205">
        <v>2016</v>
      </c>
      <c r="J5205" t="str">
        <f>_xlfn.CONCAT(Table1[#This Row])</f>
        <v>Adrianna Vineyard Fortuna Terrae Malbec 2016ArgentinaMendozaCatena Zapata4.610789.92016</v>
      </c>
      <c r="S5205" t="b">
        <v>0</v>
      </c>
    </row>
    <row r="5206" spans="1:19" x14ac:dyDescent="0.2">
      <c r="A5206" t="s">
        <v>680</v>
      </c>
      <c r="B5206" t="s">
        <v>16</v>
      </c>
      <c r="C5206" t="s">
        <v>404</v>
      </c>
      <c r="D5206" t="s">
        <v>681</v>
      </c>
      <c r="E5206">
        <v>3.8</v>
      </c>
      <c r="F5206">
        <v>107</v>
      </c>
      <c r="G5206" s="21">
        <v>19.899999999999999</v>
      </c>
      <c r="H5206">
        <v>2016</v>
      </c>
      <c r="J5206" t="str">
        <f>_xlfn.CONCAT(Table1[#This Row])</f>
        <v>Bachgart Blauburgunder 2016ItalySüdtirol - Alto AdigeKlaus Lentsch3.810719.92016</v>
      </c>
      <c r="S5206" t="b">
        <v>0</v>
      </c>
    </row>
    <row r="5207" spans="1:19" x14ac:dyDescent="0.2">
      <c r="A5207" t="s">
        <v>572</v>
      </c>
      <c r="B5207" t="s">
        <v>9</v>
      </c>
      <c r="C5207" t="s">
        <v>573</v>
      </c>
      <c r="D5207" t="s">
        <v>574</v>
      </c>
      <c r="E5207">
        <v>4.3</v>
      </c>
      <c r="F5207">
        <v>106</v>
      </c>
      <c r="G5207" s="21">
        <v>249.95</v>
      </c>
      <c r="H5207">
        <v>2016</v>
      </c>
      <c r="J5207" t="str">
        <f>_xlfn.CONCAT(Table1[#This Row])</f>
        <v>Hermitage La Chapelle Rouge 2016FranceHermitagePaul Jaboulet Aîné4.3106249.952016</v>
      </c>
      <c r="S5207" t="b">
        <v>0</v>
      </c>
    </row>
    <row r="5208" spans="1:19" x14ac:dyDescent="0.2">
      <c r="A5208" t="s">
        <v>555</v>
      </c>
      <c r="B5208" t="s">
        <v>9</v>
      </c>
      <c r="C5208" t="s">
        <v>556</v>
      </c>
      <c r="D5208" t="s">
        <v>423</v>
      </c>
      <c r="E5208">
        <v>4</v>
      </c>
      <c r="F5208">
        <v>106</v>
      </c>
      <c r="G5208" s="21">
        <v>32</v>
      </c>
      <c r="H5208">
        <v>2016</v>
      </c>
      <c r="J5208" t="str">
        <f>_xlfn.CONCAT(Table1[#This Row])</f>
        <v>Côte de Nuits Villages Le Vaucrain 2016FranceCôte de Nuits VillagesLouis Jadot4106322016</v>
      </c>
      <c r="S5208" t="b">
        <v>0</v>
      </c>
    </row>
    <row r="5209" spans="1:19" x14ac:dyDescent="0.2">
      <c r="A5209" t="s">
        <v>553</v>
      </c>
      <c r="B5209" t="s">
        <v>9</v>
      </c>
      <c r="C5209" t="s">
        <v>125</v>
      </c>
      <c r="D5209" t="s">
        <v>554</v>
      </c>
      <c r="E5209">
        <v>3.9</v>
      </c>
      <c r="F5209">
        <v>106</v>
      </c>
      <c r="G5209" s="21">
        <v>16.899999999999999</v>
      </c>
      <c r="H5209">
        <v>2016</v>
      </c>
      <c r="J5209" t="str">
        <f>_xlfn.CONCAT(Table1[#This Row])</f>
        <v>Rouge 2016FranceBordeauxBad Boy (Mauvais Garçon)3.910616.92016</v>
      </c>
      <c r="S5209" t="b">
        <v>0</v>
      </c>
    </row>
    <row r="5210" spans="1:19" x14ac:dyDescent="0.2">
      <c r="A5210" t="s">
        <v>557</v>
      </c>
      <c r="B5210" t="s">
        <v>16</v>
      </c>
      <c r="C5210" t="s">
        <v>558</v>
      </c>
      <c r="D5210" t="s">
        <v>559</v>
      </c>
      <c r="E5210">
        <v>3.9</v>
      </c>
      <c r="F5210">
        <v>106</v>
      </c>
      <c r="G5210" s="21">
        <v>17.79</v>
      </c>
      <c r="H5210">
        <v>2016</v>
      </c>
      <c r="J5210" t="str">
        <f>_xlfn.CONCAT(Table1[#This Row])</f>
        <v>Vino Nobile di Montepulciano 2016ItalyVino Nobile di MontepulcianoTalosa3.910617.792016</v>
      </c>
      <c r="S5210" t="b">
        <v>0</v>
      </c>
    </row>
    <row r="5211" spans="1:19" x14ac:dyDescent="0.2">
      <c r="A5211" t="s">
        <v>564</v>
      </c>
      <c r="B5211" t="s">
        <v>70</v>
      </c>
      <c r="C5211" t="s">
        <v>71</v>
      </c>
      <c r="D5211" t="s">
        <v>215</v>
      </c>
      <c r="E5211">
        <v>3.8</v>
      </c>
      <c r="F5211">
        <v>106</v>
      </c>
      <c r="G5211" s="21">
        <v>26.7</v>
      </c>
      <c r="H5211">
        <v>2016</v>
      </c>
      <c r="J5211" t="str">
        <f>_xlfn.CONCAT(Table1[#This Row])</f>
        <v>Elysian Collection Merlot 2016United StatesCaliforniaBonterra3.810626.72016</v>
      </c>
      <c r="S5211" t="b">
        <v>0</v>
      </c>
    </row>
    <row r="5212" spans="1:19" x14ac:dyDescent="0.2">
      <c r="A5212" t="s">
        <v>583</v>
      </c>
      <c r="B5212" t="s">
        <v>66</v>
      </c>
      <c r="C5212" t="s">
        <v>308</v>
      </c>
      <c r="D5212" t="s">
        <v>584</v>
      </c>
      <c r="E5212">
        <v>3.8</v>
      </c>
      <c r="F5212">
        <v>106</v>
      </c>
      <c r="G5212" s="21">
        <v>15.69</v>
      </c>
      <c r="H5212">
        <v>2016</v>
      </c>
      <c r="J5212" t="str">
        <f>_xlfn.CONCAT(Table1[#This Row])</f>
        <v>Tío Martín Crianza 2016SpainRiojaD. Mateos3.810615.692016</v>
      </c>
      <c r="S5212" t="b">
        <v>0</v>
      </c>
    </row>
    <row r="5213" spans="1:19" x14ac:dyDescent="0.2">
      <c r="A5213" t="s">
        <v>539</v>
      </c>
      <c r="B5213" t="s">
        <v>16</v>
      </c>
      <c r="C5213" t="s">
        <v>454</v>
      </c>
      <c r="D5213" t="s">
        <v>540</v>
      </c>
      <c r="E5213">
        <v>3.6</v>
      </c>
      <c r="F5213">
        <v>106</v>
      </c>
      <c r="G5213" s="21">
        <v>8.5</v>
      </c>
      <c r="H5213">
        <v>2016</v>
      </c>
      <c r="J5213" t="str">
        <f>_xlfn.CONCAT(Table1[#This Row])</f>
        <v>Cantodoro 2016ItalySiciliaFeudo Arancio3.61068.52016</v>
      </c>
      <c r="S5213" t="b">
        <v>0</v>
      </c>
    </row>
    <row r="5214" spans="1:19" x14ac:dyDescent="0.2">
      <c r="A5214" t="s">
        <v>595</v>
      </c>
      <c r="B5214" t="s">
        <v>9</v>
      </c>
      <c r="C5214" t="s">
        <v>596</v>
      </c>
      <c r="D5214" t="s">
        <v>597</v>
      </c>
      <c r="E5214">
        <v>3.6</v>
      </c>
      <c r="F5214">
        <v>106</v>
      </c>
      <c r="G5214" s="21">
        <v>8.1999999999999993</v>
      </c>
      <c r="H5214">
        <v>2016</v>
      </c>
      <c r="J5214" t="str">
        <f>_xlfn.CONCAT(Table1[#This Row])</f>
        <v>Ventoux 2016FranceVentouxXavier Vignon3.61068.22016</v>
      </c>
      <c r="S5214" t="b">
        <v>0</v>
      </c>
    </row>
    <row r="5215" spans="1:19" x14ac:dyDescent="0.2">
      <c r="A5215" t="s">
        <v>461</v>
      </c>
      <c r="B5215" t="s">
        <v>9</v>
      </c>
      <c r="C5215" t="s">
        <v>114</v>
      </c>
      <c r="D5215" t="s">
        <v>462</v>
      </c>
      <c r="E5215">
        <v>4.5999999999999996</v>
      </c>
      <c r="F5215">
        <v>105</v>
      </c>
      <c r="G5215" s="21">
        <v>330.45</v>
      </c>
      <c r="H5215">
        <v>2016</v>
      </c>
      <c r="J5215" t="str">
        <f>_xlfn.CONCAT(Table1[#This Row])</f>
        <v>Saint-Julien (Grand Cru Classé) 2016FranceSaint-JulienChâteau Léoville Las Cases4.6105330.452016</v>
      </c>
      <c r="S5215" t="b">
        <v>0</v>
      </c>
    </row>
    <row r="5216" spans="1:19" x14ac:dyDescent="0.2">
      <c r="A5216" t="s">
        <v>504</v>
      </c>
      <c r="B5216" t="s">
        <v>16</v>
      </c>
      <c r="C5216" t="s">
        <v>505</v>
      </c>
      <c r="D5216" t="s">
        <v>506</v>
      </c>
      <c r="E5216">
        <v>4.2</v>
      </c>
      <c r="F5216">
        <v>105</v>
      </c>
      <c r="G5216" s="21">
        <v>43.61</v>
      </c>
      <c r="H5216">
        <v>2016</v>
      </c>
      <c r="J5216" t="str">
        <f>_xlfn.CONCAT(Table1[#This Row])</f>
        <v>Amarone della Valpolicella Classico 2016ItalyAmarone della Valpolicella ClassicoZenato4.210543.612016</v>
      </c>
      <c r="S5216" t="b">
        <v>0</v>
      </c>
    </row>
    <row r="5217" spans="1:19" x14ac:dyDescent="0.2">
      <c r="A5217" t="s">
        <v>511</v>
      </c>
      <c r="B5217" t="s">
        <v>16</v>
      </c>
      <c r="C5217" t="s">
        <v>17</v>
      </c>
      <c r="D5217" t="s">
        <v>512</v>
      </c>
      <c r="E5217">
        <v>4.0999999999999996</v>
      </c>
      <c r="F5217">
        <v>105</v>
      </c>
      <c r="G5217" s="21">
        <v>14.9</v>
      </c>
      <c r="H5217">
        <v>2016</v>
      </c>
      <c r="J5217" t="str">
        <f>_xlfn.CONCAT(Table1[#This Row])</f>
        <v>Pievasciata Rosso 2016ItalyToscanaVallepicciola4.110514.92016</v>
      </c>
      <c r="S5217" t="b">
        <v>0</v>
      </c>
    </row>
    <row r="5218" spans="1:19" x14ac:dyDescent="0.2">
      <c r="A5218" t="s">
        <v>482</v>
      </c>
      <c r="B5218" t="s">
        <v>9</v>
      </c>
      <c r="C5218" t="s">
        <v>13</v>
      </c>
      <c r="D5218" t="s">
        <v>483</v>
      </c>
      <c r="E5218">
        <v>3.9</v>
      </c>
      <c r="F5218">
        <v>105</v>
      </c>
      <c r="G5218" s="21">
        <v>19.010000000000002</v>
      </c>
      <c r="H5218">
        <v>2016</v>
      </c>
      <c r="J5218" t="str">
        <f>_xlfn.CONCAT(Table1[#This Row])</f>
        <v>Hommage Lirac 2016FranceLiracDomaine Coudoulis3.910519.012016</v>
      </c>
      <c r="S5218" t="b">
        <v>0</v>
      </c>
    </row>
    <row r="5219" spans="1:19" x14ac:dyDescent="0.2">
      <c r="A5219" t="s">
        <v>469</v>
      </c>
      <c r="B5219" t="s">
        <v>16</v>
      </c>
      <c r="C5219" t="s">
        <v>470</v>
      </c>
      <c r="D5219" t="s">
        <v>395</v>
      </c>
      <c r="E5219">
        <v>3.7</v>
      </c>
      <c r="F5219">
        <v>105</v>
      </c>
      <c r="G5219" s="21">
        <v>15.6</v>
      </c>
      <c r="H5219">
        <v>2016</v>
      </c>
      <c r="J5219" t="str">
        <f>_xlfn.CONCAT(Table1[#This Row])</f>
        <v>Toar Valpolicella Classico Superiore 2016ItalyValpolicella ClassicoMasi3.710515.62016</v>
      </c>
      <c r="S5219" t="b">
        <v>0</v>
      </c>
    </row>
    <row r="5220" spans="1:19" x14ac:dyDescent="0.2">
      <c r="A5220" t="s">
        <v>409</v>
      </c>
      <c r="B5220" t="s">
        <v>16</v>
      </c>
      <c r="C5220" t="s">
        <v>17</v>
      </c>
      <c r="D5220" t="s">
        <v>410</v>
      </c>
      <c r="E5220">
        <v>4.3</v>
      </c>
      <c r="F5220">
        <v>104</v>
      </c>
      <c r="G5220" s="21">
        <v>69</v>
      </c>
      <c r="H5220">
        <v>2016</v>
      </c>
      <c r="J5220" t="str">
        <f>_xlfn.CONCAT(Table1[#This Row])</f>
        <v>Toscana Poggio Ai Merli 2016ItalyToscanaCastellare4.3104692016</v>
      </c>
      <c r="S5220" t="b">
        <v>0</v>
      </c>
    </row>
    <row r="5221" spans="1:19" x14ac:dyDescent="0.2">
      <c r="A5221" t="s">
        <v>421</v>
      </c>
      <c r="B5221" t="s">
        <v>9</v>
      </c>
      <c r="C5221" t="s">
        <v>422</v>
      </c>
      <c r="D5221" t="s">
        <v>423</v>
      </c>
      <c r="E5221">
        <v>4.0999999999999996</v>
      </c>
      <c r="F5221">
        <v>104</v>
      </c>
      <c r="G5221" s="21">
        <v>32</v>
      </c>
      <c r="H5221">
        <v>2016</v>
      </c>
      <c r="J5221" t="str">
        <f>_xlfn.CONCAT(Table1[#This Row])</f>
        <v>Santenay Clos de Malte 2016FranceSantenayLouis Jadot4.1104322016</v>
      </c>
      <c r="S5221" t="b">
        <v>0</v>
      </c>
    </row>
    <row r="5222" spans="1:19" x14ac:dyDescent="0.2">
      <c r="A5222" t="s">
        <v>407</v>
      </c>
      <c r="B5222" t="s">
        <v>16</v>
      </c>
      <c r="C5222" t="s">
        <v>291</v>
      </c>
      <c r="D5222" t="s">
        <v>408</v>
      </c>
      <c r="E5222">
        <v>4</v>
      </c>
      <c r="F5222">
        <v>104</v>
      </c>
      <c r="G5222" s="21">
        <v>16.899999999999999</v>
      </c>
      <c r="H5222">
        <v>2016</v>
      </c>
      <c r="J5222" t="str">
        <f>_xlfn.CONCAT(Table1[#This Row])</f>
        <v>Valpolicella Ripasso Classico Superiore 2016ItalyValpolicella Ripasso ClassicoPaolo Cottini410416.92016</v>
      </c>
      <c r="S5222" t="b">
        <v>0</v>
      </c>
    </row>
    <row r="5223" spans="1:19" x14ac:dyDescent="0.2">
      <c r="A5223" t="s">
        <v>411</v>
      </c>
      <c r="B5223" t="s">
        <v>66</v>
      </c>
      <c r="C5223" t="s">
        <v>241</v>
      </c>
      <c r="D5223" t="s">
        <v>412</v>
      </c>
      <c r="E5223">
        <v>3.4</v>
      </c>
      <c r="F5223">
        <v>104</v>
      </c>
      <c r="G5223" s="21">
        <v>8.1999999999999993</v>
      </c>
      <c r="H5223">
        <v>2016</v>
      </c>
      <c r="J5223" t="str">
        <f>_xlfn.CONCAT(Table1[#This Row])</f>
        <v>Viña Aljibes Red Blend 2016SpainCastillaFinca Los Aljibes3.41048.22016</v>
      </c>
      <c r="S5223" t="b">
        <v>0</v>
      </c>
    </row>
    <row r="5224" spans="1:19" x14ac:dyDescent="0.2">
      <c r="A5224" t="s">
        <v>312</v>
      </c>
      <c r="B5224" t="s">
        <v>66</v>
      </c>
      <c r="C5224" t="s">
        <v>313</v>
      </c>
      <c r="D5224" t="s">
        <v>314</v>
      </c>
      <c r="E5224">
        <v>4.0999999999999996</v>
      </c>
      <c r="F5224">
        <v>103</v>
      </c>
      <c r="G5224" s="21">
        <v>26.18</v>
      </c>
      <c r="H5224">
        <v>2016</v>
      </c>
      <c r="J5224" t="str">
        <f>_xlfn.CONCAT(Table1[#This Row])</f>
        <v>Plaer Vinyes Velles 2016SpainPrioratAcustic Celler4.110326.182016</v>
      </c>
      <c r="S5224" t="b">
        <v>0</v>
      </c>
    </row>
    <row r="5225" spans="1:19" x14ac:dyDescent="0.2">
      <c r="A5225" t="s">
        <v>345</v>
      </c>
      <c r="B5225" t="s">
        <v>277</v>
      </c>
      <c r="C5225" t="s">
        <v>346</v>
      </c>
      <c r="D5225" t="s">
        <v>347</v>
      </c>
      <c r="E5225">
        <v>4.0999999999999996</v>
      </c>
      <c r="F5225">
        <v>103</v>
      </c>
      <c r="G5225" s="21">
        <v>38.69</v>
      </c>
      <c r="H5225">
        <v>2016</v>
      </c>
      <c r="J5225" t="str">
        <f>_xlfn.CONCAT(Table1[#This Row])</f>
        <v>Malterdinger Alte Reben Spätburgunder 2016GermanyBadenBernhard Huber4.110338.692016</v>
      </c>
      <c r="S5225" t="b">
        <v>0</v>
      </c>
    </row>
    <row r="5226" spans="1:19" x14ac:dyDescent="0.2">
      <c r="A5226" t="s">
        <v>360</v>
      </c>
      <c r="B5226" t="s">
        <v>9</v>
      </c>
      <c r="C5226" t="s">
        <v>134</v>
      </c>
      <c r="D5226" t="s">
        <v>361</v>
      </c>
      <c r="E5226">
        <v>3.9</v>
      </c>
      <c r="F5226">
        <v>103</v>
      </c>
      <c r="G5226" s="21">
        <v>29.15</v>
      </c>
      <c r="H5226">
        <v>2016</v>
      </c>
      <c r="J5226" t="str">
        <f>_xlfn.CONCAT(Table1[#This Row])</f>
        <v>François de Tournon Saint-Joseph 2016FranceSaint-JosephDelas3.910329.152016</v>
      </c>
      <c r="S5226" t="b">
        <v>0</v>
      </c>
    </row>
    <row r="5227" spans="1:19" x14ac:dyDescent="0.2">
      <c r="A5227" t="s">
        <v>327</v>
      </c>
      <c r="B5227" t="s">
        <v>66</v>
      </c>
      <c r="C5227" t="s">
        <v>308</v>
      </c>
      <c r="D5227" t="s">
        <v>328</v>
      </c>
      <c r="E5227">
        <v>3.6</v>
      </c>
      <c r="F5227">
        <v>103</v>
      </c>
      <c r="G5227" s="21">
        <v>9.9</v>
      </c>
      <c r="H5227">
        <v>2016</v>
      </c>
      <c r="J5227" t="str">
        <f>_xlfn.CONCAT(Table1[#This Row])</f>
        <v>Crianza 2016SpainRiojaBerceo3.61039.92016</v>
      </c>
      <c r="S5227" t="b">
        <v>0</v>
      </c>
    </row>
    <row r="5228" spans="1:19" x14ac:dyDescent="0.2">
      <c r="A5228" t="s">
        <v>315</v>
      </c>
      <c r="B5228" t="s">
        <v>66</v>
      </c>
      <c r="C5228" t="s">
        <v>316</v>
      </c>
      <c r="D5228" t="s">
        <v>317</v>
      </c>
      <c r="E5228">
        <v>3.4</v>
      </c>
      <c r="F5228">
        <v>103</v>
      </c>
      <c r="G5228" s="21">
        <v>3.95</v>
      </c>
      <c r="H5228">
        <v>2016</v>
      </c>
      <c r="J5228" t="str">
        <f>_xlfn.CONCAT(Table1[#This Row])</f>
        <v>Cabernet - Shiraz 2016SpainLa ManchaAñoranza3.41033.952016</v>
      </c>
      <c r="S5228" t="b">
        <v>0</v>
      </c>
    </row>
    <row r="5229" spans="1:19" x14ac:dyDescent="0.2">
      <c r="A5229" t="s">
        <v>233</v>
      </c>
      <c r="B5229" t="s">
        <v>16</v>
      </c>
      <c r="C5229" t="s">
        <v>234</v>
      </c>
      <c r="D5229" t="s">
        <v>235</v>
      </c>
      <c r="E5229">
        <v>4</v>
      </c>
      <c r="F5229">
        <v>102</v>
      </c>
      <c r="G5229" s="21">
        <v>23.5</v>
      </c>
      <c r="H5229">
        <v>2016</v>
      </c>
      <c r="J5229" t="str">
        <f>_xlfn.CONCAT(Table1[#This Row])</f>
        <v>Noi 4 Bolgheri 2016ItalyBolgheriTenuta dei Sette Cieli410223.52016</v>
      </c>
      <c r="S5229" t="b">
        <v>0</v>
      </c>
    </row>
    <row r="5230" spans="1:19" x14ac:dyDescent="0.2">
      <c r="A5230" t="s">
        <v>101</v>
      </c>
      <c r="B5230" t="s">
        <v>30</v>
      </c>
      <c r="C5230" t="s">
        <v>236</v>
      </c>
      <c r="D5230" t="s">
        <v>237</v>
      </c>
      <c r="E5230">
        <v>3.9</v>
      </c>
      <c r="F5230">
        <v>102</v>
      </c>
      <c r="G5230" s="21">
        <v>27.78</v>
      </c>
      <c r="H5230">
        <v>2016</v>
      </c>
      <c r="J5230" t="str">
        <f>_xlfn.CONCAT(Table1[#This Row])</f>
        <v>Pinot Noir 2016New ZealandMarlboroughClos Henri Vineyard3.910227.782016</v>
      </c>
      <c r="S5230" t="b">
        <v>0</v>
      </c>
    </row>
    <row r="5231" spans="1:19" x14ac:dyDescent="0.2">
      <c r="A5231" t="s">
        <v>163</v>
      </c>
      <c r="B5231" t="s">
        <v>16</v>
      </c>
      <c r="C5231" t="s">
        <v>53</v>
      </c>
      <c r="D5231" t="s">
        <v>164</v>
      </c>
      <c r="E5231">
        <v>3.9</v>
      </c>
      <c r="F5231">
        <v>101</v>
      </c>
      <c r="G5231" s="21">
        <v>9.4</v>
      </c>
      <c r="H5231">
        <v>2016</v>
      </c>
      <c r="J5231" t="str">
        <f>_xlfn.CONCAT(Table1[#This Row])</f>
        <v>12 e Mezzo Puglia Primitivo Organic Wine 2016ItalyPugliaVarvaglione3.91019.42016</v>
      </c>
      <c r="S5231" t="b">
        <v>0</v>
      </c>
    </row>
    <row r="5232" spans="1:19" x14ac:dyDescent="0.2">
      <c r="A5232" t="s">
        <v>160</v>
      </c>
      <c r="B5232" t="s">
        <v>70</v>
      </c>
      <c r="C5232" t="s">
        <v>161</v>
      </c>
      <c r="D5232" t="s">
        <v>162</v>
      </c>
      <c r="E5232">
        <v>3.8</v>
      </c>
      <c r="F5232">
        <v>101</v>
      </c>
      <c r="G5232" s="21">
        <v>18.03</v>
      </c>
      <c r="H5232">
        <v>2016</v>
      </c>
      <c r="J5232" t="str">
        <f>_xlfn.CONCAT(Table1[#This Row])</f>
        <v>Stony Terrace Cabernet Sauvignon 2016United StatesNapa ValleyRutherford Wine Company3.810118.032016</v>
      </c>
      <c r="S5232" t="b">
        <v>0</v>
      </c>
    </row>
    <row r="5233" spans="1:19" x14ac:dyDescent="0.2">
      <c r="A5233" t="s">
        <v>130</v>
      </c>
      <c r="B5233" t="s">
        <v>46</v>
      </c>
      <c r="C5233" t="s">
        <v>131</v>
      </c>
      <c r="D5233" t="s">
        <v>132</v>
      </c>
      <c r="E5233">
        <v>3.5</v>
      </c>
      <c r="F5233">
        <v>101</v>
      </c>
      <c r="G5233" s="21">
        <v>8.67</v>
      </c>
      <c r="H5233">
        <v>2016</v>
      </c>
      <c r="J5233" t="str">
        <f>_xlfn.CONCAT(Table1[#This Row])</f>
        <v>Shiraz 2016AustraliaMcLaren ValeFood Truck3.51018.672016</v>
      </c>
      <c r="S5233" t="b">
        <v>0</v>
      </c>
    </row>
    <row r="5234" spans="1:19" x14ac:dyDescent="0.2">
      <c r="A5234" t="s">
        <v>45</v>
      </c>
      <c r="B5234" t="s">
        <v>46</v>
      </c>
      <c r="C5234" t="s">
        <v>47</v>
      </c>
      <c r="D5234" t="s">
        <v>48</v>
      </c>
      <c r="E5234">
        <v>4.3</v>
      </c>
      <c r="F5234">
        <v>100</v>
      </c>
      <c r="G5234" s="21">
        <v>140.63999999999999</v>
      </c>
      <c r="H5234">
        <v>2016</v>
      </c>
      <c r="J5234" t="str">
        <f>_xlfn.CONCAT(Table1[#This Row])</f>
        <v>Descendant 2016AustraliaBarossaTorbreck4.3100140.642016</v>
      </c>
      <c r="S5234" t="b">
        <v>0</v>
      </c>
    </row>
    <row r="5235" spans="1:19" x14ac:dyDescent="0.2">
      <c r="A5235" t="s">
        <v>65</v>
      </c>
      <c r="B5235" t="s">
        <v>66</v>
      </c>
      <c r="C5235" t="s">
        <v>67</v>
      </c>
      <c r="D5235" t="s">
        <v>68</v>
      </c>
      <c r="E5235">
        <v>4.3</v>
      </c>
      <c r="F5235">
        <v>100</v>
      </c>
      <c r="G5235" s="21">
        <v>41.58</v>
      </c>
      <c r="H5235">
        <v>2016</v>
      </c>
      <c r="J5235" t="str">
        <f>_xlfn.CONCAT(Table1[#This Row])</f>
        <v>La Bienquerida 2016SpainBierzoLosada4.310041.582016</v>
      </c>
      <c r="S5235" t="b">
        <v>0</v>
      </c>
    </row>
    <row r="5236" spans="1:19" x14ac:dyDescent="0.2">
      <c r="A5236" t="s">
        <v>61</v>
      </c>
      <c r="B5236" t="s">
        <v>62</v>
      </c>
      <c r="C5236" t="s">
        <v>63</v>
      </c>
      <c r="D5236" t="s">
        <v>64</v>
      </c>
      <c r="E5236">
        <v>4.2</v>
      </c>
      <c r="F5236">
        <v>100</v>
      </c>
      <c r="G5236" s="21">
        <v>29.09</v>
      </c>
      <c r="H5236">
        <v>2016</v>
      </c>
      <c r="J5236" t="str">
        <f>_xlfn.CONCAT(Table1[#This Row])</f>
        <v>Proprietor's Blend 2016South AfricaStellenboschErnie Els4.210029.092016</v>
      </c>
      <c r="S5236" t="b">
        <v>0</v>
      </c>
    </row>
    <row r="5237" spans="1:19" x14ac:dyDescent="0.2">
      <c r="A5237" t="s">
        <v>29</v>
      </c>
      <c r="B5237" t="s">
        <v>30</v>
      </c>
      <c r="C5237" t="s">
        <v>31</v>
      </c>
      <c r="D5237" t="s">
        <v>32</v>
      </c>
      <c r="E5237">
        <v>4</v>
      </c>
      <c r="F5237">
        <v>100</v>
      </c>
      <c r="G5237" s="21">
        <v>43.87</v>
      </c>
      <c r="H5237">
        <v>2016</v>
      </c>
      <c r="J5237" t="str">
        <f>_xlfn.CONCAT(Table1[#This Row])</f>
        <v>Marion's Vineyard Pinot Noir 2016New ZealandWairarapaSchubert410043.872016</v>
      </c>
      <c r="S5237" t="b">
        <v>0</v>
      </c>
    </row>
    <row r="5238" spans="1:19" x14ac:dyDescent="0.2">
      <c r="A5238" t="s">
        <v>73</v>
      </c>
      <c r="B5238" t="s">
        <v>16</v>
      </c>
      <c r="C5238" t="s">
        <v>74</v>
      </c>
      <c r="D5238" t="s">
        <v>75</v>
      </c>
      <c r="E5238">
        <v>4</v>
      </c>
      <c r="F5238">
        <v>100</v>
      </c>
      <c r="G5238" s="21">
        <v>12.9</v>
      </c>
      <c r="H5238">
        <v>2016</v>
      </c>
      <c r="J5238" t="str">
        <f>_xlfn.CONCAT(Table1[#This Row])</f>
        <v>Fulgeo Negroamaro Salento 2016ItalySalentoSan Donaci410012.92016</v>
      </c>
      <c r="S5238" t="b">
        <v>0</v>
      </c>
    </row>
    <row r="5239" spans="1:19" x14ac:dyDescent="0.2">
      <c r="A5239" t="s">
        <v>22</v>
      </c>
      <c r="B5239" t="s">
        <v>23</v>
      </c>
      <c r="C5239" t="s">
        <v>24</v>
      </c>
      <c r="D5239" t="s">
        <v>25</v>
      </c>
      <c r="E5239">
        <v>3.9</v>
      </c>
      <c r="F5239">
        <v>100</v>
      </c>
      <c r="G5239" s="21">
        <v>29.15</v>
      </c>
      <c r="H5239">
        <v>2016</v>
      </c>
      <c r="J5239" t="str">
        <f>_xlfn.CONCAT(Table1[#This Row])</f>
        <v>Ried Scheibner Pinot Noir 2016AustriaCarnuntumMarkowitsch3.910029.152016</v>
      </c>
      <c r="S5239" t="b">
        <v>0</v>
      </c>
    </row>
    <row r="5240" spans="1:19" x14ac:dyDescent="0.2">
      <c r="A5240" t="s">
        <v>10080</v>
      </c>
      <c r="B5240" t="s">
        <v>34</v>
      </c>
      <c r="C5240" t="s">
        <v>898</v>
      </c>
      <c r="D5240" t="s">
        <v>899</v>
      </c>
      <c r="E5240">
        <v>4.2</v>
      </c>
      <c r="F5240">
        <v>99</v>
      </c>
      <c r="G5240" s="21">
        <v>76.760000000000005</v>
      </c>
      <c r="H5240">
        <v>2016</v>
      </c>
      <c r="J5240" t="str">
        <f>_xlfn.CONCAT(Table1[#This Row])</f>
        <v>La Cumbre Syrah 2016ChileAconcagua ValleyErrazuriz4.29976.762016</v>
      </c>
      <c r="S5240" t="b">
        <v>0</v>
      </c>
    </row>
    <row r="5241" spans="1:19" x14ac:dyDescent="0.2">
      <c r="A5241" t="s">
        <v>10079</v>
      </c>
      <c r="B5241" t="s">
        <v>46</v>
      </c>
      <c r="C5241" t="s">
        <v>131</v>
      </c>
      <c r="D5241" t="s">
        <v>1159</v>
      </c>
      <c r="E5241">
        <v>4.0999999999999996</v>
      </c>
      <c r="F5241">
        <v>99</v>
      </c>
      <c r="G5241" s="21">
        <v>34.21</v>
      </c>
      <c r="H5241">
        <v>2016</v>
      </c>
      <c r="J5241" t="str">
        <f>_xlfn.CONCAT(Table1[#This Row])</f>
        <v>G.A.M. Shiraz 2016AustraliaMcLaren ValeMitolo4.19934.212016</v>
      </c>
      <c r="S5241" t="b">
        <v>0</v>
      </c>
    </row>
    <row r="5242" spans="1:19" x14ac:dyDescent="0.2">
      <c r="A5242" t="s">
        <v>2705</v>
      </c>
      <c r="B5242" t="s">
        <v>9</v>
      </c>
      <c r="C5242" t="s">
        <v>96</v>
      </c>
      <c r="D5242" t="s">
        <v>10086</v>
      </c>
      <c r="E5242">
        <v>4</v>
      </c>
      <c r="F5242">
        <v>99</v>
      </c>
      <c r="G5242" s="21">
        <v>34.97</v>
      </c>
      <c r="H5242">
        <v>2016</v>
      </c>
      <c r="J5242" t="str">
        <f>_xlfn.CONCAT(Table1[#This Row])</f>
        <v>Saint-Émilion Grand Cru (Grand Cru Classé) 2016FranceSaint-Émilion Grand CruChâteau Cote de Baleau49934.972016</v>
      </c>
      <c r="S5242" t="b">
        <v>0</v>
      </c>
    </row>
    <row r="5243" spans="1:19" x14ac:dyDescent="0.2">
      <c r="A5243" t="s">
        <v>4307</v>
      </c>
      <c r="B5243" t="s">
        <v>16</v>
      </c>
      <c r="C5243" t="s">
        <v>294</v>
      </c>
      <c r="D5243" t="s">
        <v>1041</v>
      </c>
      <c r="E5243">
        <v>3.7</v>
      </c>
      <c r="F5243">
        <v>99</v>
      </c>
      <c r="G5243" s="21">
        <v>14.9</v>
      </c>
      <c r="H5243">
        <v>2016</v>
      </c>
      <c r="J5243" t="str">
        <f>_xlfn.CONCAT(Table1[#This Row])</f>
        <v>Rosso di Montalcino 2016ItalyRosso di MontalcinoPoggio Landi3.79914.92016</v>
      </c>
      <c r="S5243" t="b">
        <v>0</v>
      </c>
    </row>
    <row r="5244" spans="1:19" x14ac:dyDescent="0.2">
      <c r="A5244" t="s">
        <v>10082</v>
      </c>
      <c r="B5244" t="s">
        <v>23</v>
      </c>
      <c r="C5244" t="s">
        <v>1600</v>
      </c>
      <c r="D5244" t="s">
        <v>10083</v>
      </c>
      <c r="E5244">
        <v>3.5</v>
      </c>
      <c r="F5244">
        <v>99</v>
      </c>
      <c r="G5244" s="21">
        <v>7.95</v>
      </c>
      <c r="H5244">
        <v>2016</v>
      </c>
      <c r="J5244" t="str">
        <f>_xlfn.CONCAT(Table1[#This Row])</f>
        <v>Göttweiger Berg Zweigelt 2016AustriaNiederösterreichMüller3.5997.952016</v>
      </c>
      <c r="S5244" t="b">
        <v>0</v>
      </c>
    </row>
    <row r="5245" spans="1:19" x14ac:dyDescent="0.2">
      <c r="A5245" t="s">
        <v>10078</v>
      </c>
      <c r="B5245" t="s">
        <v>30</v>
      </c>
      <c r="C5245" t="s">
        <v>2109</v>
      </c>
      <c r="D5245" t="s">
        <v>2110</v>
      </c>
      <c r="E5245">
        <v>3.4</v>
      </c>
      <c r="F5245">
        <v>99</v>
      </c>
      <c r="G5245" s="21">
        <v>12.6</v>
      </c>
      <c r="H5245">
        <v>2016</v>
      </c>
      <c r="J5245" t="str">
        <f>_xlfn.CONCAT(Table1[#This Row])</f>
        <v>Private Bin Merlot - Cabernet Sauvignon 2016New ZealandHawke's BayVilla Maria3.49912.62016</v>
      </c>
      <c r="S5245" t="b">
        <v>0</v>
      </c>
    </row>
    <row r="5246" spans="1:19" x14ac:dyDescent="0.2">
      <c r="A5246" t="s">
        <v>10075</v>
      </c>
      <c r="B5246" t="s">
        <v>62</v>
      </c>
      <c r="C5246" t="s">
        <v>1171</v>
      </c>
      <c r="D5246" t="s">
        <v>1807</v>
      </c>
      <c r="E5246">
        <v>3.3</v>
      </c>
      <c r="F5246">
        <v>99</v>
      </c>
      <c r="G5246" s="21">
        <v>9.9</v>
      </c>
      <c r="H5246">
        <v>2016</v>
      </c>
      <c r="J5246" t="str">
        <f>_xlfn.CONCAT(Table1[#This Row])</f>
        <v>Essence du Cap Cabernet Sauvignon 2016South AfricaWestern CapeFleur du Cap3.3999.92016</v>
      </c>
      <c r="S5246" t="b">
        <v>0</v>
      </c>
    </row>
    <row r="5247" spans="1:19" x14ac:dyDescent="0.2">
      <c r="A5247" t="s">
        <v>10068</v>
      </c>
      <c r="B5247" t="s">
        <v>46</v>
      </c>
      <c r="C5247" t="s">
        <v>262</v>
      </c>
      <c r="D5247" t="s">
        <v>48</v>
      </c>
      <c r="E5247">
        <v>4.3</v>
      </c>
      <c r="F5247">
        <v>98</v>
      </c>
      <c r="G5247" s="21">
        <v>140.63999999999999</v>
      </c>
      <c r="H5247">
        <v>2016</v>
      </c>
      <c r="J5247" t="str">
        <f>_xlfn.CONCAT(Table1[#This Row])</f>
        <v>The Factor 2016AustraliaBarossa ValleyTorbreck4.398140.642016</v>
      </c>
      <c r="S5247" t="b">
        <v>0</v>
      </c>
    </row>
    <row r="5248" spans="1:19" x14ac:dyDescent="0.2">
      <c r="A5248" t="s">
        <v>10056</v>
      </c>
      <c r="B5248" t="s">
        <v>66</v>
      </c>
      <c r="C5248" t="s">
        <v>308</v>
      </c>
      <c r="D5248" t="s">
        <v>947</v>
      </c>
      <c r="E5248">
        <v>4.2</v>
      </c>
      <c r="F5248">
        <v>98</v>
      </c>
      <c r="G5248" s="21">
        <v>67.260000000000005</v>
      </c>
      <c r="H5248">
        <v>2016</v>
      </c>
      <c r="J5248" t="str">
        <f>_xlfn.CONCAT(Table1[#This Row])</f>
        <v>Dalmau Rioja 2016SpainRiojaMarqués de Murrieta4.29867.262016</v>
      </c>
      <c r="S5248" t="b">
        <v>0</v>
      </c>
    </row>
    <row r="5249" spans="1:19" x14ac:dyDescent="0.2">
      <c r="A5249" t="s">
        <v>10065</v>
      </c>
      <c r="B5249" t="s">
        <v>30</v>
      </c>
      <c r="C5249" t="s">
        <v>1074</v>
      </c>
      <c r="D5249" t="s">
        <v>1075</v>
      </c>
      <c r="E5249">
        <v>4.2</v>
      </c>
      <c r="F5249">
        <v>98</v>
      </c>
      <c r="G5249" s="21">
        <v>85.27</v>
      </c>
      <c r="H5249">
        <v>2016</v>
      </c>
      <c r="J5249" t="str">
        <f>_xlfn.CONCAT(Table1[#This Row])</f>
        <v>Gimblett Gravels Sophia 2016New ZealandGimblett GravelsCraggy Range4.29885.272016</v>
      </c>
      <c r="S5249" t="b">
        <v>0</v>
      </c>
    </row>
    <row r="5250" spans="1:19" x14ac:dyDescent="0.2">
      <c r="A5250" t="s">
        <v>327</v>
      </c>
      <c r="B5250" t="s">
        <v>66</v>
      </c>
      <c r="C5250" t="s">
        <v>308</v>
      </c>
      <c r="D5250" t="s">
        <v>10062</v>
      </c>
      <c r="E5250">
        <v>3.9</v>
      </c>
      <c r="F5250">
        <v>98</v>
      </c>
      <c r="G5250" s="21">
        <v>13.5</v>
      </c>
      <c r="H5250">
        <v>2016</v>
      </c>
      <c r="J5250" t="str">
        <f>_xlfn.CONCAT(Table1[#This Row])</f>
        <v>Crianza 2016SpainRiojaBelezos3.99813.52016</v>
      </c>
      <c r="S5250" t="b">
        <v>0</v>
      </c>
    </row>
    <row r="5251" spans="1:19" x14ac:dyDescent="0.2">
      <c r="A5251" t="s">
        <v>10061</v>
      </c>
      <c r="B5251" t="s">
        <v>9</v>
      </c>
      <c r="C5251" t="s">
        <v>172</v>
      </c>
      <c r="D5251" t="s">
        <v>538</v>
      </c>
      <c r="E5251">
        <v>3.8</v>
      </c>
      <c r="F5251">
        <v>98</v>
      </c>
      <c r="G5251" s="21">
        <v>11</v>
      </c>
      <c r="H5251">
        <v>2016</v>
      </c>
      <c r="J5251" t="str">
        <f>_xlfn.CONCAT(Table1[#This Row])</f>
        <v>Les Garrigues Coteaux du Languedoc 2016FranceLanguedocClavel3.898112016</v>
      </c>
      <c r="S5251" t="b">
        <v>0</v>
      </c>
    </row>
    <row r="5252" spans="1:19" x14ac:dyDescent="0.2">
      <c r="A5252" t="s">
        <v>1389</v>
      </c>
      <c r="B5252" t="s">
        <v>9</v>
      </c>
      <c r="C5252" t="s">
        <v>217</v>
      </c>
      <c r="D5252" t="s">
        <v>3513</v>
      </c>
      <c r="E5252">
        <v>3.8</v>
      </c>
      <c r="F5252">
        <v>98</v>
      </c>
      <c r="G5252" s="21">
        <v>53.13</v>
      </c>
      <c r="H5252">
        <v>2016</v>
      </c>
      <c r="J5252" t="str">
        <f>_xlfn.CONCAT(Table1[#This Row])</f>
        <v>Margaux (Grand Cru Classé) 2016FranceMargauxChâteau Desmirail3.89853.132016</v>
      </c>
      <c r="S5252" t="b">
        <v>0</v>
      </c>
    </row>
    <row r="5253" spans="1:19" x14ac:dyDescent="0.2">
      <c r="A5253" t="s">
        <v>10053</v>
      </c>
      <c r="B5253" t="s">
        <v>277</v>
      </c>
      <c r="C5253" t="s">
        <v>852</v>
      </c>
      <c r="D5253" t="s">
        <v>6622</v>
      </c>
      <c r="E5253">
        <v>3.6</v>
      </c>
      <c r="F5253">
        <v>98</v>
      </c>
      <c r="G5253" s="21">
        <v>17.79</v>
      </c>
      <c r="H5253">
        <v>2016</v>
      </c>
      <c r="J5253" t="str">
        <f>_xlfn.CONCAT(Table1[#This Row])</f>
        <v>Unplugged Spätburgunder 2016GermanyAhrH. J. Kreuzberg3.69817.792016</v>
      </c>
      <c r="S5253" t="b">
        <v>0</v>
      </c>
    </row>
    <row r="5254" spans="1:19" x14ac:dyDescent="0.2">
      <c r="A5254" t="s">
        <v>2233</v>
      </c>
      <c r="B5254" t="s">
        <v>9</v>
      </c>
      <c r="C5254" t="s">
        <v>96</v>
      </c>
      <c r="D5254" t="s">
        <v>3849</v>
      </c>
      <c r="E5254">
        <v>3.6</v>
      </c>
      <c r="F5254">
        <v>98</v>
      </c>
      <c r="G5254" s="21">
        <v>20.95</v>
      </c>
      <c r="H5254">
        <v>2016</v>
      </c>
      <c r="J5254" t="str">
        <f>_xlfn.CONCAT(Table1[#This Row])</f>
        <v>Saint-Émilion Grand Cru 2016FranceSaint-Émilion Grand CruChâteau Puy-Blanquet3.69820.952016</v>
      </c>
      <c r="S5254" t="b">
        <v>0</v>
      </c>
    </row>
    <row r="5255" spans="1:19" x14ac:dyDescent="0.2">
      <c r="A5255" t="s">
        <v>3615</v>
      </c>
      <c r="B5255" t="s">
        <v>66</v>
      </c>
      <c r="C5255" t="s">
        <v>829</v>
      </c>
      <c r="D5255" t="s">
        <v>4763</v>
      </c>
      <c r="E5255">
        <v>3.5</v>
      </c>
      <c r="F5255">
        <v>98</v>
      </c>
      <c r="G5255" s="21">
        <v>9.5</v>
      </c>
      <c r="H5255">
        <v>2016</v>
      </c>
      <c r="J5255" t="str">
        <f>_xlfn.CONCAT(Table1[#This Row])</f>
        <v>Tinto 2016SpainMallorcaMortitx3.5989.52016</v>
      </c>
      <c r="S5255" t="b">
        <v>0</v>
      </c>
    </row>
    <row r="5256" spans="1:19" x14ac:dyDescent="0.2">
      <c r="A5256" t="s">
        <v>327</v>
      </c>
      <c r="B5256" t="s">
        <v>66</v>
      </c>
      <c r="C5256" t="s">
        <v>308</v>
      </c>
      <c r="D5256" t="s">
        <v>1400</v>
      </c>
      <c r="E5256">
        <v>3.5</v>
      </c>
      <c r="F5256">
        <v>98</v>
      </c>
      <c r="G5256" s="21">
        <v>12.2</v>
      </c>
      <c r="H5256">
        <v>2016</v>
      </c>
      <c r="J5256" t="str">
        <f>_xlfn.CONCAT(Table1[#This Row])</f>
        <v>Crianza 2016SpainRiojaViña Olabarri3.59812.22016</v>
      </c>
      <c r="S5256" t="b">
        <v>0</v>
      </c>
    </row>
    <row r="5257" spans="1:19" x14ac:dyDescent="0.2">
      <c r="A5257" t="s">
        <v>10035</v>
      </c>
      <c r="B5257" t="s">
        <v>16</v>
      </c>
      <c r="C5257" t="s">
        <v>1698</v>
      </c>
      <c r="D5257" t="s">
        <v>1699</v>
      </c>
      <c r="E5257">
        <v>4.2</v>
      </c>
      <c r="F5257">
        <v>97</v>
      </c>
      <c r="G5257" s="21">
        <v>23.99</v>
      </c>
      <c r="H5257">
        <v>2016</v>
      </c>
      <c r="J5257" t="str">
        <f>_xlfn.CONCAT(Table1[#This Row])</f>
        <v>Russiz Superiore Merlot Collio 2016ItalyCollioMarco Felluga4.29723.992016</v>
      </c>
      <c r="S5257" t="b">
        <v>0</v>
      </c>
    </row>
    <row r="5258" spans="1:19" x14ac:dyDescent="0.2">
      <c r="A5258" t="s">
        <v>10033</v>
      </c>
      <c r="B5258" t="s">
        <v>9</v>
      </c>
      <c r="C5258" t="s">
        <v>27</v>
      </c>
      <c r="D5258" t="s">
        <v>2745</v>
      </c>
      <c r="E5258">
        <v>4.0999999999999996</v>
      </c>
      <c r="F5258">
        <v>97</v>
      </c>
      <c r="G5258" s="21">
        <v>36.74</v>
      </c>
      <c r="H5258">
        <v>2016</v>
      </c>
      <c r="J5258" t="str">
        <f>_xlfn.CONCAT(Table1[#This Row])</f>
        <v>Gigondas Les Racines 2016FranceGigondasDomaine Les Pallières4.19736.742016</v>
      </c>
      <c r="S5258" t="b">
        <v>0</v>
      </c>
    </row>
    <row r="5259" spans="1:19" x14ac:dyDescent="0.2">
      <c r="A5259" t="s">
        <v>10023</v>
      </c>
      <c r="B5259" t="s">
        <v>16</v>
      </c>
      <c r="C5259" t="s">
        <v>178</v>
      </c>
      <c r="D5259" t="s">
        <v>220</v>
      </c>
      <c r="E5259">
        <v>3.9</v>
      </c>
      <c r="F5259">
        <v>97</v>
      </c>
      <c r="G5259" s="21">
        <v>10.79</v>
      </c>
      <c r="H5259">
        <v>2016</v>
      </c>
      <c r="J5259" t="str">
        <f>_xlfn.CONCAT(Table1[#This Row])</f>
        <v>Croere Barbera d'Alba Superiore 2016ItalyBarbera d'AlbaVite Colte3.99710.792016</v>
      </c>
      <c r="S5259" t="b">
        <v>0</v>
      </c>
    </row>
    <row r="5260" spans="1:19" x14ac:dyDescent="0.2">
      <c r="A5260" t="s">
        <v>10020</v>
      </c>
      <c r="B5260" t="s">
        <v>66</v>
      </c>
      <c r="C5260" t="s">
        <v>333</v>
      </c>
      <c r="D5260" t="s">
        <v>4255</v>
      </c>
      <c r="E5260">
        <v>3.6</v>
      </c>
      <c r="F5260">
        <v>97</v>
      </c>
      <c r="G5260" s="21">
        <v>7.84</v>
      </c>
      <c r="H5260">
        <v>2016</v>
      </c>
      <c r="J5260" t="str">
        <f>_xlfn.CONCAT(Table1[#This Row])</f>
        <v>La Fuente de Crianza 2016SpainNavarraBodegas Nekeas3.6977.842016</v>
      </c>
      <c r="S5260" t="b">
        <v>0</v>
      </c>
    </row>
    <row r="5261" spans="1:19" x14ac:dyDescent="0.2">
      <c r="A5261" t="s">
        <v>10025</v>
      </c>
      <c r="B5261" t="s">
        <v>23</v>
      </c>
      <c r="C5261" t="s">
        <v>1600</v>
      </c>
      <c r="D5261" t="s">
        <v>4265</v>
      </c>
      <c r="E5261">
        <v>3.6</v>
      </c>
      <c r="F5261">
        <v>97</v>
      </c>
      <c r="G5261" s="21">
        <v>12.19</v>
      </c>
      <c r="H5261">
        <v>2016</v>
      </c>
      <c r="J5261" t="str">
        <f>_xlfn.CONCAT(Table1[#This Row])</f>
        <v>Zweigelt SANDSTEIN 2016AustriaNiederösterreichWeingut R&amp;A Pfaffl3.69712.192016</v>
      </c>
      <c r="S5261" t="b">
        <v>0</v>
      </c>
    </row>
    <row r="5262" spans="1:19" x14ac:dyDescent="0.2">
      <c r="A5262" t="s">
        <v>10002</v>
      </c>
      <c r="B5262" t="s">
        <v>16</v>
      </c>
      <c r="C5262" t="s">
        <v>374</v>
      </c>
      <c r="D5262" t="s">
        <v>589</v>
      </c>
      <c r="E5262">
        <v>4</v>
      </c>
      <c r="F5262">
        <v>96</v>
      </c>
      <c r="G5262" s="21">
        <v>34.020000000000003</v>
      </c>
      <c r="H5262">
        <v>2016</v>
      </c>
      <c r="J5262" t="str">
        <f>_xlfn.CONCAT(Table1[#This Row])</f>
        <v>Bric Turot Barbaresco 2016ItalyBarbarescoPrunotto49634.022016</v>
      </c>
      <c r="S5262" t="b">
        <v>0</v>
      </c>
    </row>
    <row r="5263" spans="1:19" x14ac:dyDescent="0.2">
      <c r="A5263" t="s">
        <v>6331</v>
      </c>
      <c r="B5263" t="s">
        <v>16</v>
      </c>
      <c r="C5263" t="s">
        <v>2638</v>
      </c>
      <c r="D5263" t="s">
        <v>7760</v>
      </c>
      <c r="E5263">
        <v>3.6</v>
      </c>
      <c r="F5263">
        <v>96</v>
      </c>
      <c r="G5263" s="21">
        <v>5.6</v>
      </c>
      <c r="H5263">
        <v>2016</v>
      </c>
      <c r="J5263" t="str">
        <f>_xlfn.CONCAT(Table1[#This Row])</f>
        <v>Chianti Colli Senesi 2016ItalyChianti Colli SenesiPoderi del Paradiso3.6965.62016</v>
      </c>
      <c r="S5263" t="b">
        <v>0</v>
      </c>
    </row>
    <row r="5264" spans="1:19" x14ac:dyDescent="0.2">
      <c r="A5264" t="s">
        <v>9976</v>
      </c>
      <c r="B5264" t="s">
        <v>16</v>
      </c>
      <c r="C5264" t="s">
        <v>663</v>
      </c>
      <c r="D5264" t="s">
        <v>9802</v>
      </c>
      <c r="E5264">
        <v>4.0999999999999996</v>
      </c>
      <c r="F5264">
        <v>95</v>
      </c>
      <c r="G5264" s="21">
        <v>27.9</v>
      </c>
      <c r="H5264">
        <v>2016</v>
      </c>
      <c r="J5264" t="str">
        <f>_xlfn.CONCAT(Table1[#This Row])</f>
        <v>Saustó 2016ItalyValpolicellaMonte Dall'Ora4.19527.92016</v>
      </c>
      <c r="S5264" t="b">
        <v>0</v>
      </c>
    </row>
    <row r="5265" spans="1:19" x14ac:dyDescent="0.2">
      <c r="A5265" t="s">
        <v>5624</v>
      </c>
      <c r="B5265" t="s">
        <v>9</v>
      </c>
      <c r="C5265" t="s">
        <v>27</v>
      </c>
      <c r="D5265" t="s">
        <v>966</v>
      </c>
      <c r="E5265">
        <v>3.9</v>
      </c>
      <c r="F5265">
        <v>95</v>
      </c>
      <c r="G5265" s="21">
        <v>20.74</v>
      </c>
      <c r="H5265">
        <v>2016</v>
      </c>
      <c r="J5265" t="str">
        <f>_xlfn.CONCAT(Table1[#This Row])</f>
        <v>Gigondas 2016FranceGigondasE. Guigal3.99520.742016</v>
      </c>
      <c r="S5265" t="b">
        <v>0</v>
      </c>
    </row>
    <row r="5266" spans="1:19" x14ac:dyDescent="0.2">
      <c r="A5266" t="s">
        <v>4240</v>
      </c>
      <c r="B5266" t="s">
        <v>9</v>
      </c>
      <c r="C5266" t="s">
        <v>125</v>
      </c>
      <c r="D5266" t="s">
        <v>9969</v>
      </c>
      <c r="E5266">
        <v>3.6</v>
      </c>
      <c r="F5266">
        <v>95</v>
      </c>
      <c r="G5266" s="21">
        <v>6.32</v>
      </c>
      <c r="H5266">
        <v>2016</v>
      </c>
      <c r="J5266" t="str">
        <f>_xlfn.CONCAT(Table1[#This Row])</f>
        <v>Bordeaux 2016FranceBordeauxChâteau Les Belles Murailles3.6956.322016</v>
      </c>
      <c r="S5266" t="b">
        <v>0</v>
      </c>
    </row>
    <row r="5267" spans="1:19" x14ac:dyDescent="0.2">
      <c r="A5267" t="s">
        <v>9978</v>
      </c>
      <c r="B5267" t="s">
        <v>16</v>
      </c>
      <c r="C5267" t="s">
        <v>1224</v>
      </c>
      <c r="D5267" t="s">
        <v>434</v>
      </c>
      <c r="E5267">
        <v>3.4</v>
      </c>
      <c r="F5267">
        <v>95</v>
      </c>
      <c r="G5267" s="21">
        <v>7.79</v>
      </c>
      <c r="H5267">
        <v>2016</v>
      </c>
      <c r="J5267" t="str">
        <f>_xlfn.CONCAT(Table1[#This Row])</f>
        <v>Bardolino Classico Ca' Bordenis 2016ItalyBardolino ClassicoSanti3.4957.792016</v>
      </c>
      <c r="S5267" t="b">
        <v>0</v>
      </c>
    </row>
    <row r="5268" spans="1:19" x14ac:dyDescent="0.2">
      <c r="A5268" t="s">
        <v>1076</v>
      </c>
      <c r="B5268" t="s">
        <v>9</v>
      </c>
      <c r="C5268" t="s">
        <v>10</v>
      </c>
      <c r="D5268" t="s">
        <v>3244</v>
      </c>
      <c r="E5268">
        <v>4.5</v>
      </c>
      <c r="F5268">
        <v>94</v>
      </c>
      <c r="G5268" s="21">
        <v>279.95</v>
      </c>
      <c r="H5268">
        <v>2016</v>
      </c>
      <c r="J5268" t="str">
        <f>_xlfn.CONCAT(Table1[#This Row])</f>
        <v>Pomerol 2016FrancePomerolChâteau La Fleur-Pétrus4.594279.952016</v>
      </c>
      <c r="S5268" t="b">
        <v>0</v>
      </c>
    </row>
    <row r="5269" spans="1:19" x14ac:dyDescent="0.2">
      <c r="A5269" t="s">
        <v>9927</v>
      </c>
      <c r="B5269" t="s">
        <v>9</v>
      </c>
      <c r="C5269" t="s">
        <v>7510</v>
      </c>
      <c r="D5269" t="s">
        <v>7511</v>
      </c>
      <c r="E5269">
        <v>4.0999999999999996</v>
      </c>
      <c r="F5269">
        <v>94</v>
      </c>
      <c r="G5269" s="21">
        <v>37.9</v>
      </c>
      <c r="H5269">
        <v>2016</v>
      </c>
      <c r="J5269" t="str">
        <f>_xlfn.CONCAT(Table1[#This Row])</f>
        <v>Givry 1er Cru 'A Vigne Rouge' 2016FranceGivry 1er Cru 'Vigne Rouge'Domaine François Lumpp4.19437.92016</v>
      </c>
      <c r="S5269" t="b">
        <v>0</v>
      </c>
    </row>
    <row r="5270" spans="1:19" x14ac:dyDescent="0.2">
      <c r="A5270" t="s">
        <v>2941</v>
      </c>
      <c r="B5270" t="s">
        <v>9</v>
      </c>
      <c r="C5270" t="s">
        <v>379</v>
      </c>
      <c r="D5270" t="s">
        <v>2710</v>
      </c>
      <c r="E5270">
        <v>4</v>
      </c>
      <c r="F5270">
        <v>94</v>
      </c>
      <c r="G5270" s="21">
        <v>24.9</v>
      </c>
      <c r="H5270">
        <v>2016</v>
      </c>
      <c r="J5270" t="str">
        <f>_xlfn.CONCAT(Table1[#This Row])</f>
        <v>Médoc 2016FranceMédocClos Manou49424.92016</v>
      </c>
      <c r="S5270" t="b">
        <v>0</v>
      </c>
    </row>
    <row r="5271" spans="1:19" x14ac:dyDescent="0.2">
      <c r="A5271" t="s">
        <v>9937</v>
      </c>
      <c r="B5271" t="s">
        <v>16</v>
      </c>
      <c r="C5271" t="s">
        <v>93</v>
      </c>
      <c r="D5271" t="s">
        <v>1266</v>
      </c>
      <c r="E5271">
        <v>4</v>
      </c>
      <c r="F5271">
        <v>94</v>
      </c>
      <c r="G5271" s="21">
        <v>13.55</v>
      </c>
      <c r="H5271">
        <v>2016</v>
      </c>
      <c r="J5271" t="str">
        <f>_xlfn.CONCAT(Table1[#This Row])</f>
        <v>Famiglia Zingarelli Chianti Classico Riserva 2016ItalyChianti ClassicoRocca delle Macìe49413.552016</v>
      </c>
      <c r="S5271" t="b">
        <v>0</v>
      </c>
    </row>
    <row r="5272" spans="1:19" x14ac:dyDescent="0.2">
      <c r="A5272" t="s">
        <v>9939</v>
      </c>
      <c r="B5272" t="s">
        <v>16</v>
      </c>
      <c r="C5272" t="s">
        <v>4460</v>
      </c>
      <c r="D5272" t="s">
        <v>4656</v>
      </c>
      <c r="E5272">
        <v>4</v>
      </c>
      <c r="F5272">
        <v>94</v>
      </c>
      <c r="G5272" s="21">
        <v>12.9</v>
      </c>
      <c r="H5272">
        <v>2016</v>
      </c>
      <c r="J5272" t="str">
        <f>_xlfn.CONCAT(Table1[#This Row])</f>
        <v>Giulin 2016ItalyBarbera del MonferratoAzienda Agricola Accornero49412.92016</v>
      </c>
      <c r="S5272" t="b">
        <v>0</v>
      </c>
    </row>
    <row r="5273" spans="1:19" x14ac:dyDescent="0.2">
      <c r="A5273" t="s">
        <v>9923</v>
      </c>
      <c r="B5273" t="s">
        <v>16</v>
      </c>
      <c r="C5273" t="s">
        <v>1096</v>
      </c>
      <c r="D5273" t="s">
        <v>1336</v>
      </c>
      <c r="E5273">
        <v>3.9</v>
      </c>
      <c r="F5273">
        <v>94</v>
      </c>
      <c r="G5273" s="21">
        <v>15.04</v>
      </c>
      <c r="H5273">
        <v>2016</v>
      </c>
      <c r="J5273" t="str">
        <f>_xlfn.CONCAT(Table1[#This Row])</f>
        <v>Morellino di Scansano Riserva 2016ItalyMorellino di ScansanoFattoria le Pupille3.99415.042016</v>
      </c>
      <c r="S5273" t="b">
        <v>0</v>
      </c>
    </row>
    <row r="5274" spans="1:19" x14ac:dyDescent="0.2">
      <c r="A5274" t="s">
        <v>9924</v>
      </c>
      <c r="B5274" t="s">
        <v>464</v>
      </c>
      <c r="C5274" t="s">
        <v>9925</v>
      </c>
      <c r="D5274" t="s">
        <v>9926</v>
      </c>
      <c r="E5274">
        <v>3.9</v>
      </c>
      <c r="F5274">
        <v>94</v>
      </c>
      <c r="G5274" s="21">
        <v>15.7</v>
      </c>
      <c r="H5274">
        <v>2016</v>
      </c>
      <c r="J5274" t="str">
        <f>_xlfn.CONCAT(Table1[#This Row])</f>
        <v>Orgion 2016GreeceSlopes of EnosSclavus (Sclavos)3.99415.72016</v>
      </c>
      <c r="S5274" t="b">
        <v>0</v>
      </c>
    </row>
    <row r="5275" spans="1:19" x14ac:dyDescent="0.2">
      <c r="A5275" t="s">
        <v>3004</v>
      </c>
      <c r="B5275" t="s">
        <v>9</v>
      </c>
      <c r="C5275" t="s">
        <v>742</v>
      </c>
      <c r="D5275" t="s">
        <v>6109</v>
      </c>
      <c r="E5275">
        <v>3.7</v>
      </c>
      <c r="F5275">
        <v>94</v>
      </c>
      <c r="G5275" s="21">
        <v>12.95</v>
      </c>
      <c r="H5275">
        <v>2016</v>
      </c>
      <c r="J5275" t="str">
        <f>_xlfn.CONCAT(Table1[#This Row])</f>
        <v>Bordeaux Supérieur 2016FranceBordeaux SupérieurChâteau de la Cour d'Argent3.79412.952016</v>
      </c>
      <c r="S5275" t="b">
        <v>0</v>
      </c>
    </row>
    <row r="5276" spans="1:19" x14ac:dyDescent="0.2">
      <c r="A5276" t="s">
        <v>9941</v>
      </c>
      <c r="B5276" t="s">
        <v>66</v>
      </c>
      <c r="C5276" t="s">
        <v>308</v>
      </c>
      <c r="D5276" t="s">
        <v>3804</v>
      </c>
      <c r="E5276">
        <v>3.7</v>
      </c>
      <c r="F5276">
        <v>94</v>
      </c>
      <c r="G5276" s="21">
        <v>10.5</v>
      </c>
      <c r="H5276">
        <v>2016</v>
      </c>
      <c r="J5276" t="str">
        <f>_xlfn.CONCAT(Table1[#This Row])</f>
        <v>Rioja Excelsus 2016SpainRiojaVina Herminia3.79410.52016</v>
      </c>
      <c r="S5276" t="b">
        <v>0</v>
      </c>
    </row>
    <row r="5277" spans="1:19" x14ac:dyDescent="0.2">
      <c r="A5277" t="s">
        <v>9938</v>
      </c>
      <c r="B5277" t="s">
        <v>81</v>
      </c>
      <c r="C5277" t="s">
        <v>82</v>
      </c>
      <c r="D5277" t="s">
        <v>83</v>
      </c>
      <c r="E5277">
        <v>3.6</v>
      </c>
      <c r="F5277">
        <v>94</v>
      </c>
      <c r="G5277" s="21">
        <v>7.22</v>
      </c>
      <c r="H5277">
        <v>2016</v>
      </c>
      <c r="J5277" t="str">
        <f>_xlfn.CONCAT(Table1[#This Row])</f>
        <v>Gneisz és Csillám 2016HungarySopronWeninger3.6947.222016</v>
      </c>
      <c r="S5277" t="b">
        <v>0</v>
      </c>
    </row>
    <row r="5278" spans="1:19" x14ac:dyDescent="0.2">
      <c r="A5278" t="s">
        <v>2253</v>
      </c>
      <c r="B5278" t="s">
        <v>9</v>
      </c>
      <c r="C5278" t="s">
        <v>125</v>
      </c>
      <c r="D5278" t="s">
        <v>1482</v>
      </c>
      <c r="E5278">
        <v>3.5</v>
      </c>
      <c r="F5278">
        <v>94</v>
      </c>
      <c r="G5278" s="21">
        <v>8.2100000000000009</v>
      </c>
      <c r="H5278">
        <v>2016</v>
      </c>
      <c r="J5278" t="str">
        <f>_xlfn.CONCAT(Table1[#This Row])</f>
        <v>Bordeaux Rouge 2016FranceBordeauxChâteau Vircoulon3.5948.212016</v>
      </c>
      <c r="S5278" t="b">
        <v>0</v>
      </c>
    </row>
    <row r="5279" spans="1:19" x14ac:dyDescent="0.2">
      <c r="A5279" t="s">
        <v>9884</v>
      </c>
      <c r="B5279" t="s">
        <v>66</v>
      </c>
      <c r="C5279" t="s">
        <v>308</v>
      </c>
      <c r="D5279" t="s">
        <v>751</v>
      </c>
      <c r="E5279">
        <v>4.0999999999999996</v>
      </c>
      <c r="F5279">
        <v>93</v>
      </c>
      <c r="G5279" s="21">
        <v>25.99</v>
      </c>
      <c r="H5279">
        <v>2016</v>
      </c>
      <c r="J5279" t="str">
        <f>_xlfn.CONCAT(Table1[#This Row])</f>
        <v>Inspiración Balcón de Pilatos Maturana 2016SpainRiojaBodegas Valdemar4.19325.992016</v>
      </c>
      <c r="S5279" t="b">
        <v>0</v>
      </c>
    </row>
    <row r="5280" spans="1:19" x14ac:dyDescent="0.2">
      <c r="A5280" t="s">
        <v>9882</v>
      </c>
      <c r="B5280" t="s">
        <v>982</v>
      </c>
      <c r="C5280" t="s">
        <v>5242</v>
      </c>
      <c r="D5280" t="s">
        <v>9883</v>
      </c>
      <c r="E5280">
        <v>4</v>
      </c>
      <c r="F5280">
        <v>93</v>
      </c>
      <c r="G5280" s="21">
        <v>43.87</v>
      </c>
      <c r="H5280">
        <v>2016</v>
      </c>
      <c r="J5280" t="str">
        <f>_xlfn.CONCAT(Table1[#This Row])</f>
        <v>Ticino 2016SwitzerlandTicinoCastello di Morcote49343.872016</v>
      </c>
      <c r="S5280" t="b">
        <v>0</v>
      </c>
    </row>
    <row r="5281" spans="1:19" x14ac:dyDescent="0.2">
      <c r="A5281" t="s">
        <v>101</v>
      </c>
      <c r="B5281" t="s">
        <v>23</v>
      </c>
      <c r="C5281" t="s">
        <v>247</v>
      </c>
      <c r="D5281" t="s">
        <v>272</v>
      </c>
      <c r="E5281">
        <v>3.9</v>
      </c>
      <c r="F5281">
        <v>93</v>
      </c>
      <c r="G5281" s="21">
        <v>36.9</v>
      </c>
      <c r="H5281">
        <v>2016</v>
      </c>
      <c r="J5281" t="str">
        <f>_xlfn.CONCAT(Table1[#This Row])</f>
        <v>Pinot Noir 2016AustriaBurgenlandPaul Achs3.99336.92016</v>
      </c>
      <c r="S5281" t="b">
        <v>0</v>
      </c>
    </row>
    <row r="5282" spans="1:19" x14ac:dyDescent="0.2">
      <c r="A5282" t="s">
        <v>9893</v>
      </c>
      <c r="B5282" t="s">
        <v>23</v>
      </c>
      <c r="C5282" t="s">
        <v>5710</v>
      </c>
      <c r="D5282" t="s">
        <v>5711</v>
      </c>
      <c r="E5282">
        <v>3.9</v>
      </c>
      <c r="F5282">
        <v>93</v>
      </c>
      <c r="G5282" s="21">
        <v>14.9</v>
      </c>
      <c r="H5282">
        <v>2016</v>
      </c>
      <c r="J5282" t="str">
        <f>_xlfn.CONCAT(Table1[#This Row])</f>
        <v>Chremisa Edition Blauer Zweigelt 2016AustriaKremstalWinzer Krems3.99314.92016</v>
      </c>
      <c r="S5282" t="b">
        <v>0</v>
      </c>
    </row>
    <row r="5283" spans="1:19" x14ac:dyDescent="0.2">
      <c r="A5283" t="s">
        <v>9896</v>
      </c>
      <c r="B5283" t="s">
        <v>9</v>
      </c>
      <c r="C5283" t="s">
        <v>9897</v>
      </c>
      <c r="D5283" t="s">
        <v>9898</v>
      </c>
      <c r="E5283">
        <v>3.7</v>
      </c>
      <c r="F5283">
        <v>93</v>
      </c>
      <c r="G5283" s="21">
        <v>38.75</v>
      </c>
      <c r="H5283">
        <v>2016</v>
      </c>
      <c r="J5283" t="str">
        <f>_xlfn.CONCAT(Table1[#This Row])</f>
        <v>Limoux 2016FranceLimouxDomaine de Baron'arques3.79338.752016</v>
      </c>
      <c r="S5283" t="b">
        <v>0</v>
      </c>
    </row>
    <row r="5284" spans="1:19" x14ac:dyDescent="0.2">
      <c r="A5284" t="s">
        <v>9889</v>
      </c>
      <c r="B5284" t="s">
        <v>255</v>
      </c>
      <c r="C5284" t="s">
        <v>256</v>
      </c>
      <c r="D5284" t="s">
        <v>4926</v>
      </c>
      <c r="E5284">
        <v>3.6</v>
      </c>
      <c r="F5284">
        <v>93</v>
      </c>
      <c r="G5284" s="21">
        <v>10.5</v>
      </c>
      <c r="H5284">
        <v>2016</v>
      </c>
      <c r="J5284" t="str">
        <f>_xlfn.CONCAT(Table1[#This Row])</f>
        <v>Premium Zenovius Cabernet Sauvignon - Shiraz Sec 2016RomaniaDealu MareBudureasca3.69310.52016</v>
      </c>
      <c r="S5284" t="b">
        <v>0</v>
      </c>
    </row>
    <row r="5285" spans="1:19" x14ac:dyDescent="0.2">
      <c r="A5285" t="s">
        <v>9857</v>
      </c>
      <c r="B5285" t="s">
        <v>9</v>
      </c>
      <c r="C5285" t="s">
        <v>6071</v>
      </c>
      <c r="D5285" t="s">
        <v>4458</v>
      </c>
      <c r="E5285">
        <v>4</v>
      </c>
      <c r="F5285">
        <v>92</v>
      </c>
      <c r="G5285" s="21">
        <v>13.44</v>
      </c>
      <c r="H5285">
        <v>2016</v>
      </c>
      <c r="J5285" t="str">
        <f>_xlfn.CONCAT(Table1[#This Row])</f>
        <v>Antique Cairanne 2016FranceCairanneCamille Cayran49213.442016</v>
      </c>
      <c r="S5285" t="b">
        <v>0</v>
      </c>
    </row>
    <row r="5286" spans="1:19" x14ac:dyDescent="0.2">
      <c r="A5286" t="s">
        <v>9863</v>
      </c>
      <c r="B5286" t="s">
        <v>16</v>
      </c>
      <c r="C5286" t="s">
        <v>93</v>
      </c>
      <c r="D5286" t="s">
        <v>1222</v>
      </c>
      <c r="E5286">
        <v>4</v>
      </c>
      <c r="F5286">
        <v>92</v>
      </c>
      <c r="G5286" s="21">
        <v>23</v>
      </c>
      <c r="H5286">
        <v>2016</v>
      </c>
      <c r="J5286" t="str">
        <f>_xlfn.CONCAT(Table1[#This Row])</f>
        <v>Chianti Classico Riserva Novecento 2016ItalyChianti ClassicoDievole492232016</v>
      </c>
      <c r="S5286" t="b">
        <v>0</v>
      </c>
    </row>
    <row r="5287" spans="1:19" x14ac:dyDescent="0.2">
      <c r="A5287" t="s">
        <v>9862</v>
      </c>
      <c r="B5287" t="s">
        <v>46</v>
      </c>
      <c r="C5287" t="s">
        <v>47</v>
      </c>
      <c r="D5287" t="s">
        <v>3463</v>
      </c>
      <c r="E5287">
        <v>3.9</v>
      </c>
      <c r="F5287">
        <v>92</v>
      </c>
      <c r="G5287" s="21">
        <v>18.899999999999999</v>
      </c>
      <c r="H5287">
        <v>2016</v>
      </c>
      <c r="J5287" t="str">
        <f>_xlfn.CONCAT(Table1[#This Row])</f>
        <v>The Corroboree Shiraz 2016AustraliaBarossaRedHeads3.99218.92016</v>
      </c>
      <c r="S5287" t="b">
        <v>0</v>
      </c>
    </row>
    <row r="5288" spans="1:19" x14ac:dyDescent="0.2">
      <c r="A5288" t="s">
        <v>9867</v>
      </c>
      <c r="B5288" t="s">
        <v>9</v>
      </c>
      <c r="C5288" t="s">
        <v>56</v>
      </c>
      <c r="D5288" t="s">
        <v>3939</v>
      </c>
      <c r="E5288">
        <v>3.9</v>
      </c>
      <c r="F5288">
        <v>92</v>
      </c>
      <c r="G5288" s="21">
        <v>17</v>
      </c>
      <c r="H5288">
        <v>2016</v>
      </c>
      <c r="J5288" t="str">
        <f>_xlfn.CONCAT(Table1[#This Row])</f>
        <v>Côtes du Rhône 'Les Peyrouses' 2016FranceCôtes-du-RhôneAlain Voge3.992172016</v>
      </c>
      <c r="S5288" t="b">
        <v>0</v>
      </c>
    </row>
    <row r="5289" spans="1:19" x14ac:dyDescent="0.2">
      <c r="A5289" t="s">
        <v>9873</v>
      </c>
      <c r="B5289" t="s">
        <v>16</v>
      </c>
      <c r="C5289" t="s">
        <v>1359</v>
      </c>
      <c r="D5289" t="s">
        <v>6654</v>
      </c>
      <c r="E5289">
        <v>3.9</v>
      </c>
      <c r="F5289">
        <v>92</v>
      </c>
      <c r="G5289" s="21">
        <v>19.399999999999999</v>
      </c>
      <c r="H5289">
        <v>2016</v>
      </c>
      <c r="J5289" t="str">
        <f>_xlfn.CONCAT(Table1[#This Row])</f>
        <v>Mirinè Nebbiolo d'Alba 2016ItalyNebbiolo d'AlbaPaolo Manzone3.99219.42016</v>
      </c>
      <c r="S5289" t="b">
        <v>0</v>
      </c>
    </row>
    <row r="5290" spans="1:19" x14ac:dyDescent="0.2">
      <c r="A5290" t="s">
        <v>9858</v>
      </c>
      <c r="B5290" t="s">
        <v>16</v>
      </c>
      <c r="C5290" t="s">
        <v>394</v>
      </c>
      <c r="D5290" t="s">
        <v>3760</v>
      </c>
      <c r="E5290">
        <v>3.8</v>
      </c>
      <c r="F5290">
        <v>92</v>
      </c>
      <c r="G5290" s="21">
        <v>38.46</v>
      </c>
      <c r="H5290">
        <v>2016</v>
      </c>
      <c r="J5290" t="str">
        <f>_xlfn.CONCAT(Table1[#This Row])</f>
        <v>Amarone 2016ItalyAmarone della ValpolicellaVilla Cavarena3.89238.462016</v>
      </c>
      <c r="S5290" t="b">
        <v>0</v>
      </c>
    </row>
    <row r="5291" spans="1:19" x14ac:dyDescent="0.2">
      <c r="A5291" t="s">
        <v>860</v>
      </c>
      <c r="B5291" t="s">
        <v>62</v>
      </c>
      <c r="C5291" t="s">
        <v>63</v>
      </c>
      <c r="D5291" t="s">
        <v>3049</v>
      </c>
      <c r="E5291">
        <v>3.7</v>
      </c>
      <c r="F5291">
        <v>92</v>
      </c>
      <c r="G5291" s="21">
        <v>10.23</v>
      </c>
      <c r="H5291">
        <v>2016</v>
      </c>
      <c r="J5291" t="str">
        <f>_xlfn.CONCAT(Table1[#This Row])</f>
        <v>Cabernet Sauvignon 2016South AfricaStellenboschNeethlingshof Estate3.79210.232016</v>
      </c>
      <c r="S5291" t="b">
        <v>0</v>
      </c>
    </row>
    <row r="5292" spans="1:19" x14ac:dyDescent="0.2">
      <c r="A5292" t="s">
        <v>9836</v>
      </c>
      <c r="B5292" t="s">
        <v>16</v>
      </c>
      <c r="C5292" t="s">
        <v>931</v>
      </c>
      <c r="D5292" t="s">
        <v>3249</v>
      </c>
      <c r="E5292">
        <v>4.0999999999999996</v>
      </c>
      <c r="F5292">
        <v>91</v>
      </c>
      <c r="G5292" s="21">
        <v>19.899999999999999</v>
      </c>
      <c r="H5292">
        <v>2016</v>
      </c>
      <c r="J5292" t="str">
        <f>_xlfn.CONCAT(Table1[#This Row])</f>
        <v>Rivarossa 2016ItalyVenezia GiuliaSchiopetto4.19119.92016</v>
      </c>
      <c r="S5292" t="b">
        <v>0</v>
      </c>
    </row>
    <row r="5293" spans="1:19" x14ac:dyDescent="0.2">
      <c r="A5293" t="s">
        <v>9819</v>
      </c>
      <c r="B5293" t="s">
        <v>9</v>
      </c>
      <c r="C5293" t="s">
        <v>3729</v>
      </c>
      <c r="D5293" t="s">
        <v>361</v>
      </c>
      <c r="E5293">
        <v>4</v>
      </c>
      <c r="F5293">
        <v>91</v>
      </c>
      <c r="G5293" s="21">
        <v>38.89</v>
      </c>
      <c r="H5293">
        <v>2016</v>
      </c>
      <c r="J5293" t="str">
        <f>_xlfn.CONCAT(Table1[#This Row])</f>
        <v>Chante Perdrix Cornas 2016FranceCornasDelas49138.892016</v>
      </c>
      <c r="S5293" t="b">
        <v>0</v>
      </c>
    </row>
    <row r="5294" spans="1:19" x14ac:dyDescent="0.2">
      <c r="A5294" t="s">
        <v>9841</v>
      </c>
      <c r="B5294" t="s">
        <v>277</v>
      </c>
      <c r="C5294" t="s">
        <v>278</v>
      </c>
      <c r="D5294" t="s">
        <v>279</v>
      </c>
      <c r="E5294">
        <v>3.7</v>
      </c>
      <c r="F5294">
        <v>91</v>
      </c>
      <c r="G5294" s="21">
        <v>13.15</v>
      </c>
      <c r="H5294">
        <v>2016</v>
      </c>
      <c r="J5294" t="str">
        <f>_xlfn.CONCAT(Table1[#This Row])</f>
        <v>Schwarzer 2016GermanyPfalzWeingut Metzger3.79113.152016</v>
      </c>
      <c r="S5294" t="b">
        <v>0</v>
      </c>
    </row>
    <row r="5295" spans="1:19" x14ac:dyDescent="0.2">
      <c r="A5295" t="s">
        <v>9840</v>
      </c>
      <c r="B5295" t="s">
        <v>66</v>
      </c>
      <c r="C5295" t="s">
        <v>776</v>
      </c>
      <c r="D5295" t="s">
        <v>2874</v>
      </c>
      <c r="E5295">
        <v>3.4</v>
      </c>
      <c r="F5295">
        <v>91</v>
      </c>
      <c r="G5295" s="21">
        <v>6.63</v>
      </c>
      <c r="H5295">
        <v>2016</v>
      </c>
      <c r="J5295" t="str">
        <f>_xlfn.CONCAT(Table1[#This Row])</f>
        <v>Garnacha - Syrah Somontano 2016SpainSomontanoViñas del Vero3.4916.632016</v>
      </c>
      <c r="S5295" t="b">
        <v>0</v>
      </c>
    </row>
    <row r="5296" spans="1:19" x14ac:dyDescent="0.2">
      <c r="A5296" t="s">
        <v>8976</v>
      </c>
      <c r="B5296" t="s">
        <v>66</v>
      </c>
      <c r="C5296" t="s">
        <v>2518</v>
      </c>
      <c r="D5296" t="s">
        <v>2642</v>
      </c>
      <c r="E5296">
        <v>4</v>
      </c>
      <c r="F5296">
        <v>90</v>
      </c>
      <c r="G5296" s="21">
        <v>27.36</v>
      </c>
      <c r="H5296">
        <v>2016</v>
      </c>
      <c r="J5296" t="str">
        <f>_xlfn.CONCAT(Table1[#This Row])</f>
        <v>Petit Verdot 2016SpainDominio de ValdepusaMarqués de Griñon49027.362016</v>
      </c>
      <c r="S5296" t="b">
        <v>0</v>
      </c>
    </row>
    <row r="5297" spans="1:19" x14ac:dyDescent="0.2">
      <c r="A5297" t="s">
        <v>1076</v>
      </c>
      <c r="B5297" t="s">
        <v>9</v>
      </c>
      <c r="C5297" t="s">
        <v>10</v>
      </c>
      <c r="D5297" t="s">
        <v>2194</v>
      </c>
      <c r="E5297">
        <v>4</v>
      </c>
      <c r="F5297">
        <v>90</v>
      </c>
      <c r="G5297" s="21">
        <v>51.6</v>
      </c>
      <c r="H5297">
        <v>2016</v>
      </c>
      <c r="J5297" t="str">
        <f>_xlfn.CONCAT(Table1[#This Row])</f>
        <v>Pomerol 2016FrancePomerolChâteau Bourgneuf (Vieux Château Bourgneuf)49051.62016</v>
      </c>
      <c r="S5297" t="b">
        <v>0</v>
      </c>
    </row>
    <row r="5298" spans="1:19" x14ac:dyDescent="0.2">
      <c r="A5298" t="s">
        <v>9790</v>
      </c>
      <c r="B5298" t="s">
        <v>62</v>
      </c>
      <c r="C5298" t="s">
        <v>63</v>
      </c>
      <c r="D5298" t="s">
        <v>5101</v>
      </c>
      <c r="E5298">
        <v>3.9</v>
      </c>
      <c r="F5298">
        <v>90</v>
      </c>
      <c r="G5298" s="21">
        <v>23.79</v>
      </c>
      <c r="H5298">
        <v>2016</v>
      </c>
      <c r="J5298" t="str">
        <f>_xlfn.CONCAT(Table1[#This Row])</f>
        <v>Trilogy 2016South AfricaStellenboschWarwick3.99023.792016</v>
      </c>
      <c r="S5298" t="b">
        <v>0</v>
      </c>
    </row>
    <row r="5299" spans="1:19" x14ac:dyDescent="0.2">
      <c r="A5299" t="s">
        <v>9805</v>
      </c>
      <c r="B5299" t="s">
        <v>16</v>
      </c>
      <c r="C5299" t="s">
        <v>374</v>
      </c>
      <c r="D5299" t="s">
        <v>587</v>
      </c>
      <c r="E5299">
        <v>3.9</v>
      </c>
      <c r="F5299">
        <v>90</v>
      </c>
      <c r="G5299" s="21">
        <v>26.5</v>
      </c>
      <c r="H5299">
        <v>2016</v>
      </c>
      <c r="J5299" t="str">
        <f>_xlfn.CONCAT(Table1[#This Row])</f>
        <v>Barbaresco Bordini 2016ItalyBarbarescoElvio Cogno3.99026.52016</v>
      </c>
      <c r="S5299" t="b">
        <v>0</v>
      </c>
    </row>
    <row r="5300" spans="1:19" x14ac:dyDescent="0.2">
      <c r="A5300" t="s">
        <v>4208</v>
      </c>
      <c r="B5300" t="s">
        <v>277</v>
      </c>
      <c r="C5300" t="s">
        <v>278</v>
      </c>
      <c r="D5300" t="s">
        <v>1734</v>
      </c>
      <c r="E5300">
        <v>3.6</v>
      </c>
      <c r="F5300">
        <v>90</v>
      </c>
      <c r="G5300" s="21">
        <v>29.41</v>
      </c>
      <c r="H5300">
        <v>2016</v>
      </c>
      <c r="J5300" t="str">
        <f>_xlfn.CONCAT(Table1[#This Row])</f>
        <v>Spätburgunder 2016GermanyPfalzRings3.69029.412016</v>
      </c>
      <c r="S5300" t="b">
        <v>0</v>
      </c>
    </row>
    <row r="5301" spans="1:19" x14ac:dyDescent="0.2">
      <c r="A5301" t="s">
        <v>9792</v>
      </c>
      <c r="B5301" t="s">
        <v>9</v>
      </c>
      <c r="C5301" t="s">
        <v>9793</v>
      </c>
      <c r="D5301" t="s">
        <v>2458</v>
      </c>
      <c r="E5301">
        <v>3.6</v>
      </c>
      <c r="F5301">
        <v>90</v>
      </c>
      <c r="G5301" s="21">
        <v>29.15</v>
      </c>
      <c r="H5301">
        <v>2016</v>
      </c>
      <c r="J5301" t="str">
        <f>_xlfn.CONCAT(Table1[#This Row])</f>
        <v>Fixin 'Coeur de Violette' 2016FranceFixinFrédéric Magnien3.69029.152016</v>
      </c>
      <c r="S5301" t="b">
        <v>0</v>
      </c>
    </row>
    <row r="5302" spans="1:19" x14ac:dyDescent="0.2">
      <c r="A5302" t="s">
        <v>2007</v>
      </c>
      <c r="B5302" t="s">
        <v>9</v>
      </c>
      <c r="C5302" t="s">
        <v>281</v>
      </c>
      <c r="D5302" t="s">
        <v>4066</v>
      </c>
      <c r="E5302">
        <v>3.6</v>
      </c>
      <c r="F5302">
        <v>90</v>
      </c>
      <c r="G5302" s="21">
        <v>24.18</v>
      </c>
      <c r="H5302">
        <v>2016</v>
      </c>
      <c r="J5302" t="str">
        <f>_xlfn.CONCAT(Table1[#This Row])</f>
        <v>Haut-Médoc 2016FranceHaut-MédocChâteau Clement-Pichon3.69024.182016</v>
      </c>
      <c r="S5302" t="b">
        <v>0</v>
      </c>
    </row>
    <row r="5303" spans="1:19" x14ac:dyDescent="0.2">
      <c r="A5303" t="s">
        <v>9807</v>
      </c>
      <c r="B5303" t="s">
        <v>9</v>
      </c>
      <c r="C5303" t="s">
        <v>1319</v>
      </c>
      <c r="D5303" t="s">
        <v>811</v>
      </c>
      <c r="E5303">
        <v>3.6</v>
      </c>
      <c r="F5303">
        <v>90</v>
      </c>
      <c r="G5303" s="21">
        <v>8.6999999999999993</v>
      </c>
      <c r="H5303">
        <v>2016</v>
      </c>
      <c r="J5303" t="str">
        <f>_xlfn.CONCAT(Table1[#This Row])</f>
        <v>Les Terroirs Côtes du Roussillon Villages 2016FranceCôtes du Roussillon VillagesCalmel &amp; Joseph3.6908.72016</v>
      </c>
      <c r="S5303" t="b">
        <v>0</v>
      </c>
    </row>
    <row r="5304" spans="1:19" x14ac:dyDescent="0.2">
      <c r="A5304" t="s">
        <v>130</v>
      </c>
      <c r="B5304" t="s">
        <v>70</v>
      </c>
      <c r="C5304" t="s">
        <v>71</v>
      </c>
      <c r="D5304" t="s">
        <v>2982</v>
      </c>
      <c r="E5304">
        <v>3.5</v>
      </c>
      <c r="F5304">
        <v>90</v>
      </c>
      <c r="G5304" s="21">
        <v>6.31</v>
      </c>
      <c r="H5304">
        <v>2016</v>
      </c>
      <c r="J5304" t="str">
        <f>_xlfn.CONCAT(Table1[#This Row])</f>
        <v>Shiraz 2016United StatesCaliforniaGallo Family Vineyards3.5906.312016</v>
      </c>
      <c r="S5304" t="b">
        <v>0</v>
      </c>
    </row>
    <row r="5305" spans="1:19" x14ac:dyDescent="0.2">
      <c r="A5305" t="s">
        <v>9799</v>
      </c>
      <c r="B5305" t="s">
        <v>9</v>
      </c>
      <c r="C5305" t="s">
        <v>368</v>
      </c>
      <c r="D5305" t="s">
        <v>9800</v>
      </c>
      <c r="E5305">
        <v>3.4</v>
      </c>
      <c r="F5305">
        <v>90</v>
      </c>
      <c r="G5305" s="21">
        <v>6.83</v>
      </c>
      <c r="H5305">
        <v>2016</v>
      </c>
      <c r="J5305" t="str">
        <f>_xlfn.CONCAT(Table1[#This Row])</f>
        <v>Le Cirque Rouge 2016FranceCôtes CatalanesVignerons de Tautavel Vingrau3.4906.832016</v>
      </c>
      <c r="S5305" t="b">
        <v>0</v>
      </c>
    </row>
    <row r="5306" spans="1:19" x14ac:dyDescent="0.2">
      <c r="A5306" t="s">
        <v>9766</v>
      </c>
      <c r="B5306" t="s">
        <v>66</v>
      </c>
      <c r="C5306" t="s">
        <v>829</v>
      </c>
      <c r="D5306" t="s">
        <v>4635</v>
      </c>
      <c r="E5306">
        <v>3.8</v>
      </c>
      <c r="F5306">
        <v>89</v>
      </c>
      <c r="G5306" s="21">
        <v>18.03</v>
      </c>
      <c r="H5306">
        <v>2016</v>
      </c>
      <c r="J5306" t="str">
        <f>_xlfn.CONCAT(Table1[#This Row])</f>
        <v>Sa Talaia Negre 2016SpainMallorcaCap Andritxol3.88918.032016</v>
      </c>
      <c r="S5306" t="b">
        <v>0</v>
      </c>
    </row>
    <row r="5307" spans="1:19" x14ac:dyDescent="0.2">
      <c r="A5307" t="s">
        <v>9754</v>
      </c>
      <c r="B5307" t="s">
        <v>9</v>
      </c>
      <c r="C5307" t="s">
        <v>5003</v>
      </c>
      <c r="D5307" t="s">
        <v>868</v>
      </c>
      <c r="E5307">
        <v>3.6</v>
      </c>
      <c r="F5307">
        <v>89</v>
      </c>
      <c r="G5307" s="21">
        <v>15.39</v>
      </c>
      <c r="H5307">
        <v>2016</v>
      </c>
      <c r="J5307" t="str">
        <f>_xlfn.CONCAT(Table1[#This Row])</f>
        <v>Domaine des Hospice de Belleville Brouilly 2016FranceBrouillyJoseph Drouhin3.68915.392016</v>
      </c>
      <c r="S5307" t="b">
        <v>0</v>
      </c>
    </row>
    <row r="5308" spans="1:19" x14ac:dyDescent="0.2">
      <c r="A5308" t="s">
        <v>9763</v>
      </c>
      <c r="B5308" t="s">
        <v>16</v>
      </c>
      <c r="C5308" t="s">
        <v>17</v>
      </c>
      <c r="D5308" t="s">
        <v>193</v>
      </c>
      <c r="E5308">
        <v>3.5</v>
      </c>
      <c r="F5308">
        <v>89</v>
      </c>
      <c r="G5308" s="21">
        <v>8.67</v>
      </c>
      <c r="H5308">
        <v>2016</v>
      </c>
      <c r="J5308" t="str">
        <f>_xlfn.CONCAT(Table1[#This Row])</f>
        <v>Maremmante Maremma 2016ItalyToscanaPoggio Argentiera3.5898.672016</v>
      </c>
      <c r="S5308" t="b">
        <v>0</v>
      </c>
    </row>
    <row r="5309" spans="1:19" x14ac:dyDescent="0.2">
      <c r="A5309" t="s">
        <v>1076</v>
      </c>
      <c r="B5309" t="s">
        <v>9</v>
      </c>
      <c r="C5309" t="s">
        <v>10</v>
      </c>
      <c r="D5309" t="s">
        <v>2000</v>
      </c>
      <c r="E5309">
        <v>4.0999999999999996</v>
      </c>
      <c r="F5309">
        <v>88</v>
      </c>
      <c r="G5309" s="21">
        <v>38.5</v>
      </c>
      <c r="H5309">
        <v>2016</v>
      </c>
      <c r="J5309" t="str">
        <f>_xlfn.CONCAT(Table1[#This Row])</f>
        <v>Pomerol 2016FrancePomerolChâteau Lagrange4.18838.52016</v>
      </c>
      <c r="S5309" t="b">
        <v>0</v>
      </c>
    </row>
    <row r="5310" spans="1:19" x14ac:dyDescent="0.2">
      <c r="A5310" t="s">
        <v>9722</v>
      </c>
      <c r="B5310" t="s">
        <v>9</v>
      </c>
      <c r="C5310" t="s">
        <v>96</v>
      </c>
      <c r="D5310" t="s">
        <v>9723</v>
      </c>
      <c r="E5310">
        <v>3.9</v>
      </c>
      <c r="F5310">
        <v>88</v>
      </c>
      <c r="G5310" s="21">
        <v>15.13</v>
      </c>
      <c r="H5310">
        <v>2016</v>
      </c>
      <c r="J5310" t="str">
        <f>_xlfn.CONCAT(Table1[#This Row])</f>
        <v>Château Pontet Saint Brice Saint-Émilion Grand Cru 2016FranceSaint-Émilion Grand CruChâteau Cafol3.98815.132016</v>
      </c>
      <c r="S5310" t="b">
        <v>0</v>
      </c>
    </row>
    <row r="5311" spans="1:19" x14ac:dyDescent="0.2">
      <c r="A5311" t="s">
        <v>9703</v>
      </c>
      <c r="B5311" t="s">
        <v>9</v>
      </c>
      <c r="C5311" t="s">
        <v>556</v>
      </c>
      <c r="D5311" t="s">
        <v>868</v>
      </c>
      <c r="E5311">
        <v>3.8</v>
      </c>
      <c r="F5311">
        <v>88</v>
      </c>
      <c r="G5311" s="21">
        <v>24.27</v>
      </c>
      <c r="H5311">
        <v>2016</v>
      </c>
      <c r="J5311" t="str">
        <f>_xlfn.CONCAT(Table1[#This Row])</f>
        <v>Côte de Nuits-villages 2016FranceCôte de Nuits VillagesJoseph Drouhin3.88824.272016</v>
      </c>
      <c r="S5311" t="b">
        <v>0</v>
      </c>
    </row>
    <row r="5312" spans="1:19" x14ac:dyDescent="0.2">
      <c r="A5312" t="s">
        <v>9728</v>
      </c>
      <c r="B5312" t="s">
        <v>16</v>
      </c>
      <c r="C5312" t="s">
        <v>558</v>
      </c>
      <c r="D5312" t="s">
        <v>1403</v>
      </c>
      <c r="E5312">
        <v>3.6</v>
      </c>
      <c r="F5312">
        <v>88</v>
      </c>
      <c r="G5312" s="21">
        <v>19.649999999999999</v>
      </c>
      <c r="H5312">
        <v>2016</v>
      </c>
      <c r="J5312" t="str">
        <f>_xlfn.CONCAT(Table1[#This Row])</f>
        <v>Tenuta Lodola Nuova Vino Nobile di Montepulciano 2016ItalyVino Nobile di MontepulcianoRuffino3.68819.652016</v>
      </c>
      <c r="S5312" t="b">
        <v>0</v>
      </c>
    </row>
    <row r="5313" spans="1:19" x14ac:dyDescent="0.2">
      <c r="A5313" t="s">
        <v>9682</v>
      </c>
      <c r="B5313" t="s">
        <v>9</v>
      </c>
      <c r="C5313" t="s">
        <v>573</v>
      </c>
      <c r="D5313" t="s">
        <v>361</v>
      </c>
      <c r="E5313">
        <v>4.4000000000000004</v>
      </c>
      <c r="F5313">
        <v>87</v>
      </c>
      <c r="G5313" s="21">
        <v>63.36</v>
      </c>
      <c r="H5313">
        <v>2016</v>
      </c>
      <c r="J5313" t="str">
        <f>_xlfn.CONCAT(Table1[#This Row])</f>
        <v>Domaine des Tourettes Hermitage Rouge 2016FranceHermitageDelas4.48763.362016</v>
      </c>
      <c r="S5313" t="b">
        <v>0</v>
      </c>
    </row>
    <row r="5314" spans="1:19" x14ac:dyDescent="0.2">
      <c r="A5314" t="s">
        <v>9679</v>
      </c>
      <c r="B5314" t="s">
        <v>66</v>
      </c>
      <c r="C5314" t="s">
        <v>313</v>
      </c>
      <c r="D5314" t="s">
        <v>813</v>
      </c>
      <c r="E5314">
        <v>4.2</v>
      </c>
      <c r="F5314">
        <v>87</v>
      </c>
      <c r="G5314" s="21">
        <v>60</v>
      </c>
      <c r="H5314">
        <v>2016</v>
      </c>
      <c r="J5314" t="str">
        <f>_xlfn.CONCAT(Table1[#This Row])</f>
        <v>Dits del Terra 2016SpainPrioratTerroir Al Límit Soc. Lda4.287602016</v>
      </c>
      <c r="S5314" t="b">
        <v>0</v>
      </c>
    </row>
    <row r="5315" spans="1:19" x14ac:dyDescent="0.2">
      <c r="A5315" t="s">
        <v>9671</v>
      </c>
      <c r="B5315" t="s">
        <v>66</v>
      </c>
      <c r="C5315" t="s">
        <v>308</v>
      </c>
      <c r="D5315" t="s">
        <v>1508</v>
      </c>
      <c r="E5315">
        <v>4.0999999999999996</v>
      </c>
      <c r="F5315">
        <v>87</v>
      </c>
      <c r="G5315" s="21">
        <v>11.21</v>
      </c>
      <c r="H5315">
        <v>2016</v>
      </c>
      <c r="J5315" t="str">
        <f>_xlfn.CONCAT(Table1[#This Row])</f>
        <v>El Andén de la Estación 2016SpainRiojaMuga4.18711.212016</v>
      </c>
      <c r="S5315" t="b">
        <v>0</v>
      </c>
    </row>
    <row r="5316" spans="1:19" x14ac:dyDescent="0.2">
      <c r="A5316" t="s">
        <v>9683</v>
      </c>
      <c r="B5316" t="s">
        <v>66</v>
      </c>
      <c r="C5316" t="s">
        <v>3774</v>
      </c>
      <c r="D5316" t="s">
        <v>9684</v>
      </c>
      <c r="E5316">
        <v>4</v>
      </c>
      <c r="F5316">
        <v>87</v>
      </c>
      <c r="G5316" s="21">
        <v>7.45</v>
      </c>
      <c r="H5316">
        <v>2016</v>
      </c>
      <c r="J5316" t="str">
        <f>_xlfn.CONCAT(Table1[#This Row])</f>
        <v>Barrica 2016SpainCigalesEl Perdiguero4877.452016</v>
      </c>
      <c r="S5316" t="b">
        <v>0</v>
      </c>
    </row>
    <row r="5317" spans="1:19" x14ac:dyDescent="0.2">
      <c r="A5317" t="s">
        <v>9693</v>
      </c>
      <c r="B5317" t="s">
        <v>66</v>
      </c>
      <c r="C5317" t="s">
        <v>480</v>
      </c>
      <c r="D5317" t="s">
        <v>3284</v>
      </c>
      <c r="E5317">
        <v>3.7</v>
      </c>
      <c r="F5317">
        <v>87</v>
      </c>
      <c r="G5317" s="21">
        <v>8.9</v>
      </c>
      <c r="H5317">
        <v>2016</v>
      </c>
      <c r="J5317" t="str">
        <f>_xlfn.CONCAT(Table1[#This Row])</f>
        <v>Romeo Monastrell Roble 2016SpainJumillaAlceño3.7878.92016</v>
      </c>
      <c r="S5317" t="b">
        <v>0</v>
      </c>
    </row>
    <row r="5318" spans="1:19" x14ac:dyDescent="0.2">
      <c r="A5318" t="s">
        <v>4240</v>
      </c>
      <c r="B5318" t="s">
        <v>9</v>
      </c>
      <c r="C5318" t="s">
        <v>125</v>
      </c>
      <c r="D5318" t="s">
        <v>9675</v>
      </c>
      <c r="E5318">
        <v>3.2</v>
      </c>
      <c r="F5318">
        <v>87</v>
      </c>
      <c r="G5318" s="21">
        <v>8.33</v>
      </c>
      <c r="H5318">
        <v>2016</v>
      </c>
      <c r="J5318" t="str">
        <f>_xlfn.CONCAT(Table1[#This Row])</f>
        <v>Bordeaux 2016FranceBordeauxChâteau de Camarsac3.2878.332016</v>
      </c>
      <c r="S5318" t="b">
        <v>0</v>
      </c>
    </row>
    <row r="5319" spans="1:19" x14ac:dyDescent="0.2">
      <c r="A5319" t="s">
        <v>9645</v>
      </c>
      <c r="B5319" t="s">
        <v>16</v>
      </c>
      <c r="C5319" t="s">
        <v>74</v>
      </c>
      <c r="D5319" t="s">
        <v>2747</v>
      </c>
      <c r="E5319">
        <v>4.5</v>
      </c>
      <c r="F5319">
        <v>86</v>
      </c>
      <c r="G5319" s="21">
        <v>42.27</v>
      </c>
      <c r="H5319">
        <v>2016</v>
      </c>
      <c r="J5319" t="str">
        <f>_xlfn.CONCAT(Table1[#This Row])</f>
        <v>Diciotto Primitivo 2016ItalySalentoSchola Sarmenti4.58642.272016</v>
      </c>
      <c r="S5319" t="b">
        <v>0</v>
      </c>
    </row>
    <row r="5320" spans="1:19" x14ac:dyDescent="0.2">
      <c r="A5320" t="s">
        <v>9633</v>
      </c>
      <c r="B5320" t="s">
        <v>16</v>
      </c>
      <c r="C5320" t="s">
        <v>74</v>
      </c>
      <c r="D5320" t="s">
        <v>3193</v>
      </c>
      <c r="E5320">
        <v>4.4000000000000004</v>
      </c>
      <c r="F5320">
        <v>86</v>
      </c>
      <c r="G5320" s="21">
        <v>27.78</v>
      </c>
      <c r="H5320">
        <v>2016</v>
      </c>
      <c r="J5320" t="str">
        <f>_xlfn.CONCAT(Table1[#This Row])</f>
        <v>Palmenti Negroamaro Salento Vigne Vecchie 2016ItalySalentoMasseria Pietrosa4.48627.782016</v>
      </c>
      <c r="S5320" t="b">
        <v>0</v>
      </c>
    </row>
    <row r="5321" spans="1:19" x14ac:dyDescent="0.2">
      <c r="A5321" t="s">
        <v>9634</v>
      </c>
      <c r="B5321" t="s">
        <v>66</v>
      </c>
      <c r="C5321" t="s">
        <v>1977</v>
      </c>
      <c r="D5321" t="s">
        <v>9635</v>
      </c>
      <c r="E5321">
        <v>4.2</v>
      </c>
      <c r="F5321">
        <v>86</v>
      </c>
      <c r="G5321" s="21">
        <v>18.52</v>
      </c>
      <c r="H5321">
        <v>2016</v>
      </c>
      <c r="J5321" t="str">
        <f>_xlfn.CONCAT(Table1[#This Row])</f>
        <v>Bobal 2016SpainUtiel-RequenaCerro Gallina4.28618.522016</v>
      </c>
      <c r="S5321" t="b">
        <v>0</v>
      </c>
    </row>
    <row r="5322" spans="1:19" x14ac:dyDescent="0.2">
      <c r="A5322" t="s">
        <v>9646</v>
      </c>
      <c r="B5322" t="s">
        <v>16</v>
      </c>
      <c r="C5322" t="s">
        <v>17</v>
      </c>
      <c r="D5322" t="s">
        <v>1004</v>
      </c>
      <c r="E5322">
        <v>3.9</v>
      </c>
      <c r="F5322">
        <v>86</v>
      </c>
      <c r="G5322" s="21">
        <v>9.69</v>
      </c>
      <c r="H5322">
        <v>2016</v>
      </c>
      <c r="J5322" t="str">
        <f>_xlfn.CONCAT(Table1[#This Row])</f>
        <v>Peperino Toscana 2016ItalyToscanaTeruzzi &amp; Puthod3.9869.692016</v>
      </c>
      <c r="S5322" t="b">
        <v>0</v>
      </c>
    </row>
    <row r="5323" spans="1:19" x14ac:dyDescent="0.2">
      <c r="A5323" t="s">
        <v>9649</v>
      </c>
      <c r="B5323" t="s">
        <v>62</v>
      </c>
      <c r="C5323" t="s">
        <v>244</v>
      </c>
      <c r="D5323" t="s">
        <v>1799</v>
      </c>
      <c r="E5323">
        <v>3.7</v>
      </c>
      <c r="F5323">
        <v>86</v>
      </c>
      <c r="G5323" s="21">
        <v>9.7200000000000006</v>
      </c>
      <c r="H5323">
        <v>2016</v>
      </c>
      <c r="J5323" t="str">
        <f>_xlfn.CONCAT(Table1[#This Row])</f>
        <v>Manor House Shiraz 2016South AfricaPaarlNederburg3.7869.722016</v>
      </c>
      <c r="S5323" t="b">
        <v>0</v>
      </c>
    </row>
    <row r="5324" spans="1:19" x14ac:dyDescent="0.2">
      <c r="A5324" t="s">
        <v>9654</v>
      </c>
      <c r="B5324" t="s">
        <v>277</v>
      </c>
      <c r="C5324" t="s">
        <v>346</v>
      </c>
      <c r="D5324" t="s">
        <v>824</v>
      </c>
      <c r="E5324">
        <v>3.7</v>
      </c>
      <c r="F5324">
        <v>86</v>
      </c>
      <c r="G5324" s="21">
        <v>12.95</v>
      </c>
      <c r="H5324">
        <v>2016</v>
      </c>
      <c r="J5324" t="str">
        <f>_xlfn.CONCAT(Table1[#This Row])</f>
        <v>Pinot Noir Herrenstück 2016GermanyBadenWeingut Holger Koch3.78612.952016</v>
      </c>
      <c r="S5324" t="b">
        <v>0</v>
      </c>
    </row>
    <row r="5325" spans="1:19" x14ac:dyDescent="0.2">
      <c r="A5325" t="s">
        <v>3209</v>
      </c>
      <c r="B5325" t="s">
        <v>16</v>
      </c>
      <c r="C5325" t="s">
        <v>17</v>
      </c>
      <c r="D5325" t="s">
        <v>7925</v>
      </c>
      <c r="E5325">
        <v>4.8</v>
      </c>
      <c r="F5325">
        <v>85</v>
      </c>
      <c r="G5325" s="21">
        <v>960.17</v>
      </c>
      <c r="H5325">
        <v>2016</v>
      </c>
      <c r="J5325" t="str">
        <f>_xlfn.CONCAT(Table1[#This Row])</f>
        <v>Toscana 2016ItalyToscanaMasseto4.885960.172016</v>
      </c>
      <c r="S5325" t="b">
        <v>0</v>
      </c>
    </row>
    <row r="5326" spans="1:19" x14ac:dyDescent="0.2">
      <c r="A5326" t="s">
        <v>9613</v>
      </c>
      <c r="B5326" t="s">
        <v>34</v>
      </c>
      <c r="C5326" t="s">
        <v>718</v>
      </c>
      <c r="D5326" t="s">
        <v>719</v>
      </c>
      <c r="E5326">
        <v>4</v>
      </c>
      <c r="F5326">
        <v>85</v>
      </c>
      <c r="G5326" s="21">
        <v>15.78</v>
      </c>
      <c r="H5326">
        <v>2016</v>
      </c>
      <c r="J5326" t="str">
        <f>_xlfn.CONCAT(Table1[#This Row])</f>
        <v>Edición Limitada B 2016ChileColchagua ValleyCaliterra48515.782016</v>
      </c>
      <c r="S5326" t="b">
        <v>0</v>
      </c>
    </row>
    <row r="5327" spans="1:19" x14ac:dyDescent="0.2">
      <c r="A5327" t="s">
        <v>9615</v>
      </c>
      <c r="B5327" t="s">
        <v>9</v>
      </c>
      <c r="C5327" t="s">
        <v>190</v>
      </c>
      <c r="D5327" t="s">
        <v>9616</v>
      </c>
      <c r="E5327">
        <v>3.9</v>
      </c>
      <c r="F5327">
        <v>85</v>
      </c>
      <c r="G5327" s="21">
        <v>64</v>
      </c>
      <c r="H5327">
        <v>2016</v>
      </c>
      <c r="J5327" t="str">
        <f>_xlfn.CONCAT(Table1[#This Row])</f>
        <v>Côte-Rôtie 2016FranceCôte-RôtieDomaine Jean-Michel Stéphan3.985642016</v>
      </c>
      <c r="S5327" t="b">
        <v>0</v>
      </c>
    </row>
    <row r="5328" spans="1:19" x14ac:dyDescent="0.2">
      <c r="A5328" t="s">
        <v>2553</v>
      </c>
      <c r="B5328" t="s">
        <v>23</v>
      </c>
      <c r="C5328" t="s">
        <v>247</v>
      </c>
      <c r="D5328" t="s">
        <v>3860</v>
      </c>
      <c r="E5328">
        <v>3.9</v>
      </c>
      <c r="F5328">
        <v>85</v>
      </c>
      <c r="G5328" s="21">
        <v>23.61</v>
      </c>
      <c r="H5328">
        <v>2016</v>
      </c>
      <c r="J5328" t="str">
        <f>_xlfn.CONCAT(Table1[#This Row])</f>
        <v>Pannobile 2016AustriaBurgenlandAnita Nittnaus Hans3.98523.612016</v>
      </c>
      <c r="S5328" t="b">
        <v>0</v>
      </c>
    </row>
    <row r="5329" spans="1:19" x14ac:dyDescent="0.2">
      <c r="A5329" t="s">
        <v>9597</v>
      </c>
      <c r="B5329" t="s">
        <v>66</v>
      </c>
      <c r="C5329" t="s">
        <v>829</v>
      </c>
      <c r="D5329" t="s">
        <v>5532</v>
      </c>
      <c r="E5329">
        <v>3.8</v>
      </c>
      <c r="F5329">
        <v>85</v>
      </c>
      <c r="G5329" s="21">
        <v>16.690000000000001</v>
      </c>
      <c r="H5329">
        <v>2016</v>
      </c>
      <c r="J5329" t="str">
        <f>_xlfn.CONCAT(Table1[#This Row])</f>
        <v>1856 2016SpainMallorcaMacià Batle3.88516.692016</v>
      </c>
      <c r="S5329" t="b">
        <v>0</v>
      </c>
    </row>
    <row r="5330" spans="1:19" x14ac:dyDescent="0.2">
      <c r="A5330" t="s">
        <v>1718</v>
      </c>
      <c r="B5330" t="s">
        <v>87</v>
      </c>
      <c r="C5330" t="s">
        <v>88</v>
      </c>
      <c r="D5330" t="s">
        <v>1227</v>
      </c>
      <c r="E5330">
        <v>3.7</v>
      </c>
      <c r="F5330">
        <v>85</v>
      </c>
      <c r="G5330" s="21">
        <v>12.62</v>
      </c>
      <c r="H5330">
        <v>2016</v>
      </c>
      <c r="J5330" t="str">
        <f>_xlfn.CONCAT(Table1[#This Row])</f>
        <v>Reserva Merlot 2016BrazilSerra GaúchaDon Guerino3.78512.622016</v>
      </c>
      <c r="S5330" t="b">
        <v>0</v>
      </c>
    </row>
    <row r="5331" spans="1:19" x14ac:dyDescent="0.2">
      <c r="A5331" t="s">
        <v>9610</v>
      </c>
      <c r="B5331" t="s">
        <v>16</v>
      </c>
      <c r="C5331" t="s">
        <v>404</v>
      </c>
      <c r="D5331" t="s">
        <v>405</v>
      </c>
      <c r="E5331">
        <v>3.7</v>
      </c>
      <c r="F5331">
        <v>85</v>
      </c>
      <c r="G5331" s="21">
        <v>15.04</v>
      </c>
      <c r="H5331">
        <v>2016</v>
      </c>
      <c r="J5331" t="str">
        <f>_xlfn.CONCAT(Table1[#This Row])</f>
        <v>Lagrein Riserva 2016ItalySüdtirol - Alto AdigeSt. Michael-Eppan3.78515.042016</v>
      </c>
      <c r="S5331" t="b">
        <v>0</v>
      </c>
    </row>
    <row r="5332" spans="1:19" x14ac:dyDescent="0.2">
      <c r="A5332" t="s">
        <v>3615</v>
      </c>
      <c r="B5332" t="s">
        <v>66</v>
      </c>
      <c r="C5332" t="s">
        <v>222</v>
      </c>
      <c r="D5332" t="s">
        <v>2721</v>
      </c>
      <c r="E5332">
        <v>4.5999999999999996</v>
      </c>
      <c r="F5332">
        <v>84</v>
      </c>
      <c r="G5332" s="21">
        <v>41.9</v>
      </c>
      <c r="H5332">
        <v>2016</v>
      </c>
      <c r="J5332" t="str">
        <f>_xlfn.CONCAT(Table1[#This Row])</f>
        <v>Tinto 2016SpainRibera del DueroBodegas Vilano4.68441.92016</v>
      </c>
      <c r="S5332" t="b">
        <v>0</v>
      </c>
    </row>
    <row r="5333" spans="1:19" x14ac:dyDescent="0.2">
      <c r="A5333" t="s">
        <v>9581</v>
      </c>
      <c r="B5333" t="s">
        <v>23</v>
      </c>
      <c r="C5333" t="s">
        <v>247</v>
      </c>
      <c r="D5333" t="s">
        <v>2554</v>
      </c>
      <c r="E5333">
        <v>4.0999999999999996</v>
      </c>
      <c r="F5333">
        <v>84</v>
      </c>
      <c r="G5333" s="21">
        <v>36.18</v>
      </c>
      <c r="H5333">
        <v>2016</v>
      </c>
      <c r="J5333" t="str">
        <f>_xlfn.CONCAT(Table1[#This Row])</f>
        <v>Gabarinza 2016AustriaBurgenlandHeinrich4.18436.182016</v>
      </c>
      <c r="S5333" t="b">
        <v>0</v>
      </c>
    </row>
    <row r="5334" spans="1:19" x14ac:dyDescent="0.2">
      <c r="A5334" t="s">
        <v>9565</v>
      </c>
      <c r="B5334" t="s">
        <v>16</v>
      </c>
      <c r="C5334" t="s">
        <v>1024</v>
      </c>
      <c r="D5334" t="s">
        <v>6654</v>
      </c>
      <c r="E5334">
        <v>3.8</v>
      </c>
      <c r="F5334">
        <v>84</v>
      </c>
      <c r="G5334" s="21">
        <v>19.399999999999999</v>
      </c>
      <c r="H5334">
        <v>2016</v>
      </c>
      <c r="J5334" t="str">
        <f>_xlfn.CONCAT(Table1[#This Row])</f>
        <v>Luvi Langhe Rosso 2016ItalyLanghePaolo Manzone3.88419.42016</v>
      </c>
      <c r="S5334" t="b">
        <v>0</v>
      </c>
    </row>
    <row r="5335" spans="1:19" x14ac:dyDescent="0.2">
      <c r="A5335" t="s">
        <v>9579</v>
      </c>
      <c r="B5335" t="s">
        <v>16</v>
      </c>
      <c r="C5335" t="s">
        <v>17</v>
      </c>
      <c r="D5335" t="s">
        <v>7495</v>
      </c>
      <c r="E5335">
        <v>3.8</v>
      </c>
      <c r="F5335">
        <v>84</v>
      </c>
      <c r="G5335" s="21">
        <v>25.9</v>
      </c>
      <c r="H5335">
        <v>2016</v>
      </c>
      <c r="J5335" t="str">
        <f>_xlfn.CONCAT(Table1[#This Row])</f>
        <v>Amore e Follia 2016ItalyToscanaPodere le Ripi3.88425.92016</v>
      </c>
      <c r="S5335" t="b">
        <v>0</v>
      </c>
    </row>
    <row r="5336" spans="1:19" x14ac:dyDescent="0.2">
      <c r="A5336" t="s">
        <v>101</v>
      </c>
      <c r="B5336" t="s">
        <v>70</v>
      </c>
      <c r="C5336" t="s">
        <v>800</v>
      </c>
      <c r="D5336" t="s">
        <v>801</v>
      </c>
      <c r="E5336">
        <v>3.4</v>
      </c>
      <c r="F5336">
        <v>84</v>
      </c>
      <c r="G5336" s="21">
        <v>15.9</v>
      </c>
      <c r="H5336">
        <v>2016</v>
      </c>
      <c r="J5336" t="str">
        <f>_xlfn.CONCAT(Table1[#This Row])</f>
        <v>Pinot Noir 2016United StatesCentral CoastRyder Estate3.48415.92016</v>
      </c>
      <c r="S5336" t="b">
        <v>0</v>
      </c>
    </row>
    <row r="5337" spans="1:19" x14ac:dyDescent="0.2">
      <c r="A5337" t="s">
        <v>9555</v>
      </c>
      <c r="B5337" t="s">
        <v>9</v>
      </c>
      <c r="C5337" t="s">
        <v>125</v>
      </c>
      <c r="D5337" t="s">
        <v>9556</v>
      </c>
      <c r="E5337">
        <v>3.1</v>
      </c>
      <c r="F5337">
        <v>84</v>
      </c>
      <c r="G5337" s="21">
        <v>6.95</v>
      </c>
      <c r="H5337">
        <v>2016</v>
      </c>
      <c r="J5337" t="str">
        <f>_xlfn.CONCAT(Table1[#This Row])</f>
        <v>Château Les Vergnes Bordeaux Rouge 2016FranceBordeauxUnivitis3.1846.952016</v>
      </c>
      <c r="S5337" t="b">
        <v>0</v>
      </c>
    </row>
    <row r="5338" spans="1:19" x14ac:dyDescent="0.2">
      <c r="A5338" t="s">
        <v>9537</v>
      </c>
      <c r="B5338" t="s">
        <v>46</v>
      </c>
      <c r="C5338" t="s">
        <v>47</v>
      </c>
      <c r="D5338" t="s">
        <v>1752</v>
      </c>
      <c r="E5338">
        <v>4.5</v>
      </c>
      <c r="F5338">
        <v>83</v>
      </c>
      <c r="G5338" s="21">
        <v>63.24</v>
      </c>
      <c r="H5338">
        <v>2016</v>
      </c>
      <c r="J5338" t="str">
        <f>_xlfn.CONCAT(Table1[#This Row])</f>
        <v>The Freedom 1843 Shiraz 2016AustraliaBarossaLangmeil4.58363.242016</v>
      </c>
      <c r="S5338" t="b">
        <v>0</v>
      </c>
    </row>
    <row r="5339" spans="1:19" x14ac:dyDescent="0.2">
      <c r="A5339" t="s">
        <v>9527</v>
      </c>
      <c r="B5339" t="s">
        <v>62</v>
      </c>
      <c r="C5339" t="s">
        <v>9528</v>
      </c>
      <c r="D5339" t="s">
        <v>817</v>
      </c>
      <c r="E5339">
        <v>4.2</v>
      </c>
      <c r="F5339">
        <v>83</v>
      </c>
      <c r="G5339" s="21">
        <v>37.9</v>
      </c>
      <c r="H5339">
        <v>2016</v>
      </c>
      <c r="J5339" t="str">
        <f>_xlfn.CONCAT(Table1[#This Row])</f>
        <v>Vera Cruz Pinotage 2016South AfricaSimonsberg-StellenboschDelheim4.28337.92016</v>
      </c>
      <c r="S5339" t="b">
        <v>0</v>
      </c>
    </row>
    <row r="5340" spans="1:19" x14ac:dyDescent="0.2">
      <c r="A5340" t="s">
        <v>1524</v>
      </c>
      <c r="B5340" t="s">
        <v>9</v>
      </c>
      <c r="C5340" t="s">
        <v>217</v>
      </c>
      <c r="D5340" t="s">
        <v>9546</v>
      </c>
      <c r="E5340">
        <v>4.0999999999999996</v>
      </c>
      <c r="F5340">
        <v>83</v>
      </c>
      <c r="G5340" s="21">
        <v>17.45</v>
      </c>
      <c r="H5340">
        <v>2016</v>
      </c>
      <c r="J5340" t="str">
        <f>_xlfn.CONCAT(Table1[#This Row])</f>
        <v>Margaux 2016FranceMargauxChâteau Les Barraillots4.18317.452016</v>
      </c>
      <c r="S5340" t="b">
        <v>0</v>
      </c>
    </row>
    <row r="5341" spans="1:19" x14ac:dyDescent="0.2">
      <c r="A5341" t="s">
        <v>9531</v>
      </c>
      <c r="B5341" t="s">
        <v>9</v>
      </c>
      <c r="C5341" t="s">
        <v>1547</v>
      </c>
      <c r="D5341" t="s">
        <v>9532</v>
      </c>
      <c r="E5341">
        <v>3.6</v>
      </c>
      <c r="F5341">
        <v>83</v>
      </c>
      <c r="G5341" s="21">
        <v>12.81</v>
      </c>
      <c r="H5341">
        <v>2016</v>
      </c>
      <c r="J5341" t="str">
        <f>_xlfn.CONCAT(Table1[#This Row])</f>
        <v>Héritage Côtes de Provence Rouge 2016FranceCôtes de ProvenceEstandon3.68312.812016</v>
      </c>
      <c r="S5341" t="b">
        <v>0</v>
      </c>
    </row>
    <row r="5342" spans="1:19" x14ac:dyDescent="0.2">
      <c r="A5342" t="s">
        <v>9539</v>
      </c>
      <c r="B5342" t="s">
        <v>66</v>
      </c>
      <c r="C5342" t="s">
        <v>313</v>
      </c>
      <c r="D5342" t="s">
        <v>3240</v>
      </c>
      <c r="E5342">
        <v>3.6</v>
      </c>
      <c r="F5342">
        <v>83</v>
      </c>
      <c r="G5342" s="21">
        <v>14.99</v>
      </c>
      <c r="H5342">
        <v>2016</v>
      </c>
      <c r="J5342" t="str">
        <f>_xlfn.CONCAT(Table1[#This Row])</f>
        <v>Red/Bat 2016SpainPrioratPinord3.68314.992016</v>
      </c>
      <c r="S5342" t="b">
        <v>0</v>
      </c>
    </row>
    <row r="5343" spans="1:19" x14ac:dyDescent="0.2">
      <c r="A5343" t="s">
        <v>9523</v>
      </c>
      <c r="B5343" t="s">
        <v>9</v>
      </c>
      <c r="C5343" t="s">
        <v>5201</v>
      </c>
      <c r="D5343" t="s">
        <v>5202</v>
      </c>
      <c r="E5343">
        <v>3.5</v>
      </c>
      <c r="F5343">
        <v>83</v>
      </c>
      <c r="G5343" s="21">
        <v>11.19</v>
      </c>
      <c r="H5343">
        <v>2016</v>
      </c>
      <c r="J5343" t="str">
        <f>_xlfn.CONCAT(Table1[#This Row])</f>
        <v>Le Coquin Merlot 2016FranceMalepèreLa Louvière3.58311.192016</v>
      </c>
      <c r="S5343" t="b">
        <v>0</v>
      </c>
    </row>
    <row r="5344" spans="1:19" x14ac:dyDescent="0.2">
      <c r="A5344" t="s">
        <v>9542</v>
      </c>
      <c r="B5344" t="s">
        <v>9</v>
      </c>
      <c r="C5344" t="s">
        <v>225</v>
      </c>
      <c r="D5344" t="s">
        <v>811</v>
      </c>
      <c r="E5344">
        <v>3.5</v>
      </c>
      <c r="F5344">
        <v>83</v>
      </c>
      <c r="G5344" s="21">
        <v>7.75</v>
      </c>
      <c r="H5344">
        <v>2016</v>
      </c>
      <c r="J5344" t="str">
        <f>_xlfn.CONCAT(Table1[#This Row])</f>
        <v>Les Terroirs Faugères 2016FranceFaugèresCalmel &amp; Joseph3.5837.752016</v>
      </c>
      <c r="S5344" t="b">
        <v>0</v>
      </c>
    </row>
    <row r="5345" spans="1:19" x14ac:dyDescent="0.2">
      <c r="A5345" t="s">
        <v>9488</v>
      </c>
      <c r="B5345" t="s">
        <v>277</v>
      </c>
      <c r="C5345" t="s">
        <v>278</v>
      </c>
      <c r="D5345" t="s">
        <v>5661</v>
      </c>
      <c r="E5345">
        <v>4.3</v>
      </c>
      <c r="F5345">
        <v>82</v>
      </c>
      <c r="G5345" s="21">
        <v>16.45</v>
      </c>
      <c r="H5345">
        <v>2016</v>
      </c>
      <c r="J5345" t="str">
        <f>_xlfn.CONCAT(Table1[#This Row])</f>
        <v>Höhenflug Merlot 2016GermanyPfalzHensel4.38216.452016</v>
      </c>
      <c r="S5345" t="b">
        <v>0</v>
      </c>
    </row>
    <row r="5346" spans="1:19" x14ac:dyDescent="0.2">
      <c r="A5346" t="s">
        <v>9504</v>
      </c>
      <c r="B5346" t="s">
        <v>16</v>
      </c>
      <c r="C5346" t="s">
        <v>17</v>
      </c>
      <c r="D5346" t="s">
        <v>1255</v>
      </c>
      <c r="E5346">
        <v>4.3</v>
      </c>
      <c r="F5346">
        <v>82</v>
      </c>
      <c r="G5346" s="21">
        <v>58.39</v>
      </c>
      <c r="H5346">
        <v>2016</v>
      </c>
      <c r="J5346" t="str">
        <f>_xlfn.CONCAT(Table1[#This Row])</f>
        <v>IL Blu 2016ItalyToscanaBrancaia4.38258.392016</v>
      </c>
      <c r="S5346" t="b">
        <v>0</v>
      </c>
    </row>
    <row r="5347" spans="1:19" x14ac:dyDescent="0.2">
      <c r="A5347" t="s">
        <v>9486</v>
      </c>
      <c r="B5347" t="s">
        <v>16</v>
      </c>
      <c r="C5347" t="s">
        <v>1024</v>
      </c>
      <c r="D5347" t="s">
        <v>3254</v>
      </c>
      <c r="E5347">
        <v>4.2</v>
      </c>
      <c r="F5347">
        <v>82</v>
      </c>
      <c r="G5347" s="21">
        <v>41.61</v>
      </c>
      <c r="H5347">
        <v>2016</v>
      </c>
      <c r="J5347" t="str">
        <f>_xlfn.CONCAT(Table1[#This Row])</f>
        <v>Il Favot Langhe Nebbiolo 2016ItalyLangheAldo Conterno4.28241.612016</v>
      </c>
      <c r="S5347" t="b">
        <v>0</v>
      </c>
    </row>
    <row r="5348" spans="1:19" x14ac:dyDescent="0.2">
      <c r="A5348" t="s">
        <v>9481</v>
      </c>
      <c r="B5348" t="s">
        <v>16</v>
      </c>
      <c r="C5348" t="s">
        <v>1463</v>
      </c>
      <c r="D5348" t="s">
        <v>1553</v>
      </c>
      <c r="E5348">
        <v>3.9</v>
      </c>
      <c r="F5348">
        <v>82</v>
      </c>
      <c r="G5348" s="21">
        <v>15.6</v>
      </c>
      <c r="H5348">
        <v>2016</v>
      </c>
      <c r="J5348" t="str">
        <f>_xlfn.CONCAT(Table1[#This Row])</f>
        <v>Velluto Rosso Beneventano Aglianico 2016ItalyCampaniaNativ3.98215.62016</v>
      </c>
      <c r="S5348" t="b">
        <v>0</v>
      </c>
    </row>
    <row r="5349" spans="1:19" x14ac:dyDescent="0.2">
      <c r="A5349" t="s">
        <v>9491</v>
      </c>
      <c r="B5349" t="s">
        <v>77</v>
      </c>
      <c r="C5349" t="s">
        <v>78</v>
      </c>
      <c r="D5349" t="s">
        <v>2499</v>
      </c>
      <c r="E5349">
        <v>3.9</v>
      </c>
      <c r="F5349">
        <v>82</v>
      </c>
      <c r="G5349" s="21">
        <v>15.95</v>
      </c>
      <c r="H5349">
        <v>2016</v>
      </c>
      <c r="J5349" t="str">
        <f>_xlfn.CONCAT(Table1[#This Row])</f>
        <v>Sino da Romaneira Tinto 2016PortugalDouroQuinta da Romaneira3.98215.952016</v>
      </c>
      <c r="S5349" t="b">
        <v>0</v>
      </c>
    </row>
    <row r="5350" spans="1:19" x14ac:dyDescent="0.2">
      <c r="A5350" t="s">
        <v>2049</v>
      </c>
      <c r="B5350" t="s">
        <v>9</v>
      </c>
      <c r="C5350" t="s">
        <v>138</v>
      </c>
      <c r="D5350" t="s">
        <v>822</v>
      </c>
      <c r="E5350">
        <v>3.8</v>
      </c>
      <c r="F5350">
        <v>82</v>
      </c>
      <c r="G5350" s="21">
        <v>23.35</v>
      </c>
      <c r="H5350">
        <v>2016</v>
      </c>
      <c r="J5350" t="str">
        <f>_xlfn.CONCAT(Table1[#This Row])</f>
        <v>Fronsac 2016FranceFronsacChâteau Moulin Haut-Laroque3.88223.352016</v>
      </c>
      <c r="S5350" t="b">
        <v>0</v>
      </c>
    </row>
    <row r="5351" spans="1:19" x14ac:dyDescent="0.2">
      <c r="A5351" t="s">
        <v>9463</v>
      </c>
      <c r="B5351" t="s">
        <v>66</v>
      </c>
      <c r="C5351" t="s">
        <v>313</v>
      </c>
      <c r="D5351" t="s">
        <v>813</v>
      </c>
      <c r="E5351">
        <v>4.5999999999999996</v>
      </c>
      <c r="F5351">
        <v>81</v>
      </c>
      <c r="G5351" s="21">
        <v>199</v>
      </c>
      <c r="H5351">
        <v>2016</v>
      </c>
      <c r="J5351" t="str">
        <f>_xlfn.CONCAT(Table1[#This Row])</f>
        <v>Les Manyes 2016SpainPrioratTerroir Al Límit Soc. Lda4.6811992016</v>
      </c>
      <c r="S5351" t="b">
        <v>0</v>
      </c>
    </row>
    <row r="5352" spans="1:19" x14ac:dyDescent="0.2">
      <c r="A5352" t="s">
        <v>1076</v>
      </c>
      <c r="B5352" t="s">
        <v>9</v>
      </c>
      <c r="C5352" t="s">
        <v>10</v>
      </c>
      <c r="D5352" t="s">
        <v>3614</v>
      </c>
      <c r="E5352">
        <v>4</v>
      </c>
      <c r="F5352">
        <v>81</v>
      </c>
      <c r="G5352" s="21">
        <v>96.99</v>
      </c>
      <c r="H5352">
        <v>2016</v>
      </c>
      <c r="J5352" t="str">
        <f>_xlfn.CONCAT(Table1[#This Row])</f>
        <v>Pomerol 2016FrancePomerolChâteau Petit-Village48196.992016</v>
      </c>
      <c r="S5352" t="b">
        <v>0</v>
      </c>
    </row>
    <row r="5353" spans="1:19" x14ac:dyDescent="0.2">
      <c r="A5353" t="s">
        <v>1076</v>
      </c>
      <c r="B5353" t="s">
        <v>9</v>
      </c>
      <c r="C5353" t="s">
        <v>10</v>
      </c>
      <c r="D5353" t="s">
        <v>4345</v>
      </c>
      <c r="E5353">
        <v>3.9</v>
      </c>
      <c r="F5353">
        <v>81</v>
      </c>
      <c r="G5353" s="21">
        <v>44</v>
      </c>
      <c r="H5353">
        <v>2016</v>
      </c>
      <c r="J5353" t="str">
        <f>_xlfn.CONCAT(Table1[#This Row])</f>
        <v>Pomerol 2016FrancePomerolChâteau La Cabanne3.981442016</v>
      </c>
      <c r="S5353" t="b">
        <v>0</v>
      </c>
    </row>
    <row r="5354" spans="1:19" x14ac:dyDescent="0.2">
      <c r="A5354" t="s">
        <v>1076</v>
      </c>
      <c r="B5354" t="s">
        <v>9</v>
      </c>
      <c r="C5354" t="s">
        <v>10</v>
      </c>
      <c r="D5354" t="s">
        <v>6792</v>
      </c>
      <c r="E5354">
        <v>3.8</v>
      </c>
      <c r="F5354">
        <v>81</v>
      </c>
      <c r="G5354" s="21">
        <v>34.950000000000003</v>
      </c>
      <c r="H5354">
        <v>2016</v>
      </c>
      <c r="J5354" t="str">
        <f>_xlfn.CONCAT(Table1[#This Row])</f>
        <v>Pomerol 2016FrancePomerolChâteau de Sales3.88134.952016</v>
      </c>
      <c r="S5354" t="b">
        <v>0</v>
      </c>
    </row>
    <row r="5355" spans="1:19" x14ac:dyDescent="0.2">
      <c r="A5355" t="s">
        <v>2007</v>
      </c>
      <c r="B5355" t="s">
        <v>9</v>
      </c>
      <c r="C5355" t="s">
        <v>281</v>
      </c>
      <c r="D5355" t="s">
        <v>5157</v>
      </c>
      <c r="E5355">
        <v>3.7</v>
      </c>
      <c r="F5355">
        <v>81</v>
      </c>
      <c r="G5355" s="21">
        <v>21.9</v>
      </c>
      <c r="H5355">
        <v>2016</v>
      </c>
      <c r="J5355" t="str">
        <f>_xlfn.CONCAT(Table1[#This Row])</f>
        <v>Haut-Médoc 2016FranceHaut-MédocChâteau Malescasse3.78121.92016</v>
      </c>
      <c r="S5355" t="b">
        <v>0</v>
      </c>
    </row>
    <row r="5356" spans="1:19" x14ac:dyDescent="0.2">
      <c r="A5356" t="s">
        <v>9425</v>
      </c>
      <c r="B5356" t="s">
        <v>16</v>
      </c>
      <c r="C5356" t="s">
        <v>1844</v>
      </c>
      <c r="D5356" t="s">
        <v>408</v>
      </c>
      <c r="E5356">
        <v>4</v>
      </c>
      <c r="F5356">
        <v>80</v>
      </c>
      <c r="G5356" s="21">
        <v>16.899999999999999</v>
      </c>
      <c r="H5356">
        <v>2016</v>
      </c>
      <c r="J5356" t="str">
        <f>_xlfn.CONCAT(Table1[#This Row])</f>
        <v>PaCo Sensazioni di Paolo 2016ItalyRosso VeronesePaolo Cottini48016.92016</v>
      </c>
      <c r="S5356" t="b">
        <v>0</v>
      </c>
    </row>
    <row r="5357" spans="1:19" x14ac:dyDescent="0.2">
      <c r="A5357" t="s">
        <v>9428</v>
      </c>
      <c r="B5357" t="s">
        <v>277</v>
      </c>
      <c r="C5357" t="s">
        <v>278</v>
      </c>
      <c r="D5357" t="s">
        <v>5661</v>
      </c>
      <c r="E5357">
        <v>4</v>
      </c>
      <c r="F5357">
        <v>80</v>
      </c>
      <c r="G5357" s="21">
        <v>11.5</v>
      </c>
      <c r="H5357">
        <v>2016</v>
      </c>
      <c r="J5357" t="str">
        <f>_xlfn.CONCAT(Table1[#This Row])</f>
        <v>Aufwind Cuvée Rotwein 2016GermanyPfalzHensel48011.52016</v>
      </c>
      <c r="S5357" t="b">
        <v>0</v>
      </c>
    </row>
    <row r="5358" spans="1:19" x14ac:dyDescent="0.2">
      <c r="A5358" t="s">
        <v>8434</v>
      </c>
      <c r="B5358" t="s">
        <v>23</v>
      </c>
      <c r="C5358" t="s">
        <v>247</v>
      </c>
      <c r="D5358" t="s">
        <v>5584</v>
      </c>
      <c r="E5358">
        <v>3.5</v>
      </c>
      <c r="F5358">
        <v>80</v>
      </c>
      <c r="G5358" s="21">
        <v>19.350000000000001</v>
      </c>
      <c r="H5358">
        <v>2016</v>
      </c>
      <c r="J5358" t="str">
        <f>_xlfn.CONCAT(Table1[#This Row])</f>
        <v>Blaufränkisch 2016AustriaBurgenlandWeinbau Uwe Schiefer3.58019.352016</v>
      </c>
      <c r="S5358" t="b">
        <v>0</v>
      </c>
    </row>
    <row r="5359" spans="1:19" x14ac:dyDescent="0.2">
      <c r="A5359" t="s">
        <v>461</v>
      </c>
      <c r="B5359" t="s">
        <v>9</v>
      </c>
      <c r="C5359" t="s">
        <v>114</v>
      </c>
      <c r="D5359" t="s">
        <v>2261</v>
      </c>
      <c r="E5359">
        <v>4.5</v>
      </c>
      <c r="F5359">
        <v>79</v>
      </c>
      <c r="G5359" s="21">
        <v>239</v>
      </c>
      <c r="H5359">
        <v>2016</v>
      </c>
      <c r="J5359" t="str">
        <f>_xlfn.CONCAT(Table1[#This Row])</f>
        <v>Saint-Julien (Grand Cru Classé) 2016FranceSaint-JulienChâteau Ducru-Beaucaillou4.5792392016</v>
      </c>
      <c r="S5359" t="b">
        <v>0</v>
      </c>
    </row>
    <row r="5360" spans="1:19" x14ac:dyDescent="0.2">
      <c r="A5360" t="s">
        <v>9374</v>
      </c>
      <c r="B5360" t="s">
        <v>16</v>
      </c>
      <c r="C5360" t="s">
        <v>404</v>
      </c>
      <c r="D5360" t="s">
        <v>4035</v>
      </c>
      <c r="E5360">
        <v>4.0999999999999996</v>
      </c>
      <c r="F5360">
        <v>79</v>
      </c>
      <c r="G5360" s="21">
        <v>29</v>
      </c>
      <c r="H5360">
        <v>2016</v>
      </c>
      <c r="J5360" t="str">
        <f>_xlfn.CONCAT(Table1[#This Row])</f>
        <v>Quintessenz Riserva Cabernet Sauvignon 2016ItalySüdtirol - Alto AdigeCantina Kaltern4.179292016</v>
      </c>
      <c r="S5360" t="b">
        <v>0</v>
      </c>
    </row>
    <row r="5361" spans="1:19" x14ac:dyDescent="0.2">
      <c r="A5361" t="s">
        <v>9376</v>
      </c>
      <c r="B5361" t="s">
        <v>9</v>
      </c>
      <c r="C5361" t="s">
        <v>1547</v>
      </c>
      <c r="D5361" t="s">
        <v>9377</v>
      </c>
      <c r="E5361">
        <v>4.0999999999999996</v>
      </c>
      <c r="F5361">
        <v>79</v>
      </c>
      <c r="G5361" s="21">
        <v>135.9</v>
      </c>
      <c r="H5361">
        <v>2016</v>
      </c>
      <c r="J5361" t="str">
        <f>_xlfn.CONCAT(Table1[#This Row])</f>
        <v>S Clans 2016FranceCôtes de ProvenceChâteau d'Esclans4.179135.92016</v>
      </c>
      <c r="S5361" t="b">
        <v>0</v>
      </c>
    </row>
    <row r="5362" spans="1:19" x14ac:dyDescent="0.2">
      <c r="A5362" t="s">
        <v>9381</v>
      </c>
      <c r="B5362" t="s">
        <v>9</v>
      </c>
      <c r="C5362" t="s">
        <v>9382</v>
      </c>
      <c r="D5362" t="s">
        <v>868</v>
      </c>
      <c r="E5362">
        <v>4.0999999999999996</v>
      </c>
      <c r="F5362">
        <v>79</v>
      </c>
      <c r="G5362" s="21">
        <v>86.06</v>
      </c>
      <c r="H5362">
        <v>2016</v>
      </c>
      <c r="J5362" t="str">
        <f>_xlfn.CONCAT(Table1[#This Row])</f>
        <v>Beaune Premier Cru Aux Cras 2016FranceBeaune 1er Cru 'Aux Cras'Joseph Drouhin4.17986.062016</v>
      </c>
      <c r="S5362" t="b">
        <v>0</v>
      </c>
    </row>
    <row r="5363" spans="1:19" x14ac:dyDescent="0.2">
      <c r="A5363" t="s">
        <v>9385</v>
      </c>
      <c r="B5363" t="s">
        <v>70</v>
      </c>
      <c r="C5363" t="s">
        <v>459</v>
      </c>
      <c r="D5363" t="s">
        <v>2130</v>
      </c>
      <c r="E5363">
        <v>4.0999999999999996</v>
      </c>
      <c r="F5363">
        <v>79</v>
      </c>
      <c r="G5363" s="21">
        <v>54.5</v>
      </c>
      <c r="H5363">
        <v>2016</v>
      </c>
      <c r="J5363" t="str">
        <f>_xlfn.CONCAT(Table1[#This Row])</f>
        <v>Don Miguel Vineyard La Masía Pinot Noir 2016United StatesRussian River ValleyMarimar Estate4.17954.52016</v>
      </c>
      <c r="S5363" t="b">
        <v>0</v>
      </c>
    </row>
    <row r="5364" spans="1:19" x14ac:dyDescent="0.2">
      <c r="A5364" t="s">
        <v>9397</v>
      </c>
      <c r="B5364" t="s">
        <v>66</v>
      </c>
      <c r="C5364" t="s">
        <v>222</v>
      </c>
      <c r="D5364" t="s">
        <v>2872</v>
      </c>
      <c r="E5364">
        <v>3.9</v>
      </c>
      <c r="F5364">
        <v>79</v>
      </c>
      <c r="G5364" s="21">
        <v>18</v>
      </c>
      <c r="H5364">
        <v>2016</v>
      </c>
      <c r="J5364" t="str">
        <f>_xlfn.CONCAT(Table1[#This Row])</f>
        <v>Ribera del Duero 14 Meses en Barrica 2016SpainRibera del DueroMonteabellon3.979182016</v>
      </c>
      <c r="S5364" t="b">
        <v>0</v>
      </c>
    </row>
    <row r="5365" spans="1:19" x14ac:dyDescent="0.2">
      <c r="A5365" t="s">
        <v>9368</v>
      </c>
      <c r="B5365" t="s">
        <v>9</v>
      </c>
      <c r="C5365" t="s">
        <v>2604</v>
      </c>
      <c r="D5365" t="s">
        <v>9369</v>
      </c>
      <c r="E5365">
        <v>3.7</v>
      </c>
      <c r="F5365">
        <v>79</v>
      </c>
      <c r="G5365" s="21">
        <v>14.59</v>
      </c>
      <c r="H5365">
        <v>2016</v>
      </c>
      <c r="J5365" t="str">
        <f>_xlfn.CONCAT(Table1[#This Row])</f>
        <v>Saint-Émilion 2016FranceSaint-ÉmilionChâteau Vieux Garrouilh3.77914.592016</v>
      </c>
      <c r="S5365" t="b">
        <v>0</v>
      </c>
    </row>
    <row r="5366" spans="1:19" x14ac:dyDescent="0.2">
      <c r="A5366" t="s">
        <v>9391</v>
      </c>
      <c r="B5366" t="s">
        <v>30</v>
      </c>
      <c r="C5366" t="s">
        <v>2109</v>
      </c>
      <c r="D5366" t="s">
        <v>9392</v>
      </c>
      <c r="E5366">
        <v>3.7</v>
      </c>
      <c r="F5366">
        <v>79</v>
      </c>
      <c r="G5366" s="21">
        <v>18</v>
      </c>
      <c r="H5366">
        <v>2016</v>
      </c>
      <c r="J5366" t="str">
        <f>_xlfn.CONCAT(Table1[#This Row])</f>
        <v>The Barnstormer Syrah 2016New ZealandHawke's BayAlpha Domus3.779182016</v>
      </c>
      <c r="S5366" t="b">
        <v>0</v>
      </c>
    </row>
    <row r="5367" spans="1:19" x14ac:dyDescent="0.2">
      <c r="A5367" t="s">
        <v>9334</v>
      </c>
      <c r="B5367" t="s">
        <v>9</v>
      </c>
      <c r="C5367" t="s">
        <v>389</v>
      </c>
      <c r="D5367" t="s">
        <v>5342</v>
      </c>
      <c r="E5367">
        <v>4.5999999999999996</v>
      </c>
      <c r="F5367">
        <v>78</v>
      </c>
      <c r="G5367" s="21">
        <v>677.48</v>
      </c>
      <c r="H5367">
        <v>2016</v>
      </c>
      <c r="J5367" t="str">
        <f>_xlfn.CONCAT(Table1[#This Row])</f>
        <v>Pessac-Léognan (Premier Grand Cru Classé) 2016FrancePessac-LéognanChâteau Haut-Brion4.678677.482016</v>
      </c>
      <c r="S5367" t="b">
        <v>0</v>
      </c>
    </row>
    <row r="5368" spans="1:19" x14ac:dyDescent="0.2">
      <c r="A5368" t="s">
        <v>9320</v>
      </c>
      <c r="B5368" t="s">
        <v>66</v>
      </c>
      <c r="C5368" t="s">
        <v>308</v>
      </c>
      <c r="D5368" t="s">
        <v>1508</v>
      </c>
      <c r="E5368">
        <v>4.4000000000000004</v>
      </c>
      <c r="F5368">
        <v>78</v>
      </c>
      <c r="G5368" s="21">
        <v>76.319999999999993</v>
      </c>
      <c r="H5368">
        <v>2016</v>
      </c>
      <c r="J5368" t="str">
        <f>_xlfn.CONCAT(Table1[#This Row])</f>
        <v>Torre Muga 2016SpainRiojaMuga4.47876.322016</v>
      </c>
      <c r="S5368" t="b">
        <v>0</v>
      </c>
    </row>
    <row r="5369" spans="1:19" x14ac:dyDescent="0.2">
      <c r="A5369" t="s">
        <v>9314</v>
      </c>
      <c r="B5369" t="s">
        <v>16</v>
      </c>
      <c r="C5369" t="s">
        <v>9315</v>
      </c>
      <c r="D5369" t="s">
        <v>9316</v>
      </c>
      <c r="E5369">
        <v>3.9</v>
      </c>
      <c r="F5369">
        <v>78</v>
      </c>
      <c r="G5369" s="21">
        <v>19.45</v>
      </c>
      <c r="H5369">
        <v>2016</v>
      </c>
      <c r="J5369" t="str">
        <f>_xlfn.CONCAT(Table1[#This Row])</f>
        <v>Valletta 2016ItalyColli della Toscana CentraleGagliole3.97819.452016</v>
      </c>
      <c r="S5369" t="b">
        <v>0</v>
      </c>
    </row>
    <row r="5370" spans="1:19" x14ac:dyDescent="0.2">
      <c r="A5370" t="s">
        <v>838</v>
      </c>
      <c r="B5370" t="s">
        <v>9</v>
      </c>
      <c r="C5370" t="s">
        <v>105</v>
      </c>
      <c r="D5370" t="s">
        <v>9317</v>
      </c>
      <c r="E5370">
        <v>3.8</v>
      </c>
      <c r="F5370">
        <v>78</v>
      </c>
      <c r="G5370" s="21">
        <v>29.95</v>
      </c>
      <c r="H5370">
        <v>2016</v>
      </c>
      <c r="J5370" t="str">
        <f>_xlfn.CONCAT(Table1[#This Row])</f>
        <v>Saint-Estèphe 2016FranceSaint-EstèpheChâteau Tour des Termes3.87829.952016</v>
      </c>
      <c r="S5370" t="b">
        <v>0</v>
      </c>
    </row>
    <row r="5371" spans="1:19" x14ac:dyDescent="0.2">
      <c r="A5371" t="s">
        <v>9325</v>
      </c>
      <c r="B5371" t="s">
        <v>16</v>
      </c>
      <c r="C5371" t="s">
        <v>205</v>
      </c>
      <c r="D5371" t="s">
        <v>7884</v>
      </c>
      <c r="E5371">
        <v>3.8</v>
      </c>
      <c r="F5371">
        <v>78</v>
      </c>
      <c r="G5371" s="21">
        <v>14.29</v>
      </c>
      <c r="H5371">
        <v>2016</v>
      </c>
      <c r="J5371" t="str">
        <f>_xlfn.CONCAT(Table1[#This Row])</f>
        <v>Teroldego 2016ItalyVigneti delle DolomitiMadonna delle Vittorie3.87814.292016</v>
      </c>
      <c r="S5371" t="b">
        <v>0</v>
      </c>
    </row>
    <row r="5372" spans="1:19" x14ac:dyDescent="0.2">
      <c r="A5372" t="s">
        <v>9313</v>
      </c>
      <c r="B5372" t="s">
        <v>62</v>
      </c>
      <c r="C5372" t="s">
        <v>780</v>
      </c>
      <c r="D5372" t="s">
        <v>4756</v>
      </c>
      <c r="E5372">
        <v>3.6</v>
      </c>
      <c r="F5372">
        <v>78</v>
      </c>
      <c r="G5372" s="21">
        <v>8.7200000000000006</v>
      </c>
      <c r="H5372">
        <v>2016</v>
      </c>
      <c r="J5372" t="str">
        <f>_xlfn.CONCAT(Table1[#This Row])</f>
        <v>Great Expectations Triangle 2016South AfricaRobertsonGoedverwacht3.6788.722016</v>
      </c>
      <c r="S5372" t="b">
        <v>0</v>
      </c>
    </row>
    <row r="5373" spans="1:19" x14ac:dyDescent="0.2">
      <c r="A5373" t="s">
        <v>2705</v>
      </c>
      <c r="B5373" t="s">
        <v>9</v>
      </c>
      <c r="C5373" t="s">
        <v>96</v>
      </c>
      <c r="D5373" t="s">
        <v>4121</v>
      </c>
      <c r="E5373">
        <v>4.3</v>
      </c>
      <c r="F5373">
        <v>77</v>
      </c>
      <c r="G5373" s="21">
        <v>52.64</v>
      </c>
      <c r="H5373">
        <v>2016</v>
      </c>
      <c r="J5373" t="str">
        <f>_xlfn.CONCAT(Table1[#This Row])</f>
        <v>Saint-Émilion Grand Cru (Grand Cru Classé) 2016FranceSaint-Émilion Grand CruChâteau Grand Mayne4.37752.642016</v>
      </c>
      <c r="S5373" t="b">
        <v>0</v>
      </c>
    </row>
    <row r="5374" spans="1:19" x14ac:dyDescent="0.2">
      <c r="A5374" t="s">
        <v>9282</v>
      </c>
      <c r="B5374" t="s">
        <v>16</v>
      </c>
      <c r="C5374" t="s">
        <v>492</v>
      </c>
      <c r="D5374" t="s">
        <v>9283</v>
      </c>
      <c r="E5374">
        <v>4.3</v>
      </c>
      <c r="F5374">
        <v>77</v>
      </c>
      <c r="G5374" s="21">
        <v>46.79</v>
      </c>
      <c r="H5374">
        <v>2016</v>
      </c>
      <c r="J5374" t="str">
        <f>_xlfn.CONCAT(Table1[#This Row])</f>
        <v>Millepassi Bolgheri Superiore 2016ItalyBolgheri SuperioreDonna Olimpia4.37746.792016</v>
      </c>
      <c r="S5374" t="b">
        <v>0</v>
      </c>
    </row>
    <row r="5375" spans="1:19" x14ac:dyDescent="0.2">
      <c r="A5375" t="s">
        <v>9294</v>
      </c>
      <c r="B5375" t="s">
        <v>62</v>
      </c>
      <c r="C5375" t="s">
        <v>63</v>
      </c>
      <c r="D5375" t="s">
        <v>763</v>
      </c>
      <c r="E5375">
        <v>4.2</v>
      </c>
      <c r="F5375">
        <v>77</v>
      </c>
      <c r="G5375" s="21">
        <v>38.99</v>
      </c>
      <c r="H5375">
        <v>2016</v>
      </c>
      <c r="J5375" t="str">
        <f>_xlfn.CONCAT(Table1[#This Row])</f>
        <v>Three Pines Syrah 2016South AfricaStellenboschStark-Condé4.27738.992016</v>
      </c>
      <c r="S5375" t="b">
        <v>0</v>
      </c>
    </row>
    <row r="5376" spans="1:19" x14ac:dyDescent="0.2">
      <c r="A5376" t="s">
        <v>9265</v>
      </c>
      <c r="B5376" t="s">
        <v>16</v>
      </c>
      <c r="C5376" t="s">
        <v>17</v>
      </c>
      <c r="D5376" t="s">
        <v>917</v>
      </c>
      <c r="E5376">
        <v>4.0999999999999996</v>
      </c>
      <c r="F5376">
        <v>77</v>
      </c>
      <c r="G5376" s="21">
        <v>53.35</v>
      </c>
      <c r="H5376">
        <v>2016</v>
      </c>
      <c r="J5376" t="str">
        <f>_xlfn.CONCAT(Table1[#This Row])</f>
        <v>Mormoreto Toscana 2016ItalyToscanaCastello Nipozzano4.17753.352016</v>
      </c>
      <c r="S5376" t="b">
        <v>0</v>
      </c>
    </row>
    <row r="5377" spans="1:19" x14ac:dyDescent="0.2">
      <c r="A5377" t="s">
        <v>9272</v>
      </c>
      <c r="B5377" t="s">
        <v>62</v>
      </c>
      <c r="C5377" t="s">
        <v>63</v>
      </c>
      <c r="D5377" t="s">
        <v>9273</v>
      </c>
      <c r="E5377">
        <v>3.9</v>
      </c>
      <c r="F5377">
        <v>77</v>
      </c>
      <c r="G5377" s="21">
        <v>25.95</v>
      </c>
      <c r="H5377">
        <v>2016</v>
      </c>
      <c r="J5377" t="str">
        <f>_xlfn.CONCAT(Table1[#This Row])</f>
        <v>Syrah Blueprint 2016South AfricaStellenboschDe Trafford3.97725.952016</v>
      </c>
      <c r="S5377" t="b">
        <v>0</v>
      </c>
    </row>
    <row r="5378" spans="1:19" x14ac:dyDescent="0.2">
      <c r="A5378" t="s">
        <v>9287</v>
      </c>
      <c r="B5378" t="s">
        <v>982</v>
      </c>
      <c r="C5378" t="s">
        <v>9288</v>
      </c>
      <c r="D5378" t="s">
        <v>9289</v>
      </c>
      <c r="E5378">
        <v>3.8</v>
      </c>
      <c r="F5378">
        <v>77</v>
      </c>
      <c r="G5378" s="21">
        <v>35.770000000000003</v>
      </c>
      <c r="H5378">
        <v>2016</v>
      </c>
      <c r="J5378" t="str">
        <f>_xlfn.CONCAT(Table1[#This Row])</f>
        <v>Château Lichten Rouge 2016SwitzerlandValaisDomaines Rouvinez3.87735.772016</v>
      </c>
      <c r="S5378" t="b">
        <v>0</v>
      </c>
    </row>
    <row r="5379" spans="1:19" x14ac:dyDescent="0.2">
      <c r="A5379" t="s">
        <v>950</v>
      </c>
      <c r="B5379" t="s">
        <v>16</v>
      </c>
      <c r="C5379" t="s">
        <v>228</v>
      </c>
      <c r="D5379" t="s">
        <v>4802</v>
      </c>
      <c r="E5379">
        <v>3.8</v>
      </c>
      <c r="F5379">
        <v>77</v>
      </c>
      <c r="G5379" s="21">
        <v>6.9</v>
      </c>
      <c r="H5379">
        <v>2016</v>
      </c>
      <c r="J5379" t="str">
        <f>_xlfn.CONCAT(Table1[#This Row])</f>
        <v>Syrah 2016ItalyTerre SicilianeFeudi Branciforti dei Bordonaro3.8776.92016</v>
      </c>
      <c r="S5379" t="b">
        <v>0</v>
      </c>
    </row>
    <row r="5380" spans="1:19" x14ac:dyDescent="0.2">
      <c r="A5380" t="s">
        <v>9266</v>
      </c>
      <c r="B5380" t="s">
        <v>9</v>
      </c>
      <c r="C5380" t="s">
        <v>9267</v>
      </c>
      <c r="D5380" t="s">
        <v>9268</v>
      </c>
      <c r="E5380">
        <v>3.6</v>
      </c>
      <c r="F5380">
        <v>77</v>
      </c>
      <c r="G5380" s="21">
        <v>9.1</v>
      </c>
      <c r="H5380">
        <v>2016</v>
      </c>
      <c r="J5380" t="str">
        <f>_xlfn.CONCAT(Table1[#This Row])</f>
        <v>Signature Cabardès 2016FranceCabardèsDomaine Maurel3.6779.12016</v>
      </c>
      <c r="S5380" t="b">
        <v>0</v>
      </c>
    </row>
    <row r="5381" spans="1:19" x14ac:dyDescent="0.2">
      <c r="A5381" t="s">
        <v>9286</v>
      </c>
      <c r="B5381" t="s">
        <v>66</v>
      </c>
      <c r="C5381" t="s">
        <v>333</v>
      </c>
      <c r="D5381" t="s">
        <v>1558</v>
      </c>
      <c r="E5381">
        <v>3.5</v>
      </c>
      <c r="F5381">
        <v>77</v>
      </c>
      <c r="G5381" s="21">
        <v>6.54</v>
      </c>
      <c r="H5381">
        <v>2016</v>
      </c>
      <c r="J5381" t="str">
        <f>_xlfn.CONCAT(Table1[#This Row])</f>
        <v>Graciano - Garnacha 2016SpainNavarraCastillo de Enériz3.5776.542016</v>
      </c>
      <c r="S5381" t="b">
        <v>0</v>
      </c>
    </row>
    <row r="5382" spans="1:19" x14ac:dyDescent="0.2">
      <c r="A5382" t="s">
        <v>1076</v>
      </c>
      <c r="B5382" t="s">
        <v>9</v>
      </c>
      <c r="C5382" t="s">
        <v>10</v>
      </c>
      <c r="D5382" t="s">
        <v>2149</v>
      </c>
      <c r="E5382">
        <v>4.2</v>
      </c>
      <c r="F5382">
        <v>76</v>
      </c>
      <c r="G5382" s="21">
        <v>89.95</v>
      </c>
      <c r="H5382">
        <v>2016</v>
      </c>
      <c r="J5382" t="str">
        <f>_xlfn.CONCAT(Table1[#This Row])</f>
        <v>Pomerol 2016FrancePomerolChâteau Latour à Pomerol4.27689.952016</v>
      </c>
      <c r="S5382" t="b">
        <v>0</v>
      </c>
    </row>
    <row r="5383" spans="1:19" x14ac:dyDescent="0.2">
      <c r="A5383" t="s">
        <v>9234</v>
      </c>
      <c r="B5383" t="s">
        <v>16</v>
      </c>
      <c r="C5383" t="s">
        <v>93</v>
      </c>
      <c r="D5383" t="s">
        <v>881</v>
      </c>
      <c r="E5383">
        <v>4.2</v>
      </c>
      <c r="F5383">
        <v>76</v>
      </c>
      <c r="G5383" s="21">
        <v>42.11</v>
      </c>
      <c r="H5383">
        <v>2016</v>
      </c>
      <c r="J5383" t="str">
        <f>_xlfn.CONCAT(Table1[#This Row])</f>
        <v>Castello di Brolio Gran Selezione Chianti Classico 2016ItalyChianti ClassicoRicasoli4.27642.112016</v>
      </c>
      <c r="S5383" t="b">
        <v>0</v>
      </c>
    </row>
    <row r="5384" spans="1:19" x14ac:dyDescent="0.2">
      <c r="A5384" t="s">
        <v>9210</v>
      </c>
      <c r="B5384" t="s">
        <v>62</v>
      </c>
      <c r="C5384" t="s">
        <v>63</v>
      </c>
      <c r="D5384" t="s">
        <v>1476</v>
      </c>
      <c r="E5384">
        <v>3.9</v>
      </c>
      <c r="F5384">
        <v>76</v>
      </c>
      <c r="G5384" s="21">
        <v>14.21</v>
      </c>
      <c r="H5384">
        <v>2016</v>
      </c>
      <c r="J5384" t="str">
        <f>_xlfn.CONCAT(Table1[#This Row])</f>
        <v>Alberta Annemarie Merlot 2016South AfricaStellenboschMuratie3.97614.212016</v>
      </c>
      <c r="S5384" t="b">
        <v>0</v>
      </c>
    </row>
    <row r="5385" spans="1:19" x14ac:dyDescent="0.2">
      <c r="A5385" t="s">
        <v>9216</v>
      </c>
      <c r="B5385" t="s">
        <v>34</v>
      </c>
      <c r="C5385" t="s">
        <v>718</v>
      </c>
      <c r="D5385" t="s">
        <v>5145</v>
      </c>
      <c r="E5385">
        <v>3.9</v>
      </c>
      <c r="F5385">
        <v>76</v>
      </c>
      <c r="G5385" s="21">
        <v>46.6</v>
      </c>
      <c r="H5385">
        <v>2016</v>
      </c>
      <c r="J5385" t="str">
        <f>_xlfn.CONCAT(Table1[#This Row])</f>
        <v>Le Dix de Los Vascos 2016ChileColchagua ValleyLos Vascos3.97646.62016</v>
      </c>
      <c r="S5385" t="b">
        <v>0</v>
      </c>
    </row>
    <row r="5386" spans="1:19" x14ac:dyDescent="0.2">
      <c r="A5386" t="s">
        <v>2705</v>
      </c>
      <c r="B5386" t="s">
        <v>9</v>
      </c>
      <c r="C5386" t="s">
        <v>96</v>
      </c>
      <c r="D5386" t="s">
        <v>3675</v>
      </c>
      <c r="E5386">
        <v>3.9</v>
      </c>
      <c r="F5386">
        <v>76</v>
      </c>
      <c r="G5386" s="21">
        <v>57.72</v>
      </c>
      <c r="H5386">
        <v>2016</v>
      </c>
      <c r="J5386" t="str">
        <f>_xlfn.CONCAT(Table1[#This Row])</f>
        <v>Saint-Émilion Grand Cru (Grand Cru Classé) 2016FranceSaint-Émilion Grand CruChâteau Jean Faure3.97657.722016</v>
      </c>
      <c r="S5386" t="b">
        <v>0</v>
      </c>
    </row>
    <row r="5387" spans="1:19" x14ac:dyDescent="0.2">
      <c r="A5387" t="s">
        <v>9219</v>
      </c>
      <c r="B5387" t="s">
        <v>23</v>
      </c>
      <c r="C5387" t="s">
        <v>4402</v>
      </c>
      <c r="D5387" t="s">
        <v>2554</v>
      </c>
      <c r="E5387">
        <v>3.5</v>
      </c>
      <c r="F5387">
        <v>76</v>
      </c>
      <c r="G5387" s="21">
        <v>20.28</v>
      </c>
      <c r="H5387">
        <v>2016</v>
      </c>
      <c r="J5387" t="str">
        <f>_xlfn.CONCAT(Table1[#This Row])</f>
        <v>Blaufränkisch Leithaberg 2016AustriaNeusiedlersee-HügellandHeinrich3.57620.282016</v>
      </c>
      <c r="S5387" t="b">
        <v>0</v>
      </c>
    </row>
    <row r="5388" spans="1:19" x14ac:dyDescent="0.2">
      <c r="A5388" t="s">
        <v>3004</v>
      </c>
      <c r="B5388" t="s">
        <v>9</v>
      </c>
      <c r="C5388" t="s">
        <v>742</v>
      </c>
      <c r="D5388" t="s">
        <v>5099</v>
      </c>
      <c r="E5388">
        <v>3.4</v>
      </c>
      <c r="F5388">
        <v>76</v>
      </c>
      <c r="G5388" s="21">
        <v>7.49</v>
      </c>
      <c r="H5388">
        <v>2016</v>
      </c>
      <c r="J5388" t="str">
        <f>_xlfn.CONCAT(Table1[#This Row])</f>
        <v>Bordeaux Supérieur 2016FranceBordeaux SupérieurChâteau Grand Pascaud3.4767.492016</v>
      </c>
      <c r="S5388" t="b">
        <v>0</v>
      </c>
    </row>
    <row r="5389" spans="1:19" x14ac:dyDescent="0.2">
      <c r="A5389" t="s">
        <v>9175</v>
      </c>
      <c r="B5389" t="s">
        <v>9</v>
      </c>
      <c r="C5389" t="s">
        <v>1529</v>
      </c>
      <c r="D5389" t="s">
        <v>1530</v>
      </c>
      <c r="E5389">
        <v>3.8</v>
      </c>
      <c r="F5389">
        <v>75</v>
      </c>
      <c r="G5389" s="21">
        <v>16.47</v>
      </c>
      <c r="H5389">
        <v>2016</v>
      </c>
      <c r="J5389" t="str">
        <f>_xlfn.CONCAT(Table1[#This Row])</f>
        <v>Pézenas 2016FrancePézenasMas des Mas3.87516.472016</v>
      </c>
      <c r="S5389" t="b">
        <v>0</v>
      </c>
    </row>
    <row r="5390" spans="1:19" x14ac:dyDescent="0.2">
      <c r="A5390" t="s">
        <v>9185</v>
      </c>
      <c r="B5390" t="s">
        <v>196</v>
      </c>
      <c r="C5390" t="s">
        <v>856</v>
      </c>
      <c r="D5390" t="s">
        <v>7268</v>
      </c>
      <c r="E5390">
        <v>3.6</v>
      </c>
      <c r="F5390">
        <v>75</v>
      </c>
      <c r="G5390" s="21">
        <v>12.55</v>
      </c>
      <c r="H5390">
        <v>2016</v>
      </c>
      <c r="J5390" t="str">
        <f>_xlfn.CONCAT(Table1[#This Row])</f>
        <v>Single Vineyard Malbec 2016ArgentinaUco ValleyAntonio Mas3.67512.552016</v>
      </c>
      <c r="S5390" t="b">
        <v>0</v>
      </c>
    </row>
    <row r="5391" spans="1:19" x14ac:dyDescent="0.2">
      <c r="A5391" t="s">
        <v>101</v>
      </c>
      <c r="B5391" t="s">
        <v>277</v>
      </c>
      <c r="C5391" t="s">
        <v>852</v>
      </c>
      <c r="D5391" t="s">
        <v>4395</v>
      </c>
      <c r="E5391">
        <v>3.4</v>
      </c>
      <c r="F5391">
        <v>75</v>
      </c>
      <c r="G5391" s="21">
        <v>15.9</v>
      </c>
      <c r="H5391">
        <v>2016</v>
      </c>
      <c r="J5391" t="str">
        <f>_xlfn.CONCAT(Table1[#This Row])</f>
        <v>Pinot Noir 2016GermanyAhrWeingut Nelles 14793.47515.92016</v>
      </c>
      <c r="S5391" t="b">
        <v>0</v>
      </c>
    </row>
    <row r="5392" spans="1:19" x14ac:dyDescent="0.2">
      <c r="A5392" t="s">
        <v>9116</v>
      </c>
      <c r="B5392" t="s">
        <v>9</v>
      </c>
      <c r="C5392" t="s">
        <v>414</v>
      </c>
      <c r="D5392" t="s">
        <v>5377</v>
      </c>
      <c r="E5392">
        <v>4.0999999999999996</v>
      </c>
      <c r="F5392">
        <v>74</v>
      </c>
      <c r="G5392" s="21">
        <v>37.53</v>
      </c>
      <c r="H5392">
        <v>2016</v>
      </c>
      <c r="J5392" t="str">
        <f>_xlfn.CONCAT(Table1[#This Row])</f>
        <v>Châteauneuf-du-Pape Galets d‘Or 2016FranceChâteauneuf-du-PapeTardieu-Laurent4.17437.532016</v>
      </c>
      <c r="S5392" t="b">
        <v>0</v>
      </c>
    </row>
    <row r="5393" spans="1:19" x14ac:dyDescent="0.2">
      <c r="A5393" t="s">
        <v>130</v>
      </c>
      <c r="B5393" t="s">
        <v>62</v>
      </c>
      <c r="C5393" t="s">
        <v>1171</v>
      </c>
      <c r="D5393" t="s">
        <v>9117</v>
      </c>
      <c r="E5393">
        <v>4</v>
      </c>
      <c r="F5393">
        <v>74</v>
      </c>
      <c r="G5393" s="21">
        <v>10.42</v>
      </c>
      <c r="H5393">
        <v>2016</v>
      </c>
      <c r="J5393" t="str">
        <f>_xlfn.CONCAT(Table1[#This Row])</f>
        <v>Shiraz 2016South AfricaWestern CapeCathedral47410.422016</v>
      </c>
      <c r="S5393" t="b">
        <v>0</v>
      </c>
    </row>
    <row r="5394" spans="1:19" x14ac:dyDescent="0.2">
      <c r="A5394" t="s">
        <v>9143</v>
      </c>
      <c r="B5394" t="s">
        <v>9</v>
      </c>
      <c r="C5394" t="s">
        <v>2630</v>
      </c>
      <c r="D5394" t="s">
        <v>3700</v>
      </c>
      <c r="E5394">
        <v>3.9</v>
      </c>
      <c r="F5394">
        <v>74</v>
      </c>
      <c r="G5394" s="21">
        <v>8.7200000000000006</v>
      </c>
      <c r="H5394">
        <v>2016</v>
      </c>
      <c r="J5394" t="str">
        <f>_xlfn.CONCAT(Table1[#This Row])</f>
        <v>Cahors Malbec 2016FranceCahorsLionel Osmin &amp; Cie3.9748.722016</v>
      </c>
      <c r="S5394" t="b">
        <v>0</v>
      </c>
    </row>
    <row r="5395" spans="1:19" x14ac:dyDescent="0.2">
      <c r="A5395" t="s">
        <v>130</v>
      </c>
      <c r="B5395" t="s">
        <v>62</v>
      </c>
      <c r="C5395" t="s">
        <v>63</v>
      </c>
      <c r="D5395" t="s">
        <v>8299</v>
      </c>
      <c r="E5395">
        <v>3.8</v>
      </c>
      <c r="F5395">
        <v>74</v>
      </c>
      <c r="G5395" s="21">
        <v>14.95</v>
      </c>
      <c r="H5395">
        <v>2016</v>
      </c>
      <c r="J5395" t="str">
        <f>_xlfn.CONCAT(Table1[#This Row])</f>
        <v>Shiraz 2016South AfricaStellenboschRainbow's End3.87414.952016</v>
      </c>
      <c r="S5395" t="b">
        <v>0</v>
      </c>
    </row>
    <row r="5396" spans="1:19" x14ac:dyDescent="0.2">
      <c r="A5396" t="s">
        <v>9134</v>
      </c>
      <c r="B5396" t="s">
        <v>66</v>
      </c>
      <c r="C5396" t="s">
        <v>316</v>
      </c>
      <c r="D5396" t="s">
        <v>6386</v>
      </c>
      <c r="E5396">
        <v>3.8</v>
      </c>
      <c r="F5396">
        <v>74</v>
      </c>
      <c r="G5396" s="21">
        <v>7.25</v>
      </c>
      <c r="H5396">
        <v>2016</v>
      </c>
      <c r="J5396" t="str">
        <f>_xlfn.CONCAT(Table1[#This Row])</f>
        <v>Azagador Crianza 2016SpainLa ManchaPago de la Jaraba3.8747.252016</v>
      </c>
      <c r="S5396" t="b">
        <v>0</v>
      </c>
    </row>
    <row r="5397" spans="1:19" x14ac:dyDescent="0.2">
      <c r="A5397" t="s">
        <v>1389</v>
      </c>
      <c r="B5397" t="s">
        <v>9</v>
      </c>
      <c r="C5397" t="s">
        <v>217</v>
      </c>
      <c r="D5397" t="s">
        <v>3955</v>
      </c>
      <c r="E5397">
        <v>4.7</v>
      </c>
      <c r="F5397">
        <v>73</v>
      </c>
      <c r="G5397" s="21">
        <v>437.68</v>
      </c>
      <c r="H5397">
        <v>2016</v>
      </c>
      <c r="J5397" t="str">
        <f>_xlfn.CONCAT(Table1[#This Row])</f>
        <v>Margaux (Grand Cru Classé) 2016FranceMargauxChâteau Palmer4.773437.682016</v>
      </c>
      <c r="S5397" t="b">
        <v>0</v>
      </c>
    </row>
    <row r="5398" spans="1:19" x14ac:dyDescent="0.2">
      <c r="A5398" t="s">
        <v>1076</v>
      </c>
      <c r="B5398" t="s">
        <v>9</v>
      </c>
      <c r="C5398" t="s">
        <v>10</v>
      </c>
      <c r="D5398" t="s">
        <v>2569</v>
      </c>
      <c r="E5398">
        <v>4.3</v>
      </c>
      <c r="F5398">
        <v>73</v>
      </c>
      <c r="G5398" s="21">
        <v>44.84</v>
      </c>
      <c r="H5398">
        <v>2016</v>
      </c>
      <c r="J5398" t="str">
        <f>_xlfn.CONCAT(Table1[#This Row])</f>
        <v>Pomerol 2016FrancePomerolChâteau Lafleur-Gazin4.37344.842016</v>
      </c>
      <c r="S5398" t="b">
        <v>0</v>
      </c>
    </row>
    <row r="5399" spans="1:19" x14ac:dyDescent="0.2">
      <c r="A5399" t="s">
        <v>9087</v>
      </c>
      <c r="B5399" t="s">
        <v>9</v>
      </c>
      <c r="C5399" t="s">
        <v>134</v>
      </c>
      <c r="D5399" t="s">
        <v>966</v>
      </c>
      <c r="E5399">
        <v>4.2</v>
      </c>
      <c r="F5399">
        <v>73</v>
      </c>
      <c r="G5399" s="21">
        <v>69.900000000000006</v>
      </c>
      <c r="H5399">
        <v>2016</v>
      </c>
      <c r="J5399" t="str">
        <f>_xlfn.CONCAT(Table1[#This Row])</f>
        <v>Saint-Joseph Vignes de L'Hospice 2016FranceSaint-JosephE. Guigal4.27369.92016</v>
      </c>
      <c r="S5399" t="b">
        <v>0</v>
      </c>
    </row>
    <row r="5400" spans="1:19" x14ac:dyDescent="0.2">
      <c r="A5400" t="s">
        <v>7934</v>
      </c>
      <c r="B5400" t="s">
        <v>9</v>
      </c>
      <c r="C5400" t="s">
        <v>2456</v>
      </c>
      <c r="D5400" t="s">
        <v>2795</v>
      </c>
      <c r="E5400">
        <v>4.2</v>
      </c>
      <c r="F5400">
        <v>73</v>
      </c>
      <c r="G5400" s="21">
        <v>75.66</v>
      </c>
      <c r="H5400">
        <v>2016</v>
      </c>
      <c r="J5400" t="str">
        <f>_xlfn.CONCAT(Table1[#This Row])</f>
        <v>Vosne-Romanée 2016FranceVosne-RomanéeDomaine des Perdrix4.27375.662016</v>
      </c>
      <c r="S5400" t="b">
        <v>0</v>
      </c>
    </row>
    <row r="5401" spans="1:19" x14ac:dyDescent="0.2">
      <c r="A5401" t="s">
        <v>9084</v>
      </c>
      <c r="B5401" t="s">
        <v>62</v>
      </c>
      <c r="C5401" t="s">
        <v>1798</v>
      </c>
      <c r="D5401" t="s">
        <v>9085</v>
      </c>
      <c r="E5401">
        <v>4.0999999999999996</v>
      </c>
      <c r="F5401">
        <v>73</v>
      </c>
      <c r="G5401" s="21">
        <v>26.25</v>
      </c>
      <c r="H5401">
        <v>2016</v>
      </c>
      <c r="J5401" t="str">
        <f>_xlfn.CONCAT(Table1[#This Row])</f>
        <v>Max 2016South AfricaCoastal RegionMiles Mossop Wines4.17326.252016</v>
      </c>
      <c r="S5401" t="b">
        <v>0</v>
      </c>
    </row>
    <row r="5402" spans="1:19" x14ac:dyDescent="0.2">
      <c r="A5402" t="s">
        <v>9089</v>
      </c>
      <c r="B5402" t="s">
        <v>16</v>
      </c>
      <c r="C5402" t="s">
        <v>404</v>
      </c>
      <c r="D5402" t="s">
        <v>405</v>
      </c>
      <c r="E5402">
        <v>4.0999999999999996</v>
      </c>
      <c r="F5402">
        <v>73</v>
      </c>
      <c r="G5402" s="21">
        <v>14.84</v>
      </c>
      <c r="H5402">
        <v>2016</v>
      </c>
      <c r="J5402" t="str">
        <f>_xlfn.CONCAT(Table1[#This Row])</f>
        <v>De Piano 2016ItalySüdtirol - Alto AdigeSt. Michael-Eppan4.17314.842016</v>
      </c>
      <c r="S5402" t="b">
        <v>0</v>
      </c>
    </row>
    <row r="5403" spans="1:19" x14ac:dyDescent="0.2">
      <c r="A5403" t="s">
        <v>9095</v>
      </c>
      <c r="B5403" t="s">
        <v>16</v>
      </c>
      <c r="C5403" t="s">
        <v>17</v>
      </c>
      <c r="D5403" t="s">
        <v>508</v>
      </c>
      <c r="E5403">
        <v>4.0999999999999996</v>
      </c>
      <c r="F5403">
        <v>73</v>
      </c>
      <c r="G5403" s="21">
        <v>39.58</v>
      </c>
      <c r="H5403">
        <v>2016</v>
      </c>
      <c r="J5403" t="str">
        <f>_xlfn.CONCAT(Table1[#This Row])</f>
        <v>Colle Al Fico Toscana 2016ItalyToscanaPetra4.17339.582016</v>
      </c>
      <c r="S5403" t="b">
        <v>0</v>
      </c>
    </row>
    <row r="5404" spans="1:19" x14ac:dyDescent="0.2">
      <c r="A5404" t="s">
        <v>9079</v>
      </c>
      <c r="B5404" t="s">
        <v>277</v>
      </c>
      <c r="C5404" t="s">
        <v>1021</v>
      </c>
      <c r="D5404" t="s">
        <v>9080</v>
      </c>
      <c r="E5404">
        <v>4</v>
      </c>
      <c r="F5404">
        <v>73</v>
      </c>
      <c r="G5404" s="21">
        <v>18.5</v>
      </c>
      <c r="H5404">
        <v>2016</v>
      </c>
      <c r="J5404" t="str">
        <f>_xlfn.CONCAT(Table1[#This Row])</f>
        <v>Großheubach Alte Reben 2016GermanyFrankenWeingut Stadt Klingenberg47318.52016</v>
      </c>
      <c r="S5404" t="b">
        <v>0</v>
      </c>
    </row>
    <row r="5405" spans="1:19" x14ac:dyDescent="0.2">
      <c r="A5405" t="s">
        <v>9091</v>
      </c>
      <c r="B5405" t="s">
        <v>16</v>
      </c>
      <c r="C5405" t="s">
        <v>404</v>
      </c>
      <c r="D5405" t="s">
        <v>1932</v>
      </c>
      <c r="E5405">
        <v>4</v>
      </c>
      <c r="F5405">
        <v>73</v>
      </c>
      <c r="G5405" s="21">
        <v>22.32</v>
      </c>
      <c r="H5405">
        <v>2016</v>
      </c>
      <c r="J5405" t="str">
        <f>_xlfn.CONCAT(Table1[#This Row])</f>
        <v>Jura Pinot Noir Riserva 2016ItalySüdtirol - Alto AdigeNals Margreid47322.322016</v>
      </c>
      <c r="S5405" t="b">
        <v>0</v>
      </c>
    </row>
    <row r="5406" spans="1:19" x14ac:dyDescent="0.2">
      <c r="A5406" t="s">
        <v>9074</v>
      </c>
      <c r="B5406" t="s">
        <v>62</v>
      </c>
      <c r="C5406" t="s">
        <v>63</v>
      </c>
      <c r="D5406" t="s">
        <v>1242</v>
      </c>
      <c r="E5406">
        <v>3.9</v>
      </c>
      <c r="F5406">
        <v>73</v>
      </c>
      <c r="G5406" s="21">
        <v>16</v>
      </c>
      <c r="H5406">
        <v>2016</v>
      </c>
      <c r="J5406" t="str">
        <f>_xlfn.CONCAT(Table1[#This Row])</f>
        <v>Classico Cabernet Sauvignon 2016South AfricaStellenboschDalla Cia3.973162016</v>
      </c>
      <c r="S5406" t="b">
        <v>0</v>
      </c>
    </row>
    <row r="5407" spans="1:19" x14ac:dyDescent="0.2">
      <c r="A5407" t="s">
        <v>2705</v>
      </c>
      <c r="B5407" t="s">
        <v>9</v>
      </c>
      <c r="C5407" t="s">
        <v>96</v>
      </c>
      <c r="D5407" t="s">
        <v>1239</v>
      </c>
      <c r="E5407">
        <v>3.9</v>
      </c>
      <c r="F5407">
        <v>73</v>
      </c>
      <c r="G5407" s="21">
        <v>58.39</v>
      </c>
      <c r="H5407">
        <v>2016</v>
      </c>
      <c r="J5407" t="str">
        <f>_xlfn.CONCAT(Table1[#This Row])</f>
        <v>Saint-Émilion Grand Cru (Grand Cru Classé) 2016FranceSaint-Émilion Grand CruChâteau La Serre3.97358.392016</v>
      </c>
      <c r="S5407" t="b">
        <v>0</v>
      </c>
    </row>
    <row r="5408" spans="1:19" x14ac:dyDescent="0.2">
      <c r="A5408" t="s">
        <v>9093</v>
      </c>
      <c r="B5408" t="s">
        <v>62</v>
      </c>
      <c r="C5408" t="s">
        <v>1798</v>
      </c>
      <c r="D5408" t="s">
        <v>4567</v>
      </c>
      <c r="E5408">
        <v>3.9</v>
      </c>
      <c r="F5408">
        <v>73</v>
      </c>
      <c r="G5408" s="21">
        <v>16.95</v>
      </c>
      <c r="H5408">
        <v>2016</v>
      </c>
      <c r="J5408" t="str">
        <f>_xlfn.CONCAT(Table1[#This Row])</f>
        <v>Stately Cabernet Sauvignon - Shiraz 2016South AfricaCoastal RegionSteenberg3.97316.952016</v>
      </c>
      <c r="S5408" t="b">
        <v>0</v>
      </c>
    </row>
    <row r="5409" spans="1:19" x14ac:dyDescent="0.2">
      <c r="A5409" t="s">
        <v>9100</v>
      </c>
      <c r="B5409" t="s">
        <v>9</v>
      </c>
      <c r="C5409" t="s">
        <v>1784</v>
      </c>
      <c r="D5409" t="s">
        <v>3678</v>
      </c>
      <c r="E5409">
        <v>3.8</v>
      </c>
      <c r="F5409">
        <v>73</v>
      </c>
      <c r="G5409" s="21">
        <v>37.04</v>
      </c>
      <c r="H5409">
        <v>2016</v>
      </c>
      <c r="J5409" t="str">
        <f>_xlfn.CONCAT(Table1[#This Row])</f>
        <v>VOX Rouge 2016FranceCostières-de-NîmesChâteau de Nages3.87337.042016</v>
      </c>
      <c r="S5409" t="b">
        <v>0</v>
      </c>
    </row>
    <row r="5410" spans="1:19" x14ac:dyDescent="0.2">
      <c r="A5410" t="s">
        <v>9053</v>
      </c>
      <c r="B5410" t="s">
        <v>16</v>
      </c>
      <c r="C5410" t="s">
        <v>374</v>
      </c>
      <c r="D5410" t="s">
        <v>426</v>
      </c>
      <c r="E5410">
        <v>4.0999999999999996</v>
      </c>
      <c r="F5410">
        <v>72</v>
      </c>
      <c r="G5410" s="21">
        <v>29.5</v>
      </c>
      <c r="H5410">
        <v>2016</v>
      </c>
      <c r="J5410" t="str">
        <f>_xlfn.CONCAT(Table1[#This Row])</f>
        <v>Barbaresco Basarin Riserva 2016ItalyBarbarescoNegro Angelo4.17229.52016</v>
      </c>
      <c r="S5410" t="b">
        <v>0</v>
      </c>
    </row>
    <row r="5411" spans="1:19" x14ac:dyDescent="0.2">
      <c r="A5411" t="s">
        <v>1076</v>
      </c>
      <c r="B5411" t="s">
        <v>9</v>
      </c>
      <c r="C5411" t="s">
        <v>10</v>
      </c>
      <c r="D5411" t="s">
        <v>3689</v>
      </c>
      <c r="E5411">
        <v>4</v>
      </c>
      <c r="F5411">
        <v>72</v>
      </c>
      <c r="G5411" s="21">
        <v>48.64</v>
      </c>
      <c r="H5411">
        <v>2016</v>
      </c>
      <c r="J5411" t="str">
        <f>_xlfn.CONCAT(Table1[#This Row])</f>
        <v>Pomerol 2016FrancePomerolChâteau Plince47248.642016</v>
      </c>
      <c r="S5411" t="b">
        <v>0</v>
      </c>
    </row>
    <row r="5412" spans="1:19" x14ac:dyDescent="0.2">
      <c r="A5412" t="s">
        <v>9026</v>
      </c>
      <c r="B5412" t="s">
        <v>277</v>
      </c>
      <c r="C5412" t="s">
        <v>278</v>
      </c>
      <c r="D5412" t="s">
        <v>5661</v>
      </c>
      <c r="E5412">
        <v>3.9</v>
      </c>
      <c r="F5412">
        <v>72</v>
      </c>
      <c r="G5412" s="21">
        <v>16.45</v>
      </c>
      <c r="H5412">
        <v>2016</v>
      </c>
      <c r="J5412" t="str">
        <f>_xlfn.CONCAT(Table1[#This Row])</f>
        <v>Höhenflug Cuvée 2016GermanyPfalzHensel3.97216.452016</v>
      </c>
      <c r="S5412" t="b">
        <v>0</v>
      </c>
    </row>
    <row r="5413" spans="1:19" x14ac:dyDescent="0.2">
      <c r="A5413" t="s">
        <v>9030</v>
      </c>
      <c r="B5413" t="s">
        <v>66</v>
      </c>
      <c r="C5413" t="s">
        <v>401</v>
      </c>
      <c r="D5413" t="s">
        <v>402</v>
      </c>
      <c r="E5413">
        <v>3.9</v>
      </c>
      <c r="F5413">
        <v>72</v>
      </c>
      <c r="G5413" s="21">
        <v>6.99</v>
      </c>
      <c r="H5413">
        <v>2016</v>
      </c>
      <c r="J5413" t="str">
        <f>_xlfn.CONCAT(Table1[#This Row])</f>
        <v>Azul 2016SpainRibera del QueilesGuelbenzu3.9726.992016</v>
      </c>
      <c r="S5413" t="b">
        <v>0</v>
      </c>
    </row>
    <row r="5414" spans="1:19" x14ac:dyDescent="0.2">
      <c r="A5414" t="s">
        <v>9027</v>
      </c>
      <c r="B5414" t="s">
        <v>9</v>
      </c>
      <c r="C5414" t="s">
        <v>9028</v>
      </c>
      <c r="D5414" t="s">
        <v>5879</v>
      </c>
      <c r="E5414">
        <v>3.7</v>
      </c>
      <c r="F5414">
        <v>72</v>
      </c>
      <c r="G5414" s="21">
        <v>13</v>
      </c>
      <c r="H5414">
        <v>2016</v>
      </c>
      <c r="J5414" t="str">
        <f>_xlfn.CONCAT(Table1[#This Row])</f>
        <v>Grés de Montpellier 2016FranceGrès de MontpellierChâteau de l'Engarran3.772132016</v>
      </c>
      <c r="S5414" t="b">
        <v>0</v>
      </c>
    </row>
    <row r="5415" spans="1:19" x14ac:dyDescent="0.2">
      <c r="A5415" t="s">
        <v>604</v>
      </c>
      <c r="B5415" t="s">
        <v>16</v>
      </c>
      <c r="C5415" t="s">
        <v>93</v>
      </c>
      <c r="D5415" t="s">
        <v>2749</v>
      </c>
      <c r="E5415">
        <v>3.7</v>
      </c>
      <c r="F5415">
        <v>72</v>
      </c>
      <c r="G5415" s="21">
        <v>9.06</v>
      </c>
      <c r="H5415">
        <v>2016</v>
      </c>
      <c r="J5415" t="str">
        <f>_xlfn.CONCAT(Table1[#This Row])</f>
        <v>Chianti Classico 2016ItalyChianti ClassicoZonin3.7729.062016</v>
      </c>
      <c r="S5415" t="b">
        <v>0</v>
      </c>
    </row>
    <row r="5416" spans="1:19" x14ac:dyDescent="0.2">
      <c r="A5416" t="s">
        <v>4657</v>
      </c>
      <c r="B5416" t="s">
        <v>62</v>
      </c>
      <c r="C5416" t="s">
        <v>349</v>
      </c>
      <c r="D5416" t="s">
        <v>986</v>
      </c>
      <c r="E5416">
        <v>4.5</v>
      </c>
      <c r="F5416">
        <v>71</v>
      </c>
      <c r="G5416" s="21">
        <v>59</v>
      </c>
      <c r="H5416">
        <v>2016</v>
      </c>
      <c r="J5416" t="str">
        <f>_xlfn.CONCAT(Table1[#This Row])</f>
        <v>Cabernet Franc 2016South AfricaFranschhoekHolden Manz4.571592016</v>
      </c>
      <c r="S5416" t="b">
        <v>0</v>
      </c>
    </row>
    <row r="5417" spans="1:19" x14ac:dyDescent="0.2">
      <c r="A5417" t="s">
        <v>8988</v>
      </c>
      <c r="B5417" t="s">
        <v>16</v>
      </c>
      <c r="C5417" t="s">
        <v>302</v>
      </c>
      <c r="D5417" t="s">
        <v>2760</v>
      </c>
      <c r="E5417">
        <v>4.2</v>
      </c>
      <c r="F5417">
        <v>71</v>
      </c>
      <c r="G5417" s="21">
        <v>28.27</v>
      </c>
      <c r="H5417">
        <v>2016</v>
      </c>
      <c r="J5417" t="str">
        <f>_xlfn.CONCAT(Table1[#This Row])</f>
        <v>15 di Mare Primitivo di Manduria 2016ItalyPrimitivo di ManduriaCantolio4.27128.272016</v>
      </c>
      <c r="S5417" t="b">
        <v>0</v>
      </c>
    </row>
    <row r="5418" spans="1:19" x14ac:dyDescent="0.2">
      <c r="A5418" t="s">
        <v>5563</v>
      </c>
      <c r="B5418" t="s">
        <v>9</v>
      </c>
      <c r="C5418" t="s">
        <v>2185</v>
      </c>
      <c r="D5418" t="s">
        <v>2795</v>
      </c>
      <c r="E5418">
        <v>4.2</v>
      </c>
      <c r="F5418">
        <v>71</v>
      </c>
      <c r="G5418" s="21">
        <v>64.8</v>
      </c>
      <c r="H5418">
        <v>2016</v>
      </c>
      <c r="J5418" t="str">
        <f>_xlfn.CONCAT(Table1[#This Row])</f>
        <v>Nuits-Saint-Georges 2016FranceNuits-Saint-GeorgesDomaine des Perdrix4.27164.82016</v>
      </c>
      <c r="S5418" t="b">
        <v>0</v>
      </c>
    </row>
    <row r="5419" spans="1:19" x14ac:dyDescent="0.2">
      <c r="A5419" t="s">
        <v>3668</v>
      </c>
      <c r="B5419" t="s">
        <v>16</v>
      </c>
      <c r="C5419" t="s">
        <v>1024</v>
      </c>
      <c r="D5419" t="s">
        <v>4584</v>
      </c>
      <c r="E5419">
        <v>4</v>
      </c>
      <c r="F5419">
        <v>71</v>
      </c>
      <c r="G5419" s="21">
        <v>10.43</v>
      </c>
      <c r="H5419">
        <v>2016</v>
      </c>
      <c r="J5419" t="str">
        <f>_xlfn.CONCAT(Table1[#This Row])</f>
        <v>Langhe Nebbiolo 2016ItalyLangheElio Filippino47110.432016</v>
      </c>
      <c r="S5419" t="b">
        <v>0</v>
      </c>
    </row>
    <row r="5420" spans="1:19" x14ac:dyDescent="0.2">
      <c r="A5420" t="s">
        <v>8990</v>
      </c>
      <c r="B5420" t="s">
        <v>34</v>
      </c>
      <c r="C5420" t="s">
        <v>898</v>
      </c>
      <c r="D5420" t="s">
        <v>899</v>
      </c>
      <c r="E5420">
        <v>3.8</v>
      </c>
      <c r="F5420">
        <v>71</v>
      </c>
      <c r="G5420" s="21">
        <v>38.020000000000003</v>
      </c>
      <c r="H5420">
        <v>2016</v>
      </c>
      <c r="J5420" t="str">
        <f>_xlfn.CONCAT(Table1[#This Row])</f>
        <v>Villa Don Maximiano 2016ChileAconcagua ValleyErrazuriz3.87138.022016</v>
      </c>
      <c r="S5420" t="b">
        <v>0</v>
      </c>
    </row>
    <row r="5421" spans="1:19" x14ac:dyDescent="0.2">
      <c r="A5421" t="s">
        <v>9002</v>
      </c>
      <c r="B5421" t="s">
        <v>66</v>
      </c>
      <c r="C5421" t="s">
        <v>169</v>
      </c>
      <c r="D5421" t="s">
        <v>9003</v>
      </c>
      <c r="E5421">
        <v>3.8</v>
      </c>
      <c r="F5421">
        <v>71</v>
      </c>
      <c r="G5421" s="21">
        <v>15.7</v>
      </c>
      <c r="H5421">
        <v>2016</v>
      </c>
      <c r="J5421" t="str">
        <f>_xlfn.CONCAT(Table1[#This Row])</f>
        <v>Tramp 2016SpainCatalunyaCan Grau Vell3.87115.72016</v>
      </c>
      <c r="S5421" t="b">
        <v>0</v>
      </c>
    </row>
    <row r="5422" spans="1:19" x14ac:dyDescent="0.2">
      <c r="A5422" t="s">
        <v>9006</v>
      </c>
      <c r="B5422" t="s">
        <v>66</v>
      </c>
      <c r="C5422" t="s">
        <v>308</v>
      </c>
      <c r="D5422" t="s">
        <v>4014</v>
      </c>
      <c r="E5422">
        <v>3.8</v>
      </c>
      <c r="F5422">
        <v>71</v>
      </c>
      <c r="G5422" s="21">
        <v>41.28</v>
      </c>
      <c r="H5422">
        <v>2016</v>
      </c>
      <c r="J5422" t="str">
        <f>_xlfn.CONCAT(Table1[#This Row])</f>
        <v>4 Varietales Colección Rioja 2016SpainRiojaVivanco3.87141.282016</v>
      </c>
      <c r="S5422" t="b">
        <v>0</v>
      </c>
    </row>
    <row r="5423" spans="1:19" x14ac:dyDescent="0.2">
      <c r="A5423" t="s">
        <v>8976</v>
      </c>
      <c r="B5423" t="s">
        <v>9</v>
      </c>
      <c r="C5423" t="s">
        <v>125</v>
      </c>
      <c r="D5423" t="s">
        <v>2008</v>
      </c>
      <c r="E5423">
        <v>3.7</v>
      </c>
      <c r="F5423">
        <v>71</v>
      </c>
      <c r="G5423" s="21">
        <v>29.15</v>
      </c>
      <c r="H5423">
        <v>2016</v>
      </c>
      <c r="J5423" t="str">
        <f>_xlfn.CONCAT(Table1[#This Row])</f>
        <v>Petit Verdot 2016FranceBordeauxChâteau Belle-Vue3.77129.152016</v>
      </c>
      <c r="S5423" t="b">
        <v>0</v>
      </c>
    </row>
    <row r="5424" spans="1:19" x14ac:dyDescent="0.2">
      <c r="A5424" t="s">
        <v>8993</v>
      </c>
      <c r="B5424" t="s">
        <v>9</v>
      </c>
      <c r="C5424" t="s">
        <v>6270</v>
      </c>
      <c r="D5424" t="s">
        <v>6271</v>
      </c>
      <c r="E5424">
        <v>3.7</v>
      </c>
      <c r="F5424">
        <v>71</v>
      </c>
      <c r="G5424" s="21">
        <v>8.68</v>
      </c>
      <c r="H5424">
        <v>2016</v>
      </c>
      <c r="J5424" t="str">
        <f>_xlfn.CONCAT(Table1[#This Row])</f>
        <v>Sequoia 2016FranceSainte-Foy-BordeauxChâteau Carbonneau3.7718.682016</v>
      </c>
      <c r="S5424" t="b">
        <v>0</v>
      </c>
    </row>
    <row r="5425" spans="1:19" x14ac:dyDescent="0.2">
      <c r="A5425" t="s">
        <v>8994</v>
      </c>
      <c r="B5425" t="s">
        <v>9</v>
      </c>
      <c r="C5425" t="s">
        <v>184</v>
      </c>
      <c r="D5425" t="s">
        <v>1010</v>
      </c>
      <c r="E5425">
        <v>3.7</v>
      </c>
      <c r="F5425">
        <v>71</v>
      </c>
      <c r="G5425" s="21">
        <v>33.950000000000003</v>
      </c>
      <c r="H5425">
        <v>2016</v>
      </c>
      <c r="J5425" t="str">
        <f>_xlfn.CONCAT(Table1[#This Row])</f>
        <v>Lacoste Borie Pauillac 2016FrancePauillacChâteau Grand-Puy-Lacoste3.77133.952016</v>
      </c>
      <c r="S5425" t="b">
        <v>0</v>
      </c>
    </row>
    <row r="5426" spans="1:19" x14ac:dyDescent="0.2">
      <c r="A5426" t="s">
        <v>8992</v>
      </c>
      <c r="B5426" t="s">
        <v>9</v>
      </c>
      <c r="C5426" t="s">
        <v>742</v>
      </c>
      <c r="D5426" t="s">
        <v>3970</v>
      </c>
      <c r="E5426">
        <v>3.6</v>
      </c>
      <c r="F5426">
        <v>71</v>
      </c>
      <c r="G5426" s="21">
        <v>8.9</v>
      </c>
      <c r="H5426">
        <v>2016</v>
      </c>
      <c r="J5426" t="str">
        <f>_xlfn.CONCAT(Table1[#This Row])</f>
        <v>Tradition Bordeaux Supérieur 2016FranceBordeaux SupérieurChâteau Penin3.6718.92016</v>
      </c>
      <c r="S5426" t="b">
        <v>0</v>
      </c>
    </row>
    <row r="5427" spans="1:19" x14ac:dyDescent="0.2">
      <c r="A5427" t="s">
        <v>1063</v>
      </c>
      <c r="B5427" t="s">
        <v>16</v>
      </c>
      <c r="C5427" t="s">
        <v>2902</v>
      </c>
      <c r="D5427" t="s">
        <v>9004</v>
      </c>
      <c r="E5427">
        <v>3.6</v>
      </c>
      <c r="F5427">
        <v>71</v>
      </c>
      <c r="G5427" s="21">
        <v>10.66</v>
      </c>
      <c r="H5427">
        <v>2016</v>
      </c>
      <c r="J5427" t="str">
        <f>_xlfn.CONCAT(Table1[#This Row])</f>
        <v>Merlot 2016ItalyFriuli-Venezia GiuliaAttems3.67110.662016</v>
      </c>
      <c r="S5427" t="b">
        <v>0</v>
      </c>
    </row>
    <row r="5428" spans="1:19" x14ac:dyDescent="0.2">
      <c r="A5428" t="s">
        <v>8926</v>
      </c>
      <c r="B5428" t="s">
        <v>9</v>
      </c>
      <c r="C5428" t="s">
        <v>414</v>
      </c>
      <c r="D5428" t="s">
        <v>3094</v>
      </c>
      <c r="E5428">
        <v>4.5</v>
      </c>
      <c r="F5428">
        <v>70</v>
      </c>
      <c r="G5428" s="21">
        <v>68.14</v>
      </c>
      <c r="H5428">
        <v>2016</v>
      </c>
      <c r="J5428" t="str">
        <f>_xlfn.CONCAT(Table1[#This Row])</f>
        <v>Cuvée des Cadettes Châteauneuf-du-Pape 2016FranceChâteauneuf-du-PapeChâteau La Nerthe4.57068.142016</v>
      </c>
      <c r="S5428" t="b">
        <v>0</v>
      </c>
    </row>
    <row r="5429" spans="1:19" x14ac:dyDescent="0.2">
      <c r="A5429" t="s">
        <v>8938</v>
      </c>
      <c r="B5429" t="s">
        <v>16</v>
      </c>
      <c r="C5429" t="s">
        <v>299</v>
      </c>
      <c r="D5429" t="s">
        <v>8939</v>
      </c>
      <c r="E5429">
        <v>4</v>
      </c>
      <c r="F5429">
        <v>70</v>
      </c>
      <c r="G5429" s="21">
        <v>10.24</v>
      </c>
      <c r="H5429">
        <v>2016</v>
      </c>
      <c r="J5429" t="str">
        <f>_xlfn.CONCAT(Table1[#This Row])</f>
        <v>Corash Cannonau Sardegna Riserva 2016ItalyCannonau di SardegnaVernaccia Oristano47010.242016</v>
      </c>
      <c r="S5429" t="b">
        <v>0</v>
      </c>
    </row>
    <row r="5430" spans="1:19" x14ac:dyDescent="0.2">
      <c r="A5430" t="s">
        <v>2233</v>
      </c>
      <c r="B5430" t="s">
        <v>9</v>
      </c>
      <c r="C5430" t="s">
        <v>96</v>
      </c>
      <c r="D5430" t="s">
        <v>8918</v>
      </c>
      <c r="E5430">
        <v>3.7</v>
      </c>
      <c r="F5430">
        <v>70</v>
      </c>
      <c r="G5430" s="21">
        <v>22.62</v>
      </c>
      <c r="H5430">
        <v>2016</v>
      </c>
      <c r="J5430" t="str">
        <f>_xlfn.CONCAT(Table1[#This Row])</f>
        <v>Saint-Émilion Grand Cru 2016FranceSaint-Émilion Grand CruChâteau La Croix Chantecaille3.77022.622016</v>
      </c>
      <c r="S5430" t="b">
        <v>0</v>
      </c>
    </row>
    <row r="5431" spans="1:19" x14ac:dyDescent="0.2">
      <c r="A5431" t="s">
        <v>130</v>
      </c>
      <c r="B5431" t="s">
        <v>62</v>
      </c>
      <c r="C5431" t="s">
        <v>63</v>
      </c>
      <c r="D5431" t="s">
        <v>3049</v>
      </c>
      <c r="E5431">
        <v>3.7</v>
      </c>
      <c r="F5431">
        <v>70</v>
      </c>
      <c r="G5431" s="21">
        <v>10.72</v>
      </c>
      <c r="H5431">
        <v>2016</v>
      </c>
      <c r="J5431" t="str">
        <f>_xlfn.CONCAT(Table1[#This Row])</f>
        <v>Shiraz 2016South AfricaStellenboschNeethlingshof Estate3.77010.722016</v>
      </c>
      <c r="S5431" t="b">
        <v>0</v>
      </c>
    </row>
    <row r="5432" spans="1:19" x14ac:dyDescent="0.2">
      <c r="A5432" t="s">
        <v>8935</v>
      </c>
      <c r="B5432" t="s">
        <v>277</v>
      </c>
      <c r="C5432" t="s">
        <v>1021</v>
      </c>
      <c r="D5432" t="s">
        <v>1022</v>
      </c>
      <c r="E5432">
        <v>3.7</v>
      </c>
      <c r="F5432">
        <v>70</v>
      </c>
      <c r="G5432" s="21">
        <v>19.420000000000002</v>
      </c>
      <c r="H5432">
        <v>2016</v>
      </c>
      <c r="J5432" t="str">
        <f>_xlfn.CONCAT(Table1[#This Row])</f>
        <v>Tradition Spätburgunder 2016GermanyFrankenRudolf Fürst3.77019.422016</v>
      </c>
      <c r="S5432" t="b">
        <v>0</v>
      </c>
    </row>
    <row r="5433" spans="1:19" x14ac:dyDescent="0.2">
      <c r="A5433" t="s">
        <v>8882</v>
      </c>
      <c r="B5433" t="s">
        <v>16</v>
      </c>
      <c r="C5433" t="s">
        <v>8635</v>
      </c>
      <c r="D5433" t="s">
        <v>2747</v>
      </c>
      <c r="E5433">
        <v>4.4000000000000004</v>
      </c>
      <c r="F5433">
        <v>69</v>
      </c>
      <c r="G5433" s="21">
        <v>15.38</v>
      </c>
      <c r="H5433">
        <v>2016</v>
      </c>
      <c r="J5433" t="str">
        <f>_xlfn.CONCAT(Table1[#This Row])</f>
        <v>Nerìo Riserva Negroamaro - Malvasia Nera 2016ItalyNardòSchola Sarmenti4.46915.382016</v>
      </c>
      <c r="S5433" t="b">
        <v>0</v>
      </c>
    </row>
    <row r="5434" spans="1:19" x14ac:dyDescent="0.2">
      <c r="A5434" t="s">
        <v>8883</v>
      </c>
      <c r="B5434" t="s">
        <v>16</v>
      </c>
      <c r="C5434" t="s">
        <v>178</v>
      </c>
      <c r="D5434" t="s">
        <v>8884</v>
      </c>
      <c r="E5434">
        <v>4.3</v>
      </c>
      <c r="F5434">
        <v>69</v>
      </c>
      <c r="G5434" s="21">
        <v>24.2</v>
      </c>
      <c r="H5434">
        <v>2016</v>
      </c>
      <c r="J5434" t="str">
        <f>_xlfn.CONCAT(Table1[#This Row])</f>
        <v>Vittoria Barbera d'Alba 2016ItalyBarbera d'AlbaGianfranco Alessandria4.36924.22016</v>
      </c>
      <c r="S5434" t="b">
        <v>0</v>
      </c>
    </row>
    <row r="5435" spans="1:19" x14ac:dyDescent="0.2">
      <c r="A5435" t="s">
        <v>1076</v>
      </c>
      <c r="B5435" t="s">
        <v>9</v>
      </c>
      <c r="C5435" t="s">
        <v>10</v>
      </c>
      <c r="D5435" t="s">
        <v>468</v>
      </c>
      <c r="E5435">
        <v>4.0999999999999996</v>
      </c>
      <c r="F5435">
        <v>69</v>
      </c>
      <c r="G5435" s="21">
        <v>35.9</v>
      </c>
      <c r="H5435">
        <v>2016</v>
      </c>
      <c r="J5435" t="str">
        <f>_xlfn.CONCAT(Table1[#This Row])</f>
        <v>Pomerol 2016FrancePomerolChâteau l'Ecuyer4.16935.92016</v>
      </c>
      <c r="S5435" t="b">
        <v>0</v>
      </c>
    </row>
    <row r="5436" spans="1:19" x14ac:dyDescent="0.2">
      <c r="A5436" t="s">
        <v>8876</v>
      </c>
      <c r="B5436" t="s">
        <v>16</v>
      </c>
      <c r="C5436" t="s">
        <v>663</v>
      </c>
      <c r="D5436" t="s">
        <v>901</v>
      </c>
      <c r="E5436">
        <v>4.0999999999999996</v>
      </c>
      <c r="F5436">
        <v>69</v>
      </c>
      <c r="G5436" s="21">
        <v>17.899999999999999</v>
      </c>
      <c r="H5436">
        <v>2016</v>
      </c>
      <c r="J5436" t="str">
        <f>_xlfn.CONCAT(Table1[#This Row])</f>
        <v>Maternigo Valpolicella Superiore 2016ItalyValpolicellaTedeschi4.16917.92016</v>
      </c>
      <c r="S5436" t="b">
        <v>0</v>
      </c>
    </row>
    <row r="5437" spans="1:19" x14ac:dyDescent="0.2">
      <c r="A5437" t="s">
        <v>8879</v>
      </c>
      <c r="B5437" t="s">
        <v>16</v>
      </c>
      <c r="C5437" t="s">
        <v>404</v>
      </c>
      <c r="D5437" t="s">
        <v>1263</v>
      </c>
      <c r="E5437">
        <v>4.0999999999999996</v>
      </c>
      <c r="F5437">
        <v>69</v>
      </c>
      <c r="G5437" s="21">
        <v>29.9</v>
      </c>
      <c r="H5437">
        <v>2016</v>
      </c>
      <c r="J5437" t="str">
        <f>_xlfn.CONCAT(Table1[#This Row])</f>
        <v>Istante 2016ItalySüdtirol - Alto AdigeFranz Haas4.16929.92016</v>
      </c>
      <c r="S5437" t="b">
        <v>0</v>
      </c>
    </row>
    <row r="5438" spans="1:19" x14ac:dyDescent="0.2">
      <c r="A5438" t="s">
        <v>8888</v>
      </c>
      <c r="B5438" t="s">
        <v>16</v>
      </c>
      <c r="C5438" t="s">
        <v>17</v>
      </c>
      <c r="D5438" t="s">
        <v>508</v>
      </c>
      <c r="E5438">
        <v>4</v>
      </c>
      <c r="F5438">
        <v>69</v>
      </c>
      <c r="G5438" s="21">
        <v>33.9</v>
      </c>
      <c r="H5438">
        <v>2016</v>
      </c>
      <c r="J5438" t="str">
        <f>_xlfn.CONCAT(Table1[#This Row])</f>
        <v>Potenti Toscana (Suvereto) 2016ItalyToscanaPetra46933.92016</v>
      </c>
      <c r="S5438" t="b">
        <v>0</v>
      </c>
    </row>
    <row r="5439" spans="1:19" x14ac:dyDescent="0.2">
      <c r="A5439" t="s">
        <v>4230</v>
      </c>
      <c r="B5439" t="s">
        <v>16</v>
      </c>
      <c r="C5439" t="s">
        <v>638</v>
      </c>
      <c r="D5439" t="s">
        <v>8885</v>
      </c>
      <c r="E5439">
        <v>3.9</v>
      </c>
      <c r="F5439">
        <v>69</v>
      </c>
      <c r="G5439" s="21">
        <v>7.45</v>
      </c>
      <c r="H5439">
        <v>2016</v>
      </c>
      <c r="J5439" t="str">
        <f>_xlfn.CONCAT(Table1[#This Row])</f>
        <v>Montepulciano d'Abruzzo 2016ItalyMontepulciano d'AbruzzoMasseria Coste di Brenta3.9697.452016</v>
      </c>
      <c r="S5439" t="b">
        <v>0</v>
      </c>
    </row>
    <row r="5440" spans="1:19" x14ac:dyDescent="0.2">
      <c r="A5440" t="s">
        <v>553</v>
      </c>
      <c r="B5440" t="s">
        <v>9</v>
      </c>
      <c r="C5440" t="s">
        <v>1578</v>
      </c>
      <c r="D5440" t="s">
        <v>1579</v>
      </c>
      <c r="E5440">
        <v>3.9</v>
      </c>
      <c r="F5440">
        <v>69</v>
      </c>
      <c r="G5440" s="21">
        <v>38.409999999999997</v>
      </c>
      <c r="H5440">
        <v>2016</v>
      </c>
      <c r="J5440" t="str">
        <f>_xlfn.CONCAT(Table1[#This Row])</f>
        <v>Rouge 2016FranceGardRoc d'Anglade3.96938.412016</v>
      </c>
      <c r="S5440" t="b">
        <v>0</v>
      </c>
    </row>
    <row r="5441" spans="1:19" x14ac:dyDescent="0.2">
      <c r="A5441" t="s">
        <v>8897</v>
      </c>
      <c r="B5441" t="s">
        <v>16</v>
      </c>
      <c r="C5441" t="s">
        <v>120</v>
      </c>
      <c r="D5441" t="s">
        <v>8898</v>
      </c>
      <c r="E5441">
        <v>3.9</v>
      </c>
      <c r="F5441">
        <v>69</v>
      </c>
      <c r="G5441" s="21">
        <v>10.23</v>
      </c>
      <c r="H5441">
        <v>2016</v>
      </c>
      <c r="J5441" t="str">
        <f>_xlfn.CONCAT(Table1[#This Row])</f>
        <v>San Rumé Barbera d'Asti Superiore 2016ItalyBarbera d'AstiVincenzo Bossotti3.96910.232016</v>
      </c>
      <c r="S5441" t="b">
        <v>0</v>
      </c>
    </row>
    <row r="5442" spans="1:19" x14ac:dyDescent="0.2">
      <c r="A5442" t="s">
        <v>8873</v>
      </c>
      <c r="B5442" t="s">
        <v>9</v>
      </c>
      <c r="C5442" t="s">
        <v>414</v>
      </c>
      <c r="D5442" t="s">
        <v>5377</v>
      </c>
      <c r="E5442">
        <v>3.8</v>
      </c>
      <c r="F5442">
        <v>69</v>
      </c>
      <c r="G5442" s="21">
        <v>46.79</v>
      </c>
      <c r="H5442">
        <v>2016</v>
      </c>
      <c r="J5442" t="str">
        <f>_xlfn.CONCAT(Table1[#This Row])</f>
        <v>Cuvée Spéciale Châteauneuf-du-Pape 2016FranceChâteauneuf-du-PapeTardieu-Laurent3.86946.792016</v>
      </c>
      <c r="S5442" t="b">
        <v>0</v>
      </c>
    </row>
    <row r="5443" spans="1:19" x14ac:dyDescent="0.2">
      <c r="A5443" t="s">
        <v>8870</v>
      </c>
      <c r="B5443" t="s">
        <v>9</v>
      </c>
      <c r="C5443" t="s">
        <v>596</v>
      </c>
      <c r="D5443" t="s">
        <v>6419</v>
      </c>
      <c r="E5443">
        <v>3.7</v>
      </c>
      <c r="F5443">
        <v>69</v>
      </c>
      <c r="G5443" s="21">
        <v>11.5</v>
      </c>
      <c r="H5443">
        <v>2016</v>
      </c>
      <c r="J5443" t="str">
        <f>_xlfn.CONCAT(Table1[#This Row])</f>
        <v>Regain Rouge 2016FranceVentouxVindemio3.76911.52016</v>
      </c>
      <c r="S5443" t="b">
        <v>0</v>
      </c>
    </row>
    <row r="5444" spans="1:19" x14ac:dyDescent="0.2">
      <c r="A5444" t="s">
        <v>3004</v>
      </c>
      <c r="B5444" t="s">
        <v>9</v>
      </c>
      <c r="C5444" t="s">
        <v>742</v>
      </c>
      <c r="D5444" t="s">
        <v>8868</v>
      </c>
      <c r="E5444">
        <v>3.6</v>
      </c>
      <c r="F5444">
        <v>69</v>
      </c>
      <c r="G5444" s="21">
        <v>6.55</v>
      </c>
      <c r="H5444">
        <v>2016</v>
      </c>
      <c r="J5444" t="str">
        <f>_xlfn.CONCAT(Table1[#This Row])</f>
        <v>Bordeaux Supérieur 2016FranceBordeaux SupérieurChâteau Barit3.6696.552016</v>
      </c>
      <c r="S5444" t="b">
        <v>0</v>
      </c>
    </row>
    <row r="5445" spans="1:19" x14ac:dyDescent="0.2">
      <c r="A5445" t="s">
        <v>5049</v>
      </c>
      <c r="B5445" t="s">
        <v>277</v>
      </c>
      <c r="C5445" t="s">
        <v>278</v>
      </c>
      <c r="D5445" t="s">
        <v>8872</v>
      </c>
      <c r="E5445">
        <v>3.4</v>
      </c>
      <c r="F5445">
        <v>69</v>
      </c>
      <c r="G5445" s="21">
        <v>11.02</v>
      </c>
      <c r="H5445">
        <v>2016</v>
      </c>
      <c r="J5445" t="str">
        <f>_xlfn.CONCAT(Table1[#This Row])</f>
        <v>Spätburgunder Trocken 2016GermanyPfalzKrebs3.46911.022016</v>
      </c>
      <c r="S5445" t="b">
        <v>0</v>
      </c>
    </row>
    <row r="5446" spans="1:19" x14ac:dyDescent="0.2">
      <c r="A5446" t="s">
        <v>8889</v>
      </c>
      <c r="B5446" t="s">
        <v>982</v>
      </c>
      <c r="C5446" t="s">
        <v>5242</v>
      </c>
      <c r="D5446" t="s">
        <v>8890</v>
      </c>
      <c r="E5446">
        <v>3.4</v>
      </c>
      <c r="F5446">
        <v>69</v>
      </c>
      <c r="G5446" s="21">
        <v>26.81</v>
      </c>
      <c r="H5446">
        <v>2016</v>
      </c>
      <c r="J5446" t="str">
        <f>_xlfn.CONCAT(Table1[#This Row])</f>
        <v>Ronco dell'Angelo Merlot 2016SwitzerlandTicinoVinattieri Ticinesi3.46926.812016</v>
      </c>
      <c r="S5446" t="b">
        <v>0</v>
      </c>
    </row>
    <row r="5447" spans="1:19" x14ac:dyDescent="0.2">
      <c r="A5447" t="s">
        <v>8803</v>
      </c>
      <c r="B5447" t="s">
        <v>16</v>
      </c>
      <c r="C5447" t="s">
        <v>1463</v>
      </c>
      <c r="D5447" t="s">
        <v>8804</v>
      </c>
      <c r="E5447">
        <v>4.2</v>
      </c>
      <c r="F5447">
        <v>68</v>
      </c>
      <c r="G5447" s="21">
        <v>8.9499999999999993</v>
      </c>
      <c r="H5447">
        <v>2016</v>
      </c>
      <c r="J5447" t="str">
        <f>_xlfn.CONCAT(Table1[#This Row])</f>
        <v>Campania Aglianico 2016ItalyCampaniaRocca del Dragone4.2688.952016</v>
      </c>
      <c r="S5447" t="b">
        <v>0</v>
      </c>
    </row>
    <row r="5448" spans="1:19" x14ac:dyDescent="0.2">
      <c r="A5448" t="s">
        <v>2597</v>
      </c>
      <c r="B5448" t="s">
        <v>16</v>
      </c>
      <c r="C5448" t="s">
        <v>181</v>
      </c>
      <c r="D5448" t="s">
        <v>8814</v>
      </c>
      <c r="E5448">
        <v>4.0999999999999996</v>
      </c>
      <c r="F5448">
        <v>68</v>
      </c>
      <c r="G5448" s="21">
        <v>28.27</v>
      </c>
      <c r="H5448">
        <v>2016</v>
      </c>
      <c r="J5448" t="str">
        <f>_xlfn.CONCAT(Table1[#This Row])</f>
        <v>Barolo 2016ItalyBaroloMauro Veglio4.16828.272016</v>
      </c>
      <c r="S5448" t="b">
        <v>0</v>
      </c>
    </row>
    <row r="5449" spans="1:19" x14ac:dyDescent="0.2">
      <c r="A5449" t="s">
        <v>8818</v>
      </c>
      <c r="B5449" t="s">
        <v>16</v>
      </c>
      <c r="C5449" t="s">
        <v>1446</v>
      </c>
      <c r="D5449" t="s">
        <v>3336</v>
      </c>
      <c r="E5449">
        <v>4.0999999999999996</v>
      </c>
      <c r="F5449">
        <v>68</v>
      </c>
      <c r="G5449" s="21">
        <v>12.03</v>
      </c>
      <c r="H5449">
        <v>2016</v>
      </c>
      <c r="J5449" t="str">
        <f>_xlfn.CONCAT(Table1[#This Row])</f>
        <v>Re Manfredi Aglianico del Vulture 2016ItalyAglianico del VultureTerre degli Svevi4.16812.032016</v>
      </c>
      <c r="S5449" t="b">
        <v>0</v>
      </c>
    </row>
    <row r="5450" spans="1:19" x14ac:dyDescent="0.2">
      <c r="A5450" t="s">
        <v>2915</v>
      </c>
      <c r="B5450" t="s">
        <v>16</v>
      </c>
      <c r="C5450" t="s">
        <v>374</v>
      </c>
      <c r="D5450" t="s">
        <v>3306</v>
      </c>
      <c r="E5450">
        <v>4.0999999999999996</v>
      </c>
      <c r="F5450">
        <v>68</v>
      </c>
      <c r="G5450" s="21">
        <v>22.64</v>
      </c>
      <c r="H5450">
        <v>2016</v>
      </c>
      <c r="J5450" t="str">
        <f>_xlfn.CONCAT(Table1[#This Row])</f>
        <v>Barbaresco 2016ItalyBarbarescoRivetti Massimo4.16822.642016</v>
      </c>
      <c r="S5450" t="b">
        <v>0</v>
      </c>
    </row>
    <row r="5451" spans="1:19" x14ac:dyDescent="0.2">
      <c r="A5451" t="s">
        <v>8827</v>
      </c>
      <c r="B5451" t="s">
        <v>16</v>
      </c>
      <c r="C5451" t="s">
        <v>178</v>
      </c>
      <c r="D5451" t="s">
        <v>179</v>
      </c>
      <c r="E5451">
        <v>4</v>
      </c>
      <c r="F5451">
        <v>68</v>
      </c>
      <c r="G5451" s="21">
        <v>26.9</v>
      </c>
      <c r="H5451">
        <v>2016</v>
      </c>
      <c r="J5451" t="str">
        <f>_xlfn.CONCAT(Table1[#This Row])</f>
        <v>Roscaleto Barbera d'Alba 2016ItalyBarbera d'AlbaEnzo Boglietti46826.92016</v>
      </c>
      <c r="S5451" t="b">
        <v>0</v>
      </c>
    </row>
    <row r="5452" spans="1:19" x14ac:dyDescent="0.2">
      <c r="A5452" t="s">
        <v>8816</v>
      </c>
      <c r="B5452" t="s">
        <v>66</v>
      </c>
      <c r="C5452" t="s">
        <v>669</v>
      </c>
      <c r="D5452" t="s">
        <v>670</v>
      </c>
      <c r="E5452">
        <v>3.9</v>
      </c>
      <c r="F5452">
        <v>68</v>
      </c>
      <c r="G5452" s="21">
        <v>18.84</v>
      </c>
      <c r="H5452">
        <v>2016</v>
      </c>
      <c r="J5452" t="str">
        <f>_xlfn.CONCAT(Table1[#This Row])</f>
        <v>Pago de los Balagueses Garnacha Tintorera 2016SpainValenciaVegalfaro3.96818.842016</v>
      </c>
      <c r="S5452" t="b">
        <v>0</v>
      </c>
    </row>
    <row r="5453" spans="1:19" x14ac:dyDescent="0.2">
      <c r="A5453" t="s">
        <v>8809</v>
      </c>
      <c r="B5453" t="s">
        <v>16</v>
      </c>
      <c r="C5453" t="s">
        <v>299</v>
      </c>
      <c r="D5453" t="s">
        <v>300</v>
      </c>
      <c r="E5453">
        <v>3.8</v>
      </c>
      <c r="F5453">
        <v>68</v>
      </c>
      <c r="G5453" s="21">
        <v>13.57</v>
      </c>
      <c r="H5453">
        <v>2016</v>
      </c>
      <c r="J5453" t="str">
        <f>_xlfn.CONCAT(Table1[#This Row])</f>
        <v>Dimonios Riserva Cannonau di Sardegna 2016ItalyCannonau di SardegnaSella &amp; Mosca3.86813.572016</v>
      </c>
      <c r="S5453" t="b">
        <v>0</v>
      </c>
    </row>
    <row r="5454" spans="1:19" x14ac:dyDescent="0.2">
      <c r="A5454" t="s">
        <v>8841</v>
      </c>
      <c r="B5454" t="s">
        <v>66</v>
      </c>
      <c r="C5454" t="s">
        <v>5233</v>
      </c>
      <c r="D5454" t="s">
        <v>8842</v>
      </c>
      <c r="E5454">
        <v>3.8</v>
      </c>
      <c r="F5454">
        <v>68</v>
      </c>
      <c r="G5454" s="21">
        <v>13.45</v>
      </c>
      <c r="H5454">
        <v>2016</v>
      </c>
      <c r="J5454" t="str">
        <f>_xlfn.CONCAT(Table1[#This Row])</f>
        <v>5º Tinto 2016SpainTierra de LeónLar de Maía3.86813.452016</v>
      </c>
      <c r="S5454" t="b">
        <v>0</v>
      </c>
    </row>
    <row r="5455" spans="1:19" x14ac:dyDescent="0.2">
      <c r="A5455" t="s">
        <v>8838</v>
      </c>
      <c r="B5455" t="s">
        <v>9</v>
      </c>
      <c r="C5455" t="s">
        <v>56</v>
      </c>
      <c r="D5455" t="s">
        <v>417</v>
      </c>
      <c r="E5455">
        <v>3.7</v>
      </c>
      <c r="F5455">
        <v>68</v>
      </c>
      <c r="G5455" s="21">
        <v>10.62</v>
      </c>
      <c r="H5455">
        <v>2016</v>
      </c>
      <c r="J5455" t="str">
        <f>_xlfn.CONCAT(Table1[#This Row])</f>
        <v>Côtes Du Rhône Grande Réserve 2016FranceCôtes-du-RhônePierre Amadieu3.76810.622016</v>
      </c>
      <c r="S5455" t="b">
        <v>0</v>
      </c>
    </row>
    <row r="5456" spans="1:19" x14ac:dyDescent="0.2">
      <c r="A5456" t="s">
        <v>4240</v>
      </c>
      <c r="B5456" t="s">
        <v>9</v>
      </c>
      <c r="C5456" t="s">
        <v>125</v>
      </c>
      <c r="D5456" t="s">
        <v>8839</v>
      </c>
      <c r="E5456">
        <v>3.5</v>
      </c>
      <c r="F5456">
        <v>68</v>
      </c>
      <c r="G5456" s="21">
        <v>7.99</v>
      </c>
      <c r="H5456">
        <v>2016</v>
      </c>
      <c r="J5456" t="str">
        <f>_xlfn.CONCAT(Table1[#This Row])</f>
        <v>Bordeaux 2016FranceBordeauxChâteau La Coudraie3.5687.992016</v>
      </c>
      <c r="S5456" t="b">
        <v>0</v>
      </c>
    </row>
    <row r="5457" spans="1:19" x14ac:dyDescent="0.2">
      <c r="A5457" t="s">
        <v>8758</v>
      </c>
      <c r="B5457" t="s">
        <v>16</v>
      </c>
      <c r="C5457" t="s">
        <v>234</v>
      </c>
      <c r="D5457" t="s">
        <v>375</v>
      </c>
      <c r="E5457">
        <v>4.2</v>
      </c>
      <c r="F5457">
        <v>67</v>
      </c>
      <c r="G5457" s="21">
        <v>120</v>
      </c>
      <c r="H5457">
        <v>2016</v>
      </c>
      <c r="J5457" t="str">
        <f>_xlfn.CONCAT(Table1[#This Row])</f>
        <v>Ca'Marcanda Bolgheri 2016ItalyBolgheriGaja4.2671202016</v>
      </c>
      <c r="S5457" t="b">
        <v>0</v>
      </c>
    </row>
    <row r="5458" spans="1:19" x14ac:dyDescent="0.2">
      <c r="A5458" t="s">
        <v>8742</v>
      </c>
      <c r="B5458" t="s">
        <v>77</v>
      </c>
      <c r="C5458" t="s">
        <v>522</v>
      </c>
      <c r="D5458" t="s">
        <v>4203</v>
      </c>
      <c r="E5458">
        <v>3.9</v>
      </c>
      <c r="F5458">
        <v>67</v>
      </c>
      <c r="G5458" s="21">
        <v>11.48</v>
      </c>
      <c r="H5458">
        <v>2016</v>
      </c>
      <c r="J5458" t="str">
        <f>_xlfn.CONCAT(Table1[#This Row])</f>
        <v>Vale da Mata Tinto 2016PortugalLisboaHerdade do Rocim3.96711.482016</v>
      </c>
      <c r="S5458" t="b">
        <v>0</v>
      </c>
    </row>
    <row r="5459" spans="1:19" x14ac:dyDescent="0.2">
      <c r="A5459" t="s">
        <v>8739</v>
      </c>
      <c r="B5459" t="s">
        <v>9</v>
      </c>
      <c r="C5459" t="s">
        <v>2630</v>
      </c>
      <c r="D5459" t="s">
        <v>2925</v>
      </c>
      <c r="E5459">
        <v>3.8</v>
      </c>
      <c r="F5459">
        <v>67</v>
      </c>
      <c r="G5459" s="21">
        <v>24.95</v>
      </c>
      <c r="H5459">
        <v>2016</v>
      </c>
      <c r="J5459" t="str">
        <f>_xlfn.CONCAT(Table1[#This Row])</f>
        <v>Clos Triguedina Malbec 2016FranceCahorsJean-Luc Baldès3.86724.952016</v>
      </c>
      <c r="S5459" t="b">
        <v>0</v>
      </c>
    </row>
    <row r="5460" spans="1:19" x14ac:dyDescent="0.2">
      <c r="A5460" t="s">
        <v>8764</v>
      </c>
      <c r="B5460" t="s">
        <v>9</v>
      </c>
      <c r="C5460" t="s">
        <v>125</v>
      </c>
      <c r="D5460" t="s">
        <v>3072</v>
      </c>
      <c r="E5460">
        <v>3.6</v>
      </c>
      <c r="F5460">
        <v>67</v>
      </c>
      <c r="G5460" s="21">
        <v>9.9</v>
      </c>
      <c r="H5460">
        <v>2016</v>
      </c>
      <c r="J5460" t="str">
        <f>_xlfn.CONCAT(Table1[#This Row])</f>
        <v>Réserve Bordeaux Rouge 2016FranceBordeauxChâteau Tour de Mirambeau3.6679.92016</v>
      </c>
      <c r="S5460" t="b">
        <v>0</v>
      </c>
    </row>
    <row r="5461" spans="1:19" x14ac:dyDescent="0.2">
      <c r="A5461" t="s">
        <v>8759</v>
      </c>
      <c r="B5461" t="s">
        <v>34</v>
      </c>
      <c r="C5461" t="s">
        <v>718</v>
      </c>
      <c r="D5461" t="s">
        <v>2379</v>
      </c>
      <c r="E5461">
        <v>3.3</v>
      </c>
      <c r="F5461">
        <v>67</v>
      </c>
      <c r="G5461" s="21">
        <v>14.13</v>
      </c>
      <c r="H5461">
        <v>2016</v>
      </c>
      <c r="J5461" t="str">
        <f>_xlfn.CONCAT(Table1[#This Row])</f>
        <v>Random Unexpected Red 2016ChileColchagua ValleyPolkura3.36714.132016</v>
      </c>
      <c r="S5461" t="b">
        <v>0</v>
      </c>
    </row>
    <row r="5462" spans="1:19" x14ac:dyDescent="0.2">
      <c r="A5462" t="s">
        <v>8705</v>
      </c>
      <c r="B5462" t="s">
        <v>16</v>
      </c>
      <c r="C5462" t="s">
        <v>433</v>
      </c>
      <c r="D5462" t="s">
        <v>2573</v>
      </c>
      <c r="E5462">
        <v>4.0999999999999996</v>
      </c>
      <c r="F5462">
        <v>66</v>
      </c>
      <c r="G5462" s="21">
        <v>20.27</v>
      </c>
      <c r="H5462">
        <v>2016</v>
      </c>
      <c r="J5462" t="str">
        <f>_xlfn.CONCAT(Table1[#This Row])</f>
        <v>Ripa della Volta Valpolicella Ripasso 2016ItalyValpolicella RipassoOttella4.16620.272016</v>
      </c>
      <c r="S5462" t="b">
        <v>0</v>
      </c>
    </row>
    <row r="5463" spans="1:19" x14ac:dyDescent="0.2">
      <c r="A5463" t="s">
        <v>6566</v>
      </c>
      <c r="B5463" t="s">
        <v>62</v>
      </c>
      <c r="C5463" t="s">
        <v>244</v>
      </c>
      <c r="D5463" t="s">
        <v>8197</v>
      </c>
      <c r="E5463">
        <v>4.0999999999999996</v>
      </c>
      <c r="F5463">
        <v>66</v>
      </c>
      <c r="G5463" s="21">
        <v>16.899999999999999</v>
      </c>
      <c r="H5463">
        <v>2016</v>
      </c>
      <c r="J5463" t="str">
        <f>_xlfn.CONCAT(Table1[#This Row])</f>
        <v>Cabernet Sauvignon - Merlot 2016South AfricaPaarlRupert &amp; Rothschild4.16616.92016</v>
      </c>
      <c r="S5463" t="b">
        <v>0</v>
      </c>
    </row>
    <row r="5464" spans="1:19" x14ac:dyDescent="0.2">
      <c r="A5464" t="s">
        <v>8708</v>
      </c>
      <c r="B5464" t="s">
        <v>23</v>
      </c>
      <c r="C5464" t="s">
        <v>247</v>
      </c>
      <c r="D5464" t="s">
        <v>649</v>
      </c>
      <c r="E5464">
        <v>3.9</v>
      </c>
      <c r="F5464">
        <v>66</v>
      </c>
      <c r="G5464" s="21">
        <v>25.5</v>
      </c>
      <c r="H5464">
        <v>2016</v>
      </c>
      <c r="J5464" t="str">
        <f>_xlfn.CONCAT(Table1[#This Row])</f>
        <v>Haideboden Frauenkirchner 2016AustriaBurgenlandUmathum3.96625.52016</v>
      </c>
      <c r="S5464" t="b">
        <v>0</v>
      </c>
    </row>
    <row r="5465" spans="1:19" x14ac:dyDescent="0.2">
      <c r="A5465" t="s">
        <v>8706</v>
      </c>
      <c r="B5465" t="s">
        <v>9</v>
      </c>
      <c r="C5465" t="s">
        <v>172</v>
      </c>
      <c r="D5465" t="s">
        <v>1530</v>
      </c>
      <c r="E5465">
        <v>3.8</v>
      </c>
      <c r="F5465">
        <v>66</v>
      </c>
      <c r="G5465" s="21">
        <v>16.47</v>
      </c>
      <c r="H5465">
        <v>2016</v>
      </c>
      <c r="J5465" t="str">
        <f>_xlfn.CONCAT(Table1[#This Row])</f>
        <v>Grès de Montpellier 2016FranceLanguedocMas des Mas3.86616.472016</v>
      </c>
      <c r="S5465" t="b">
        <v>0</v>
      </c>
    </row>
    <row r="5466" spans="1:19" x14ac:dyDescent="0.2">
      <c r="A5466" t="s">
        <v>101</v>
      </c>
      <c r="B5466" t="s">
        <v>30</v>
      </c>
      <c r="C5466" t="s">
        <v>236</v>
      </c>
      <c r="D5466" t="s">
        <v>8714</v>
      </c>
      <c r="E5466">
        <v>3.8</v>
      </c>
      <c r="F5466">
        <v>66</v>
      </c>
      <c r="G5466" s="21">
        <v>29.95</v>
      </c>
      <c r="H5466">
        <v>2016</v>
      </c>
      <c r="J5466" t="str">
        <f>_xlfn.CONCAT(Table1[#This Row])</f>
        <v>Pinot Noir 2016New ZealandMarlboroughTe Whare Ra3.86629.952016</v>
      </c>
      <c r="S5466" t="b">
        <v>0</v>
      </c>
    </row>
    <row r="5467" spans="1:19" x14ac:dyDescent="0.2">
      <c r="A5467" t="s">
        <v>8672</v>
      </c>
      <c r="B5467" t="s">
        <v>23</v>
      </c>
      <c r="C5467" t="s">
        <v>247</v>
      </c>
      <c r="D5467" t="s">
        <v>1061</v>
      </c>
      <c r="E5467">
        <v>4</v>
      </c>
      <c r="F5467">
        <v>65</v>
      </c>
      <c r="G5467" s="21">
        <v>15.9</v>
      </c>
      <c r="H5467">
        <v>2016</v>
      </c>
      <c r="J5467" t="str">
        <f>_xlfn.CONCAT(Table1[#This Row])</f>
        <v>Hill Side 2016AustriaBurgenlandLeo Hillinger46515.92016</v>
      </c>
      <c r="S5467" t="b">
        <v>0</v>
      </c>
    </row>
    <row r="5468" spans="1:19" x14ac:dyDescent="0.2">
      <c r="A5468" t="s">
        <v>8676</v>
      </c>
      <c r="B5468" t="s">
        <v>16</v>
      </c>
      <c r="C5468" t="s">
        <v>2291</v>
      </c>
      <c r="D5468" t="s">
        <v>2725</v>
      </c>
      <c r="E5468">
        <v>4</v>
      </c>
      <c r="F5468">
        <v>65</v>
      </c>
      <c r="G5468" s="21">
        <v>43.51</v>
      </c>
      <c r="H5468">
        <v>2016</v>
      </c>
      <c r="J5468" t="str">
        <f>_xlfn.CONCAT(Table1[#This Row])</f>
        <v>Desiderio Merlot 2016ItalyCortonaAvignonesi46543.512016</v>
      </c>
      <c r="S5468" t="b">
        <v>0</v>
      </c>
    </row>
    <row r="5469" spans="1:19" x14ac:dyDescent="0.2">
      <c r="A5469" t="s">
        <v>8659</v>
      </c>
      <c r="B5469" t="s">
        <v>16</v>
      </c>
      <c r="C5469" t="s">
        <v>5274</v>
      </c>
      <c r="D5469" t="s">
        <v>3047</v>
      </c>
      <c r="E5469">
        <v>3.9</v>
      </c>
      <c r="F5469">
        <v>65</v>
      </c>
      <c r="G5469" s="21">
        <v>17.899999999999999</v>
      </c>
      <c r="H5469">
        <v>2016</v>
      </c>
      <c r="J5469" t="str">
        <f>_xlfn.CONCAT(Table1[#This Row])</f>
        <v>Refosco dal Peduncolo Rosso 2016ItalyColli Orientali del FriuliLivio Felluga3.96517.92016</v>
      </c>
      <c r="S5469" t="b">
        <v>0</v>
      </c>
    </row>
    <row r="5470" spans="1:19" x14ac:dyDescent="0.2">
      <c r="A5470" t="s">
        <v>8667</v>
      </c>
      <c r="B5470" t="s">
        <v>16</v>
      </c>
      <c r="C5470" t="s">
        <v>638</v>
      </c>
      <c r="D5470" t="s">
        <v>4875</v>
      </c>
      <c r="E5470">
        <v>3.8</v>
      </c>
      <c r="F5470">
        <v>65</v>
      </c>
      <c r="G5470" s="21">
        <v>9.75</v>
      </c>
      <c r="H5470">
        <v>2016</v>
      </c>
      <c r="J5470" t="str">
        <f>_xlfn.CONCAT(Table1[#This Row])</f>
        <v>Colle Secco Montepulciano d'Abruzzo Rubino 2016ItalyMontepulciano d'AbruzzoCantina Tollo3.8659.752016</v>
      </c>
      <c r="S5470" t="b">
        <v>0</v>
      </c>
    </row>
    <row r="5471" spans="1:19" x14ac:dyDescent="0.2">
      <c r="A5471" t="s">
        <v>5143</v>
      </c>
      <c r="B5471" t="s">
        <v>66</v>
      </c>
      <c r="C5471" t="s">
        <v>308</v>
      </c>
      <c r="D5471" t="s">
        <v>4776</v>
      </c>
      <c r="E5471">
        <v>3.8</v>
      </c>
      <c r="F5471">
        <v>65</v>
      </c>
      <c r="G5471" s="21">
        <v>7.7</v>
      </c>
      <c r="H5471">
        <v>2016</v>
      </c>
      <c r="J5471" t="str">
        <f>_xlfn.CONCAT(Table1[#This Row])</f>
        <v>Rioja Crianza 2016SpainRiojaEl Meson3.8657.72016</v>
      </c>
      <c r="S5471" t="b">
        <v>0</v>
      </c>
    </row>
    <row r="5472" spans="1:19" x14ac:dyDescent="0.2">
      <c r="A5472" t="s">
        <v>1063</v>
      </c>
      <c r="B5472" t="s">
        <v>16</v>
      </c>
      <c r="C5472" t="s">
        <v>404</v>
      </c>
      <c r="D5472" t="s">
        <v>6007</v>
      </c>
      <c r="E5472">
        <v>3.7</v>
      </c>
      <c r="F5472">
        <v>65</v>
      </c>
      <c r="G5472" s="21">
        <v>8.6</v>
      </c>
      <c r="H5472">
        <v>2016</v>
      </c>
      <c r="J5472" t="str">
        <f>_xlfn.CONCAT(Table1[#This Row])</f>
        <v>Merlot 2016ItalySüdtirol - Alto AdigeTramin3.7658.62016</v>
      </c>
      <c r="S5472" t="b">
        <v>0</v>
      </c>
    </row>
    <row r="5473" spans="1:19" x14ac:dyDescent="0.2">
      <c r="A5473" t="s">
        <v>8664</v>
      </c>
      <c r="B5473" t="s">
        <v>9</v>
      </c>
      <c r="C5473" t="s">
        <v>3360</v>
      </c>
      <c r="D5473" t="s">
        <v>5377</v>
      </c>
      <c r="E5473">
        <v>3.7</v>
      </c>
      <c r="F5473">
        <v>65</v>
      </c>
      <c r="G5473" s="21">
        <v>20.47</v>
      </c>
      <c r="H5473">
        <v>2016</v>
      </c>
      <c r="J5473" t="str">
        <f>_xlfn.CONCAT(Table1[#This Row])</f>
        <v>Rasteau Vieilles Vignes 2016FranceRasteauTardieu-Laurent3.76520.472016</v>
      </c>
      <c r="S5473" t="b">
        <v>0</v>
      </c>
    </row>
    <row r="5474" spans="1:19" x14ac:dyDescent="0.2">
      <c r="A5474" t="s">
        <v>4284</v>
      </c>
      <c r="B5474" t="s">
        <v>16</v>
      </c>
      <c r="C5474" t="s">
        <v>38</v>
      </c>
      <c r="D5474" t="s">
        <v>5215</v>
      </c>
      <c r="E5474">
        <v>3.6</v>
      </c>
      <c r="F5474">
        <v>65</v>
      </c>
      <c r="G5474" s="21">
        <v>8.99</v>
      </c>
      <c r="H5474">
        <v>2016</v>
      </c>
      <c r="J5474" t="str">
        <f>_xlfn.CONCAT(Table1[#This Row])</f>
        <v>Chianti 2016ItalyChiantiMontellori3.6658.992016</v>
      </c>
      <c r="S5474" t="b">
        <v>0</v>
      </c>
    </row>
    <row r="5475" spans="1:19" x14ac:dyDescent="0.2">
      <c r="A5475" t="s">
        <v>8679</v>
      </c>
      <c r="B5475" t="s">
        <v>277</v>
      </c>
      <c r="C5475" t="s">
        <v>955</v>
      </c>
      <c r="D5475" t="s">
        <v>8680</v>
      </c>
      <c r="E5475">
        <v>3.5</v>
      </c>
      <c r="F5475">
        <v>65</v>
      </c>
      <c r="G5475" s="21">
        <v>11</v>
      </c>
      <c r="H5475">
        <v>2016</v>
      </c>
      <c r="J5475" t="str">
        <f>_xlfn.CONCAT(Table1[#This Row])</f>
        <v>Kaliber 12 Spätburgunder 2016GermanyRheinhessenAdams3.565112016</v>
      </c>
      <c r="S5475" t="b">
        <v>0</v>
      </c>
    </row>
    <row r="5476" spans="1:19" x14ac:dyDescent="0.2">
      <c r="A5476" t="s">
        <v>8647</v>
      </c>
      <c r="B5476" t="s">
        <v>66</v>
      </c>
      <c r="C5476" t="s">
        <v>108</v>
      </c>
      <c r="D5476" t="s">
        <v>109</v>
      </c>
      <c r="E5476">
        <v>3.3</v>
      </c>
      <c r="F5476">
        <v>65</v>
      </c>
      <c r="G5476" s="21">
        <v>17.55</v>
      </c>
      <c r="H5476">
        <v>2016</v>
      </c>
      <c r="J5476" t="str">
        <f>_xlfn.CONCAT(Table1[#This Row])</f>
        <v>Picarios 2016SpainYeclaCastaño3.36517.552016</v>
      </c>
      <c r="S5476" t="b">
        <v>0</v>
      </c>
    </row>
    <row r="5477" spans="1:19" x14ac:dyDescent="0.2">
      <c r="A5477" t="s">
        <v>3615</v>
      </c>
      <c r="B5477" t="s">
        <v>66</v>
      </c>
      <c r="C5477" t="s">
        <v>222</v>
      </c>
      <c r="D5477" t="s">
        <v>8609</v>
      </c>
      <c r="E5477">
        <v>4.3</v>
      </c>
      <c r="F5477">
        <v>64</v>
      </c>
      <c r="G5477" s="21">
        <v>53.34</v>
      </c>
      <c r="H5477">
        <v>2016</v>
      </c>
      <c r="J5477" t="str">
        <f>_xlfn.CONCAT(Table1[#This Row])</f>
        <v>Tinto 2016SpainRibera del DueroSei Solo4.36453.342016</v>
      </c>
      <c r="S5477" t="b">
        <v>0</v>
      </c>
    </row>
    <row r="5478" spans="1:19" x14ac:dyDescent="0.2">
      <c r="A5478" t="s">
        <v>8625</v>
      </c>
      <c r="B5478" t="s">
        <v>16</v>
      </c>
      <c r="C5478" t="s">
        <v>302</v>
      </c>
      <c r="D5478" t="s">
        <v>8626</v>
      </c>
      <c r="E5478">
        <v>4.0999999999999996</v>
      </c>
      <c r="F5478">
        <v>64</v>
      </c>
      <c r="G5478" s="21">
        <v>11.5</v>
      </c>
      <c r="H5478">
        <v>2016</v>
      </c>
      <c r="J5478" t="str">
        <f>_xlfn.CONCAT(Table1[#This Row])</f>
        <v>Giravolta Primitivo di Manduria 2016ItalyPrimitivo di ManduriaFelline4.16411.52016</v>
      </c>
      <c r="S5478" t="b">
        <v>0</v>
      </c>
    </row>
    <row r="5479" spans="1:19" x14ac:dyDescent="0.2">
      <c r="A5479" t="s">
        <v>8604</v>
      </c>
      <c r="B5479" t="s">
        <v>66</v>
      </c>
      <c r="C5479" t="s">
        <v>308</v>
      </c>
      <c r="D5479" t="s">
        <v>1777</v>
      </c>
      <c r="E5479">
        <v>3.9</v>
      </c>
      <c r="F5479">
        <v>64</v>
      </c>
      <c r="G5479" s="21">
        <v>8.5</v>
      </c>
      <c r="H5479">
        <v>2016</v>
      </c>
      <c r="J5479" t="str">
        <f>_xlfn.CONCAT(Table1[#This Row])</f>
        <v>Crianza Garnacha 2016SpainRiojaEl Coto3.9648.52016</v>
      </c>
      <c r="S5479" t="b">
        <v>0</v>
      </c>
    </row>
    <row r="5480" spans="1:19" x14ac:dyDescent="0.2">
      <c r="A5480" t="s">
        <v>2007</v>
      </c>
      <c r="B5480" t="s">
        <v>9</v>
      </c>
      <c r="C5480" t="s">
        <v>281</v>
      </c>
      <c r="D5480" t="s">
        <v>8606</v>
      </c>
      <c r="E5480">
        <v>3.9</v>
      </c>
      <c r="F5480">
        <v>64</v>
      </c>
      <c r="G5480" s="21">
        <v>17.95</v>
      </c>
      <c r="H5480">
        <v>2016</v>
      </c>
      <c r="J5480" t="str">
        <f>_xlfn.CONCAT(Table1[#This Row])</f>
        <v>Haut-Médoc 2016FranceHaut-MédocChâteau Larrivaux3.96417.952016</v>
      </c>
      <c r="S5480" t="b">
        <v>0</v>
      </c>
    </row>
    <row r="5481" spans="1:19" x14ac:dyDescent="0.2">
      <c r="A5481" t="s">
        <v>8602</v>
      </c>
      <c r="B5481" t="s">
        <v>9</v>
      </c>
      <c r="C5481" t="s">
        <v>1784</v>
      </c>
      <c r="D5481" t="s">
        <v>3678</v>
      </c>
      <c r="E5481">
        <v>3.8</v>
      </c>
      <c r="F5481">
        <v>64</v>
      </c>
      <c r="G5481" s="21">
        <v>18.03</v>
      </c>
      <c r="H5481">
        <v>2016</v>
      </c>
      <c r="J5481" t="str">
        <f>_xlfn.CONCAT(Table1[#This Row])</f>
        <v>JT Rouge Costières de Nîmes 2016FranceCostières-de-NîmesChâteau de Nages3.86418.032016</v>
      </c>
      <c r="S5481" t="b">
        <v>0</v>
      </c>
    </row>
    <row r="5482" spans="1:19" x14ac:dyDescent="0.2">
      <c r="A5482" t="s">
        <v>8579</v>
      </c>
      <c r="B5482" t="s">
        <v>23</v>
      </c>
      <c r="C5482" t="s">
        <v>247</v>
      </c>
      <c r="D5482" t="s">
        <v>5848</v>
      </c>
      <c r="E5482">
        <v>3.6</v>
      </c>
      <c r="F5482">
        <v>64</v>
      </c>
      <c r="G5482" s="21">
        <v>11.76</v>
      </c>
      <c r="H5482">
        <v>2016</v>
      </c>
      <c r="J5482" t="str">
        <f>_xlfn.CONCAT(Table1[#This Row])</f>
        <v>Rust Blaufränkisch Ried Gmärk Trocken 2016AustriaBurgenlandErnst Triebaumer3.66411.762016</v>
      </c>
      <c r="S5482" t="b">
        <v>0</v>
      </c>
    </row>
    <row r="5483" spans="1:19" x14ac:dyDescent="0.2">
      <c r="A5483" t="s">
        <v>8621</v>
      </c>
      <c r="B5483" t="s">
        <v>9</v>
      </c>
      <c r="C5483" t="s">
        <v>721</v>
      </c>
      <c r="D5483" t="s">
        <v>8622</v>
      </c>
      <c r="E5483">
        <v>3.6</v>
      </c>
      <c r="F5483">
        <v>64</v>
      </c>
      <c r="G5483" s="21">
        <v>16.940000000000001</v>
      </c>
      <c r="H5483">
        <v>2016</v>
      </c>
      <c r="J5483" t="str">
        <f>_xlfn.CONCAT(Table1[#This Row])</f>
        <v>Château la Pensée Lalande de Pomerol 2016FranceLalande-de-PomerolVignoble Mingot3.66416.942016</v>
      </c>
      <c r="S5483" t="b">
        <v>0</v>
      </c>
    </row>
    <row r="5484" spans="1:19" x14ac:dyDescent="0.2">
      <c r="A5484" t="s">
        <v>860</v>
      </c>
      <c r="B5484" t="s">
        <v>66</v>
      </c>
      <c r="C5484" t="s">
        <v>2518</v>
      </c>
      <c r="D5484" t="s">
        <v>2642</v>
      </c>
      <c r="E5484">
        <v>4.2</v>
      </c>
      <c r="F5484">
        <v>63</v>
      </c>
      <c r="G5484" s="21">
        <v>27.36</v>
      </c>
      <c r="H5484">
        <v>2016</v>
      </c>
      <c r="J5484" t="str">
        <f>_xlfn.CONCAT(Table1[#This Row])</f>
        <v>Cabernet Sauvignon 2016SpainDominio de ValdepusaMarqués de Griñon4.26327.362016</v>
      </c>
      <c r="S5484" t="b">
        <v>0</v>
      </c>
    </row>
    <row r="5485" spans="1:19" x14ac:dyDescent="0.2">
      <c r="A5485" t="s">
        <v>8525</v>
      </c>
      <c r="B5485" t="s">
        <v>16</v>
      </c>
      <c r="C5485" t="s">
        <v>425</v>
      </c>
      <c r="D5485" t="s">
        <v>7220</v>
      </c>
      <c r="E5485">
        <v>4</v>
      </c>
      <c r="F5485">
        <v>63</v>
      </c>
      <c r="G5485" s="21">
        <v>14.45</v>
      </c>
      <c r="H5485">
        <v>2016</v>
      </c>
      <c r="J5485" t="str">
        <f>_xlfn.CONCAT(Table1[#This Row])</f>
        <v>Srü Roero 2016ItalyRoeroMonchiero Carbone46314.452016</v>
      </c>
      <c r="S5485" t="b">
        <v>0</v>
      </c>
    </row>
    <row r="5486" spans="1:19" x14ac:dyDescent="0.2">
      <c r="A5486" t="s">
        <v>8531</v>
      </c>
      <c r="B5486" t="s">
        <v>46</v>
      </c>
      <c r="C5486" t="s">
        <v>341</v>
      </c>
      <c r="D5486" t="s">
        <v>3463</v>
      </c>
      <c r="E5486">
        <v>3.9</v>
      </c>
      <c r="F5486">
        <v>63</v>
      </c>
      <c r="G5486" s="21">
        <v>11.9</v>
      </c>
      <c r="H5486">
        <v>2016</v>
      </c>
      <c r="J5486" t="str">
        <f>_xlfn.CONCAT(Table1[#This Row])</f>
        <v>The Red Sedan (Winemaker Selection) 2016AustraliaSouth AustraliaRedHeads3.96311.92016</v>
      </c>
      <c r="S5486" t="b">
        <v>0</v>
      </c>
    </row>
    <row r="5487" spans="1:19" x14ac:dyDescent="0.2">
      <c r="A5487" t="s">
        <v>8526</v>
      </c>
      <c r="B5487" t="s">
        <v>277</v>
      </c>
      <c r="C5487" t="s">
        <v>278</v>
      </c>
      <c r="D5487" t="s">
        <v>3608</v>
      </c>
      <c r="E5487">
        <v>3.8</v>
      </c>
      <c r="F5487">
        <v>63</v>
      </c>
      <c r="G5487" s="21">
        <v>24.9</v>
      </c>
      <c r="H5487">
        <v>2016</v>
      </c>
      <c r="J5487" t="str">
        <f>_xlfn.CONCAT(Table1[#This Row])</f>
        <v>Luitmar 2016GermanyPfalzPhilipp Kuhn3.86324.92016</v>
      </c>
      <c r="S5487" t="b">
        <v>0</v>
      </c>
    </row>
    <row r="5488" spans="1:19" x14ac:dyDescent="0.2">
      <c r="A5488" t="s">
        <v>8530</v>
      </c>
      <c r="B5488" t="s">
        <v>16</v>
      </c>
      <c r="C5488" t="s">
        <v>17</v>
      </c>
      <c r="D5488" t="s">
        <v>915</v>
      </c>
      <c r="E5488">
        <v>3.8</v>
      </c>
      <c r="F5488">
        <v>63</v>
      </c>
      <c r="G5488" s="21">
        <v>15.69</v>
      </c>
      <c r="H5488">
        <v>2016</v>
      </c>
      <c r="J5488" t="str">
        <f>_xlfn.CONCAT(Table1[#This Row])</f>
        <v>Il Nero di Casanova Toscana Sangiovese 2016ItalyToscanaLa Spinetta3.86315.692016</v>
      </c>
      <c r="S5488" t="b">
        <v>0</v>
      </c>
    </row>
    <row r="5489" spans="1:19" x14ac:dyDescent="0.2">
      <c r="A5489" t="s">
        <v>8550</v>
      </c>
      <c r="B5489" t="s">
        <v>70</v>
      </c>
      <c r="C5489" t="s">
        <v>3785</v>
      </c>
      <c r="D5489" t="s">
        <v>708</v>
      </c>
      <c r="E5489">
        <v>3.8</v>
      </c>
      <c r="F5489">
        <v>63</v>
      </c>
      <c r="G5489" s="21">
        <v>22.5</v>
      </c>
      <c r="H5489">
        <v>2016</v>
      </c>
      <c r="J5489" t="str">
        <f>_xlfn.CONCAT(Table1[#This Row])</f>
        <v>Director's Cabernet Sauvignon 2016United StatesSonoma CountyFrancis Ford Coppola3.86322.52016</v>
      </c>
      <c r="S5489" t="b">
        <v>0</v>
      </c>
    </row>
    <row r="5490" spans="1:19" x14ac:dyDescent="0.2">
      <c r="A5490" t="s">
        <v>8537</v>
      </c>
      <c r="B5490" t="s">
        <v>16</v>
      </c>
      <c r="C5490" t="s">
        <v>53</v>
      </c>
      <c r="D5490" t="s">
        <v>8538</v>
      </c>
      <c r="E5490">
        <v>3.6</v>
      </c>
      <c r="F5490">
        <v>63</v>
      </c>
      <c r="G5490" s="21">
        <v>5.75</v>
      </c>
      <c r="H5490">
        <v>2016</v>
      </c>
      <c r="J5490" t="str">
        <f>_xlfn.CONCAT(Table1[#This Row])</f>
        <v>Negroamaro - Primitivo 2016ItalyPugliaBorgo Mastro3.6635.752016</v>
      </c>
      <c r="S5490" t="b">
        <v>0</v>
      </c>
    </row>
    <row r="5491" spans="1:19" x14ac:dyDescent="0.2">
      <c r="A5491" t="s">
        <v>8552</v>
      </c>
      <c r="B5491" t="s">
        <v>66</v>
      </c>
      <c r="C5491" t="s">
        <v>147</v>
      </c>
      <c r="D5491" t="s">
        <v>3408</v>
      </c>
      <c r="E5491">
        <v>3.6</v>
      </c>
      <c r="F5491">
        <v>63</v>
      </c>
      <c r="G5491" s="21">
        <v>15.5</v>
      </c>
      <c r="H5491">
        <v>2016</v>
      </c>
      <c r="J5491" t="str">
        <f>_xlfn.CONCAT(Table1[#This Row])</f>
        <v>Mas de Leda 2016SpainCastilla y LeónLeda3.66315.52016</v>
      </c>
      <c r="S5491" t="b">
        <v>0</v>
      </c>
    </row>
    <row r="5492" spans="1:19" x14ac:dyDescent="0.2">
      <c r="A5492" t="s">
        <v>2459</v>
      </c>
      <c r="B5492" t="s">
        <v>9</v>
      </c>
      <c r="C5492" t="s">
        <v>721</v>
      </c>
      <c r="D5492" t="s">
        <v>5113</v>
      </c>
      <c r="E5492">
        <v>3.5</v>
      </c>
      <c r="F5492">
        <v>63</v>
      </c>
      <c r="G5492" s="21">
        <v>21.5</v>
      </c>
      <c r="H5492">
        <v>2016</v>
      </c>
      <c r="J5492" t="str">
        <f>_xlfn.CONCAT(Table1[#This Row])</f>
        <v>Lalande-de-Pomerol 2016FranceLalande-de-PomerolChâteau Siaurac3.56321.52016</v>
      </c>
      <c r="S5492" t="b">
        <v>0</v>
      </c>
    </row>
    <row r="5493" spans="1:19" x14ac:dyDescent="0.2">
      <c r="A5493" t="s">
        <v>8462</v>
      </c>
      <c r="B5493" t="s">
        <v>277</v>
      </c>
      <c r="C5493" t="s">
        <v>278</v>
      </c>
      <c r="D5493" t="s">
        <v>1997</v>
      </c>
      <c r="E5493">
        <v>4.3</v>
      </c>
      <c r="F5493">
        <v>62</v>
      </c>
      <c r="G5493" s="21">
        <v>28.7</v>
      </c>
      <c r="H5493">
        <v>2016</v>
      </c>
      <c r="J5493" t="str">
        <f>_xlfn.CONCAT(Table1[#This Row])</f>
        <v>Holy Moly Shiraz 2016GermanyPfalzSchneider4.36228.72016</v>
      </c>
      <c r="S5493" t="b">
        <v>0</v>
      </c>
    </row>
    <row r="5494" spans="1:19" x14ac:dyDescent="0.2">
      <c r="A5494" t="s">
        <v>4208</v>
      </c>
      <c r="B5494" t="s">
        <v>277</v>
      </c>
      <c r="C5494" t="s">
        <v>278</v>
      </c>
      <c r="D5494" t="s">
        <v>4651</v>
      </c>
      <c r="E5494">
        <v>3.9</v>
      </c>
      <c r="F5494">
        <v>62</v>
      </c>
      <c r="G5494" s="21">
        <v>11.5</v>
      </c>
      <c r="H5494">
        <v>2016</v>
      </c>
      <c r="J5494" t="str">
        <f>_xlfn.CONCAT(Table1[#This Row])</f>
        <v>Spätburgunder 2016GermanyPfalzFriedrich Becker3.96211.52016</v>
      </c>
      <c r="S5494" t="b">
        <v>0</v>
      </c>
    </row>
    <row r="5495" spans="1:19" x14ac:dyDescent="0.2">
      <c r="A5495" t="s">
        <v>8502</v>
      </c>
      <c r="B5495" t="s">
        <v>16</v>
      </c>
      <c r="C5495" t="s">
        <v>374</v>
      </c>
      <c r="D5495" t="s">
        <v>220</v>
      </c>
      <c r="E5495">
        <v>3.8</v>
      </c>
      <c r="F5495">
        <v>62</v>
      </c>
      <c r="G5495" s="21">
        <v>17.899999999999999</v>
      </c>
      <c r="H5495">
        <v>2016</v>
      </c>
      <c r="J5495" t="str">
        <f>_xlfn.CONCAT(Table1[#This Row])</f>
        <v>La Casa In Collina Barbaresco 2016ItalyBarbarescoVite Colte3.86217.92016</v>
      </c>
      <c r="S5495" t="b">
        <v>0</v>
      </c>
    </row>
    <row r="5496" spans="1:19" x14ac:dyDescent="0.2">
      <c r="A5496" t="s">
        <v>1063</v>
      </c>
      <c r="B5496" t="s">
        <v>16</v>
      </c>
      <c r="C5496" t="s">
        <v>8486</v>
      </c>
      <c r="D5496" t="s">
        <v>8487</v>
      </c>
      <c r="E5496">
        <v>3.7</v>
      </c>
      <c r="F5496">
        <v>62</v>
      </c>
      <c r="G5496" s="21">
        <v>8.5</v>
      </c>
      <c r="H5496">
        <v>2016</v>
      </c>
      <c r="J5496" t="str">
        <f>_xlfn.CONCAT(Table1[#This Row])</f>
        <v>Merlot 2016ItalyFriuli AquileiaCa' Bolani3.7628.52016</v>
      </c>
      <c r="S5496" t="b">
        <v>0</v>
      </c>
    </row>
    <row r="5497" spans="1:19" x14ac:dyDescent="0.2">
      <c r="A5497" t="s">
        <v>860</v>
      </c>
      <c r="B5497" t="s">
        <v>62</v>
      </c>
      <c r="C5497" t="s">
        <v>63</v>
      </c>
      <c r="D5497" t="s">
        <v>817</v>
      </c>
      <c r="E5497">
        <v>3.6</v>
      </c>
      <c r="F5497">
        <v>62</v>
      </c>
      <c r="G5497" s="21">
        <v>15.9</v>
      </c>
      <c r="H5497">
        <v>2016</v>
      </c>
      <c r="J5497" t="str">
        <f>_xlfn.CONCAT(Table1[#This Row])</f>
        <v>Cabernet Sauvignon 2016South AfricaStellenboschDelheim3.66215.92016</v>
      </c>
      <c r="S5497" t="b">
        <v>0</v>
      </c>
    </row>
    <row r="5498" spans="1:19" x14ac:dyDescent="0.2">
      <c r="A5498" t="s">
        <v>8496</v>
      </c>
      <c r="B5498" t="s">
        <v>196</v>
      </c>
      <c r="C5498" t="s">
        <v>701</v>
      </c>
      <c r="D5498" t="s">
        <v>1019</v>
      </c>
      <c r="E5498">
        <v>3.6</v>
      </c>
      <c r="F5498">
        <v>62</v>
      </c>
      <c r="G5498" s="21">
        <v>16.170000000000002</v>
      </c>
      <c r="H5498">
        <v>2016</v>
      </c>
      <c r="J5498" t="str">
        <f>_xlfn.CONCAT(Table1[#This Row])</f>
        <v>Altitud Cabernet Sauvignon 2016ArgentinaTupungatoAndeluna3.66216.172016</v>
      </c>
      <c r="S5498" t="b">
        <v>0</v>
      </c>
    </row>
    <row r="5499" spans="1:19" x14ac:dyDescent="0.2">
      <c r="A5499" t="s">
        <v>8506</v>
      </c>
      <c r="B5499" t="s">
        <v>16</v>
      </c>
      <c r="C5499" t="s">
        <v>919</v>
      </c>
      <c r="D5499" t="s">
        <v>4266</v>
      </c>
      <c r="E5499">
        <v>3</v>
      </c>
      <c r="F5499">
        <v>62</v>
      </c>
      <c r="G5499" s="21">
        <v>6</v>
      </c>
      <c r="H5499">
        <v>2016</v>
      </c>
      <c r="J5499" t="str">
        <f>_xlfn.CONCAT(Table1[#This Row])</f>
        <v>Rosso Piceno 2016ItalyRosso PicenoMoncaro36262016</v>
      </c>
      <c r="S5499" t="b">
        <v>0</v>
      </c>
    </row>
    <row r="5500" spans="1:19" x14ac:dyDescent="0.2">
      <c r="A5500" t="s">
        <v>8410</v>
      </c>
      <c r="B5500" t="s">
        <v>34</v>
      </c>
      <c r="C5500" t="s">
        <v>718</v>
      </c>
      <c r="D5500" t="s">
        <v>8411</v>
      </c>
      <c r="E5500">
        <v>4.2</v>
      </c>
      <c r="F5500">
        <v>61</v>
      </c>
      <c r="G5500" s="21">
        <v>24.2</v>
      </c>
      <c r="H5500">
        <v>2016</v>
      </c>
      <c r="J5500" t="str">
        <f>_xlfn.CONCAT(Table1[#This Row])</f>
        <v>Vineyard Reserve 2016ChileColchagua ValleyEncierra4.26124.22016</v>
      </c>
      <c r="S5500" t="b">
        <v>0</v>
      </c>
    </row>
    <row r="5501" spans="1:19" x14ac:dyDescent="0.2">
      <c r="A5501" t="s">
        <v>8430</v>
      </c>
      <c r="B5501" t="s">
        <v>16</v>
      </c>
      <c r="C5501" t="s">
        <v>17</v>
      </c>
      <c r="D5501" t="s">
        <v>2259</v>
      </c>
      <c r="E5501">
        <v>4.2</v>
      </c>
      <c r="F5501">
        <v>61</v>
      </c>
      <c r="G5501" s="21">
        <v>33</v>
      </c>
      <c r="H5501">
        <v>2016</v>
      </c>
      <c r="J5501" t="str">
        <f>_xlfn.CONCAT(Table1[#This Row])</f>
        <v>Il Tarabuso 2016ItalyToscanaTerre del Marchesato4.261332016</v>
      </c>
      <c r="S5501" t="b">
        <v>0</v>
      </c>
    </row>
    <row r="5502" spans="1:19" x14ac:dyDescent="0.2">
      <c r="A5502" t="s">
        <v>8433</v>
      </c>
      <c r="B5502" t="s">
        <v>62</v>
      </c>
      <c r="C5502" t="s">
        <v>63</v>
      </c>
      <c r="D5502" t="s">
        <v>6802</v>
      </c>
      <c r="E5502">
        <v>3.9</v>
      </c>
      <c r="F5502">
        <v>61</v>
      </c>
      <c r="G5502" s="21">
        <v>20.95</v>
      </c>
      <c r="H5502">
        <v>2016</v>
      </c>
      <c r="J5502" t="str">
        <f>_xlfn.CONCAT(Table1[#This Row])</f>
        <v>Cornerstone 2016South AfricaStellenboschReyneke3.96120.952016</v>
      </c>
      <c r="S5502" t="b">
        <v>0</v>
      </c>
    </row>
    <row r="5503" spans="1:19" x14ac:dyDescent="0.2">
      <c r="A5503" t="s">
        <v>8419</v>
      </c>
      <c r="B5503" t="s">
        <v>9</v>
      </c>
      <c r="C5503" t="s">
        <v>2630</v>
      </c>
      <c r="D5503" t="s">
        <v>3721</v>
      </c>
      <c r="E5503">
        <v>3.8</v>
      </c>
      <c r="F5503">
        <v>61</v>
      </c>
      <c r="G5503" s="21">
        <v>17.07</v>
      </c>
      <c r="H5503">
        <v>2016</v>
      </c>
      <c r="J5503" t="str">
        <f>_xlfn.CONCAT(Table1[#This Row])</f>
        <v>L'Atelier Malbec de Crocus 2016FranceCahorsCrocus3.86117.072016</v>
      </c>
      <c r="S5503" t="b">
        <v>0</v>
      </c>
    </row>
    <row r="5504" spans="1:19" x14ac:dyDescent="0.2">
      <c r="A5504" t="s">
        <v>2553</v>
      </c>
      <c r="B5504" t="s">
        <v>23</v>
      </c>
      <c r="C5504" t="s">
        <v>247</v>
      </c>
      <c r="D5504" t="s">
        <v>3024</v>
      </c>
      <c r="E5504">
        <v>3.8</v>
      </c>
      <c r="F5504">
        <v>61</v>
      </c>
      <c r="G5504" s="21">
        <v>27.99</v>
      </c>
      <c r="H5504">
        <v>2016</v>
      </c>
      <c r="J5504" t="str">
        <f>_xlfn.CONCAT(Table1[#This Row])</f>
        <v>Pannobile 2016AustriaBurgenlandClaus Preisinger3.86127.992016</v>
      </c>
      <c r="S5504" t="b">
        <v>0</v>
      </c>
    </row>
    <row r="5505" spans="1:19" x14ac:dyDescent="0.2">
      <c r="A5505" t="s">
        <v>8448</v>
      </c>
      <c r="B5505" t="s">
        <v>277</v>
      </c>
      <c r="C5505" t="s">
        <v>1021</v>
      </c>
      <c r="D5505" t="s">
        <v>1022</v>
      </c>
      <c r="E5505">
        <v>3.8</v>
      </c>
      <c r="F5505">
        <v>61</v>
      </c>
      <c r="G5505" s="21">
        <v>28.49</v>
      </c>
      <c r="H5505">
        <v>2016</v>
      </c>
      <c r="J5505" t="str">
        <f>_xlfn.CONCAT(Table1[#This Row])</f>
        <v>Bürgstadter Spätburgunder 2016GermanyFrankenRudolf Fürst3.86128.492016</v>
      </c>
      <c r="S5505" t="b">
        <v>0</v>
      </c>
    </row>
    <row r="5506" spans="1:19" x14ac:dyDescent="0.2">
      <c r="A5506" t="s">
        <v>8417</v>
      </c>
      <c r="B5506" t="s">
        <v>16</v>
      </c>
      <c r="C5506" t="s">
        <v>602</v>
      </c>
      <c r="D5506" t="s">
        <v>2318</v>
      </c>
      <c r="E5506">
        <v>3.7</v>
      </c>
      <c r="F5506">
        <v>61</v>
      </c>
      <c r="G5506" s="21">
        <v>5.49</v>
      </c>
      <c r="H5506">
        <v>2016</v>
      </c>
      <c r="J5506" t="str">
        <f>_xlfn.CONCAT(Table1[#This Row])</f>
        <v>Salice Salentino 2016ItalySalice SalentinoCaleo3.7615.492016</v>
      </c>
      <c r="S5506" t="b">
        <v>0</v>
      </c>
    </row>
    <row r="5507" spans="1:19" x14ac:dyDescent="0.2">
      <c r="A5507" t="s">
        <v>8434</v>
      </c>
      <c r="B5507" t="s">
        <v>23</v>
      </c>
      <c r="C5507" t="s">
        <v>247</v>
      </c>
      <c r="D5507" t="s">
        <v>649</v>
      </c>
      <c r="E5507">
        <v>3.3</v>
      </c>
      <c r="F5507">
        <v>61</v>
      </c>
      <c r="G5507" s="21">
        <v>13.2</v>
      </c>
      <c r="H5507">
        <v>2016</v>
      </c>
      <c r="J5507" t="str">
        <f>_xlfn.CONCAT(Table1[#This Row])</f>
        <v>Blaufränkisch 2016AustriaBurgenlandUmathum3.36113.22016</v>
      </c>
      <c r="S5507" t="b">
        <v>0</v>
      </c>
    </row>
    <row r="5508" spans="1:19" x14ac:dyDescent="0.2">
      <c r="A5508" t="s">
        <v>8383</v>
      </c>
      <c r="B5508" t="s">
        <v>16</v>
      </c>
      <c r="C5508" t="s">
        <v>638</v>
      </c>
      <c r="D5508" t="s">
        <v>2187</v>
      </c>
      <c r="E5508">
        <v>4.2</v>
      </c>
      <c r="F5508">
        <v>60</v>
      </c>
      <c r="G5508" s="21">
        <v>35.26</v>
      </c>
      <c r="H5508">
        <v>2016</v>
      </c>
      <c r="J5508" t="str">
        <f>_xlfn.CONCAT(Table1[#This Row])</f>
        <v>Mazzamurello Montepulciano d'Abruzzo 2016ItalyMontepulciano d'AbruzzoTorre dei Beati4.26035.262016</v>
      </c>
      <c r="S5508" t="b">
        <v>0</v>
      </c>
    </row>
    <row r="5509" spans="1:19" x14ac:dyDescent="0.2">
      <c r="A5509" t="s">
        <v>8367</v>
      </c>
      <c r="B5509" t="s">
        <v>9</v>
      </c>
      <c r="C5509" t="s">
        <v>4784</v>
      </c>
      <c r="D5509" t="s">
        <v>4785</v>
      </c>
      <c r="E5509">
        <v>4.0999999999999996</v>
      </c>
      <c r="F5509">
        <v>60</v>
      </c>
      <c r="G5509" s="21">
        <v>33.049999999999997</v>
      </c>
      <c r="H5509">
        <v>2016</v>
      </c>
      <c r="J5509" t="str">
        <f>_xlfn.CONCAT(Table1[#This Row])</f>
        <v>Les Corvées Arbois 2016FranceArboisDomaine Ratte4.16033.052016</v>
      </c>
      <c r="S5509" t="b">
        <v>0</v>
      </c>
    </row>
    <row r="5510" spans="1:19" x14ac:dyDescent="0.2">
      <c r="A5510" t="s">
        <v>950</v>
      </c>
      <c r="B5510" t="s">
        <v>62</v>
      </c>
      <c r="C5510" t="s">
        <v>63</v>
      </c>
      <c r="D5510" t="s">
        <v>7027</v>
      </c>
      <c r="E5510">
        <v>4.0999999999999996</v>
      </c>
      <c r="F5510">
        <v>60</v>
      </c>
      <c r="G5510" s="21">
        <v>29.5</v>
      </c>
      <c r="H5510">
        <v>2016</v>
      </c>
      <c r="J5510" t="str">
        <f>_xlfn.CONCAT(Table1[#This Row])</f>
        <v>Syrah 2016South AfricaStellenboschPeter Falke4.16029.52016</v>
      </c>
      <c r="S5510" t="b">
        <v>0</v>
      </c>
    </row>
    <row r="5511" spans="1:19" x14ac:dyDescent="0.2">
      <c r="A5511" t="s">
        <v>8377</v>
      </c>
      <c r="B5511" t="s">
        <v>16</v>
      </c>
      <c r="C5511" t="s">
        <v>748</v>
      </c>
      <c r="D5511" t="s">
        <v>7684</v>
      </c>
      <c r="E5511">
        <v>4</v>
      </c>
      <c r="F5511">
        <v>60</v>
      </c>
      <c r="G5511" s="21">
        <v>25.99</v>
      </c>
      <c r="H5511">
        <v>2016</v>
      </c>
      <c r="J5511" t="str">
        <f>_xlfn.CONCAT(Table1[#This Row])</f>
        <v>Ceccante Cabernet Sauvignon 2016ItalyMaremma ToscanaGrillesino46025.992016</v>
      </c>
      <c r="S5511" t="b">
        <v>0</v>
      </c>
    </row>
    <row r="5512" spans="1:19" x14ac:dyDescent="0.2">
      <c r="A5512" t="s">
        <v>8353</v>
      </c>
      <c r="B5512" t="s">
        <v>23</v>
      </c>
      <c r="C5512" t="s">
        <v>8354</v>
      </c>
      <c r="D5512" t="s">
        <v>8355</v>
      </c>
      <c r="E5512">
        <v>3.8</v>
      </c>
      <c r="F5512">
        <v>60</v>
      </c>
      <c r="G5512" s="21">
        <v>10.7</v>
      </c>
      <c r="H5512">
        <v>2016</v>
      </c>
      <c r="J5512" t="str">
        <f>_xlfn.CONCAT(Table1[#This Row])</f>
        <v>Velue Zweigelt 2016AustriaWeinviertelJohannes Zillinger3.86010.72016</v>
      </c>
      <c r="S5512" t="b">
        <v>0</v>
      </c>
    </row>
    <row r="5513" spans="1:19" x14ac:dyDescent="0.2">
      <c r="A5513" t="s">
        <v>8370</v>
      </c>
      <c r="B5513" t="s">
        <v>16</v>
      </c>
      <c r="C5513" t="s">
        <v>1024</v>
      </c>
      <c r="D5513" t="s">
        <v>1972</v>
      </c>
      <c r="E5513">
        <v>3.8</v>
      </c>
      <c r="F5513">
        <v>60</v>
      </c>
      <c r="G5513" s="21">
        <v>17.61</v>
      </c>
      <c r="H5513">
        <v>2016</v>
      </c>
      <c r="J5513" t="str">
        <f>_xlfn.CONCAT(Table1[#This Row])</f>
        <v>Nebbiolo Langhe Il 2016ItalyLangheVirna3.86017.612016</v>
      </c>
      <c r="S5513" t="b">
        <v>0</v>
      </c>
    </row>
    <row r="5514" spans="1:19" x14ac:dyDescent="0.2">
      <c r="A5514" t="s">
        <v>8374</v>
      </c>
      <c r="B5514" t="s">
        <v>9</v>
      </c>
      <c r="C5514" t="s">
        <v>158</v>
      </c>
      <c r="D5514" t="s">
        <v>8375</v>
      </c>
      <c r="E5514">
        <v>3.7</v>
      </c>
      <c r="F5514">
        <v>60</v>
      </c>
      <c r="G5514" s="21">
        <v>18.5</v>
      </c>
      <c r="H5514">
        <v>2016</v>
      </c>
      <c r="J5514" t="str">
        <f>_xlfn.CONCAT(Table1[#This Row])</f>
        <v>Madiran 2016FranceMadiranClos Basté3.76018.52016</v>
      </c>
      <c r="S5514" t="b">
        <v>0</v>
      </c>
    </row>
    <row r="5515" spans="1:19" x14ac:dyDescent="0.2">
      <c r="A5515" t="s">
        <v>8384</v>
      </c>
      <c r="B5515" t="s">
        <v>277</v>
      </c>
      <c r="C5515" t="s">
        <v>278</v>
      </c>
      <c r="D5515" t="s">
        <v>8385</v>
      </c>
      <c r="E5515">
        <v>3.6</v>
      </c>
      <c r="F5515">
        <v>60</v>
      </c>
      <c r="G5515" s="21">
        <v>12.19</v>
      </c>
      <c r="H5515">
        <v>2016</v>
      </c>
      <c r="J5515" t="str">
        <f>_xlfn.CONCAT(Table1[#This Row])</f>
        <v>Dornfelder Trocken 2016GermanyPfalzAnselmann3.66012.192016</v>
      </c>
      <c r="S5515" t="b">
        <v>0</v>
      </c>
    </row>
    <row r="5516" spans="1:19" x14ac:dyDescent="0.2">
      <c r="A5516" t="s">
        <v>3004</v>
      </c>
      <c r="B5516" t="s">
        <v>9</v>
      </c>
      <c r="C5516" t="s">
        <v>742</v>
      </c>
      <c r="D5516" t="s">
        <v>8362</v>
      </c>
      <c r="E5516">
        <v>3.5</v>
      </c>
      <c r="F5516">
        <v>60</v>
      </c>
      <c r="G5516" s="21">
        <v>7.98</v>
      </c>
      <c r="H5516">
        <v>2016</v>
      </c>
      <c r="J5516" t="str">
        <f>_xlfn.CONCAT(Table1[#This Row])</f>
        <v>Bordeaux Supérieur 2016FranceBordeaux SupérieurChâteau Lézin3.5607.982016</v>
      </c>
      <c r="S5516" t="b">
        <v>0</v>
      </c>
    </row>
    <row r="5517" spans="1:19" x14ac:dyDescent="0.2">
      <c r="A5517" t="s">
        <v>8359</v>
      </c>
      <c r="B5517" t="s">
        <v>277</v>
      </c>
      <c r="C5517" t="s">
        <v>346</v>
      </c>
      <c r="D5517" t="s">
        <v>643</v>
      </c>
      <c r="E5517">
        <v>3.3</v>
      </c>
      <c r="F5517">
        <v>60</v>
      </c>
      <c r="G5517" s="21">
        <v>9.8000000000000007</v>
      </c>
      <c r="H5517">
        <v>2016</v>
      </c>
      <c r="J5517" t="str">
        <f>_xlfn.CONCAT(Table1[#This Row])</f>
        <v>Blauer Spätburgunder 2016GermanyBadenZiereisen3.3609.82016</v>
      </c>
      <c r="S5517" t="b">
        <v>0</v>
      </c>
    </row>
    <row r="5518" spans="1:19" x14ac:dyDescent="0.2">
      <c r="A5518" t="s">
        <v>8292</v>
      </c>
      <c r="B5518" t="s">
        <v>66</v>
      </c>
      <c r="C5518" t="s">
        <v>308</v>
      </c>
      <c r="D5518" t="s">
        <v>584</v>
      </c>
      <c r="E5518">
        <v>4.3</v>
      </c>
      <c r="F5518">
        <v>59</v>
      </c>
      <c r="G5518" s="21">
        <v>42.01</v>
      </c>
      <c r="H5518">
        <v>2016</v>
      </c>
      <c r="J5518" t="str">
        <f>_xlfn.CONCAT(Table1[#This Row])</f>
        <v>La Mateo Garnacha Cepas Viejas 2016SpainRiojaD. Mateos4.35942.012016</v>
      </c>
      <c r="S5518" t="b">
        <v>0</v>
      </c>
    </row>
    <row r="5519" spans="1:19" x14ac:dyDescent="0.2">
      <c r="A5519" t="s">
        <v>8317</v>
      </c>
      <c r="B5519" t="s">
        <v>16</v>
      </c>
      <c r="C5519" t="s">
        <v>492</v>
      </c>
      <c r="D5519" t="s">
        <v>8318</v>
      </c>
      <c r="E5519">
        <v>4.3</v>
      </c>
      <c r="F5519">
        <v>59</v>
      </c>
      <c r="G5519" s="21">
        <v>59</v>
      </c>
      <c r="H5519">
        <v>2016</v>
      </c>
      <c r="J5519" t="str">
        <f>_xlfn.CONCAT(Table1[#This Row])</f>
        <v>Dievole Maestro di Cava 2016ItalyBolgheri SuperioreTenuta Meraviglia4.359592016</v>
      </c>
      <c r="S5519" t="b">
        <v>0</v>
      </c>
    </row>
    <row r="5520" spans="1:19" x14ac:dyDescent="0.2">
      <c r="A5520" t="s">
        <v>8279</v>
      </c>
      <c r="B5520" t="s">
        <v>16</v>
      </c>
      <c r="C5520" t="s">
        <v>1844</v>
      </c>
      <c r="D5520" t="s">
        <v>2573</v>
      </c>
      <c r="E5520">
        <v>4.0999999999999996</v>
      </c>
      <c r="F5520">
        <v>59</v>
      </c>
      <c r="G5520" s="21">
        <v>16.899999999999999</v>
      </c>
      <c r="H5520">
        <v>2016</v>
      </c>
      <c r="J5520" t="str">
        <f>_xlfn.CONCAT(Table1[#This Row])</f>
        <v>CampoSireso 2016ItalyRosso VeroneseOttella4.15916.92016</v>
      </c>
      <c r="S5520" t="b">
        <v>0</v>
      </c>
    </row>
    <row r="5521" spans="1:19" x14ac:dyDescent="0.2">
      <c r="A5521" t="s">
        <v>1524</v>
      </c>
      <c r="B5521" t="s">
        <v>9</v>
      </c>
      <c r="C5521" t="s">
        <v>217</v>
      </c>
      <c r="D5521" t="s">
        <v>8307</v>
      </c>
      <c r="E5521">
        <v>4.0999999999999996</v>
      </c>
      <c r="F5521">
        <v>59</v>
      </c>
      <c r="G5521" s="21">
        <v>45.18</v>
      </c>
      <c r="H5521">
        <v>2016</v>
      </c>
      <c r="J5521" t="str">
        <f>_xlfn.CONCAT(Table1[#This Row])</f>
        <v>Margaux 2016FranceMargauxChâteau Pontac Lynch4.15945.182016</v>
      </c>
      <c r="S5521" t="b">
        <v>0</v>
      </c>
    </row>
    <row r="5522" spans="1:19" x14ac:dyDescent="0.2">
      <c r="A5522" t="s">
        <v>1076</v>
      </c>
      <c r="B5522" t="s">
        <v>9</v>
      </c>
      <c r="C5522" t="s">
        <v>10</v>
      </c>
      <c r="D5522" t="s">
        <v>8319</v>
      </c>
      <c r="E5522">
        <v>4.0999999999999996</v>
      </c>
      <c r="F5522">
        <v>59</v>
      </c>
      <c r="G5522" s="21">
        <v>48.76</v>
      </c>
      <c r="H5522">
        <v>2016</v>
      </c>
      <c r="J5522" t="str">
        <f>_xlfn.CONCAT(Table1[#This Row])</f>
        <v>Pomerol 2016FrancePomerolChâteau Tour Maillet4.15948.762016</v>
      </c>
      <c r="S5522" t="b">
        <v>0</v>
      </c>
    </row>
    <row r="5523" spans="1:19" x14ac:dyDescent="0.2">
      <c r="A5523" t="s">
        <v>8295</v>
      </c>
      <c r="B5523" t="s">
        <v>16</v>
      </c>
      <c r="C5523" t="s">
        <v>294</v>
      </c>
      <c r="D5523" t="s">
        <v>7495</v>
      </c>
      <c r="E5523">
        <v>4</v>
      </c>
      <c r="F5523">
        <v>59</v>
      </c>
      <c r="G5523" s="21">
        <v>27.9</v>
      </c>
      <c r="H5523">
        <v>2016</v>
      </c>
      <c r="J5523" t="str">
        <f>_xlfn.CONCAT(Table1[#This Row])</f>
        <v>Sogni e Follia Rosso di Montalcino 2016ItalyRosso di MontalcinoPodere le Ripi45927.92016</v>
      </c>
      <c r="S5523" t="b">
        <v>0</v>
      </c>
    </row>
    <row r="5524" spans="1:19" x14ac:dyDescent="0.2">
      <c r="A5524" t="s">
        <v>8322</v>
      </c>
      <c r="B5524" t="s">
        <v>9</v>
      </c>
      <c r="C5524" t="s">
        <v>2283</v>
      </c>
      <c r="D5524" t="s">
        <v>1354</v>
      </c>
      <c r="E5524">
        <v>3.9</v>
      </c>
      <c r="F5524">
        <v>59</v>
      </c>
      <c r="G5524" s="21">
        <v>24.95</v>
      </c>
      <c r="H5524">
        <v>2016</v>
      </c>
      <c r="J5524" t="str">
        <f>_xlfn.CONCAT(Table1[#This Row])</f>
        <v>Château Montlandrie Castillon - Côtes de Bordeaux 2016FranceCastillon - Côtes de BordeauxDenis Durantou3.95924.952016</v>
      </c>
      <c r="S5524" t="b">
        <v>0</v>
      </c>
    </row>
    <row r="5525" spans="1:19" x14ac:dyDescent="0.2">
      <c r="A5525" t="s">
        <v>4657</v>
      </c>
      <c r="B5525" t="s">
        <v>62</v>
      </c>
      <c r="C5525" t="s">
        <v>63</v>
      </c>
      <c r="D5525" t="s">
        <v>2984</v>
      </c>
      <c r="E5525">
        <v>3.8</v>
      </c>
      <c r="F5525">
        <v>59</v>
      </c>
      <c r="G5525" s="21">
        <v>38.9</v>
      </c>
      <c r="H5525">
        <v>2016</v>
      </c>
      <c r="J5525" t="str">
        <f>_xlfn.CONCAT(Table1[#This Row])</f>
        <v>Cabernet Franc 2016South AfricaStellenboschRaats3.85938.92016</v>
      </c>
      <c r="S5525" t="b">
        <v>0</v>
      </c>
    </row>
    <row r="5526" spans="1:19" x14ac:dyDescent="0.2">
      <c r="A5526" t="s">
        <v>8306</v>
      </c>
      <c r="B5526" t="s">
        <v>16</v>
      </c>
      <c r="C5526" t="s">
        <v>93</v>
      </c>
      <c r="D5526" t="s">
        <v>1937</v>
      </c>
      <c r="E5526">
        <v>3.7</v>
      </c>
      <c r="F5526">
        <v>59</v>
      </c>
      <c r="G5526" s="21">
        <v>17.899999999999999</v>
      </c>
      <c r="H5526">
        <v>2016</v>
      </c>
      <c r="J5526" t="str">
        <f>_xlfn.CONCAT(Table1[#This Row])</f>
        <v>Forcole Chianti Classico 2016ItalyChianti ClassicoTenuta Degli Dei3.75917.92016</v>
      </c>
      <c r="S5526" t="b">
        <v>0</v>
      </c>
    </row>
    <row r="5527" spans="1:19" x14ac:dyDescent="0.2">
      <c r="A5527" t="s">
        <v>8222</v>
      </c>
      <c r="B5527" t="s">
        <v>16</v>
      </c>
      <c r="C5527" t="s">
        <v>404</v>
      </c>
      <c r="D5527" t="s">
        <v>761</v>
      </c>
      <c r="E5527">
        <v>4.3</v>
      </c>
      <c r="F5527">
        <v>58</v>
      </c>
      <c r="G5527" s="21">
        <v>58</v>
      </c>
      <c r="H5527">
        <v>2016</v>
      </c>
      <c r="J5527" t="str">
        <f>_xlfn.CONCAT(Table1[#This Row])</f>
        <v>Lafóa Cabernet Sauvignon 2016ItalySüdtirol - Alto AdigeColterenzio (Schreckbichl)4.358582016</v>
      </c>
      <c r="S5527" t="b">
        <v>0</v>
      </c>
    </row>
    <row r="5528" spans="1:19" x14ac:dyDescent="0.2">
      <c r="A5528" t="s">
        <v>2597</v>
      </c>
      <c r="B5528" t="s">
        <v>16</v>
      </c>
      <c r="C5528" t="s">
        <v>181</v>
      </c>
      <c r="D5528" t="s">
        <v>879</v>
      </c>
      <c r="E5528">
        <v>4.3</v>
      </c>
      <c r="F5528">
        <v>58</v>
      </c>
      <c r="G5528" s="21">
        <v>57.23</v>
      </c>
      <c r="H5528">
        <v>2016</v>
      </c>
      <c r="J5528" t="str">
        <f>_xlfn.CONCAT(Table1[#This Row])</f>
        <v>Barolo 2016ItalyBaroloPio Cesare4.35857.232016</v>
      </c>
      <c r="S5528" t="b">
        <v>0</v>
      </c>
    </row>
    <row r="5529" spans="1:19" x14ac:dyDescent="0.2">
      <c r="A5529" t="s">
        <v>8236</v>
      </c>
      <c r="B5529" t="s">
        <v>46</v>
      </c>
      <c r="C5529" t="s">
        <v>1436</v>
      </c>
      <c r="D5529" t="s">
        <v>2392</v>
      </c>
      <c r="E5529">
        <v>4.0999999999999996</v>
      </c>
      <c r="F5529">
        <v>58</v>
      </c>
      <c r="G5529" s="21">
        <v>27.04</v>
      </c>
      <c r="H5529">
        <v>2016</v>
      </c>
      <c r="J5529" t="str">
        <f>_xlfn.CONCAT(Table1[#This Row])</f>
        <v>Prodigal Grenache 2016AustraliaClare ValleyKilikanoon4.15827.042016</v>
      </c>
      <c r="S5529" t="b">
        <v>0</v>
      </c>
    </row>
    <row r="5530" spans="1:19" x14ac:dyDescent="0.2">
      <c r="A5530" t="s">
        <v>8229</v>
      </c>
      <c r="B5530" t="s">
        <v>9</v>
      </c>
      <c r="C5530" t="s">
        <v>742</v>
      </c>
      <c r="D5530" t="s">
        <v>8230</v>
      </c>
      <c r="E5530">
        <v>4</v>
      </c>
      <c r="F5530">
        <v>58</v>
      </c>
      <c r="G5530" s="21">
        <v>9.6999999999999993</v>
      </c>
      <c r="H5530">
        <v>2016</v>
      </c>
      <c r="J5530" t="str">
        <f>_xlfn.CONCAT(Table1[#This Row])</f>
        <v>Prestige Bordeaux Supérieur 2016FranceBordeaux SupérieurChâteau Lauduc4589.72016</v>
      </c>
      <c r="S5530" t="b">
        <v>0</v>
      </c>
    </row>
    <row r="5531" spans="1:19" x14ac:dyDescent="0.2">
      <c r="A5531" t="s">
        <v>8225</v>
      </c>
      <c r="B5531" t="s">
        <v>66</v>
      </c>
      <c r="C5531" t="s">
        <v>2256</v>
      </c>
      <c r="D5531" t="s">
        <v>2482</v>
      </c>
      <c r="E5531">
        <v>3.9</v>
      </c>
      <c r="F5531">
        <v>58</v>
      </c>
      <c r="G5531" s="21">
        <v>27.2</v>
      </c>
      <c r="H5531">
        <v>2016</v>
      </c>
      <c r="J5531" t="str">
        <f>_xlfn.CONCAT(Table1[#This Row])</f>
        <v>Selecció Tinto 2016SpainTerra AltaEdetària3.95827.22016</v>
      </c>
      <c r="S5531" t="b">
        <v>0</v>
      </c>
    </row>
    <row r="5532" spans="1:19" x14ac:dyDescent="0.2">
      <c r="A5532" t="s">
        <v>327</v>
      </c>
      <c r="B5532" t="s">
        <v>66</v>
      </c>
      <c r="C5532" t="s">
        <v>449</v>
      </c>
      <c r="D5532" t="s">
        <v>8218</v>
      </c>
      <c r="E5532">
        <v>3.7</v>
      </c>
      <c r="F5532">
        <v>58</v>
      </c>
      <c r="G5532" s="21">
        <v>8.39</v>
      </c>
      <c r="H5532">
        <v>2016</v>
      </c>
      <c r="J5532" t="str">
        <f>_xlfn.CONCAT(Table1[#This Row])</f>
        <v>Crianza 2016SpainToroFinca Sobreno3.7588.392016</v>
      </c>
      <c r="S5532" t="b">
        <v>0</v>
      </c>
    </row>
    <row r="5533" spans="1:19" x14ac:dyDescent="0.2">
      <c r="A5533" t="s">
        <v>8228</v>
      </c>
      <c r="B5533" t="s">
        <v>277</v>
      </c>
      <c r="C5533" t="s">
        <v>852</v>
      </c>
      <c r="D5533" t="s">
        <v>4395</v>
      </c>
      <c r="E5533">
        <v>3.5</v>
      </c>
      <c r="F5533">
        <v>58</v>
      </c>
      <c r="G5533" s="21">
        <v>13.09</v>
      </c>
      <c r="H5533">
        <v>2016</v>
      </c>
      <c r="J5533" t="str">
        <f>_xlfn.CONCAT(Table1[#This Row])</f>
        <v>Ruber Spätburgunder 2016GermanyAhrWeingut Nelles 14793.55813.092016</v>
      </c>
      <c r="S5533" t="b">
        <v>0</v>
      </c>
    </row>
    <row r="5534" spans="1:19" x14ac:dyDescent="0.2">
      <c r="A5534" t="s">
        <v>8158</v>
      </c>
      <c r="B5534" t="s">
        <v>16</v>
      </c>
      <c r="C5534" t="s">
        <v>8159</v>
      </c>
      <c r="D5534" t="s">
        <v>3738</v>
      </c>
      <c r="E5534">
        <v>4.3</v>
      </c>
      <c r="F5534">
        <v>57</v>
      </c>
      <c r="G5534" s="21">
        <v>29.85</v>
      </c>
      <c r="H5534">
        <v>2016</v>
      </c>
      <c r="J5534" t="str">
        <f>_xlfn.CONCAT(Table1[#This Row])</f>
        <v>Ludi 2016ItalyOffidaVelenosi4.35729.852016</v>
      </c>
      <c r="S5534" t="b">
        <v>0</v>
      </c>
    </row>
    <row r="5535" spans="1:19" x14ac:dyDescent="0.2">
      <c r="A5535" t="s">
        <v>8153</v>
      </c>
      <c r="B5535" t="s">
        <v>16</v>
      </c>
      <c r="C5535" t="s">
        <v>1724</v>
      </c>
      <c r="D5535" t="s">
        <v>1189</v>
      </c>
      <c r="E5535">
        <v>4</v>
      </c>
      <c r="F5535">
        <v>57</v>
      </c>
      <c r="G5535" s="21">
        <v>28.9</v>
      </c>
      <c r="H5535">
        <v>2016</v>
      </c>
      <c r="J5535" t="str">
        <f>_xlfn.CONCAT(Table1[#This Row])</f>
        <v>San Lorenzo Valtellina Superiore Sassella 2016ItalyValtellina SuperioreMamete Prevostini45728.92016</v>
      </c>
      <c r="S5535" t="b">
        <v>0</v>
      </c>
    </row>
    <row r="5536" spans="1:19" x14ac:dyDescent="0.2">
      <c r="A5536" t="s">
        <v>8171</v>
      </c>
      <c r="B5536" t="s">
        <v>277</v>
      </c>
      <c r="C5536" t="s">
        <v>346</v>
      </c>
      <c r="D5536" t="s">
        <v>2584</v>
      </c>
      <c r="E5536">
        <v>4</v>
      </c>
      <c r="F5536">
        <v>57</v>
      </c>
      <c r="G5536" s="21">
        <v>19.260000000000002</v>
      </c>
      <c r="H5536">
        <v>2016</v>
      </c>
      <c r="J5536" t="str">
        <f>_xlfn.CONCAT(Table1[#This Row])</f>
        <v>RS Spätburgunder 2016GermanyBadenSalwey45719.262016</v>
      </c>
      <c r="S5536" t="b">
        <v>0</v>
      </c>
    </row>
    <row r="5537" spans="1:19" x14ac:dyDescent="0.2">
      <c r="A5537" t="s">
        <v>2915</v>
      </c>
      <c r="B5537" t="s">
        <v>16</v>
      </c>
      <c r="C5537" t="s">
        <v>374</v>
      </c>
      <c r="D5537" t="s">
        <v>5176</v>
      </c>
      <c r="E5537">
        <v>3.9</v>
      </c>
      <c r="F5537">
        <v>57</v>
      </c>
      <c r="G5537" s="21">
        <v>28.27</v>
      </c>
      <c r="H5537">
        <v>2016</v>
      </c>
      <c r="J5537" t="str">
        <f>_xlfn.CONCAT(Table1[#This Row])</f>
        <v>Barbaresco 2016ItalyBarbarescoRizzi3.95728.272016</v>
      </c>
      <c r="S5537" t="b">
        <v>0</v>
      </c>
    </row>
    <row r="5538" spans="1:19" x14ac:dyDescent="0.2">
      <c r="A5538" t="s">
        <v>860</v>
      </c>
      <c r="B5538" t="s">
        <v>62</v>
      </c>
      <c r="C5538" t="s">
        <v>63</v>
      </c>
      <c r="D5538" t="s">
        <v>5493</v>
      </c>
      <c r="E5538">
        <v>3.7</v>
      </c>
      <c r="F5538">
        <v>57</v>
      </c>
      <c r="G5538" s="21">
        <v>17.899999999999999</v>
      </c>
      <c r="H5538">
        <v>2016</v>
      </c>
      <c r="J5538" t="str">
        <f>_xlfn.CONCAT(Table1[#This Row])</f>
        <v>Cabernet Sauvignon 2016South AfricaStellenboschFairview3.75717.92016</v>
      </c>
      <c r="S5538" t="b">
        <v>0</v>
      </c>
    </row>
    <row r="5539" spans="1:19" x14ac:dyDescent="0.2">
      <c r="A5539" t="s">
        <v>8148</v>
      </c>
      <c r="B5539" t="s">
        <v>16</v>
      </c>
      <c r="C5539" t="s">
        <v>1024</v>
      </c>
      <c r="D5539" t="s">
        <v>5870</v>
      </c>
      <c r="E5539">
        <v>3.7</v>
      </c>
      <c r="F5539">
        <v>57</v>
      </c>
      <c r="G5539" s="21">
        <v>15.79</v>
      </c>
      <c r="H5539">
        <v>2016</v>
      </c>
      <c r="J5539" t="str">
        <f>_xlfn.CONCAT(Table1[#This Row])</f>
        <v>Nebbiolo Langhe Maggiur 2016ItalyLangheCascina Luisin3.75715.792016</v>
      </c>
      <c r="S5539" t="b">
        <v>0</v>
      </c>
    </row>
    <row r="5540" spans="1:19" x14ac:dyDescent="0.2">
      <c r="A5540" t="s">
        <v>8144</v>
      </c>
      <c r="B5540" t="s">
        <v>16</v>
      </c>
      <c r="C5540" t="s">
        <v>1188</v>
      </c>
      <c r="D5540" t="s">
        <v>1189</v>
      </c>
      <c r="E5540">
        <v>3.6</v>
      </c>
      <c r="F5540">
        <v>57</v>
      </c>
      <c r="G5540" s="21">
        <v>17.899999999999999</v>
      </c>
      <c r="H5540">
        <v>2016</v>
      </c>
      <c r="J5540" t="str">
        <f>_xlfn.CONCAT(Table1[#This Row])</f>
        <v>Garof Grumello 2016ItalyValtellinaMamete Prevostini3.65717.92016</v>
      </c>
      <c r="S5540" t="b">
        <v>0</v>
      </c>
    </row>
    <row r="5541" spans="1:19" x14ac:dyDescent="0.2">
      <c r="A5541" t="s">
        <v>604</v>
      </c>
      <c r="B5541" t="s">
        <v>16</v>
      </c>
      <c r="C5541" t="s">
        <v>93</v>
      </c>
      <c r="D5541" t="s">
        <v>8147</v>
      </c>
      <c r="E5541">
        <v>3.6</v>
      </c>
      <c r="F5541">
        <v>57</v>
      </c>
      <c r="G5541" s="21">
        <v>12.25</v>
      </c>
      <c r="H5541">
        <v>2016</v>
      </c>
      <c r="J5541" t="str">
        <f>_xlfn.CONCAT(Table1[#This Row])</f>
        <v>Chianti Classico 2016ItalyChianti ClassicoVignole3.65712.252016</v>
      </c>
      <c r="S5541" t="b">
        <v>0</v>
      </c>
    </row>
    <row r="5542" spans="1:19" x14ac:dyDescent="0.2">
      <c r="A5542" t="s">
        <v>2941</v>
      </c>
      <c r="B5542" t="s">
        <v>9</v>
      </c>
      <c r="C5542" t="s">
        <v>379</v>
      </c>
      <c r="D5542" t="s">
        <v>5665</v>
      </c>
      <c r="E5542">
        <v>3.6</v>
      </c>
      <c r="F5542">
        <v>57</v>
      </c>
      <c r="G5542" s="21">
        <v>19.899999999999999</v>
      </c>
      <c r="H5542">
        <v>2016</v>
      </c>
      <c r="J5542" t="str">
        <f>_xlfn.CONCAT(Table1[#This Row])</f>
        <v>Médoc 2016FranceMédocChâteau Lousteauneuf3.65719.92016</v>
      </c>
      <c r="S5542" t="b">
        <v>0</v>
      </c>
    </row>
    <row r="5543" spans="1:19" x14ac:dyDescent="0.2">
      <c r="A5543" t="s">
        <v>8092</v>
      </c>
      <c r="B5543" t="s">
        <v>16</v>
      </c>
      <c r="C5543" t="s">
        <v>2638</v>
      </c>
      <c r="D5543" t="s">
        <v>5562</v>
      </c>
      <c r="E5543">
        <v>4.0999999999999996</v>
      </c>
      <c r="F5543">
        <v>56</v>
      </c>
      <c r="G5543" s="21">
        <v>15.6</v>
      </c>
      <c r="H5543">
        <v>2016</v>
      </c>
      <c r="J5543" t="str">
        <f>_xlfn.CONCAT(Table1[#This Row])</f>
        <v>Draco Chianti Colli Senesi Riserva 2016ItalyChianti Colli SenesiIl Palagione4.15615.62016</v>
      </c>
      <c r="S5543" t="b">
        <v>0</v>
      </c>
    </row>
    <row r="5544" spans="1:19" x14ac:dyDescent="0.2">
      <c r="A5544" t="s">
        <v>2782</v>
      </c>
      <c r="B5544" t="s">
        <v>34</v>
      </c>
      <c r="C5544" t="s">
        <v>718</v>
      </c>
      <c r="D5544" t="s">
        <v>2379</v>
      </c>
      <c r="E5544">
        <v>4.0999999999999996</v>
      </c>
      <c r="F5544">
        <v>56</v>
      </c>
      <c r="G5544" s="21">
        <v>21.45</v>
      </c>
      <c r="H5544">
        <v>2016</v>
      </c>
      <c r="J5544" t="str">
        <f>_xlfn.CONCAT(Table1[#This Row])</f>
        <v>Malbec 2016ChileColchagua ValleyPolkura4.15621.452016</v>
      </c>
      <c r="S5544" t="b">
        <v>0</v>
      </c>
    </row>
    <row r="5545" spans="1:19" x14ac:dyDescent="0.2">
      <c r="A5545" t="s">
        <v>8103</v>
      </c>
      <c r="B5545" t="s">
        <v>9</v>
      </c>
      <c r="C5545" t="s">
        <v>428</v>
      </c>
      <c r="D5545" t="s">
        <v>8104</v>
      </c>
      <c r="E5545">
        <v>4</v>
      </c>
      <c r="F5545">
        <v>56</v>
      </c>
      <c r="G5545" s="21">
        <v>15.16</v>
      </c>
      <c r="H5545">
        <v>2016</v>
      </c>
      <c r="J5545" t="str">
        <f>_xlfn.CONCAT(Table1[#This Row])</f>
        <v>Cavalcade Rouge 2016FranceCôtes du RoussillonChâteau de Corneilla45615.162016</v>
      </c>
      <c r="S5545" t="b">
        <v>0</v>
      </c>
    </row>
    <row r="5546" spans="1:19" x14ac:dyDescent="0.2">
      <c r="A5546" t="s">
        <v>8109</v>
      </c>
      <c r="B5546" t="s">
        <v>66</v>
      </c>
      <c r="C5546" t="s">
        <v>268</v>
      </c>
      <c r="D5546" t="s">
        <v>8110</v>
      </c>
      <c r="E5546">
        <v>4</v>
      </c>
      <c r="F5546">
        <v>56</v>
      </c>
      <c r="G5546" s="21">
        <v>16.5</v>
      </c>
      <c r="H5546">
        <v>2016</v>
      </c>
      <c r="J5546" t="str">
        <f>_xlfn.CONCAT(Table1[#This Row])</f>
        <v>Old Vines 2016SpainMontsantMartin Freixa45616.52016</v>
      </c>
      <c r="S5546" t="b">
        <v>0</v>
      </c>
    </row>
    <row r="5547" spans="1:19" x14ac:dyDescent="0.2">
      <c r="A5547" t="s">
        <v>8088</v>
      </c>
      <c r="B5547" t="s">
        <v>23</v>
      </c>
      <c r="C5547" t="s">
        <v>24</v>
      </c>
      <c r="D5547" t="s">
        <v>7208</v>
      </c>
      <c r="E5547">
        <v>3.9</v>
      </c>
      <c r="F5547">
        <v>56</v>
      </c>
      <c r="G5547" s="21">
        <v>29</v>
      </c>
      <c r="H5547">
        <v>2016</v>
      </c>
      <c r="J5547" t="str">
        <f>_xlfn.CONCAT(Table1[#This Row])</f>
        <v>Bärnreiser 2016AustriaCarnuntumWeingut Philipp Grassl3.956292016</v>
      </c>
      <c r="S5547" t="b">
        <v>0</v>
      </c>
    </row>
    <row r="5548" spans="1:19" x14ac:dyDescent="0.2">
      <c r="A5548" t="s">
        <v>8105</v>
      </c>
      <c r="B5548" t="s">
        <v>16</v>
      </c>
      <c r="C5548" t="s">
        <v>1497</v>
      </c>
      <c r="D5548" t="s">
        <v>1536</v>
      </c>
      <c r="E5548">
        <v>3.9</v>
      </c>
      <c r="F5548">
        <v>56</v>
      </c>
      <c r="G5548" s="21">
        <v>14.52</v>
      </c>
      <c r="H5548">
        <v>2016</v>
      </c>
      <c r="J5548" t="str">
        <f>_xlfn.CONCAT(Table1[#This Row])</f>
        <v>Kanai Riserva Carignano del Sulcis 2016ItalyCarignano del SulcisSardus Pater3.95614.522016</v>
      </c>
      <c r="S5548" t="b">
        <v>0</v>
      </c>
    </row>
    <row r="5549" spans="1:19" x14ac:dyDescent="0.2">
      <c r="A5549" t="s">
        <v>8114</v>
      </c>
      <c r="B5549" t="s">
        <v>16</v>
      </c>
      <c r="C5549" t="s">
        <v>17</v>
      </c>
      <c r="D5549" t="s">
        <v>1937</v>
      </c>
      <c r="E5549">
        <v>3.9</v>
      </c>
      <c r="F5549">
        <v>56</v>
      </c>
      <c r="G5549" s="21">
        <v>18.5</v>
      </c>
      <c r="H5549">
        <v>2016</v>
      </c>
      <c r="J5549" t="str">
        <f>_xlfn.CONCAT(Table1[#This Row])</f>
        <v>Le Redini 2016ItalyToscanaTenuta Degli Dei3.95618.52016</v>
      </c>
      <c r="S5549" t="b">
        <v>0</v>
      </c>
    </row>
    <row r="5550" spans="1:19" x14ac:dyDescent="0.2">
      <c r="A5550" t="s">
        <v>8115</v>
      </c>
      <c r="B5550" t="s">
        <v>277</v>
      </c>
      <c r="C5550" t="s">
        <v>346</v>
      </c>
      <c r="D5550" t="s">
        <v>824</v>
      </c>
      <c r="E5550">
        <v>3.8</v>
      </c>
      <c r="F5550">
        <v>56</v>
      </c>
      <c r="G5550" s="21">
        <v>22.9</v>
      </c>
      <c r="H5550">
        <v>2016</v>
      </c>
      <c r="J5550" t="str">
        <f>_xlfn.CONCAT(Table1[#This Row])</f>
        <v>Pinot Noir *** 2016GermanyBadenWeingut Holger Koch3.85622.92016</v>
      </c>
      <c r="S5550" t="b">
        <v>0</v>
      </c>
    </row>
    <row r="5551" spans="1:19" x14ac:dyDescent="0.2">
      <c r="A5551" t="s">
        <v>8089</v>
      </c>
      <c r="B5551" t="s">
        <v>255</v>
      </c>
      <c r="C5551" t="s">
        <v>256</v>
      </c>
      <c r="D5551" t="s">
        <v>1796</v>
      </c>
      <c r="E5551">
        <v>3.6</v>
      </c>
      <c r="F5551">
        <v>56</v>
      </c>
      <c r="G5551" s="21">
        <v>11.5</v>
      </c>
      <c r="H5551">
        <v>2016</v>
      </c>
      <c r="J5551" t="str">
        <f>_xlfn.CONCAT(Table1[#This Row])</f>
        <v>Terra Romana Milenium Red 2016RomaniaDealu MareServe3.65611.52016</v>
      </c>
      <c r="S5551" t="b">
        <v>0</v>
      </c>
    </row>
    <row r="5552" spans="1:19" x14ac:dyDescent="0.2">
      <c r="A5552" t="s">
        <v>8024</v>
      </c>
      <c r="B5552" t="s">
        <v>16</v>
      </c>
      <c r="C5552" t="s">
        <v>1024</v>
      </c>
      <c r="D5552" t="s">
        <v>375</v>
      </c>
      <c r="E5552">
        <v>4.5999999999999996</v>
      </c>
      <c r="F5552">
        <v>55</v>
      </c>
      <c r="G5552" s="21">
        <v>484.03</v>
      </c>
      <c r="H5552">
        <v>2016</v>
      </c>
      <c r="J5552" t="str">
        <f>_xlfn.CONCAT(Table1[#This Row])</f>
        <v>Sorì Tildìn (Barbaresco) Langhe 2016ItalyLangheGaja4.655484.032016</v>
      </c>
      <c r="S5552" t="b">
        <v>0</v>
      </c>
    </row>
    <row r="5553" spans="1:19" x14ac:dyDescent="0.2">
      <c r="A5553" t="s">
        <v>8009</v>
      </c>
      <c r="B5553" t="s">
        <v>16</v>
      </c>
      <c r="C5553" t="s">
        <v>178</v>
      </c>
      <c r="D5553" t="s">
        <v>2445</v>
      </c>
      <c r="E5553">
        <v>4.2</v>
      </c>
      <c r="F5553">
        <v>55</v>
      </c>
      <c r="G5553" s="21">
        <v>43.95</v>
      </c>
      <c r="H5553">
        <v>2016</v>
      </c>
      <c r="J5553" t="str">
        <f>_xlfn.CONCAT(Table1[#This Row])</f>
        <v>Barbera d'Alba Superiore Funtanì 2016ItalyBarbera d'AlbaCordero di Montezemolo4.25543.952016</v>
      </c>
      <c r="S5553" t="b">
        <v>0</v>
      </c>
    </row>
    <row r="5554" spans="1:19" x14ac:dyDescent="0.2">
      <c r="A5554" t="s">
        <v>8030</v>
      </c>
      <c r="B5554" t="s">
        <v>16</v>
      </c>
      <c r="C5554" t="s">
        <v>178</v>
      </c>
      <c r="D5554" t="s">
        <v>4287</v>
      </c>
      <c r="E5554">
        <v>4.0999999999999996</v>
      </c>
      <c r="F5554">
        <v>55</v>
      </c>
      <c r="G5554" s="21">
        <v>11.6</v>
      </c>
      <c r="H5554">
        <v>2016</v>
      </c>
      <c r="J5554" t="str">
        <f>_xlfn.CONCAT(Table1[#This Row])</f>
        <v>Suculé Barbera d'Alba 2016ItalyBarbera d'AlbaLo Zoccolaio4.15511.62016</v>
      </c>
      <c r="S5554" t="b">
        <v>0</v>
      </c>
    </row>
    <row r="5555" spans="1:19" x14ac:dyDescent="0.2">
      <c r="A5555" t="s">
        <v>8046</v>
      </c>
      <c r="B5555" t="s">
        <v>9</v>
      </c>
      <c r="C5555" t="s">
        <v>867</v>
      </c>
      <c r="D5555" t="s">
        <v>2476</v>
      </c>
      <c r="E5555">
        <v>4</v>
      </c>
      <c r="F5555">
        <v>55</v>
      </c>
      <c r="G5555" s="21">
        <v>22.99</v>
      </c>
      <c r="H5555">
        <v>2016</v>
      </c>
      <c r="J5555" t="str">
        <f>_xlfn.CONCAT(Table1[#This Row])</f>
        <v>Givry 2016FranceGivryLouis Latour45522.992016</v>
      </c>
      <c r="S5555" t="b">
        <v>0</v>
      </c>
    </row>
    <row r="5556" spans="1:19" x14ac:dyDescent="0.2">
      <c r="A5556" t="s">
        <v>8005</v>
      </c>
      <c r="B5556" t="s">
        <v>46</v>
      </c>
      <c r="C5556" t="s">
        <v>131</v>
      </c>
      <c r="D5556" t="s">
        <v>2764</v>
      </c>
      <c r="E5556">
        <v>3.9</v>
      </c>
      <c r="F5556">
        <v>55</v>
      </c>
      <c r="G5556" s="21">
        <v>17.5</v>
      </c>
      <c r="H5556">
        <v>2016</v>
      </c>
      <c r="J5556" t="str">
        <f>_xlfn.CONCAT(Table1[#This Row])</f>
        <v>Shiraz - Cabernet Sauvignon - Cabernet Franc JSM 2016AustraliaMcLaren ValeFox Creek3.95517.52016</v>
      </c>
      <c r="S5556" t="b">
        <v>0</v>
      </c>
    </row>
    <row r="5557" spans="1:19" x14ac:dyDescent="0.2">
      <c r="A5557" t="s">
        <v>8016</v>
      </c>
      <c r="B5557" t="s">
        <v>9</v>
      </c>
      <c r="C5557" t="s">
        <v>128</v>
      </c>
      <c r="D5557" t="s">
        <v>8017</v>
      </c>
      <c r="E5557">
        <v>3.8</v>
      </c>
      <c r="F5557">
        <v>55</v>
      </c>
      <c r="G5557" s="21">
        <v>13.98</v>
      </c>
      <c r="H5557">
        <v>2016</v>
      </c>
      <c r="J5557" t="str">
        <f>_xlfn.CONCAT(Table1[#This Row])</f>
        <v>Sancerre Rouge 2016FranceSancerreGérard Millet3.85513.982016</v>
      </c>
      <c r="S5557" t="b">
        <v>0</v>
      </c>
    </row>
    <row r="5558" spans="1:19" x14ac:dyDescent="0.2">
      <c r="A5558" t="s">
        <v>4307</v>
      </c>
      <c r="B5558" t="s">
        <v>16</v>
      </c>
      <c r="C5558" t="s">
        <v>294</v>
      </c>
      <c r="D5558" t="s">
        <v>7107</v>
      </c>
      <c r="E5558">
        <v>3.6</v>
      </c>
      <c r="F5558">
        <v>55</v>
      </c>
      <c r="G5558" s="21">
        <v>16.899999999999999</v>
      </c>
      <c r="H5558">
        <v>2016</v>
      </c>
      <c r="J5558" t="str">
        <f>_xlfn.CONCAT(Table1[#This Row])</f>
        <v>Rosso di Montalcino 2016ItalyRosso di MontalcinoCanalicchio - Franco Pacenti3.65516.92016</v>
      </c>
      <c r="S5558" t="b">
        <v>0</v>
      </c>
    </row>
    <row r="5559" spans="1:19" x14ac:dyDescent="0.2">
      <c r="A5559" t="s">
        <v>4569</v>
      </c>
      <c r="B5559" t="s">
        <v>9</v>
      </c>
      <c r="C5559" t="s">
        <v>1954</v>
      </c>
      <c r="D5559" t="s">
        <v>284</v>
      </c>
      <c r="E5559">
        <v>3.5</v>
      </c>
      <c r="F5559">
        <v>55</v>
      </c>
      <c r="G5559" s="21">
        <v>43.17</v>
      </c>
      <c r="H5559">
        <v>2016</v>
      </c>
      <c r="J5559" t="str">
        <f>_xlfn.CONCAT(Table1[#This Row])</f>
        <v>Pommard 2016FrancePommardBouchard Père &amp; Fils3.55543.172016</v>
      </c>
      <c r="S5559" t="b">
        <v>0</v>
      </c>
    </row>
    <row r="5560" spans="1:19" x14ac:dyDescent="0.2">
      <c r="A5560" t="s">
        <v>4189</v>
      </c>
      <c r="B5560" t="s">
        <v>16</v>
      </c>
      <c r="C5560" t="s">
        <v>228</v>
      </c>
      <c r="D5560" t="s">
        <v>8002</v>
      </c>
      <c r="E5560">
        <v>3.2</v>
      </c>
      <c r="F5560">
        <v>55</v>
      </c>
      <c r="G5560" s="21">
        <v>7.75</v>
      </c>
      <c r="H5560">
        <v>2016</v>
      </c>
      <c r="J5560" t="str">
        <f>_xlfn.CONCAT(Table1[#This Row])</f>
        <v>Nero d'Avola 2016ItalyTerre SicilianeCapovero Bio3.2557.752016</v>
      </c>
      <c r="S5560" t="b">
        <v>0</v>
      </c>
    </row>
    <row r="5561" spans="1:19" x14ac:dyDescent="0.2">
      <c r="A5561" t="s">
        <v>7934</v>
      </c>
      <c r="B5561" t="s">
        <v>9</v>
      </c>
      <c r="C5561" t="s">
        <v>2456</v>
      </c>
      <c r="D5561" t="s">
        <v>868</v>
      </c>
      <c r="E5561">
        <v>4.3</v>
      </c>
      <c r="F5561">
        <v>54</v>
      </c>
      <c r="G5561" s="21">
        <v>66.2</v>
      </c>
      <c r="H5561">
        <v>2016</v>
      </c>
      <c r="J5561" t="str">
        <f>_xlfn.CONCAT(Table1[#This Row])</f>
        <v>Vosne-Romanée 2016FranceVosne-RomanéeJoseph Drouhin4.35466.22016</v>
      </c>
      <c r="S5561" t="b">
        <v>0</v>
      </c>
    </row>
    <row r="5562" spans="1:19" x14ac:dyDescent="0.2">
      <c r="A5562" t="s">
        <v>7973</v>
      </c>
      <c r="B5562" t="s">
        <v>66</v>
      </c>
      <c r="C5562" t="s">
        <v>222</v>
      </c>
      <c r="D5562" t="s">
        <v>1034</v>
      </c>
      <c r="E5562">
        <v>4.2</v>
      </c>
      <c r="F5562">
        <v>54</v>
      </c>
      <c r="G5562" s="21">
        <v>36.74</v>
      </c>
      <c r="H5562">
        <v>2016</v>
      </c>
      <c r="J5562" t="str">
        <f>_xlfn.CONCAT(Table1[#This Row])</f>
        <v>Juegabolos 2016SpainRibera del DueroValderiz4.25436.742016</v>
      </c>
      <c r="S5562" t="b">
        <v>0</v>
      </c>
    </row>
    <row r="5563" spans="1:19" x14ac:dyDescent="0.2">
      <c r="A5563" t="s">
        <v>7936</v>
      </c>
      <c r="B5563" t="s">
        <v>16</v>
      </c>
      <c r="C5563" t="s">
        <v>404</v>
      </c>
      <c r="D5563" t="s">
        <v>6732</v>
      </c>
      <c r="E5563">
        <v>4</v>
      </c>
      <c r="F5563">
        <v>54</v>
      </c>
      <c r="G5563" s="21">
        <v>29.9</v>
      </c>
      <c r="H5563">
        <v>2016</v>
      </c>
      <c r="J5563" t="str">
        <f>_xlfn.CONCAT(Table1[#This Row])</f>
        <v>Burgum Novum Pinot Nero Riserva 2016ItalySüdtirol - Alto AdigeCastelfeder45429.92016</v>
      </c>
      <c r="S5563" t="b">
        <v>0</v>
      </c>
    </row>
    <row r="5564" spans="1:19" x14ac:dyDescent="0.2">
      <c r="A5564" t="s">
        <v>2233</v>
      </c>
      <c r="B5564" t="s">
        <v>9</v>
      </c>
      <c r="C5564" t="s">
        <v>96</v>
      </c>
      <c r="D5564" t="s">
        <v>6764</v>
      </c>
      <c r="E5564">
        <v>4</v>
      </c>
      <c r="F5564">
        <v>54</v>
      </c>
      <c r="G5564" s="21">
        <v>17.899999999999999</v>
      </c>
      <c r="H5564">
        <v>2016</v>
      </c>
      <c r="J5564" t="str">
        <f>_xlfn.CONCAT(Table1[#This Row])</f>
        <v>Saint-Émilion Grand Cru 2016FranceSaint-Émilion Grand CruChâteau Martinet45417.92016</v>
      </c>
      <c r="S5564" t="b">
        <v>0</v>
      </c>
    </row>
    <row r="5565" spans="1:19" x14ac:dyDescent="0.2">
      <c r="A5565" t="s">
        <v>7940</v>
      </c>
      <c r="B5565" t="s">
        <v>9</v>
      </c>
      <c r="C5565" t="s">
        <v>134</v>
      </c>
      <c r="D5565" t="s">
        <v>2027</v>
      </c>
      <c r="E5565">
        <v>3.9</v>
      </c>
      <c r="F5565">
        <v>54</v>
      </c>
      <c r="G5565" s="21">
        <v>19.899999999999999</v>
      </c>
      <c r="H5565">
        <v>2016</v>
      </c>
      <c r="J5565" t="str">
        <f>_xlfn.CONCAT(Table1[#This Row])</f>
        <v>Sainte Épine Saint Joseph Rouge 2016FranceSaint-JosephDomaine Michelas St Jemms3.95419.92016</v>
      </c>
      <c r="S5565" t="b">
        <v>0</v>
      </c>
    </row>
    <row r="5566" spans="1:19" x14ac:dyDescent="0.2">
      <c r="A5566" t="s">
        <v>1385</v>
      </c>
      <c r="B5566" t="s">
        <v>62</v>
      </c>
      <c r="C5566" t="s">
        <v>63</v>
      </c>
      <c r="D5566" t="s">
        <v>1469</v>
      </c>
      <c r="E5566">
        <v>3.9</v>
      </c>
      <c r="F5566">
        <v>54</v>
      </c>
      <c r="G5566" s="21">
        <v>26.99</v>
      </c>
      <c r="H5566">
        <v>2016</v>
      </c>
      <c r="J5566" t="str">
        <f>_xlfn.CONCAT(Table1[#This Row])</f>
        <v>Pinotage 2016South AfricaStellenboschNeil Ellis3.95426.992016</v>
      </c>
      <c r="S5566" t="b">
        <v>0</v>
      </c>
    </row>
    <row r="5567" spans="1:19" x14ac:dyDescent="0.2">
      <c r="A5567" t="s">
        <v>7960</v>
      </c>
      <c r="B5567" t="s">
        <v>16</v>
      </c>
      <c r="C5567" t="s">
        <v>2266</v>
      </c>
      <c r="D5567" t="s">
        <v>5463</v>
      </c>
      <c r="E5567">
        <v>3.9</v>
      </c>
      <c r="F5567">
        <v>54</v>
      </c>
      <c r="G5567" s="21">
        <v>19.399999999999999</v>
      </c>
      <c r="H5567">
        <v>2016</v>
      </c>
      <c r="J5567" t="str">
        <f>_xlfn.CONCAT(Table1[#This Row])</f>
        <v>Lagrein Riserva Furggl 2016ItalyTrentino-Alto AdigePeter Zemmer3.95419.42016</v>
      </c>
      <c r="S5567" t="b">
        <v>0</v>
      </c>
    </row>
    <row r="5568" spans="1:19" x14ac:dyDescent="0.2">
      <c r="A5568" t="s">
        <v>7964</v>
      </c>
      <c r="B5568" t="s">
        <v>16</v>
      </c>
      <c r="C5568" t="s">
        <v>120</v>
      </c>
      <c r="D5568" t="s">
        <v>3016</v>
      </c>
      <c r="E5568">
        <v>3.8</v>
      </c>
      <c r="F5568">
        <v>54</v>
      </c>
      <c r="G5568" s="21">
        <v>19.47</v>
      </c>
      <c r="H5568">
        <v>2016</v>
      </c>
      <c r="J5568" t="str">
        <f>_xlfn.CONCAT(Table1[#This Row])</f>
        <v>Cremosina Barbera d'Asti Superiore 2016ItalyBarbera d'AstiBersano3.85419.472016</v>
      </c>
      <c r="S5568" t="b">
        <v>0</v>
      </c>
    </row>
    <row r="5569" spans="1:19" x14ac:dyDescent="0.2">
      <c r="A5569" t="s">
        <v>7935</v>
      </c>
      <c r="B5569" t="s">
        <v>46</v>
      </c>
      <c r="C5569" t="s">
        <v>131</v>
      </c>
      <c r="D5569" t="s">
        <v>2764</v>
      </c>
      <c r="E5569">
        <v>3.7</v>
      </c>
      <c r="F5569">
        <v>54</v>
      </c>
      <c r="G5569" s="21">
        <v>17.899999999999999</v>
      </c>
      <c r="H5569">
        <v>2016</v>
      </c>
      <c r="J5569" t="str">
        <f>_xlfn.CONCAT(Table1[#This Row])</f>
        <v>Grenache - Shiraz - Mourvedre Postmaster 2016AustraliaMcLaren ValeFox Creek3.75417.92016</v>
      </c>
      <c r="S5569" t="b">
        <v>0</v>
      </c>
    </row>
    <row r="5570" spans="1:19" x14ac:dyDescent="0.2">
      <c r="A5570" t="s">
        <v>7937</v>
      </c>
      <c r="B5570" t="s">
        <v>66</v>
      </c>
      <c r="C5570" t="s">
        <v>1068</v>
      </c>
      <c r="D5570" t="s">
        <v>148</v>
      </c>
      <c r="E5570">
        <v>3.7</v>
      </c>
      <c r="F5570">
        <v>54</v>
      </c>
      <c r="G5570" s="21">
        <v>9.9</v>
      </c>
      <c r="H5570">
        <v>2016</v>
      </c>
      <c r="J5570" t="str">
        <f>_xlfn.CONCAT(Table1[#This Row])</f>
        <v>Selección 2016SpainMéntridaArrayán3.7549.92016</v>
      </c>
      <c r="S5570" t="b">
        <v>0</v>
      </c>
    </row>
    <row r="5571" spans="1:19" x14ac:dyDescent="0.2">
      <c r="A5571" t="s">
        <v>7965</v>
      </c>
      <c r="B5571" t="s">
        <v>9</v>
      </c>
      <c r="C5571" t="s">
        <v>10</v>
      </c>
      <c r="D5571" t="s">
        <v>832</v>
      </c>
      <c r="E5571">
        <v>3.7</v>
      </c>
      <c r="F5571">
        <v>54</v>
      </c>
      <c r="G5571" s="21">
        <v>57.89</v>
      </c>
      <c r="H5571">
        <v>2016</v>
      </c>
      <c r="J5571" t="str">
        <f>_xlfn.CONCAT(Table1[#This Row])</f>
        <v>Pom N Roll Pomerol 2016FrancePomerolChâteau Gombaude-Guillot3.75457.892016</v>
      </c>
      <c r="S5571" t="b">
        <v>0</v>
      </c>
    </row>
    <row r="5572" spans="1:19" x14ac:dyDescent="0.2">
      <c r="A5572" t="s">
        <v>2941</v>
      </c>
      <c r="B5572" t="s">
        <v>9</v>
      </c>
      <c r="C5572" t="s">
        <v>379</v>
      </c>
      <c r="D5572" t="s">
        <v>1373</v>
      </c>
      <c r="E5572">
        <v>3.7</v>
      </c>
      <c r="F5572">
        <v>54</v>
      </c>
      <c r="G5572" s="21">
        <v>16.5</v>
      </c>
      <c r="H5572">
        <v>2016</v>
      </c>
      <c r="J5572" t="str">
        <f>_xlfn.CONCAT(Table1[#This Row])</f>
        <v>Médoc 2016FranceMédocChâteau d'Escurac3.75416.52016</v>
      </c>
      <c r="S5572" t="b">
        <v>0</v>
      </c>
    </row>
    <row r="5573" spans="1:19" x14ac:dyDescent="0.2">
      <c r="A5573" t="s">
        <v>1063</v>
      </c>
      <c r="B5573" t="s">
        <v>16</v>
      </c>
      <c r="C5573" t="s">
        <v>404</v>
      </c>
      <c r="D5573" t="s">
        <v>1029</v>
      </c>
      <c r="E5573">
        <v>3.6</v>
      </c>
      <c r="F5573">
        <v>54</v>
      </c>
      <c r="G5573" s="21">
        <v>11.9</v>
      </c>
      <c r="H5573">
        <v>2016</v>
      </c>
      <c r="J5573" t="str">
        <f>_xlfn.CONCAT(Table1[#This Row])</f>
        <v>Merlot 2016ItalySüdtirol - Alto AdigeAlois Lageder3.65411.92016</v>
      </c>
      <c r="S5573" t="b">
        <v>0</v>
      </c>
    </row>
    <row r="5574" spans="1:19" x14ac:dyDescent="0.2">
      <c r="A5574" t="s">
        <v>7957</v>
      </c>
      <c r="B5574" t="s">
        <v>277</v>
      </c>
      <c r="C5574" t="s">
        <v>278</v>
      </c>
      <c r="D5574" t="s">
        <v>7958</v>
      </c>
      <c r="E5574">
        <v>3.6</v>
      </c>
      <c r="F5574">
        <v>54</v>
      </c>
      <c r="G5574" s="21">
        <v>8.68</v>
      </c>
      <c r="H5574">
        <v>2016</v>
      </c>
      <c r="J5574" t="str">
        <f>_xlfn.CONCAT(Table1[#This Row])</f>
        <v>Matura Trocken 2016GermanyPfalzStudier3.6548.682016</v>
      </c>
      <c r="S5574" t="b">
        <v>0</v>
      </c>
    </row>
    <row r="5575" spans="1:19" x14ac:dyDescent="0.2">
      <c r="A5575" t="s">
        <v>7961</v>
      </c>
      <c r="B5575" t="s">
        <v>66</v>
      </c>
      <c r="C5575" t="s">
        <v>169</v>
      </c>
      <c r="D5575" t="s">
        <v>7962</v>
      </c>
      <c r="E5575">
        <v>3.4</v>
      </c>
      <c r="F5575">
        <v>54</v>
      </c>
      <c r="G5575" s="21">
        <v>5.95</v>
      </c>
      <c r="H5575">
        <v>2016</v>
      </c>
      <c r="J5575" t="str">
        <f>_xlfn.CONCAT(Table1[#This Row])</f>
        <v>Pla de la Creu Negre 2016SpainCatalunyaRosell Mir3.4545.952016</v>
      </c>
      <c r="S5575" t="b">
        <v>0</v>
      </c>
    </row>
    <row r="5576" spans="1:19" x14ac:dyDescent="0.2">
      <c r="A5576" t="s">
        <v>7873</v>
      </c>
      <c r="B5576" t="s">
        <v>9</v>
      </c>
      <c r="C5576" t="s">
        <v>27</v>
      </c>
      <c r="D5576" t="s">
        <v>729</v>
      </c>
      <c r="E5576">
        <v>4.0999999999999996</v>
      </c>
      <c r="F5576">
        <v>53</v>
      </c>
      <c r="G5576" s="21">
        <v>85.9</v>
      </c>
      <c r="H5576">
        <v>2016</v>
      </c>
      <c r="J5576" t="str">
        <f>_xlfn.CONCAT(Table1[#This Row])</f>
        <v>Gigondas Le Claux 2016FranceGigondasChâteau de Saint Cosme4.15385.92016</v>
      </c>
      <c r="S5576" t="b">
        <v>0</v>
      </c>
    </row>
    <row r="5577" spans="1:19" x14ac:dyDescent="0.2">
      <c r="A5577" t="s">
        <v>7878</v>
      </c>
      <c r="B5577" t="s">
        <v>9</v>
      </c>
      <c r="C5577" t="s">
        <v>1420</v>
      </c>
      <c r="D5577" t="s">
        <v>1421</v>
      </c>
      <c r="E5577">
        <v>3.9</v>
      </c>
      <c r="F5577">
        <v>53</v>
      </c>
      <c r="G5577" s="21">
        <v>72.13</v>
      </c>
      <c r="H5577">
        <v>2016</v>
      </c>
      <c r="J5577" t="str">
        <f>_xlfn.CONCAT(Table1[#This Row])</f>
        <v>Améthyste 2016FranceVins des AllobrogesDomaine des Ardoisieres3.95372.132016</v>
      </c>
      <c r="S5577" t="b">
        <v>0</v>
      </c>
    </row>
    <row r="5578" spans="1:19" x14ac:dyDescent="0.2">
      <c r="A5578" t="s">
        <v>7868</v>
      </c>
      <c r="B5578" t="s">
        <v>16</v>
      </c>
      <c r="C5578" t="s">
        <v>5237</v>
      </c>
      <c r="D5578" t="s">
        <v>7869</v>
      </c>
      <c r="E5578">
        <v>3.8</v>
      </c>
      <c r="F5578">
        <v>53</v>
      </c>
      <c r="G5578" s="21">
        <v>10.51</v>
      </c>
      <c r="H5578">
        <v>2016</v>
      </c>
      <c r="J5578" t="str">
        <f>_xlfn.CONCAT(Table1[#This Row])</f>
        <v>Roncomoro Merlot 2016ItalyFriuli GravePradio3.85310.512016</v>
      </c>
      <c r="S5578" t="b">
        <v>0</v>
      </c>
    </row>
    <row r="5579" spans="1:19" x14ac:dyDescent="0.2">
      <c r="A5579" t="s">
        <v>7894</v>
      </c>
      <c r="B5579" t="s">
        <v>30</v>
      </c>
      <c r="C5579" t="s">
        <v>236</v>
      </c>
      <c r="D5579" t="s">
        <v>7895</v>
      </c>
      <c r="E5579">
        <v>3.8</v>
      </c>
      <c r="F5579">
        <v>53</v>
      </c>
      <c r="G5579" s="21">
        <v>47.4</v>
      </c>
      <c r="H5579">
        <v>2016</v>
      </c>
      <c r="J5579" t="str">
        <f>_xlfn.CONCAT(Table1[#This Row])</f>
        <v>The King's Wrath Pinot Noir 2016New ZealandMarlboroughThe Kings Series3.85347.42016</v>
      </c>
      <c r="S5579" t="b">
        <v>0</v>
      </c>
    </row>
    <row r="5580" spans="1:19" x14ac:dyDescent="0.2">
      <c r="A5580" t="s">
        <v>7883</v>
      </c>
      <c r="B5580" t="s">
        <v>16</v>
      </c>
      <c r="C5580" t="s">
        <v>205</v>
      </c>
      <c r="D5580" t="s">
        <v>7884</v>
      </c>
      <c r="E5580">
        <v>3.7</v>
      </c>
      <c r="F5580">
        <v>53</v>
      </c>
      <c r="G5580" s="21">
        <v>17.54</v>
      </c>
      <c r="H5580">
        <v>2016</v>
      </c>
      <c r="J5580" t="str">
        <f>_xlfn.CONCAT(Table1[#This Row])</f>
        <v>Summo Laco Rosso 2016ItalyVigneti delle DolomitiMadonna delle Vittorie3.75317.542016</v>
      </c>
      <c r="S5580" t="b">
        <v>0</v>
      </c>
    </row>
    <row r="5581" spans="1:19" x14ac:dyDescent="0.2">
      <c r="A5581" t="s">
        <v>7899</v>
      </c>
      <c r="B5581" t="s">
        <v>23</v>
      </c>
      <c r="C5581" t="s">
        <v>247</v>
      </c>
      <c r="D5581" t="s">
        <v>3928</v>
      </c>
      <c r="E5581">
        <v>3.7</v>
      </c>
      <c r="F5581">
        <v>53</v>
      </c>
      <c r="G5581" s="21">
        <v>20.43</v>
      </c>
      <c r="H5581">
        <v>2016</v>
      </c>
      <c r="J5581" t="str">
        <f>_xlfn.CONCAT(Table1[#This Row])</f>
        <v>Zweigelt Föllikberg 2016AustriaBurgenlandKollwentz3.75320.432016</v>
      </c>
      <c r="S5581" t="b">
        <v>0</v>
      </c>
    </row>
    <row r="5582" spans="1:19" x14ac:dyDescent="0.2">
      <c r="A5582" t="s">
        <v>7888</v>
      </c>
      <c r="B5582" t="s">
        <v>16</v>
      </c>
      <c r="C5582" t="s">
        <v>1510</v>
      </c>
      <c r="D5582" t="s">
        <v>3051</v>
      </c>
      <c r="E5582">
        <v>3.6</v>
      </c>
      <c r="F5582">
        <v>53</v>
      </c>
      <c r="G5582" s="21">
        <v>12</v>
      </c>
      <c r="H5582">
        <v>2016</v>
      </c>
      <c r="J5582" t="str">
        <f>_xlfn.CONCAT(Table1[#This Row])</f>
        <v>I Mori Gaglioppo - Cabernet 2016ItalyCalabriaIppolito 18453.653122016</v>
      </c>
      <c r="S5582" t="b">
        <v>0</v>
      </c>
    </row>
    <row r="5583" spans="1:19" x14ac:dyDescent="0.2">
      <c r="A5583" t="s">
        <v>7875</v>
      </c>
      <c r="B5583" t="s">
        <v>277</v>
      </c>
      <c r="C5583" t="s">
        <v>278</v>
      </c>
      <c r="D5583" t="s">
        <v>7876</v>
      </c>
      <c r="E5583">
        <v>3.3</v>
      </c>
      <c r="F5583">
        <v>53</v>
      </c>
      <c r="G5583" s="21">
        <v>7.6</v>
      </c>
      <c r="H5583">
        <v>2016</v>
      </c>
      <c r="J5583" t="str">
        <f>_xlfn.CONCAT(Table1[#This Row])</f>
        <v>1838 2016GermanyPfalzBergdolt-Reif &amp; Nett3.3537.62016</v>
      </c>
      <c r="S5583" t="b">
        <v>0</v>
      </c>
    </row>
    <row r="5584" spans="1:19" x14ac:dyDescent="0.2">
      <c r="A5584" t="s">
        <v>7826</v>
      </c>
      <c r="B5584" t="s">
        <v>277</v>
      </c>
      <c r="C5584" t="s">
        <v>346</v>
      </c>
      <c r="D5584" t="s">
        <v>3824</v>
      </c>
      <c r="E5584">
        <v>4.0999999999999996</v>
      </c>
      <c r="F5584">
        <v>52</v>
      </c>
      <c r="G5584" s="21">
        <v>20.53</v>
      </c>
      <c r="H5584">
        <v>2016</v>
      </c>
      <c r="J5584" t="str">
        <f>_xlfn.CONCAT(Table1[#This Row])</f>
        <v>Schlatter Maltesergarten Spätburgunder 2016GermanyBadenMartin Waßmer4.15220.532016</v>
      </c>
      <c r="S5584" t="b">
        <v>0</v>
      </c>
    </row>
    <row r="5585" spans="1:19" x14ac:dyDescent="0.2">
      <c r="A5585" t="s">
        <v>7831</v>
      </c>
      <c r="B5585" t="s">
        <v>9</v>
      </c>
      <c r="C5585" t="s">
        <v>96</v>
      </c>
      <c r="D5585" t="s">
        <v>7832</v>
      </c>
      <c r="E5585">
        <v>4.0999999999999996</v>
      </c>
      <c r="F5585">
        <v>52</v>
      </c>
      <c r="G5585" s="21">
        <v>42.89</v>
      </c>
      <c r="H5585">
        <v>2016</v>
      </c>
      <c r="J5585" t="str">
        <f>_xlfn.CONCAT(Table1[#This Row])</f>
        <v>Clos Badon Thunevin Saint-Émilion Grand Cru 2016FranceSaint-Émilion Grand CruThunevin4.15242.892016</v>
      </c>
      <c r="S5585" t="b">
        <v>0</v>
      </c>
    </row>
    <row r="5586" spans="1:19" x14ac:dyDescent="0.2">
      <c r="A5586" t="s">
        <v>7825</v>
      </c>
      <c r="B5586" t="s">
        <v>62</v>
      </c>
      <c r="C5586" t="s">
        <v>259</v>
      </c>
      <c r="D5586" t="s">
        <v>260</v>
      </c>
      <c r="E5586">
        <v>4</v>
      </c>
      <c r="F5586">
        <v>52</v>
      </c>
      <c r="G5586" s="21">
        <v>36</v>
      </c>
      <c r="H5586">
        <v>2016</v>
      </c>
      <c r="J5586" t="str">
        <f>_xlfn.CONCAT(Table1[#This Row])</f>
        <v>Reserve Merlot 2016South AfricaWalker BayCreation452362016</v>
      </c>
      <c r="S5586" t="b">
        <v>0</v>
      </c>
    </row>
    <row r="5587" spans="1:19" x14ac:dyDescent="0.2">
      <c r="A5587" t="s">
        <v>7804</v>
      </c>
      <c r="B5587" t="s">
        <v>62</v>
      </c>
      <c r="C5587" t="s">
        <v>244</v>
      </c>
      <c r="D5587" t="s">
        <v>245</v>
      </c>
      <c r="E5587">
        <v>3.8</v>
      </c>
      <c r="F5587">
        <v>52</v>
      </c>
      <c r="G5587" s="21">
        <v>16.899999999999999</v>
      </c>
      <c r="H5587">
        <v>2016</v>
      </c>
      <c r="J5587" t="str">
        <f>_xlfn.CONCAT(Table1[#This Row])</f>
        <v>Grand Classique Red Blend 2016South AfricaPaarlGlen Carlou3.85216.92016</v>
      </c>
      <c r="S5587" t="b">
        <v>0</v>
      </c>
    </row>
    <row r="5588" spans="1:19" x14ac:dyDescent="0.2">
      <c r="A5588" t="s">
        <v>6566</v>
      </c>
      <c r="B5588" t="s">
        <v>62</v>
      </c>
      <c r="C5588" t="s">
        <v>63</v>
      </c>
      <c r="D5588" t="s">
        <v>3049</v>
      </c>
      <c r="E5588">
        <v>3.8</v>
      </c>
      <c r="F5588">
        <v>52</v>
      </c>
      <c r="G5588" s="21">
        <v>9.26</v>
      </c>
      <c r="H5588">
        <v>2016</v>
      </c>
      <c r="J5588" t="str">
        <f>_xlfn.CONCAT(Table1[#This Row])</f>
        <v>Cabernet Sauvignon - Merlot 2016South AfricaStellenboschNeethlingshof Estate3.8529.262016</v>
      </c>
      <c r="S5588" t="b">
        <v>0</v>
      </c>
    </row>
    <row r="5589" spans="1:19" x14ac:dyDescent="0.2">
      <c r="A5589" t="s">
        <v>7734</v>
      </c>
      <c r="B5589" t="s">
        <v>66</v>
      </c>
      <c r="C5589" t="s">
        <v>222</v>
      </c>
      <c r="D5589" t="s">
        <v>3674</v>
      </c>
      <c r="E5589">
        <v>4.3</v>
      </c>
      <c r="F5589">
        <v>51</v>
      </c>
      <c r="G5589" s="21">
        <v>41.92</v>
      </c>
      <c r="H5589">
        <v>2016</v>
      </c>
      <c r="J5589" t="str">
        <f>_xlfn.CONCAT(Table1[#This Row])</f>
        <v>Christina Ribera del Duero 2016SpainRibera del DueroAstrales4.35141.922016</v>
      </c>
      <c r="S5589" t="b">
        <v>0</v>
      </c>
    </row>
    <row r="5590" spans="1:19" x14ac:dyDescent="0.2">
      <c r="A5590" t="s">
        <v>7770</v>
      </c>
      <c r="B5590" t="s">
        <v>70</v>
      </c>
      <c r="C5590" t="s">
        <v>7771</v>
      </c>
      <c r="D5590" t="s">
        <v>7772</v>
      </c>
      <c r="E5590">
        <v>4.2</v>
      </c>
      <c r="F5590">
        <v>51</v>
      </c>
      <c r="G5590" s="21">
        <v>32.9</v>
      </c>
      <c r="H5590">
        <v>2016</v>
      </c>
      <c r="J5590" t="str">
        <f>_xlfn.CONCAT(Table1[#This Row])</f>
        <v>Fatalis Fatum Red Blend 2016United StatesLong IslandWölffer Estate4.25132.92016</v>
      </c>
      <c r="S5590" t="b">
        <v>0</v>
      </c>
    </row>
    <row r="5591" spans="1:19" x14ac:dyDescent="0.2">
      <c r="A5591" t="s">
        <v>3958</v>
      </c>
      <c r="B5591" t="s">
        <v>9</v>
      </c>
      <c r="C5591" t="s">
        <v>972</v>
      </c>
      <c r="D5591" t="s">
        <v>2575</v>
      </c>
      <c r="E5591">
        <v>4.0999999999999996</v>
      </c>
      <c r="F5591">
        <v>51</v>
      </c>
      <c r="G5591" s="21">
        <v>24.63</v>
      </c>
      <c r="H5591">
        <v>2016</v>
      </c>
      <c r="J5591" t="str">
        <f>_xlfn.CONCAT(Table1[#This Row])</f>
        <v>Moulis-en-Médoc 2016FranceMoulis-en-MédocChâteau Dutruch Grand Poujeaux4.15124.632016</v>
      </c>
      <c r="S5591" t="b">
        <v>0</v>
      </c>
    </row>
    <row r="5592" spans="1:19" x14ac:dyDescent="0.2">
      <c r="A5592" t="s">
        <v>7773</v>
      </c>
      <c r="B5592" t="s">
        <v>196</v>
      </c>
      <c r="C5592" t="s">
        <v>3354</v>
      </c>
      <c r="D5592" t="s">
        <v>2679</v>
      </c>
      <c r="E5592">
        <v>4.0999999999999996</v>
      </c>
      <c r="F5592">
        <v>51</v>
      </c>
      <c r="G5592" s="21">
        <v>92.15</v>
      </c>
      <c r="H5592">
        <v>2016</v>
      </c>
      <c r="J5592" t="str">
        <f>_xlfn.CONCAT(Table1[#This Row])</f>
        <v>Altura Máxima Malbec 2016ArgentinaSaltaColomé4.15192.152016</v>
      </c>
      <c r="S5592" t="b">
        <v>0</v>
      </c>
    </row>
    <row r="5593" spans="1:19" x14ac:dyDescent="0.2">
      <c r="A5593" t="s">
        <v>7768</v>
      </c>
      <c r="B5593" t="s">
        <v>77</v>
      </c>
      <c r="C5593" t="s">
        <v>153</v>
      </c>
      <c r="D5593" t="s">
        <v>439</v>
      </c>
      <c r="E5593">
        <v>4</v>
      </c>
      <c r="F5593">
        <v>51</v>
      </c>
      <c r="G5593" s="21">
        <v>22.42</v>
      </c>
      <c r="H5593">
        <v>2016</v>
      </c>
      <c r="J5593" t="str">
        <f>_xlfn.CONCAT(Table1[#This Row])</f>
        <v>Amphora 2016PortugalAlentejanoCortes de Cima45122.422016</v>
      </c>
      <c r="S5593" t="b">
        <v>0</v>
      </c>
    </row>
    <row r="5594" spans="1:19" x14ac:dyDescent="0.2">
      <c r="A5594" t="s">
        <v>7753</v>
      </c>
      <c r="B5594" t="s">
        <v>66</v>
      </c>
      <c r="C5594" t="s">
        <v>268</v>
      </c>
      <c r="D5594" t="s">
        <v>3943</v>
      </c>
      <c r="E5594">
        <v>3.9</v>
      </c>
      <c r="F5594">
        <v>51</v>
      </c>
      <c r="G5594" s="21">
        <v>8.9600000000000009</v>
      </c>
      <c r="H5594">
        <v>2016</v>
      </c>
      <c r="J5594" t="str">
        <f>_xlfn.CONCAT(Table1[#This Row])</f>
        <v>Red Blend 2016SpainMontsantIntruso3.9518.962016</v>
      </c>
      <c r="S5594" t="b">
        <v>0</v>
      </c>
    </row>
    <row r="5595" spans="1:19" x14ac:dyDescent="0.2">
      <c r="A5595" t="s">
        <v>1957</v>
      </c>
      <c r="B5595" t="s">
        <v>9</v>
      </c>
      <c r="C5595" t="s">
        <v>873</v>
      </c>
      <c r="D5595" t="s">
        <v>5014</v>
      </c>
      <c r="E5595">
        <v>3.9</v>
      </c>
      <c r="F5595">
        <v>51</v>
      </c>
      <c r="G5595" s="21">
        <v>20.67</v>
      </c>
      <c r="H5595">
        <v>2016</v>
      </c>
      <c r="J5595" t="str">
        <f>_xlfn.CONCAT(Table1[#This Row])</f>
        <v>Bandol Rouge 2016FranceBandolDomaine de la Tour du Bon3.95120.672016</v>
      </c>
      <c r="S5595" t="b">
        <v>0</v>
      </c>
    </row>
    <row r="5596" spans="1:19" x14ac:dyDescent="0.2">
      <c r="A5596" t="s">
        <v>3577</v>
      </c>
      <c r="B5596" t="s">
        <v>9</v>
      </c>
      <c r="C5596" t="s">
        <v>117</v>
      </c>
      <c r="D5596" t="s">
        <v>2795</v>
      </c>
      <c r="E5596">
        <v>3.7</v>
      </c>
      <c r="F5596">
        <v>51</v>
      </c>
      <c r="G5596" s="21">
        <v>40.590000000000003</v>
      </c>
      <c r="H5596">
        <v>2016</v>
      </c>
      <c r="J5596" t="str">
        <f>_xlfn.CONCAT(Table1[#This Row])</f>
        <v>Bourgogne Pinot Noir 2016FranceBourgogneDomaine des Perdrix3.75140.592016</v>
      </c>
      <c r="S5596" t="b">
        <v>0</v>
      </c>
    </row>
    <row r="5597" spans="1:19" x14ac:dyDescent="0.2">
      <c r="A5597" t="s">
        <v>7695</v>
      </c>
      <c r="B5597" t="s">
        <v>66</v>
      </c>
      <c r="C5597" t="s">
        <v>313</v>
      </c>
      <c r="D5597" t="s">
        <v>2628</v>
      </c>
      <c r="E5597">
        <v>4.4000000000000004</v>
      </c>
      <c r="F5597">
        <v>50</v>
      </c>
      <c r="G5597" s="21">
        <v>86.76</v>
      </c>
      <c r="H5597">
        <v>2016</v>
      </c>
      <c r="J5597" t="str">
        <f>_xlfn.CONCAT(Table1[#This Row])</f>
        <v>La Creu Alta 2016SpainPrioratBodegas Mas Alta4.45086.762016</v>
      </c>
      <c r="S5597" t="b">
        <v>0</v>
      </c>
    </row>
    <row r="5598" spans="1:19" x14ac:dyDescent="0.2">
      <c r="A5598" t="s">
        <v>7693</v>
      </c>
      <c r="B5598" t="s">
        <v>16</v>
      </c>
      <c r="C5598" t="s">
        <v>3718</v>
      </c>
      <c r="D5598" t="s">
        <v>7694</v>
      </c>
      <c r="E5598">
        <v>4.0999999999999996</v>
      </c>
      <c r="F5598">
        <v>50</v>
      </c>
      <c r="G5598" s="21">
        <v>21.16</v>
      </c>
      <c r="H5598">
        <v>2016</v>
      </c>
      <c r="J5598" t="str">
        <f>_xlfn.CONCAT(Table1[#This Row])</f>
        <v>Quona Chianti Rùfina Riserva 2016ItalyChianti RùfinaFattoria I Veroni4.15021.162016</v>
      </c>
      <c r="S5598" t="b">
        <v>0</v>
      </c>
    </row>
    <row r="5599" spans="1:19" x14ac:dyDescent="0.2">
      <c r="A5599" t="s">
        <v>7648</v>
      </c>
      <c r="B5599" t="s">
        <v>70</v>
      </c>
      <c r="C5599" t="s">
        <v>895</v>
      </c>
      <c r="D5599" t="s">
        <v>1811</v>
      </c>
      <c r="E5599">
        <v>4</v>
      </c>
      <c r="F5599">
        <v>50</v>
      </c>
      <c r="G5599" s="21">
        <v>63.15</v>
      </c>
      <c r="H5599">
        <v>2016</v>
      </c>
      <c r="J5599" t="str">
        <f>_xlfn.CONCAT(Table1[#This Row])</f>
        <v>Pinot Noir Estate Grown 2016United StatesLos CarnerosSchug45063.152016</v>
      </c>
      <c r="S5599" t="b">
        <v>0</v>
      </c>
    </row>
    <row r="5600" spans="1:19" x14ac:dyDescent="0.2">
      <c r="A5600" t="s">
        <v>7652</v>
      </c>
      <c r="B5600" t="s">
        <v>23</v>
      </c>
      <c r="C5600" t="s">
        <v>4402</v>
      </c>
      <c r="D5600" t="s">
        <v>4403</v>
      </c>
      <c r="E5600">
        <v>4</v>
      </c>
      <c r="F5600">
        <v>50</v>
      </c>
      <c r="G5600" s="21">
        <v>14.73</v>
      </c>
      <c r="H5600">
        <v>2016</v>
      </c>
      <c r="J5600" t="str">
        <f>_xlfn.CONCAT(Table1[#This Row])</f>
        <v>Leithaberg Blaufränkisch 2016AustriaNeusiedlersee-HügellandEsterházy45014.732016</v>
      </c>
      <c r="S5600" t="b">
        <v>0</v>
      </c>
    </row>
    <row r="5601" spans="1:19" x14ac:dyDescent="0.2">
      <c r="A5601" t="s">
        <v>7661</v>
      </c>
      <c r="B5601" t="s">
        <v>16</v>
      </c>
      <c r="C5601" t="s">
        <v>294</v>
      </c>
      <c r="D5601" t="s">
        <v>1841</v>
      </c>
      <c r="E5601">
        <v>3.9</v>
      </c>
      <c r="F5601">
        <v>50</v>
      </c>
      <c r="G5601" s="21">
        <v>16.899999999999999</v>
      </c>
      <c r="H5601">
        <v>2016</v>
      </c>
      <c r="J5601" t="str">
        <f>_xlfn.CONCAT(Table1[#This Row])</f>
        <v>La Caduta Rosso di Montalcino 2016ItalyRosso di MontalcinoCaparzo3.95016.92016</v>
      </c>
      <c r="S5601" t="b">
        <v>0</v>
      </c>
    </row>
    <row r="5602" spans="1:19" x14ac:dyDescent="0.2">
      <c r="A5602" t="s">
        <v>860</v>
      </c>
      <c r="B5602" t="s">
        <v>62</v>
      </c>
      <c r="C5602" t="s">
        <v>63</v>
      </c>
      <c r="D5602" t="s">
        <v>7027</v>
      </c>
      <c r="E5602">
        <v>3.9</v>
      </c>
      <c r="F5602">
        <v>50</v>
      </c>
      <c r="G5602" s="21">
        <v>17.899999999999999</v>
      </c>
      <c r="H5602">
        <v>2016</v>
      </c>
      <c r="J5602" t="str">
        <f>_xlfn.CONCAT(Table1[#This Row])</f>
        <v>Cabernet Sauvignon 2016South AfricaStellenboschPeter Falke3.95017.92016</v>
      </c>
      <c r="S5602" t="b">
        <v>0</v>
      </c>
    </row>
    <row r="5603" spans="1:19" x14ac:dyDescent="0.2">
      <c r="A5603" t="s">
        <v>7666</v>
      </c>
      <c r="B5603" t="s">
        <v>16</v>
      </c>
      <c r="C5603" t="s">
        <v>1024</v>
      </c>
      <c r="D5603" t="s">
        <v>1848</v>
      </c>
      <c r="E5603">
        <v>3.8</v>
      </c>
      <c r="F5603">
        <v>50</v>
      </c>
      <c r="G5603" s="21">
        <v>25.24</v>
      </c>
      <c r="H5603">
        <v>2016</v>
      </c>
      <c r="J5603" t="str">
        <f>_xlfn.CONCAT(Table1[#This Row])</f>
        <v>La Tartufaia Langhe Pinot Nero 2016ItalyLangheGiulia Negri3.85025.242016</v>
      </c>
      <c r="S5603" t="b">
        <v>0</v>
      </c>
    </row>
    <row r="5604" spans="1:19" x14ac:dyDescent="0.2">
      <c r="A5604" t="s">
        <v>7672</v>
      </c>
      <c r="B5604" t="s">
        <v>16</v>
      </c>
      <c r="C5604" t="s">
        <v>178</v>
      </c>
      <c r="D5604" t="s">
        <v>220</v>
      </c>
      <c r="E5604">
        <v>3.8</v>
      </c>
      <c r="F5604">
        <v>50</v>
      </c>
      <c r="G5604" s="21">
        <v>6.9</v>
      </c>
      <c r="H5604">
        <v>2016</v>
      </c>
      <c r="J5604" t="str">
        <f>_xlfn.CONCAT(Table1[#This Row])</f>
        <v>Ansisa Barbera d'Alba 2016ItalyBarbera d'AlbaVite Colte3.8506.92016</v>
      </c>
      <c r="S5604" t="b">
        <v>0</v>
      </c>
    </row>
    <row r="5605" spans="1:19" x14ac:dyDescent="0.2">
      <c r="A5605" t="s">
        <v>130</v>
      </c>
      <c r="B5605" t="s">
        <v>62</v>
      </c>
      <c r="C5605" t="s">
        <v>63</v>
      </c>
      <c r="D5605" t="s">
        <v>817</v>
      </c>
      <c r="E5605">
        <v>3.8</v>
      </c>
      <c r="F5605">
        <v>50</v>
      </c>
      <c r="G5605" s="21">
        <v>13.5</v>
      </c>
      <c r="H5605">
        <v>2016</v>
      </c>
      <c r="J5605" t="str">
        <f>_xlfn.CONCAT(Table1[#This Row])</f>
        <v>Shiraz 2016South AfricaStellenboschDelheim3.85013.52016</v>
      </c>
      <c r="S5605" t="b">
        <v>0</v>
      </c>
    </row>
    <row r="5606" spans="1:19" x14ac:dyDescent="0.2">
      <c r="A5606" t="s">
        <v>7660</v>
      </c>
      <c r="B5606" t="s">
        <v>34</v>
      </c>
      <c r="C5606" t="s">
        <v>1191</v>
      </c>
      <c r="D5606" t="s">
        <v>1194</v>
      </c>
      <c r="E5606">
        <v>3.7</v>
      </c>
      <c r="F5606">
        <v>50</v>
      </c>
      <c r="G5606" s="21">
        <v>8.44</v>
      </c>
      <c r="H5606">
        <v>2016</v>
      </c>
      <c r="J5606" t="str">
        <f>_xlfn.CONCAT(Table1[#This Row])</f>
        <v>Silvestre Carmenère 2016ChileRapel ValleyOchagavia3.7508.442016</v>
      </c>
      <c r="S5606" t="b">
        <v>0</v>
      </c>
    </row>
    <row r="5607" spans="1:19" x14ac:dyDescent="0.2">
      <c r="A5607" t="s">
        <v>7667</v>
      </c>
      <c r="B5607" t="s">
        <v>9</v>
      </c>
      <c r="C5607" t="s">
        <v>368</v>
      </c>
      <c r="D5607" t="s">
        <v>7668</v>
      </c>
      <c r="E5607">
        <v>3.7</v>
      </c>
      <c r="F5607">
        <v>50</v>
      </c>
      <c r="G5607" s="21">
        <v>24.75</v>
      </c>
      <c r="H5607">
        <v>2016</v>
      </c>
      <c r="J5607" t="str">
        <f>_xlfn.CONCAT(Table1[#This Row])</f>
        <v>Jeunes Vignes 2016FranceCôtes CatalanesDomaine Clos du Rouge Gorge3.75024.752016</v>
      </c>
      <c r="S5607" t="b">
        <v>0</v>
      </c>
    </row>
    <row r="5608" spans="1:19" x14ac:dyDescent="0.2">
      <c r="A5608" t="s">
        <v>7646</v>
      </c>
      <c r="B5608" t="s">
        <v>7325</v>
      </c>
      <c r="C5608" t="s">
        <v>7647</v>
      </c>
      <c r="D5608" t="s">
        <v>7327</v>
      </c>
      <c r="E5608">
        <v>3.3</v>
      </c>
      <c r="F5608">
        <v>50</v>
      </c>
      <c r="G5608" s="21">
        <v>14.95</v>
      </c>
      <c r="H5608">
        <v>2016</v>
      </c>
      <c r="J5608" t="str">
        <f>_xlfn.CONCAT(Table1[#This Row])</f>
        <v>Black Cab Cabernet - Baco Noir 2016CanadaOntarioEastDell3.35014.952016</v>
      </c>
      <c r="S5608" t="b">
        <v>0</v>
      </c>
    </row>
    <row r="5609" spans="1:19" x14ac:dyDescent="0.2">
      <c r="A5609" t="s">
        <v>7584</v>
      </c>
      <c r="B5609" t="s">
        <v>277</v>
      </c>
      <c r="C5609" t="s">
        <v>852</v>
      </c>
      <c r="D5609" t="s">
        <v>4334</v>
      </c>
      <c r="E5609">
        <v>4.3</v>
      </c>
      <c r="F5609">
        <v>49</v>
      </c>
      <c r="G5609" s="21">
        <v>54</v>
      </c>
      <c r="H5609">
        <v>2016</v>
      </c>
      <c r="J5609" t="str">
        <f>_xlfn.CONCAT(Table1[#This Row])</f>
        <v>Pfarrwingert Spätburgunder 2016GermanyAhrMeyer - Näkel4.349542016</v>
      </c>
      <c r="S5609" t="b">
        <v>0</v>
      </c>
    </row>
    <row r="5610" spans="1:19" x14ac:dyDescent="0.2">
      <c r="A5610" t="s">
        <v>7609</v>
      </c>
      <c r="B5610" t="s">
        <v>23</v>
      </c>
      <c r="C5610" t="s">
        <v>247</v>
      </c>
      <c r="D5610" t="s">
        <v>3860</v>
      </c>
      <c r="E5610">
        <v>4.2</v>
      </c>
      <c r="F5610">
        <v>49</v>
      </c>
      <c r="G5610" s="21">
        <v>44.91</v>
      </c>
      <c r="H5610">
        <v>2016</v>
      </c>
      <c r="J5610" t="str">
        <f>_xlfn.CONCAT(Table1[#This Row])</f>
        <v>Comondor 2016AustriaBurgenlandAnita Nittnaus Hans4.24944.912016</v>
      </c>
      <c r="S5610" t="b">
        <v>0</v>
      </c>
    </row>
    <row r="5611" spans="1:19" x14ac:dyDescent="0.2">
      <c r="A5611" t="s">
        <v>7615</v>
      </c>
      <c r="B5611" t="s">
        <v>66</v>
      </c>
      <c r="C5611" t="s">
        <v>829</v>
      </c>
      <c r="D5611" t="s">
        <v>830</v>
      </c>
      <c r="E5611">
        <v>4.2</v>
      </c>
      <c r="F5611">
        <v>49</v>
      </c>
      <c r="G5611" s="21">
        <v>12.18</v>
      </c>
      <c r="H5611">
        <v>2016</v>
      </c>
      <c r="J5611" t="str">
        <f>_xlfn.CONCAT(Table1[#This Row])</f>
        <v>Talvin 2016SpainMallorcaSes Talaioles4.24912.182016</v>
      </c>
      <c r="S5611" t="b">
        <v>0</v>
      </c>
    </row>
    <row r="5612" spans="1:19" x14ac:dyDescent="0.2">
      <c r="A5612" t="s">
        <v>7576</v>
      </c>
      <c r="B5612" t="s">
        <v>9</v>
      </c>
      <c r="C5612" t="s">
        <v>190</v>
      </c>
      <c r="D5612" t="s">
        <v>7577</v>
      </c>
      <c r="E5612">
        <v>4.0999999999999996</v>
      </c>
      <c r="F5612">
        <v>49</v>
      </c>
      <c r="G5612" s="21">
        <v>67.260000000000005</v>
      </c>
      <c r="H5612">
        <v>2016</v>
      </c>
      <c r="J5612" t="str">
        <f>_xlfn.CONCAT(Table1[#This Row])</f>
        <v>Côte-Rôtie 'La Viallière' 2016FranceCôte-RôtieBonserine4.14967.262016</v>
      </c>
      <c r="S5612" t="b">
        <v>0</v>
      </c>
    </row>
    <row r="5613" spans="1:19" x14ac:dyDescent="0.2">
      <c r="A5613" t="s">
        <v>7582</v>
      </c>
      <c r="B5613" t="s">
        <v>16</v>
      </c>
      <c r="C5613" t="s">
        <v>748</v>
      </c>
      <c r="D5613" t="s">
        <v>5597</v>
      </c>
      <c r="E5613">
        <v>4</v>
      </c>
      <c r="F5613">
        <v>49</v>
      </c>
      <c r="G5613" s="21">
        <v>24.5</v>
      </c>
      <c r="H5613">
        <v>2016</v>
      </c>
      <c r="J5613" t="str">
        <f>_xlfn.CONCAT(Table1[#This Row])</f>
        <v>Vie Cave Maremma Toscana 2016ItalyMaremma ToscanaFattoria Aldobrandesca44924.52016</v>
      </c>
      <c r="S5613" t="b">
        <v>0</v>
      </c>
    </row>
    <row r="5614" spans="1:19" x14ac:dyDescent="0.2">
      <c r="A5614" t="s">
        <v>7596</v>
      </c>
      <c r="B5614" t="s">
        <v>277</v>
      </c>
      <c r="C5614" t="s">
        <v>346</v>
      </c>
      <c r="D5614" t="s">
        <v>347</v>
      </c>
      <c r="E5614">
        <v>4</v>
      </c>
      <c r="F5614">
        <v>49</v>
      </c>
      <c r="G5614" s="21">
        <v>34.9</v>
      </c>
      <c r="H5614">
        <v>2016</v>
      </c>
      <c r="J5614" t="str">
        <f>_xlfn.CONCAT(Table1[#This Row])</f>
        <v>Alte Reben Spätburgunder 2016GermanyBadenBernhard Huber44934.92016</v>
      </c>
      <c r="S5614" t="b">
        <v>0</v>
      </c>
    </row>
    <row r="5615" spans="1:19" x14ac:dyDescent="0.2">
      <c r="A5615" t="s">
        <v>2536</v>
      </c>
      <c r="B5615" t="s">
        <v>9</v>
      </c>
      <c r="C5615" t="s">
        <v>414</v>
      </c>
      <c r="D5615" t="s">
        <v>7598</v>
      </c>
      <c r="E5615">
        <v>4</v>
      </c>
      <c r="F5615">
        <v>49</v>
      </c>
      <c r="G5615" s="21">
        <v>39.15</v>
      </c>
      <c r="H5615">
        <v>2016</v>
      </c>
      <c r="J5615" t="str">
        <f>_xlfn.CONCAT(Table1[#This Row])</f>
        <v>Châteauneuf-du-Pape 2016FranceChâteauneuf-du-PapeDomaine Pierre André44939.152016</v>
      </c>
      <c r="S5615" t="b">
        <v>0</v>
      </c>
    </row>
    <row r="5616" spans="1:19" x14ac:dyDescent="0.2">
      <c r="A5616" t="s">
        <v>3074</v>
      </c>
      <c r="B5616" t="s">
        <v>70</v>
      </c>
      <c r="C5616" t="s">
        <v>3785</v>
      </c>
      <c r="D5616" t="s">
        <v>877</v>
      </c>
      <c r="E5616">
        <v>4</v>
      </c>
      <c r="F5616">
        <v>49</v>
      </c>
      <c r="G5616" s="21">
        <v>25.99</v>
      </c>
      <c r="H5616">
        <v>2016</v>
      </c>
      <c r="J5616" t="str">
        <f>_xlfn.CONCAT(Table1[#This Row])</f>
        <v>Old Vine Zinfandel 2016United StatesSonoma CountyRavenswood44925.992016</v>
      </c>
      <c r="S5616" t="b">
        <v>0</v>
      </c>
    </row>
    <row r="5617" spans="1:19" x14ac:dyDescent="0.2">
      <c r="A5617" t="s">
        <v>7581</v>
      </c>
      <c r="B5617" t="s">
        <v>9</v>
      </c>
      <c r="C5617" t="s">
        <v>3360</v>
      </c>
      <c r="D5617" t="s">
        <v>5227</v>
      </c>
      <c r="E5617">
        <v>3.8</v>
      </c>
      <c r="F5617">
        <v>49</v>
      </c>
      <c r="G5617" s="21">
        <v>13.55</v>
      </c>
      <c r="H5617">
        <v>2016</v>
      </c>
      <c r="J5617" t="str">
        <f>_xlfn.CONCAT(Table1[#This Row])</f>
        <v>Rasteau Les Valats 2016FranceRasteauAlain Jaume3.84913.552016</v>
      </c>
      <c r="S5617" t="b">
        <v>0</v>
      </c>
    </row>
    <row r="5618" spans="1:19" x14ac:dyDescent="0.2">
      <c r="A5618" t="s">
        <v>327</v>
      </c>
      <c r="B5618" t="s">
        <v>66</v>
      </c>
      <c r="C5618" t="s">
        <v>308</v>
      </c>
      <c r="D5618" t="s">
        <v>7585</v>
      </c>
      <c r="E5618">
        <v>3.8</v>
      </c>
      <c r="F5618">
        <v>49</v>
      </c>
      <c r="G5618" s="21">
        <v>9</v>
      </c>
      <c r="H5618">
        <v>2016</v>
      </c>
      <c r="J5618" t="str">
        <f>_xlfn.CONCAT(Table1[#This Row])</f>
        <v>Crianza 2016SpainRiojaFinca Athus3.84992016</v>
      </c>
      <c r="S5618" t="b">
        <v>0</v>
      </c>
    </row>
    <row r="5619" spans="1:19" x14ac:dyDescent="0.2">
      <c r="A5619" t="s">
        <v>7616</v>
      </c>
      <c r="B5619" t="s">
        <v>277</v>
      </c>
      <c r="C5619" t="s">
        <v>346</v>
      </c>
      <c r="D5619" t="s">
        <v>643</v>
      </c>
      <c r="E5619">
        <v>3.6</v>
      </c>
      <c r="F5619">
        <v>49</v>
      </c>
      <c r="G5619" s="21">
        <v>12</v>
      </c>
      <c r="H5619">
        <v>2016</v>
      </c>
      <c r="J5619" t="str">
        <f>_xlfn.CONCAT(Table1[#This Row])</f>
        <v>Tschuppen 2016GermanyBadenZiereisen3.649122016</v>
      </c>
      <c r="S5619" t="b">
        <v>0</v>
      </c>
    </row>
    <row r="5620" spans="1:19" x14ac:dyDescent="0.2">
      <c r="A5620" t="s">
        <v>7587</v>
      </c>
      <c r="B5620" t="s">
        <v>23</v>
      </c>
      <c r="C5620" t="s">
        <v>247</v>
      </c>
      <c r="D5620" t="s">
        <v>4403</v>
      </c>
      <c r="E5620">
        <v>3.5</v>
      </c>
      <c r="F5620">
        <v>49</v>
      </c>
      <c r="G5620" s="21">
        <v>8.5500000000000007</v>
      </c>
      <c r="H5620">
        <v>2016</v>
      </c>
      <c r="J5620" t="str">
        <f>_xlfn.CONCAT(Table1[#This Row])</f>
        <v>Estoras 2016AustriaBurgenlandEsterházy3.5498.552016</v>
      </c>
      <c r="S5620" t="b">
        <v>0</v>
      </c>
    </row>
    <row r="5621" spans="1:19" x14ac:dyDescent="0.2">
      <c r="A5621" t="s">
        <v>7578</v>
      </c>
      <c r="B5621" t="s">
        <v>277</v>
      </c>
      <c r="C5621" t="s">
        <v>826</v>
      </c>
      <c r="D5621" t="s">
        <v>5595</v>
      </c>
      <c r="E5621">
        <v>3</v>
      </c>
      <c r="F5621">
        <v>49</v>
      </c>
      <c r="G5621" s="21">
        <v>8.06</v>
      </c>
      <c r="H5621">
        <v>2016</v>
      </c>
      <c r="J5621" t="str">
        <f>_xlfn.CONCAT(Table1[#This Row])</f>
        <v>Katzenbeisser Lemberger Trocken 2016GermanyWürttembergLauffener3498.062016</v>
      </c>
      <c r="S5621" t="b">
        <v>0</v>
      </c>
    </row>
    <row r="5622" spans="1:19" x14ac:dyDescent="0.2">
      <c r="A5622" t="s">
        <v>4307</v>
      </c>
      <c r="B5622" t="s">
        <v>16</v>
      </c>
      <c r="C5622" t="s">
        <v>294</v>
      </c>
      <c r="D5622" t="s">
        <v>855</v>
      </c>
      <c r="E5622">
        <v>4.0999999999999996</v>
      </c>
      <c r="F5622">
        <v>48</v>
      </c>
      <c r="G5622" s="21">
        <v>86.73</v>
      </c>
      <c r="H5622">
        <v>2016</v>
      </c>
      <c r="J5622" t="str">
        <f>_xlfn.CONCAT(Table1[#This Row])</f>
        <v>Rosso di Montalcino 2016ItalyRosso di MontalcinoBiondi-Santi4.14886.732016</v>
      </c>
      <c r="S5622" t="b">
        <v>0</v>
      </c>
    </row>
    <row r="5623" spans="1:19" x14ac:dyDescent="0.2">
      <c r="A5623" t="s">
        <v>7496</v>
      </c>
      <c r="B5623" t="s">
        <v>9</v>
      </c>
      <c r="C5623" t="s">
        <v>27</v>
      </c>
      <c r="D5623" t="s">
        <v>5377</v>
      </c>
      <c r="E5623">
        <v>4</v>
      </c>
      <c r="F5623">
        <v>48</v>
      </c>
      <c r="G5623" s="21">
        <v>31.4</v>
      </c>
      <c r="H5623">
        <v>2016</v>
      </c>
      <c r="J5623" t="str">
        <f>_xlfn.CONCAT(Table1[#This Row])</f>
        <v>Gigondas Vieilles Vignes 2016FranceGigondasTardieu-Laurent44831.42016</v>
      </c>
      <c r="S5623" t="b">
        <v>0</v>
      </c>
    </row>
    <row r="5624" spans="1:19" x14ac:dyDescent="0.2">
      <c r="A5624" t="s">
        <v>7514</v>
      </c>
      <c r="B5624" t="s">
        <v>16</v>
      </c>
      <c r="C5624" t="s">
        <v>74</v>
      </c>
      <c r="D5624" t="s">
        <v>2092</v>
      </c>
      <c r="E5624">
        <v>4</v>
      </c>
      <c r="F5624">
        <v>48</v>
      </c>
      <c r="G5624" s="21">
        <v>10.95</v>
      </c>
      <c r="H5624">
        <v>2016</v>
      </c>
      <c r="J5624" t="str">
        <f>_xlfn.CONCAT(Table1[#This Row])</f>
        <v>Negramante Salento Negroamaro 2016ItalySalentoPaololeo44810.952016</v>
      </c>
      <c r="S5624" t="b">
        <v>0</v>
      </c>
    </row>
    <row r="5625" spans="1:19" x14ac:dyDescent="0.2">
      <c r="A5625" t="s">
        <v>7515</v>
      </c>
      <c r="B5625" t="s">
        <v>9</v>
      </c>
      <c r="C5625" t="s">
        <v>721</v>
      </c>
      <c r="D5625" t="s">
        <v>1354</v>
      </c>
      <c r="E5625">
        <v>4</v>
      </c>
      <c r="F5625">
        <v>48</v>
      </c>
      <c r="G5625" s="21">
        <v>36.950000000000003</v>
      </c>
      <c r="H5625">
        <v>2016</v>
      </c>
      <c r="J5625" t="str">
        <f>_xlfn.CONCAT(Table1[#This Row])</f>
        <v>Château Les Cruzelles Lalande-de-Pomerol 2016FranceLalande-de-PomerolDenis Durantou44836.952016</v>
      </c>
      <c r="S5625" t="b">
        <v>0</v>
      </c>
    </row>
    <row r="5626" spans="1:19" x14ac:dyDescent="0.2">
      <c r="A5626" t="s">
        <v>1385</v>
      </c>
      <c r="B5626" t="s">
        <v>62</v>
      </c>
      <c r="C5626" t="s">
        <v>5675</v>
      </c>
      <c r="D5626" t="s">
        <v>5676</v>
      </c>
      <c r="E5626">
        <v>3.9</v>
      </c>
      <c r="F5626">
        <v>48</v>
      </c>
      <c r="G5626" s="21">
        <v>9.85</v>
      </c>
      <c r="H5626">
        <v>2016</v>
      </c>
      <c r="J5626" t="str">
        <f>_xlfn.CONCAT(Table1[#This Row])</f>
        <v>Pinotage 2016South AfricaBreede River ValleyBergsig Estate3.9489.852016</v>
      </c>
      <c r="S5626" t="b">
        <v>0</v>
      </c>
    </row>
    <row r="5627" spans="1:19" x14ac:dyDescent="0.2">
      <c r="A5627" t="s">
        <v>288</v>
      </c>
      <c r="B5627" t="s">
        <v>70</v>
      </c>
      <c r="C5627" t="s">
        <v>2697</v>
      </c>
      <c r="D5627" t="s">
        <v>7531</v>
      </c>
      <c r="E5627">
        <v>3.6</v>
      </c>
      <c r="F5627">
        <v>48</v>
      </c>
      <c r="G5627" s="21">
        <v>14.4</v>
      </c>
      <c r="H5627">
        <v>2016</v>
      </c>
      <c r="J5627" t="str">
        <f>_xlfn.CONCAT(Table1[#This Row])</f>
        <v>Zinfandel 2016United StatesLodiCycles Gladiator3.64814.42016</v>
      </c>
      <c r="S5627" t="b">
        <v>0</v>
      </c>
    </row>
    <row r="5628" spans="1:19" x14ac:dyDescent="0.2">
      <c r="A5628" t="s">
        <v>3419</v>
      </c>
      <c r="B5628" t="s">
        <v>9</v>
      </c>
      <c r="C5628" t="s">
        <v>905</v>
      </c>
      <c r="D5628" t="s">
        <v>7537</v>
      </c>
      <c r="E5628">
        <v>3.6</v>
      </c>
      <c r="F5628">
        <v>48</v>
      </c>
      <c r="G5628" s="21">
        <v>16.62</v>
      </c>
      <c r="H5628">
        <v>2016</v>
      </c>
      <c r="J5628" t="str">
        <f>_xlfn.CONCAT(Table1[#This Row])</f>
        <v>Côtes de Bordeaux 2016FranceCôtes de BordeauxSatellite Wines3.64816.622016</v>
      </c>
      <c r="S5628" t="b">
        <v>0</v>
      </c>
    </row>
    <row r="5629" spans="1:19" x14ac:dyDescent="0.2">
      <c r="A5629" t="s">
        <v>7400</v>
      </c>
      <c r="B5629" t="s">
        <v>34</v>
      </c>
      <c r="C5629" t="s">
        <v>718</v>
      </c>
      <c r="D5629" t="s">
        <v>2379</v>
      </c>
      <c r="E5629">
        <v>4.0999999999999996</v>
      </c>
      <c r="F5629">
        <v>47</v>
      </c>
      <c r="G5629" s="21">
        <v>31.19</v>
      </c>
      <c r="H5629">
        <v>2016</v>
      </c>
      <c r="J5629" t="str">
        <f>_xlfn.CONCAT(Table1[#This Row])</f>
        <v>Block G+I 2016ChileColchagua ValleyPolkura4.14731.192016</v>
      </c>
      <c r="S5629" t="b">
        <v>0</v>
      </c>
    </row>
    <row r="5630" spans="1:19" x14ac:dyDescent="0.2">
      <c r="A5630" t="s">
        <v>4609</v>
      </c>
      <c r="B5630" t="s">
        <v>9</v>
      </c>
      <c r="C5630" t="s">
        <v>4610</v>
      </c>
      <c r="D5630" t="s">
        <v>868</v>
      </c>
      <c r="E5630">
        <v>4.0999999999999996</v>
      </c>
      <c r="F5630">
        <v>47</v>
      </c>
      <c r="G5630" s="21">
        <v>76.09</v>
      </c>
      <c r="H5630">
        <v>2016</v>
      </c>
      <c r="J5630" t="str">
        <f>_xlfn.CONCAT(Table1[#This Row])</f>
        <v>Chambolle-Musigny 2016FranceChambolle-MusignyJoseph Drouhin4.14776.092016</v>
      </c>
      <c r="S5630" t="b">
        <v>0</v>
      </c>
    </row>
    <row r="5631" spans="1:19" x14ac:dyDescent="0.2">
      <c r="A5631" t="s">
        <v>604</v>
      </c>
      <c r="B5631" t="s">
        <v>16</v>
      </c>
      <c r="C5631" t="s">
        <v>93</v>
      </c>
      <c r="D5631" t="s">
        <v>6003</v>
      </c>
      <c r="E5631">
        <v>4</v>
      </c>
      <c r="F5631">
        <v>47</v>
      </c>
      <c r="G5631" s="21">
        <v>12.1</v>
      </c>
      <c r="H5631">
        <v>2016</v>
      </c>
      <c r="J5631" t="str">
        <f>_xlfn.CONCAT(Table1[#This Row])</f>
        <v>Chianti Classico 2016ItalyChianti ClassicoVilla Trasqua44712.12016</v>
      </c>
      <c r="S5631" t="b">
        <v>0</v>
      </c>
    </row>
    <row r="5632" spans="1:19" x14ac:dyDescent="0.2">
      <c r="A5632" t="s">
        <v>604</v>
      </c>
      <c r="B5632" t="s">
        <v>16</v>
      </c>
      <c r="C5632" t="s">
        <v>93</v>
      </c>
      <c r="D5632" t="s">
        <v>7434</v>
      </c>
      <c r="E5632">
        <v>3.9</v>
      </c>
      <c r="F5632">
        <v>47</v>
      </c>
      <c r="G5632" s="21">
        <v>13.09</v>
      </c>
      <c r="H5632">
        <v>2016</v>
      </c>
      <c r="J5632" t="str">
        <f>_xlfn.CONCAT(Table1[#This Row])</f>
        <v>Chianti Classico 2016ItalyChianti ClassicoI Sodi3.94713.092016</v>
      </c>
      <c r="S5632" t="b">
        <v>0</v>
      </c>
    </row>
    <row r="5633" spans="1:19" x14ac:dyDescent="0.2">
      <c r="A5633" t="s">
        <v>7447</v>
      </c>
      <c r="B5633" t="s">
        <v>9</v>
      </c>
      <c r="C5633" t="s">
        <v>336</v>
      </c>
      <c r="D5633" t="s">
        <v>3278</v>
      </c>
      <c r="E5633">
        <v>3.8</v>
      </c>
      <c r="F5633">
        <v>47</v>
      </c>
      <c r="G5633" s="21">
        <v>8.5</v>
      </c>
      <c r="H5633">
        <v>2016</v>
      </c>
      <c r="J5633" t="str">
        <f>_xlfn.CONCAT(Table1[#This Row])</f>
        <v>Bicentenaire Vieilles Vignes Corbières 2016FranceCorbièresChâteau Etang des Colombes3.8478.52016</v>
      </c>
      <c r="S5633" t="b">
        <v>0</v>
      </c>
    </row>
    <row r="5634" spans="1:19" x14ac:dyDescent="0.2">
      <c r="A5634" t="s">
        <v>7410</v>
      </c>
      <c r="B5634" t="s">
        <v>277</v>
      </c>
      <c r="C5634" t="s">
        <v>1229</v>
      </c>
      <c r="D5634" t="s">
        <v>1230</v>
      </c>
      <c r="E5634">
        <v>3.7</v>
      </c>
      <c r="F5634">
        <v>47</v>
      </c>
      <c r="G5634" s="21">
        <v>18.91</v>
      </c>
      <c r="H5634">
        <v>2016</v>
      </c>
      <c r="J5634" t="str">
        <f>_xlfn.CONCAT(Table1[#This Row])</f>
        <v>Einstern Pinot Noir 2016GermanyMoselMarkus Molitor3.74718.912016</v>
      </c>
      <c r="S5634" t="b">
        <v>0</v>
      </c>
    </row>
    <row r="5635" spans="1:19" x14ac:dyDescent="0.2">
      <c r="A5635" t="s">
        <v>7329</v>
      </c>
      <c r="B5635" t="s">
        <v>46</v>
      </c>
      <c r="C5635" t="s">
        <v>3478</v>
      </c>
      <c r="D5635" t="s">
        <v>263</v>
      </c>
      <c r="E5635">
        <v>4.4000000000000004</v>
      </c>
      <c r="F5635">
        <v>46</v>
      </c>
      <c r="G5635" s="21">
        <v>319.55</v>
      </c>
      <c r="H5635">
        <v>2016</v>
      </c>
      <c r="J5635" t="str">
        <f>_xlfn.CONCAT(Table1[#This Row])</f>
        <v>Bin 169 Cabernet Sauvignon 2016AustraliaCoonawarraPenfolds4.446319.552016</v>
      </c>
      <c r="S5635" t="b">
        <v>0</v>
      </c>
    </row>
    <row r="5636" spans="1:19" x14ac:dyDescent="0.2">
      <c r="A5636" t="s">
        <v>7344</v>
      </c>
      <c r="B5636" t="s">
        <v>16</v>
      </c>
      <c r="C5636" t="s">
        <v>404</v>
      </c>
      <c r="D5636" t="s">
        <v>1932</v>
      </c>
      <c r="E5636">
        <v>4.4000000000000004</v>
      </c>
      <c r="F5636">
        <v>46</v>
      </c>
      <c r="G5636" s="21">
        <v>26.23</v>
      </c>
      <c r="H5636">
        <v>2016</v>
      </c>
      <c r="J5636" t="str">
        <f>_xlfn.CONCAT(Table1[#This Row])</f>
        <v>Baron Salvadori Anticus Riserva 2016ItalySüdtirol - Alto AdigeNals Margreid4.44626.232016</v>
      </c>
      <c r="S5636" t="b">
        <v>0</v>
      </c>
    </row>
    <row r="5637" spans="1:19" x14ac:dyDescent="0.2">
      <c r="A5637" t="s">
        <v>7315</v>
      </c>
      <c r="B5637" t="s">
        <v>62</v>
      </c>
      <c r="C5637" t="s">
        <v>244</v>
      </c>
      <c r="D5637" t="s">
        <v>636</v>
      </c>
      <c r="E5637">
        <v>4.3</v>
      </c>
      <c r="F5637">
        <v>46</v>
      </c>
      <c r="G5637" s="21">
        <v>64</v>
      </c>
      <c r="H5637">
        <v>2016</v>
      </c>
      <c r="J5637" t="str">
        <f>_xlfn.CONCAT(Table1[#This Row])</f>
        <v>Le Sommet 2016South AfricaPaarlMont du Toit4.346642016</v>
      </c>
      <c r="S5637" t="b">
        <v>0</v>
      </c>
    </row>
    <row r="5638" spans="1:19" x14ac:dyDescent="0.2">
      <c r="A5638" t="s">
        <v>7339</v>
      </c>
      <c r="B5638" t="s">
        <v>9</v>
      </c>
      <c r="C5638" t="s">
        <v>414</v>
      </c>
      <c r="D5638" t="s">
        <v>7340</v>
      </c>
      <c r="E5638">
        <v>4.2</v>
      </c>
      <c r="F5638">
        <v>46</v>
      </c>
      <c r="G5638" s="21">
        <v>26.48</v>
      </c>
      <c r="H5638">
        <v>2016</v>
      </c>
      <c r="J5638" t="str">
        <f>_xlfn.CONCAT(Table1[#This Row])</f>
        <v>Le Traversier Châteauneuf-du-Pape Rouge 2016FranceChâteauneuf-du-PapeChâteau Simian4.24626.482016</v>
      </c>
      <c r="S5638" t="b">
        <v>0</v>
      </c>
    </row>
    <row r="5639" spans="1:19" x14ac:dyDescent="0.2">
      <c r="A5639" t="s">
        <v>7307</v>
      </c>
      <c r="B5639" t="s">
        <v>16</v>
      </c>
      <c r="C5639" t="s">
        <v>1024</v>
      </c>
      <c r="D5639" t="s">
        <v>7308</v>
      </c>
      <c r="E5639">
        <v>3.9</v>
      </c>
      <c r="F5639">
        <v>46</v>
      </c>
      <c r="G5639" s="21">
        <v>13.99</v>
      </c>
      <c r="H5639">
        <v>2016</v>
      </c>
      <c r="J5639" t="str">
        <f>_xlfn.CONCAT(Table1[#This Row])</f>
        <v>Imma Langhe Nebbiolo 2016ItalyLangheMarco Bonfante3.94613.992016</v>
      </c>
      <c r="S5639" t="b">
        <v>0</v>
      </c>
    </row>
    <row r="5640" spans="1:19" x14ac:dyDescent="0.2">
      <c r="A5640" t="s">
        <v>7342</v>
      </c>
      <c r="B5640" t="s">
        <v>16</v>
      </c>
      <c r="C5640" t="s">
        <v>996</v>
      </c>
      <c r="D5640" t="s">
        <v>1220</v>
      </c>
      <c r="E5640">
        <v>3.9</v>
      </c>
      <c r="F5640">
        <v>46</v>
      </c>
      <c r="G5640" s="21">
        <v>27.2</v>
      </c>
      <c r="H5640">
        <v>2016</v>
      </c>
      <c r="J5640" t="str">
        <f>_xlfn.CONCAT(Table1[#This Row])</f>
        <v>Bàcco 2016ItalyIsola dei NuraghiSiddura3.94627.22016</v>
      </c>
      <c r="S5640" t="b">
        <v>0</v>
      </c>
    </row>
    <row r="5641" spans="1:19" x14ac:dyDescent="0.2">
      <c r="A5641" t="s">
        <v>7343</v>
      </c>
      <c r="B5641" t="s">
        <v>16</v>
      </c>
      <c r="C5641" t="s">
        <v>454</v>
      </c>
      <c r="D5641" t="s">
        <v>270</v>
      </c>
      <c r="E5641">
        <v>3.9</v>
      </c>
      <c r="F5641">
        <v>46</v>
      </c>
      <c r="G5641" s="21">
        <v>26.9</v>
      </c>
      <c r="H5641">
        <v>2016</v>
      </c>
      <c r="J5641" t="str">
        <f>_xlfn.CONCAT(Table1[#This Row])</f>
        <v>Sàgana (Tenuta San Giacomo) 2016ItalySiciliaCusumano3.94626.92016</v>
      </c>
      <c r="S5641" t="b">
        <v>0</v>
      </c>
    </row>
    <row r="5642" spans="1:19" x14ac:dyDescent="0.2">
      <c r="A5642" t="s">
        <v>1063</v>
      </c>
      <c r="B5642" t="s">
        <v>16</v>
      </c>
      <c r="C5642" t="s">
        <v>404</v>
      </c>
      <c r="D5642" t="s">
        <v>1263</v>
      </c>
      <c r="E5642">
        <v>3.9</v>
      </c>
      <c r="F5642">
        <v>46</v>
      </c>
      <c r="G5642" s="21">
        <v>25.9</v>
      </c>
      <c r="H5642">
        <v>2016</v>
      </c>
      <c r="J5642" t="str">
        <f>_xlfn.CONCAT(Table1[#This Row])</f>
        <v>Merlot 2016ItalySüdtirol - Alto AdigeFranz Haas3.94625.92016</v>
      </c>
      <c r="S5642" t="b">
        <v>0</v>
      </c>
    </row>
    <row r="5643" spans="1:19" x14ac:dyDescent="0.2">
      <c r="A5643" t="s">
        <v>7354</v>
      </c>
      <c r="B5643" t="s">
        <v>9</v>
      </c>
      <c r="C5643" t="s">
        <v>742</v>
      </c>
      <c r="D5643" t="s">
        <v>6936</v>
      </c>
      <c r="E5643">
        <v>3.9</v>
      </c>
      <c r="F5643">
        <v>46</v>
      </c>
      <c r="G5643" s="21">
        <v>9.56</v>
      </c>
      <c r="H5643">
        <v>2016</v>
      </c>
      <c r="J5643" t="str">
        <f>_xlfn.CONCAT(Table1[#This Row])</f>
        <v>Bordeaux Supérieur Merlot 2016FranceBordeaux SupérieurChâteau Saby3.9469.562016</v>
      </c>
      <c r="S5643" t="b">
        <v>0</v>
      </c>
    </row>
    <row r="5644" spans="1:19" x14ac:dyDescent="0.2">
      <c r="A5644" t="s">
        <v>7316</v>
      </c>
      <c r="B5644" t="s">
        <v>16</v>
      </c>
      <c r="C5644" t="s">
        <v>1510</v>
      </c>
      <c r="D5644" t="s">
        <v>7317</v>
      </c>
      <c r="E5644">
        <v>3.8</v>
      </c>
      <c r="F5644">
        <v>46</v>
      </c>
      <c r="G5644" s="21">
        <v>14.38</v>
      </c>
      <c r="H5644">
        <v>2016</v>
      </c>
      <c r="J5644" t="str">
        <f>_xlfn.CONCAT(Table1[#This Row])</f>
        <v>Arvino 2016ItalyCalabriaStatti3.84614.382016</v>
      </c>
      <c r="S5644" t="b">
        <v>0</v>
      </c>
    </row>
    <row r="5645" spans="1:19" x14ac:dyDescent="0.2">
      <c r="A5645" t="s">
        <v>7349</v>
      </c>
      <c r="B5645" t="s">
        <v>1345</v>
      </c>
      <c r="C5645" t="s">
        <v>7350</v>
      </c>
      <c r="D5645" t="s">
        <v>7351</v>
      </c>
      <c r="E5645">
        <v>3.8</v>
      </c>
      <c r="F5645">
        <v>46</v>
      </c>
      <c r="G5645" s="21">
        <v>19</v>
      </c>
      <c r="H5645">
        <v>2016</v>
      </c>
      <c r="J5645" t="str">
        <f>_xlfn.CONCAT(Table1[#This Row])</f>
        <v>Selection Barbera 2016SloveniaVipavaGuerila3.846192016</v>
      </c>
      <c r="S5645" t="b">
        <v>0</v>
      </c>
    </row>
    <row r="5646" spans="1:19" x14ac:dyDescent="0.2">
      <c r="A5646" t="s">
        <v>7301</v>
      </c>
      <c r="B5646" t="s">
        <v>9</v>
      </c>
      <c r="C5646" t="s">
        <v>6278</v>
      </c>
      <c r="D5646" t="s">
        <v>4826</v>
      </c>
      <c r="E5646">
        <v>3.7</v>
      </c>
      <c r="F5646">
        <v>46</v>
      </c>
      <c r="G5646" s="21">
        <v>23.5</v>
      </c>
      <c r="H5646">
        <v>2016</v>
      </c>
      <c r="J5646" t="str">
        <f>_xlfn.CONCAT(Table1[#This Row])</f>
        <v>Monastère de Saint-Mont Rouge 2016FranceSaint-MontPlaimont3.74623.52016</v>
      </c>
      <c r="S5646" t="b">
        <v>0</v>
      </c>
    </row>
    <row r="5647" spans="1:19" x14ac:dyDescent="0.2">
      <c r="A5647" t="s">
        <v>7323</v>
      </c>
      <c r="B5647" t="s">
        <v>9</v>
      </c>
      <c r="C5647" t="s">
        <v>4631</v>
      </c>
      <c r="D5647" t="s">
        <v>6853</v>
      </c>
      <c r="E5647">
        <v>3.6</v>
      </c>
      <c r="F5647">
        <v>46</v>
      </c>
      <c r="G5647" s="21">
        <v>10.63</v>
      </c>
      <c r="H5647">
        <v>2016</v>
      </c>
      <c r="J5647" t="str">
        <f>_xlfn.CONCAT(Table1[#This Row])</f>
        <v>Le Pré des Suves Côtes du Rhône Villages 2016FranceCôtes-du-Rhône-VillagesLe Plan des Moines3.64610.632016</v>
      </c>
      <c r="S5647" t="b">
        <v>0</v>
      </c>
    </row>
    <row r="5648" spans="1:19" x14ac:dyDescent="0.2">
      <c r="A5648" t="s">
        <v>7332</v>
      </c>
      <c r="B5648" t="s">
        <v>277</v>
      </c>
      <c r="C5648" t="s">
        <v>278</v>
      </c>
      <c r="D5648" t="s">
        <v>1734</v>
      </c>
      <c r="E5648">
        <v>3.6</v>
      </c>
      <c r="F5648">
        <v>46</v>
      </c>
      <c r="G5648" s="21">
        <v>23.06</v>
      </c>
      <c r="H5648">
        <v>2016</v>
      </c>
      <c r="J5648" t="str">
        <f>_xlfn.CONCAT(Table1[#This Row])</f>
        <v>Freinsheim Spätburgunder 2016GermanyPfalzRings3.64623.062016</v>
      </c>
      <c r="S5648" t="b">
        <v>0</v>
      </c>
    </row>
    <row r="5649" spans="1:19" x14ac:dyDescent="0.2">
      <c r="A5649" t="s">
        <v>7359</v>
      </c>
      <c r="B5649" t="s">
        <v>16</v>
      </c>
      <c r="C5649" t="s">
        <v>4297</v>
      </c>
      <c r="D5649" t="s">
        <v>7360</v>
      </c>
      <c r="E5649">
        <v>3.6</v>
      </c>
      <c r="F5649">
        <v>46</v>
      </c>
      <c r="G5649" s="21">
        <v>7.6</v>
      </c>
      <c r="H5649">
        <v>2016</v>
      </c>
      <c r="J5649" t="str">
        <f>_xlfn.CONCAT(Table1[#This Row])</f>
        <v>Melisseo Superiore Cirò Rosso 2016ItalyCiròCantine de Luca3.6467.62016</v>
      </c>
      <c r="S5649" t="b">
        <v>0</v>
      </c>
    </row>
    <row r="5650" spans="1:19" x14ac:dyDescent="0.2">
      <c r="A5650" t="s">
        <v>7324</v>
      </c>
      <c r="B5650" t="s">
        <v>7325</v>
      </c>
      <c r="C5650" t="s">
        <v>7326</v>
      </c>
      <c r="D5650" t="s">
        <v>7327</v>
      </c>
      <c r="E5650">
        <v>3.3</v>
      </c>
      <c r="F5650">
        <v>46</v>
      </c>
      <c r="G5650" s="21">
        <v>14.95</v>
      </c>
      <c r="H5650">
        <v>2016</v>
      </c>
      <c r="J5650" t="str">
        <f>_xlfn.CONCAT(Table1[#This Row])</f>
        <v>Gamay Noir 2016CanadaNiagara PeninsulaEastDell3.34614.952016</v>
      </c>
      <c r="S5650" t="b">
        <v>0</v>
      </c>
    </row>
    <row r="5651" spans="1:19" x14ac:dyDescent="0.2">
      <c r="A5651" t="s">
        <v>7229</v>
      </c>
      <c r="B5651" t="s">
        <v>66</v>
      </c>
      <c r="C5651" t="s">
        <v>313</v>
      </c>
      <c r="D5651" t="s">
        <v>2628</v>
      </c>
      <c r="E5651">
        <v>4.3</v>
      </c>
      <c r="F5651">
        <v>45</v>
      </c>
      <c r="G5651" s="21">
        <v>57.51</v>
      </c>
      <c r="H5651">
        <v>2016</v>
      </c>
      <c r="J5651" t="str">
        <f>_xlfn.CONCAT(Table1[#This Row])</f>
        <v>La Basseta 2016SpainPrioratBodegas Mas Alta4.34557.512016</v>
      </c>
      <c r="S5651" t="b">
        <v>0</v>
      </c>
    </row>
    <row r="5652" spans="1:19" x14ac:dyDescent="0.2">
      <c r="A5652" t="s">
        <v>2705</v>
      </c>
      <c r="B5652" t="s">
        <v>9</v>
      </c>
      <c r="C5652" t="s">
        <v>96</v>
      </c>
      <c r="D5652" t="s">
        <v>7230</v>
      </c>
      <c r="E5652">
        <v>4.2</v>
      </c>
      <c r="F5652">
        <v>45</v>
      </c>
      <c r="G5652" s="21">
        <v>190.09</v>
      </c>
      <c r="H5652">
        <v>2016</v>
      </c>
      <c r="J5652" t="str">
        <f>_xlfn.CONCAT(Table1[#This Row])</f>
        <v>Saint-Émilion Grand Cru (Grand Cru Classé) 2016FranceSaint-Émilion Grand CruChâteau Péby Faugères4.245190.092016</v>
      </c>
      <c r="S5652" t="b">
        <v>0</v>
      </c>
    </row>
    <row r="5653" spans="1:19" x14ac:dyDescent="0.2">
      <c r="A5653" t="s">
        <v>4609</v>
      </c>
      <c r="B5653" t="s">
        <v>9</v>
      </c>
      <c r="C5653" t="s">
        <v>4610</v>
      </c>
      <c r="D5653" t="s">
        <v>7199</v>
      </c>
      <c r="E5653">
        <v>4</v>
      </c>
      <c r="F5653">
        <v>45</v>
      </c>
      <c r="G5653" s="21">
        <v>36.75</v>
      </c>
      <c r="H5653">
        <v>2016</v>
      </c>
      <c r="J5653" t="str">
        <f>_xlfn.CONCAT(Table1[#This Row])</f>
        <v>Chambolle-Musigny 2016FranceChambolle-MusignyDomaine Bryczek44536.752016</v>
      </c>
      <c r="S5653" t="b">
        <v>0</v>
      </c>
    </row>
    <row r="5654" spans="1:19" x14ac:dyDescent="0.2">
      <c r="A5654" t="s">
        <v>7200</v>
      </c>
      <c r="B5654" t="s">
        <v>9</v>
      </c>
      <c r="C5654" t="s">
        <v>414</v>
      </c>
      <c r="D5654" t="s">
        <v>417</v>
      </c>
      <c r="E5654">
        <v>4</v>
      </c>
      <c r="F5654">
        <v>45</v>
      </c>
      <c r="G5654" s="21">
        <v>29.47</v>
      </c>
      <c r="H5654">
        <v>2016</v>
      </c>
      <c r="J5654" t="str">
        <f>_xlfn.CONCAT(Table1[#This Row])</f>
        <v>Châteauneuf-Du-Pape La Paillousse Terroir D'Exception Rouge 2016FranceChâteauneuf-du-PapePierre Amadieu44529.472016</v>
      </c>
      <c r="S5654" t="b">
        <v>0</v>
      </c>
    </row>
    <row r="5655" spans="1:19" x14ac:dyDescent="0.2">
      <c r="A5655" t="s">
        <v>7238</v>
      </c>
      <c r="B5655" t="s">
        <v>16</v>
      </c>
      <c r="C5655" t="s">
        <v>4512</v>
      </c>
      <c r="D5655" t="s">
        <v>3829</v>
      </c>
      <c r="E5655">
        <v>4</v>
      </c>
      <c r="F5655">
        <v>45</v>
      </c>
      <c r="G5655" s="21">
        <v>17.899999999999999</v>
      </c>
      <c r="H5655">
        <v>2016</v>
      </c>
      <c r="J5655" t="str">
        <f>_xlfn.CONCAT(Table1[#This Row])</f>
        <v>Nero per Sempre 2016ItalyLombardiaPratello44517.92016</v>
      </c>
      <c r="S5655" t="b">
        <v>0</v>
      </c>
    </row>
    <row r="5656" spans="1:19" x14ac:dyDescent="0.2">
      <c r="A5656" t="s">
        <v>2233</v>
      </c>
      <c r="B5656" t="s">
        <v>9</v>
      </c>
      <c r="C5656" t="s">
        <v>96</v>
      </c>
      <c r="D5656" t="s">
        <v>7237</v>
      </c>
      <c r="E5656">
        <v>3.9</v>
      </c>
      <c r="F5656">
        <v>45</v>
      </c>
      <c r="G5656" s="21">
        <v>18.79</v>
      </c>
      <c r="H5656">
        <v>2016</v>
      </c>
      <c r="J5656" t="str">
        <f>_xlfn.CONCAT(Table1[#This Row])</f>
        <v>Saint-Émilion Grand Cru 2016FranceSaint-Émilion Grand CruChâteau La Chapelle Despagnet3.94518.792016</v>
      </c>
      <c r="S5656" t="b">
        <v>0</v>
      </c>
    </row>
    <row r="5657" spans="1:19" x14ac:dyDescent="0.2">
      <c r="A5657" t="s">
        <v>7254</v>
      </c>
      <c r="B5657" t="s">
        <v>9</v>
      </c>
      <c r="C5657" t="s">
        <v>972</v>
      </c>
      <c r="D5657" t="s">
        <v>2648</v>
      </c>
      <c r="E5657">
        <v>3.9</v>
      </c>
      <c r="F5657">
        <v>45</v>
      </c>
      <c r="G5657" s="21">
        <v>44.84</v>
      </c>
      <c r="H5657">
        <v>2016</v>
      </c>
      <c r="J5657" t="str">
        <f>_xlfn.CONCAT(Table1[#This Row])</f>
        <v>Moulis 2016FranceMoulis-en-MédocChâteau Branas Grand Poujeaux3.94544.842016</v>
      </c>
      <c r="S5657" t="b">
        <v>0</v>
      </c>
    </row>
    <row r="5658" spans="1:19" x14ac:dyDescent="0.2">
      <c r="A5658" t="s">
        <v>7257</v>
      </c>
      <c r="B5658" t="s">
        <v>66</v>
      </c>
      <c r="C5658" t="s">
        <v>308</v>
      </c>
      <c r="D5658" t="s">
        <v>4648</v>
      </c>
      <c r="E5658">
        <v>3.8</v>
      </c>
      <c r="F5658">
        <v>45</v>
      </c>
      <c r="G5658" s="21">
        <v>11.55</v>
      </c>
      <c r="H5658">
        <v>2016</v>
      </c>
      <c r="J5658" t="str">
        <f>_xlfn.CONCAT(Table1[#This Row])</f>
        <v>Rioja Garnacha Crianza Magister Bibendi 2016SpainRiojaNavarrsotillo3.84511.552016</v>
      </c>
      <c r="S5658" t="b">
        <v>0</v>
      </c>
    </row>
    <row r="5659" spans="1:19" x14ac:dyDescent="0.2">
      <c r="A5659" t="s">
        <v>6381</v>
      </c>
      <c r="B5659" t="s">
        <v>62</v>
      </c>
      <c r="C5659" t="s">
        <v>63</v>
      </c>
      <c r="D5659" t="s">
        <v>91</v>
      </c>
      <c r="E5659">
        <v>3.6</v>
      </c>
      <c r="F5659">
        <v>45</v>
      </c>
      <c r="G5659" s="21">
        <v>12.79</v>
      </c>
      <c r="H5659">
        <v>2016</v>
      </c>
      <c r="J5659" t="str">
        <f>_xlfn.CONCAT(Table1[#This Row])</f>
        <v>GSM 2016South AfricaStellenboschVriesenhof3.64512.792016</v>
      </c>
      <c r="S5659" t="b">
        <v>0</v>
      </c>
    </row>
    <row r="5660" spans="1:19" x14ac:dyDescent="0.2">
      <c r="A5660" t="s">
        <v>3818</v>
      </c>
      <c r="B5660" t="s">
        <v>9</v>
      </c>
      <c r="C5660" t="s">
        <v>3819</v>
      </c>
      <c r="D5660" t="s">
        <v>4565</v>
      </c>
      <c r="E5660">
        <v>3.5</v>
      </c>
      <c r="F5660">
        <v>45</v>
      </c>
      <c r="G5660" s="21">
        <v>13.49</v>
      </c>
      <c r="H5660">
        <v>2016</v>
      </c>
      <c r="J5660" t="str">
        <f>_xlfn.CONCAT(Table1[#This Row])</f>
        <v>Blaye - Côtes de Bordeaux 2016FranceBlaye - Côtes de BordeauxChâteau Peybonhomme3.54513.492016</v>
      </c>
      <c r="S5660" t="b">
        <v>0</v>
      </c>
    </row>
    <row r="5661" spans="1:19" x14ac:dyDescent="0.2">
      <c r="A5661" t="s">
        <v>7102</v>
      </c>
      <c r="B5661" t="s">
        <v>9</v>
      </c>
      <c r="C5661" t="s">
        <v>414</v>
      </c>
      <c r="D5661" t="s">
        <v>7103</v>
      </c>
      <c r="E5661">
        <v>4.5</v>
      </c>
      <c r="F5661">
        <v>44</v>
      </c>
      <c r="G5661" s="21">
        <v>86</v>
      </c>
      <c r="H5661">
        <v>2016</v>
      </c>
      <c r="J5661" t="str">
        <f>_xlfn.CONCAT(Table1[#This Row])</f>
        <v>Chateauneuf-du-Pape La Combe Des Fous 2016FranceChâteauneuf-du-PapeClos Saint Jean4.544862016</v>
      </c>
      <c r="S5661" t="b">
        <v>0</v>
      </c>
    </row>
    <row r="5662" spans="1:19" x14ac:dyDescent="0.2">
      <c r="A5662" t="s">
        <v>7092</v>
      </c>
      <c r="B5662" t="s">
        <v>16</v>
      </c>
      <c r="C5662" t="s">
        <v>17</v>
      </c>
      <c r="D5662" t="s">
        <v>1255</v>
      </c>
      <c r="E5662">
        <v>4.3</v>
      </c>
      <c r="F5662">
        <v>44</v>
      </c>
      <c r="G5662" s="21">
        <v>57.05</v>
      </c>
      <c r="H5662">
        <v>2016</v>
      </c>
      <c r="J5662" t="str">
        <f>_xlfn.CONCAT(Table1[#This Row])</f>
        <v>Ilatraia 2016ItalyToscanaBrancaia4.34457.052016</v>
      </c>
      <c r="S5662" t="b">
        <v>0</v>
      </c>
    </row>
    <row r="5663" spans="1:19" x14ac:dyDescent="0.2">
      <c r="A5663" t="s">
        <v>7112</v>
      </c>
      <c r="B5663" t="s">
        <v>66</v>
      </c>
      <c r="C5663" t="s">
        <v>222</v>
      </c>
      <c r="D5663" t="s">
        <v>3031</v>
      </c>
      <c r="E5663">
        <v>4.2</v>
      </c>
      <c r="F5663">
        <v>44</v>
      </c>
      <c r="G5663" s="21">
        <v>37.99</v>
      </c>
      <c r="H5663">
        <v>2016</v>
      </c>
      <c r="J5663" t="str">
        <f>_xlfn.CONCAT(Table1[#This Row])</f>
        <v>Reserva Ribera del Duero 2016SpainRibera del DueroArzuaga4.24437.992016</v>
      </c>
      <c r="S5663" t="b">
        <v>0</v>
      </c>
    </row>
    <row r="5664" spans="1:19" x14ac:dyDescent="0.2">
      <c r="A5664" t="s">
        <v>7151</v>
      </c>
      <c r="B5664" t="s">
        <v>2372</v>
      </c>
      <c r="C5664" t="s">
        <v>7152</v>
      </c>
      <c r="D5664" t="s">
        <v>7153</v>
      </c>
      <c r="E5664">
        <v>4.2</v>
      </c>
      <c r="F5664">
        <v>44</v>
      </c>
      <c r="G5664" s="21">
        <v>23.9</v>
      </c>
      <c r="H5664">
        <v>2016</v>
      </c>
      <c r="J5664" t="str">
        <f>_xlfn.CONCAT(Table1[#This Row])</f>
        <v>Plavac Mali 2016CroatiaDalmatian CoastKriž4.24423.92016</v>
      </c>
      <c r="S5664" t="b">
        <v>0</v>
      </c>
    </row>
    <row r="5665" spans="1:19" x14ac:dyDescent="0.2">
      <c r="A5665" t="s">
        <v>1076</v>
      </c>
      <c r="B5665" t="s">
        <v>9</v>
      </c>
      <c r="C5665" t="s">
        <v>10</v>
      </c>
      <c r="D5665" t="s">
        <v>883</v>
      </c>
      <c r="E5665">
        <v>4</v>
      </c>
      <c r="F5665">
        <v>44</v>
      </c>
      <c r="G5665" s="21">
        <v>48.55</v>
      </c>
      <c r="H5665">
        <v>2016</v>
      </c>
      <c r="J5665" t="str">
        <f>_xlfn.CONCAT(Table1[#This Row])</f>
        <v>Pomerol 2016FrancePomerolChâteau La Grave (Trigant de Boisset)44448.552016</v>
      </c>
      <c r="S5665" t="b">
        <v>0</v>
      </c>
    </row>
    <row r="5666" spans="1:19" x14ac:dyDescent="0.2">
      <c r="A5666" t="s">
        <v>2705</v>
      </c>
      <c r="B5666" t="s">
        <v>9</v>
      </c>
      <c r="C5666" t="s">
        <v>96</v>
      </c>
      <c r="D5666" t="s">
        <v>7110</v>
      </c>
      <c r="E5666">
        <v>4</v>
      </c>
      <c r="F5666">
        <v>44</v>
      </c>
      <c r="G5666" s="21">
        <v>39.950000000000003</v>
      </c>
      <c r="H5666">
        <v>2016</v>
      </c>
      <c r="J5666" t="str">
        <f>_xlfn.CONCAT(Table1[#This Row])</f>
        <v>Saint-Émilion Grand Cru (Grand Cru Classé) 2016FranceSaint-Émilion Grand CruChâteau Berliquet44439.952016</v>
      </c>
      <c r="S5666" t="b">
        <v>0</v>
      </c>
    </row>
    <row r="5667" spans="1:19" x14ac:dyDescent="0.2">
      <c r="A5667" t="s">
        <v>7149</v>
      </c>
      <c r="B5667" t="s">
        <v>9</v>
      </c>
      <c r="C5667" t="s">
        <v>7150</v>
      </c>
      <c r="D5667" t="s">
        <v>5262</v>
      </c>
      <c r="E5667">
        <v>4</v>
      </c>
      <c r="F5667">
        <v>44</v>
      </c>
      <c r="G5667" s="21">
        <v>22.8</v>
      </c>
      <c r="H5667">
        <v>2016</v>
      </c>
      <c r="J5667" t="str">
        <f>_xlfn.CONCAT(Table1[#This Row])</f>
        <v>Reserve Rouge 2016FranceVallee du ParadisDomaine des Deux Cles44422.82016</v>
      </c>
      <c r="S5667" t="b">
        <v>0</v>
      </c>
    </row>
    <row r="5668" spans="1:19" x14ac:dyDescent="0.2">
      <c r="A5668" t="s">
        <v>7111</v>
      </c>
      <c r="B5668" t="s">
        <v>9</v>
      </c>
      <c r="C5668" t="s">
        <v>6071</v>
      </c>
      <c r="D5668" t="s">
        <v>5079</v>
      </c>
      <c r="E5668">
        <v>3.8</v>
      </c>
      <c r="F5668">
        <v>44</v>
      </c>
      <c r="G5668" s="21">
        <v>13.9</v>
      </c>
      <c r="H5668">
        <v>2016</v>
      </c>
      <c r="J5668" t="str">
        <f>_xlfn.CONCAT(Table1[#This Row])</f>
        <v>Le Ventabren Cairanne 2016FranceCairanneDomaine des Escaravailles3.84413.92016</v>
      </c>
      <c r="S5668" t="b">
        <v>0</v>
      </c>
    </row>
    <row r="5669" spans="1:19" x14ac:dyDescent="0.2">
      <c r="A5669" t="s">
        <v>2007</v>
      </c>
      <c r="B5669" t="s">
        <v>9</v>
      </c>
      <c r="C5669" t="s">
        <v>281</v>
      </c>
      <c r="D5669" t="s">
        <v>1614</v>
      </c>
      <c r="E5669">
        <v>3.6</v>
      </c>
      <c r="F5669">
        <v>44</v>
      </c>
      <c r="G5669" s="21">
        <v>14.5</v>
      </c>
      <c r="H5669">
        <v>2016</v>
      </c>
      <c r="J5669" t="str">
        <f>_xlfn.CONCAT(Table1[#This Row])</f>
        <v>Haut-Médoc 2016FranceHaut-MédocChâteau d'Aurilhac3.64414.52016</v>
      </c>
      <c r="S5669" t="b">
        <v>0</v>
      </c>
    </row>
    <row r="5670" spans="1:19" x14ac:dyDescent="0.2">
      <c r="A5670" t="s">
        <v>7121</v>
      </c>
      <c r="B5670" t="s">
        <v>16</v>
      </c>
      <c r="C5670" t="s">
        <v>38</v>
      </c>
      <c r="D5670" t="s">
        <v>1480</v>
      </c>
      <c r="E5670">
        <v>3.6</v>
      </c>
      <c r="F5670">
        <v>44</v>
      </c>
      <c r="G5670" s="21">
        <v>11.65</v>
      </c>
      <c r="H5670">
        <v>2016</v>
      </c>
      <c r="J5670" t="str">
        <f>_xlfn.CONCAT(Table1[#This Row])</f>
        <v>Cinciorosso 2016ItalyChiantiCinciole3.64411.652016</v>
      </c>
      <c r="S5670" t="b">
        <v>0</v>
      </c>
    </row>
    <row r="5671" spans="1:19" x14ac:dyDescent="0.2">
      <c r="A5671" t="s">
        <v>7010</v>
      </c>
      <c r="B5671" t="s">
        <v>16</v>
      </c>
      <c r="C5671" t="s">
        <v>53</v>
      </c>
      <c r="D5671" t="s">
        <v>7011</v>
      </c>
      <c r="E5671">
        <v>4.3</v>
      </c>
      <c r="F5671">
        <v>43</v>
      </c>
      <c r="G5671" s="21">
        <v>31.59</v>
      </c>
      <c r="H5671">
        <v>2016</v>
      </c>
      <c r="J5671" t="str">
        <f>_xlfn.CONCAT(Table1[#This Row])</f>
        <v>Conte Giangirolamo 2016ItalyPugliaGirolamo4.34331.592016</v>
      </c>
      <c r="S5671" t="b">
        <v>0</v>
      </c>
    </row>
    <row r="5672" spans="1:19" x14ac:dyDescent="0.2">
      <c r="A5672" t="s">
        <v>7035</v>
      </c>
      <c r="B5672" t="s">
        <v>9</v>
      </c>
      <c r="C5672" t="s">
        <v>3521</v>
      </c>
      <c r="D5672" t="s">
        <v>423</v>
      </c>
      <c r="E5672">
        <v>4.3</v>
      </c>
      <c r="F5672">
        <v>43</v>
      </c>
      <c r="G5672" s="21">
        <v>96.03</v>
      </c>
      <c r="H5672">
        <v>2016</v>
      </c>
      <c r="J5672" t="str">
        <f>_xlfn.CONCAT(Table1[#This Row])</f>
        <v>Corton Grand Cru Pougets 2016FranceCorton Grand CruLouis Jadot4.34396.032016</v>
      </c>
      <c r="S5672" t="b">
        <v>0</v>
      </c>
    </row>
    <row r="5673" spans="1:19" x14ac:dyDescent="0.2">
      <c r="A5673" t="s">
        <v>7033</v>
      </c>
      <c r="B5673" t="s">
        <v>277</v>
      </c>
      <c r="C5673" t="s">
        <v>852</v>
      </c>
      <c r="D5673" t="s">
        <v>853</v>
      </c>
      <c r="E5673">
        <v>4.0999999999999996</v>
      </c>
      <c r="F5673">
        <v>43</v>
      </c>
      <c r="G5673" s="21">
        <v>29.9</v>
      </c>
      <c r="H5673">
        <v>2016</v>
      </c>
      <c r="J5673" t="str">
        <f>_xlfn.CONCAT(Table1[#This Row])</f>
        <v>Recher Herrenberg Spätburgunder 2016GermanyAhrJean Stodden4.14329.92016</v>
      </c>
      <c r="S5673" t="b">
        <v>0</v>
      </c>
    </row>
    <row r="5674" spans="1:19" x14ac:dyDescent="0.2">
      <c r="A5674" t="s">
        <v>101</v>
      </c>
      <c r="B5674" t="s">
        <v>277</v>
      </c>
      <c r="C5674" t="s">
        <v>1229</v>
      </c>
      <c r="D5674" t="s">
        <v>7003</v>
      </c>
      <c r="E5674">
        <v>3.9</v>
      </c>
      <c r="F5674">
        <v>43</v>
      </c>
      <c r="G5674" s="21">
        <v>31.1</v>
      </c>
      <c r="H5674">
        <v>2016</v>
      </c>
      <c r="J5674" t="str">
        <f>_xlfn.CONCAT(Table1[#This Row])</f>
        <v>Pinot Noir 2016GermanyMoselMaximin Grünhaus3.94331.12016</v>
      </c>
      <c r="S5674" t="b">
        <v>0</v>
      </c>
    </row>
    <row r="5675" spans="1:19" x14ac:dyDescent="0.2">
      <c r="A5675" t="s">
        <v>7006</v>
      </c>
      <c r="B5675" t="s">
        <v>9</v>
      </c>
      <c r="C5675" t="s">
        <v>13</v>
      </c>
      <c r="D5675" t="s">
        <v>7007</v>
      </c>
      <c r="E5675">
        <v>3.9</v>
      </c>
      <c r="F5675">
        <v>43</v>
      </c>
      <c r="G5675" s="21">
        <v>12.18</v>
      </c>
      <c r="H5675">
        <v>2016</v>
      </c>
      <c r="J5675" t="str">
        <f>_xlfn.CONCAT(Table1[#This Row])</f>
        <v>Lirac Le Classique Rouge 2016FranceLiracLa Rocalière3.94312.182016</v>
      </c>
      <c r="S5675" t="b">
        <v>0</v>
      </c>
    </row>
    <row r="5676" spans="1:19" x14ac:dyDescent="0.2">
      <c r="A5676" t="s">
        <v>2233</v>
      </c>
      <c r="B5676" t="s">
        <v>9</v>
      </c>
      <c r="C5676" t="s">
        <v>96</v>
      </c>
      <c r="D5676" t="s">
        <v>2735</v>
      </c>
      <c r="E5676">
        <v>3.9</v>
      </c>
      <c r="F5676">
        <v>43</v>
      </c>
      <c r="G5676" s="21">
        <v>24.9</v>
      </c>
      <c r="H5676">
        <v>2016</v>
      </c>
      <c r="J5676" t="str">
        <f>_xlfn.CONCAT(Table1[#This Row])</f>
        <v>Saint-Émilion Grand Cru 2016FranceSaint-Émilion Grand CruChâteau Barrail du Blanc3.94324.92016</v>
      </c>
      <c r="S5676" t="b">
        <v>0</v>
      </c>
    </row>
    <row r="5677" spans="1:19" x14ac:dyDescent="0.2">
      <c r="A5677" t="s">
        <v>7017</v>
      </c>
      <c r="B5677" t="s">
        <v>46</v>
      </c>
      <c r="C5677" t="s">
        <v>262</v>
      </c>
      <c r="D5677" t="s">
        <v>2731</v>
      </c>
      <c r="E5677">
        <v>3.8</v>
      </c>
      <c r="F5677">
        <v>43</v>
      </c>
      <c r="G5677" s="21">
        <v>19.95</v>
      </c>
      <c r="H5677">
        <v>2016</v>
      </c>
      <c r="J5677" t="str">
        <f>_xlfn.CONCAT(Table1[#This Row])</f>
        <v>Pewter Series Shiraz 2016AustraliaBarossa ValleyTempus Two3.84319.952016</v>
      </c>
      <c r="S5677" t="b">
        <v>0</v>
      </c>
    </row>
    <row r="5678" spans="1:19" x14ac:dyDescent="0.2">
      <c r="A5678" t="s">
        <v>2782</v>
      </c>
      <c r="B5678" t="s">
        <v>9</v>
      </c>
      <c r="C5678" t="s">
        <v>175</v>
      </c>
      <c r="D5678" t="s">
        <v>7023</v>
      </c>
      <c r="E5678">
        <v>3.6</v>
      </c>
      <c r="F5678">
        <v>43</v>
      </c>
      <c r="G5678" s="21">
        <v>5.69</v>
      </c>
      <c r="H5678">
        <v>2016</v>
      </c>
      <c r="J5678" t="str">
        <f>_xlfn.CONCAT(Table1[#This Row])</f>
        <v>Malbec 2016FrancePays d'OcLeval3.6435.692016</v>
      </c>
      <c r="S5678" t="b">
        <v>0</v>
      </c>
    </row>
    <row r="5679" spans="1:19" x14ac:dyDescent="0.2">
      <c r="A5679" t="s">
        <v>1063</v>
      </c>
      <c r="B5679" t="s">
        <v>16</v>
      </c>
      <c r="C5679" t="s">
        <v>454</v>
      </c>
      <c r="D5679" t="s">
        <v>1454</v>
      </c>
      <c r="E5679">
        <v>3.5</v>
      </c>
      <c r="F5679">
        <v>43</v>
      </c>
      <c r="G5679" s="21">
        <v>4.7300000000000004</v>
      </c>
      <c r="H5679">
        <v>2016</v>
      </c>
      <c r="J5679" t="str">
        <f>_xlfn.CONCAT(Table1[#This Row])</f>
        <v>Merlot 2016ItalySiciliaStemmari3.5434.732016</v>
      </c>
      <c r="S5679" t="b">
        <v>0</v>
      </c>
    </row>
    <row r="5680" spans="1:19" x14ac:dyDescent="0.2">
      <c r="A5680" t="s">
        <v>7024</v>
      </c>
      <c r="B5680" t="s">
        <v>34</v>
      </c>
      <c r="C5680" t="s">
        <v>718</v>
      </c>
      <c r="D5680" t="s">
        <v>719</v>
      </c>
      <c r="E5680">
        <v>3</v>
      </c>
      <c r="F5680">
        <v>43</v>
      </c>
      <c r="G5680" s="21">
        <v>7.9</v>
      </c>
      <c r="H5680">
        <v>2016</v>
      </c>
      <c r="J5680" t="str">
        <f>_xlfn.CONCAT(Table1[#This Row])</f>
        <v>Reserva Malbec 2016ChileColchagua ValleyCaliterra3437.92016</v>
      </c>
      <c r="S5680" t="b">
        <v>0</v>
      </c>
    </row>
    <row r="5681" spans="1:19" x14ac:dyDescent="0.2">
      <c r="A5681" t="s">
        <v>1076</v>
      </c>
      <c r="B5681" t="s">
        <v>9</v>
      </c>
      <c r="C5681" t="s">
        <v>10</v>
      </c>
      <c r="D5681" t="s">
        <v>832</v>
      </c>
      <c r="E5681">
        <v>4.2</v>
      </c>
      <c r="F5681">
        <v>42</v>
      </c>
      <c r="G5681" s="21">
        <v>67.599999999999994</v>
      </c>
      <c r="H5681">
        <v>2016</v>
      </c>
      <c r="J5681" t="str">
        <f>_xlfn.CONCAT(Table1[#This Row])</f>
        <v>Pomerol 2016FrancePomerolChâteau Gombaude-Guillot4.24267.62016</v>
      </c>
      <c r="S5681" t="b">
        <v>0</v>
      </c>
    </row>
    <row r="5682" spans="1:19" x14ac:dyDescent="0.2">
      <c r="A5682" t="s">
        <v>6911</v>
      </c>
      <c r="B5682" t="s">
        <v>34</v>
      </c>
      <c r="C5682" t="s">
        <v>3954</v>
      </c>
      <c r="D5682" t="s">
        <v>899</v>
      </c>
      <c r="E5682">
        <v>4.0999999999999996</v>
      </c>
      <c r="F5682">
        <v>42</v>
      </c>
      <c r="G5682" s="21">
        <v>92</v>
      </c>
      <c r="H5682">
        <v>2016</v>
      </c>
      <c r="J5682" t="str">
        <f>_xlfn.CONCAT(Table1[#This Row])</f>
        <v>Las Pizarras Pinot Noir 2016ChileAconcagua CostaErrazuriz4.142922016</v>
      </c>
      <c r="S5682" t="b">
        <v>0</v>
      </c>
    </row>
    <row r="5683" spans="1:19" x14ac:dyDescent="0.2">
      <c r="A5683" t="s">
        <v>6909</v>
      </c>
      <c r="B5683" t="s">
        <v>23</v>
      </c>
      <c r="C5683" t="s">
        <v>247</v>
      </c>
      <c r="D5683" t="s">
        <v>5848</v>
      </c>
      <c r="E5683">
        <v>3.9</v>
      </c>
      <c r="F5683">
        <v>42</v>
      </c>
      <c r="G5683" s="21">
        <v>13.42</v>
      </c>
      <c r="H5683">
        <v>2016</v>
      </c>
      <c r="J5683" t="str">
        <f>_xlfn.CONCAT(Table1[#This Row])</f>
        <v>Rust Tridendron Trocken 2016AustriaBurgenlandErnst Triebaumer3.94213.422016</v>
      </c>
      <c r="S5683" t="b">
        <v>0</v>
      </c>
    </row>
    <row r="5684" spans="1:19" x14ac:dyDescent="0.2">
      <c r="A5684" t="s">
        <v>6941</v>
      </c>
      <c r="B5684" t="s">
        <v>23</v>
      </c>
      <c r="C5684" t="s">
        <v>24</v>
      </c>
      <c r="D5684" t="s">
        <v>6942</v>
      </c>
      <c r="E5684">
        <v>3.8</v>
      </c>
      <c r="F5684">
        <v>42</v>
      </c>
      <c r="G5684" s="21">
        <v>16.21</v>
      </c>
      <c r="H5684">
        <v>2016</v>
      </c>
      <c r="J5684" t="str">
        <f>_xlfn.CONCAT(Table1[#This Row])</f>
        <v>Reserve Blaufränkisch 2016AustriaCarnuntumWeingut Trapl3.84216.212016</v>
      </c>
      <c r="S5684" t="b">
        <v>0</v>
      </c>
    </row>
    <row r="5685" spans="1:19" x14ac:dyDescent="0.2">
      <c r="A5685" t="s">
        <v>6963</v>
      </c>
      <c r="B5685" t="s">
        <v>62</v>
      </c>
      <c r="C5685" t="s">
        <v>1171</v>
      </c>
      <c r="D5685" t="s">
        <v>2322</v>
      </c>
      <c r="E5685">
        <v>3.7</v>
      </c>
      <c r="F5685">
        <v>42</v>
      </c>
      <c r="G5685" s="21">
        <v>24.5</v>
      </c>
      <c r="H5685">
        <v>2016</v>
      </c>
      <c r="J5685" t="str">
        <f>_xlfn.CONCAT(Table1[#This Row])</f>
        <v>The Minotaur 2016South AfricaWestern CapeDoolhof Wine Estate3.74224.52016</v>
      </c>
      <c r="S5685" t="b">
        <v>0</v>
      </c>
    </row>
    <row r="5686" spans="1:19" x14ac:dyDescent="0.2">
      <c r="A5686" t="s">
        <v>4003</v>
      </c>
      <c r="B5686" t="s">
        <v>9</v>
      </c>
      <c r="C5686" t="s">
        <v>2947</v>
      </c>
      <c r="D5686" t="s">
        <v>6910</v>
      </c>
      <c r="E5686">
        <v>3.6</v>
      </c>
      <c r="F5686">
        <v>42</v>
      </c>
      <c r="G5686" s="21">
        <v>19.3</v>
      </c>
      <c r="H5686">
        <v>2016</v>
      </c>
      <c r="J5686" t="str">
        <f>_xlfn.CONCAT(Table1[#This Row])</f>
        <v>Listrac-Médoc 2016FranceListrac-MédocChâteau Mayne Lalande3.64219.32016</v>
      </c>
      <c r="S5686" t="b">
        <v>0</v>
      </c>
    </row>
    <row r="5687" spans="1:19" x14ac:dyDescent="0.2">
      <c r="A5687" t="s">
        <v>6952</v>
      </c>
      <c r="B5687" t="s">
        <v>196</v>
      </c>
      <c r="C5687" t="s">
        <v>2345</v>
      </c>
      <c r="D5687" t="s">
        <v>2346</v>
      </c>
      <c r="E5687">
        <v>3.1</v>
      </c>
      <c r="F5687">
        <v>42</v>
      </c>
      <c r="G5687" s="21">
        <v>10.99</v>
      </c>
      <c r="H5687">
        <v>2016</v>
      </c>
      <c r="J5687" t="str">
        <f>_xlfn.CONCAT(Table1[#This Row])</f>
        <v>Centenario Reserva Cabernet Sauvignon 2016ArgentinaSan RafaelGoyenechea3.14210.992016</v>
      </c>
      <c r="S5687" t="b">
        <v>0</v>
      </c>
    </row>
    <row r="5688" spans="1:19" x14ac:dyDescent="0.2">
      <c r="A5688" t="s">
        <v>1362</v>
      </c>
      <c r="B5688" t="s">
        <v>9</v>
      </c>
      <c r="C5688" t="s">
        <v>96</v>
      </c>
      <c r="D5688" t="s">
        <v>623</v>
      </c>
      <c r="E5688">
        <v>4.3</v>
      </c>
      <c r="F5688">
        <v>41</v>
      </c>
      <c r="G5688" s="21">
        <v>167.95</v>
      </c>
      <c r="H5688">
        <v>2016</v>
      </c>
      <c r="J5688" t="str">
        <f>_xlfn.CONCAT(Table1[#This Row])</f>
        <v>Saint-Émilion Grand Cru (Premier Grand Cru Classé) 2016FranceSaint-Émilion Grand CruChâteau Belair-Monange4.341167.952016</v>
      </c>
      <c r="S5688" t="b">
        <v>0</v>
      </c>
    </row>
    <row r="5689" spans="1:19" x14ac:dyDescent="0.2">
      <c r="A5689" t="s">
        <v>6826</v>
      </c>
      <c r="B5689" t="s">
        <v>9</v>
      </c>
      <c r="C5689" t="s">
        <v>6827</v>
      </c>
      <c r="D5689" t="s">
        <v>2781</v>
      </c>
      <c r="E5689">
        <v>3.8</v>
      </c>
      <c r="F5689">
        <v>41</v>
      </c>
      <c r="G5689" s="21">
        <v>19.3</v>
      </c>
      <c r="H5689">
        <v>2016</v>
      </c>
      <c r="J5689" t="str">
        <f>_xlfn.CONCAT(Table1[#This Row])</f>
        <v>Les Combettes 2016FranceCôtes du BrianDomaine Anne Gros &amp; Jean-Paul Tollot3.84119.32016</v>
      </c>
      <c r="S5689" t="b">
        <v>0</v>
      </c>
    </row>
    <row r="5690" spans="1:19" x14ac:dyDescent="0.2">
      <c r="A5690" t="s">
        <v>6832</v>
      </c>
      <c r="B5690" t="s">
        <v>277</v>
      </c>
      <c r="C5690" t="s">
        <v>955</v>
      </c>
      <c r="D5690" t="s">
        <v>6833</v>
      </c>
      <c r="E5690">
        <v>3.8</v>
      </c>
      <c r="F5690">
        <v>41</v>
      </c>
      <c r="G5690" s="21">
        <v>12.62</v>
      </c>
      <c r="H5690">
        <v>2016</v>
      </c>
      <c r="J5690" t="str">
        <f>_xlfn.CONCAT(Table1[#This Row])</f>
        <v>Blutsbruder Für Immer Vereint Rot 2016GermanyRheinhessenKarl May3.84112.622016</v>
      </c>
      <c r="S5690" t="b">
        <v>0</v>
      </c>
    </row>
    <row r="5691" spans="1:19" x14ac:dyDescent="0.2">
      <c r="A5691" t="s">
        <v>6836</v>
      </c>
      <c r="B5691" t="s">
        <v>9</v>
      </c>
      <c r="C5691" t="s">
        <v>368</v>
      </c>
      <c r="D5691" t="s">
        <v>6837</v>
      </c>
      <c r="E5691">
        <v>3.7</v>
      </c>
      <c r="F5691">
        <v>41</v>
      </c>
      <c r="G5691" s="21">
        <v>9.65</v>
      </c>
      <c r="H5691">
        <v>2016</v>
      </c>
      <c r="J5691" t="str">
        <f>_xlfn.CONCAT(Table1[#This Row])</f>
        <v>La Colomina 2016FranceCôtes CatalanesDomaine la Casenove3.7419.652016</v>
      </c>
      <c r="S5691" t="b">
        <v>0</v>
      </c>
    </row>
    <row r="5692" spans="1:19" x14ac:dyDescent="0.2">
      <c r="A5692" t="s">
        <v>6848</v>
      </c>
      <c r="B5692" t="s">
        <v>9</v>
      </c>
      <c r="C5692" t="s">
        <v>4631</v>
      </c>
      <c r="D5692" t="s">
        <v>4739</v>
      </c>
      <c r="E5692">
        <v>3.7</v>
      </c>
      <c r="F5692">
        <v>41</v>
      </c>
      <c r="G5692" s="21">
        <v>8.5299999999999994</v>
      </c>
      <c r="H5692">
        <v>2016</v>
      </c>
      <c r="J5692" t="str">
        <f>_xlfn.CONCAT(Table1[#This Row])</f>
        <v>Côtes du Rhône Villages 2016FranceCôtes-du-Rhône-VillagesFrançois Arnaud3.7418.532016</v>
      </c>
      <c r="S5692" t="b">
        <v>0</v>
      </c>
    </row>
    <row r="5693" spans="1:19" x14ac:dyDescent="0.2">
      <c r="A5693" t="s">
        <v>6803</v>
      </c>
      <c r="B5693" t="s">
        <v>77</v>
      </c>
      <c r="C5693" t="s">
        <v>3563</v>
      </c>
      <c r="D5693" t="s">
        <v>6804</v>
      </c>
      <c r="E5693">
        <v>3.6</v>
      </c>
      <c r="F5693">
        <v>41</v>
      </c>
      <c r="G5693" s="21">
        <v>9.85</v>
      </c>
      <c r="H5693">
        <v>2016</v>
      </c>
      <c r="J5693" t="str">
        <f>_xlfn.CONCAT(Table1[#This Row])</f>
        <v>Encostas do Vale Godinho 2016PortugalTejoAlveirão3.6419.852016</v>
      </c>
      <c r="S5693" t="b">
        <v>0</v>
      </c>
    </row>
    <row r="5694" spans="1:19" x14ac:dyDescent="0.2">
      <c r="A5694" t="s">
        <v>6817</v>
      </c>
      <c r="B5694" t="s">
        <v>277</v>
      </c>
      <c r="C5694" t="s">
        <v>346</v>
      </c>
      <c r="D5694" t="s">
        <v>6818</v>
      </c>
      <c r="E5694">
        <v>3.5</v>
      </c>
      <c r="F5694">
        <v>41</v>
      </c>
      <c r="G5694" s="21">
        <v>15.37</v>
      </c>
      <c r="H5694">
        <v>2016</v>
      </c>
      <c r="J5694" t="str">
        <f>_xlfn.CONCAT(Table1[#This Row])</f>
        <v>Spätburgunder Roter Porphyr 2016GermanyBadenKopp3.54115.372016</v>
      </c>
      <c r="S5694" t="b">
        <v>0</v>
      </c>
    </row>
    <row r="5695" spans="1:19" x14ac:dyDescent="0.2">
      <c r="A5695" t="s">
        <v>6710</v>
      </c>
      <c r="B5695" t="s">
        <v>70</v>
      </c>
      <c r="C5695" t="s">
        <v>533</v>
      </c>
      <c r="D5695" t="s">
        <v>2398</v>
      </c>
      <c r="E5695">
        <v>4.5</v>
      </c>
      <c r="F5695">
        <v>40</v>
      </c>
      <c r="G5695" s="21">
        <v>88.42</v>
      </c>
      <c r="H5695">
        <v>2016</v>
      </c>
      <c r="J5695" t="str">
        <f>_xlfn.CONCAT(Table1[#This Row])</f>
        <v>Pére de Famille Cabernet Sauvignon 2016United StatesColumbia ValleyBetz Family Winery4.54088.422016</v>
      </c>
      <c r="S5695" t="b">
        <v>0</v>
      </c>
    </row>
    <row r="5696" spans="1:19" x14ac:dyDescent="0.2">
      <c r="A5696" t="s">
        <v>6724</v>
      </c>
      <c r="B5696" t="s">
        <v>16</v>
      </c>
      <c r="C5696" t="s">
        <v>558</v>
      </c>
      <c r="D5696" t="s">
        <v>1712</v>
      </c>
      <c r="E5696">
        <v>4.5</v>
      </c>
      <c r="F5696">
        <v>40</v>
      </c>
      <c r="G5696" s="21">
        <v>79.5</v>
      </c>
      <c r="H5696">
        <v>2016</v>
      </c>
      <c r="J5696" t="str">
        <f>_xlfn.CONCAT(Table1[#This Row])</f>
        <v>Le Caggiole Vino Nobile di Montepulciano 2016ItalyVino Nobile di MontepulcianoPoliziano4.54079.52016</v>
      </c>
      <c r="S5696" t="b">
        <v>0</v>
      </c>
    </row>
    <row r="5697" spans="1:19" x14ac:dyDescent="0.2">
      <c r="A5697" t="s">
        <v>6733</v>
      </c>
      <c r="B5697" t="s">
        <v>16</v>
      </c>
      <c r="C5697" t="s">
        <v>1133</v>
      </c>
      <c r="D5697" t="s">
        <v>6734</v>
      </c>
      <c r="E5697">
        <v>4.4000000000000004</v>
      </c>
      <c r="F5697">
        <v>40</v>
      </c>
      <c r="G5697" s="21">
        <v>37.92</v>
      </c>
      <c r="H5697">
        <v>2016</v>
      </c>
      <c r="J5697" t="str">
        <f>_xlfn.CONCAT(Table1[#This Row])</f>
        <v>Le Lucciole 2016ItalyRomagnaChiara Condello4.44037.922016</v>
      </c>
      <c r="S5697" t="b">
        <v>0</v>
      </c>
    </row>
    <row r="5698" spans="1:19" x14ac:dyDescent="0.2">
      <c r="A5698" t="s">
        <v>6750</v>
      </c>
      <c r="B5698" t="s">
        <v>70</v>
      </c>
      <c r="C5698" t="s">
        <v>161</v>
      </c>
      <c r="D5698" t="s">
        <v>6751</v>
      </c>
      <c r="E5698">
        <v>4.2</v>
      </c>
      <c r="F5698">
        <v>40</v>
      </c>
      <c r="G5698" s="21">
        <v>170.59</v>
      </c>
      <c r="H5698">
        <v>2016</v>
      </c>
      <c r="J5698" t="str">
        <f>_xlfn.CONCAT(Table1[#This Row])</f>
        <v>Reserve Cabernet Sauvignon 2016United StatesNapa ValleyLewis Cellars4.240170.592016</v>
      </c>
      <c r="S5698" t="b">
        <v>0</v>
      </c>
    </row>
    <row r="5699" spans="1:19" x14ac:dyDescent="0.2">
      <c r="A5699" t="s">
        <v>6737</v>
      </c>
      <c r="B5699" t="s">
        <v>16</v>
      </c>
      <c r="C5699" t="s">
        <v>2349</v>
      </c>
      <c r="D5699" t="s">
        <v>3974</v>
      </c>
      <c r="E5699">
        <v>4.0999999999999996</v>
      </c>
      <c r="F5699">
        <v>40</v>
      </c>
      <c r="G5699" s="21">
        <v>16.95</v>
      </c>
      <c r="H5699">
        <v>2016</v>
      </c>
      <c r="J5699" t="str">
        <f>_xlfn.CONCAT(Table1[#This Row])</f>
        <v>Secco-Bertani Original Vintage Edition 2016ItalyVeronaBertani4.14016.952016</v>
      </c>
      <c r="S5699" t="b">
        <v>0</v>
      </c>
    </row>
    <row r="5700" spans="1:19" x14ac:dyDescent="0.2">
      <c r="A5700" t="s">
        <v>557</v>
      </c>
      <c r="B5700" t="s">
        <v>16</v>
      </c>
      <c r="C5700" t="s">
        <v>558</v>
      </c>
      <c r="D5700" t="s">
        <v>6758</v>
      </c>
      <c r="E5700">
        <v>4.0999999999999996</v>
      </c>
      <c r="F5700">
        <v>40</v>
      </c>
      <c r="G5700" s="21">
        <v>16.559999999999999</v>
      </c>
      <c r="H5700">
        <v>2016</v>
      </c>
      <c r="J5700" t="str">
        <f>_xlfn.CONCAT(Table1[#This Row])</f>
        <v>Vino Nobile di Montepulciano 2016ItalyVino Nobile di MontepulcianoDe'Ricci4.14016.562016</v>
      </c>
      <c r="S5700" t="b">
        <v>0</v>
      </c>
    </row>
    <row r="5701" spans="1:19" x14ac:dyDescent="0.2">
      <c r="A5701" t="s">
        <v>6723</v>
      </c>
      <c r="B5701" t="s">
        <v>46</v>
      </c>
      <c r="C5701" t="s">
        <v>131</v>
      </c>
      <c r="D5701" t="s">
        <v>1252</v>
      </c>
      <c r="E5701">
        <v>3.9</v>
      </c>
      <c r="F5701">
        <v>40</v>
      </c>
      <c r="G5701" s="21">
        <v>44.2</v>
      </c>
      <c r="H5701">
        <v>2016</v>
      </c>
      <c r="J5701" t="str">
        <f>_xlfn.CONCAT(Table1[#This Row])</f>
        <v>The Coppermine Road Cabernet Sauvignon 2016AustraliaMcLaren Valed'Arenberg3.94044.22016</v>
      </c>
      <c r="S5701" t="b">
        <v>0</v>
      </c>
    </row>
    <row r="5702" spans="1:19" x14ac:dyDescent="0.2">
      <c r="A5702" t="s">
        <v>6739</v>
      </c>
      <c r="B5702" t="s">
        <v>277</v>
      </c>
      <c r="C5702" t="s">
        <v>346</v>
      </c>
      <c r="D5702" t="s">
        <v>5690</v>
      </c>
      <c r="E5702">
        <v>3.9</v>
      </c>
      <c r="F5702">
        <v>40</v>
      </c>
      <c r="G5702" s="21">
        <v>26.61</v>
      </c>
      <c r="H5702">
        <v>2016</v>
      </c>
      <c r="J5702" t="str">
        <f>_xlfn.CONCAT(Table1[#This Row])</f>
        <v>Mimus Spätburgunder Trocken 2016GermanyBadenDr. Heger3.94026.612016</v>
      </c>
      <c r="S5702" t="b">
        <v>0</v>
      </c>
    </row>
    <row r="5703" spans="1:19" x14ac:dyDescent="0.2">
      <c r="A5703" t="s">
        <v>6701</v>
      </c>
      <c r="B5703" t="s">
        <v>6702</v>
      </c>
      <c r="C5703" t="s">
        <v>6703</v>
      </c>
      <c r="D5703" t="s">
        <v>6704</v>
      </c>
      <c r="E5703">
        <v>3.7</v>
      </c>
      <c r="F5703">
        <v>40</v>
      </c>
      <c r="G5703" s="21">
        <v>8.8699999999999992</v>
      </c>
      <c r="H5703">
        <v>2016</v>
      </c>
      <c r="J5703" t="str">
        <f>_xlfn.CONCAT(Table1[#This Row])</f>
        <v>Enira Petit 2016BulgariaPazardjikBessa Valley3.7408.872016</v>
      </c>
      <c r="S5703" t="b">
        <v>0</v>
      </c>
    </row>
    <row r="5704" spans="1:19" x14ac:dyDescent="0.2">
      <c r="A5704" t="s">
        <v>6698</v>
      </c>
      <c r="B5704" t="s">
        <v>16</v>
      </c>
      <c r="C5704" t="s">
        <v>638</v>
      </c>
      <c r="D5704" t="s">
        <v>6699</v>
      </c>
      <c r="E5704">
        <v>3.6</v>
      </c>
      <c r="F5704">
        <v>40</v>
      </c>
      <c r="G5704" s="21">
        <v>10.57</v>
      </c>
      <c r="H5704">
        <v>2016</v>
      </c>
      <c r="J5704" t="str">
        <f>_xlfn.CONCAT(Table1[#This Row])</f>
        <v>Tre Saggi Montepulciano d'Abruzzo 2016ItalyMontepulciano d'AbruzzoTalamonti3.64010.572016</v>
      </c>
      <c r="S5704" t="b">
        <v>0</v>
      </c>
    </row>
    <row r="5705" spans="1:19" x14ac:dyDescent="0.2">
      <c r="A5705" t="s">
        <v>101</v>
      </c>
      <c r="B5705" t="s">
        <v>255</v>
      </c>
      <c r="C5705" t="s">
        <v>6715</v>
      </c>
      <c r="D5705" t="s">
        <v>6716</v>
      </c>
      <c r="E5705">
        <v>3.5</v>
      </c>
      <c r="F5705">
        <v>40</v>
      </c>
      <c r="G5705" s="21">
        <v>10.9</v>
      </c>
      <c r="H5705">
        <v>2016</v>
      </c>
      <c r="J5705" t="str">
        <f>_xlfn.CONCAT(Table1[#This Row])</f>
        <v>Pinot Noir 2016RomaniaTarnaveVilla Vinea3.54010.92016</v>
      </c>
      <c r="S5705" t="b">
        <v>0</v>
      </c>
    </row>
    <row r="5706" spans="1:19" x14ac:dyDescent="0.2">
      <c r="A5706" t="s">
        <v>3615</v>
      </c>
      <c r="B5706" t="s">
        <v>66</v>
      </c>
      <c r="C5706" t="s">
        <v>776</v>
      </c>
      <c r="D5706" t="s">
        <v>777</v>
      </c>
      <c r="E5706">
        <v>3.3</v>
      </c>
      <c r="F5706">
        <v>40</v>
      </c>
      <c r="G5706" s="21">
        <v>11.05</v>
      </c>
      <c r="H5706">
        <v>2016</v>
      </c>
      <c r="J5706" t="str">
        <f>_xlfn.CONCAT(Table1[#This Row])</f>
        <v>Tinto 2016SpainSomontanoEnate3.34011.052016</v>
      </c>
      <c r="S5706" t="b">
        <v>0</v>
      </c>
    </row>
    <row r="5707" spans="1:19" x14ac:dyDescent="0.2">
      <c r="A5707" t="s">
        <v>5702</v>
      </c>
      <c r="B5707" t="s">
        <v>66</v>
      </c>
      <c r="C5707" t="s">
        <v>241</v>
      </c>
      <c r="D5707" t="s">
        <v>6759</v>
      </c>
      <c r="E5707">
        <v>3.1</v>
      </c>
      <c r="F5707">
        <v>40</v>
      </c>
      <c r="G5707" s="21">
        <v>4.92</v>
      </c>
      <c r="H5707">
        <v>2016</v>
      </c>
      <c r="J5707" t="str">
        <f>_xlfn.CONCAT(Table1[#This Row])</f>
        <v>Tempranillo 2016SpainCastillaInfinitus3.1404.922016</v>
      </c>
      <c r="S5707" t="b">
        <v>0</v>
      </c>
    </row>
    <row r="5708" spans="1:19" x14ac:dyDescent="0.2">
      <c r="A5708" t="s">
        <v>860</v>
      </c>
      <c r="B5708" t="s">
        <v>9</v>
      </c>
      <c r="C5708" t="s">
        <v>175</v>
      </c>
      <c r="D5708" t="s">
        <v>6025</v>
      </c>
      <c r="E5708">
        <v>2.5</v>
      </c>
      <c r="F5708">
        <v>40</v>
      </c>
      <c r="G5708" s="21">
        <v>8.2899999999999991</v>
      </c>
      <c r="H5708">
        <v>2016</v>
      </c>
      <c r="J5708" t="str">
        <f>_xlfn.CONCAT(Table1[#This Row])</f>
        <v>Cabernet Sauvignon 2016FrancePays d'OcFortant2.5408.292016</v>
      </c>
      <c r="S5708" t="b">
        <v>0</v>
      </c>
    </row>
    <row r="5709" spans="1:19" x14ac:dyDescent="0.2">
      <c r="A5709" t="s">
        <v>6608</v>
      </c>
      <c r="B5709" t="s">
        <v>77</v>
      </c>
      <c r="C5709" t="s">
        <v>78</v>
      </c>
      <c r="D5709" t="s">
        <v>3183</v>
      </c>
      <c r="E5709">
        <v>4.3</v>
      </c>
      <c r="F5709">
        <v>39</v>
      </c>
      <c r="G5709" s="21">
        <v>21.39</v>
      </c>
      <c r="H5709">
        <v>2016</v>
      </c>
      <c r="J5709" t="str">
        <f>_xlfn.CONCAT(Table1[#This Row])</f>
        <v>VVV Valleys Douro 2016PortugalDouroVale D. Maria4.33921.392016</v>
      </c>
      <c r="S5709" t="b">
        <v>0</v>
      </c>
    </row>
    <row r="5710" spans="1:19" x14ac:dyDescent="0.2">
      <c r="A5710" t="s">
        <v>6649</v>
      </c>
      <c r="B5710" t="s">
        <v>66</v>
      </c>
      <c r="C5710" t="s">
        <v>436</v>
      </c>
      <c r="D5710" t="s">
        <v>1474</v>
      </c>
      <c r="E5710">
        <v>4.2</v>
      </c>
      <c r="F5710">
        <v>39</v>
      </c>
      <c r="G5710" s="21">
        <v>18.829999999999998</v>
      </c>
      <c r="H5710">
        <v>2016</v>
      </c>
      <c r="J5710" t="str">
        <f>_xlfn.CONCAT(Table1[#This Row])</f>
        <v>Finca Biniagual Verán 2016SpainBinissalem-MallorcaBiniagual4.23918.832016</v>
      </c>
      <c r="S5710" t="b">
        <v>0</v>
      </c>
    </row>
    <row r="5711" spans="1:19" x14ac:dyDescent="0.2">
      <c r="A5711" t="s">
        <v>6602</v>
      </c>
      <c r="B5711" t="s">
        <v>16</v>
      </c>
      <c r="C5711" t="s">
        <v>586</v>
      </c>
      <c r="D5711" t="s">
        <v>179</v>
      </c>
      <c r="E5711">
        <v>3.8</v>
      </c>
      <c r="F5711">
        <v>39</v>
      </c>
      <c r="G5711" s="21">
        <v>18.97</v>
      </c>
      <c r="H5711">
        <v>2016</v>
      </c>
      <c r="J5711" t="str">
        <f>_xlfn.CONCAT(Table1[#This Row])</f>
        <v>Tiglineri Dolcetto d'Alba 2016ItalyDolcetto d'AlbaEnzo Boglietti3.83918.972016</v>
      </c>
      <c r="S5711" t="b">
        <v>0</v>
      </c>
    </row>
    <row r="5712" spans="1:19" x14ac:dyDescent="0.2">
      <c r="A5712" t="s">
        <v>6646</v>
      </c>
      <c r="B5712" t="s">
        <v>66</v>
      </c>
      <c r="C5712" t="s">
        <v>241</v>
      </c>
      <c r="D5712" t="s">
        <v>6647</v>
      </c>
      <c r="E5712">
        <v>3.8</v>
      </c>
      <c r="F5712">
        <v>39</v>
      </c>
      <c r="G5712" s="21">
        <v>4.99</v>
      </c>
      <c r="H5712">
        <v>2016</v>
      </c>
      <c r="J5712" t="str">
        <f>_xlfn.CONCAT(Table1[#This Row])</f>
        <v>Tempranillo 3 Barrica-Oak Aged-Barrique 2016SpainCastillaCandidato3.8394.992016</v>
      </c>
      <c r="S5712" t="b">
        <v>0</v>
      </c>
    </row>
    <row r="5713" spans="1:19" x14ac:dyDescent="0.2">
      <c r="A5713" t="s">
        <v>6651</v>
      </c>
      <c r="B5713" t="s">
        <v>16</v>
      </c>
      <c r="C5713" t="s">
        <v>228</v>
      </c>
      <c r="D5713" t="s">
        <v>1714</v>
      </c>
      <c r="E5713">
        <v>3.8</v>
      </c>
      <c r="F5713">
        <v>39</v>
      </c>
      <c r="G5713" s="21">
        <v>20.37</v>
      </c>
      <c r="H5713">
        <v>2016</v>
      </c>
      <c r="J5713" t="str">
        <f>_xlfn.CONCAT(Table1[#This Row])</f>
        <v>Hugonis 2016ItalyTerre SicilianeTenuta Rapitalà3.83920.372016</v>
      </c>
      <c r="S5713" t="b">
        <v>0</v>
      </c>
    </row>
    <row r="5714" spans="1:19" x14ac:dyDescent="0.2">
      <c r="A5714" t="s">
        <v>6594</v>
      </c>
      <c r="B5714" t="s">
        <v>46</v>
      </c>
      <c r="C5714" t="s">
        <v>131</v>
      </c>
      <c r="D5714" t="s">
        <v>1252</v>
      </c>
      <c r="E5714">
        <v>3.7</v>
      </c>
      <c r="F5714">
        <v>39</v>
      </c>
      <c r="G5714" s="21">
        <v>35.5</v>
      </c>
      <c r="H5714">
        <v>2016</v>
      </c>
      <c r="J5714" t="str">
        <f>_xlfn.CONCAT(Table1[#This Row])</f>
        <v>The Ironstone Pressings 2016AustraliaMcLaren Valed'Arenberg3.73935.52016</v>
      </c>
      <c r="S5714" t="b">
        <v>0</v>
      </c>
    </row>
    <row r="5715" spans="1:19" x14ac:dyDescent="0.2">
      <c r="A5715" t="s">
        <v>6603</v>
      </c>
      <c r="B5715" t="s">
        <v>277</v>
      </c>
      <c r="C5715" t="s">
        <v>6604</v>
      </c>
      <c r="D5715" t="s">
        <v>6605</v>
      </c>
      <c r="E5715">
        <v>3.6</v>
      </c>
      <c r="F5715">
        <v>39</v>
      </c>
      <c r="G5715" s="21">
        <v>9.5</v>
      </c>
      <c r="H5715">
        <v>2016</v>
      </c>
      <c r="J5715" t="str">
        <f>_xlfn.CONCAT(Table1[#This Row])</f>
        <v>Spätburgunder Halbtrocken 2016GermanyMayschossWinzergenossenschaft Mayschoss-Altenahr3.6399.52016</v>
      </c>
      <c r="S5715" t="b">
        <v>0</v>
      </c>
    </row>
    <row r="5716" spans="1:19" x14ac:dyDescent="0.2">
      <c r="A5716" t="s">
        <v>6616</v>
      </c>
      <c r="B5716" t="s">
        <v>66</v>
      </c>
      <c r="C5716" t="s">
        <v>222</v>
      </c>
      <c r="D5716" t="s">
        <v>6617</v>
      </c>
      <c r="E5716">
        <v>3.6</v>
      </c>
      <c r="F5716">
        <v>39</v>
      </c>
      <c r="G5716" s="21">
        <v>11.51</v>
      </c>
      <c r="H5716">
        <v>2016</v>
      </c>
      <c r="J5716" t="str">
        <f>_xlfn.CONCAT(Table1[#This Row])</f>
        <v>Canta Perdices 2016SpainRibera del DueroSan Pedro Regalado3.63911.512016</v>
      </c>
      <c r="S5716" t="b">
        <v>0</v>
      </c>
    </row>
    <row r="5717" spans="1:19" x14ac:dyDescent="0.2">
      <c r="A5717" t="s">
        <v>6635</v>
      </c>
      <c r="B5717" t="s">
        <v>16</v>
      </c>
      <c r="C5717" t="s">
        <v>6636</v>
      </c>
      <c r="D5717" t="s">
        <v>5866</v>
      </c>
      <c r="E5717">
        <v>3.6</v>
      </c>
      <c r="F5717">
        <v>39</v>
      </c>
      <c r="G5717" s="21">
        <v>10.95</v>
      </c>
      <c r="H5717">
        <v>2016</v>
      </c>
      <c r="J5717" t="str">
        <f>_xlfn.CONCAT(Table1[#This Row])</f>
        <v>La Ripe Sangiovese Colli Pesaresi 2016ItalyColli PesaresiRoberto Lucarelli3.63910.952016</v>
      </c>
      <c r="S5717" t="b">
        <v>0</v>
      </c>
    </row>
    <row r="5718" spans="1:19" x14ac:dyDescent="0.2">
      <c r="A5718" t="s">
        <v>6642</v>
      </c>
      <c r="B5718" t="s">
        <v>66</v>
      </c>
      <c r="C5718" t="s">
        <v>449</v>
      </c>
      <c r="D5718" t="s">
        <v>1732</v>
      </c>
      <c r="E5718">
        <v>3.6</v>
      </c>
      <c r="F5718">
        <v>39</v>
      </c>
      <c r="G5718" s="21">
        <v>8.2899999999999991</v>
      </c>
      <c r="H5718">
        <v>2016</v>
      </c>
      <c r="J5718" t="str">
        <f>_xlfn.CONCAT(Table1[#This Row])</f>
        <v>Roble 2016SpainToroMuruve3.6398.292016</v>
      </c>
      <c r="S5718" t="b">
        <v>0</v>
      </c>
    </row>
    <row r="5719" spans="1:19" x14ac:dyDescent="0.2">
      <c r="A5719" t="s">
        <v>1063</v>
      </c>
      <c r="B5719" t="s">
        <v>34</v>
      </c>
      <c r="C5719" t="s">
        <v>150</v>
      </c>
      <c r="D5719" t="s">
        <v>6593</v>
      </c>
      <c r="E5719">
        <v>3.5</v>
      </c>
      <c r="F5719">
        <v>39</v>
      </c>
      <c r="G5719" s="21">
        <v>16.32</v>
      </c>
      <c r="H5719">
        <v>2016</v>
      </c>
      <c r="J5719" t="str">
        <f>_xlfn.CONCAT(Table1[#This Row])</f>
        <v>Merlot 2016ChileCentral ValleyCyT3.53916.322016</v>
      </c>
      <c r="S5719" t="b">
        <v>0</v>
      </c>
    </row>
    <row r="5720" spans="1:19" x14ac:dyDescent="0.2">
      <c r="A5720" t="s">
        <v>6530</v>
      </c>
      <c r="B5720" t="s">
        <v>16</v>
      </c>
      <c r="C5720" t="s">
        <v>17</v>
      </c>
      <c r="D5720" t="s">
        <v>938</v>
      </c>
      <c r="E5720">
        <v>4.4000000000000004</v>
      </c>
      <c r="F5720">
        <v>38</v>
      </c>
      <c r="G5720" s="21">
        <v>193.03</v>
      </c>
      <c r="H5720">
        <v>2016</v>
      </c>
      <c r="J5720" t="str">
        <f>_xlfn.CONCAT(Table1[#This Row])</f>
        <v>Messorio 2016ItalyToscanaLe Macchiole4.438193.032016</v>
      </c>
      <c r="S5720" t="b">
        <v>0</v>
      </c>
    </row>
    <row r="5721" spans="1:19" x14ac:dyDescent="0.2">
      <c r="A5721" t="s">
        <v>6501</v>
      </c>
      <c r="B5721" t="s">
        <v>16</v>
      </c>
      <c r="C5721" t="s">
        <v>302</v>
      </c>
      <c r="D5721" t="s">
        <v>3193</v>
      </c>
      <c r="E5721">
        <v>4.3</v>
      </c>
      <c r="F5721">
        <v>38</v>
      </c>
      <c r="G5721" s="21">
        <v>24.37</v>
      </c>
      <c r="H5721">
        <v>2016</v>
      </c>
      <c r="J5721" t="str">
        <f>_xlfn.CONCAT(Table1[#This Row])</f>
        <v>Palmenti Primitivo di Manduria Vigne Vecchie 2016ItalyPrimitivo di ManduriaMasseria Pietrosa4.33824.372016</v>
      </c>
      <c r="S5721" t="b">
        <v>0</v>
      </c>
    </row>
    <row r="5722" spans="1:19" x14ac:dyDescent="0.2">
      <c r="A5722" t="s">
        <v>6534</v>
      </c>
      <c r="B5722" t="s">
        <v>66</v>
      </c>
      <c r="C5722" t="s">
        <v>308</v>
      </c>
      <c r="D5722" t="s">
        <v>6282</v>
      </c>
      <c r="E5722">
        <v>4.3</v>
      </c>
      <c r="F5722">
        <v>38</v>
      </c>
      <c r="G5722" s="21">
        <v>160.84</v>
      </c>
      <c r="H5722">
        <v>2016</v>
      </c>
      <c r="J5722" t="str">
        <f>_xlfn.CONCAT(Table1[#This Row])</f>
        <v>El Carretil Rioja 2016SpainRiojaArtadi4.338160.842016</v>
      </c>
      <c r="S5722" t="b">
        <v>0</v>
      </c>
    </row>
    <row r="5723" spans="1:19" x14ac:dyDescent="0.2">
      <c r="A5723" t="s">
        <v>6526</v>
      </c>
      <c r="B5723" t="s">
        <v>277</v>
      </c>
      <c r="C5723" t="s">
        <v>346</v>
      </c>
      <c r="D5723" t="s">
        <v>1211</v>
      </c>
      <c r="E5723">
        <v>4.2</v>
      </c>
      <c r="F5723">
        <v>38</v>
      </c>
      <c r="G5723" s="21">
        <v>49</v>
      </c>
      <c r="H5723">
        <v>2016</v>
      </c>
      <c r="J5723" t="str">
        <f>_xlfn.CONCAT(Table1[#This Row])</f>
        <v>Eichberg Spätburgunder GG 2016GermanyBadenFranz Keller4.238492016</v>
      </c>
      <c r="S5723" t="b">
        <v>0</v>
      </c>
    </row>
    <row r="5724" spans="1:19" x14ac:dyDescent="0.2">
      <c r="A5724" t="s">
        <v>838</v>
      </c>
      <c r="B5724" t="s">
        <v>9</v>
      </c>
      <c r="C5724" t="s">
        <v>105</v>
      </c>
      <c r="D5724" t="s">
        <v>6532</v>
      </c>
      <c r="E5724">
        <v>4</v>
      </c>
      <c r="F5724">
        <v>38</v>
      </c>
      <c r="G5724" s="21">
        <v>25.15</v>
      </c>
      <c r="H5724">
        <v>2016</v>
      </c>
      <c r="J5724" t="str">
        <f>_xlfn.CONCAT(Table1[#This Row])</f>
        <v>Saint-Estèphe 2016FranceSaint-EstèpheChâteau Beau-Site43825.152016</v>
      </c>
      <c r="S5724" t="b">
        <v>0</v>
      </c>
    </row>
    <row r="5725" spans="1:19" x14ac:dyDescent="0.2">
      <c r="A5725" t="s">
        <v>6492</v>
      </c>
      <c r="B5725" t="s">
        <v>277</v>
      </c>
      <c r="C5725" t="s">
        <v>852</v>
      </c>
      <c r="D5725" t="s">
        <v>6493</v>
      </c>
      <c r="E5725">
        <v>3.9</v>
      </c>
      <c r="F5725">
        <v>38</v>
      </c>
      <c r="G5725" s="21">
        <v>24.28</v>
      </c>
      <c r="H5725">
        <v>2016</v>
      </c>
      <c r="J5725" t="str">
        <f>_xlfn.CONCAT(Table1[#This Row])</f>
        <v>Caspar C. Spätburgunder 2016GermanyAhrDeutzerhof3.93824.282016</v>
      </c>
      <c r="S5725" t="b">
        <v>0</v>
      </c>
    </row>
    <row r="5726" spans="1:19" x14ac:dyDescent="0.2">
      <c r="A5726" t="s">
        <v>2941</v>
      </c>
      <c r="B5726" t="s">
        <v>9</v>
      </c>
      <c r="C5726" t="s">
        <v>379</v>
      </c>
      <c r="D5726" t="s">
        <v>6527</v>
      </c>
      <c r="E5726">
        <v>3.9</v>
      </c>
      <c r="F5726">
        <v>38</v>
      </c>
      <c r="G5726" s="21">
        <v>15.69</v>
      </c>
      <c r="H5726">
        <v>2016</v>
      </c>
      <c r="J5726" t="str">
        <f>_xlfn.CONCAT(Table1[#This Row])</f>
        <v>Médoc 2016FranceMédocChâteau Castera3.93815.692016</v>
      </c>
      <c r="S5726" t="b">
        <v>0</v>
      </c>
    </row>
    <row r="5727" spans="1:19" x14ac:dyDescent="0.2">
      <c r="A5727" t="s">
        <v>6495</v>
      </c>
      <c r="B5727" t="s">
        <v>9</v>
      </c>
      <c r="C5727" t="s">
        <v>125</v>
      </c>
      <c r="D5727" t="s">
        <v>6496</v>
      </c>
      <c r="E5727">
        <v>3.7</v>
      </c>
      <c r="F5727">
        <v>38</v>
      </c>
      <c r="G5727" s="21">
        <v>15.4</v>
      </c>
      <c r="H5727">
        <v>2016</v>
      </c>
      <c r="J5727" t="str">
        <f>_xlfn.CONCAT(Table1[#This Row])</f>
        <v>Tour des Trois Lunes Rouge 2016FranceBordeauxSichel3.73815.42016</v>
      </c>
      <c r="S5727" t="b">
        <v>0</v>
      </c>
    </row>
    <row r="5728" spans="1:19" x14ac:dyDescent="0.2">
      <c r="A5728" t="s">
        <v>6510</v>
      </c>
      <c r="B5728" t="s">
        <v>9</v>
      </c>
      <c r="C5728" t="s">
        <v>3360</v>
      </c>
      <c r="D5728" t="s">
        <v>57</v>
      </c>
      <c r="E5728">
        <v>3.7</v>
      </c>
      <c r="F5728">
        <v>38</v>
      </c>
      <c r="G5728" s="21">
        <v>12.18</v>
      </c>
      <c r="H5728">
        <v>2016</v>
      </c>
      <c r="J5728" t="str">
        <f>_xlfn.CONCAT(Table1[#This Row])</f>
        <v>Rasteau 2016FranceRasteauDomaine Fond Croze3.73812.182016</v>
      </c>
      <c r="S5728" t="b">
        <v>0</v>
      </c>
    </row>
    <row r="5729" spans="1:19" x14ac:dyDescent="0.2">
      <c r="A5729" t="s">
        <v>6513</v>
      </c>
      <c r="B5729" t="s">
        <v>66</v>
      </c>
      <c r="C5729" t="s">
        <v>308</v>
      </c>
      <c r="D5729" t="s">
        <v>1016</v>
      </c>
      <c r="E5729">
        <v>3.6</v>
      </c>
      <c r="F5729">
        <v>38</v>
      </c>
      <c r="G5729" s="21">
        <v>13.99</v>
      </c>
      <c r="H5729">
        <v>2016</v>
      </c>
      <c r="J5729" t="str">
        <f>_xlfn.CONCAT(Table1[#This Row])</f>
        <v>Rioja Viñas Viejas 2016SpainRiojaBeronia3.63813.992016</v>
      </c>
      <c r="S5729" t="b">
        <v>0</v>
      </c>
    </row>
    <row r="5730" spans="1:19" x14ac:dyDescent="0.2">
      <c r="A5730" t="s">
        <v>6363</v>
      </c>
      <c r="B5730" t="s">
        <v>9</v>
      </c>
      <c r="C5730" t="s">
        <v>134</v>
      </c>
      <c r="D5730" t="s">
        <v>361</v>
      </c>
      <c r="E5730">
        <v>4.3</v>
      </c>
      <c r="F5730">
        <v>37</v>
      </c>
      <c r="G5730" s="21">
        <v>56.45</v>
      </c>
      <c r="H5730">
        <v>2016</v>
      </c>
      <c r="J5730" t="str">
        <f>_xlfn.CONCAT(Table1[#This Row])</f>
        <v>Sainte-Épine Saint-Joseph 2016FranceSaint-JosephDelas4.33756.452016</v>
      </c>
      <c r="S5730" t="b">
        <v>0</v>
      </c>
    </row>
    <row r="5731" spans="1:19" x14ac:dyDescent="0.2">
      <c r="A5731" t="s">
        <v>6387</v>
      </c>
      <c r="B5731" t="s">
        <v>9</v>
      </c>
      <c r="C5731" t="s">
        <v>41</v>
      </c>
      <c r="D5731" t="s">
        <v>2781</v>
      </c>
      <c r="E5731">
        <v>4.0999999999999996</v>
      </c>
      <c r="F5731">
        <v>37</v>
      </c>
      <c r="G5731" s="21">
        <v>36.549999999999997</v>
      </c>
      <c r="H5731">
        <v>2016</v>
      </c>
      <c r="J5731" t="str">
        <f>_xlfn.CONCAT(Table1[#This Row])</f>
        <v>Les Carrétals 2016FranceMinervoisDomaine Anne Gros &amp; Jean-Paul Tollot4.13736.552016</v>
      </c>
      <c r="S5731" t="b">
        <v>0</v>
      </c>
    </row>
    <row r="5732" spans="1:19" x14ac:dyDescent="0.2">
      <c r="A5732" t="s">
        <v>6384</v>
      </c>
      <c r="B5732" t="s">
        <v>23</v>
      </c>
      <c r="C5732" t="s">
        <v>1600</v>
      </c>
      <c r="D5732" t="s">
        <v>4265</v>
      </c>
      <c r="E5732">
        <v>4</v>
      </c>
      <c r="F5732">
        <v>37</v>
      </c>
      <c r="G5732" s="21">
        <v>22.59</v>
      </c>
      <c r="H5732">
        <v>2016</v>
      </c>
      <c r="J5732" t="str">
        <f>_xlfn.CONCAT(Table1[#This Row])</f>
        <v>Zweigelt Reserve BURG 2016AustriaNiederösterreichWeingut R&amp;A Pfaffl43722.592016</v>
      </c>
      <c r="S5732" t="b">
        <v>0</v>
      </c>
    </row>
    <row r="5733" spans="1:19" x14ac:dyDescent="0.2">
      <c r="A5733" t="s">
        <v>2705</v>
      </c>
      <c r="B5733" t="s">
        <v>9</v>
      </c>
      <c r="C5733" t="s">
        <v>96</v>
      </c>
      <c r="D5733" t="s">
        <v>6374</v>
      </c>
      <c r="E5733">
        <v>3.8</v>
      </c>
      <c r="F5733">
        <v>37</v>
      </c>
      <c r="G5733" s="21">
        <v>63.66</v>
      </c>
      <c r="H5733">
        <v>2016</v>
      </c>
      <c r="J5733" t="str">
        <f>_xlfn.CONCAT(Table1[#This Row])</f>
        <v>Saint-Émilion Grand Cru (Grand Cru Classé) 2016FranceSaint-Émilion Grand CruChâteau Franc Mayne3.83763.662016</v>
      </c>
      <c r="S5733" t="b">
        <v>0</v>
      </c>
    </row>
    <row r="5734" spans="1:19" x14ac:dyDescent="0.2">
      <c r="A5734" t="s">
        <v>6381</v>
      </c>
      <c r="B5734" t="s">
        <v>9</v>
      </c>
      <c r="C5734" t="s">
        <v>274</v>
      </c>
      <c r="D5734" t="s">
        <v>1301</v>
      </c>
      <c r="E5734">
        <v>3.7</v>
      </c>
      <c r="F5734">
        <v>37</v>
      </c>
      <c r="G5734" s="21">
        <v>6.39</v>
      </c>
      <c r="H5734">
        <v>2016</v>
      </c>
      <c r="J5734" t="str">
        <f>_xlfn.CONCAT(Table1[#This Row])</f>
        <v>GSM 2016FranceVin de FranceMaison de La Villette3.7376.392016</v>
      </c>
      <c r="S5734" t="b">
        <v>0</v>
      </c>
    </row>
    <row r="5735" spans="1:19" x14ac:dyDescent="0.2">
      <c r="A5735" t="s">
        <v>6407</v>
      </c>
      <c r="B5735" t="s">
        <v>70</v>
      </c>
      <c r="C5735" t="s">
        <v>161</v>
      </c>
      <c r="D5735" t="s">
        <v>3899</v>
      </c>
      <c r="E5735">
        <v>3.7</v>
      </c>
      <c r="F5735">
        <v>37</v>
      </c>
      <c r="G5735" s="21">
        <v>42.89</v>
      </c>
      <c r="H5735">
        <v>2016</v>
      </c>
      <c r="J5735" t="str">
        <f>_xlfn.CONCAT(Table1[#This Row])</f>
        <v>Othello 2016United StatesNapa ValleyDominus3.73742.892016</v>
      </c>
      <c r="S5735" t="b">
        <v>0</v>
      </c>
    </row>
    <row r="5736" spans="1:19" x14ac:dyDescent="0.2">
      <c r="A5736" t="s">
        <v>6418</v>
      </c>
      <c r="B5736" t="s">
        <v>9</v>
      </c>
      <c r="C5736" t="s">
        <v>596</v>
      </c>
      <c r="D5736" t="s">
        <v>6419</v>
      </c>
      <c r="E5736">
        <v>3.7</v>
      </c>
      <c r="F5736">
        <v>37</v>
      </c>
      <c r="G5736" s="21">
        <v>17</v>
      </c>
      <c r="H5736">
        <v>2016</v>
      </c>
      <c r="J5736" t="str">
        <f>_xlfn.CONCAT(Table1[#This Row])</f>
        <v>Imagine 2016FranceVentouxVindemio3.737172016</v>
      </c>
      <c r="S5736" t="b">
        <v>0</v>
      </c>
    </row>
    <row r="5737" spans="1:19" x14ac:dyDescent="0.2">
      <c r="A5737" t="s">
        <v>6425</v>
      </c>
      <c r="B5737" t="s">
        <v>9</v>
      </c>
      <c r="C5737" t="s">
        <v>3545</v>
      </c>
      <c r="D5737" t="s">
        <v>3546</v>
      </c>
      <c r="E5737">
        <v>3.7</v>
      </c>
      <c r="F5737">
        <v>37</v>
      </c>
      <c r="G5737" s="21">
        <v>18.25</v>
      </c>
      <c r="H5737">
        <v>2016</v>
      </c>
      <c r="J5737" t="str">
        <f>_xlfn.CONCAT(Table1[#This Row])</f>
        <v>Côtes de Thongue 2016FranceCôtes de ThongueBassac3.73718.252016</v>
      </c>
      <c r="S5737" t="b">
        <v>0</v>
      </c>
    </row>
    <row r="5738" spans="1:19" x14ac:dyDescent="0.2">
      <c r="A5738" t="s">
        <v>6382</v>
      </c>
      <c r="B5738" t="s">
        <v>9</v>
      </c>
      <c r="C5738" t="s">
        <v>1532</v>
      </c>
      <c r="D5738" t="s">
        <v>4449</v>
      </c>
      <c r="E5738">
        <v>3.4</v>
      </c>
      <c r="F5738">
        <v>37</v>
      </c>
      <c r="G5738" s="21">
        <v>38.799999999999997</v>
      </c>
      <c r="H5738">
        <v>2016</v>
      </c>
      <c r="J5738" t="str">
        <f>_xlfn.CONCAT(Table1[#This Row])</f>
        <v>Volnay 2016FranceVolnayDomaine Poulleau Père &amp; Fils3.43738.82016</v>
      </c>
      <c r="S5738" t="b">
        <v>0</v>
      </c>
    </row>
    <row r="5739" spans="1:19" x14ac:dyDescent="0.2">
      <c r="A5739" t="s">
        <v>6292</v>
      </c>
      <c r="B5739" t="s">
        <v>9</v>
      </c>
      <c r="C5739" t="s">
        <v>138</v>
      </c>
      <c r="D5739" t="s">
        <v>6293</v>
      </c>
      <c r="E5739">
        <v>4</v>
      </c>
      <c r="F5739">
        <v>36</v>
      </c>
      <c r="G5739" s="21">
        <v>54.25</v>
      </c>
      <c r="H5739">
        <v>2016</v>
      </c>
      <c r="J5739" t="str">
        <f>_xlfn.CONCAT(Table1[#This Row])</f>
        <v>Château La Grave Fronsac 2016FranceFronsacPaul Barre43654.252016</v>
      </c>
      <c r="S5739" t="b">
        <v>0</v>
      </c>
    </row>
    <row r="5740" spans="1:19" x14ac:dyDescent="0.2">
      <c r="A5740" t="s">
        <v>6294</v>
      </c>
      <c r="B5740" t="s">
        <v>9</v>
      </c>
      <c r="C5740" t="s">
        <v>4784</v>
      </c>
      <c r="D5740" t="s">
        <v>4785</v>
      </c>
      <c r="E5740">
        <v>4</v>
      </c>
      <c r="F5740">
        <v>36</v>
      </c>
      <c r="G5740" s="21">
        <v>28.66</v>
      </c>
      <c r="H5740">
        <v>2016</v>
      </c>
      <c r="J5740" t="str">
        <f>_xlfn.CONCAT(Table1[#This Row])</f>
        <v>Clos Marie Arbois 2016FranceArboisDomaine Ratte43628.662016</v>
      </c>
      <c r="S5740" t="b">
        <v>0</v>
      </c>
    </row>
    <row r="5741" spans="1:19" x14ac:dyDescent="0.2">
      <c r="A5741" t="s">
        <v>6251</v>
      </c>
      <c r="B5741" t="s">
        <v>34</v>
      </c>
      <c r="C5741" t="s">
        <v>1191</v>
      </c>
      <c r="D5741" t="s">
        <v>151</v>
      </c>
      <c r="E5741">
        <v>3.9</v>
      </c>
      <c r="F5741">
        <v>36</v>
      </c>
      <c r="G5741" s="21">
        <v>14.57</v>
      </c>
      <c r="H5741">
        <v>2016</v>
      </c>
      <c r="J5741" t="str">
        <f>_xlfn.CONCAT(Table1[#This Row])</f>
        <v>Single Valley Lot Gran Reserva Merlot 2016ChileRapel ValleyValdivieso3.93614.572016</v>
      </c>
      <c r="S5741" t="b">
        <v>0</v>
      </c>
    </row>
    <row r="5742" spans="1:19" x14ac:dyDescent="0.2">
      <c r="A5742" t="s">
        <v>6260</v>
      </c>
      <c r="B5742" t="s">
        <v>9</v>
      </c>
      <c r="C5742" t="s">
        <v>56</v>
      </c>
      <c r="D5742" t="s">
        <v>5377</v>
      </c>
      <c r="E5742">
        <v>3.8</v>
      </c>
      <c r="F5742">
        <v>36</v>
      </c>
      <c r="G5742" s="21">
        <v>19.5</v>
      </c>
      <c r="H5742">
        <v>2016</v>
      </c>
      <c r="J5742" t="str">
        <f>_xlfn.CONCAT(Table1[#This Row])</f>
        <v>Côtes-du-Rhône Cuvée Spéciale 2016FranceCôtes-du-RhôneTardieu-Laurent3.83619.52016</v>
      </c>
      <c r="S5742" t="b">
        <v>0</v>
      </c>
    </row>
    <row r="5743" spans="1:19" x14ac:dyDescent="0.2">
      <c r="A5743" t="s">
        <v>6262</v>
      </c>
      <c r="B5743" t="s">
        <v>16</v>
      </c>
      <c r="C5743" t="s">
        <v>228</v>
      </c>
      <c r="D5743" t="s">
        <v>1443</v>
      </c>
      <c r="E5743">
        <v>3.6</v>
      </c>
      <c r="F5743">
        <v>36</v>
      </c>
      <c r="G5743" s="21">
        <v>10.85</v>
      </c>
      <c r="H5743">
        <v>2016</v>
      </c>
      <c r="J5743" t="str">
        <f>_xlfn.CONCAT(Table1[#This Row])</f>
        <v>Altavilla della Corte Syrah 2016ItalyTerre SicilianeFirriato3.63610.852016</v>
      </c>
      <c r="S5743" t="b">
        <v>0</v>
      </c>
    </row>
    <row r="5744" spans="1:19" x14ac:dyDescent="0.2">
      <c r="A5744" t="s">
        <v>6268</v>
      </c>
      <c r="B5744" t="s">
        <v>16</v>
      </c>
      <c r="C5744" t="s">
        <v>53</v>
      </c>
      <c r="D5744" t="s">
        <v>2242</v>
      </c>
      <c r="E5744">
        <v>3.6</v>
      </c>
      <c r="F5744">
        <v>36</v>
      </c>
      <c r="G5744" s="21">
        <v>6.23</v>
      </c>
      <c r="H5744">
        <v>2016</v>
      </c>
      <c r="J5744" t="str">
        <f>_xlfn.CONCAT(Table1[#This Row])</f>
        <v>Puglia Tre Autoctoni 2016ItalyPugliaVigneti del Salento3.6366.232016</v>
      </c>
      <c r="S5744" t="b">
        <v>0</v>
      </c>
    </row>
    <row r="5745" spans="1:19" x14ac:dyDescent="0.2">
      <c r="A5745" t="s">
        <v>5404</v>
      </c>
      <c r="B5745" t="s">
        <v>16</v>
      </c>
      <c r="C5745" t="s">
        <v>93</v>
      </c>
      <c r="D5745" t="s">
        <v>431</v>
      </c>
      <c r="E5745">
        <v>3.6</v>
      </c>
      <c r="F5745">
        <v>36</v>
      </c>
      <c r="G5745" s="21">
        <v>17.79</v>
      </c>
      <c r="H5745">
        <v>2016</v>
      </c>
      <c r="J5745" t="str">
        <f>_xlfn.CONCAT(Table1[#This Row])</f>
        <v>Chianti Classico Riserva 2016ItalyChianti ClassicoCastello di Gabbiano3.63617.792016</v>
      </c>
      <c r="S5745" t="b">
        <v>0</v>
      </c>
    </row>
    <row r="5746" spans="1:19" x14ac:dyDescent="0.2">
      <c r="A5746" t="s">
        <v>6277</v>
      </c>
      <c r="B5746" t="s">
        <v>9</v>
      </c>
      <c r="C5746" t="s">
        <v>6278</v>
      </c>
      <c r="D5746" t="s">
        <v>4826</v>
      </c>
      <c r="E5746">
        <v>3.6</v>
      </c>
      <c r="F5746">
        <v>36</v>
      </c>
      <c r="G5746" s="21">
        <v>6.85</v>
      </c>
      <c r="H5746">
        <v>2016</v>
      </c>
      <c r="J5746" t="str">
        <f>_xlfn.CONCAT(Table1[#This Row])</f>
        <v>Héritage Saint-Mont Rouge 2016FranceSaint-MontPlaimont3.6366.852016</v>
      </c>
      <c r="S5746" t="b">
        <v>0</v>
      </c>
    </row>
    <row r="5747" spans="1:19" x14ac:dyDescent="0.2">
      <c r="A5747" t="s">
        <v>6265</v>
      </c>
      <c r="B5747" t="s">
        <v>70</v>
      </c>
      <c r="C5747" t="s">
        <v>71</v>
      </c>
      <c r="D5747" t="s">
        <v>6266</v>
      </c>
      <c r="E5747">
        <v>3.5</v>
      </c>
      <c r="F5747">
        <v>36</v>
      </c>
      <c r="G5747" s="21">
        <v>21.45</v>
      </c>
      <c r="H5747">
        <v>2016</v>
      </c>
      <c r="J5747" t="str">
        <f>_xlfn.CONCAT(Table1[#This Row])</f>
        <v>Unabashed Zinfandel 2016United StatesCaliforniaMotto3.53621.452016</v>
      </c>
      <c r="S5747" t="b">
        <v>0</v>
      </c>
    </row>
    <row r="5748" spans="1:19" x14ac:dyDescent="0.2">
      <c r="A5748" t="s">
        <v>4208</v>
      </c>
      <c r="B5748" t="s">
        <v>277</v>
      </c>
      <c r="C5748" t="s">
        <v>5178</v>
      </c>
      <c r="D5748" t="s">
        <v>6267</v>
      </c>
      <c r="E5748">
        <v>3</v>
      </c>
      <c r="F5748">
        <v>36</v>
      </c>
      <c r="G5748" s="21">
        <v>8.9</v>
      </c>
      <c r="H5748">
        <v>2016</v>
      </c>
      <c r="J5748" t="str">
        <f>_xlfn.CONCAT(Table1[#This Row])</f>
        <v>Spätburgunder 2016GermanyNaheMartin Tesch3368.92016</v>
      </c>
      <c r="S5748" t="b">
        <v>0</v>
      </c>
    </row>
    <row r="5749" spans="1:19" x14ac:dyDescent="0.2">
      <c r="A5749" t="s">
        <v>6141</v>
      </c>
      <c r="B5749" t="s">
        <v>16</v>
      </c>
      <c r="C5749" t="s">
        <v>1024</v>
      </c>
      <c r="D5749" t="s">
        <v>375</v>
      </c>
      <c r="E5749">
        <v>4.3</v>
      </c>
      <c r="F5749">
        <v>35</v>
      </c>
      <c r="G5749" s="21">
        <v>484.03</v>
      </c>
      <c r="H5749">
        <v>2016</v>
      </c>
      <c r="J5749" t="str">
        <f>_xlfn.CONCAT(Table1[#This Row])</f>
        <v>Sorì San Lorenzo 2016ItalyLangheGaja4.335484.032016</v>
      </c>
      <c r="S5749" t="b">
        <v>0</v>
      </c>
    </row>
    <row r="5750" spans="1:19" x14ac:dyDescent="0.2">
      <c r="A5750" t="s">
        <v>6172</v>
      </c>
      <c r="B5750" t="s">
        <v>16</v>
      </c>
      <c r="C5750" t="s">
        <v>93</v>
      </c>
      <c r="D5750" t="s">
        <v>6173</v>
      </c>
      <c r="E5750">
        <v>4.3</v>
      </c>
      <c r="F5750">
        <v>35</v>
      </c>
      <c r="G5750" s="21">
        <v>29.9</v>
      </c>
      <c r="H5750">
        <v>2016</v>
      </c>
      <c r="J5750" t="str">
        <f>_xlfn.CONCAT(Table1[#This Row])</f>
        <v>Casasilia Chianti Classico Gran Selezione 2016ItalyChianti ClassicoPoggio Al Sole4.33529.92016</v>
      </c>
      <c r="S5750" t="b">
        <v>0</v>
      </c>
    </row>
    <row r="5751" spans="1:19" x14ac:dyDescent="0.2">
      <c r="A5751" t="s">
        <v>6142</v>
      </c>
      <c r="B5751" t="s">
        <v>62</v>
      </c>
      <c r="C5751" t="s">
        <v>63</v>
      </c>
      <c r="D5751" t="s">
        <v>2562</v>
      </c>
      <c r="E5751">
        <v>4.0999999999999996</v>
      </c>
      <c r="F5751">
        <v>35</v>
      </c>
      <c r="G5751" s="21">
        <v>27.89</v>
      </c>
      <c r="H5751">
        <v>2016</v>
      </c>
      <c r="J5751" t="str">
        <f>_xlfn.CONCAT(Table1[#This Row])</f>
        <v>Friedrich Laibach The Founder's Blend 2016South AfricaStellenboschLaibach4.13527.892016</v>
      </c>
      <c r="S5751" t="b">
        <v>0</v>
      </c>
    </row>
    <row r="5752" spans="1:19" x14ac:dyDescent="0.2">
      <c r="A5752" t="s">
        <v>6165</v>
      </c>
      <c r="B5752" t="s">
        <v>66</v>
      </c>
      <c r="C5752" t="s">
        <v>222</v>
      </c>
      <c r="D5752" t="s">
        <v>548</v>
      </c>
      <c r="E5752">
        <v>4.0999999999999996</v>
      </c>
      <c r="F5752">
        <v>35</v>
      </c>
      <c r="G5752" s="21">
        <v>35.090000000000003</v>
      </c>
      <c r="H5752">
        <v>2016</v>
      </c>
      <c r="J5752" t="str">
        <f>_xlfn.CONCAT(Table1[#This Row])</f>
        <v>Λu 2016SpainRibera del DueroBaden Numen4.13535.092016</v>
      </c>
      <c r="S5752" t="b">
        <v>0</v>
      </c>
    </row>
    <row r="5753" spans="1:19" x14ac:dyDescent="0.2">
      <c r="A5753" t="s">
        <v>6131</v>
      </c>
      <c r="B5753" t="s">
        <v>66</v>
      </c>
      <c r="C5753" t="s">
        <v>308</v>
      </c>
      <c r="D5753" t="s">
        <v>1146</v>
      </c>
      <c r="E5753">
        <v>4</v>
      </c>
      <c r="F5753">
        <v>35</v>
      </c>
      <c r="G5753" s="21">
        <v>11.9</v>
      </c>
      <c r="H5753">
        <v>2016</v>
      </c>
      <c r="J5753" t="str">
        <f>_xlfn.CONCAT(Table1[#This Row])</f>
        <v>Rioja Vega Edición Limitada 2016SpainRiojaRioja Vega43511.92016</v>
      </c>
      <c r="S5753" t="b">
        <v>0</v>
      </c>
    </row>
    <row r="5754" spans="1:19" x14ac:dyDescent="0.2">
      <c r="A5754" t="s">
        <v>6124</v>
      </c>
      <c r="B5754" t="s">
        <v>9</v>
      </c>
      <c r="C5754" t="s">
        <v>117</v>
      </c>
      <c r="D5754" t="s">
        <v>1901</v>
      </c>
      <c r="E5754">
        <v>3.7</v>
      </c>
      <c r="F5754">
        <v>35</v>
      </c>
      <c r="G5754" s="21">
        <v>34.020000000000003</v>
      </c>
      <c r="H5754">
        <v>2016</v>
      </c>
      <c r="J5754" t="str">
        <f>_xlfn.CONCAT(Table1[#This Row])</f>
        <v>Pinot Fin Bourgogne 2016FranceBourgogneDomaine Arnoux-Lachaux3.73534.022016</v>
      </c>
      <c r="S5754" t="b">
        <v>0</v>
      </c>
    </row>
    <row r="5755" spans="1:19" x14ac:dyDescent="0.2">
      <c r="A5755" t="s">
        <v>6133</v>
      </c>
      <c r="B5755" t="s">
        <v>277</v>
      </c>
      <c r="C5755" t="s">
        <v>278</v>
      </c>
      <c r="D5755" t="s">
        <v>5661</v>
      </c>
      <c r="E5755">
        <v>3.7</v>
      </c>
      <c r="F5755">
        <v>35</v>
      </c>
      <c r="G5755" s="21">
        <v>11.23</v>
      </c>
      <c r="H5755">
        <v>2016</v>
      </c>
      <c r="J5755" t="str">
        <f>_xlfn.CONCAT(Table1[#This Row])</f>
        <v>Aufwind Saint Laurent 2016GermanyPfalzHensel3.73511.232016</v>
      </c>
      <c r="S5755" t="b">
        <v>0</v>
      </c>
    </row>
    <row r="5756" spans="1:19" x14ac:dyDescent="0.2">
      <c r="A5756" t="s">
        <v>6174</v>
      </c>
      <c r="B5756" t="s">
        <v>277</v>
      </c>
      <c r="C5756" t="s">
        <v>278</v>
      </c>
      <c r="D5756" t="s">
        <v>6175</v>
      </c>
      <c r="E5756">
        <v>3.7</v>
      </c>
      <c r="F5756">
        <v>35</v>
      </c>
      <c r="G5756" s="21">
        <v>14.32</v>
      </c>
      <c r="H5756">
        <v>2016</v>
      </c>
      <c r="J5756" t="str">
        <f>_xlfn.CONCAT(Table1[#This Row])</f>
        <v>Deidesheimer Spätburgunder 2016GermanyPfalzFußer3.73514.322016</v>
      </c>
      <c r="S5756" t="b">
        <v>0</v>
      </c>
    </row>
    <row r="5757" spans="1:19" x14ac:dyDescent="0.2">
      <c r="A5757" t="s">
        <v>6147</v>
      </c>
      <c r="B5757" t="s">
        <v>9</v>
      </c>
      <c r="C5757" t="s">
        <v>2630</v>
      </c>
      <c r="D5757" t="s">
        <v>2925</v>
      </c>
      <c r="E5757">
        <v>3.6</v>
      </c>
      <c r="F5757">
        <v>35</v>
      </c>
      <c r="G5757" s="21">
        <v>13.5</v>
      </c>
      <c r="H5757">
        <v>2016</v>
      </c>
      <c r="J5757" t="str">
        <f>_xlfn.CONCAT(Table1[#This Row])</f>
        <v>Petit Clos Malbec 2016FranceCahorsJean-Luc Baldès3.63513.52016</v>
      </c>
      <c r="S5757" t="b">
        <v>0</v>
      </c>
    </row>
    <row r="5758" spans="1:19" x14ac:dyDescent="0.2">
      <c r="A5758" t="s">
        <v>6166</v>
      </c>
      <c r="B5758" t="s">
        <v>16</v>
      </c>
      <c r="C5758" t="s">
        <v>748</v>
      </c>
      <c r="D5758" t="s">
        <v>6167</v>
      </c>
      <c r="E5758">
        <v>3.6</v>
      </c>
      <c r="F5758">
        <v>35</v>
      </c>
      <c r="G5758" s="21">
        <v>24.27</v>
      </c>
      <c r="H5758">
        <v>2016</v>
      </c>
      <c r="J5758" t="str">
        <f>_xlfn.CONCAT(Table1[#This Row])</f>
        <v>Oltreconfine Grenache 2016ItalyMaremma ToscanaBruni3.63524.272016</v>
      </c>
      <c r="S5758" t="b">
        <v>0</v>
      </c>
    </row>
    <row r="5759" spans="1:19" x14ac:dyDescent="0.2">
      <c r="A5759" t="s">
        <v>6180</v>
      </c>
      <c r="B5759" t="s">
        <v>23</v>
      </c>
      <c r="C5759" t="s">
        <v>247</v>
      </c>
      <c r="D5759" t="s">
        <v>6181</v>
      </c>
      <c r="E5759">
        <v>3.4</v>
      </c>
      <c r="F5759">
        <v>35</v>
      </c>
      <c r="G5759" s="21">
        <v>13.99</v>
      </c>
      <c r="H5759">
        <v>2016</v>
      </c>
      <c r="J5759" t="str">
        <f>_xlfn.CONCAT(Table1[#This Row])</f>
        <v>Zweigelt Trocken 2016AustriaBurgenlandKracher3.43513.992016</v>
      </c>
      <c r="S5759" t="b">
        <v>0</v>
      </c>
    </row>
    <row r="5760" spans="1:19" x14ac:dyDescent="0.2">
      <c r="A5760" t="s">
        <v>6018</v>
      </c>
      <c r="B5760" t="s">
        <v>277</v>
      </c>
      <c r="C5760" t="s">
        <v>852</v>
      </c>
      <c r="D5760" t="s">
        <v>4334</v>
      </c>
      <c r="E5760">
        <v>4.0999999999999996</v>
      </c>
      <c r="F5760">
        <v>34</v>
      </c>
      <c r="G5760" s="21">
        <v>49.5</v>
      </c>
      <c r="H5760">
        <v>2016</v>
      </c>
      <c r="J5760" t="str">
        <f>_xlfn.CONCAT(Table1[#This Row])</f>
        <v>Neuenahrer Sonnenberg Spätburgunder GG 2016GermanyAhrMeyer - Näkel4.13449.52016</v>
      </c>
      <c r="S5760" t="b">
        <v>0</v>
      </c>
    </row>
    <row r="5761" spans="1:19" x14ac:dyDescent="0.2">
      <c r="A5761" t="s">
        <v>6035</v>
      </c>
      <c r="B5761" t="s">
        <v>277</v>
      </c>
      <c r="C5761" t="s">
        <v>346</v>
      </c>
      <c r="D5761" t="s">
        <v>3824</v>
      </c>
      <c r="E5761">
        <v>4</v>
      </c>
      <c r="F5761">
        <v>34</v>
      </c>
      <c r="G5761" s="21">
        <v>24.74</v>
      </c>
      <c r="H5761">
        <v>2016</v>
      </c>
      <c r="J5761" t="str">
        <f>_xlfn.CONCAT(Table1[#This Row])</f>
        <v>Calmo Cuvée 2016GermanyBadenMartin Waßmer43424.742016</v>
      </c>
      <c r="S5761" t="b">
        <v>0</v>
      </c>
    </row>
    <row r="5762" spans="1:19" x14ac:dyDescent="0.2">
      <c r="A5762" t="s">
        <v>6019</v>
      </c>
      <c r="B5762" t="s">
        <v>9</v>
      </c>
      <c r="C5762" t="s">
        <v>175</v>
      </c>
      <c r="D5762" t="s">
        <v>2766</v>
      </c>
      <c r="E5762">
        <v>3.9</v>
      </c>
      <c r="F5762">
        <v>34</v>
      </c>
      <c r="G5762" s="21">
        <v>7.75</v>
      </c>
      <c r="H5762">
        <v>2016</v>
      </c>
      <c r="J5762" t="str">
        <f>_xlfn.CONCAT(Table1[#This Row])</f>
        <v>Syrah - Viognier Sud de France 2016FrancePays d'OcArrogant Frog3.9347.752016</v>
      </c>
      <c r="S5762" t="b">
        <v>0</v>
      </c>
    </row>
    <row r="5763" spans="1:19" x14ac:dyDescent="0.2">
      <c r="A5763" t="s">
        <v>5624</v>
      </c>
      <c r="B5763" t="s">
        <v>9</v>
      </c>
      <c r="C5763" t="s">
        <v>27</v>
      </c>
      <c r="D5763" t="s">
        <v>4739</v>
      </c>
      <c r="E5763">
        <v>3.8</v>
      </c>
      <c r="F5763">
        <v>34</v>
      </c>
      <c r="G5763" s="21">
        <v>18.21</v>
      </c>
      <c r="H5763">
        <v>2016</v>
      </c>
      <c r="J5763" t="str">
        <f>_xlfn.CONCAT(Table1[#This Row])</f>
        <v>Gigondas 2016FranceGigondasFrançois Arnaud3.83418.212016</v>
      </c>
      <c r="S5763" t="b">
        <v>0</v>
      </c>
    </row>
    <row r="5764" spans="1:19" x14ac:dyDescent="0.2">
      <c r="A5764" t="s">
        <v>6037</v>
      </c>
      <c r="B5764" t="s">
        <v>277</v>
      </c>
      <c r="C5764" t="s">
        <v>278</v>
      </c>
      <c r="D5764" t="s">
        <v>4568</v>
      </c>
      <c r="E5764">
        <v>3.8</v>
      </c>
      <c r="F5764">
        <v>34</v>
      </c>
      <c r="G5764" s="21">
        <v>15.5</v>
      </c>
      <c r="H5764">
        <v>2016</v>
      </c>
      <c r="J5764" t="str">
        <f>_xlfn.CONCAT(Table1[#This Row])</f>
        <v>Z Rotwein 2016GermanyPfalzOliver Zeter3.83415.52016</v>
      </c>
      <c r="S5764" t="b">
        <v>0</v>
      </c>
    </row>
    <row r="5765" spans="1:19" x14ac:dyDescent="0.2">
      <c r="A5765" t="s">
        <v>2705</v>
      </c>
      <c r="B5765" t="s">
        <v>9</v>
      </c>
      <c r="C5765" t="s">
        <v>96</v>
      </c>
      <c r="D5765" t="s">
        <v>4186</v>
      </c>
      <c r="E5765">
        <v>3.8</v>
      </c>
      <c r="F5765">
        <v>34</v>
      </c>
      <c r="G5765" s="21">
        <v>47.95</v>
      </c>
      <c r="H5765">
        <v>2016</v>
      </c>
      <c r="J5765" t="str">
        <f>_xlfn.CONCAT(Table1[#This Row])</f>
        <v>Saint-Émilion Grand Cru (Grand Cru Classé) 2016FranceSaint-Émilion Grand CruChâteau Chauvin3.83447.952016</v>
      </c>
      <c r="S5765" t="b">
        <v>0</v>
      </c>
    </row>
    <row r="5766" spans="1:19" x14ac:dyDescent="0.2">
      <c r="A5766" t="s">
        <v>6016</v>
      </c>
      <c r="B5766" t="s">
        <v>66</v>
      </c>
      <c r="C5766" t="s">
        <v>308</v>
      </c>
      <c r="D5766" t="s">
        <v>6017</v>
      </c>
      <c r="E5766">
        <v>3.7</v>
      </c>
      <c r="F5766">
        <v>34</v>
      </c>
      <c r="G5766" s="21">
        <v>6.62</v>
      </c>
      <c r="H5766">
        <v>2016</v>
      </c>
      <c r="J5766" t="str">
        <f>_xlfn.CONCAT(Table1[#This Row])</f>
        <v>Gran Dominio Crianza 2016SpainRiojaTierras y Viñas3.7346.622016</v>
      </c>
      <c r="S5766" t="b">
        <v>0</v>
      </c>
    </row>
    <row r="5767" spans="1:19" x14ac:dyDescent="0.2">
      <c r="A5767" t="s">
        <v>4240</v>
      </c>
      <c r="B5767" t="s">
        <v>9</v>
      </c>
      <c r="C5767" t="s">
        <v>125</v>
      </c>
      <c r="D5767" t="s">
        <v>5988</v>
      </c>
      <c r="E5767">
        <v>3.6</v>
      </c>
      <c r="F5767">
        <v>34</v>
      </c>
      <c r="G5767" s="21">
        <v>6.51</v>
      </c>
      <c r="H5767">
        <v>2016</v>
      </c>
      <c r="J5767" t="str">
        <f>_xlfn.CONCAT(Table1[#This Row])</f>
        <v>Bordeaux 2016FranceBordeauxChâteau Paret3.6346.512016</v>
      </c>
      <c r="S5767" t="b">
        <v>0</v>
      </c>
    </row>
    <row r="5768" spans="1:19" x14ac:dyDescent="0.2">
      <c r="A5768" t="s">
        <v>5992</v>
      </c>
      <c r="B5768" t="s">
        <v>16</v>
      </c>
      <c r="C5768" t="s">
        <v>17</v>
      </c>
      <c r="D5768" t="s">
        <v>193</v>
      </c>
      <c r="E5768">
        <v>3.6</v>
      </c>
      <c r="F5768">
        <v>34</v>
      </c>
      <c r="G5768" s="21">
        <v>19.899999999999999</v>
      </c>
      <c r="H5768">
        <v>2016</v>
      </c>
      <c r="J5768" t="str">
        <f>_xlfn.CONCAT(Table1[#This Row])</f>
        <v>Capatosta 2016ItalyToscanaPoggio Argentiera3.63419.92016</v>
      </c>
      <c r="S5768" t="b">
        <v>0</v>
      </c>
    </row>
    <row r="5769" spans="1:19" x14ac:dyDescent="0.2">
      <c r="A5769" t="s">
        <v>6044</v>
      </c>
      <c r="B5769" t="s">
        <v>34</v>
      </c>
      <c r="C5769" t="s">
        <v>365</v>
      </c>
      <c r="D5769" t="s">
        <v>5056</v>
      </c>
      <c r="E5769">
        <v>3.6</v>
      </c>
      <c r="F5769">
        <v>34</v>
      </c>
      <c r="G5769" s="21">
        <v>10.62</v>
      </c>
      <c r="H5769">
        <v>2016</v>
      </c>
      <c r="J5769" t="str">
        <f>_xlfn.CONCAT(Table1[#This Row])</f>
        <v>Clos Centenaire Red 2016ChileMaule ValleyCasa Donoso3.63410.622016</v>
      </c>
      <c r="S5769" t="b">
        <v>0</v>
      </c>
    </row>
    <row r="5770" spans="1:19" x14ac:dyDescent="0.2">
      <c r="A5770" t="s">
        <v>6010</v>
      </c>
      <c r="B5770" t="s">
        <v>16</v>
      </c>
      <c r="C5770" t="s">
        <v>638</v>
      </c>
      <c r="D5770" t="s">
        <v>639</v>
      </c>
      <c r="E5770">
        <v>3.2</v>
      </c>
      <c r="F5770">
        <v>34</v>
      </c>
      <c r="G5770" s="21">
        <v>10.5</v>
      </c>
      <c r="H5770">
        <v>2016</v>
      </c>
      <c r="J5770" t="str">
        <f>_xlfn.CONCAT(Table1[#This Row])</f>
        <v>Orsus Montepulciano d'Abruzzo 2016ItalyMontepulciano d'AbruzzoFosso Corno3.23410.52016</v>
      </c>
      <c r="S5770" t="b">
        <v>0</v>
      </c>
    </row>
    <row r="5771" spans="1:19" x14ac:dyDescent="0.2">
      <c r="A5771" t="s">
        <v>5836</v>
      </c>
      <c r="B5771" t="s">
        <v>70</v>
      </c>
      <c r="C5771" t="s">
        <v>3872</v>
      </c>
      <c r="D5771" t="s">
        <v>1136</v>
      </c>
      <c r="E5771">
        <v>4.3</v>
      </c>
      <c r="F5771">
        <v>33</v>
      </c>
      <c r="G5771" s="21">
        <v>89.47</v>
      </c>
      <c r="H5771">
        <v>2016</v>
      </c>
      <c r="J5771" t="str">
        <f>_xlfn.CONCAT(Table1[#This Row])</f>
        <v>The Hidden Syrah 2016United StatesWahluke SlopeK Vintners4.33389.472016</v>
      </c>
      <c r="S5771" t="b">
        <v>0</v>
      </c>
    </row>
    <row r="5772" spans="1:19" x14ac:dyDescent="0.2">
      <c r="A5772" t="s">
        <v>5847</v>
      </c>
      <c r="B5772" t="s">
        <v>23</v>
      </c>
      <c r="C5772" t="s">
        <v>247</v>
      </c>
      <c r="D5772" t="s">
        <v>5848</v>
      </c>
      <c r="E5772">
        <v>4.3</v>
      </c>
      <c r="F5772">
        <v>33</v>
      </c>
      <c r="G5772" s="21">
        <v>56.95</v>
      </c>
      <c r="H5772">
        <v>2016</v>
      </c>
      <c r="J5772" t="str">
        <f>_xlfn.CONCAT(Table1[#This Row])</f>
        <v>Rust Blaufränkisch Ried Mariental Trocken 2016AustriaBurgenlandErnst Triebaumer4.33356.952016</v>
      </c>
      <c r="S5772" t="b">
        <v>0</v>
      </c>
    </row>
    <row r="5773" spans="1:19" x14ac:dyDescent="0.2">
      <c r="A5773" t="s">
        <v>5908</v>
      </c>
      <c r="B5773" t="s">
        <v>16</v>
      </c>
      <c r="C5773" t="s">
        <v>5909</v>
      </c>
      <c r="D5773" t="s">
        <v>3694</v>
      </c>
      <c r="E5773">
        <v>4.3</v>
      </c>
      <c r="F5773">
        <v>33</v>
      </c>
      <c r="G5773" s="21">
        <v>49.5</v>
      </c>
      <c r="H5773">
        <v>2016</v>
      </c>
      <c r="J5773" t="str">
        <f>_xlfn.CONCAT(Table1[#This Row])</f>
        <v>Maurizio Zanella Sebino 2016ItalySebinoCa' del Bosco4.33349.52016</v>
      </c>
      <c r="S5773" t="b">
        <v>0</v>
      </c>
    </row>
    <row r="5774" spans="1:19" x14ac:dyDescent="0.2">
      <c r="A5774" t="s">
        <v>5846</v>
      </c>
      <c r="B5774" t="s">
        <v>16</v>
      </c>
      <c r="C5774" t="s">
        <v>425</v>
      </c>
      <c r="D5774" t="s">
        <v>426</v>
      </c>
      <c r="E5774">
        <v>4.2</v>
      </c>
      <c r="F5774">
        <v>33</v>
      </c>
      <c r="G5774" s="21">
        <v>32.9</v>
      </c>
      <c r="H5774">
        <v>2016</v>
      </c>
      <c r="J5774" t="str">
        <f>_xlfn.CONCAT(Table1[#This Row])</f>
        <v>Sudisfà Roero Riserva 2016ItalyRoeroNegro Angelo4.23332.92016</v>
      </c>
      <c r="S5774" t="b">
        <v>0</v>
      </c>
    </row>
    <row r="5775" spans="1:19" x14ac:dyDescent="0.2">
      <c r="A5775" t="s">
        <v>5832</v>
      </c>
      <c r="B5775" t="s">
        <v>9</v>
      </c>
      <c r="C5775" t="s">
        <v>96</v>
      </c>
      <c r="D5775" t="s">
        <v>623</v>
      </c>
      <c r="E5775">
        <v>3.9</v>
      </c>
      <c r="F5775">
        <v>33</v>
      </c>
      <c r="G5775" s="21">
        <v>60.44</v>
      </c>
      <c r="H5775">
        <v>2016</v>
      </c>
      <c r="J5775" t="str">
        <f>_xlfn.CONCAT(Table1[#This Row])</f>
        <v>Annonce Saint-Émilion Grand Cru 2016FranceSaint-Émilion Grand CruChâteau Belair-Monange3.93360.442016</v>
      </c>
      <c r="S5775" t="b">
        <v>0</v>
      </c>
    </row>
    <row r="5776" spans="1:19" x14ac:dyDescent="0.2">
      <c r="A5776" t="s">
        <v>860</v>
      </c>
      <c r="B5776" t="s">
        <v>62</v>
      </c>
      <c r="C5776" t="s">
        <v>63</v>
      </c>
      <c r="D5776" t="s">
        <v>951</v>
      </c>
      <c r="E5776">
        <v>3.9</v>
      </c>
      <c r="F5776">
        <v>33</v>
      </c>
      <c r="G5776" s="21">
        <v>11.49</v>
      </c>
      <c r="H5776">
        <v>2016</v>
      </c>
      <c r="J5776" t="str">
        <f>_xlfn.CONCAT(Table1[#This Row])</f>
        <v>Cabernet Sauvignon 2016South AfricaStellenboschZevenwacht3.93311.492016</v>
      </c>
      <c r="S5776" t="b">
        <v>0</v>
      </c>
    </row>
    <row r="5777" spans="1:19" x14ac:dyDescent="0.2">
      <c r="A5777" t="s">
        <v>1076</v>
      </c>
      <c r="B5777" t="s">
        <v>9</v>
      </c>
      <c r="C5777" t="s">
        <v>10</v>
      </c>
      <c r="D5777" t="s">
        <v>5886</v>
      </c>
      <c r="E5777">
        <v>3.9</v>
      </c>
      <c r="F5777">
        <v>33</v>
      </c>
      <c r="G5777" s="21">
        <v>54.73</v>
      </c>
      <c r="H5777">
        <v>2016</v>
      </c>
      <c r="J5777" t="str">
        <f>_xlfn.CONCAT(Table1[#This Row])</f>
        <v>Pomerol 2016FrancePomerolClos Plince3.93354.732016</v>
      </c>
      <c r="S5777" t="b">
        <v>0</v>
      </c>
    </row>
    <row r="5778" spans="1:19" x14ac:dyDescent="0.2">
      <c r="A5778" t="s">
        <v>327</v>
      </c>
      <c r="B5778" t="s">
        <v>66</v>
      </c>
      <c r="C5778" t="s">
        <v>308</v>
      </c>
      <c r="D5778" t="s">
        <v>5838</v>
      </c>
      <c r="E5778">
        <v>3.8</v>
      </c>
      <c r="F5778">
        <v>33</v>
      </c>
      <c r="G5778" s="21">
        <v>6.7</v>
      </c>
      <c r="H5778">
        <v>2016</v>
      </c>
      <c r="J5778" t="str">
        <f>_xlfn.CONCAT(Table1[#This Row])</f>
        <v>Crianza 2016SpainRiojaBodegas Aradon3.8336.72016</v>
      </c>
      <c r="S5778" t="b">
        <v>0</v>
      </c>
    </row>
    <row r="5779" spans="1:19" x14ac:dyDescent="0.2">
      <c r="A5779" t="s">
        <v>5893</v>
      </c>
      <c r="B5779" t="s">
        <v>66</v>
      </c>
      <c r="C5779" t="s">
        <v>449</v>
      </c>
      <c r="D5779" t="s">
        <v>563</v>
      </c>
      <c r="E5779">
        <v>3.8</v>
      </c>
      <c r="F5779">
        <v>33</v>
      </c>
      <c r="G5779" s="21">
        <v>16.95</v>
      </c>
      <c r="H5779">
        <v>2016</v>
      </c>
      <c r="J5779" t="str">
        <f>_xlfn.CONCAT(Table1[#This Row])</f>
        <v>Gago G 2016SpainToroTelmo Rodriguez3.83316.952016</v>
      </c>
      <c r="S5779" t="b">
        <v>0</v>
      </c>
    </row>
    <row r="5780" spans="1:19" x14ac:dyDescent="0.2">
      <c r="A5780" t="s">
        <v>1786</v>
      </c>
      <c r="B5780" t="s">
        <v>23</v>
      </c>
      <c r="C5780" t="s">
        <v>247</v>
      </c>
      <c r="D5780" t="s">
        <v>3024</v>
      </c>
      <c r="E5780">
        <v>3.7</v>
      </c>
      <c r="F5780">
        <v>33</v>
      </c>
      <c r="G5780" s="21">
        <v>30.73</v>
      </c>
      <c r="H5780">
        <v>2016</v>
      </c>
      <c r="J5780" t="str">
        <f>_xlfn.CONCAT(Table1[#This Row])</f>
        <v>Zweigelt 2016AustriaBurgenlandClaus Preisinger3.73330.732016</v>
      </c>
      <c r="S5780" t="b">
        <v>0</v>
      </c>
    </row>
    <row r="5781" spans="1:19" x14ac:dyDescent="0.2">
      <c r="A5781" t="s">
        <v>5861</v>
      </c>
      <c r="B5781" t="s">
        <v>9</v>
      </c>
      <c r="C5781" t="s">
        <v>10</v>
      </c>
      <c r="D5781" t="s">
        <v>2296</v>
      </c>
      <c r="E5781">
        <v>3.6</v>
      </c>
      <c r="F5781">
        <v>33</v>
      </c>
      <c r="G5781" s="21">
        <v>43.83</v>
      </c>
      <c r="H5781">
        <v>2016</v>
      </c>
      <c r="J5781" t="str">
        <f>_xlfn.CONCAT(Table1[#This Row])</f>
        <v>Pomerol by Clinet 2016FrancePomerolChâteau Clinet3.63343.832016</v>
      </c>
      <c r="S5781" t="b">
        <v>0</v>
      </c>
    </row>
    <row r="5782" spans="1:19" x14ac:dyDescent="0.2">
      <c r="A5782" t="s">
        <v>5899</v>
      </c>
      <c r="B5782" t="s">
        <v>277</v>
      </c>
      <c r="C5782" t="s">
        <v>4574</v>
      </c>
      <c r="D5782" t="s">
        <v>5900</v>
      </c>
      <c r="E5782">
        <v>3</v>
      </c>
      <c r="F5782">
        <v>33</v>
      </c>
      <c r="G5782" s="21">
        <v>31.53</v>
      </c>
      <c r="H5782">
        <v>2016</v>
      </c>
      <c r="J5782" t="str">
        <f>_xlfn.CONCAT(Table1[#This Row])</f>
        <v>Assmannshäuser Höllenberg Spätburgunder Trocken 2016GermanyRheingauAllendorf33331.532016</v>
      </c>
      <c r="S5782" t="b">
        <v>0</v>
      </c>
    </row>
    <row r="5783" spans="1:19" x14ac:dyDescent="0.2">
      <c r="A5783" t="s">
        <v>5736</v>
      </c>
      <c r="B5783" t="s">
        <v>16</v>
      </c>
      <c r="C5783" t="s">
        <v>1024</v>
      </c>
      <c r="D5783" t="s">
        <v>375</v>
      </c>
      <c r="E5783">
        <v>4.5</v>
      </c>
      <c r="F5783">
        <v>32</v>
      </c>
      <c r="G5783" s="21">
        <v>484.03</v>
      </c>
      <c r="H5783">
        <v>2016</v>
      </c>
      <c r="J5783" t="str">
        <f>_xlfn.CONCAT(Table1[#This Row])</f>
        <v>Costa Russi (Barbaresco) Langhe 2016ItalyLangheGaja4.532484.032016</v>
      </c>
      <c r="S5783" t="b">
        <v>0</v>
      </c>
    </row>
    <row r="5784" spans="1:19" x14ac:dyDescent="0.2">
      <c r="A5784" t="s">
        <v>5687</v>
      </c>
      <c r="B5784" t="s">
        <v>66</v>
      </c>
      <c r="C5784" t="s">
        <v>268</v>
      </c>
      <c r="D5784" t="s">
        <v>314</v>
      </c>
      <c r="E5784">
        <v>4.2</v>
      </c>
      <c r="F5784">
        <v>32</v>
      </c>
      <c r="G5784" s="21">
        <v>45</v>
      </c>
      <c r="H5784">
        <v>2016</v>
      </c>
      <c r="J5784" t="str">
        <f>_xlfn.CONCAT(Table1[#This Row])</f>
        <v>Montsant Auditori 2016SpainMontsantAcustic Celler4.232452016</v>
      </c>
      <c r="S5784" t="b">
        <v>0</v>
      </c>
    </row>
    <row r="5785" spans="1:19" x14ac:dyDescent="0.2">
      <c r="A5785" t="s">
        <v>5726</v>
      </c>
      <c r="B5785" t="s">
        <v>9</v>
      </c>
      <c r="C5785" t="s">
        <v>128</v>
      </c>
      <c r="D5785" t="s">
        <v>5727</v>
      </c>
      <c r="E5785">
        <v>4.2</v>
      </c>
      <c r="F5785">
        <v>32</v>
      </c>
      <c r="G5785" s="21">
        <v>49.9</v>
      </c>
      <c r="H5785">
        <v>2016</v>
      </c>
      <c r="J5785" t="str">
        <f>_xlfn.CONCAT(Table1[#This Row])</f>
        <v>Sancerre Belle Dame 2016FranceSancerreDomaine Vacheron4.23249.92016</v>
      </c>
      <c r="S5785" t="b">
        <v>0</v>
      </c>
    </row>
    <row r="5786" spans="1:19" x14ac:dyDescent="0.2">
      <c r="A5786" t="s">
        <v>5686</v>
      </c>
      <c r="B5786" t="s">
        <v>16</v>
      </c>
      <c r="C5786" t="s">
        <v>454</v>
      </c>
      <c r="D5786" t="s">
        <v>1596</v>
      </c>
      <c r="E5786">
        <v>4.0999999999999996</v>
      </c>
      <c r="F5786">
        <v>32</v>
      </c>
      <c r="G5786" s="21">
        <v>21.63</v>
      </c>
      <c r="H5786">
        <v>2016</v>
      </c>
      <c r="J5786" t="str">
        <f>_xlfn.CONCAT(Table1[#This Row])</f>
        <v>Lu Patri Nero d'Avola 2016ItalySiciliaBaglio del Cristo di Campobello4.13221.632016</v>
      </c>
      <c r="S5786" t="b">
        <v>0</v>
      </c>
    </row>
    <row r="5787" spans="1:19" x14ac:dyDescent="0.2">
      <c r="A5787" t="s">
        <v>5688</v>
      </c>
      <c r="B5787" t="s">
        <v>9</v>
      </c>
      <c r="C5787" t="s">
        <v>3729</v>
      </c>
      <c r="D5787" t="s">
        <v>574</v>
      </c>
      <c r="E5787">
        <v>4</v>
      </c>
      <c r="F5787">
        <v>32</v>
      </c>
      <c r="G5787" s="21">
        <v>81.58</v>
      </c>
      <c r="H5787">
        <v>2016</v>
      </c>
      <c r="J5787" t="str">
        <f>_xlfn.CONCAT(Table1[#This Row])</f>
        <v>Domaine de Saint Pierre Cornas 2016FranceCornasPaul Jaboulet Aîné43281.582016</v>
      </c>
      <c r="S5787" t="b">
        <v>0</v>
      </c>
    </row>
    <row r="5788" spans="1:19" x14ac:dyDescent="0.2">
      <c r="A5788" t="s">
        <v>5705</v>
      </c>
      <c r="B5788" t="s">
        <v>16</v>
      </c>
      <c r="C5788" t="s">
        <v>5412</v>
      </c>
      <c r="D5788" t="s">
        <v>5706</v>
      </c>
      <c r="E5788">
        <v>4</v>
      </c>
      <c r="F5788">
        <v>32</v>
      </c>
      <c r="G5788" s="21">
        <v>16.079999999999998</v>
      </c>
      <c r="H5788">
        <v>2016</v>
      </c>
      <c r="J5788" t="str">
        <f>_xlfn.CONCAT(Table1[#This Row])</f>
        <v>Sannazzaro Rosso del Molise 2016ItalyMoliseCampi Valerio43216.082016</v>
      </c>
      <c r="S5788" t="b">
        <v>0</v>
      </c>
    </row>
    <row r="5789" spans="1:19" x14ac:dyDescent="0.2">
      <c r="A5789" t="s">
        <v>5720</v>
      </c>
      <c r="B5789" t="s">
        <v>16</v>
      </c>
      <c r="C5789" t="s">
        <v>558</v>
      </c>
      <c r="D5789" t="s">
        <v>2358</v>
      </c>
      <c r="E5789">
        <v>4</v>
      </c>
      <c r="F5789">
        <v>32</v>
      </c>
      <c r="G5789" s="21">
        <v>16.899999999999999</v>
      </c>
      <c r="H5789">
        <v>2016</v>
      </c>
      <c r="J5789" t="str">
        <f>_xlfn.CONCAT(Table1[#This Row])</f>
        <v>Pagliareto Vino Nobile di Montepulciano 2016ItalyVino Nobile di MontepulcianoLunadoro43216.92016</v>
      </c>
      <c r="S5789" t="b">
        <v>0</v>
      </c>
    </row>
    <row r="5790" spans="1:19" x14ac:dyDescent="0.2">
      <c r="A5790" t="s">
        <v>4657</v>
      </c>
      <c r="B5790" t="s">
        <v>16</v>
      </c>
      <c r="C5790" t="s">
        <v>748</v>
      </c>
      <c r="D5790" t="s">
        <v>193</v>
      </c>
      <c r="E5790">
        <v>4</v>
      </c>
      <c r="F5790">
        <v>32</v>
      </c>
      <c r="G5790" s="21">
        <v>26.5</v>
      </c>
      <c r="H5790">
        <v>2016</v>
      </c>
      <c r="J5790" t="str">
        <f>_xlfn.CONCAT(Table1[#This Row])</f>
        <v>Cabernet Franc 2016ItalyMaremma ToscanaPoggio Argentiera43226.52016</v>
      </c>
      <c r="S5790" t="b">
        <v>0</v>
      </c>
    </row>
    <row r="5791" spans="1:19" x14ac:dyDescent="0.2">
      <c r="A5791" t="s">
        <v>5747</v>
      </c>
      <c r="B5791" t="s">
        <v>277</v>
      </c>
      <c r="C5791" t="s">
        <v>955</v>
      </c>
      <c r="D5791" t="s">
        <v>5748</v>
      </c>
      <c r="E5791">
        <v>3.9</v>
      </c>
      <c r="F5791">
        <v>32</v>
      </c>
      <c r="G5791" s="21">
        <v>9.5</v>
      </c>
      <c r="H5791">
        <v>2016</v>
      </c>
      <c r="J5791" t="str">
        <f>_xlfn.CONCAT(Table1[#This Row])</f>
        <v>Naiv Kleine Fabrik Portugieser 2016GermanyRheinhessenMichael Teschke3.9329.52016</v>
      </c>
      <c r="S5791" t="b">
        <v>0</v>
      </c>
    </row>
    <row r="5792" spans="1:19" x14ac:dyDescent="0.2">
      <c r="A5792" t="s">
        <v>5722</v>
      </c>
      <c r="B5792" t="s">
        <v>16</v>
      </c>
      <c r="C5792" t="s">
        <v>38</v>
      </c>
      <c r="D5792" t="s">
        <v>5215</v>
      </c>
      <c r="E5792">
        <v>3.7</v>
      </c>
      <c r="F5792">
        <v>32</v>
      </c>
      <c r="G5792" s="21">
        <v>12.25</v>
      </c>
      <c r="H5792">
        <v>2016</v>
      </c>
      <c r="J5792" t="str">
        <f>_xlfn.CONCAT(Table1[#This Row])</f>
        <v>Caselle Chianti Superiore 2016ItalyChiantiMontellori3.73212.252016</v>
      </c>
      <c r="S5792" t="b">
        <v>0</v>
      </c>
    </row>
    <row r="5793" spans="1:19" x14ac:dyDescent="0.2">
      <c r="A5793" t="s">
        <v>5729</v>
      </c>
      <c r="B5793" t="s">
        <v>16</v>
      </c>
      <c r="C5793" t="s">
        <v>202</v>
      </c>
      <c r="D5793" t="s">
        <v>1388</v>
      </c>
      <c r="E5793">
        <v>3.4</v>
      </c>
      <c r="F5793">
        <v>32</v>
      </c>
      <c r="G5793" s="21">
        <v>10.4</v>
      </c>
      <c r="H5793">
        <v>2016</v>
      </c>
      <c r="J5793" t="str">
        <f>_xlfn.CONCAT(Table1[#This Row])</f>
        <v>Rebus Ruchè di Castagnole Monferrato 2016ItalyRuchèVinchio - Vaglio Serra3.43210.42016</v>
      </c>
      <c r="S5793" t="b">
        <v>0</v>
      </c>
    </row>
    <row r="5794" spans="1:19" x14ac:dyDescent="0.2">
      <c r="A5794" t="s">
        <v>5702</v>
      </c>
      <c r="B5794" t="s">
        <v>66</v>
      </c>
      <c r="C5794" t="s">
        <v>308</v>
      </c>
      <c r="D5794" t="s">
        <v>5703</v>
      </c>
      <c r="E5794">
        <v>3.2</v>
      </c>
      <c r="F5794">
        <v>32</v>
      </c>
      <c r="G5794" s="21">
        <v>5.75</v>
      </c>
      <c r="H5794">
        <v>2016</v>
      </c>
      <c r="J5794" t="str">
        <f>_xlfn.CONCAT(Table1[#This Row])</f>
        <v>Tempranillo 2016SpainRiojaRoca Morino3.2325.752016</v>
      </c>
      <c r="S5794" t="b">
        <v>0</v>
      </c>
    </row>
    <row r="5795" spans="1:19" x14ac:dyDescent="0.2">
      <c r="A5795" t="s">
        <v>5578</v>
      </c>
      <c r="B5795" t="s">
        <v>66</v>
      </c>
      <c r="C5795" t="s">
        <v>308</v>
      </c>
      <c r="D5795" t="s">
        <v>647</v>
      </c>
      <c r="E5795">
        <v>4.3</v>
      </c>
      <c r="F5795">
        <v>31</v>
      </c>
      <c r="G5795" s="21">
        <v>258.32</v>
      </c>
      <c r="H5795">
        <v>2016</v>
      </c>
      <c r="J5795" t="str">
        <f>_xlfn.CONCAT(Table1[#This Row])</f>
        <v>Iconic 2016SpainRiojaRolland &amp; Galarreta 'R&amp;G'4.331258.322016</v>
      </c>
      <c r="S5795" t="b">
        <v>0</v>
      </c>
    </row>
    <row r="5796" spans="1:19" x14ac:dyDescent="0.2">
      <c r="A5796" t="s">
        <v>5566</v>
      </c>
      <c r="B5796" t="s">
        <v>9</v>
      </c>
      <c r="C5796" t="s">
        <v>958</v>
      </c>
      <c r="D5796" t="s">
        <v>3621</v>
      </c>
      <c r="E5796">
        <v>4.0999999999999996</v>
      </c>
      <c r="F5796">
        <v>31</v>
      </c>
      <c r="G5796" s="21">
        <v>77.010000000000005</v>
      </c>
      <c r="H5796">
        <v>2016</v>
      </c>
      <c r="J5796" t="str">
        <f>_xlfn.CONCAT(Table1[#This Row])</f>
        <v>Les Amandiers 2016FranceMinervois La LivinièreChâteau Maris4.13177.012016</v>
      </c>
      <c r="S5796" t="b">
        <v>0</v>
      </c>
    </row>
    <row r="5797" spans="1:19" x14ac:dyDescent="0.2">
      <c r="A5797" t="s">
        <v>3615</v>
      </c>
      <c r="B5797" t="s">
        <v>66</v>
      </c>
      <c r="C5797" t="s">
        <v>2518</v>
      </c>
      <c r="D5797" t="s">
        <v>2519</v>
      </c>
      <c r="E5797">
        <v>4</v>
      </c>
      <c r="F5797">
        <v>31</v>
      </c>
      <c r="G5797" s="21">
        <v>8.9499999999999993</v>
      </c>
      <c r="H5797">
        <v>2016</v>
      </c>
      <c r="J5797" t="str">
        <f>_xlfn.CONCAT(Table1[#This Row])</f>
        <v>Tinto 2016SpainDominio de ValdepusaLesegut4318.952016</v>
      </c>
      <c r="S5797" t="b">
        <v>0</v>
      </c>
    </row>
    <row r="5798" spans="1:19" x14ac:dyDescent="0.2">
      <c r="A5798" t="s">
        <v>5545</v>
      </c>
      <c r="B5798" t="s">
        <v>66</v>
      </c>
      <c r="C5798" t="s">
        <v>241</v>
      </c>
      <c r="D5798" t="s">
        <v>5546</v>
      </c>
      <c r="E5798">
        <v>3.8</v>
      </c>
      <c r="F5798">
        <v>31</v>
      </c>
      <c r="G5798" s="21">
        <v>8.5500000000000007</v>
      </c>
      <c r="H5798">
        <v>2016</v>
      </c>
      <c r="J5798" t="str">
        <f>_xlfn.CONCAT(Table1[#This Row])</f>
        <v>GST Excellence 2016SpainCastillaGran Sello3.8318.552016</v>
      </c>
      <c r="S5798" t="b">
        <v>0</v>
      </c>
    </row>
    <row r="5799" spans="1:19" x14ac:dyDescent="0.2">
      <c r="A5799" t="s">
        <v>5563</v>
      </c>
      <c r="B5799" t="s">
        <v>9</v>
      </c>
      <c r="C5799" t="s">
        <v>2185</v>
      </c>
      <c r="D5799" t="s">
        <v>1901</v>
      </c>
      <c r="E5799">
        <v>3.8</v>
      </c>
      <c r="F5799">
        <v>31</v>
      </c>
      <c r="G5799" s="21">
        <v>69.260000000000005</v>
      </c>
      <c r="H5799">
        <v>2016</v>
      </c>
      <c r="J5799" t="str">
        <f>_xlfn.CONCAT(Table1[#This Row])</f>
        <v>Nuits-Saint-Georges 2016FranceNuits-Saint-GeorgesDomaine Arnoux-Lachaux3.83169.262016</v>
      </c>
      <c r="S5799" t="b">
        <v>0</v>
      </c>
    </row>
    <row r="5800" spans="1:19" x14ac:dyDescent="0.2">
      <c r="A5800" t="s">
        <v>5550</v>
      </c>
      <c r="B5800" t="s">
        <v>9</v>
      </c>
      <c r="C5800" t="s">
        <v>1319</v>
      </c>
      <c r="D5800" t="s">
        <v>5551</v>
      </c>
      <c r="E5800">
        <v>3.7</v>
      </c>
      <c r="F5800">
        <v>31</v>
      </c>
      <c r="G5800" s="21">
        <v>9.26</v>
      </c>
      <c r="H5800">
        <v>2016</v>
      </c>
      <c r="J5800" t="str">
        <f>_xlfn.CONCAT(Table1[#This Row])</f>
        <v>Tradition Côtes du Roussillon Villages 2016FranceCôtes du Roussillon VillagesDomaine Boudau3.7319.262016</v>
      </c>
      <c r="S5800" t="b">
        <v>0</v>
      </c>
    </row>
    <row r="5801" spans="1:19" x14ac:dyDescent="0.2">
      <c r="A5801" t="s">
        <v>130</v>
      </c>
      <c r="B5801" t="s">
        <v>46</v>
      </c>
      <c r="C5801" t="s">
        <v>131</v>
      </c>
      <c r="D5801" t="s">
        <v>5582</v>
      </c>
      <c r="E5801">
        <v>3.6</v>
      </c>
      <c r="F5801">
        <v>31</v>
      </c>
      <c r="G5801" s="21">
        <v>18.989999999999998</v>
      </c>
      <c r="H5801">
        <v>2016</v>
      </c>
      <c r="J5801" t="str">
        <f>_xlfn.CONCAT(Table1[#This Row])</f>
        <v>Shiraz 2016AustraliaMcLaren ValeChalk Hill3.63118.992016</v>
      </c>
      <c r="S5801" t="b">
        <v>0</v>
      </c>
    </row>
    <row r="5802" spans="1:19" x14ac:dyDescent="0.2">
      <c r="A5802" t="s">
        <v>3577</v>
      </c>
      <c r="B5802" t="s">
        <v>9</v>
      </c>
      <c r="C5802" t="s">
        <v>117</v>
      </c>
      <c r="D5802" t="s">
        <v>5544</v>
      </c>
      <c r="E5802">
        <v>3.4</v>
      </c>
      <c r="F5802">
        <v>31</v>
      </c>
      <c r="G5802" s="21">
        <v>16.5</v>
      </c>
      <c r="H5802">
        <v>2016</v>
      </c>
      <c r="J5802" t="str">
        <f>_xlfn.CONCAT(Table1[#This Row])</f>
        <v>Bourgogne Pinot Noir 2016FranceBourgognePascal Bouchard3.43116.52016</v>
      </c>
      <c r="S5802" t="b">
        <v>0</v>
      </c>
    </row>
    <row r="5803" spans="1:19" x14ac:dyDescent="0.2">
      <c r="A5803" t="s">
        <v>5607</v>
      </c>
      <c r="B5803" t="s">
        <v>66</v>
      </c>
      <c r="C5803" t="s">
        <v>4736</v>
      </c>
      <c r="D5803" t="s">
        <v>4737</v>
      </c>
      <c r="E5803">
        <v>3.2</v>
      </c>
      <c r="F5803">
        <v>31</v>
      </c>
      <c r="G5803" s="21">
        <v>15.3</v>
      </c>
      <c r="H5803">
        <v>2016</v>
      </c>
      <c r="J5803" t="str">
        <f>_xlfn.CONCAT(Table1[#This Row])</f>
        <v>Twenty Twelve Black 2016SpainPlà i LlevantEs Fangar3.23115.32016</v>
      </c>
      <c r="S5803" t="b">
        <v>0</v>
      </c>
    </row>
    <row r="5804" spans="1:19" x14ac:dyDescent="0.2">
      <c r="A5804" t="s">
        <v>1076</v>
      </c>
      <c r="B5804" t="s">
        <v>9</v>
      </c>
      <c r="C5804" t="s">
        <v>10</v>
      </c>
      <c r="D5804" t="s">
        <v>5425</v>
      </c>
      <c r="E5804">
        <v>4.5</v>
      </c>
      <c r="F5804">
        <v>30</v>
      </c>
      <c r="G5804" s="21">
        <v>339.95</v>
      </c>
      <c r="H5804">
        <v>2016</v>
      </c>
      <c r="J5804" t="str">
        <f>_xlfn.CONCAT(Table1[#This Row])</f>
        <v>Pomerol 2016FrancePomerolChâteau Trotanoy4.530339.952016</v>
      </c>
      <c r="S5804" t="b">
        <v>0</v>
      </c>
    </row>
    <row r="5805" spans="1:19" x14ac:dyDescent="0.2">
      <c r="A5805" t="s">
        <v>5381</v>
      </c>
      <c r="B5805" t="s">
        <v>277</v>
      </c>
      <c r="C5805" t="s">
        <v>278</v>
      </c>
      <c r="D5805" t="s">
        <v>1997</v>
      </c>
      <c r="E5805">
        <v>4.4000000000000004</v>
      </c>
      <c r="F5805">
        <v>30</v>
      </c>
      <c r="G5805" s="21">
        <v>29.5</v>
      </c>
      <c r="H5805">
        <v>2016</v>
      </c>
      <c r="J5805" t="str">
        <f>_xlfn.CONCAT(Table1[#This Row])</f>
        <v>Einzelstück 2016GermanyPfalzSchneider4.43029.52016</v>
      </c>
      <c r="S5805" t="b">
        <v>0</v>
      </c>
    </row>
    <row r="5806" spans="1:19" x14ac:dyDescent="0.2">
      <c r="A5806" t="s">
        <v>5435</v>
      </c>
      <c r="B5806" t="s">
        <v>16</v>
      </c>
      <c r="C5806" t="s">
        <v>17</v>
      </c>
      <c r="D5806" t="s">
        <v>1250</v>
      </c>
      <c r="E5806">
        <v>4.4000000000000004</v>
      </c>
      <c r="F5806">
        <v>30</v>
      </c>
      <c r="G5806" s="21">
        <v>99.91</v>
      </c>
      <c r="H5806">
        <v>2016</v>
      </c>
      <c r="J5806" t="str">
        <f>_xlfn.CONCAT(Table1[#This Row])</f>
        <v>Giramonte Toscana 2016ItalyToscanaTenuta Castiglioni4.43099.912016</v>
      </c>
      <c r="S5806" t="b">
        <v>0</v>
      </c>
    </row>
    <row r="5807" spans="1:19" x14ac:dyDescent="0.2">
      <c r="A5807" t="s">
        <v>5461</v>
      </c>
      <c r="B5807" t="s">
        <v>70</v>
      </c>
      <c r="C5807" t="s">
        <v>330</v>
      </c>
      <c r="D5807" t="s">
        <v>1136</v>
      </c>
      <c r="E5807">
        <v>4.4000000000000004</v>
      </c>
      <c r="F5807">
        <v>30</v>
      </c>
      <c r="G5807" s="21">
        <v>77.47</v>
      </c>
      <c r="H5807">
        <v>2016</v>
      </c>
      <c r="J5807" t="str">
        <f>_xlfn.CONCAT(Table1[#This Row])</f>
        <v>The Beautiful Syrah 2016United StatesWalla Walla ValleyK Vintners4.43077.472016</v>
      </c>
      <c r="S5807" t="b">
        <v>0</v>
      </c>
    </row>
    <row r="5808" spans="1:19" x14ac:dyDescent="0.2">
      <c r="A5808" t="s">
        <v>5429</v>
      </c>
      <c r="B5808" t="s">
        <v>9</v>
      </c>
      <c r="C5808" t="s">
        <v>5430</v>
      </c>
      <c r="D5808" t="s">
        <v>2458</v>
      </c>
      <c r="E5808">
        <v>4.2</v>
      </c>
      <c r="F5808">
        <v>30</v>
      </c>
      <c r="G5808" s="21">
        <v>174.49</v>
      </c>
      <c r="H5808">
        <v>2016</v>
      </c>
      <c r="J5808" t="str">
        <f>_xlfn.CONCAT(Table1[#This Row])</f>
        <v>Charmes-Chambertin Grand Cru 2016FranceCharmes-Chambertin Grand CruFrédéric Magnien4.230174.492016</v>
      </c>
      <c r="S5808" t="b">
        <v>0</v>
      </c>
    </row>
    <row r="5809" spans="1:19" x14ac:dyDescent="0.2">
      <c r="A5809" t="s">
        <v>5446</v>
      </c>
      <c r="B5809" t="s">
        <v>9</v>
      </c>
      <c r="C5809" t="s">
        <v>10</v>
      </c>
      <c r="D5809" t="s">
        <v>1883</v>
      </c>
      <c r="E5809">
        <v>4.0999999999999996</v>
      </c>
      <c r="F5809">
        <v>30</v>
      </c>
      <c r="G5809" s="21">
        <v>67.260000000000005</v>
      </c>
      <c r="H5809">
        <v>2016</v>
      </c>
      <c r="J5809" t="str">
        <f>_xlfn.CONCAT(Table1[#This Row])</f>
        <v>Clos de la Vieille Eglise Pomerol 2016FrancePomerolJean-Louis Trocard4.13067.262016</v>
      </c>
      <c r="S5809" t="b">
        <v>0</v>
      </c>
    </row>
    <row r="5810" spans="1:19" x14ac:dyDescent="0.2">
      <c r="A5810" t="s">
        <v>5404</v>
      </c>
      <c r="B5810" t="s">
        <v>16</v>
      </c>
      <c r="C5810" t="s">
        <v>93</v>
      </c>
      <c r="D5810" t="s">
        <v>1255</v>
      </c>
      <c r="E5810">
        <v>4</v>
      </c>
      <c r="F5810">
        <v>30</v>
      </c>
      <c r="G5810" s="21">
        <v>28.62</v>
      </c>
      <c r="H5810">
        <v>2016</v>
      </c>
      <c r="J5810" t="str">
        <f>_xlfn.CONCAT(Table1[#This Row])</f>
        <v>Chianti Classico Riserva 2016ItalyChianti ClassicoBrancaia43028.622016</v>
      </c>
      <c r="S5810" t="b">
        <v>0</v>
      </c>
    </row>
    <row r="5811" spans="1:19" x14ac:dyDescent="0.2">
      <c r="A5811" t="s">
        <v>5436</v>
      </c>
      <c r="B5811" t="s">
        <v>277</v>
      </c>
      <c r="C5811" t="s">
        <v>278</v>
      </c>
      <c r="D5811" t="s">
        <v>5437</v>
      </c>
      <c r="E5811">
        <v>3.9</v>
      </c>
      <c r="F5811">
        <v>30</v>
      </c>
      <c r="G5811" s="21">
        <v>10.63</v>
      </c>
      <c r="H5811">
        <v>2016</v>
      </c>
      <c r="J5811" t="str">
        <f>_xlfn.CONCAT(Table1[#This Row])</f>
        <v>Handwerk Spätburgunder Trocken 2016GermanyPfalzLeiner3.93010.632016</v>
      </c>
      <c r="S5811" t="b">
        <v>0</v>
      </c>
    </row>
    <row r="5812" spans="1:19" x14ac:dyDescent="0.2">
      <c r="A5812" t="s">
        <v>5459</v>
      </c>
      <c r="B5812" t="s">
        <v>9</v>
      </c>
      <c r="C5812" t="s">
        <v>414</v>
      </c>
      <c r="D5812" t="s">
        <v>5460</v>
      </c>
      <c r="E5812">
        <v>3.9</v>
      </c>
      <c r="F5812">
        <v>30</v>
      </c>
      <c r="G5812" s="21">
        <v>38.020000000000003</v>
      </c>
      <c r="H5812">
        <v>2016</v>
      </c>
      <c r="J5812" t="str">
        <f>_xlfn.CONCAT(Table1[#This Row])</f>
        <v>Grande Réserve Papale Châteauneuf-du-Pape 2016FranceChâteauneuf-du-PapePaul Jourdan3.93038.022016</v>
      </c>
      <c r="S5812" t="b">
        <v>0</v>
      </c>
    </row>
    <row r="5813" spans="1:19" x14ac:dyDescent="0.2">
      <c r="A5813" t="s">
        <v>2941</v>
      </c>
      <c r="B5813" t="s">
        <v>9</v>
      </c>
      <c r="C5813" t="s">
        <v>379</v>
      </c>
      <c r="D5813" t="s">
        <v>2593</v>
      </c>
      <c r="E5813">
        <v>3.9</v>
      </c>
      <c r="F5813">
        <v>30</v>
      </c>
      <c r="G5813" s="21">
        <v>13.9</v>
      </c>
      <c r="H5813">
        <v>2016</v>
      </c>
      <c r="J5813" t="str">
        <f>_xlfn.CONCAT(Table1[#This Row])</f>
        <v>Médoc 2016FranceMédocChâteau Clos du Moulin3.93013.92016</v>
      </c>
      <c r="S5813" t="b">
        <v>0</v>
      </c>
    </row>
    <row r="5814" spans="1:19" x14ac:dyDescent="0.2">
      <c r="A5814" t="s">
        <v>5389</v>
      </c>
      <c r="B5814" t="s">
        <v>23</v>
      </c>
      <c r="C5814" t="s">
        <v>1654</v>
      </c>
      <c r="D5814" t="s">
        <v>1655</v>
      </c>
      <c r="E5814">
        <v>3.8</v>
      </c>
      <c r="F5814">
        <v>30</v>
      </c>
      <c r="G5814" s="21">
        <v>23.29</v>
      </c>
      <c r="H5814">
        <v>2016</v>
      </c>
      <c r="J5814" t="str">
        <f>_xlfn.CONCAT(Table1[#This Row])</f>
        <v>Select Pinot Noir 2016AustriaWienWieninger3.83023.292016</v>
      </c>
      <c r="S5814" t="b">
        <v>0</v>
      </c>
    </row>
    <row r="5815" spans="1:19" x14ac:dyDescent="0.2">
      <c r="A5815" t="s">
        <v>5402</v>
      </c>
      <c r="B5815" t="s">
        <v>9</v>
      </c>
      <c r="C5815" t="s">
        <v>414</v>
      </c>
      <c r="D5815" t="s">
        <v>5403</v>
      </c>
      <c r="E5815">
        <v>3.8</v>
      </c>
      <c r="F5815">
        <v>30</v>
      </c>
      <c r="G5815" s="21">
        <v>24.49</v>
      </c>
      <c r="H5815">
        <v>2016</v>
      </c>
      <c r="J5815" t="str">
        <f>_xlfn.CONCAT(Table1[#This Row])</f>
        <v>Châteauneuf-du-Pape Reserve 2016FranceChâteauneuf-du-PapeCellier des Princes3.83024.492016</v>
      </c>
      <c r="S5815" t="b">
        <v>0</v>
      </c>
    </row>
    <row r="5816" spans="1:19" x14ac:dyDescent="0.2">
      <c r="A5816" t="s">
        <v>5457</v>
      </c>
      <c r="B5816" t="s">
        <v>277</v>
      </c>
      <c r="C5816" t="s">
        <v>278</v>
      </c>
      <c r="D5816" t="s">
        <v>5458</v>
      </c>
      <c r="E5816">
        <v>3.8</v>
      </c>
      <c r="F5816">
        <v>30</v>
      </c>
      <c r="G5816" s="21">
        <v>8.9499999999999993</v>
      </c>
      <c r="H5816">
        <v>2016</v>
      </c>
      <c r="J5816" t="str">
        <f>_xlfn.CONCAT(Table1[#This Row])</f>
        <v>Fundament Spätburgunder Trocken 2016GermanyPfalzWageck-Pfaffmann3.8308.952016</v>
      </c>
      <c r="S5816" t="b">
        <v>0</v>
      </c>
    </row>
    <row r="5817" spans="1:19" x14ac:dyDescent="0.2">
      <c r="A5817" t="s">
        <v>5438</v>
      </c>
      <c r="B5817" t="s">
        <v>9</v>
      </c>
      <c r="C5817" t="s">
        <v>158</v>
      </c>
      <c r="D5817" t="s">
        <v>3700</v>
      </c>
      <c r="E5817">
        <v>3.6</v>
      </c>
      <c r="F5817">
        <v>30</v>
      </c>
      <c r="G5817" s="21">
        <v>11.65</v>
      </c>
      <c r="H5817">
        <v>2016</v>
      </c>
      <c r="J5817" t="str">
        <f>_xlfn.CONCAT(Table1[#This Row])</f>
        <v>Mon Adour Madiran 2016FranceMadiranLionel Osmin &amp; Cie3.63011.652016</v>
      </c>
      <c r="S5817" t="b">
        <v>0</v>
      </c>
    </row>
    <row r="5818" spans="1:19" x14ac:dyDescent="0.2">
      <c r="A5818" t="s">
        <v>5441</v>
      </c>
      <c r="B5818" t="s">
        <v>66</v>
      </c>
      <c r="C5818" t="s">
        <v>222</v>
      </c>
      <c r="D5818" t="s">
        <v>2727</v>
      </c>
      <c r="E5818">
        <v>3.6</v>
      </c>
      <c r="F5818">
        <v>30</v>
      </c>
      <c r="G5818" s="21">
        <v>14.13</v>
      </c>
      <c r="H5818">
        <v>2016</v>
      </c>
      <c r="J5818" t="str">
        <f>_xlfn.CONCAT(Table1[#This Row])</f>
        <v>Alejandro Ribera del Duero 2016SpainRibera del DueroCondado de Haza3.63014.132016</v>
      </c>
      <c r="S5818" t="b">
        <v>0</v>
      </c>
    </row>
    <row r="5819" spans="1:19" x14ac:dyDescent="0.2">
      <c r="A5819" t="s">
        <v>5464</v>
      </c>
      <c r="B5819" t="s">
        <v>9</v>
      </c>
      <c r="C5819" t="s">
        <v>793</v>
      </c>
      <c r="D5819" t="s">
        <v>5465</v>
      </c>
      <c r="E5819">
        <v>3.6</v>
      </c>
      <c r="F5819">
        <v>30</v>
      </c>
      <c r="G5819" s="21">
        <v>13.9</v>
      </c>
      <c r="H5819">
        <v>2016</v>
      </c>
      <c r="J5819" t="str">
        <f>_xlfn.CONCAT(Table1[#This Row])</f>
        <v>Château Vieux Bonneau Montagne Saint-Émilion 2016FranceMontagne-Saint-ÉmilionFranck Despagne3.63013.92016</v>
      </c>
      <c r="S5819" t="b">
        <v>0</v>
      </c>
    </row>
    <row r="5820" spans="1:19" x14ac:dyDescent="0.2">
      <c r="A5820" t="s">
        <v>5455</v>
      </c>
      <c r="B5820" t="s">
        <v>9</v>
      </c>
      <c r="C5820" t="s">
        <v>3039</v>
      </c>
      <c r="D5820" t="s">
        <v>5456</v>
      </c>
      <c r="E5820">
        <v>3.5</v>
      </c>
      <c r="F5820">
        <v>30</v>
      </c>
      <c r="G5820" s="21">
        <v>15.51</v>
      </c>
      <c r="H5820">
        <v>2016</v>
      </c>
      <c r="J5820" t="str">
        <f>_xlfn.CONCAT(Table1[#This Row])</f>
        <v>Classic Pinot Noir 2016FranceAlsaceHugel3.53015.512016</v>
      </c>
      <c r="S5820" t="b">
        <v>0</v>
      </c>
    </row>
    <row r="5821" spans="1:19" x14ac:dyDescent="0.2">
      <c r="A5821" t="s">
        <v>5217</v>
      </c>
      <c r="B5821" t="s">
        <v>16</v>
      </c>
      <c r="C5821" t="s">
        <v>181</v>
      </c>
      <c r="D5821" t="s">
        <v>2445</v>
      </c>
      <c r="E5821">
        <v>4.2</v>
      </c>
      <c r="F5821">
        <v>29</v>
      </c>
      <c r="G5821" s="21">
        <v>47.5</v>
      </c>
      <c r="H5821">
        <v>2016</v>
      </c>
      <c r="J5821" t="str">
        <f>_xlfn.CONCAT(Table1[#This Row])</f>
        <v>Barolo Monfalletto 2016ItalyBaroloCordero di Montezemolo4.22947.52016</v>
      </c>
      <c r="S5821" t="b">
        <v>0</v>
      </c>
    </row>
    <row r="5822" spans="1:19" x14ac:dyDescent="0.2">
      <c r="A5822" t="s">
        <v>5269</v>
      </c>
      <c r="B5822" t="s">
        <v>16</v>
      </c>
      <c r="C5822" t="s">
        <v>99</v>
      </c>
      <c r="D5822" t="s">
        <v>5270</v>
      </c>
      <c r="E5822">
        <v>4.2</v>
      </c>
      <c r="F5822">
        <v>29</v>
      </c>
      <c r="G5822" s="21">
        <v>14.8</v>
      </c>
      <c r="H5822">
        <v>2016</v>
      </c>
      <c r="J5822" t="str">
        <f>_xlfn.CONCAT(Table1[#This Row])</f>
        <v>Perseo 2016ItalyVenetoLe Morette4.22914.82016</v>
      </c>
      <c r="S5822" t="b">
        <v>0</v>
      </c>
    </row>
    <row r="5823" spans="1:19" x14ac:dyDescent="0.2">
      <c r="A5823" t="s">
        <v>5175</v>
      </c>
      <c r="B5823" t="s">
        <v>16</v>
      </c>
      <c r="C5823" t="s">
        <v>374</v>
      </c>
      <c r="D5823" t="s">
        <v>5176</v>
      </c>
      <c r="E5823">
        <v>4.0999999999999996</v>
      </c>
      <c r="F5823">
        <v>29</v>
      </c>
      <c r="G5823" s="21">
        <v>38.020000000000003</v>
      </c>
      <c r="H5823">
        <v>2016</v>
      </c>
      <c r="J5823" t="str">
        <f>_xlfn.CONCAT(Table1[#This Row])</f>
        <v>Barbaresco Nervo 2016ItalyBarbarescoRizzi4.12938.022016</v>
      </c>
      <c r="S5823" t="b">
        <v>0</v>
      </c>
    </row>
    <row r="5824" spans="1:19" x14ac:dyDescent="0.2">
      <c r="A5824" t="s">
        <v>3628</v>
      </c>
      <c r="B5824" t="s">
        <v>66</v>
      </c>
      <c r="C5824" t="s">
        <v>222</v>
      </c>
      <c r="D5824" t="s">
        <v>2158</v>
      </c>
      <c r="E5824">
        <v>4.0999999999999996</v>
      </c>
      <c r="F5824">
        <v>29</v>
      </c>
      <c r="G5824" s="21">
        <v>14.85</v>
      </c>
      <c r="H5824">
        <v>2016</v>
      </c>
      <c r="J5824" t="str">
        <f>_xlfn.CONCAT(Table1[#This Row])</f>
        <v>Reserva 2016SpainRibera del DueroBodega de Bardos4.12914.852016</v>
      </c>
      <c r="S5824" t="b">
        <v>0</v>
      </c>
    </row>
    <row r="5825" spans="1:19" x14ac:dyDescent="0.2">
      <c r="A5825" t="s">
        <v>5264</v>
      </c>
      <c r="B5825" t="s">
        <v>9</v>
      </c>
      <c r="C5825" t="s">
        <v>3039</v>
      </c>
      <c r="D5825" t="s">
        <v>5265</v>
      </c>
      <c r="E5825">
        <v>4.0999999999999996</v>
      </c>
      <c r="F5825">
        <v>29</v>
      </c>
      <c r="G5825" s="21">
        <v>33.9</v>
      </c>
      <c r="H5825">
        <v>2016</v>
      </c>
      <c r="J5825" t="str">
        <f>_xlfn.CONCAT(Table1[#This Row])</f>
        <v>V Pinot Noir 2016FranceAlsaceRené Muré4.12933.92016</v>
      </c>
      <c r="S5825" t="b">
        <v>0</v>
      </c>
    </row>
    <row r="5826" spans="1:19" x14ac:dyDescent="0.2">
      <c r="A5826" t="s">
        <v>327</v>
      </c>
      <c r="B5826" t="s">
        <v>66</v>
      </c>
      <c r="C5826" t="s">
        <v>222</v>
      </c>
      <c r="D5826" t="s">
        <v>5219</v>
      </c>
      <c r="E5826">
        <v>4</v>
      </c>
      <c r="F5826">
        <v>29</v>
      </c>
      <c r="G5826" s="21">
        <v>19.95</v>
      </c>
      <c r="H5826">
        <v>2016</v>
      </c>
      <c r="J5826" t="str">
        <f>_xlfn.CONCAT(Table1[#This Row])</f>
        <v>Crianza 2016SpainRibera del DueroAbadia de Acon42919.952016</v>
      </c>
      <c r="S5826" t="b">
        <v>0</v>
      </c>
    </row>
    <row r="5827" spans="1:19" x14ac:dyDescent="0.2">
      <c r="A5827" t="s">
        <v>5220</v>
      </c>
      <c r="B5827" t="s">
        <v>16</v>
      </c>
      <c r="C5827" t="s">
        <v>454</v>
      </c>
      <c r="D5827" t="s">
        <v>1454</v>
      </c>
      <c r="E5827">
        <v>4</v>
      </c>
      <c r="F5827">
        <v>29</v>
      </c>
      <c r="G5827" s="21">
        <v>7.63</v>
      </c>
      <c r="H5827">
        <v>2016</v>
      </c>
      <c r="J5827" t="str">
        <f>_xlfn.CONCAT(Table1[#This Row])</f>
        <v>Rosso Riserva 2016ItalySiciliaStemmari4297.632016</v>
      </c>
      <c r="S5827" t="b">
        <v>0</v>
      </c>
    </row>
    <row r="5828" spans="1:19" x14ac:dyDescent="0.2">
      <c r="A5828" t="s">
        <v>5241</v>
      </c>
      <c r="B5828" t="s">
        <v>982</v>
      </c>
      <c r="C5828" t="s">
        <v>5242</v>
      </c>
      <c r="D5828" t="s">
        <v>5243</v>
      </c>
      <c r="E5828">
        <v>4</v>
      </c>
      <c r="F5828">
        <v>29</v>
      </c>
      <c r="G5828" s="21">
        <v>29.8</v>
      </c>
      <c r="H5828">
        <v>2016</v>
      </c>
      <c r="J5828" t="str">
        <f>_xlfn.CONCAT(Table1[#This Row])</f>
        <v>Meridio 2016SwitzerlandTicinoKopp von der Crone Visini42929.82016</v>
      </c>
      <c r="S5828" t="b">
        <v>0</v>
      </c>
    </row>
    <row r="5829" spans="1:19" x14ac:dyDescent="0.2">
      <c r="A5829" t="s">
        <v>604</v>
      </c>
      <c r="B5829" t="s">
        <v>16</v>
      </c>
      <c r="C5829" t="s">
        <v>93</v>
      </c>
      <c r="D5829" t="s">
        <v>5199</v>
      </c>
      <c r="E5829">
        <v>3.9</v>
      </c>
      <c r="F5829">
        <v>29</v>
      </c>
      <c r="G5829" s="21">
        <v>10.95</v>
      </c>
      <c r="H5829">
        <v>2016</v>
      </c>
      <c r="J5829" t="str">
        <f>_xlfn.CONCAT(Table1[#This Row])</f>
        <v>Chianti Classico 2016ItalyChianti ClassicoTenuta Orsumella3.92910.952016</v>
      </c>
      <c r="S5829" t="b">
        <v>0</v>
      </c>
    </row>
    <row r="5830" spans="1:19" x14ac:dyDescent="0.2">
      <c r="A5830" t="s">
        <v>5280</v>
      </c>
      <c r="B5830" t="s">
        <v>16</v>
      </c>
      <c r="C5830" t="s">
        <v>17</v>
      </c>
      <c r="D5830" t="s">
        <v>490</v>
      </c>
      <c r="E5830">
        <v>3.5</v>
      </c>
      <c r="F5830">
        <v>29</v>
      </c>
      <c r="G5830" s="21">
        <v>9.65</v>
      </c>
      <c r="H5830">
        <v>2016</v>
      </c>
      <c r="J5830" t="str">
        <f>_xlfn.CONCAT(Table1[#This Row])</f>
        <v>43° Toscana Rosso 2016ItalyToscanaTenute Silvio Nardi3.5299.652016</v>
      </c>
      <c r="S5830" t="b">
        <v>0</v>
      </c>
    </row>
    <row r="5831" spans="1:19" x14ac:dyDescent="0.2">
      <c r="A5831" t="s">
        <v>5255</v>
      </c>
      <c r="B5831" t="s">
        <v>9</v>
      </c>
      <c r="C5831" t="s">
        <v>1929</v>
      </c>
      <c r="D5831" t="s">
        <v>868</v>
      </c>
      <c r="E5831">
        <v>3.3</v>
      </c>
      <c r="F5831">
        <v>29</v>
      </c>
      <c r="G5831" s="21">
        <v>14.9</v>
      </c>
      <c r="H5831">
        <v>2016</v>
      </c>
      <c r="J5831" t="str">
        <f>_xlfn.CONCAT(Table1[#This Row])</f>
        <v>Fleurie Hospice de Belleville 2016FranceFleurieJoseph Drouhin3.32914.92016</v>
      </c>
      <c r="S5831" t="b">
        <v>0</v>
      </c>
    </row>
    <row r="5832" spans="1:19" x14ac:dyDescent="0.2">
      <c r="A5832" t="s">
        <v>5277</v>
      </c>
      <c r="B5832" t="s">
        <v>66</v>
      </c>
      <c r="C5832" t="s">
        <v>4736</v>
      </c>
      <c r="D5832" t="s">
        <v>5278</v>
      </c>
      <c r="E5832">
        <v>3.2</v>
      </c>
      <c r="F5832">
        <v>29</v>
      </c>
      <c r="G5832" s="21">
        <v>9.99</v>
      </c>
      <c r="H5832">
        <v>2016</v>
      </c>
      <c r="J5832" t="str">
        <f>_xlfn.CONCAT(Table1[#This Row])</f>
        <v>Mont Ferrutx 2016SpainPlà i LlevantMiquel Oliver3.2299.992016</v>
      </c>
      <c r="S5832" t="b">
        <v>0</v>
      </c>
    </row>
    <row r="5833" spans="1:19" x14ac:dyDescent="0.2">
      <c r="A5833" t="s">
        <v>4986</v>
      </c>
      <c r="B5833" t="s">
        <v>46</v>
      </c>
      <c r="C5833" t="s">
        <v>262</v>
      </c>
      <c r="D5833" t="s">
        <v>1513</v>
      </c>
      <c r="E5833">
        <v>4.5</v>
      </c>
      <c r="F5833">
        <v>28</v>
      </c>
      <c r="G5833" s="21">
        <v>120</v>
      </c>
      <c r="H5833">
        <v>2016</v>
      </c>
      <c r="J5833" t="str">
        <f>_xlfn.CONCAT(Table1[#This Row])</f>
        <v>Ares 2016AustraliaBarossa ValleyTwo Hands4.5281202016</v>
      </c>
      <c r="S5833" t="b">
        <v>0</v>
      </c>
    </row>
    <row r="5834" spans="1:19" x14ac:dyDescent="0.2">
      <c r="A5834" t="s">
        <v>5051</v>
      </c>
      <c r="B5834" t="s">
        <v>34</v>
      </c>
      <c r="C5834" t="s">
        <v>599</v>
      </c>
      <c r="D5834" t="s">
        <v>600</v>
      </c>
      <c r="E5834">
        <v>4.3</v>
      </c>
      <c r="F5834">
        <v>28</v>
      </c>
      <c r="G5834" s="21">
        <v>49</v>
      </c>
      <c r="H5834">
        <v>2016</v>
      </c>
      <c r="J5834" t="str">
        <f>_xlfn.CONCAT(Table1[#This Row])</f>
        <v>Albis 2016ChileMaipo ValleyHaras de Pirque4.328492016</v>
      </c>
      <c r="S5834" t="b">
        <v>0</v>
      </c>
    </row>
    <row r="5835" spans="1:19" x14ac:dyDescent="0.2">
      <c r="A5835" t="s">
        <v>1076</v>
      </c>
      <c r="B5835" t="s">
        <v>9</v>
      </c>
      <c r="C5835" t="s">
        <v>10</v>
      </c>
      <c r="D5835" t="s">
        <v>5015</v>
      </c>
      <c r="E5835">
        <v>4.0999999999999996</v>
      </c>
      <c r="F5835">
        <v>28</v>
      </c>
      <c r="G5835" s="21">
        <v>43.85</v>
      </c>
      <c r="H5835">
        <v>2016</v>
      </c>
      <c r="J5835" t="str">
        <f>_xlfn.CONCAT(Table1[#This Row])</f>
        <v>Pomerol 2016FrancePomerolChâteau Bonalgue4.12843.852016</v>
      </c>
      <c r="S5835" t="b">
        <v>0</v>
      </c>
    </row>
    <row r="5836" spans="1:19" x14ac:dyDescent="0.2">
      <c r="A5836" t="s">
        <v>4975</v>
      </c>
      <c r="B5836" t="s">
        <v>66</v>
      </c>
      <c r="C5836" t="s">
        <v>940</v>
      </c>
      <c r="D5836" t="s">
        <v>1754</v>
      </c>
      <c r="E5836">
        <v>3.9</v>
      </c>
      <c r="F5836">
        <v>28</v>
      </c>
      <c r="G5836" s="21">
        <v>8.92</v>
      </c>
      <c r="H5836">
        <v>2016</v>
      </c>
      <c r="J5836" t="str">
        <f>_xlfn.CONCAT(Table1[#This Row])</f>
        <v>12 Meses en Barrica Crianza 2016SpainUclésFinca La Estacada3.9288.922016</v>
      </c>
      <c r="S5836" t="b">
        <v>0</v>
      </c>
    </row>
    <row r="5837" spans="1:19" x14ac:dyDescent="0.2">
      <c r="A5837" t="s">
        <v>4994</v>
      </c>
      <c r="B5837" t="s">
        <v>46</v>
      </c>
      <c r="C5837" t="s">
        <v>131</v>
      </c>
      <c r="D5837" t="s">
        <v>2082</v>
      </c>
      <c r="E5837">
        <v>3.9</v>
      </c>
      <c r="F5837">
        <v>28</v>
      </c>
      <c r="G5837" s="21">
        <v>66.290000000000006</v>
      </c>
      <c r="H5837">
        <v>2016</v>
      </c>
      <c r="J5837" t="str">
        <f>_xlfn.CONCAT(Table1[#This Row])</f>
        <v>Black Blood III Single Vineyard Shiraz 2016AustraliaMcLaren ValeHugh Hamilton3.92866.292016</v>
      </c>
      <c r="S5837" t="b">
        <v>0</v>
      </c>
    </row>
    <row r="5838" spans="1:19" x14ac:dyDescent="0.2">
      <c r="A5838" t="s">
        <v>2597</v>
      </c>
      <c r="B5838" t="s">
        <v>16</v>
      </c>
      <c r="C5838" t="s">
        <v>181</v>
      </c>
      <c r="D5838" t="s">
        <v>1560</v>
      </c>
      <c r="E5838">
        <v>3.8</v>
      </c>
      <c r="F5838">
        <v>28</v>
      </c>
      <c r="G5838" s="21">
        <v>36.5</v>
      </c>
      <c r="H5838">
        <v>2016</v>
      </c>
      <c r="J5838" t="str">
        <f>_xlfn.CONCAT(Table1[#This Row])</f>
        <v>Barolo 2016ItalyBaroloMauro Molino3.82836.52016</v>
      </c>
      <c r="S5838" t="b">
        <v>0</v>
      </c>
    </row>
    <row r="5839" spans="1:19" x14ac:dyDescent="0.2">
      <c r="A5839" t="s">
        <v>5046</v>
      </c>
      <c r="B5839" t="s">
        <v>16</v>
      </c>
      <c r="C5839" t="s">
        <v>38</v>
      </c>
      <c r="D5839" t="s">
        <v>5047</v>
      </c>
      <c r="E5839">
        <v>3.8</v>
      </c>
      <c r="F5839">
        <v>28</v>
      </c>
      <c r="G5839" s="21">
        <v>15.01</v>
      </c>
      <c r="H5839">
        <v>2016</v>
      </c>
      <c r="J5839" t="str">
        <f>_xlfn.CONCAT(Table1[#This Row])</f>
        <v>Chianti Riserva 2016ItalyChiantiMajnoni Guicciardini3.82815.012016</v>
      </c>
      <c r="S5839" t="b">
        <v>0</v>
      </c>
    </row>
    <row r="5840" spans="1:19" x14ac:dyDescent="0.2">
      <c r="A5840" t="s">
        <v>4990</v>
      </c>
      <c r="B5840" t="s">
        <v>16</v>
      </c>
      <c r="C5840" t="s">
        <v>93</v>
      </c>
      <c r="D5840" t="s">
        <v>2047</v>
      </c>
      <c r="E5840">
        <v>3.7</v>
      </c>
      <c r="F5840">
        <v>28</v>
      </c>
      <c r="G5840" s="21">
        <v>19.899999999999999</v>
      </c>
      <c r="H5840">
        <v>2016</v>
      </c>
      <c r="J5840" t="str">
        <f>_xlfn.CONCAT(Table1[#This Row])</f>
        <v>Montornello Chianti Classico Riserva 2016ItalyChianti ClassicoBibbiano3.72819.92016</v>
      </c>
      <c r="S5840" t="b">
        <v>0</v>
      </c>
    </row>
    <row r="5841" spans="1:19" x14ac:dyDescent="0.2">
      <c r="A5841" t="s">
        <v>5040</v>
      </c>
      <c r="B5841" t="s">
        <v>77</v>
      </c>
      <c r="C5841" t="s">
        <v>153</v>
      </c>
      <c r="D5841" t="s">
        <v>2552</v>
      </c>
      <c r="E5841">
        <v>3.6</v>
      </c>
      <c r="F5841">
        <v>28</v>
      </c>
      <c r="G5841" s="21">
        <v>8.2899999999999991</v>
      </c>
      <c r="H5841">
        <v>2016</v>
      </c>
      <c r="J5841" t="str">
        <f>_xlfn.CONCAT(Table1[#This Row])</f>
        <v>Vinha do Almo Tinto 2016PortugalAlentejanoHerdade do Perdigão3.6288.292016</v>
      </c>
      <c r="S5841" t="b">
        <v>0</v>
      </c>
    </row>
    <row r="5842" spans="1:19" x14ac:dyDescent="0.2">
      <c r="A5842" t="s">
        <v>5024</v>
      </c>
      <c r="B5842" t="s">
        <v>23</v>
      </c>
      <c r="C5842" t="s">
        <v>5025</v>
      </c>
      <c r="D5842" t="s">
        <v>5026</v>
      </c>
      <c r="E5842">
        <v>3.3</v>
      </c>
      <c r="F5842">
        <v>28</v>
      </c>
      <c r="G5842" s="21">
        <v>7.31</v>
      </c>
      <c r="H5842">
        <v>2016</v>
      </c>
      <c r="J5842" t="str">
        <f>_xlfn.CONCAT(Table1[#This Row])</f>
        <v>Blauer Zweigelt Klassik 2016AustriaWagramLeth3.3287.312016</v>
      </c>
      <c r="S5842" t="b">
        <v>0</v>
      </c>
    </row>
    <row r="5843" spans="1:19" x14ac:dyDescent="0.2">
      <c r="A5843" t="s">
        <v>5049</v>
      </c>
      <c r="B5843" t="s">
        <v>277</v>
      </c>
      <c r="C5843" t="s">
        <v>346</v>
      </c>
      <c r="D5843" t="s">
        <v>5050</v>
      </c>
      <c r="E5843">
        <v>3.3</v>
      </c>
      <c r="F5843">
        <v>28</v>
      </c>
      <c r="G5843" s="21">
        <v>7.26</v>
      </c>
      <c r="H5843">
        <v>2016</v>
      </c>
      <c r="J5843" t="str">
        <f>_xlfn.CONCAT(Table1[#This Row])</f>
        <v>Spätburgunder Trocken 2016GermanyBadenKiefer3.3287.262016</v>
      </c>
      <c r="S5843" t="b">
        <v>0</v>
      </c>
    </row>
    <row r="5844" spans="1:19" x14ac:dyDescent="0.2">
      <c r="A5844" t="s">
        <v>4999</v>
      </c>
      <c r="B5844" t="s">
        <v>277</v>
      </c>
      <c r="C5844" t="s">
        <v>278</v>
      </c>
      <c r="D5844" t="s">
        <v>5000</v>
      </c>
      <c r="E5844">
        <v>3</v>
      </c>
      <c r="F5844">
        <v>28</v>
      </c>
      <c r="G5844" s="21">
        <v>9.34</v>
      </c>
      <c r="H5844">
        <v>2016</v>
      </c>
      <c r="J5844" t="str">
        <f>_xlfn.CONCAT(Table1[#This Row])</f>
        <v>Villa Bürklin Cuvée Rot 2016GermanyPfalzDr. Bürklin-Wolf3289.342016</v>
      </c>
      <c r="S5844" t="b">
        <v>0</v>
      </c>
    </row>
    <row r="5845" spans="1:19" x14ac:dyDescent="0.2">
      <c r="A5845" t="s">
        <v>2233</v>
      </c>
      <c r="B5845" t="s">
        <v>9</v>
      </c>
      <c r="C5845" t="s">
        <v>96</v>
      </c>
      <c r="D5845" t="s">
        <v>3174</v>
      </c>
      <c r="E5845">
        <v>4.2</v>
      </c>
      <c r="F5845">
        <v>27</v>
      </c>
      <c r="G5845" s="21">
        <v>158.94999999999999</v>
      </c>
      <c r="H5845">
        <v>2016</v>
      </c>
      <c r="J5845" t="str">
        <f>_xlfn.CONCAT(Table1[#This Row])</f>
        <v>Saint-Émilion Grand Cru 2016FranceSaint-Émilion Grand CruChâteau Quintus4.227158.952016</v>
      </c>
      <c r="S5845" t="b">
        <v>0</v>
      </c>
    </row>
    <row r="5846" spans="1:19" x14ac:dyDescent="0.2">
      <c r="A5846" t="s">
        <v>4855</v>
      </c>
      <c r="B5846" t="s">
        <v>46</v>
      </c>
      <c r="C5846" t="s">
        <v>131</v>
      </c>
      <c r="D5846" t="s">
        <v>4856</v>
      </c>
      <c r="E5846">
        <v>4.2</v>
      </c>
      <c r="F5846">
        <v>27</v>
      </c>
      <c r="G5846" s="21">
        <v>57.89</v>
      </c>
      <c r="H5846">
        <v>2016</v>
      </c>
      <c r="J5846" t="str">
        <f>_xlfn.CONCAT(Table1[#This Row])</f>
        <v>Lloyd Reserve Shiraz 2016AustraliaMcLaren ValeCoriole Vineyards4.22757.892016</v>
      </c>
      <c r="S5846" t="b">
        <v>0</v>
      </c>
    </row>
    <row r="5847" spans="1:19" x14ac:dyDescent="0.2">
      <c r="A5847" t="s">
        <v>4777</v>
      </c>
      <c r="B5847" t="s">
        <v>9</v>
      </c>
      <c r="C5847" t="s">
        <v>4778</v>
      </c>
      <c r="D5847" t="s">
        <v>4779</v>
      </c>
      <c r="E5847">
        <v>4.0999999999999996</v>
      </c>
      <c r="F5847">
        <v>27</v>
      </c>
      <c r="G5847" s="21">
        <v>72.540000000000006</v>
      </c>
      <c r="H5847">
        <v>2016</v>
      </c>
      <c r="J5847" t="str">
        <f>_xlfn.CONCAT(Table1[#This Row])</f>
        <v>Volnay 1er Cru 'Clos des Chênes' 2016FranceVolnay 1er Cru 'Clos des Chênes'Domaine Henri Delagrange et Fils4.12772.542016</v>
      </c>
      <c r="S5847" t="b">
        <v>0</v>
      </c>
    </row>
    <row r="5848" spans="1:19" x14ac:dyDescent="0.2">
      <c r="A5848" t="s">
        <v>4307</v>
      </c>
      <c r="B5848" t="s">
        <v>16</v>
      </c>
      <c r="C5848" t="s">
        <v>294</v>
      </c>
      <c r="D5848" t="s">
        <v>4786</v>
      </c>
      <c r="E5848">
        <v>4.0999999999999996</v>
      </c>
      <c r="F5848">
        <v>27</v>
      </c>
      <c r="G5848" s="21">
        <v>14.73</v>
      </c>
      <c r="H5848">
        <v>2016</v>
      </c>
      <c r="J5848" t="str">
        <f>_xlfn.CONCAT(Table1[#This Row])</f>
        <v>Rosso di Montalcino 2016ItalyRosso di MontalcinoFossacolle4.12714.732016</v>
      </c>
      <c r="S5848" t="b">
        <v>0</v>
      </c>
    </row>
    <row r="5849" spans="1:19" x14ac:dyDescent="0.2">
      <c r="A5849" t="s">
        <v>4787</v>
      </c>
      <c r="B5849" t="s">
        <v>66</v>
      </c>
      <c r="C5849" t="s">
        <v>829</v>
      </c>
      <c r="D5849" t="s">
        <v>922</v>
      </c>
      <c r="E5849">
        <v>4.0999999999999996</v>
      </c>
      <c r="F5849">
        <v>27</v>
      </c>
      <c r="G5849" s="21">
        <v>124.95</v>
      </c>
      <c r="H5849">
        <v>2016</v>
      </c>
      <c r="J5849" t="str">
        <f>_xlfn.CONCAT(Table1[#This Row])</f>
        <v>Son Negre 2016SpainMallorcaÀnima Negra4.127124.952016</v>
      </c>
      <c r="S5849" t="b">
        <v>0</v>
      </c>
    </row>
    <row r="5850" spans="1:19" x14ac:dyDescent="0.2">
      <c r="A5850" t="s">
        <v>4847</v>
      </c>
      <c r="B5850" t="s">
        <v>16</v>
      </c>
      <c r="C5850" t="s">
        <v>1844</v>
      </c>
      <c r="D5850" t="s">
        <v>292</v>
      </c>
      <c r="E5850">
        <v>4.0999999999999996</v>
      </c>
      <c r="F5850">
        <v>27</v>
      </c>
      <c r="G5850" s="21">
        <v>16.59</v>
      </c>
      <c r="H5850">
        <v>2016</v>
      </c>
      <c r="J5850" t="str">
        <f>_xlfn.CONCAT(Table1[#This Row])</f>
        <v>Creso Rosso Veronese 2016ItalyRosso VeroneseBolla4.12716.592016</v>
      </c>
      <c r="S5850" t="b">
        <v>0</v>
      </c>
    </row>
    <row r="5851" spans="1:19" x14ac:dyDescent="0.2">
      <c r="A5851" t="s">
        <v>4792</v>
      </c>
      <c r="B5851" t="s">
        <v>9</v>
      </c>
      <c r="C5851" t="s">
        <v>2966</v>
      </c>
      <c r="D5851" t="s">
        <v>4793</v>
      </c>
      <c r="E5851">
        <v>4</v>
      </c>
      <c r="F5851">
        <v>27</v>
      </c>
      <c r="G5851" s="21">
        <v>66.930000000000007</v>
      </c>
      <c r="H5851">
        <v>2016</v>
      </c>
      <c r="J5851" t="str">
        <f>_xlfn.CONCAT(Table1[#This Row])</f>
        <v>Beaune 1er Cru Clos des Ursules 2016FranceBeaune Premier CruDomaine des Héritiers Louis Jadot42766.932016</v>
      </c>
      <c r="S5851" t="b">
        <v>0</v>
      </c>
    </row>
    <row r="5852" spans="1:19" x14ac:dyDescent="0.2">
      <c r="A5852" t="s">
        <v>4803</v>
      </c>
      <c r="B5852" t="s">
        <v>9</v>
      </c>
      <c r="C5852" t="s">
        <v>4610</v>
      </c>
      <c r="D5852" t="s">
        <v>2458</v>
      </c>
      <c r="E5852">
        <v>4</v>
      </c>
      <c r="F5852">
        <v>27</v>
      </c>
      <c r="G5852" s="21">
        <v>56.54</v>
      </c>
      <c r="H5852">
        <v>2016</v>
      </c>
      <c r="J5852" t="str">
        <f>_xlfn.CONCAT(Table1[#This Row])</f>
        <v>Chambolle-Musigny Vieilles Vignes 2016FranceChambolle-MusignyFrédéric Magnien42756.542016</v>
      </c>
      <c r="S5852" t="b">
        <v>0</v>
      </c>
    </row>
    <row r="5853" spans="1:19" x14ac:dyDescent="0.2">
      <c r="A5853" t="s">
        <v>950</v>
      </c>
      <c r="B5853" t="s">
        <v>16</v>
      </c>
      <c r="C5853" t="s">
        <v>17</v>
      </c>
      <c r="D5853" t="s">
        <v>193</v>
      </c>
      <c r="E5853">
        <v>3.9</v>
      </c>
      <c r="F5853">
        <v>27</v>
      </c>
      <c r="G5853" s="21">
        <v>16.07</v>
      </c>
      <c r="H5853">
        <v>2016</v>
      </c>
      <c r="J5853" t="str">
        <f>_xlfn.CONCAT(Table1[#This Row])</f>
        <v>Syrah 2016ItalyToscanaPoggio Argentiera3.92716.072016</v>
      </c>
      <c r="S5853" t="b">
        <v>0</v>
      </c>
    </row>
    <row r="5854" spans="1:19" x14ac:dyDescent="0.2">
      <c r="A5854" t="s">
        <v>4762</v>
      </c>
      <c r="B5854" t="s">
        <v>66</v>
      </c>
      <c r="C5854" t="s">
        <v>829</v>
      </c>
      <c r="D5854" t="s">
        <v>4763</v>
      </c>
      <c r="E5854">
        <v>3.8</v>
      </c>
      <c r="F5854">
        <v>27</v>
      </c>
      <c r="G5854" s="21">
        <v>15.69</v>
      </c>
      <c r="H5854">
        <v>2016</v>
      </c>
      <c r="J5854" t="str">
        <f>_xlfn.CONCAT(Table1[#This Row])</f>
        <v>Rodal Pla 2016SpainMallorcaMortitx3.82715.692016</v>
      </c>
      <c r="S5854" t="b">
        <v>0</v>
      </c>
    </row>
    <row r="5855" spans="1:19" x14ac:dyDescent="0.2">
      <c r="A5855" t="s">
        <v>860</v>
      </c>
      <c r="B5855" t="s">
        <v>70</v>
      </c>
      <c r="C5855" t="s">
        <v>71</v>
      </c>
      <c r="D5855" t="s">
        <v>4838</v>
      </c>
      <c r="E5855">
        <v>3.7</v>
      </c>
      <c r="F5855">
        <v>27</v>
      </c>
      <c r="G5855" s="21">
        <v>7.6</v>
      </c>
      <c r="H5855">
        <v>2016</v>
      </c>
      <c r="J5855" t="str">
        <f>_xlfn.CONCAT(Table1[#This Row])</f>
        <v>Cabernet Sauvignon 2016United StatesCaliforniaStone Barn3.7277.62016</v>
      </c>
      <c r="S5855" t="b">
        <v>0</v>
      </c>
    </row>
    <row r="5856" spans="1:19" x14ac:dyDescent="0.2">
      <c r="A5856" t="s">
        <v>4798</v>
      </c>
      <c r="B5856" t="s">
        <v>9</v>
      </c>
      <c r="C5856" t="s">
        <v>41</v>
      </c>
      <c r="D5856" t="s">
        <v>811</v>
      </c>
      <c r="E5856">
        <v>3.6</v>
      </c>
      <c r="F5856">
        <v>27</v>
      </c>
      <c r="G5856" s="21">
        <v>9.9</v>
      </c>
      <c r="H5856">
        <v>2016</v>
      </c>
      <c r="J5856" t="str">
        <f>_xlfn.CONCAT(Table1[#This Row])</f>
        <v>Les Terroirs Minervois 2016FranceMinervoisCalmel &amp; Joseph3.6279.92016</v>
      </c>
      <c r="S5856" t="b">
        <v>0</v>
      </c>
    </row>
    <row r="5857" spans="1:19" x14ac:dyDescent="0.2">
      <c r="A5857" t="s">
        <v>4823</v>
      </c>
      <c r="B5857" t="s">
        <v>16</v>
      </c>
      <c r="C5857" t="s">
        <v>638</v>
      </c>
      <c r="D5857" t="s">
        <v>639</v>
      </c>
      <c r="E5857">
        <v>3.6</v>
      </c>
      <c r="F5857">
        <v>27</v>
      </c>
      <c r="G5857" s="21">
        <v>9.5</v>
      </c>
      <c r="H5857">
        <v>2016</v>
      </c>
      <c r="J5857" t="str">
        <f>_xlfn.CONCAT(Table1[#This Row])</f>
        <v>Montepulciano d'Abruzzo Riserva 2016ItalyMontepulciano d'AbruzzoFosso Corno3.6279.52016</v>
      </c>
      <c r="S5857" t="b">
        <v>0</v>
      </c>
    </row>
    <row r="5858" spans="1:19" x14ac:dyDescent="0.2">
      <c r="A5858" t="s">
        <v>4845</v>
      </c>
      <c r="B5858" t="s">
        <v>9</v>
      </c>
      <c r="C5858" t="s">
        <v>56</v>
      </c>
      <c r="D5858" t="s">
        <v>4846</v>
      </c>
      <c r="E5858">
        <v>3.6</v>
      </c>
      <c r="F5858">
        <v>27</v>
      </c>
      <c r="G5858" s="21">
        <v>8.99</v>
      </c>
      <c r="H5858">
        <v>2016</v>
      </c>
      <c r="J5858" t="str">
        <f>_xlfn.CONCAT(Table1[#This Row])</f>
        <v>Domaine de Cocol Côtes-du-Rhône 2016FranceCôtes-du-RhônePellerin3.6278.992016</v>
      </c>
      <c r="S5858" t="b">
        <v>0</v>
      </c>
    </row>
    <row r="5859" spans="1:19" x14ac:dyDescent="0.2">
      <c r="A5859" t="s">
        <v>4820</v>
      </c>
      <c r="B5859" t="s">
        <v>16</v>
      </c>
      <c r="C5859" t="s">
        <v>4821</v>
      </c>
      <c r="D5859" t="s">
        <v>4822</v>
      </c>
      <c r="E5859">
        <v>3.5</v>
      </c>
      <c r="F5859">
        <v>27</v>
      </c>
      <c r="G5859" s="21">
        <v>10.9</v>
      </c>
      <c r="H5859">
        <v>2016</v>
      </c>
      <c r="J5859" t="str">
        <f>_xlfn.CONCAT(Table1[#This Row])</f>
        <v>La Botte Piena Valtènesi 2016ItalyValtenesiLa Basia3.52710.92016</v>
      </c>
      <c r="S5859" t="b">
        <v>0</v>
      </c>
    </row>
    <row r="5860" spans="1:19" x14ac:dyDescent="0.2">
      <c r="A5860" t="s">
        <v>4833</v>
      </c>
      <c r="B5860" t="s">
        <v>66</v>
      </c>
      <c r="C5860" t="s">
        <v>108</v>
      </c>
      <c r="D5860" t="s">
        <v>4834</v>
      </c>
      <c r="E5860">
        <v>3.5</v>
      </c>
      <c r="F5860">
        <v>27</v>
      </c>
      <c r="G5860" s="21">
        <v>5.75</v>
      </c>
      <c r="H5860">
        <v>2016</v>
      </c>
      <c r="J5860" t="str">
        <f>_xlfn.CONCAT(Table1[#This Row])</f>
        <v>Monastrell - Cabernet Sauvignon 2016SpainYeclaAlma de Casa3.5275.752016</v>
      </c>
      <c r="S5860" t="b">
        <v>0</v>
      </c>
    </row>
    <row r="5861" spans="1:19" x14ac:dyDescent="0.2">
      <c r="A5861" t="s">
        <v>1063</v>
      </c>
      <c r="B5861" t="s">
        <v>16</v>
      </c>
      <c r="C5861" t="s">
        <v>228</v>
      </c>
      <c r="D5861" t="s">
        <v>4802</v>
      </c>
      <c r="E5861">
        <v>3.4</v>
      </c>
      <c r="F5861">
        <v>27</v>
      </c>
      <c r="G5861" s="21">
        <v>6.9</v>
      </c>
      <c r="H5861">
        <v>2016</v>
      </c>
      <c r="J5861" t="str">
        <f>_xlfn.CONCAT(Table1[#This Row])</f>
        <v>Merlot 2016ItalyTerre SicilianeFeudi Branciforti dei Bordonaro3.4276.92016</v>
      </c>
      <c r="S5861" t="b">
        <v>0</v>
      </c>
    </row>
    <row r="5862" spans="1:19" x14ac:dyDescent="0.2">
      <c r="A5862" t="s">
        <v>4628</v>
      </c>
      <c r="B5862" t="s">
        <v>66</v>
      </c>
      <c r="C5862" t="s">
        <v>67</v>
      </c>
      <c r="D5862" t="s">
        <v>4021</v>
      </c>
      <c r="E5862">
        <v>4.4000000000000004</v>
      </c>
      <c r="F5862">
        <v>26</v>
      </c>
      <c r="G5862" s="21">
        <v>89.95</v>
      </c>
      <c r="H5862">
        <v>2016</v>
      </c>
      <c r="J5862" t="str">
        <f>_xlfn.CONCAT(Table1[#This Row])</f>
        <v>Moncerbal Bierzo (Corullón) 2016SpainBierzoDescendientes de J. Palacios4.42689.952016</v>
      </c>
      <c r="S5862" t="b">
        <v>0</v>
      </c>
    </row>
    <row r="5863" spans="1:19" x14ac:dyDescent="0.2">
      <c r="A5863" t="s">
        <v>4569</v>
      </c>
      <c r="B5863" t="s">
        <v>9</v>
      </c>
      <c r="C5863" t="s">
        <v>1954</v>
      </c>
      <c r="D5863" t="s">
        <v>4570</v>
      </c>
      <c r="E5863">
        <v>4.3</v>
      </c>
      <c r="F5863">
        <v>26</v>
      </c>
      <c r="G5863" s="21">
        <v>47.66</v>
      </c>
      <c r="H5863">
        <v>2016</v>
      </c>
      <c r="J5863" t="str">
        <f>_xlfn.CONCAT(Table1[#This Row])</f>
        <v>Pommard 2016FrancePommardJ.M. Boillot4.32647.662016</v>
      </c>
      <c r="S5863" t="b">
        <v>0</v>
      </c>
    </row>
    <row r="5864" spans="1:19" x14ac:dyDescent="0.2">
      <c r="A5864" t="s">
        <v>4599</v>
      </c>
      <c r="B5864" t="s">
        <v>9</v>
      </c>
      <c r="C5864" t="s">
        <v>4600</v>
      </c>
      <c r="D5864" t="s">
        <v>4601</v>
      </c>
      <c r="E5864">
        <v>4.2</v>
      </c>
      <c r="F5864">
        <v>26</v>
      </c>
      <c r="G5864" s="21">
        <v>125</v>
      </c>
      <c r="H5864">
        <v>2016</v>
      </c>
      <c r="J5864" t="str">
        <f>_xlfn.CONCAT(Table1[#This Row])</f>
        <v>Les Malconsorts Vosne-Romanée Premier Cru 2016FranceVosne-Romanée Premier CruClos Frantin4.2261252016</v>
      </c>
      <c r="S5864" t="b">
        <v>0</v>
      </c>
    </row>
    <row r="5865" spans="1:19" x14ac:dyDescent="0.2">
      <c r="A5865" t="s">
        <v>4566</v>
      </c>
      <c r="B5865" t="s">
        <v>9</v>
      </c>
      <c r="C5865" t="s">
        <v>27</v>
      </c>
      <c r="D5865" t="s">
        <v>729</v>
      </c>
      <c r="E5865">
        <v>4.0999999999999996</v>
      </c>
      <c r="F5865">
        <v>26</v>
      </c>
      <c r="G5865" s="21">
        <v>86</v>
      </c>
      <c r="H5865">
        <v>2016</v>
      </c>
      <c r="J5865" t="str">
        <f>_xlfn.CONCAT(Table1[#This Row])</f>
        <v>Gigondas Hominis Fides 2016FranceGigondasChâteau de Saint Cosme4.126862016</v>
      </c>
      <c r="S5865" t="b">
        <v>0</v>
      </c>
    </row>
    <row r="5866" spans="1:19" x14ac:dyDescent="0.2">
      <c r="A5866" t="s">
        <v>4572</v>
      </c>
      <c r="B5866" t="s">
        <v>277</v>
      </c>
      <c r="C5866" t="s">
        <v>852</v>
      </c>
      <c r="D5866" t="s">
        <v>3188</v>
      </c>
      <c r="E5866">
        <v>4.0999999999999996</v>
      </c>
      <c r="F5866">
        <v>26</v>
      </c>
      <c r="G5866" s="21">
        <v>38</v>
      </c>
      <c r="H5866">
        <v>2016</v>
      </c>
      <c r="J5866" t="str">
        <f>_xlfn.CONCAT(Table1[#This Row])</f>
        <v>Marienthal Trotzenberg Spätburgunder 2016GermanyAhrJulia Bertram4.126382016</v>
      </c>
      <c r="S5866" t="b">
        <v>0</v>
      </c>
    </row>
    <row r="5867" spans="1:19" x14ac:dyDescent="0.2">
      <c r="A5867" t="s">
        <v>4609</v>
      </c>
      <c r="B5867" t="s">
        <v>9</v>
      </c>
      <c r="C5867" t="s">
        <v>4610</v>
      </c>
      <c r="D5867" t="s">
        <v>1901</v>
      </c>
      <c r="E5867">
        <v>4</v>
      </c>
      <c r="F5867">
        <v>26</v>
      </c>
      <c r="G5867" s="21">
        <v>103.98</v>
      </c>
      <c r="H5867">
        <v>2016</v>
      </c>
      <c r="J5867" t="str">
        <f>_xlfn.CONCAT(Table1[#This Row])</f>
        <v>Chambolle-Musigny 2016FranceChambolle-MusignyDomaine Arnoux-Lachaux426103.982016</v>
      </c>
      <c r="S5867" t="b">
        <v>0</v>
      </c>
    </row>
    <row r="5868" spans="1:19" x14ac:dyDescent="0.2">
      <c r="A5868" t="s">
        <v>130</v>
      </c>
      <c r="B5868" t="s">
        <v>62</v>
      </c>
      <c r="C5868" t="s">
        <v>2309</v>
      </c>
      <c r="D5868" t="s">
        <v>4567</v>
      </c>
      <c r="E5868">
        <v>3.9</v>
      </c>
      <c r="F5868">
        <v>26</v>
      </c>
      <c r="G5868" s="21">
        <v>19.989999999999998</v>
      </c>
      <c r="H5868">
        <v>2016</v>
      </c>
      <c r="J5868" t="str">
        <f>_xlfn.CONCAT(Table1[#This Row])</f>
        <v>Shiraz 2016South AfricaConstantiaSteenberg3.92619.992016</v>
      </c>
      <c r="S5868" t="b">
        <v>0</v>
      </c>
    </row>
    <row r="5869" spans="1:19" x14ac:dyDescent="0.2">
      <c r="A5869" t="s">
        <v>4615</v>
      </c>
      <c r="B5869" t="s">
        <v>9</v>
      </c>
      <c r="C5869" t="s">
        <v>184</v>
      </c>
      <c r="D5869" t="s">
        <v>4616</v>
      </c>
      <c r="E5869">
        <v>3.9</v>
      </c>
      <c r="F5869">
        <v>26</v>
      </c>
      <c r="G5869" s="21">
        <v>25.25</v>
      </c>
      <c r="H5869">
        <v>2016</v>
      </c>
      <c r="J5869" t="str">
        <f>_xlfn.CONCAT(Table1[#This Row])</f>
        <v>Pauillac 2016FrancePauillacChâteau Haut-Bages Monpelou3.92625.252016</v>
      </c>
      <c r="S5869" t="b">
        <v>0</v>
      </c>
    </row>
    <row r="5870" spans="1:19" x14ac:dyDescent="0.2">
      <c r="A5870" t="s">
        <v>4625</v>
      </c>
      <c r="B5870" t="s">
        <v>9</v>
      </c>
      <c r="C5870" t="s">
        <v>4626</v>
      </c>
      <c r="D5870" t="s">
        <v>4627</v>
      </c>
      <c r="E5870">
        <v>3.9</v>
      </c>
      <c r="F5870">
        <v>26</v>
      </c>
      <c r="G5870" s="21">
        <v>11.7</v>
      </c>
      <c r="H5870">
        <v>2016</v>
      </c>
      <c r="J5870" t="str">
        <f>_xlfn.CONCAT(Table1[#This Row])</f>
        <v>Côtes du Rhône Villages 'Séguret' 2016FranceCôtes-du-Rhône-Villages 'Seguret'Maison Plantevin3.92611.72016</v>
      </c>
      <c r="S5870" t="b">
        <v>0</v>
      </c>
    </row>
    <row r="5871" spans="1:19" x14ac:dyDescent="0.2">
      <c r="A5871" t="s">
        <v>950</v>
      </c>
      <c r="B5871" t="s">
        <v>277</v>
      </c>
      <c r="C5871" t="s">
        <v>278</v>
      </c>
      <c r="D5871" t="s">
        <v>4568</v>
      </c>
      <c r="E5871">
        <v>3.7</v>
      </c>
      <c r="F5871">
        <v>26</v>
      </c>
      <c r="G5871" s="21">
        <v>19.899999999999999</v>
      </c>
      <c r="H5871">
        <v>2016</v>
      </c>
      <c r="J5871" t="str">
        <f>_xlfn.CONCAT(Table1[#This Row])</f>
        <v>Syrah 2016GermanyPfalzOliver Zeter3.72619.92016</v>
      </c>
      <c r="S5871" t="b">
        <v>0</v>
      </c>
    </row>
    <row r="5872" spans="1:19" x14ac:dyDescent="0.2">
      <c r="A5872" t="s">
        <v>4579</v>
      </c>
      <c r="B5872" t="s">
        <v>66</v>
      </c>
      <c r="C5872" t="s">
        <v>268</v>
      </c>
      <c r="D5872" t="s">
        <v>2656</v>
      </c>
      <c r="E5872">
        <v>3.3</v>
      </c>
      <c r="F5872">
        <v>26</v>
      </c>
      <c r="G5872" s="21">
        <v>9.75</v>
      </c>
      <c r="H5872">
        <v>2016</v>
      </c>
      <c r="J5872" t="str">
        <f>_xlfn.CONCAT(Table1[#This Row])</f>
        <v>PLIC PLIC PLIC 2016SpainMontsantTerra de Falanis3.3269.752016</v>
      </c>
      <c r="S5872" t="b">
        <v>0</v>
      </c>
    </row>
    <row r="5873" spans="1:19" x14ac:dyDescent="0.2">
      <c r="A5873" t="s">
        <v>4589</v>
      </c>
      <c r="B5873" t="s">
        <v>9</v>
      </c>
      <c r="C5873" t="s">
        <v>56</v>
      </c>
      <c r="D5873" t="s">
        <v>4590</v>
      </c>
      <c r="E5873">
        <v>3.3</v>
      </c>
      <c r="F5873">
        <v>26</v>
      </c>
      <c r="G5873" s="21">
        <v>6.58</v>
      </c>
      <c r="H5873">
        <v>2016</v>
      </c>
      <c r="J5873" t="str">
        <f>_xlfn.CONCAT(Table1[#This Row])</f>
        <v>Cuvée Porte des Cardinaux Côtes-du-Rhône 2016FranceCôtes-du-RhôneRémy Ferbras3.3266.582016</v>
      </c>
      <c r="S5873" t="b">
        <v>0</v>
      </c>
    </row>
    <row r="5874" spans="1:19" x14ac:dyDescent="0.2">
      <c r="A5874" t="s">
        <v>4240</v>
      </c>
      <c r="B5874" t="s">
        <v>9</v>
      </c>
      <c r="C5874" t="s">
        <v>125</v>
      </c>
      <c r="D5874" t="s">
        <v>4606</v>
      </c>
      <c r="E5874">
        <v>3</v>
      </c>
      <c r="F5874">
        <v>26</v>
      </c>
      <c r="G5874" s="21">
        <v>6.97</v>
      </c>
      <c r="H5874">
        <v>2016</v>
      </c>
      <c r="J5874" t="str">
        <f>_xlfn.CONCAT(Table1[#This Row])</f>
        <v>Bordeaux 2016FranceBordeauxChâteau le Sabley3266.972016</v>
      </c>
      <c r="S5874" t="b">
        <v>0</v>
      </c>
    </row>
    <row r="5875" spans="1:19" x14ac:dyDescent="0.2">
      <c r="A5875" t="s">
        <v>4411</v>
      </c>
      <c r="B5875" t="s">
        <v>16</v>
      </c>
      <c r="C5875" t="s">
        <v>302</v>
      </c>
      <c r="D5875" t="s">
        <v>4412</v>
      </c>
      <c r="E5875">
        <v>4.7</v>
      </c>
      <c r="F5875">
        <v>25</v>
      </c>
      <c r="G5875" s="21">
        <v>53.35</v>
      </c>
      <c r="H5875">
        <v>2016</v>
      </c>
      <c r="J5875" t="str">
        <f>_xlfn.CONCAT(Table1[#This Row])</f>
        <v>Since 1974 Primitivo di Manduria Limited Platinum Edition 2016ItalyPrimitivo di ManduriaEmera4.72553.352016</v>
      </c>
      <c r="S5875" t="b">
        <v>0</v>
      </c>
    </row>
    <row r="5876" spans="1:19" x14ac:dyDescent="0.2">
      <c r="A5876" t="s">
        <v>2106</v>
      </c>
      <c r="B5876" t="s">
        <v>9</v>
      </c>
      <c r="C5876" t="s">
        <v>389</v>
      </c>
      <c r="D5876" t="s">
        <v>1773</v>
      </c>
      <c r="E5876">
        <v>4.5</v>
      </c>
      <c r="F5876">
        <v>25</v>
      </c>
      <c r="G5876" s="21">
        <v>582.92999999999995</v>
      </c>
      <c r="H5876">
        <v>2016</v>
      </c>
      <c r="J5876" t="str">
        <f>_xlfn.CONCAT(Table1[#This Row])</f>
        <v>Pessac-Léognan (Grand Cru Classé de Graves) 2016FrancePessac-LéognanChâteau La Mission Haut-Brion4.525582.932016</v>
      </c>
      <c r="S5876" t="b">
        <v>0</v>
      </c>
    </row>
    <row r="5877" spans="1:19" x14ac:dyDescent="0.2">
      <c r="A5877" t="s">
        <v>4404</v>
      </c>
      <c r="B5877" t="s">
        <v>9</v>
      </c>
      <c r="C5877" t="s">
        <v>2568</v>
      </c>
      <c r="D5877" t="s">
        <v>4405</v>
      </c>
      <c r="E5877">
        <v>4.2</v>
      </c>
      <c r="F5877">
        <v>25</v>
      </c>
      <c r="G5877" s="21">
        <v>25.9</v>
      </c>
      <c r="H5877">
        <v>2016</v>
      </c>
      <c r="J5877" t="str">
        <f>_xlfn.CONCAT(Table1[#This Row])</f>
        <v>Jamais Content Pic Saint-Loup 2016FrancePic-Saint-LoupMortiès4.22525.92016</v>
      </c>
      <c r="S5877" t="b">
        <v>0</v>
      </c>
    </row>
    <row r="5878" spans="1:19" x14ac:dyDescent="0.2">
      <c r="A5878" t="s">
        <v>2597</v>
      </c>
      <c r="B5878" t="s">
        <v>16</v>
      </c>
      <c r="C5878" t="s">
        <v>181</v>
      </c>
      <c r="D5878" t="s">
        <v>1269</v>
      </c>
      <c r="E5878">
        <v>4.2</v>
      </c>
      <c r="F5878">
        <v>25</v>
      </c>
      <c r="G5878" s="21">
        <v>48.64</v>
      </c>
      <c r="H5878">
        <v>2016</v>
      </c>
      <c r="J5878" t="str">
        <f>_xlfn.CONCAT(Table1[#This Row])</f>
        <v>Barolo 2016ItalyBaroloCeretto4.22548.642016</v>
      </c>
      <c r="S5878" t="b">
        <v>0</v>
      </c>
    </row>
    <row r="5879" spans="1:19" x14ac:dyDescent="0.2">
      <c r="A5879" t="s">
        <v>4385</v>
      </c>
      <c r="B5879" t="s">
        <v>16</v>
      </c>
      <c r="C5879" t="s">
        <v>492</v>
      </c>
      <c r="D5879" t="s">
        <v>3716</v>
      </c>
      <c r="E5879">
        <v>4.0999999999999996</v>
      </c>
      <c r="F5879">
        <v>25</v>
      </c>
      <c r="G5879" s="21">
        <v>37.5</v>
      </c>
      <c r="H5879">
        <v>2016</v>
      </c>
      <c r="J5879" t="str">
        <f>_xlfn.CONCAT(Table1[#This Row])</f>
        <v>Bolgheri Superiore 2016ItalyBolgheri SuperioreTenuta le Colonne4.12537.52016</v>
      </c>
      <c r="S5879" t="b">
        <v>0</v>
      </c>
    </row>
    <row r="5880" spans="1:19" x14ac:dyDescent="0.2">
      <c r="A5880" t="s">
        <v>4422</v>
      </c>
      <c r="B5880" t="s">
        <v>16</v>
      </c>
      <c r="C5880" t="s">
        <v>17</v>
      </c>
      <c r="D5880" t="s">
        <v>2725</v>
      </c>
      <c r="E5880">
        <v>4.0999999999999996</v>
      </c>
      <c r="F5880">
        <v>25</v>
      </c>
      <c r="G5880" s="21">
        <v>42.79</v>
      </c>
      <c r="H5880">
        <v>2016</v>
      </c>
      <c r="J5880" t="str">
        <f>_xlfn.CONCAT(Table1[#This Row])</f>
        <v>Toscana Grifi 2016ItalyToscanaAvignonesi4.12542.792016</v>
      </c>
      <c r="S5880" t="b">
        <v>0</v>
      </c>
    </row>
    <row r="5881" spans="1:19" x14ac:dyDescent="0.2">
      <c r="A5881" t="s">
        <v>4423</v>
      </c>
      <c r="B5881" t="s">
        <v>16</v>
      </c>
      <c r="C5881" t="s">
        <v>302</v>
      </c>
      <c r="D5881" t="s">
        <v>2431</v>
      </c>
      <c r="E5881">
        <v>4</v>
      </c>
      <c r="F5881">
        <v>25</v>
      </c>
      <c r="G5881" s="21">
        <v>11.98</v>
      </c>
      <c r="H5881">
        <v>2016</v>
      </c>
      <c r="J5881" t="str">
        <f>_xlfn.CONCAT(Table1[#This Row])</f>
        <v>Primo Primitivo di Manduria Riserva 2016ItalyPrimitivo di ManduriaMasseria La Volpe42511.982016</v>
      </c>
      <c r="S5881" t="b">
        <v>0</v>
      </c>
    </row>
    <row r="5882" spans="1:19" x14ac:dyDescent="0.2">
      <c r="A5882" t="s">
        <v>4398</v>
      </c>
      <c r="B5882" t="s">
        <v>16</v>
      </c>
      <c r="C5882" t="s">
        <v>1246</v>
      </c>
      <c r="D5882" t="s">
        <v>3755</v>
      </c>
      <c r="E5882">
        <v>3.8</v>
      </c>
      <c r="F5882">
        <v>25</v>
      </c>
      <c r="G5882" s="21">
        <v>19.39</v>
      </c>
      <c r="H5882">
        <v>2016</v>
      </c>
      <c r="J5882" t="str">
        <f>_xlfn.CONCAT(Table1[#This Row])</f>
        <v>Lampante Montefalco Rosso Riserva 2016ItalyMontefalcoTenuta Castelbuono3.82519.392016</v>
      </c>
      <c r="S5882" t="b">
        <v>0</v>
      </c>
    </row>
    <row r="5883" spans="1:19" x14ac:dyDescent="0.2">
      <c r="A5883" t="s">
        <v>4426</v>
      </c>
      <c r="B5883" t="s">
        <v>16</v>
      </c>
      <c r="C5883" t="s">
        <v>2143</v>
      </c>
      <c r="D5883" t="s">
        <v>1664</v>
      </c>
      <c r="E5883">
        <v>3.8</v>
      </c>
      <c r="F5883">
        <v>25</v>
      </c>
      <c r="G5883" s="21">
        <v>12.62</v>
      </c>
      <c r="H5883">
        <v>2016</v>
      </c>
      <c r="J5883" t="str">
        <f>_xlfn.CONCAT(Table1[#This Row])</f>
        <v>Bisaccione 2016ItalyMarcheConti di Buscareto3.82512.622016</v>
      </c>
      <c r="S5883" t="b">
        <v>0</v>
      </c>
    </row>
    <row r="5884" spans="1:19" x14ac:dyDescent="0.2">
      <c r="A5884" t="s">
        <v>4410</v>
      </c>
      <c r="B5884" t="s">
        <v>16</v>
      </c>
      <c r="C5884" t="s">
        <v>748</v>
      </c>
      <c r="D5884" t="s">
        <v>3069</v>
      </c>
      <c r="E5884">
        <v>3.7</v>
      </c>
      <c r="F5884">
        <v>25</v>
      </c>
      <c r="G5884" s="21">
        <v>11.9</v>
      </c>
      <c r="H5884">
        <v>2016</v>
      </c>
      <c r="J5884" t="str">
        <f>_xlfn.CONCAT(Table1[#This Row])</f>
        <v>Masca 2016ItalyMaremma ToscanaRoccapesta3.72511.92016</v>
      </c>
      <c r="S5884" t="b">
        <v>0</v>
      </c>
    </row>
    <row r="5885" spans="1:19" x14ac:dyDescent="0.2">
      <c r="A5885" t="s">
        <v>4413</v>
      </c>
      <c r="B5885" t="s">
        <v>66</v>
      </c>
      <c r="C5885" t="s">
        <v>308</v>
      </c>
      <c r="D5885" t="s">
        <v>4414</v>
      </c>
      <c r="E5885">
        <v>3.7</v>
      </c>
      <c r="F5885">
        <v>25</v>
      </c>
      <c r="G5885" s="21">
        <v>10.5</v>
      </c>
      <c r="H5885">
        <v>2016</v>
      </c>
      <c r="J5885" t="str">
        <f>_xlfn.CONCAT(Table1[#This Row])</f>
        <v>Solar de Libano Crianza 2016SpainRiojaBodegas Castillo de Sajazarra3.72510.52016</v>
      </c>
      <c r="S5885" t="b">
        <v>0</v>
      </c>
    </row>
    <row r="5886" spans="1:19" x14ac:dyDescent="0.2">
      <c r="A5886" t="s">
        <v>4432</v>
      </c>
      <c r="B5886" t="s">
        <v>66</v>
      </c>
      <c r="C5886" t="s">
        <v>308</v>
      </c>
      <c r="D5886" t="s">
        <v>3655</v>
      </c>
      <c r="E5886">
        <v>3.6</v>
      </c>
      <c r="F5886">
        <v>25</v>
      </c>
      <c r="G5886" s="21">
        <v>11.02</v>
      </c>
      <c r="H5886">
        <v>2016</v>
      </c>
      <c r="J5886" t="str">
        <f>_xlfn.CONCAT(Table1[#This Row])</f>
        <v>Edición Fábulas Tempranillo 2016SpainRiojaLarchago3.62511.022016</v>
      </c>
      <c r="S5886" t="b">
        <v>0</v>
      </c>
    </row>
    <row r="5887" spans="1:19" x14ac:dyDescent="0.2">
      <c r="A5887" t="s">
        <v>285</v>
      </c>
      <c r="B5887" t="s">
        <v>70</v>
      </c>
      <c r="C5887" t="s">
        <v>71</v>
      </c>
      <c r="D5887" t="s">
        <v>3569</v>
      </c>
      <c r="E5887">
        <v>4.0999999999999996</v>
      </c>
      <c r="F5887">
        <v>19489</v>
      </c>
      <c r="G5887" s="21">
        <v>26.55</v>
      </c>
      <c r="H5887">
        <v>2017</v>
      </c>
      <c r="J5887" t="str">
        <f>_xlfn.CONCAT(Table1[#This Row])</f>
        <v>Pinot Noir 2017United StatesCaliforniaMeiomi4.11948926.552017</v>
      </c>
      <c r="S5887" t="b">
        <v>0</v>
      </c>
    </row>
    <row r="5888" spans="1:19" x14ac:dyDescent="0.2">
      <c r="A5888" t="s">
        <v>617</v>
      </c>
      <c r="B5888" t="s">
        <v>196</v>
      </c>
      <c r="C5888" t="s">
        <v>197</v>
      </c>
      <c r="D5888" t="s">
        <v>618</v>
      </c>
      <c r="E5888">
        <v>4.0999999999999996</v>
      </c>
      <c r="F5888">
        <v>10676</v>
      </c>
      <c r="G5888" s="21">
        <v>13.5</v>
      </c>
      <c r="H5888">
        <v>2017</v>
      </c>
      <c r="J5888" t="str">
        <f>_xlfn.CONCAT(Table1[#This Row])</f>
        <v>Malbec 2017ArgentinaMendozaCatena4.11067613.52017</v>
      </c>
      <c r="S5888" t="b">
        <v>0</v>
      </c>
    </row>
    <row r="5889" spans="1:19" x14ac:dyDescent="0.2">
      <c r="A5889" t="s">
        <v>9414</v>
      </c>
      <c r="B5889" t="s">
        <v>70</v>
      </c>
      <c r="C5889" t="s">
        <v>161</v>
      </c>
      <c r="D5889" t="s">
        <v>5984</v>
      </c>
      <c r="E5889">
        <v>4.3</v>
      </c>
      <c r="F5889">
        <v>7956</v>
      </c>
      <c r="G5889" s="21">
        <v>61.41</v>
      </c>
      <c r="H5889">
        <v>2017</v>
      </c>
      <c r="J5889" t="str">
        <f>_xlfn.CONCAT(Table1[#This Row])</f>
        <v>The Prisoner 2017United StatesNapa ValleyThe Prisoner4.3795661.412017</v>
      </c>
      <c r="S5889" t="b">
        <v>0</v>
      </c>
    </row>
    <row r="5890" spans="1:19" x14ac:dyDescent="0.2">
      <c r="A5890" t="s">
        <v>8392</v>
      </c>
      <c r="B5890" t="s">
        <v>16</v>
      </c>
      <c r="C5890" t="s">
        <v>302</v>
      </c>
      <c r="D5890" t="s">
        <v>2242</v>
      </c>
      <c r="E5890">
        <v>4.2</v>
      </c>
      <c r="F5890">
        <v>6023</v>
      </c>
      <c r="G5890" s="21">
        <v>8.3699999999999992</v>
      </c>
      <c r="H5890">
        <v>2017</v>
      </c>
      <c r="J5890" t="str">
        <f>_xlfn.CONCAT(Table1[#This Row])</f>
        <v>Primitivo di Manduria Zolla 2017ItalyPrimitivo di ManduriaVigneti del Salento4.260238.372017</v>
      </c>
      <c r="S5890" t="b">
        <v>0</v>
      </c>
    </row>
    <row r="5891" spans="1:19" x14ac:dyDescent="0.2">
      <c r="A5891" t="s">
        <v>762</v>
      </c>
      <c r="B5891" t="s">
        <v>70</v>
      </c>
      <c r="C5891" t="s">
        <v>800</v>
      </c>
      <c r="D5891" t="s">
        <v>8073</v>
      </c>
      <c r="E5891">
        <v>3.7</v>
      </c>
      <c r="F5891">
        <v>5570</v>
      </c>
      <c r="G5891" s="21">
        <v>10.9</v>
      </c>
      <c r="H5891">
        <v>2017</v>
      </c>
      <c r="J5891" t="str">
        <f>_xlfn.CONCAT(Table1[#This Row])</f>
        <v>Cabernet Sauvignon 2017United StatesCentral CoastRobert Mondavi Private Selection3.7557010.92017</v>
      </c>
      <c r="S5891" t="b">
        <v>0</v>
      </c>
    </row>
    <row r="5892" spans="1:19" x14ac:dyDescent="0.2">
      <c r="A5892" t="s">
        <v>7996</v>
      </c>
      <c r="B5892" t="s">
        <v>46</v>
      </c>
      <c r="C5892" t="s">
        <v>341</v>
      </c>
      <c r="D5892" t="s">
        <v>263</v>
      </c>
      <c r="E5892">
        <v>3.7</v>
      </c>
      <c r="F5892">
        <v>5477</v>
      </c>
      <c r="G5892" s="21">
        <v>10.95</v>
      </c>
      <c r="H5892">
        <v>2017</v>
      </c>
      <c r="J5892" t="str">
        <f>_xlfn.CONCAT(Table1[#This Row])</f>
        <v>Koonunga Hill Shiraz - Cabernet 2017AustraliaSouth AustraliaPenfolds3.7547710.952017</v>
      </c>
      <c r="S5892" t="b">
        <v>0</v>
      </c>
    </row>
    <row r="5893" spans="1:19" x14ac:dyDescent="0.2">
      <c r="A5893" t="s">
        <v>7784</v>
      </c>
      <c r="B5893" t="s">
        <v>16</v>
      </c>
      <c r="C5893" t="s">
        <v>17</v>
      </c>
      <c r="D5893" t="s">
        <v>2719</v>
      </c>
      <c r="E5893">
        <v>3.9</v>
      </c>
      <c r="F5893">
        <v>5127</v>
      </c>
      <c r="G5893" s="21">
        <v>18.14</v>
      </c>
      <c r="H5893">
        <v>2017</v>
      </c>
      <c r="J5893" t="str">
        <f>_xlfn.CONCAT(Table1[#This Row])</f>
        <v>Le Volte 2017ItalyToscanaOrnellaia3.9512718.142017</v>
      </c>
      <c r="S5893" t="b">
        <v>0</v>
      </c>
    </row>
    <row r="5894" spans="1:19" x14ac:dyDescent="0.2">
      <c r="A5894" t="s">
        <v>7374</v>
      </c>
      <c r="B5894" t="s">
        <v>196</v>
      </c>
      <c r="C5894" t="s">
        <v>3354</v>
      </c>
      <c r="D5894" t="s">
        <v>3355</v>
      </c>
      <c r="E5894">
        <v>3.8</v>
      </c>
      <c r="F5894">
        <v>4634</v>
      </c>
      <c r="G5894" s="21">
        <v>11.89</v>
      </c>
      <c r="H5894">
        <v>2017</v>
      </c>
      <c r="J5894" t="str">
        <f>_xlfn.CONCAT(Table1[#This Row])</f>
        <v>Tinto (Malbec) 2017ArgentinaSaltaAmalaya3.8463411.892017</v>
      </c>
      <c r="S5894" t="b">
        <v>0</v>
      </c>
    </row>
    <row r="5895" spans="1:19" x14ac:dyDescent="0.2">
      <c r="A5895" t="s">
        <v>6996</v>
      </c>
      <c r="B5895" t="s">
        <v>70</v>
      </c>
      <c r="C5895" t="s">
        <v>161</v>
      </c>
      <c r="D5895" t="s">
        <v>708</v>
      </c>
      <c r="E5895">
        <v>3.9</v>
      </c>
      <c r="F5895">
        <v>4280</v>
      </c>
      <c r="G5895" s="21">
        <v>24.75</v>
      </c>
      <c r="H5895">
        <v>2017</v>
      </c>
      <c r="J5895" t="str">
        <f>_xlfn.CONCAT(Table1[#This Row])</f>
        <v>Diamond Collection Cabernet Sauvignon (Ivory Label) 2017United StatesNapa ValleyFrancis Ford Coppola3.9428024.752017</v>
      </c>
      <c r="S5895" t="b">
        <v>0</v>
      </c>
    </row>
    <row r="5896" spans="1:19" x14ac:dyDescent="0.2">
      <c r="A5896" t="s">
        <v>6970</v>
      </c>
      <c r="B5896" t="s">
        <v>70</v>
      </c>
      <c r="C5896" t="s">
        <v>533</v>
      </c>
      <c r="D5896" t="s">
        <v>1495</v>
      </c>
      <c r="E5896">
        <v>3.7</v>
      </c>
      <c r="F5896">
        <v>4216</v>
      </c>
      <c r="G5896" s="21">
        <v>23.9</v>
      </c>
      <c r="H5896">
        <v>2017</v>
      </c>
      <c r="J5896" t="str">
        <f>_xlfn.CONCAT(Table1[#This Row])</f>
        <v>Cabernet Sauvignon (Cs) 2017United StatesColumbia ValleySubstance3.7421623.92017</v>
      </c>
      <c r="S5896" t="b">
        <v>0</v>
      </c>
    </row>
    <row r="5897" spans="1:19" x14ac:dyDescent="0.2">
      <c r="A5897" t="s">
        <v>6686</v>
      </c>
      <c r="B5897" t="s">
        <v>70</v>
      </c>
      <c r="C5897" t="s">
        <v>3785</v>
      </c>
      <c r="D5897" t="s">
        <v>3800</v>
      </c>
      <c r="E5897">
        <v>4.0999999999999996</v>
      </c>
      <c r="F5897">
        <v>3963</v>
      </c>
      <c r="G5897" s="21">
        <v>29.9</v>
      </c>
      <c r="H5897">
        <v>2017</v>
      </c>
      <c r="J5897" t="str">
        <f>_xlfn.CONCAT(Table1[#This Row])</f>
        <v>Sonoma Zinfandel 2017United StatesSonoma CountySeghesio4.1396329.92017</v>
      </c>
      <c r="S5897" t="b">
        <v>0</v>
      </c>
    </row>
    <row r="5898" spans="1:19" x14ac:dyDescent="0.2">
      <c r="A5898" t="s">
        <v>6657</v>
      </c>
      <c r="B5898" t="s">
        <v>16</v>
      </c>
      <c r="C5898" t="s">
        <v>99</v>
      </c>
      <c r="D5898" t="s">
        <v>749</v>
      </c>
      <c r="E5898">
        <v>3.8</v>
      </c>
      <c r="F5898">
        <v>3900</v>
      </c>
      <c r="G5898" s="21">
        <v>10.54</v>
      </c>
      <c r="H5898">
        <v>2017</v>
      </c>
      <c r="J5898" t="str">
        <f>_xlfn.CONCAT(Table1[#This Row])</f>
        <v>Graticcio Appassionato 2017ItalyVenetoTommasi3.8390010.542017</v>
      </c>
      <c r="S5898" t="b">
        <v>0</v>
      </c>
    </row>
    <row r="5899" spans="1:19" x14ac:dyDescent="0.2">
      <c r="A5899" t="s">
        <v>6483</v>
      </c>
      <c r="B5899" t="s">
        <v>66</v>
      </c>
      <c r="C5899" t="s">
        <v>169</v>
      </c>
      <c r="D5899" t="s">
        <v>170</v>
      </c>
      <c r="E5899">
        <v>3.5</v>
      </c>
      <c r="F5899">
        <v>3792</v>
      </c>
      <c r="G5899" s="21">
        <v>6.75</v>
      </c>
      <c r="H5899">
        <v>2017</v>
      </c>
      <c r="J5899" t="str">
        <f>_xlfn.CONCAT(Table1[#This Row])</f>
        <v>Sangre de Toro 2017SpainCatalunyaTorres3.537926.752017</v>
      </c>
      <c r="S5899" t="b">
        <v>0</v>
      </c>
    </row>
    <row r="5900" spans="1:19" x14ac:dyDescent="0.2">
      <c r="A5900" t="s">
        <v>6477</v>
      </c>
      <c r="B5900" t="s">
        <v>62</v>
      </c>
      <c r="C5900" t="s">
        <v>1798</v>
      </c>
      <c r="D5900" t="s">
        <v>2133</v>
      </c>
      <c r="E5900">
        <v>3.5</v>
      </c>
      <c r="F5900">
        <v>3784</v>
      </c>
      <c r="G5900" s="21">
        <v>5.3</v>
      </c>
      <c r="H5900">
        <v>2017</v>
      </c>
      <c r="J5900" t="str">
        <f>_xlfn.CONCAT(Table1[#This Row])</f>
        <v>Shiraz (Skaapveld) 2017South AfricaCoastal RegionMAN3.537845.32017</v>
      </c>
      <c r="S5900" t="b">
        <v>0</v>
      </c>
    </row>
    <row r="5901" spans="1:19" x14ac:dyDescent="0.2">
      <c r="A5901" t="s">
        <v>2945</v>
      </c>
      <c r="B5901" t="s">
        <v>66</v>
      </c>
      <c r="C5901" t="s">
        <v>222</v>
      </c>
      <c r="D5901" t="s">
        <v>1749</v>
      </c>
      <c r="E5901">
        <v>4.2</v>
      </c>
      <c r="F5901">
        <v>3734</v>
      </c>
      <c r="G5901" s="21">
        <v>15.38</v>
      </c>
      <c r="H5901">
        <v>2017</v>
      </c>
      <c r="J5901" t="str">
        <f>_xlfn.CONCAT(Table1[#This Row])</f>
        <v>Tinto 2017SpainRibera del DueroEmilio Moro4.2373415.382017</v>
      </c>
      <c r="S5901" t="b">
        <v>0</v>
      </c>
    </row>
    <row r="5902" spans="1:19" x14ac:dyDescent="0.2">
      <c r="A5902" t="s">
        <v>617</v>
      </c>
      <c r="B5902" t="s">
        <v>196</v>
      </c>
      <c r="C5902" t="s">
        <v>6433</v>
      </c>
      <c r="D5902" t="s">
        <v>6434</v>
      </c>
      <c r="E5902">
        <v>3.6</v>
      </c>
      <c r="F5902">
        <v>3705</v>
      </c>
      <c r="G5902" s="21">
        <v>12.51</v>
      </c>
      <c r="H5902">
        <v>2017</v>
      </c>
      <c r="J5902" t="str">
        <f>_xlfn.CONCAT(Table1[#This Row])</f>
        <v>Malbec 2017ArgentinaAgreloCrios3.6370512.512017</v>
      </c>
      <c r="S5902" t="b">
        <v>0</v>
      </c>
    </row>
    <row r="5903" spans="1:19" x14ac:dyDescent="0.2">
      <c r="A5903" t="s">
        <v>6325</v>
      </c>
      <c r="B5903" t="s">
        <v>196</v>
      </c>
      <c r="C5903" t="s">
        <v>197</v>
      </c>
      <c r="D5903" t="s">
        <v>5892</v>
      </c>
      <c r="E5903">
        <v>3.6</v>
      </c>
      <c r="F5903">
        <v>3640</v>
      </c>
      <c r="G5903" s="21">
        <v>16.39</v>
      </c>
      <c r="H5903">
        <v>2017</v>
      </c>
      <c r="J5903" t="str">
        <f>_xlfn.CONCAT(Table1[#This Row])</f>
        <v>Altos del Plata Malbec 2017ArgentinaMendozaTerrazas de los Andes3.6364016.392017</v>
      </c>
      <c r="S5903" t="b">
        <v>0</v>
      </c>
    </row>
    <row r="5904" spans="1:19" x14ac:dyDescent="0.2">
      <c r="A5904" t="s">
        <v>6309</v>
      </c>
      <c r="B5904" t="s">
        <v>196</v>
      </c>
      <c r="C5904" t="s">
        <v>197</v>
      </c>
      <c r="D5904" t="s">
        <v>354</v>
      </c>
      <c r="E5904">
        <v>4</v>
      </c>
      <c r="F5904">
        <v>3617</v>
      </c>
      <c r="G5904" s="21">
        <v>13.25</v>
      </c>
      <c r="H5904">
        <v>2017</v>
      </c>
      <c r="J5904" t="str">
        <f>_xlfn.CONCAT(Table1[#This Row])</f>
        <v>Felino Cabernet Sauvignon 2017ArgentinaMendozaViña Cobos4361713.252017</v>
      </c>
      <c r="S5904" t="b">
        <v>0</v>
      </c>
    </row>
    <row r="5905" spans="1:19" x14ac:dyDescent="0.2">
      <c r="A5905" t="s">
        <v>305</v>
      </c>
      <c r="B5905" t="s">
        <v>70</v>
      </c>
      <c r="C5905" t="s">
        <v>71</v>
      </c>
      <c r="D5905" t="s">
        <v>6304</v>
      </c>
      <c r="E5905">
        <v>3.9</v>
      </c>
      <c r="F5905">
        <v>3602</v>
      </c>
      <c r="G5905" s="21">
        <v>8.73</v>
      </c>
      <c r="H5905">
        <v>2017</v>
      </c>
      <c r="J5905" t="str">
        <f>_xlfn.CONCAT(Table1[#This Row])</f>
        <v>Zinfandel 2017United StatesCaliforniaCarnivor3.936028.732017</v>
      </c>
      <c r="S5905" t="b">
        <v>0</v>
      </c>
    </row>
    <row r="5906" spans="1:19" x14ac:dyDescent="0.2">
      <c r="A5906" t="s">
        <v>6084</v>
      </c>
      <c r="B5906" t="s">
        <v>70</v>
      </c>
      <c r="C5906" t="s">
        <v>71</v>
      </c>
      <c r="D5906" t="s">
        <v>3611</v>
      </c>
      <c r="E5906">
        <v>3.7</v>
      </c>
      <c r="F5906">
        <v>3445</v>
      </c>
      <c r="G5906" s="21">
        <v>11.85</v>
      </c>
      <c r="H5906">
        <v>2017</v>
      </c>
      <c r="J5906" t="str">
        <f>_xlfn.CONCAT(Table1[#This Row])</f>
        <v>Founders' Estate Cabernet Sauvignon 2017United StatesCaliforniaBeringer3.7344511.852017</v>
      </c>
      <c r="S5906" t="b">
        <v>0</v>
      </c>
    </row>
    <row r="5907" spans="1:19" x14ac:dyDescent="0.2">
      <c r="A5907" t="s">
        <v>6067</v>
      </c>
      <c r="B5907" t="s">
        <v>16</v>
      </c>
      <c r="C5907" t="s">
        <v>93</v>
      </c>
      <c r="D5907" t="s">
        <v>94</v>
      </c>
      <c r="E5907">
        <v>3.8</v>
      </c>
      <c r="F5907">
        <v>3412</v>
      </c>
      <c r="G5907" s="21">
        <v>19.989999999999998</v>
      </c>
      <c r="H5907">
        <v>2017</v>
      </c>
      <c r="J5907" t="str">
        <f>_xlfn.CONCAT(Table1[#This Row])</f>
        <v>Pèppoli Chianti Classico 2017ItalyChianti ClassicoAntinori3.8341219.992017</v>
      </c>
      <c r="S5907" t="b">
        <v>0</v>
      </c>
    </row>
    <row r="5908" spans="1:19" x14ac:dyDescent="0.2">
      <c r="A5908" t="s">
        <v>5983</v>
      </c>
      <c r="B5908" t="s">
        <v>70</v>
      </c>
      <c r="C5908" t="s">
        <v>71</v>
      </c>
      <c r="D5908" t="s">
        <v>5984</v>
      </c>
      <c r="E5908">
        <v>4.2</v>
      </c>
      <c r="F5908">
        <v>3391</v>
      </c>
      <c r="G5908" s="21">
        <v>38.5</v>
      </c>
      <c r="H5908">
        <v>2017</v>
      </c>
      <c r="J5908" t="str">
        <f>_xlfn.CONCAT(Table1[#This Row])</f>
        <v>Saldo Zinfandel 2017United StatesCaliforniaThe Prisoner4.2339138.52017</v>
      </c>
      <c r="S5908" t="b">
        <v>0</v>
      </c>
    </row>
    <row r="5909" spans="1:19" x14ac:dyDescent="0.2">
      <c r="A5909" t="s">
        <v>5961</v>
      </c>
      <c r="B5909" t="s">
        <v>62</v>
      </c>
      <c r="C5909" t="s">
        <v>63</v>
      </c>
      <c r="D5909" t="s">
        <v>1386</v>
      </c>
      <c r="E5909">
        <v>3.8</v>
      </c>
      <c r="F5909">
        <v>3351</v>
      </c>
      <c r="G5909" s="21">
        <v>9.5</v>
      </c>
      <c r="H5909">
        <v>2017</v>
      </c>
      <c r="J5909" t="str">
        <f>_xlfn.CONCAT(Table1[#This Row])</f>
        <v>Kadette Cape Blend 2017South AfricaStellenboschKanonkop3.833519.52017</v>
      </c>
      <c r="S5909" t="b">
        <v>0</v>
      </c>
    </row>
    <row r="5910" spans="1:19" x14ac:dyDescent="0.2">
      <c r="A5910" t="s">
        <v>5518</v>
      </c>
      <c r="B5910" t="s">
        <v>62</v>
      </c>
      <c r="C5910" t="s">
        <v>1798</v>
      </c>
      <c r="D5910" t="s">
        <v>2133</v>
      </c>
      <c r="E5910">
        <v>3.4</v>
      </c>
      <c r="F5910">
        <v>3050</v>
      </c>
      <c r="G5910" s="21">
        <v>5.74</v>
      </c>
      <c r="H5910">
        <v>2017</v>
      </c>
      <c r="J5910" t="str">
        <f>_xlfn.CONCAT(Table1[#This Row])</f>
        <v>Merlot (Jan Fiskaal) 2017South AfricaCoastal RegionMAN3.430505.742017</v>
      </c>
      <c r="S5910" t="b">
        <v>0</v>
      </c>
    </row>
    <row r="5911" spans="1:19" x14ac:dyDescent="0.2">
      <c r="A5911" t="s">
        <v>762</v>
      </c>
      <c r="B5911" t="s">
        <v>34</v>
      </c>
      <c r="C5911" t="s">
        <v>718</v>
      </c>
      <c r="D5911" t="s">
        <v>5145</v>
      </c>
      <c r="E5911">
        <v>3.4</v>
      </c>
      <c r="F5911">
        <v>2868</v>
      </c>
      <c r="G5911" s="21">
        <v>12.14</v>
      </c>
      <c r="H5911">
        <v>2017</v>
      </c>
      <c r="J5911" t="str">
        <f>_xlfn.CONCAT(Table1[#This Row])</f>
        <v>Cabernet Sauvignon 2017ChileColchagua ValleyLos Vascos3.4286812.142017</v>
      </c>
      <c r="S5911" t="b">
        <v>0</v>
      </c>
    </row>
    <row r="5912" spans="1:19" x14ac:dyDescent="0.2">
      <c r="A5912" t="s">
        <v>5144</v>
      </c>
      <c r="B5912" t="s">
        <v>66</v>
      </c>
      <c r="C5912" t="s">
        <v>111</v>
      </c>
      <c r="D5912" t="s">
        <v>112</v>
      </c>
      <c r="E5912">
        <v>4.0999999999999996</v>
      </c>
      <c r="F5912">
        <v>2866</v>
      </c>
      <c r="G5912" s="21">
        <v>13.5</v>
      </c>
      <c r="H5912">
        <v>2017</v>
      </c>
      <c r="J5912" t="str">
        <f>_xlfn.CONCAT(Table1[#This Row])</f>
        <v>Tres Picos Garnacha 2017SpainCampo de BorjaBorsao4.1286613.52017</v>
      </c>
      <c r="S5912" t="b">
        <v>0</v>
      </c>
    </row>
    <row r="5913" spans="1:19" x14ac:dyDescent="0.2">
      <c r="A5913" t="s">
        <v>5114</v>
      </c>
      <c r="B5913" t="s">
        <v>70</v>
      </c>
      <c r="C5913" t="s">
        <v>161</v>
      </c>
      <c r="D5913" t="s">
        <v>5115</v>
      </c>
      <c r="E5913">
        <v>4.4000000000000004</v>
      </c>
      <c r="F5913">
        <v>2836</v>
      </c>
      <c r="G5913" s="21">
        <v>65</v>
      </c>
      <c r="H5913">
        <v>2017</v>
      </c>
      <c r="J5913" t="str">
        <f>_xlfn.CONCAT(Table1[#This Row])</f>
        <v>ARTEMIS Cabernet Sauvignon 2017United StatesNapa ValleyStag's Leap Wine Cellars4.42836652017</v>
      </c>
      <c r="S5913" t="b">
        <v>0</v>
      </c>
    </row>
    <row r="5914" spans="1:19" x14ac:dyDescent="0.2">
      <c r="A5914" t="s">
        <v>5090</v>
      </c>
      <c r="B5914" t="s">
        <v>62</v>
      </c>
      <c r="C5914" t="s">
        <v>244</v>
      </c>
      <c r="D5914" t="s">
        <v>4222</v>
      </c>
      <c r="E5914">
        <v>3.7</v>
      </c>
      <c r="F5914">
        <v>2816</v>
      </c>
      <c r="G5914" s="21">
        <v>12.99</v>
      </c>
      <c r="H5914">
        <v>2017</v>
      </c>
      <c r="J5914" t="str">
        <f>_xlfn.CONCAT(Table1[#This Row])</f>
        <v>Bushvine Pinotage 2017South AfricaPaarlLievland Vineyards3.7281612.992017</v>
      </c>
      <c r="S5914" t="b">
        <v>0</v>
      </c>
    </row>
    <row r="5915" spans="1:19" x14ac:dyDescent="0.2">
      <c r="A5915" t="s">
        <v>762</v>
      </c>
      <c r="B5915" t="s">
        <v>70</v>
      </c>
      <c r="C5915" t="s">
        <v>71</v>
      </c>
      <c r="D5915" t="s">
        <v>520</v>
      </c>
      <c r="E5915">
        <v>3.4</v>
      </c>
      <c r="F5915">
        <v>2723</v>
      </c>
      <c r="G5915" s="21">
        <v>7.9</v>
      </c>
      <c r="H5915">
        <v>2017</v>
      </c>
      <c r="J5915" t="str">
        <f>_xlfn.CONCAT(Table1[#This Row])</f>
        <v>Cabernet Sauvignon 2017United StatesCaliforniaWoodbridge by Robert Mondavi3.427237.92017</v>
      </c>
      <c r="S5915" t="b">
        <v>0</v>
      </c>
    </row>
    <row r="5916" spans="1:19" x14ac:dyDescent="0.2">
      <c r="A5916" t="s">
        <v>4878</v>
      </c>
      <c r="B5916" t="s">
        <v>77</v>
      </c>
      <c r="C5916" t="s">
        <v>4342</v>
      </c>
      <c r="D5916" t="s">
        <v>297</v>
      </c>
      <c r="E5916">
        <v>3.7</v>
      </c>
      <c r="F5916">
        <v>2710</v>
      </c>
      <c r="G5916" s="21">
        <v>10.75</v>
      </c>
      <c r="H5916">
        <v>2017</v>
      </c>
      <c r="J5916" t="str">
        <f>_xlfn.CONCAT(Table1[#This Row])</f>
        <v>Periquita Reserva 2017PortugalPenínsula de SetúbalJosé Maria da Fonseca3.7271010.752017</v>
      </c>
      <c r="S5916" t="b">
        <v>0</v>
      </c>
    </row>
    <row r="5917" spans="1:19" x14ac:dyDescent="0.2">
      <c r="A5917" t="s">
        <v>516</v>
      </c>
      <c r="B5917" t="s">
        <v>16</v>
      </c>
      <c r="C5917" t="s">
        <v>228</v>
      </c>
      <c r="D5917" t="s">
        <v>455</v>
      </c>
      <c r="E5917">
        <v>3.6</v>
      </c>
      <c r="F5917">
        <v>2706</v>
      </c>
      <c r="G5917" s="21">
        <v>5.32</v>
      </c>
      <c r="H5917">
        <v>2017</v>
      </c>
      <c r="J5917" t="str">
        <f>_xlfn.CONCAT(Table1[#This Row])</f>
        <v>Nero d'Avola 2017ItalyTerre SicilianeBarone Montalto3.627065.322017</v>
      </c>
      <c r="S5917" t="b">
        <v>0</v>
      </c>
    </row>
    <row r="5918" spans="1:19" x14ac:dyDescent="0.2">
      <c r="A5918" t="s">
        <v>4670</v>
      </c>
      <c r="B5918" t="s">
        <v>16</v>
      </c>
      <c r="C5918" t="s">
        <v>74</v>
      </c>
      <c r="D5918" t="s">
        <v>712</v>
      </c>
      <c r="E5918">
        <v>4.0999999999999996</v>
      </c>
      <c r="F5918">
        <v>2612</v>
      </c>
      <c r="G5918" s="21">
        <v>12.19</v>
      </c>
      <c r="H5918">
        <v>2017</v>
      </c>
      <c r="J5918" t="str">
        <f>_xlfn.CONCAT(Table1[#This Row])</f>
        <v>Primitivo Salento Torcicoda 2017ItalySalentoTormaresca4.1261212.192017</v>
      </c>
      <c r="S5918" t="b">
        <v>0</v>
      </c>
    </row>
    <row r="5919" spans="1:19" x14ac:dyDescent="0.2">
      <c r="A5919" t="s">
        <v>4669</v>
      </c>
      <c r="B5919" t="s">
        <v>196</v>
      </c>
      <c r="C5919" t="s">
        <v>1107</v>
      </c>
      <c r="D5919" t="s">
        <v>354</v>
      </c>
      <c r="E5919">
        <v>4.4000000000000004</v>
      </c>
      <c r="F5919">
        <v>2611</v>
      </c>
      <c r="G5919" s="21">
        <v>33.99</v>
      </c>
      <c r="H5919">
        <v>2017</v>
      </c>
      <c r="J5919" t="str">
        <f>_xlfn.CONCAT(Table1[#This Row])</f>
        <v>Bramare Malbec Lujan de Cuyo 2017ArgentinaLujan de CuyoViña Cobos4.4261133.992017</v>
      </c>
      <c r="S5919" t="b">
        <v>0</v>
      </c>
    </row>
    <row r="5920" spans="1:19" x14ac:dyDescent="0.2">
      <c r="A5920" t="s">
        <v>4531</v>
      </c>
      <c r="B5920" t="s">
        <v>77</v>
      </c>
      <c r="C5920" t="s">
        <v>153</v>
      </c>
      <c r="D5920" t="s">
        <v>1541</v>
      </c>
      <c r="E5920">
        <v>4</v>
      </c>
      <c r="F5920">
        <v>2563</v>
      </c>
      <c r="G5920" s="21">
        <v>15.84</v>
      </c>
      <c r="H5920">
        <v>2017</v>
      </c>
      <c r="J5920" t="str">
        <f>_xlfn.CONCAT(Table1[#This Row])</f>
        <v>Alentejano Tinto 2017PortugalAlentejanoHerdade dos Grous4256315.842017</v>
      </c>
      <c r="S5920" t="b">
        <v>0</v>
      </c>
    </row>
    <row r="5921" spans="1:19" x14ac:dyDescent="0.2">
      <c r="A5921" t="s">
        <v>4491</v>
      </c>
      <c r="B5921" t="s">
        <v>16</v>
      </c>
      <c r="C5921" t="s">
        <v>17</v>
      </c>
      <c r="D5921" t="s">
        <v>2868</v>
      </c>
      <c r="E5921">
        <v>4.0999999999999996</v>
      </c>
      <c r="F5921">
        <v>2520</v>
      </c>
      <c r="G5921" s="21">
        <v>39</v>
      </c>
      <c r="H5921">
        <v>2017</v>
      </c>
      <c r="J5921" t="str">
        <f>_xlfn.CONCAT(Table1[#This Row])</f>
        <v>Guidalberto 2017ItalyToscanaTenuta San Guido4.12520392017</v>
      </c>
      <c r="S5921" t="b">
        <v>0</v>
      </c>
    </row>
    <row r="5922" spans="1:19" x14ac:dyDescent="0.2">
      <c r="A5922" t="s">
        <v>4341</v>
      </c>
      <c r="B5922" t="s">
        <v>77</v>
      </c>
      <c r="C5922" t="s">
        <v>4342</v>
      </c>
      <c r="D5922" t="s">
        <v>297</v>
      </c>
      <c r="E5922">
        <v>3.6</v>
      </c>
      <c r="F5922">
        <v>2479</v>
      </c>
      <c r="G5922" s="21">
        <v>11.89</v>
      </c>
      <c r="H5922">
        <v>2017</v>
      </c>
      <c r="J5922" t="str">
        <f>_xlfn.CONCAT(Table1[#This Row])</f>
        <v>Periquita Tinto (Original) 2017PortugalPenínsula de SetúbalJosé Maria da Fonseca3.6247911.892017</v>
      </c>
      <c r="S5922" t="b">
        <v>0</v>
      </c>
    </row>
    <row r="5923" spans="1:19" x14ac:dyDescent="0.2">
      <c r="A5923" t="s">
        <v>4319</v>
      </c>
      <c r="B5923" t="s">
        <v>9</v>
      </c>
      <c r="C5923" t="s">
        <v>56</v>
      </c>
      <c r="D5923" t="s">
        <v>457</v>
      </c>
      <c r="E5923">
        <v>3.7</v>
      </c>
      <c r="F5923">
        <v>2455</v>
      </c>
      <c r="G5923" s="21">
        <v>8.9</v>
      </c>
      <c r="H5923">
        <v>2017</v>
      </c>
      <c r="J5923" t="str">
        <f>_xlfn.CONCAT(Table1[#This Row])</f>
        <v>Côtes-du-Rhône Réserve Rouge 2017FranceCôtes-du-RhôneFamille Perrin3.724558.92017</v>
      </c>
      <c r="S5923" t="b">
        <v>0</v>
      </c>
    </row>
    <row r="5924" spans="1:19" x14ac:dyDescent="0.2">
      <c r="A5924" t="s">
        <v>4302</v>
      </c>
      <c r="B5924" t="s">
        <v>34</v>
      </c>
      <c r="C5924" t="s">
        <v>4303</v>
      </c>
      <c r="D5924" t="s">
        <v>4304</v>
      </c>
      <c r="E5924">
        <v>4.0999999999999996</v>
      </c>
      <c r="F5924">
        <v>2433</v>
      </c>
      <c r="G5924" s="21">
        <v>15.9</v>
      </c>
      <c r="H5924">
        <v>2017</v>
      </c>
      <c r="J5924" t="str">
        <f>_xlfn.CONCAT(Table1[#This Row])</f>
        <v>Carmenère 2017ChilePeumoMarques de Casa Concha4.1243315.92017</v>
      </c>
      <c r="S5924" t="b">
        <v>0</v>
      </c>
    </row>
    <row r="5925" spans="1:19" x14ac:dyDescent="0.2">
      <c r="A5925" t="s">
        <v>4223</v>
      </c>
      <c r="B5925" t="s">
        <v>70</v>
      </c>
      <c r="C5925" t="s">
        <v>161</v>
      </c>
      <c r="D5925" t="s">
        <v>4224</v>
      </c>
      <c r="E5925">
        <v>4.2</v>
      </c>
      <c r="F5925">
        <v>2381</v>
      </c>
      <c r="G5925" s="21">
        <v>25.5</v>
      </c>
      <c r="H5925">
        <v>2017</v>
      </c>
      <c r="J5925" t="str">
        <f>_xlfn.CONCAT(Table1[#This Row])</f>
        <v>Allomi Cabernet Sauvignon 2017United StatesNapa ValleyThe Hess Collection4.2238125.52017</v>
      </c>
      <c r="S5925" t="b">
        <v>0</v>
      </c>
    </row>
    <row r="5926" spans="1:19" x14ac:dyDescent="0.2">
      <c r="A5926" t="s">
        <v>762</v>
      </c>
      <c r="B5926" t="s">
        <v>62</v>
      </c>
      <c r="C5926" t="s">
        <v>1798</v>
      </c>
      <c r="D5926" t="s">
        <v>4222</v>
      </c>
      <c r="E5926">
        <v>3.6</v>
      </c>
      <c r="F5926">
        <v>2380</v>
      </c>
      <c r="G5926" s="21">
        <v>12.99</v>
      </c>
      <c r="H5926">
        <v>2017</v>
      </c>
      <c r="J5926" t="str">
        <f>_xlfn.CONCAT(Table1[#This Row])</f>
        <v>Cabernet Sauvignon 2017South AfricaCoastal RegionLievland Vineyards3.6238012.992017</v>
      </c>
      <c r="S5926" t="b">
        <v>0</v>
      </c>
    </row>
    <row r="5927" spans="1:19" x14ac:dyDescent="0.2">
      <c r="A5927" t="s">
        <v>762</v>
      </c>
      <c r="B5927" t="s">
        <v>70</v>
      </c>
      <c r="C5927" t="s">
        <v>71</v>
      </c>
      <c r="D5927" t="s">
        <v>2565</v>
      </c>
      <c r="E5927">
        <v>3.6</v>
      </c>
      <c r="F5927">
        <v>2376</v>
      </c>
      <c r="G5927" s="21">
        <v>7.96</v>
      </c>
      <c r="H5927">
        <v>2017</v>
      </c>
      <c r="J5927" t="str">
        <f>_xlfn.CONCAT(Table1[#This Row])</f>
        <v>Cabernet Sauvignon 2017United StatesCaliforniaDark Horse3.623767.962017</v>
      </c>
      <c r="S5927" t="b">
        <v>0</v>
      </c>
    </row>
    <row r="5928" spans="1:19" x14ac:dyDescent="0.2">
      <c r="A5928" t="s">
        <v>4182</v>
      </c>
      <c r="B5928" t="s">
        <v>16</v>
      </c>
      <c r="C5928" t="s">
        <v>433</v>
      </c>
      <c r="D5928" t="s">
        <v>992</v>
      </c>
      <c r="E5928">
        <v>4</v>
      </c>
      <c r="F5928">
        <v>2350</v>
      </c>
      <c r="G5928" s="21">
        <v>11.49</v>
      </c>
      <c r="H5928">
        <v>2017</v>
      </c>
      <c r="J5928" t="str">
        <f>_xlfn.CONCAT(Table1[#This Row])</f>
        <v>La Groletta Valpolicella Ripasso 2017ItalyValpolicella RipassoCorte Giara4235011.492017</v>
      </c>
      <c r="S5928" t="b">
        <v>0</v>
      </c>
    </row>
    <row r="5929" spans="1:19" x14ac:dyDescent="0.2">
      <c r="A5929" t="s">
        <v>762</v>
      </c>
      <c r="B5929" t="s">
        <v>34</v>
      </c>
      <c r="C5929" t="s">
        <v>718</v>
      </c>
      <c r="D5929" t="s">
        <v>3057</v>
      </c>
      <c r="E5929">
        <v>3.9</v>
      </c>
      <c r="F5929">
        <v>2300</v>
      </c>
      <c r="G5929" s="21">
        <v>12.94</v>
      </c>
      <c r="H5929">
        <v>2017</v>
      </c>
      <c r="J5929" t="str">
        <f>_xlfn.CONCAT(Table1[#This Row])</f>
        <v>Cabernet Sauvignon 2017ChileColchagua ValleyMontes Alpha3.9230012.942017</v>
      </c>
      <c r="S5929" t="b">
        <v>0</v>
      </c>
    </row>
    <row r="5930" spans="1:19" x14ac:dyDescent="0.2">
      <c r="A5930" t="s">
        <v>285</v>
      </c>
      <c r="B5930" t="s">
        <v>70</v>
      </c>
      <c r="C5930" t="s">
        <v>4093</v>
      </c>
      <c r="D5930" t="s">
        <v>1632</v>
      </c>
      <c r="E5930">
        <v>3.8</v>
      </c>
      <c r="F5930">
        <v>2287</v>
      </c>
      <c r="G5930" s="21">
        <v>19.850000000000001</v>
      </c>
      <c r="H5930">
        <v>2017</v>
      </c>
      <c r="J5930" t="str">
        <f>_xlfn.CONCAT(Table1[#This Row])</f>
        <v>Pinot Noir 2017United StatesMonterey CountyWines from Hahn Estate3.8228719.852017</v>
      </c>
      <c r="S5930" t="b">
        <v>0</v>
      </c>
    </row>
    <row r="5931" spans="1:19" x14ac:dyDescent="0.2">
      <c r="A5931" t="s">
        <v>4073</v>
      </c>
      <c r="B5931" t="s">
        <v>66</v>
      </c>
      <c r="C5931" t="s">
        <v>480</v>
      </c>
      <c r="D5931" t="s">
        <v>2507</v>
      </c>
      <c r="E5931">
        <v>4</v>
      </c>
      <c r="F5931">
        <v>2263</v>
      </c>
      <c r="G5931" s="21">
        <v>19.45</v>
      </c>
      <c r="H5931">
        <v>2017</v>
      </c>
      <c r="J5931" t="str">
        <f>_xlfn.CONCAT(Table1[#This Row])</f>
        <v>MMM Macho Man 2017SpainJumillaCasa Rojo4226319.452017</v>
      </c>
      <c r="S5931" t="b">
        <v>0</v>
      </c>
    </row>
    <row r="5932" spans="1:19" x14ac:dyDescent="0.2">
      <c r="A5932" t="s">
        <v>4049</v>
      </c>
      <c r="B5932" t="s">
        <v>9</v>
      </c>
      <c r="C5932" t="s">
        <v>125</v>
      </c>
      <c r="D5932" t="s">
        <v>4050</v>
      </c>
      <c r="E5932">
        <v>3.5</v>
      </c>
      <c r="F5932">
        <v>2243</v>
      </c>
      <c r="G5932" s="21">
        <v>10.5</v>
      </c>
      <c r="H5932">
        <v>2017</v>
      </c>
      <c r="J5932" t="str">
        <f>_xlfn.CONCAT(Table1[#This Row])</f>
        <v>Bordeaux Rouge 2017FranceBordeauxMouton Cadet3.5224310.52017</v>
      </c>
      <c r="S5932" t="b">
        <v>0</v>
      </c>
    </row>
    <row r="5933" spans="1:19" x14ac:dyDescent="0.2">
      <c r="A5933" t="s">
        <v>3936</v>
      </c>
      <c r="B5933" t="s">
        <v>9</v>
      </c>
      <c r="C5933" t="s">
        <v>414</v>
      </c>
      <c r="D5933" t="s">
        <v>457</v>
      </c>
      <c r="E5933">
        <v>4.2</v>
      </c>
      <c r="F5933">
        <v>2161</v>
      </c>
      <c r="G5933" s="21">
        <v>30.74</v>
      </c>
      <c r="H5933">
        <v>2017</v>
      </c>
      <c r="J5933" t="str">
        <f>_xlfn.CONCAT(Table1[#This Row])</f>
        <v>Châteauneuf-du-Pape Les Sinards Rouge 2017FranceChâteauneuf-du-PapeFamille Perrin4.2216130.742017</v>
      </c>
      <c r="S5933" t="b">
        <v>0</v>
      </c>
    </row>
    <row r="5934" spans="1:19" x14ac:dyDescent="0.2">
      <c r="A5934" t="s">
        <v>762</v>
      </c>
      <c r="B5934" t="s">
        <v>70</v>
      </c>
      <c r="C5934" t="s">
        <v>71</v>
      </c>
      <c r="D5934" t="s">
        <v>215</v>
      </c>
      <c r="E5934">
        <v>3.7</v>
      </c>
      <c r="F5934">
        <v>2118</v>
      </c>
      <c r="G5934" s="21">
        <v>16.75</v>
      </c>
      <c r="H5934">
        <v>2017</v>
      </c>
      <c r="J5934" t="str">
        <f>_xlfn.CONCAT(Table1[#This Row])</f>
        <v>Cabernet Sauvignon 2017United StatesCaliforniaBonterra3.7211816.752017</v>
      </c>
      <c r="S5934" t="b">
        <v>0</v>
      </c>
    </row>
    <row r="5935" spans="1:19" x14ac:dyDescent="0.2">
      <c r="A5935" t="s">
        <v>3801</v>
      </c>
      <c r="B5935" t="s">
        <v>70</v>
      </c>
      <c r="C5935" t="s">
        <v>161</v>
      </c>
      <c r="D5935" t="s">
        <v>1282</v>
      </c>
      <c r="E5935">
        <v>4.0999999999999996</v>
      </c>
      <c r="F5935">
        <v>2073</v>
      </c>
      <c r="G5935" s="21">
        <v>20.47</v>
      </c>
      <c r="H5935">
        <v>2017</v>
      </c>
      <c r="J5935" t="str">
        <f>_xlfn.CONCAT(Table1[#This Row])</f>
        <v>Red 2017United StatesNapa Valley689 - Six Eight Nine4.1207320.472017</v>
      </c>
      <c r="S5935" t="b">
        <v>0</v>
      </c>
    </row>
    <row r="5936" spans="1:19" x14ac:dyDescent="0.2">
      <c r="A5936" t="s">
        <v>3734</v>
      </c>
      <c r="B5936" t="s">
        <v>196</v>
      </c>
      <c r="C5936" t="s">
        <v>197</v>
      </c>
      <c r="D5936" t="s">
        <v>2183</v>
      </c>
      <c r="E5936">
        <v>3.7</v>
      </c>
      <c r="F5936">
        <v>2035</v>
      </c>
      <c r="G5936" s="21">
        <v>12.5</v>
      </c>
      <c r="H5936">
        <v>2017</v>
      </c>
      <c r="J5936" t="str">
        <f>_xlfn.CONCAT(Table1[#This Row])</f>
        <v>Estate Malbec (Premium) 2017ArgentinaMendozaAlta Vista3.7203512.52017</v>
      </c>
      <c r="S5936" t="b">
        <v>0</v>
      </c>
    </row>
    <row r="5937" spans="1:19" x14ac:dyDescent="0.2">
      <c r="A5937" t="s">
        <v>617</v>
      </c>
      <c r="B5937" t="s">
        <v>196</v>
      </c>
      <c r="C5937" t="s">
        <v>197</v>
      </c>
      <c r="D5937" t="s">
        <v>3697</v>
      </c>
      <c r="E5937">
        <v>3.4</v>
      </c>
      <c r="F5937">
        <v>2015</v>
      </c>
      <c r="G5937" s="21">
        <v>7.21</v>
      </c>
      <c r="H5937">
        <v>2017</v>
      </c>
      <c r="J5937" t="str">
        <f>_xlfn.CONCAT(Table1[#This Row])</f>
        <v>Malbec 2017ArgentinaMendozaGran Lomo3.420157.212017</v>
      </c>
      <c r="S5937" t="b">
        <v>0</v>
      </c>
    </row>
    <row r="5938" spans="1:19" x14ac:dyDescent="0.2">
      <c r="A5938" t="s">
        <v>285</v>
      </c>
      <c r="B5938" t="s">
        <v>70</v>
      </c>
      <c r="C5938" t="s">
        <v>71</v>
      </c>
      <c r="D5938" t="s">
        <v>3683</v>
      </c>
      <c r="E5938">
        <v>3.8</v>
      </c>
      <c r="F5938">
        <v>2004</v>
      </c>
      <c r="G5938" s="21">
        <v>32.5</v>
      </c>
      <c r="H5938">
        <v>2017</v>
      </c>
      <c r="J5938" t="str">
        <f>_xlfn.CONCAT(Table1[#This Row])</f>
        <v>Pinot Noir 2017United StatesCaliforniaDecoy3.8200432.52017</v>
      </c>
      <c r="S5938" t="b">
        <v>0</v>
      </c>
    </row>
    <row r="5939" spans="1:19" x14ac:dyDescent="0.2">
      <c r="A5939" t="s">
        <v>3682</v>
      </c>
      <c r="B5939" t="s">
        <v>16</v>
      </c>
      <c r="C5939" t="s">
        <v>99</v>
      </c>
      <c r="D5939" t="s">
        <v>1289</v>
      </c>
      <c r="E5939">
        <v>4</v>
      </c>
      <c r="F5939">
        <v>2001</v>
      </c>
      <c r="G5939" s="21">
        <v>8.52</v>
      </c>
      <c r="H5939">
        <v>2017</v>
      </c>
      <c r="J5939" t="str">
        <f>_xlfn.CONCAT(Table1[#This Row])</f>
        <v>Neropasso Originale Veneto Rosso 2017ItalyVenetoBiscardo420018.522017</v>
      </c>
      <c r="S5939" t="b">
        <v>0</v>
      </c>
    </row>
    <row r="5940" spans="1:19" x14ac:dyDescent="0.2">
      <c r="A5940" t="s">
        <v>3612</v>
      </c>
      <c r="B5940" t="s">
        <v>196</v>
      </c>
      <c r="C5940" t="s">
        <v>856</v>
      </c>
      <c r="D5940" t="s">
        <v>949</v>
      </c>
      <c r="E5940">
        <v>3.9</v>
      </c>
      <c r="F5940">
        <v>1969</v>
      </c>
      <c r="G5940" s="21">
        <v>15</v>
      </c>
      <c r="H5940">
        <v>2017</v>
      </c>
      <c r="J5940" t="str">
        <f>_xlfn.CONCAT(Table1[#This Row])</f>
        <v>Barrel Selection Malbec 2017ArgentinaUco ValleySalentein3.91969152017</v>
      </c>
      <c r="S5940" t="b">
        <v>0</v>
      </c>
    </row>
    <row r="5941" spans="1:19" x14ac:dyDescent="0.2">
      <c r="A5941" t="s">
        <v>3610</v>
      </c>
      <c r="B5941" t="s">
        <v>70</v>
      </c>
      <c r="C5941" t="s">
        <v>71</v>
      </c>
      <c r="D5941" t="s">
        <v>3611</v>
      </c>
      <c r="E5941">
        <v>3.8</v>
      </c>
      <c r="F5941">
        <v>1969</v>
      </c>
      <c r="G5941" s="21">
        <v>11.99</v>
      </c>
      <c r="H5941">
        <v>2017</v>
      </c>
      <c r="J5941" t="str">
        <f>_xlfn.CONCAT(Table1[#This Row])</f>
        <v>Founders' Estate Zinfandel 2017United StatesCaliforniaBeringer3.8196911.992017</v>
      </c>
      <c r="S5941" t="b">
        <v>0</v>
      </c>
    </row>
    <row r="5942" spans="1:19" x14ac:dyDescent="0.2">
      <c r="A5942" t="s">
        <v>3524</v>
      </c>
      <c r="B5942" t="s">
        <v>9</v>
      </c>
      <c r="C5942" t="s">
        <v>172</v>
      </c>
      <c r="D5942" t="s">
        <v>725</v>
      </c>
      <c r="E5942">
        <v>4</v>
      </c>
      <c r="F5942">
        <v>1921</v>
      </c>
      <c r="G5942" s="21">
        <v>10.42</v>
      </c>
      <c r="H5942">
        <v>2017</v>
      </c>
      <c r="J5942" t="str">
        <f>_xlfn.CONCAT(Table1[#This Row])</f>
        <v>Terroir Languedoc (Syrah - Grenache) 2017FranceLanguedocGérard Bertrand4192110.422017</v>
      </c>
      <c r="S5942" t="b">
        <v>0</v>
      </c>
    </row>
    <row r="5943" spans="1:19" x14ac:dyDescent="0.2">
      <c r="A5943" t="s">
        <v>3405</v>
      </c>
      <c r="B5943" t="s">
        <v>77</v>
      </c>
      <c r="C5943" t="s">
        <v>1405</v>
      </c>
      <c r="D5943" t="s">
        <v>1641</v>
      </c>
      <c r="E5943">
        <v>4.2</v>
      </c>
      <c r="F5943">
        <v>1863</v>
      </c>
      <c r="G5943" s="21">
        <v>17.5</v>
      </c>
      <c r="H5943">
        <v>2017</v>
      </c>
      <c r="J5943" t="str">
        <f>_xlfn.CONCAT(Table1[#This Row])</f>
        <v>Esporão Reserva Tinto 2017PortugalAlentejoEsporão4.2186317.52017</v>
      </c>
      <c r="S5943" t="b">
        <v>0</v>
      </c>
    </row>
    <row r="5944" spans="1:19" x14ac:dyDescent="0.2">
      <c r="A5944" t="s">
        <v>3403</v>
      </c>
      <c r="B5944" t="s">
        <v>34</v>
      </c>
      <c r="C5944" t="s">
        <v>898</v>
      </c>
      <c r="D5944" t="s">
        <v>899</v>
      </c>
      <c r="E5944">
        <v>3.7</v>
      </c>
      <c r="F5944">
        <v>1861</v>
      </c>
      <c r="G5944" s="21">
        <v>14.13</v>
      </c>
      <c r="H5944">
        <v>2017</v>
      </c>
      <c r="J5944" t="str">
        <f>_xlfn.CONCAT(Table1[#This Row])</f>
        <v>Max Reserva Cabernet Sauvignon 2017ChileAconcagua ValleyErrazuriz3.7186114.132017</v>
      </c>
      <c r="S5944" t="b">
        <v>0</v>
      </c>
    </row>
    <row r="5945" spans="1:19" x14ac:dyDescent="0.2">
      <c r="A5945" t="s">
        <v>3402</v>
      </c>
      <c r="B5945" t="s">
        <v>16</v>
      </c>
      <c r="C5945" t="s">
        <v>470</v>
      </c>
      <c r="D5945" t="s">
        <v>749</v>
      </c>
      <c r="E5945">
        <v>3.9</v>
      </c>
      <c r="F5945">
        <v>1860</v>
      </c>
      <c r="G5945" s="21">
        <v>12.5</v>
      </c>
      <c r="H5945">
        <v>2017</v>
      </c>
      <c r="J5945" t="str">
        <f>_xlfn.CONCAT(Table1[#This Row])</f>
        <v>Rafaèl Valpolicella Classico Superiore 2017ItalyValpolicella ClassicoTommasi3.9186012.52017</v>
      </c>
      <c r="S5945" t="b">
        <v>0</v>
      </c>
    </row>
    <row r="5946" spans="1:19" x14ac:dyDescent="0.2">
      <c r="A5946" t="s">
        <v>3334</v>
      </c>
      <c r="B5946" t="s">
        <v>46</v>
      </c>
      <c r="C5946" t="s">
        <v>262</v>
      </c>
      <c r="D5946" t="s">
        <v>48</v>
      </c>
      <c r="E5946">
        <v>3.9</v>
      </c>
      <c r="F5946">
        <v>1838</v>
      </c>
      <c r="G5946" s="21">
        <v>24.75</v>
      </c>
      <c r="H5946">
        <v>2017</v>
      </c>
      <c r="J5946" t="str">
        <f>_xlfn.CONCAT(Table1[#This Row])</f>
        <v>Woodcutter's Shiraz 2017AustraliaBarossa ValleyTorbreck3.9183824.752017</v>
      </c>
      <c r="S5946" t="b">
        <v>0</v>
      </c>
    </row>
    <row r="5947" spans="1:19" x14ac:dyDescent="0.2">
      <c r="A5947" t="s">
        <v>3333</v>
      </c>
      <c r="B5947" t="s">
        <v>77</v>
      </c>
      <c r="C5947" t="s">
        <v>78</v>
      </c>
      <c r="D5947" t="s">
        <v>2754</v>
      </c>
      <c r="E5947">
        <v>3.8</v>
      </c>
      <c r="F5947">
        <v>1835</v>
      </c>
      <c r="G5947" s="21">
        <v>9.6999999999999993</v>
      </c>
      <c r="H5947">
        <v>2017</v>
      </c>
      <c r="J5947" t="str">
        <f>_xlfn.CONCAT(Table1[#This Row])</f>
        <v>Douro Fabelhaft Tinto 2017PortugalDouroNiepoort3.818359.72017</v>
      </c>
      <c r="S5947" t="b">
        <v>0</v>
      </c>
    </row>
    <row r="5948" spans="1:19" x14ac:dyDescent="0.2">
      <c r="A5948" t="s">
        <v>3303</v>
      </c>
      <c r="B5948" t="s">
        <v>70</v>
      </c>
      <c r="C5948" t="s">
        <v>187</v>
      </c>
      <c r="D5948" t="s">
        <v>3304</v>
      </c>
      <c r="E5948">
        <v>3.9</v>
      </c>
      <c r="F5948">
        <v>1819</v>
      </c>
      <c r="G5948" s="21">
        <v>10.89</v>
      </c>
      <c r="H5948">
        <v>2017</v>
      </c>
      <c r="J5948" t="str">
        <f>_xlfn.CONCAT(Table1[#This Row])</f>
        <v>Red Blend 2017United StatesWashingtonPrayers Of Sinners &amp; Saints3.9181910.892017</v>
      </c>
      <c r="S5948" t="b">
        <v>0</v>
      </c>
    </row>
    <row r="5949" spans="1:19" x14ac:dyDescent="0.2">
      <c r="A5949" t="s">
        <v>3302</v>
      </c>
      <c r="B5949" t="s">
        <v>16</v>
      </c>
      <c r="C5949" t="s">
        <v>1024</v>
      </c>
      <c r="D5949" t="s">
        <v>2472</v>
      </c>
      <c r="E5949">
        <v>3.8</v>
      </c>
      <c r="F5949">
        <v>1817</v>
      </c>
      <c r="G5949" s="21">
        <v>14.16</v>
      </c>
      <c r="H5949">
        <v>2017</v>
      </c>
      <c r="J5949" t="str">
        <f>_xlfn.CONCAT(Table1[#This Row])</f>
        <v>Langhe Rosso 2017ItalyLangheG.D. Vajra3.8181714.162017</v>
      </c>
      <c r="S5949" t="b">
        <v>0</v>
      </c>
    </row>
    <row r="5950" spans="1:19" x14ac:dyDescent="0.2">
      <c r="A5950" t="s">
        <v>3274</v>
      </c>
      <c r="B5950" t="s">
        <v>16</v>
      </c>
      <c r="C5950" t="s">
        <v>93</v>
      </c>
      <c r="D5950" t="s">
        <v>881</v>
      </c>
      <c r="E5950">
        <v>3.7</v>
      </c>
      <c r="F5950">
        <v>1806</v>
      </c>
      <c r="G5950" s="21">
        <v>12.99</v>
      </c>
      <c r="H5950">
        <v>2017</v>
      </c>
      <c r="J5950" t="str">
        <f>_xlfn.CONCAT(Table1[#This Row])</f>
        <v>Brolio Chianti Classico 2017ItalyChianti ClassicoRicasoli3.7180612.992017</v>
      </c>
      <c r="S5950" t="b">
        <v>0</v>
      </c>
    </row>
    <row r="5951" spans="1:19" x14ac:dyDescent="0.2">
      <c r="A5951" t="s">
        <v>3212</v>
      </c>
      <c r="B5951" t="s">
        <v>16</v>
      </c>
      <c r="C5951" t="s">
        <v>93</v>
      </c>
      <c r="D5951" t="s">
        <v>1174</v>
      </c>
      <c r="E5951">
        <v>3.7</v>
      </c>
      <c r="F5951">
        <v>1779</v>
      </c>
      <c r="G5951" s="21">
        <v>20.53</v>
      </c>
      <c r="H5951">
        <v>2017</v>
      </c>
      <c r="J5951" t="str">
        <f>_xlfn.CONCAT(Table1[#This Row])</f>
        <v>Berardenga Chianti Classico 2017ItalyChianti ClassicoFèlsina3.7177920.532017</v>
      </c>
      <c r="S5951" t="b">
        <v>0</v>
      </c>
    </row>
    <row r="5952" spans="1:19" x14ac:dyDescent="0.2">
      <c r="A5952" t="s">
        <v>3139</v>
      </c>
      <c r="B5952" t="s">
        <v>70</v>
      </c>
      <c r="C5952" t="s">
        <v>787</v>
      </c>
      <c r="D5952" t="s">
        <v>501</v>
      </c>
      <c r="E5952">
        <v>3.9</v>
      </c>
      <c r="F5952">
        <v>1746</v>
      </c>
      <c r="G5952" s="21">
        <v>11.9</v>
      </c>
      <c r="H5952">
        <v>2017</v>
      </c>
      <c r="J5952" t="str">
        <f>_xlfn.CONCAT(Table1[#This Row])</f>
        <v>Southern Hills Cabernet Sauvignon 2017United StatesLivermore ValleyWente3.9174611.92017</v>
      </c>
      <c r="S5952" t="b">
        <v>0</v>
      </c>
    </row>
    <row r="5953" spans="1:19" x14ac:dyDescent="0.2">
      <c r="A5953" t="s">
        <v>3113</v>
      </c>
      <c r="B5953" t="s">
        <v>16</v>
      </c>
      <c r="C5953" t="s">
        <v>1024</v>
      </c>
      <c r="D5953" t="s">
        <v>2472</v>
      </c>
      <c r="E5953">
        <v>3.9</v>
      </c>
      <c r="F5953">
        <v>1736</v>
      </c>
      <c r="G5953" s="21">
        <v>22</v>
      </c>
      <c r="H5953">
        <v>2017</v>
      </c>
      <c r="J5953" t="str">
        <f>_xlfn.CONCAT(Table1[#This Row])</f>
        <v>Nebbiolo Langhe 2017ItalyLangheG.D. Vajra3.91736222017</v>
      </c>
      <c r="S5953" t="b">
        <v>0</v>
      </c>
    </row>
    <row r="5954" spans="1:19" x14ac:dyDescent="0.2">
      <c r="A5954" t="s">
        <v>3073</v>
      </c>
      <c r="B5954" t="s">
        <v>196</v>
      </c>
      <c r="C5954" t="s">
        <v>197</v>
      </c>
      <c r="D5954" t="s">
        <v>200</v>
      </c>
      <c r="E5954">
        <v>3.7</v>
      </c>
      <c r="F5954">
        <v>1710</v>
      </c>
      <c r="G5954" s="21">
        <v>10.51</v>
      </c>
      <c r="H5954">
        <v>2017</v>
      </c>
      <c r="J5954" t="str">
        <f>_xlfn.CONCAT(Table1[#This Row])</f>
        <v>Aruma Malbec 2017ArgentinaMendozaCaro (Catena and Rothschild)3.7171010.512017</v>
      </c>
      <c r="S5954" t="b">
        <v>0</v>
      </c>
    </row>
    <row r="5955" spans="1:19" x14ac:dyDescent="0.2">
      <c r="A5955" t="s">
        <v>2978</v>
      </c>
      <c r="B5955" t="s">
        <v>16</v>
      </c>
      <c r="C5955" t="s">
        <v>17</v>
      </c>
      <c r="D5955" t="s">
        <v>2979</v>
      </c>
      <c r="E5955">
        <v>3.9</v>
      </c>
      <c r="F5955">
        <v>1685</v>
      </c>
      <c r="G5955" s="21">
        <v>8.7200000000000006</v>
      </c>
      <c r="H5955">
        <v>2017</v>
      </c>
      <c r="J5955" t="str">
        <f>_xlfn.CONCAT(Table1[#This Row])</f>
        <v>Curioso 2017ItalyToscanaPonte Lungo3.916858.722017</v>
      </c>
      <c r="S5955" t="b">
        <v>0</v>
      </c>
    </row>
    <row r="5956" spans="1:19" x14ac:dyDescent="0.2">
      <c r="A5956" t="s">
        <v>2977</v>
      </c>
      <c r="B5956" t="s">
        <v>16</v>
      </c>
      <c r="C5956" t="s">
        <v>53</v>
      </c>
      <c r="D5956" t="s">
        <v>712</v>
      </c>
      <c r="E5956">
        <v>3.8</v>
      </c>
      <c r="F5956">
        <v>1683</v>
      </c>
      <c r="G5956" s="21">
        <v>7.95</v>
      </c>
      <c r="H5956">
        <v>2017</v>
      </c>
      <c r="J5956" t="str">
        <f>_xlfn.CONCAT(Table1[#This Row])</f>
        <v>Nèprica Primitivo 2017ItalyPugliaTormaresca3.816837.952017</v>
      </c>
      <c r="S5956" t="b">
        <v>0</v>
      </c>
    </row>
    <row r="5957" spans="1:19" x14ac:dyDescent="0.2">
      <c r="A5957" t="s">
        <v>2910</v>
      </c>
      <c r="B5957" t="s">
        <v>66</v>
      </c>
      <c r="C5957" t="s">
        <v>169</v>
      </c>
      <c r="D5957" t="s">
        <v>170</v>
      </c>
      <c r="E5957">
        <v>3.6</v>
      </c>
      <c r="F5957">
        <v>1656</v>
      </c>
      <c r="G5957" s="21">
        <v>6.99</v>
      </c>
      <c r="H5957">
        <v>2017</v>
      </c>
      <c r="J5957" t="str">
        <f>_xlfn.CONCAT(Table1[#This Row])</f>
        <v>Coronas Tempranillo 2017SpainCatalunyaTorres3.616566.992017</v>
      </c>
      <c r="S5957" t="b">
        <v>0</v>
      </c>
    </row>
    <row r="5958" spans="1:19" x14ac:dyDescent="0.2">
      <c r="A5958" t="s">
        <v>2909</v>
      </c>
      <c r="B5958" t="s">
        <v>9</v>
      </c>
      <c r="C5958" t="s">
        <v>117</v>
      </c>
      <c r="D5958" t="s">
        <v>868</v>
      </c>
      <c r="E5958">
        <v>3.6</v>
      </c>
      <c r="F5958">
        <v>1654</v>
      </c>
      <c r="G5958" s="21">
        <v>15.54</v>
      </c>
      <c r="H5958">
        <v>2017</v>
      </c>
      <c r="J5958" t="str">
        <f>_xlfn.CONCAT(Table1[#This Row])</f>
        <v>Laforet Bourgogne Pinot Noir 2017FranceBourgogneJoseph Drouhin3.6165415.542017</v>
      </c>
      <c r="S5958" t="b">
        <v>0</v>
      </c>
    </row>
    <row r="5959" spans="1:19" x14ac:dyDescent="0.2">
      <c r="A5959" t="s">
        <v>2865</v>
      </c>
      <c r="B5959" t="s">
        <v>16</v>
      </c>
      <c r="C5959" t="s">
        <v>926</v>
      </c>
      <c r="D5959" t="s">
        <v>927</v>
      </c>
      <c r="E5959">
        <v>3.9</v>
      </c>
      <c r="F5959">
        <v>1637</v>
      </c>
      <c r="G5959" s="21">
        <v>15.47</v>
      </c>
      <c r="H5959">
        <v>2017</v>
      </c>
      <c r="J5959" t="str">
        <f>_xlfn.CONCAT(Table1[#This Row])</f>
        <v>Etna Rosso 2017ItalyEtnaTenuta delle Terre Nere3.9163715.472017</v>
      </c>
      <c r="S5959" t="b">
        <v>0</v>
      </c>
    </row>
    <row r="5960" spans="1:19" x14ac:dyDescent="0.2">
      <c r="A5960" t="s">
        <v>2807</v>
      </c>
      <c r="B5960" t="s">
        <v>16</v>
      </c>
      <c r="C5960" t="s">
        <v>433</v>
      </c>
      <c r="D5960" t="s">
        <v>2749</v>
      </c>
      <c r="E5960">
        <v>3.7</v>
      </c>
      <c r="F5960">
        <v>1610</v>
      </c>
      <c r="G5960" s="21">
        <v>8.43</v>
      </c>
      <c r="H5960">
        <v>2017</v>
      </c>
      <c r="J5960" t="str">
        <f>_xlfn.CONCAT(Table1[#This Row])</f>
        <v>Valpolicella Ripasso Superiore 2017ItalyValpolicella RipassoZonin3.716108.432017</v>
      </c>
      <c r="S5960" t="b">
        <v>0</v>
      </c>
    </row>
    <row r="5961" spans="1:19" x14ac:dyDescent="0.2">
      <c r="A5961" t="s">
        <v>2787</v>
      </c>
      <c r="B5961" t="s">
        <v>34</v>
      </c>
      <c r="C5961" t="s">
        <v>1191</v>
      </c>
      <c r="D5961" t="s">
        <v>2314</v>
      </c>
      <c r="E5961">
        <v>3.6</v>
      </c>
      <c r="F5961">
        <v>1609</v>
      </c>
      <c r="G5961" s="21">
        <v>9.99</v>
      </c>
      <c r="H5961">
        <v>2017</v>
      </c>
      <c r="J5961" t="str">
        <f>_xlfn.CONCAT(Table1[#This Row])</f>
        <v>Cabernet Sauvignon (Cabernet Franc - Syrah) 2017ChileRapel ValleyTrio3.616099.992017</v>
      </c>
      <c r="S5961" t="b">
        <v>0</v>
      </c>
    </row>
    <row r="5962" spans="1:19" x14ac:dyDescent="0.2">
      <c r="A5962" t="s">
        <v>2677</v>
      </c>
      <c r="B5962" t="s">
        <v>196</v>
      </c>
      <c r="C5962" t="s">
        <v>2678</v>
      </c>
      <c r="D5962" t="s">
        <v>2679</v>
      </c>
      <c r="E5962">
        <v>4</v>
      </c>
      <c r="F5962">
        <v>1568</v>
      </c>
      <c r="G5962" s="21">
        <v>15.03</v>
      </c>
      <c r="H5962">
        <v>2017</v>
      </c>
      <c r="J5962" t="str">
        <f>_xlfn.CONCAT(Table1[#This Row])</f>
        <v>Malbec Estate 2017ArgentinaCalchaqui ValleyColomé4156815.032017</v>
      </c>
      <c r="S5962" t="b">
        <v>0</v>
      </c>
    </row>
    <row r="5963" spans="1:19" x14ac:dyDescent="0.2">
      <c r="A5963" t="s">
        <v>2619</v>
      </c>
      <c r="B5963" t="s">
        <v>23</v>
      </c>
      <c r="C5963" t="s">
        <v>247</v>
      </c>
      <c r="D5963" t="s">
        <v>1601</v>
      </c>
      <c r="E5963">
        <v>4.2</v>
      </c>
      <c r="F5963">
        <v>1546</v>
      </c>
      <c r="G5963" s="21">
        <v>19.2</v>
      </c>
      <c r="H5963">
        <v>2017</v>
      </c>
      <c r="J5963" t="str">
        <f>_xlfn.CONCAT(Table1[#This Row])</f>
        <v>Big John Cuvée Reserve 2017AustriaBurgenlandScheiblhofer4.2154619.22017</v>
      </c>
      <c r="S5963" t="b">
        <v>0</v>
      </c>
    </row>
    <row r="5964" spans="1:19" x14ac:dyDescent="0.2">
      <c r="A5964" t="s">
        <v>2588</v>
      </c>
      <c r="B5964" t="s">
        <v>16</v>
      </c>
      <c r="C5964" t="s">
        <v>228</v>
      </c>
      <c r="D5964" t="s">
        <v>2589</v>
      </c>
      <c r="E5964">
        <v>3.7</v>
      </c>
      <c r="F5964">
        <v>1536</v>
      </c>
      <c r="G5964" s="21">
        <v>6.58</v>
      </c>
      <c r="H5964">
        <v>2017</v>
      </c>
      <c r="J5964" t="str">
        <f>_xlfn.CONCAT(Table1[#This Row])</f>
        <v>Rosso 2017ItalyTerre SicilianeCorvo3.715366.582017</v>
      </c>
      <c r="S5964" t="b">
        <v>0</v>
      </c>
    </row>
    <row r="5965" spans="1:19" x14ac:dyDescent="0.2">
      <c r="A5965" t="s">
        <v>2564</v>
      </c>
      <c r="B5965" t="s">
        <v>16</v>
      </c>
      <c r="C5965" t="s">
        <v>228</v>
      </c>
      <c r="D5965" t="s">
        <v>2045</v>
      </c>
      <c r="E5965">
        <v>3.7</v>
      </c>
      <c r="F5965">
        <v>1520</v>
      </c>
      <c r="G5965" s="21">
        <v>10.45</v>
      </c>
      <c r="H5965">
        <v>2017</v>
      </c>
      <c r="J5965" t="str">
        <f>_xlfn.CONCAT(Table1[#This Row])</f>
        <v>Lamùri Nero d'Avola Regaleali 2017ItalyTerre SicilianeTasca d'Almerita3.7152010.452017</v>
      </c>
      <c r="S5965" t="b">
        <v>0</v>
      </c>
    </row>
    <row r="5966" spans="1:19" x14ac:dyDescent="0.2">
      <c r="A5966" t="s">
        <v>2535</v>
      </c>
      <c r="B5966" t="s">
        <v>16</v>
      </c>
      <c r="C5966" t="s">
        <v>74</v>
      </c>
      <c r="D5966" t="s">
        <v>1148</v>
      </c>
      <c r="E5966">
        <v>3.9</v>
      </c>
      <c r="F5966">
        <v>1517</v>
      </c>
      <c r="G5966" s="21">
        <v>6.9</v>
      </c>
      <c r="H5966">
        <v>2017</v>
      </c>
      <c r="J5966" t="str">
        <f>_xlfn.CONCAT(Table1[#This Row])</f>
        <v>Primitivo Salento Pilùna 2017ItalySalentoCastello Monaci3.915176.92017</v>
      </c>
      <c r="S5966" t="b">
        <v>0</v>
      </c>
    </row>
    <row r="5967" spans="1:19" x14ac:dyDescent="0.2">
      <c r="A5967" t="s">
        <v>2533</v>
      </c>
      <c r="B5967" t="s">
        <v>66</v>
      </c>
      <c r="C5967" t="s">
        <v>480</v>
      </c>
      <c r="D5967" t="s">
        <v>2415</v>
      </c>
      <c r="E5967">
        <v>3.9</v>
      </c>
      <c r="F5967">
        <v>1515</v>
      </c>
      <c r="G5967" s="21">
        <v>6.7</v>
      </c>
      <c r="H5967">
        <v>2017</v>
      </c>
      <c r="J5967" t="str">
        <f>_xlfn.CONCAT(Table1[#This Row])</f>
        <v>Gorú 2017SpainJumillaEGO3.915156.72017</v>
      </c>
      <c r="S5967" t="b">
        <v>0</v>
      </c>
    </row>
    <row r="5968" spans="1:19" x14ac:dyDescent="0.2">
      <c r="A5968" t="s">
        <v>2470</v>
      </c>
      <c r="B5968" t="s">
        <v>66</v>
      </c>
      <c r="C5968" t="s">
        <v>147</v>
      </c>
      <c r="D5968" t="s">
        <v>970</v>
      </c>
      <c r="E5968">
        <v>3.4</v>
      </c>
      <c r="F5968">
        <v>1491</v>
      </c>
      <c r="G5968" s="21">
        <v>7.45</v>
      </c>
      <c r="H5968">
        <v>2017</v>
      </c>
      <c r="J5968" t="str">
        <f>_xlfn.CONCAT(Table1[#This Row])</f>
        <v>Riscal Tempranillo 2017SpainCastilla y LeónMarqués de Riscal3.414917.452017</v>
      </c>
      <c r="S5968" t="b">
        <v>0</v>
      </c>
    </row>
    <row r="5969" spans="1:19" x14ac:dyDescent="0.2">
      <c r="A5969" t="s">
        <v>2468</v>
      </c>
      <c r="B5969" t="s">
        <v>16</v>
      </c>
      <c r="C5969" t="s">
        <v>302</v>
      </c>
      <c r="D5969" t="s">
        <v>2469</v>
      </c>
      <c r="E5969">
        <v>4.2</v>
      </c>
      <c r="F5969">
        <v>1490</v>
      </c>
      <c r="G5969" s="21">
        <v>11.95</v>
      </c>
      <c r="H5969">
        <v>2017</v>
      </c>
      <c r="J5969" t="str">
        <f>_xlfn.CONCAT(Table1[#This Row])</f>
        <v>Lu Rappaio Primitivo di Manduria 2017ItalyPrimitivo di ManduriaMasca del Tacco4.2149011.952017</v>
      </c>
      <c r="S5969" t="b">
        <v>0</v>
      </c>
    </row>
    <row r="5970" spans="1:19" x14ac:dyDescent="0.2">
      <c r="A5970" t="s">
        <v>2448</v>
      </c>
      <c r="B5970" t="s">
        <v>16</v>
      </c>
      <c r="C5970" t="s">
        <v>663</v>
      </c>
      <c r="D5970" t="s">
        <v>749</v>
      </c>
      <c r="E5970">
        <v>3.5</v>
      </c>
      <c r="F5970">
        <v>1487</v>
      </c>
      <c r="G5970" s="21">
        <v>9.16</v>
      </c>
      <c r="H5970">
        <v>2017</v>
      </c>
      <c r="J5970" t="str">
        <f>_xlfn.CONCAT(Table1[#This Row])</f>
        <v>Valpolicella 2017ItalyValpolicellaTommasi3.514879.162017</v>
      </c>
      <c r="S5970" t="b">
        <v>0</v>
      </c>
    </row>
    <row r="5971" spans="1:19" x14ac:dyDescent="0.2">
      <c r="A5971" t="s">
        <v>2447</v>
      </c>
      <c r="B5971" t="s">
        <v>9</v>
      </c>
      <c r="C5971" t="s">
        <v>1110</v>
      </c>
      <c r="D5971" t="s">
        <v>651</v>
      </c>
      <c r="E5971">
        <v>3.9</v>
      </c>
      <c r="F5971">
        <v>1486</v>
      </c>
      <c r="G5971" s="21">
        <v>22.22</v>
      </c>
      <c r="H5971">
        <v>2017</v>
      </c>
      <c r="J5971" t="str">
        <f>_xlfn.CONCAT(Table1[#This Row])</f>
        <v>Crozes-Hermitage Les Meysonniers 2017FranceCrozes-HermitageM. Chapoutier3.9148622.222017</v>
      </c>
      <c r="S5971" t="b">
        <v>0</v>
      </c>
    </row>
    <row r="5972" spans="1:19" x14ac:dyDescent="0.2">
      <c r="A5972" t="s">
        <v>2350</v>
      </c>
      <c r="B5972" t="s">
        <v>16</v>
      </c>
      <c r="C5972" t="s">
        <v>93</v>
      </c>
      <c r="D5972" t="s">
        <v>1027</v>
      </c>
      <c r="E5972">
        <v>3.8</v>
      </c>
      <c r="F5972">
        <v>1454</v>
      </c>
      <c r="G5972" s="21">
        <v>17.53</v>
      </c>
      <c r="H5972">
        <v>2017</v>
      </c>
      <c r="J5972" t="str">
        <f>_xlfn.CONCAT(Table1[#This Row])</f>
        <v>Fonterutoli Chianti Classico 2017ItalyChianti ClassicoMazzei3.8145417.532017</v>
      </c>
      <c r="S5972" t="b">
        <v>0</v>
      </c>
    </row>
    <row r="5973" spans="1:19" x14ac:dyDescent="0.2">
      <c r="A5973" t="s">
        <v>2311</v>
      </c>
      <c r="B5973" t="s">
        <v>16</v>
      </c>
      <c r="C5973" t="s">
        <v>1024</v>
      </c>
      <c r="D5973" t="s">
        <v>1434</v>
      </c>
      <c r="E5973">
        <v>3.6</v>
      </c>
      <c r="F5973">
        <v>1440</v>
      </c>
      <c r="G5973" s="21">
        <v>14.79</v>
      </c>
      <c r="H5973">
        <v>2017</v>
      </c>
      <c r="J5973" t="str">
        <f>_xlfn.CONCAT(Table1[#This Row])</f>
        <v>Ebbio Nebbiolo Langhe 2017ItalyLangheFontanafredda3.6144014.792017</v>
      </c>
      <c r="S5973" t="b">
        <v>0</v>
      </c>
    </row>
    <row r="5974" spans="1:19" x14ac:dyDescent="0.2">
      <c r="A5974" t="s">
        <v>2247</v>
      </c>
      <c r="B5974" t="s">
        <v>34</v>
      </c>
      <c r="C5974" t="s">
        <v>1191</v>
      </c>
      <c r="D5974" t="s">
        <v>790</v>
      </c>
      <c r="E5974">
        <v>3.7</v>
      </c>
      <c r="F5974">
        <v>1426</v>
      </c>
      <c r="G5974" s="21">
        <v>8.49</v>
      </c>
      <c r="H5974">
        <v>2017</v>
      </c>
      <c r="J5974" t="str">
        <f>_xlfn.CONCAT(Table1[#This Row])</f>
        <v>Insigne Carmenère 2017ChileRapel ValleyCarmen3.714268.492017</v>
      </c>
      <c r="S5974" t="b">
        <v>0</v>
      </c>
    </row>
    <row r="5975" spans="1:19" x14ac:dyDescent="0.2">
      <c r="A5975" t="s">
        <v>2207</v>
      </c>
      <c r="B5975" t="s">
        <v>16</v>
      </c>
      <c r="C5975" t="s">
        <v>302</v>
      </c>
      <c r="D5975" t="s">
        <v>2208</v>
      </c>
      <c r="E5975">
        <v>4.0999999999999996</v>
      </c>
      <c r="F5975">
        <v>1418</v>
      </c>
      <c r="G5975" s="21">
        <v>11.95</v>
      </c>
      <c r="H5975">
        <v>2017</v>
      </c>
      <c r="J5975" t="str">
        <f>_xlfn.CONCAT(Table1[#This Row])</f>
        <v>Mandus Primitivo di Manduria 2017ItalyPrimitivo di ManduriaPietra Pura4.1141811.952017</v>
      </c>
      <c r="S5975" t="b">
        <v>0</v>
      </c>
    </row>
    <row r="5976" spans="1:19" x14ac:dyDescent="0.2">
      <c r="A5976" t="s">
        <v>2152</v>
      </c>
      <c r="B5976" t="s">
        <v>77</v>
      </c>
      <c r="C5976" t="s">
        <v>78</v>
      </c>
      <c r="D5976" t="s">
        <v>2153</v>
      </c>
      <c r="E5976">
        <v>4</v>
      </c>
      <c r="F5976">
        <v>1392</v>
      </c>
      <c r="G5976" s="21">
        <v>12.63</v>
      </c>
      <c r="H5976">
        <v>2017</v>
      </c>
      <c r="J5976" t="str">
        <f>_xlfn.CONCAT(Table1[#This Row])</f>
        <v>Vinha Grande Douro 2017PortugalDouroCasa Ferreirinha4139212.632017</v>
      </c>
      <c r="S5976" t="b">
        <v>0</v>
      </c>
    </row>
    <row r="5977" spans="1:19" x14ac:dyDescent="0.2">
      <c r="A5977" t="s">
        <v>2112</v>
      </c>
      <c r="B5977" t="s">
        <v>77</v>
      </c>
      <c r="C5977" t="s">
        <v>78</v>
      </c>
      <c r="D5977" t="s">
        <v>2113</v>
      </c>
      <c r="E5977">
        <v>4</v>
      </c>
      <c r="F5977">
        <v>1381</v>
      </c>
      <c r="G5977" s="21">
        <v>15.5</v>
      </c>
      <c r="H5977">
        <v>2017</v>
      </c>
      <c r="J5977" t="str">
        <f>_xlfn.CONCAT(Table1[#This Row])</f>
        <v>Meandro Douro Tinto 2017PortugalDouroQuinta do Vale Meão4138115.52017</v>
      </c>
      <c r="S5977" t="b">
        <v>0</v>
      </c>
    </row>
    <row r="5978" spans="1:19" x14ac:dyDescent="0.2">
      <c r="A5978" t="s">
        <v>2065</v>
      </c>
      <c r="B5978" t="s">
        <v>34</v>
      </c>
      <c r="C5978" t="s">
        <v>2066</v>
      </c>
      <c r="D5978" t="s">
        <v>2067</v>
      </c>
      <c r="E5978">
        <v>3.7</v>
      </c>
      <c r="F5978">
        <v>1375</v>
      </c>
      <c r="G5978" s="21">
        <v>15.13</v>
      </c>
      <c r="H5978">
        <v>2017</v>
      </c>
      <c r="J5978" t="str">
        <f>_xlfn.CONCAT(Table1[#This Row])</f>
        <v>Cordillera Reserva Especial Carmenère 2017ChileCurico ValleyMiguel Torres3.7137515.132017</v>
      </c>
      <c r="S5978" t="b">
        <v>0</v>
      </c>
    </row>
    <row r="5979" spans="1:19" x14ac:dyDescent="0.2">
      <c r="A5979" t="s">
        <v>2001</v>
      </c>
      <c r="B5979" t="s">
        <v>34</v>
      </c>
      <c r="C5979" t="s">
        <v>599</v>
      </c>
      <c r="D5979" t="s">
        <v>1478</v>
      </c>
      <c r="E5979">
        <v>3.4</v>
      </c>
      <c r="F5979">
        <v>1354</v>
      </c>
      <c r="G5979" s="21">
        <v>7.5</v>
      </c>
      <c r="H5979">
        <v>2017</v>
      </c>
      <c r="J5979" t="str">
        <f>_xlfn.CONCAT(Table1[#This Row])</f>
        <v>Vitral Reserva Cabernet Sauvignon 2017ChileMaipo ValleyViña Maipo3.413547.52017</v>
      </c>
      <c r="S5979" t="b">
        <v>0</v>
      </c>
    </row>
    <row r="5980" spans="1:19" x14ac:dyDescent="0.2">
      <c r="A5980" t="s">
        <v>1881</v>
      </c>
      <c r="B5980" t="s">
        <v>34</v>
      </c>
      <c r="C5980" t="s">
        <v>150</v>
      </c>
      <c r="D5980" t="s">
        <v>1719</v>
      </c>
      <c r="E5980">
        <v>3.4</v>
      </c>
      <c r="F5980">
        <v>1318</v>
      </c>
      <c r="G5980" s="21">
        <v>7.8</v>
      </c>
      <c r="H5980">
        <v>2017</v>
      </c>
      <c r="J5980" t="str">
        <f>_xlfn.CONCAT(Table1[#This Row])</f>
        <v>120 Cabernet Sauvignon 2017ChileCentral ValleySanta Rita3.413187.82017</v>
      </c>
      <c r="S5980" t="b">
        <v>0</v>
      </c>
    </row>
    <row r="5981" spans="1:19" x14ac:dyDescent="0.2">
      <c r="A5981" t="s">
        <v>1878</v>
      </c>
      <c r="B5981" t="s">
        <v>196</v>
      </c>
      <c r="C5981" t="s">
        <v>197</v>
      </c>
      <c r="D5981" t="s">
        <v>673</v>
      </c>
      <c r="E5981">
        <v>4.5999999999999996</v>
      </c>
      <c r="F5981">
        <v>1314</v>
      </c>
      <c r="G5981" s="21">
        <v>77.010000000000005</v>
      </c>
      <c r="H5981">
        <v>2017</v>
      </c>
      <c r="J5981" t="str">
        <f>_xlfn.CONCAT(Table1[#This Row])</f>
        <v>Malbec Argentino 2017ArgentinaMendozaCatena Zapata4.6131477.012017</v>
      </c>
      <c r="S5981" t="b">
        <v>0</v>
      </c>
    </row>
    <row r="5982" spans="1:19" x14ac:dyDescent="0.2">
      <c r="A5982" t="s">
        <v>1832</v>
      </c>
      <c r="B5982" t="s">
        <v>34</v>
      </c>
      <c r="C5982" t="s">
        <v>150</v>
      </c>
      <c r="D5982" t="s">
        <v>1833</v>
      </c>
      <c r="E5982">
        <v>3.5</v>
      </c>
      <c r="F5982">
        <v>1308</v>
      </c>
      <c r="G5982" s="21">
        <v>6.9</v>
      </c>
      <c r="H5982">
        <v>2017</v>
      </c>
      <c r="J5982" t="str">
        <f>_xlfn.CONCAT(Table1[#This Row])</f>
        <v>Bicicleta Cabernet Sauvignon 2017ChileCentral ValleyCono Sur3.513086.92017</v>
      </c>
      <c r="S5982" t="b">
        <v>0</v>
      </c>
    </row>
    <row r="5983" spans="1:19" x14ac:dyDescent="0.2">
      <c r="A5983" t="s">
        <v>1829</v>
      </c>
      <c r="B5983" t="s">
        <v>66</v>
      </c>
      <c r="C5983" t="s">
        <v>308</v>
      </c>
      <c r="D5983" t="s">
        <v>1830</v>
      </c>
      <c r="E5983">
        <v>3.7</v>
      </c>
      <c r="F5983">
        <v>1305</v>
      </c>
      <c r="G5983" s="21">
        <v>8.8699999999999992</v>
      </c>
      <c r="H5983">
        <v>2017</v>
      </c>
      <c r="J5983" t="str">
        <f>_xlfn.CONCAT(Table1[#This Row])</f>
        <v>Rioja La Vendimia 2017SpainRiojaPalacios Remondo3.713058.872017</v>
      </c>
      <c r="S5983" t="b">
        <v>0</v>
      </c>
    </row>
    <row r="5984" spans="1:19" x14ac:dyDescent="0.2">
      <c r="A5984" t="s">
        <v>1828</v>
      </c>
      <c r="B5984" t="s">
        <v>34</v>
      </c>
      <c r="C5984" t="s">
        <v>718</v>
      </c>
      <c r="D5984" t="s">
        <v>531</v>
      </c>
      <c r="E5984">
        <v>3.6</v>
      </c>
      <c r="F5984">
        <v>1303</v>
      </c>
      <c r="G5984" s="21">
        <v>10.5</v>
      </c>
      <c r="H5984">
        <v>2017</v>
      </c>
      <c r="J5984" t="str">
        <f>_xlfn.CONCAT(Table1[#This Row])</f>
        <v>Carmenère Reserva 2017ChileColchagua ValleyApaltagua3.6130310.52017</v>
      </c>
      <c r="S5984" t="b">
        <v>0</v>
      </c>
    </row>
    <row r="5985" spans="1:19" x14ac:dyDescent="0.2">
      <c r="A5985" t="s">
        <v>398</v>
      </c>
      <c r="B5985" t="s">
        <v>16</v>
      </c>
      <c r="C5985" t="s">
        <v>38</v>
      </c>
      <c r="D5985" t="s">
        <v>881</v>
      </c>
      <c r="E5985">
        <v>3.5</v>
      </c>
      <c r="F5985">
        <v>1297</v>
      </c>
      <c r="G5985" s="21">
        <v>7.85</v>
      </c>
      <c r="H5985">
        <v>2017</v>
      </c>
      <c r="J5985" t="str">
        <f>_xlfn.CONCAT(Table1[#This Row])</f>
        <v>Chianti 2017ItalyChiantiRicasoli3.512977.852017</v>
      </c>
      <c r="S5985" t="b">
        <v>0</v>
      </c>
    </row>
    <row r="5986" spans="1:19" x14ac:dyDescent="0.2">
      <c r="A5986" t="s">
        <v>1748</v>
      </c>
      <c r="B5986" t="s">
        <v>66</v>
      </c>
      <c r="C5986" t="s">
        <v>222</v>
      </c>
      <c r="D5986" t="s">
        <v>1749</v>
      </c>
      <c r="E5986">
        <v>4.3</v>
      </c>
      <c r="F5986">
        <v>1281</v>
      </c>
      <c r="G5986" s="21">
        <v>27.05</v>
      </c>
      <c r="H5986">
        <v>2017</v>
      </c>
      <c r="J5986" t="str">
        <f>_xlfn.CONCAT(Table1[#This Row])</f>
        <v>Malleolus 2017SpainRibera del DueroEmilio Moro4.3128127.052017</v>
      </c>
      <c r="S5986" t="b">
        <v>0</v>
      </c>
    </row>
    <row r="5987" spans="1:19" x14ac:dyDescent="0.2">
      <c r="A5987" t="s">
        <v>1713</v>
      </c>
      <c r="B5987" t="s">
        <v>16</v>
      </c>
      <c r="C5987" t="s">
        <v>228</v>
      </c>
      <c r="D5987" t="s">
        <v>1714</v>
      </c>
      <c r="E5987">
        <v>3.4</v>
      </c>
      <c r="F5987">
        <v>1275</v>
      </c>
      <c r="G5987" s="21">
        <v>6.75</v>
      </c>
      <c r="H5987">
        <v>2017</v>
      </c>
      <c r="J5987" t="str">
        <f>_xlfn.CONCAT(Table1[#This Row])</f>
        <v>Nero d'Avola Terre Siciliane 2017ItalyTerre SicilianeTenuta Rapitalà3.412756.752017</v>
      </c>
      <c r="S5987" t="b">
        <v>0</v>
      </c>
    </row>
    <row r="5988" spans="1:19" x14ac:dyDescent="0.2">
      <c r="A5988" t="s">
        <v>1705</v>
      </c>
      <c r="B5988" t="s">
        <v>23</v>
      </c>
      <c r="C5988" t="s">
        <v>911</v>
      </c>
      <c r="D5988" t="s">
        <v>1706</v>
      </c>
      <c r="E5988">
        <v>3.8</v>
      </c>
      <c r="F5988">
        <v>1273</v>
      </c>
      <c r="G5988" s="21">
        <v>25.5</v>
      </c>
      <c r="H5988">
        <v>2017</v>
      </c>
      <c r="J5988" t="str">
        <f>_xlfn.CONCAT(Table1[#This Row])</f>
        <v>The Butcher Cuvée 2017AustriaNeusiedlerseeSchwarz3.8127325.52017</v>
      </c>
      <c r="S5988" t="b">
        <v>0</v>
      </c>
    </row>
    <row r="5989" spans="1:19" x14ac:dyDescent="0.2">
      <c r="A5989" t="s">
        <v>1700</v>
      </c>
      <c r="B5989" t="s">
        <v>34</v>
      </c>
      <c r="C5989" t="s">
        <v>718</v>
      </c>
      <c r="D5989" t="s">
        <v>531</v>
      </c>
      <c r="E5989">
        <v>3.8</v>
      </c>
      <c r="F5989">
        <v>1270</v>
      </c>
      <c r="G5989" s="21">
        <v>14.5</v>
      </c>
      <c r="H5989">
        <v>2017</v>
      </c>
      <c r="J5989" t="str">
        <f>_xlfn.CONCAT(Table1[#This Row])</f>
        <v>Envero Carmenère Gran Reserva 2017ChileColchagua ValleyApaltagua3.8127014.52017</v>
      </c>
      <c r="S5989" t="b">
        <v>0</v>
      </c>
    </row>
    <row r="5990" spans="1:19" x14ac:dyDescent="0.2">
      <c r="A5990" t="s">
        <v>1674</v>
      </c>
      <c r="B5990" t="s">
        <v>16</v>
      </c>
      <c r="C5990" t="s">
        <v>454</v>
      </c>
      <c r="D5990" t="s">
        <v>975</v>
      </c>
      <c r="E5990">
        <v>3.7</v>
      </c>
      <c r="F5990">
        <v>1264</v>
      </c>
      <c r="G5990" s="21">
        <v>10.5</v>
      </c>
      <c r="H5990">
        <v>2017</v>
      </c>
      <c r="J5990" t="str">
        <f>_xlfn.CONCAT(Table1[#This Row])</f>
        <v>Plumbago Nero d'Avola Sicilia 2017ItalySiciliaPlaneta3.7126410.52017</v>
      </c>
      <c r="S5990" t="b">
        <v>0</v>
      </c>
    </row>
    <row r="5991" spans="1:19" x14ac:dyDescent="0.2">
      <c r="A5991" t="s">
        <v>762</v>
      </c>
      <c r="B5991" t="s">
        <v>70</v>
      </c>
      <c r="C5991" t="s">
        <v>71</v>
      </c>
      <c r="D5991" t="s">
        <v>1632</v>
      </c>
      <c r="E5991">
        <v>3.7</v>
      </c>
      <c r="F5991">
        <v>1250</v>
      </c>
      <c r="G5991" s="21">
        <v>19.2</v>
      </c>
      <c r="H5991">
        <v>2017</v>
      </c>
      <c r="J5991" t="str">
        <f>_xlfn.CONCAT(Table1[#This Row])</f>
        <v>Cabernet Sauvignon 2017United StatesCaliforniaWines from Hahn Estate3.7125019.22017</v>
      </c>
      <c r="S5991" t="b">
        <v>0</v>
      </c>
    </row>
    <row r="5992" spans="1:19" x14ac:dyDescent="0.2">
      <c r="A5992" t="s">
        <v>1586</v>
      </c>
      <c r="B5992" t="s">
        <v>196</v>
      </c>
      <c r="C5992" t="s">
        <v>1587</v>
      </c>
      <c r="D5992" t="s">
        <v>1588</v>
      </c>
      <c r="E5992">
        <v>3.8</v>
      </c>
      <c r="F5992">
        <v>1242</v>
      </c>
      <c r="G5992" s="21">
        <v>13.69</v>
      </c>
      <c r="H5992">
        <v>2017</v>
      </c>
      <c r="J5992" t="str">
        <f>_xlfn.CONCAT(Table1[#This Row])</f>
        <v>Reserva Malbec 2017ArgentinaPatagoniaBodega del Fin del Mundo3.8124213.692017</v>
      </c>
      <c r="S5992" t="b">
        <v>0</v>
      </c>
    </row>
    <row r="5993" spans="1:19" x14ac:dyDescent="0.2">
      <c r="A5993" t="s">
        <v>1505</v>
      </c>
      <c r="B5993" t="s">
        <v>16</v>
      </c>
      <c r="C5993" t="s">
        <v>234</v>
      </c>
      <c r="D5993" t="s">
        <v>1506</v>
      </c>
      <c r="E5993">
        <v>3.9</v>
      </c>
      <c r="F5993">
        <v>1228</v>
      </c>
      <c r="G5993" s="21">
        <v>11.9</v>
      </c>
      <c r="H5993">
        <v>2017</v>
      </c>
      <c r="J5993" t="str">
        <f>_xlfn.CONCAT(Table1[#This Row])</f>
        <v>Poggio ai Ginepri Bolgheri 2017ItalyBolgheriTenuta Argentiera3.9122811.92017</v>
      </c>
      <c r="S5993" t="b">
        <v>0</v>
      </c>
    </row>
    <row r="5994" spans="1:19" x14ac:dyDescent="0.2">
      <c r="A5994" t="s">
        <v>1492</v>
      </c>
      <c r="B5994" t="s">
        <v>16</v>
      </c>
      <c r="C5994" t="s">
        <v>433</v>
      </c>
      <c r="D5994" t="s">
        <v>1493</v>
      </c>
      <c r="E5994">
        <v>3.9</v>
      </c>
      <c r="F5994">
        <v>1220</v>
      </c>
      <c r="G5994" s="21">
        <v>9.9499999999999993</v>
      </c>
      <c r="H5994">
        <v>2017</v>
      </c>
      <c r="J5994" t="str">
        <f>_xlfn.CONCAT(Table1[#This Row])</f>
        <v>Monti Garbi Valpolicella Ripasso Superiore 2017ItalyValpolicella RipassoTenuta Sant'Antonio3.912209.952017</v>
      </c>
      <c r="S5994" t="b">
        <v>0</v>
      </c>
    </row>
    <row r="5995" spans="1:19" x14ac:dyDescent="0.2">
      <c r="A5995" t="s">
        <v>1438</v>
      </c>
      <c r="B5995" t="s">
        <v>16</v>
      </c>
      <c r="C5995" t="s">
        <v>38</v>
      </c>
      <c r="D5995" t="s">
        <v>1439</v>
      </c>
      <c r="E5995">
        <v>3.5</v>
      </c>
      <c r="F5995">
        <v>1218</v>
      </c>
      <c r="G5995" s="21">
        <v>7.5</v>
      </c>
      <c r="H5995">
        <v>2017</v>
      </c>
      <c r="J5995" t="str">
        <f>_xlfn.CONCAT(Table1[#This Row])</f>
        <v>Da Vinci Chianti 2017ItalyChiantiCantine Leonardo da Vinci3.512187.52017</v>
      </c>
      <c r="S5995" t="b">
        <v>0</v>
      </c>
    </row>
    <row r="5996" spans="1:19" x14ac:dyDescent="0.2">
      <c r="A5996" t="s">
        <v>1435</v>
      </c>
      <c r="B5996" t="s">
        <v>46</v>
      </c>
      <c r="C5996" t="s">
        <v>1436</v>
      </c>
      <c r="D5996" t="s">
        <v>1437</v>
      </c>
      <c r="E5996">
        <v>3.8</v>
      </c>
      <c r="F5996">
        <v>1215</v>
      </c>
      <c r="G5996" s="21">
        <v>9.5</v>
      </c>
      <c r="H5996">
        <v>2017</v>
      </c>
      <c r="J5996" t="str">
        <f>_xlfn.CONCAT(Table1[#This Row])</f>
        <v>Estate Shiraz 2017AustraliaClare ValleyTaylors / Wakefield3.812159.52017</v>
      </c>
      <c r="S5996" t="b">
        <v>0</v>
      </c>
    </row>
    <row r="5997" spans="1:19" x14ac:dyDescent="0.2">
      <c r="A5997" t="s">
        <v>1433</v>
      </c>
      <c r="B5997" t="s">
        <v>16</v>
      </c>
      <c r="C5997" t="s">
        <v>178</v>
      </c>
      <c r="D5997" t="s">
        <v>1434</v>
      </c>
      <c r="E5997">
        <v>3.6</v>
      </c>
      <c r="F5997">
        <v>1213</v>
      </c>
      <c r="G5997" s="21">
        <v>8.59</v>
      </c>
      <c r="H5997">
        <v>2017</v>
      </c>
      <c r="J5997" t="str">
        <f>_xlfn.CONCAT(Table1[#This Row])</f>
        <v>Barbera d'Alba 2017ItalyBarbera d'AlbaFontanafredda3.612138.592017</v>
      </c>
      <c r="S5997" t="b">
        <v>0</v>
      </c>
    </row>
    <row r="5998" spans="1:19" x14ac:dyDescent="0.2">
      <c r="A5998" t="s">
        <v>1281</v>
      </c>
      <c r="B5998" t="s">
        <v>70</v>
      </c>
      <c r="C5998" t="s">
        <v>71</v>
      </c>
      <c r="D5998" t="s">
        <v>1282</v>
      </c>
      <c r="E5998">
        <v>3.9</v>
      </c>
      <c r="F5998">
        <v>1186</v>
      </c>
      <c r="G5998" s="21">
        <v>15.4</v>
      </c>
      <c r="H5998">
        <v>2017</v>
      </c>
      <c r="J5998" t="str">
        <f>_xlfn.CONCAT(Table1[#This Row])</f>
        <v>Submission Cabernet Sauvignon 2017United StatesCalifornia689 - Six Eight Nine3.9118615.42017</v>
      </c>
      <c r="S5998" t="b">
        <v>0</v>
      </c>
    </row>
    <row r="5999" spans="1:19" x14ac:dyDescent="0.2">
      <c r="A5999" t="s">
        <v>285</v>
      </c>
      <c r="B5999" t="s">
        <v>30</v>
      </c>
      <c r="C5999" t="s">
        <v>236</v>
      </c>
      <c r="D5999" t="s">
        <v>1279</v>
      </c>
      <c r="E5999">
        <v>3.3</v>
      </c>
      <c r="F5999">
        <v>1180</v>
      </c>
      <c r="G5999" s="21">
        <v>10.210000000000001</v>
      </c>
      <c r="H5999">
        <v>2017</v>
      </c>
      <c r="J5999" t="str">
        <f>_xlfn.CONCAT(Table1[#This Row])</f>
        <v>Pinot Noir 2017New ZealandMarlboroughBrancott Estate3.3118010.212017</v>
      </c>
      <c r="S5999" t="b">
        <v>0</v>
      </c>
    </row>
    <row r="6000" spans="1:19" x14ac:dyDescent="0.2">
      <c r="A6000" t="s">
        <v>762</v>
      </c>
      <c r="B6000" t="s">
        <v>70</v>
      </c>
      <c r="C6000" t="s">
        <v>71</v>
      </c>
      <c r="D6000" t="s">
        <v>1152</v>
      </c>
      <c r="E6000">
        <v>3.3</v>
      </c>
      <c r="F6000">
        <v>1155</v>
      </c>
      <c r="G6000" s="21">
        <v>6</v>
      </c>
      <c r="H6000">
        <v>2017</v>
      </c>
      <c r="J6000" t="str">
        <f>_xlfn.CONCAT(Table1[#This Row])</f>
        <v>Cabernet Sauvignon 2017United StatesCaliforniaBarefoot3.3115562017</v>
      </c>
      <c r="S6000" t="b">
        <v>0</v>
      </c>
    </row>
    <row r="6001" spans="1:19" x14ac:dyDescent="0.2">
      <c r="A6001" t="s">
        <v>305</v>
      </c>
      <c r="B6001" t="s">
        <v>70</v>
      </c>
      <c r="C6001" t="s">
        <v>71</v>
      </c>
      <c r="D6001" t="s">
        <v>520</v>
      </c>
      <c r="E6001">
        <v>3.8</v>
      </c>
      <c r="F6001">
        <v>1147</v>
      </c>
      <c r="G6001" s="21">
        <v>8.39</v>
      </c>
      <c r="H6001">
        <v>2017</v>
      </c>
      <c r="J6001" t="str">
        <f>_xlfn.CONCAT(Table1[#This Row])</f>
        <v>Zinfandel 2017United StatesCaliforniaWoodbridge by Robert Mondavi3.811478.392017</v>
      </c>
      <c r="S6001" t="b">
        <v>0</v>
      </c>
    </row>
    <row r="6002" spans="1:19" x14ac:dyDescent="0.2">
      <c r="A6002" t="s">
        <v>1112</v>
      </c>
      <c r="B6002" t="s">
        <v>16</v>
      </c>
      <c r="C6002" t="s">
        <v>454</v>
      </c>
      <c r="D6002" t="s">
        <v>975</v>
      </c>
      <c r="E6002">
        <v>3.6</v>
      </c>
      <c r="F6002">
        <v>1145</v>
      </c>
      <c r="G6002" s="21">
        <v>8.36</v>
      </c>
      <c r="H6002">
        <v>2017</v>
      </c>
      <c r="J6002" t="str">
        <f>_xlfn.CONCAT(Table1[#This Row])</f>
        <v>La Segreta Il Rosso 2017ItalySiciliaPlaneta3.611458.362017</v>
      </c>
      <c r="S6002" t="b">
        <v>0</v>
      </c>
    </row>
    <row r="6003" spans="1:19" x14ac:dyDescent="0.2">
      <c r="A6003" t="s">
        <v>1106</v>
      </c>
      <c r="B6003" t="s">
        <v>196</v>
      </c>
      <c r="C6003" t="s">
        <v>1107</v>
      </c>
      <c r="D6003" t="s">
        <v>1108</v>
      </c>
      <c r="E6003">
        <v>3.9</v>
      </c>
      <c r="F6003">
        <v>1143</v>
      </c>
      <c r="G6003" s="21">
        <v>24.75</v>
      </c>
      <c r="H6003">
        <v>2017</v>
      </c>
      <c r="J6003" t="str">
        <f>_xlfn.CONCAT(Table1[#This Row])</f>
        <v>Signature Malbec 2017ArgentinaLujan de CuyoSusana Balbo3.9114324.752017</v>
      </c>
      <c r="S6003" t="b">
        <v>0</v>
      </c>
    </row>
    <row r="6004" spans="1:19" x14ac:dyDescent="0.2">
      <c r="A6004" t="s">
        <v>243</v>
      </c>
      <c r="B6004" t="s">
        <v>16</v>
      </c>
      <c r="C6004" t="s">
        <v>228</v>
      </c>
      <c r="D6004" t="s">
        <v>270</v>
      </c>
      <c r="E6004">
        <v>3.8</v>
      </c>
      <c r="F6004">
        <v>1134</v>
      </c>
      <c r="G6004" s="21">
        <v>7.9</v>
      </c>
      <c r="H6004">
        <v>2017</v>
      </c>
      <c r="J6004" t="str">
        <f>_xlfn.CONCAT(Table1[#This Row])</f>
        <v>Syrah 2017ItalyTerre SicilianeCusumano3.811347.92017</v>
      </c>
      <c r="S6004" t="b">
        <v>0</v>
      </c>
    </row>
    <row r="6005" spans="1:19" x14ac:dyDescent="0.2">
      <c r="A6005" t="s">
        <v>789</v>
      </c>
      <c r="B6005" t="s">
        <v>34</v>
      </c>
      <c r="C6005" t="s">
        <v>599</v>
      </c>
      <c r="D6005" t="s">
        <v>790</v>
      </c>
      <c r="E6005">
        <v>3.8</v>
      </c>
      <c r="F6005">
        <v>1089</v>
      </c>
      <c r="G6005" s="21">
        <v>11.65</v>
      </c>
      <c r="H6005">
        <v>2017</v>
      </c>
      <c r="J6005" t="str">
        <f>_xlfn.CONCAT(Table1[#This Row])</f>
        <v>Gran Reserva Cabernet Sauvignon 2017ChileMaipo ValleyCarmen3.8108911.652017</v>
      </c>
      <c r="S6005" t="b">
        <v>0</v>
      </c>
    </row>
    <row r="6006" spans="1:19" x14ac:dyDescent="0.2">
      <c r="A6006" t="s">
        <v>783</v>
      </c>
      <c r="B6006" t="s">
        <v>34</v>
      </c>
      <c r="C6006" t="s">
        <v>784</v>
      </c>
      <c r="D6006" t="s">
        <v>785</v>
      </c>
      <c r="E6006">
        <v>4.2</v>
      </c>
      <c r="F6006">
        <v>1085</v>
      </c>
      <c r="G6006" s="21">
        <v>21.45</v>
      </c>
      <c r="H6006">
        <v>2017</v>
      </c>
      <c r="J6006" t="str">
        <f>_xlfn.CONCAT(Table1[#This Row])</f>
        <v>Sideral 2017ChileCachapoal ValleyAltaïr4.2108521.452017</v>
      </c>
      <c r="S6006" t="b">
        <v>0</v>
      </c>
    </row>
    <row r="6007" spans="1:19" x14ac:dyDescent="0.2">
      <c r="A6007" t="s">
        <v>779</v>
      </c>
      <c r="B6007" t="s">
        <v>62</v>
      </c>
      <c r="C6007" t="s">
        <v>780</v>
      </c>
      <c r="D6007" t="s">
        <v>781</v>
      </c>
      <c r="E6007">
        <v>4.0999999999999996</v>
      </c>
      <c r="F6007">
        <v>1084</v>
      </c>
      <c r="G6007" s="21">
        <v>16.75</v>
      </c>
      <c r="H6007">
        <v>2017</v>
      </c>
      <c r="J6007" t="str">
        <f>_xlfn.CONCAT(Table1[#This Row])</f>
        <v>Whole Berry Cabernet Sauvignon 2017South AfricaRobertsonSpringfield Estate4.1108416.752017</v>
      </c>
      <c r="S6007" t="b">
        <v>0</v>
      </c>
    </row>
    <row r="6008" spans="1:19" x14ac:dyDescent="0.2">
      <c r="A6008" t="s">
        <v>774</v>
      </c>
      <c r="B6008" t="s">
        <v>16</v>
      </c>
      <c r="C6008" t="s">
        <v>17</v>
      </c>
      <c r="D6008" t="s">
        <v>375</v>
      </c>
      <c r="E6008">
        <v>4</v>
      </c>
      <c r="F6008">
        <v>1083</v>
      </c>
      <c r="G6008" s="21">
        <v>30.9</v>
      </c>
      <c r="H6008">
        <v>2017</v>
      </c>
      <c r="J6008" t="str">
        <f>_xlfn.CONCAT(Table1[#This Row])</f>
        <v>Ca'Marcanda Promis Toscana 2017ItalyToscanaGaja4108330.92017</v>
      </c>
      <c r="S6008" t="b">
        <v>0</v>
      </c>
    </row>
    <row r="6009" spans="1:19" x14ac:dyDescent="0.2">
      <c r="A6009" t="s">
        <v>773</v>
      </c>
      <c r="B6009" t="s">
        <v>675</v>
      </c>
      <c r="C6009" t="s">
        <v>676</v>
      </c>
      <c r="D6009" t="s">
        <v>677</v>
      </c>
      <c r="E6009">
        <v>4.0999999999999996</v>
      </c>
      <c r="F6009">
        <v>1082</v>
      </c>
      <c r="G6009" s="21">
        <v>12.98</v>
      </c>
      <c r="H6009">
        <v>2017</v>
      </c>
      <c r="J6009" t="str">
        <f>_xlfn.CONCAT(Table1[#This Row])</f>
        <v>Cabernet Sauvignon de Purcari 2017MoldovaSouth EasternChâteau Purcari4.1108212.982017</v>
      </c>
      <c r="S6009" t="b">
        <v>0</v>
      </c>
    </row>
    <row r="6010" spans="1:19" x14ac:dyDescent="0.2">
      <c r="A6010" t="s">
        <v>770</v>
      </c>
      <c r="B6010" t="s">
        <v>16</v>
      </c>
      <c r="C6010" t="s">
        <v>74</v>
      </c>
      <c r="D6010" t="s">
        <v>164</v>
      </c>
      <c r="E6010">
        <v>3.9</v>
      </c>
      <c r="F6010">
        <v>1080</v>
      </c>
      <c r="G6010" s="21">
        <v>7.25</v>
      </c>
      <c r="H6010">
        <v>2017</v>
      </c>
      <c r="J6010" t="str">
        <f>_xlfn.CONCAT(Table1[#This Row])</f>
        <v>12 e Mezzo Primitivo del Salento 2017ItalySalentoVarvaglione3.910807.252017</v>
      </c>
      <c r="S6010" t="b">
        <v>0</v>
      </c>
    </row>
    <row r="6011" spans="1:19" x14ac:dyDescent="0.2">
      <c r="A6011" t="s">
        <v>685</v>
      </c>
      <c r="B6011" t="s">
        <v>62</v>
      </c>
      <c r="C6011" t="s">
        <v>686</v>
      </c>
      <c r="D6011" t="s">
        <v>687</v>
      </c>
      <c r="E6011">
        <v>3.6</v>
      </c>
      <c r="F6011">
        <v>1070</v>
      </c>
      <c r="G6011" s="21">
        <v>10.9</v>
      </c>
      <c r="H6011">
        <v>2017</v>
      </c>
      <c r="J6011" t="str">
        <f>_xlfn.CONCAT(Table1[#This Row])</f>
        <v>Shiraz 2017South AfricaSwartlandAllesverloren3.6107010.92017</v>
      </c>
      <c r="S6011" t="b">
        <v>0</v>
      </c>
    </row>
    <row r="6012" spans="1:19" x14ac:dyDescent="0.2">
      <c r="A6012" t="s">
        <v>516</v>
      </c>
      <c r="B6012" t="s">
        <v>16</v>
      </c>
      <c r="C6012" t="s">
        <v>228</v>
      </c>
      <c r="D6012" t="s">
        <v>517</v>
      </c>
      <c r="E6012">
        <v>3.8</v>
      </c>
      <c r="F6012">
        <v>1055</v>
      </c>
      <c r="G6012" s="21">
        <v>8.68</v>
      </c>
      <c r="H6012">
        <v>2017</v>
      </c>
      <c r="J6012" t="str">
        <f>_xlfn.CONCAT(Table1[#This Row])</f>
        <v>Nero d'Avola 2017ItalyTerre SicilianeColosi3.810558.682017</v>
      </c>
      <c r="S6012" t="b">
        <v>0</v>
      </c>
    </row>
    <row r="6013" spans="1:19" x14ac:dyDescent="0.2">
      <c r="A6013" t="s">
        <v>514</v>
      </c>
      <c r="B6013" t="s">
        <v>46</v>
      </c>
      <c r="C6013" t="s">
        <v>262</v>
      </c>
      <c r="D6013" t="s">
        <v>515</v>
      </c>
      <c r="E6013">
        <v>3.8</v>
      </c>
      <c r="F6013">
        <v>1051</v>
      </c>
      <c r="G6013" s="21">
        <v>16.48</v>
      </c>
      <c r="H6013">
        <v>2017</v>
      </c>
      <c r="J6013" t="str">
        <f>_xlfn.CONCAT(Table1[#This Row])</f>
        <v>The Barossan Shiraz 2017AustraliaBarossa ValleyPeter Lehmann3.8105116.482017</v>
      </c>
      <c r="S6013" t="b">
        <v>0</v>
      </c>
    </row>
    <row r="6014" spans="1:19" x14ac:dyDescent="0.2">
      <c r="A6014" t="s">
        <v>386</v>
      </c>
      <c r="B6014" t="s">
        <v>70</v>
      </c>
      <c r="C6014" t="s">
        <v>71</v>
      </c>
      <c r="D6014" t="s">
        <v>387</v>
      </c>
      <c r="E6014">
        <v>3.8</v>
      </c>
      <c r="F6014">
        <v>1037</v>
      </c>
      <c r="G6014" s="21">
        <v>14.56</v>
      </c>
      <c r="H6014">
        <v>2017</v>
      </c>
      <c r="J6014" t="str">
        <f>_xlfn.CONCAT(Table1[#This Row])</f>
        <v>Inferno (Aged in Whiskey Barrels - Limited Release) 2017United StatesCaliforniaApothic3.8103714.562017</v>
      </c>
      <c r="S6014" t="b">
        <v>0</v>
      </c>
    </row>
    <row r="6015" spans="1:19" x14ac:dyDescent="0.2">
      <c r="A6015" t="s">
        <v>382</v>
      </c>
      <c r="B6015" t="s">
        <v>16</v>
      </c>
      <c r="C6015" t="s">
        <v>302</v>
      </c>
      <c r="D6015" t="s">
        <v>383</v>
      </c>
      <c r="E6015">
        <v>4.0999999999999996</v>
      </c>
      <c r="F6015">
        <v>1036</v>
      </c>
      <c r="G6015" s="21">
        <v>9.75</v>
      </c>
      <c r="H6015">
        <v>2017</v>
      </c>
      <c r="J6015" t="str">
        <f>_xlfn.CONCAT(Table1[#This Row])</f>
        <v>Gran Maestro Primitivo di Manduria 2017ItalyPrimitivo di ManduriaMaestro Italiano4.110369.752017</v>
      </c>
      <c r="S6015" t="b">
        <v>0</v>
      </c>
    </row>
    <row r="6016" spans="1:19" x14ac:dyDescent="0.2">
      <c r="A6016" t="s">
        <v>305</v>
      </c>
      <c r="B6016" t="s">
        <v>70</v>
      </c>
      <c r="C6016" t="s">
        <v>71</v>
      </c>
      <c r="D6016" t="s">
        <v>306</v>
      </c>
      <c r="E6016">
        <v>4.3</v>
      </c>
      <c r="F6016">
        <v>1029</v>
      </c>
      <c r="G6016" s="21">
        <v>34.119999999999997</v>
      </c>
      <c r="H6016">
        <v>2017</v>
      </c>
      <c r="J6016" t="str">
        <f>_xlfn.CONCAT(Table1[#This Row])</f>
        <v>Zinfandel 2017United StatesCaliforniaRombauer Vineyards4.3102934.122017</v>
      </c>
      <c r="S6016" t="b">
        <v>0</v>
      </c>
    </row>
    <row r="6017" spans="1:19" x14ac:dyDescent="0.2">
      <c r="A6017" t="s">
        <v>303</v>
      </c>
      <c r="B6017" t="s">
        <v>70</v>
      </c>
      <c r="C6017" t="s">
        <v>161</v>
      </c>
      <c r="D6017" t="s">
        <v>304</v>
      </c>
      <c r="E6017">
        <v>4.2</v>
      </c>
      <c r="F6017">
        <v>1028</v>
      </c>
      <c r="G6017" s="21">
        <v>38.5</v>
      </c>
      <c r="H6017">
        <v>2017</v>
      </c>
      <c r="J6017" t="str">
        <f>_xlfn.CONCAT(Table1[#This Row])</f>
        <v>Kith &amp; Kin Cabernet Sauvignon 2017United StatesNapa ValleyRound Pond Estate4.2102838.52017</v>
      </c>
      <c r="S6017" t="b">
        <v>0</v>
      </c>
    </row>
    <row r="6018" spans="1:19" x14ac:dyDescent="0.2">
      <c r="A6018" t="s">
        <v>298</v>
      </c>
      <c r="B6018" t="s">
        <v>16</v>
      </c>
      <c r="C6018" t="s">
        <v>299</v>
      </c>
      <c r="D6018" t="s">
        <v>300</v>
      </c>
      <c r="E6018">
        <v>3.8</v>
      </c>
      <c r="F6018">
        <v>1027</v>
      </c>
      <c r="G6018" s="21">
        <v>10.66</v>
      </c>
      <c r="H6018">
        <v>2017</v>
      </c>
      <c r="J6018" t="str">
        <f>_xlfn.CONCAT(Table1[#This Row])</f>
        <v>Riserva Cannonau di Sardegna 2017ItalyCannonau di SardegnaSella &amp; Mosca3.8102710.662017</v>
      </c>
      <c r="S6018" t="b">
        <v>0</v>
      </c>
    </row>
    <row r="6019" spans="1:19" x14ac:dyDescent="0.2">
      <c r="A6019" t="s">
        <v>290</v>
      </c>
      <c r="B6019" t="s">
        <v>16</v>
      </c>
      <c r="C6019" t="s">
        <v>291</v>
      </c>
      <c r="D6019" t="s">
        <v>292</v>
      </c>
      <c r="E6019">
        <v>3.7</v>
      </c>
      <c r="F6019">
        <v>1024</v>
      </c>
      <c r="G6019" s="21">
        <v>15.5</v>
      </c>
      <c r="H6019">
        <v>2017</v>
      </c>
      <c r="J6019" t="str">
        <f>_xlfn.CONCAT(Table1[#This Row])</f>
        <v>Valpolicella Ripasso Classico Superiore 2017ItalyValpolicella Ripasso ClassicoBolla3.7102415.52017</v>
      </c>
      <c r="S6019" t="b">
        <v>0</v>
      </c>
    </row>
    <row r="6020" spans="1:19" x14ac:dyDescent="0.2">
      <c r="A6020" t="s">
        <v>285</v>
      </c>
      <c r="B6020" t="s">
        <v>62</v>
      </c>
      <c r="C6020" t="s">
        <v>286</v>
      </c>
      <c r="D6020" t="s">
        <v>287</v>
      </c>
      <c r="E6020">
        <v>4.2</v>
      </c>
      <c r="F6020">
        <v>1022</v>
      </c>
      <c r="G6020" s="21">
        <v>49.09</v>
      </c>
      <c r="H6020">
        <v>2017</v>
      </c>
      <c r="J6020" t="str">
        <f>_xlfn.CONCAT(Table1[#This Row])</f>
        <v>Pinot Noir 2017South AfricaHemel-en-Aarde ValleyHamilton Russell Vineyards4.2102249.092017</v>
      </c>
      <c r="S6020" t="b">
        <v>0</v>
      </c>
    </row>
    <row r="6021" spans="1:19" x14ac:dyDescent="0.2">
      <c r="A6021" t="s">
        <v>201</v>
      </c>
      <c r="B6021" t="s">
        <v>16</v>
      </c>
      <c r="C6021" t="s">
        <v>202</v>
      </c>
      <c r="D6021" t="s">
        <v>203</v>
      </c>
      <c r="E6021">
        <v>4</v>
      </c>
      <c r="F6021">
        <v>1012</v>
      </c>
      <c r="G6021" s="21">
        <v>19.899999999999999</v>
      </c>
      <c r="H6021">
        <v>2017</v>
      </c>
      <c r="J6021" t="str">
        <f>_xlfn.CONCAT(Table1[#This Row])</f>
        <v>Laccento Ruché di Castagnole Monferrato 2017ItalyRuchèMontalbera4101219.92017</v>
      </c>
      <c r="S6021" t="b">
        <v>0</v>
      </c>
    </row>
    <row r="6022" spans="1:19" x14ac:dyDescent="0.2">
      <c r="A6022" t="s">
        <v>199</v>
      </c>
      <c r="B6022" t="s">
        <v>196</v>
      </c>
      <c r="C6022" t="s">
        <v>197</v>
      </c>
      <c r="D6022" t="s">
        <v>200</v>
      </c>
      <c r="E6022">
        <v>4</v>
      </c>
      <c r="F6022">
        <v>1010</v>
      </c>
      <c r="G6022" s="21">
        <v>16.8</v>
      </c>
      <c r="H6022">
        <v>2017</v>
      </c>
      <c r="J6022" t="str">
        <f>_xlfn.CONCAT(Table1[#This Row])</f>
        <v>Amancaya Malbec - Cabernet Sauvignon 2017ArgentinaMendozaCaro (Catena and Rothschild)4101016.82017</v>
      </c>
      <c r="S6022" t="b">
        <v>0</v>
      </c>
    </row>
    <row r="6023" spans="1:19" x14ac:dyDescent="0.2">
      <c r="A6023" t="s">
        <v>116</v>
      </c>
      <c r="B6023" t="s">
        <v>9</v>
      </c>
      <c r="C6023" t="s">
        <v>117</v>
      </c>
      <c r="D6023" t="s">
        <v>118</v>
      </c>
      <c r="E6023">
        <v>3.7</v>
      </c>
      <c r="F6023">
        <v>1009</v>
      </c>
      <c r="G6023" s="21">
        <v>15.9</v>
      </c>
      <c r="H6023">
        <v>2017</v>
      </c>
      <c r="J6023" t="str">
        <f>_xlfn.CONCAT(Table1[#This Row])</f>
        <v>Pinot Noir Bourgogne 2017FranceBourgogneFaiveley3.7100915.92017</v>
      </c>
      <c r="S6023" t="b">
        <v>0</v>
      </c>
    </row>
    <row r="6024" spans="1:19" x14ac:dyDescent="0.2">
      <c r="A6024" t="s">
        <v>107</v>
      </c>
      <c r="B6024" t="s">
        <v>66</v>
      </c>
      <c r="C6024" t="s">
        <v>108</v>
      </c>
      <c r="D6024" t="s">
        <v>109</v>
      </c>
      <c r="E6024">
        <v>3.3</v>
      </c>
      <c r="F6024">
        <v>1004</v>
      </c>
      <c r="G6024" s="21">
        <v>8.83</v>
      </c>
      <c r="H6024">
        <v>2017</v>
      </c>
      <c r="J6024" t="str">
        <f>_xlfn.CONCAT(Table1[#This Row])</f>
        <v>Hécula Monastrell 2017SpainYeclaCastaño3.310048.832017</v>
      </c>
      <c r="S6024" t="b">
        <v>0</v>
      </c>
    </row>
    <row r="6025" spans="1:19" x14ac:dyDescent="0.2">
      <c r="A6025" t="s">
        <v>2807</v>
      </c>
      <c r="B6025" t="s">
        <v>16</v>
      </c>
      <c r="C6025" t="s">
        <v>433</v>
      </c>
      <c r="D6025" t="s">
        <v>3034</v>
      </c>
      <c r="E6025">
        <v>3.9</v>
      </c>
      <c r="F6025">
        <v>983</v>
      </c>
      <c r="G6025" s="21">
        <v>12.8</v>
      </c>
      <c r="H6025">
        <v>2017</v>
      </c>
      <c r="J6025" t="str">
        <f>_xlfn.CONCAT(Table1[#This Row])</f>
        <v>Valpolicella Ripasso Superiore 2017ItalyValpolicella RipassoCecilia Beretta3.998312.82017</v>
      </c>
      <c r="S6025" t="b">
        <v>0</v>
      </c>
    </row>
    <row r="6026" spans="1:19" x14ac:dyDescent="0.2">
      <c r="A6026" t="s">
        <v>762</v>
      </c>
      <c r="B6026" t="s">
        <v>70</v>
      </c>
      <c r="C6026" t="s">
        <v>71</v>
      </c>
      <c r="D6026" t="s">
        <v>2171</v>
      </c>
      <c r="E6026">
        <v>3.8</v>
      </c>
      <c r="F6026">
        <v>982</v>
      </c>
      <c r="G6026" s="21">
        <v>12.5</v>
      </c>
      <c r="H6026">
        <v>2017</v>
      </c>
      <c r="J6026" t="str">
        <f>_xlfn.CONCAT(Table1[#This Row])</f>
        <v>Cabernet Sauvignon 2017United StatesCaliforniaGnarly Head3.898212.52017</v>
      </c>
      <c r="S6026" t="b">
        <v>0</v>
      </c>
    </row>
    <row r="6027" spans="1:19" x14ac:dyDescent="0.2">
      <c r="A6027" t="s">
        <v>10046</v>
      </c>
      <c r="B6027" t="s">
        <v>16</v>
      </c>
      <c r="C6027" t="s">
        <v>6219</v>
      </c>
      <c r="D6027" t="s">
        <v>2550</v>
      </c>
      <c r="E6027">
        <v>4.3</v>
      </c>
      <c r="F6027">
        <v>978</v>
      </c>
      <c r="G6027" s="21">
        <v>18.38</v>
      </c>
      <c r="H6027">
        <v>2017</v>
      </c>
      <c r="J6027" t="str">
        <f>_xlfn.CONCAT(Table1[#This Row])</f>
        <v>Edizione Cinque Autoctoni 2017ItalyAbruzzoFarnese4.397818.382017</v>
      </c>
      <c r="S6027" t="b">
        <v>0</v>
      </c>
    </row>
    <row r="6028" spans="1:19" x14ac:dyDescent="0.2">
      <c r="A6028" t="s">
        <v>762</v>
      </c>
      <c r="B6028" t="s">
        <v>196</v>
      </c>
      <c r="C6028" t="s">
        <v>197</v>
      </c>
      <c r="D6028" t="s">
        <v>618</v>
      </c>
      <c r="E6028">
        <v>4</v>
      </c>
      <c r="F6028">
        <v>977</v>
      </c>
      <c r="G6028" s="21">
        <v>13.25</v>
      </c>
      <c r="H6028">
        <v>2017</v>
      </c>
      <c r="J6028" t="str">
        <f>_xlfn.CONCAT(Table1[#This Row])</f>
        <v>Cabernet Sauvignon 2017ArgentinaMendozaCatena497713.252017</v>
      </c>
      <c r="S6028" t="b">
        <v>0</v>
      </c>
    </row>
    <row r="6029" spans="1:19" x14ac:dyDescent="0.2">
      <c r="A6029" t="s">
        <v>10037</v>
      </c>
      <c r="B6029" t="s">
        <v>70</v>
      </c>
      <c r="C6029" t="s">
        <v>161</v>
      </c>
      <c r="D6029" t="s">
        <v>708</v>
      </c>
      <c r="E6029">
        <v>3.9</v>
      </c>
      <c r="F6029">
        <v>970</v>
      </c>
      <c r="G6029" s="21">
        <v>25.5</v>
      </c>
      <c r="H6029">
        <v>2017</v>
      </c>
      <c r="J6029" t="str">
        <f>_xlfn.CONCAT(Table1[#This Row])</f>
        <v>Diamond Collection Claret (Black Label) 2017United StatesNapa ValleyFrancis Ford Coppola3.997025.52017</v>
      </c>
      <c r="S6029" t="b">
        <v>0</v>
      </c>
    </row>
    <row r="6030" spans="1:19" x14ac:dyDescent="0.2">
      <c r="A6030" t="s">
        <v>10017</v>
      </c>
      <c r="B6030" t="s">
        <v>66</v>
      </c>
      <c r="C6030" t="s">
        <v>67</v>
      </c>
      <c r="D6030" t="s">
        <v>68</v>
      </c>
      <c r="E6030">
        <v>4</v>
      </c>
      <c r="F6030">
        <v>967</v>
      </c>
      <c r="G6030" s="21">
        <v>13.15</v>
      </c>
      <c r="H6030">
        <v>2017</v>
      </c>
      <c r="J6030" t="str">
        <f>_xlfn.CONCAT(Table1[#This Row])</f>
        <v>Bierzo Red 2017SpainBierzoLosada496713.152017</v>
      </c>
      <c r="S6030" t="b">
        <v>0</v>
      </c>
    </row>
    <row r="6031" spans="1:19" x14ac:dyDescent="0.2">
      <c r="A6031" t="s">
        <v>9947</v>
      </c>
      <c r="B6031" t="s">
        <v>16</v>
      </c>
      <c r="C6031" t="s">
        <v>638</v>
      </c>
      <c r="D6031" t="s">
        <v>2550</v>
      </c>
      <c r="E6031">
        <v>3.7</v>
      </c>
      <c r="F6031">
        <v>944</v>
      </c>
      <c r="G6031" s="21">
        <v>7.89</v>
      </c>
      <c r="H6031">
        <v>2017</v>
      </c>
      <c r="J6031" t="str">
        <f>_xlfn.CONCAT(Table1[#This Row])</f>
        <v>Fantini Casale Vecchio Montepulciano d'Abruzzo 2017ItalyMontepulciano d'AbruzzoFarnese3.79447.892017</v>
      </c>
      <c r="S6031" t="b">
        <v>0</v>
      </c>
    </row>
    <row r="6032" spans="1:19" x14ac:dyDescent="0.2">
      <c r="A6032" t="s">
        <v>2302</v>
      </c>
      <c r="B6032" t="s">
        <v>62</v>
      </c>
      <c r="C6032" t="s">
        <v>1343</v>
      </c>
      <c r="D6032" t="s">
        <v>1344</v>
      </c>
      <c r="E6032">
        <v>4</v>
      </c>
      <c r="F6032">
        <v>940</v>
      </c>
      <c r="G6032" s="21">
        <v>12.57</v>
      </c>
      <c r="H6032">
        <v>2017</v>
      </c>
      <c r="J6032" t="str">
        <f>_xlfn.CONCAT(Table1[#This Row])</f>
        <v>Pinotage 2017South AfricaDurbanvilleDiemersdal494012.572017</v>
      </c>
      <c r="S6032" t="b">
        <v>0</v>
      </c>
    </row>
    <row r="6033" spans="1:19" x14ac:dyDescent="0.2">
      <c r="A6033" t="s">
        <v>9915</v>
      </c>
      <c r="B6033" t="s">
        <v>70</v>
      </c>
      <c r="C6033" t="s">
        <v>161</v>
      </c>
      <c r="D6033" t="s">
        <v>3763</v>
      </c>
      <c r="E6033">
        <v>4.5</v>
      </c>
      <c r="F6033">
        <v>937</v>
      </c>
      <c r="G6033" s="21">
        <v>86.76</v>
      </c>
      <c r="H6033">
        <v>2017</v>
      </c>
      <c r="J6033" t="str">
        <f>_xlfn.CONCAT(Table1[#This Row])</f>
        <v>Papillon 2017United StatesNapa ValleyOrin Swift4.593786.762017</v>
      </c>
      <c r="S6033" t="b">
        <v>0</v>
      </c>
    </row>
    <row r="6034" spans="1:19" x14ac:dyDescent="0.2">
      <c r="A6034" t="s">
        <v>9914</v>
      </c>
      <c r="B6034" t="s">
        <v>9</v>
      </c>
      <c r="C6034" t="s">
        <v>175</v>
      </c>
      <c r="D6034" t="s">
        <v>796</v>
      </c>
      <c r="E6034">
        <v>3.3</v>
      </c>
      <c r="F6034">
        <v>937</v>
      </c>
      <c r="G6034" s="21">
        <v>8.7799999999999994</v>
      </c>
      <c r="H6034">
        <v>2017</v>
      </c>
      <c r="J6034" t="str">
        <f>_xlfn.CONCAT(Table1[#This Row])</f>
        <v>Les Cépages Pinot Noir 2017FrancePays d'OcBaron Philippe de Rothschild3.39378.782017</v>
      </c>
      <c r="S6034" t="b">
        <v>0</v>
      </c>
    </row>
    <row r="6035" spans="1:19" x14ac:dyDescent="0.2">
      <c r="A6035" t="s">
        <v>9910</v>
      </c>
      <c r="B6035" t="s">
        <v>16</v>
      </c>
      <c r="C6035" t="s">
        <v>17</v>
      </c>
      <c r="D6035" t="s">
        <v>3036</v>
      </c>
      <c r="E6035">
        <v>4</v>
      </c>
      <c r="F6035">
        <v>936</v>
      </c>
      <c r="G6035" s="21">
        <v>24.75</v>
      </c>
      <c r="H6035">
        <v>2017</v>
      </c>
      <c r="J6035" t="str">
        <f>_xlfn.CONCAT(Table1[#This Row])</f>
        <v>Lucente 2017ItalyToscanaLuce della Vite493624.752017</v>
      </c>
      <c r="S6035" t="b">
        <v>0</v>
      </c>
    </row>
    <row r="6036" spans="1:19" x14ac:dyDescent="0.2">
      <c r="A6036" t="s">
        <v>9909</v>
      </c>
      <c r="B6036" t="s">
        <v>66</v>
      </c>
      <c r="C6036" t="s">
        <v>169</v>
      </c>
      <c r="D6036" t="s">
        <v>170</v>
      </c>
      <c r="E6036">
        <v>3.8</v>
      </c>
      <c r="F6036">
        <v>936</v>
      </c>
      <c r="G6036" s="21">
        <v>7.2</v>
      </c>
      <c r="H6036">
        <v>2017</v>
      </c>
      <c r="J6036" t="str">
        <f>_xlfn.CONCAT(Table1[#This Row])</f>
        <v>Mas Rabell 2017SpainCatalunyaTorres3.89367.22017</v>
      </c>
      <c r="S6036" t="b">
        <v>0</v>
      </c>
    </row>
    <row r="6037" spans="1:19" x14ac:dyDescent="0.2">
      <c r="A6037" t="s">
        <v>9845</v>
      </c>
      <c r="B6037" t="s">
        <v>16</v>
      </c>
      <c r="C6037" t="s">
        <v>302</v>
      </c>
      <c r="D6037" t="s">
        <v>164</v>
      </c>
      <c r="E6037">
        <v>4</v>
      </c>
      <c r="F6037">
        <v>913</v>
      </c>
      <c r="G6037" s="21">
        <v>9.6999999999999993</v>
      </c>
      <c r="H6037">
        <v>2017</v>
      </c>
      <c r="J6037" t="str">
        <f>_xlfn.CONCAT(Table1[#This Row])</f>
        <v>Papale Primitivo di Manduria 2017ItalyPrimitivo di ManduriaVarvaglione49139.72017</v>
      </c>
      <c r="S6037" t="b">
        <v>0</v>
      </c>
    </row>
    <row r="6038" spans="1:19" x14ac:dyDescent="0.2">
      <c r="A6038" t="s">
        <v>789</v>
      </c>
      <c r="B6038" t="s">
        <v>34</v>
      </c>
      <c r="C6038" t="s">
        <v>599</v>
      </c>
      <c r="D6038" t="s">
        <v>3779</v>
      </c>
      <c r="E6038">
        <v>3.9</v>
      </c>
      <c r="F6038">
        <v>903</v>
      </c>
      <c r="G6038" s="21">
        <v>9.5</v>
      </c>
      <c r="H6038">
        <v>2017</v>
      </c>
      <c r="J6038" t="str">
        <f>_xlfn.CONCAT(Table1[#This Row])</f>
        <v>Gran Reserva Cabernet Sauvignon 2017ChileMaipo ValleySanta Ema3.99039.52017</v>
      </c>
      <c r="S6038" t="b">
        <v>0</v>
      </c>
    </row>
    <row r="6039" spans="1:19" x14ac:dyDescent="0.2">
      <c r="A6039" t="s">
        <v>9787</v>
      </c>
      <c r="B6039" t="s">
        <v>9</v>
      </c>
      <c r="C6039" t="s">
        <v>596</v>
      </c>
      <c r="D6039" t="s">
        <v>1631</v>
      </c>
      <c r="E6039">
        <v>3.8</v>
      </c>
      <c r="F6039">
        <v>896</v>
      </c>
      <c r="G6039" s="21">
        <v>9.5</v>
      </c>
      <c r="H6039">
        <v>2017</v>
      </c>
      <c r="J6039" t="str">
        <f>_xlfn.CONCAT(Table1[#This Row])</f>
        <v>Ventoux Terrasses 2017FranceVentouxChâteau Pesquie3.88969.52017</v>
      </c>
      <c r="S6039" t="b">
        <v>0</v>
      </c>
    </row>
    <row r="6040" spans="1:19" x14ac:dyDescent="0.2">
      <c r="A6040" t="s">
        <v>9780</v>
      </c>
      <c r="B6040" t="s">
        <v>66</v>
      </c>
      <c r="C6040" t="s">
        <v>308</v>
      </c>
      <c r="D6040" t="s">
        <v>9781</v>
      </c>
      <c r="E6040">
        <v>3.7</v>
      </c>
      <c r="F6040">
        <v>892</v>
      </c>
      <c r="G6040" s="21">
        <v>6.9</v>
      </c>
      <c r="H6040">
        <v>2017</v>
      </c>
      <c r="J6040" t="str">
        <f>_xlfn.CONCAT(Table1[#This Row])</f>
        <v>Monte Llano Tempranillo Rioja 2017SpainRiojaMonte Llano3.78926.92017</v>
      </c>
      <c r="S6040" t="b">
        <v>0</v>
      </c>
    </row>
    <row r="6041" spans="1:19" x14ac:dyDescent="0.2">
      <c r="A6041" t="s">
        <v>9778</v>
      </c>
      <c r="B6041" t="s">
        <v>16</v>
      </c>
      <c r="C6041" t="s">
        <v>17</v>
      </c>
      <c r="D6041" t="s">
        <v>508</v>
      </c>
      <c r="E6041">
        <v>3.8</v>
      </c>
      <c r="F6041">
        <v>890</v>
      </c>
      <c r="G6041" s="21">
        <v>13.95</v>
      </c>
      <c r="H6041">
        <v>2017</v>
      </c>
      <c r="J6041" t="str">
        <f>_xlfn.CONCAT(Table1[#This Row])</f>
        <v>HEBO (Suvereto) 2017ItalyToscanaPetra3.889013.952017</v>
      </c>
      <c r="S6041" t="b">
        <v>0</v>
      </c>
    </row>
    <row r="6042" spans="1:19" x14ac:dyDescent="0.2">
      <c r="A6042" t="s">
        <v>9748</v>
      </c>
      <c r="B6042" t="s">
        <v>34</v>
      </c>
      <c r="C6042" t="s">
        <v>599</v>
      </c>
      <c r="D6042" t="s">
        <v>2121</v>
      </c>
      <c r="E6042">
        <v>4.0999999999999996</v>
      </c>
      <c r="F6042">
        <v>888</v>
      </c>
      <c r="G6042" s="21">
        <v>13.95</v>
      </c>
      <c r="H6042">
        <v>2017</v>
      </c>
      <c r="J6042" t="str">
        <f>_xlfn.CONCAT(Table1[#This Row])</f>
        <v>Cabernet Sauvignon Gran Reserva 2017ChileMaipo ValleyCasas del Bosque4.188813.952017</v>
      </c>
      <c r="S6042" t="b">
        <v>0</v>
      </c>
    </row>
    <row r="6043" spans="1:19" x14ac:dyDescent="0.2">
      <c r="A6043" t="s">
        <v>9741</v>
      </c>
      <c r="B6043" t="s">
        <v>16</v>
      </c>
      <c r="C6043" t="s">
        <v>17</v>
      </c>
      <c r="D6043" t="s">
        <v>493</v>
      </c>
      <c r="E6043">
        <v>3.7</v>
      </c>
      <c r="F6043">
        <v>884</v>
      </c>
      <c r="G6043" s="21">
        <v>10.62</v>
      </c>
      <c r="H6043">
        <v>2017</v>
      </c>
      <c r="J6043" t="str">
        <f>_xlfn.CONCAT(Table1[#This Row])</f>
        <v>Lagone Toscana 2017ItalyToscanaAia Vecchia3.788410.622017</v>
      </c>
      <c r="S6043" t="b">
        <v>0</v>
      </c>
    </row>
    <row r="6044" spans="1:19" x14ac:dyDescent="0.2">
      <c r="A6044" t="s">
        <v>9736</v>
      </c>
      <c r="B6044" t="s">
        <v>66</v>
      </c>
      <c r="C6044" t="s">
        <v>776</v>
      </c>
      <c r="D6044" t="s">
        <v>2874</v>
      </c>
      <c r="E6044">
        <v>3.3</v>
      </c>
      <c r="F6044">
        <v>882</v>
      </c>
      <c r="G6044" s="21">
        <v>6.6</v>
      </c>
      <c r="H6044">
        <v>2017</v>
      </c>
      <c r="J6044" t="str">
        <f>_xlfn.CONCAT(Table1[#This Row])</f>
        <v>Roble Cabernet Sauvignon - Merlot Somontano 2017SpainSomontanoViñas del Vero3.38826.62017</v>
      </c>
      <c r="S6044" t="b">
        <v>0</v>
      </c>
    </row>
    <row r="6045" spans="1:19" x14ac:dyDescent="0.2">
      <c r="A6045" t="s">
        <v>9733</v>
      </c>
      <c r="B6045" t="s">
        <v>16</v>
      </c>
      <c r="C6045" t="s">
        <v>234</v>
      </c>
      <c r="D6045" t="s">
        <v>2719</v>
      </c>
      <c r="E6045">
        <v>4.3</v>
      </c>
      <c r="F6045">
        <v>880</v>
      </c>
      <c r="G6045" s="21">
        <v>44.52</v>
      </c>
      <c r="H6045">
        <v>2017</v>
      </c>
      <c r="J6045" t="str">
        <f>_xlfn.CONCAT(Table1[#This Row])</f>
        <v>Le Serre Nuove 2017ItalyBolgheriOrnellaia4.388044.522017</v>
      </c>
      <c r="S6045" t="b">
        <v>0</v>
      </c>
    </row>
    <row r="6046" spans="1:19" x14ac:dyDescent="0.2">
      <c r="A6046" t="s">
        <v>4049</v>
      </c>
      <c r="B6046" t="s">
        <v>9</v>
      </c>
      <c r="C6046" t="s">
        <v>125</v>
      </c>
      <c r="D6046" t="s">
        <v>796</v>
      </c>
      <c r="E6046">
        <v>3.5</v>
      </c>
      <c r="F6046">
        <v>877</v>
      </c>
      <c r="G6046" s="21">
        <v>12.92</v>
      </c>
      <c r="H6046">
        <v>2017</v>
      </c>
      <c r="J6046" t="str">
        <f>_xlfn.CONCAT(Table1[#This Row])</f>
        <v>Bordeaux Rouge 2017FranceBordeauxBaron Philippe de Rothschild3.587712.922017</v>
      </c>
      <c r="S6046" t="b">
        <v>0</v>
      </c>
    </row>
    <row r="6047" spans="1:19" x14ac:dyDescent="0.2">
      <c r="A6047" t="s">
        <v>3168</v>
      </c>
      <c r="B6047" t="s">
        <v>16</v>
      </c>
      <c r="C6047" t="s">
        <v>74</v>
      </c>
      <c r="D6047" t="s">
        <v>6778</v>
      </c>
      <c r="E6047">
        <v>3.9</v>
      </c>
      <c r="F6047">
        <v>868</v>
      </c>
      <c r="G6047" s="21">
        <v>6.95</v>
      </c>
      <c r="H6047">
        <v>2017</v>
      </c>
      <c r="J6047" t="str">
        <f>_xlfn.CONCAT(Table1[#This Row])</f>
        <v>Primitivo 2017ItalySalentoItinera Prima Classe3.98686.952017</v>
      </c>
      <c r="S6047" t="b">
        <v>0</v>
      </c>
    </row>
    <row r="6048" spans="1:19" x14ac:dyDescent="0.2">
      <c r="A6048" t="s">
        <v>9666</v>
      </c>
      <c r="B6048" t="s">
        <v>16</v>
      </c>
      <c r="C6048" t="s">
        <v>470</v>
      </c>
      <c r="D6048" t="s">
        <v>580</v>
      </c>
      <c r="E6048">
        <v>4.0999999999999996</v>
      </c>
      <c r="F6048">
        <v>866</v>
      </c>
      <c r="G6048" s="21">
        <v>15.5</v>
      </c>
      <c r="H6048">
        <v>2017</v>
      </c>
      <c r="J6048" t="str">
        <f>_xlfn.CONCAT(Table1[#This Row])</f>
        <v>Acinatico Valpolicella Classico Superiore Ripasso 2017ItalyValpolicella ClassicoStefano Accordini4.186615.52017</v>
      </c>
      <c r="S6048" t="b">
        <v>0</v>
      </c>
    </row>
    <row r="6049" spans="1:19" x14ac:dyDescent="0.2">
      <c r="A6049" t="s">
        <v>9665</v>
      </c>
      <c r="B6049" t="s">
        <v>34</v>
      </c>
      <c r="C6049" t="s">
        <v>898</v>
      </c>
      <c r="D6049" t="s">
        <v>899</v>
      </c>
      <c r="E6049">
        <v>3.8</v>
      </c>
      <c r="F6049">
        <v>864</v>
      </c>
      <c r="G6049" s="21">
        <v>13.9</v>
      </c>
      <c r="H6049">
        <v>2017</v>
      </c>
      <c r="J6049" t="str">
        <f>_xlfn.CONCAT(Table1[#This Row])</f>
        <v>Max Reserva Carmenère 2017ChileAconcagua ValleyErrazuriz3.886413.92017</v>
      </c>
      <c r="S6049" t="b">
        <v>0</v>
      </c>
    </row>
    <row r="6050" spans="1:19" x14ac:dyDescent="0.2">
      <c r="A6050" t="s">
        <v>9620</v>
      </c>
      <c r="B6050" t="s">
        <v>46</v>
      </c>
      <c r="C6050" t="s">
        <v>341</v>
      </c>
      <c r="D6050" t="s">
        <v>263</v>
      </c>
      <c r="E6050">
        <v>3.8</v>
      </c>
      <c r="F6050">
        <v>851</v>
      </c>
      <c r="G6050" s="21">
        <v>31.5</v>
      </c>
      <c r="H6050">
        <v>2017</v>
      </c>
      <c r="J6050" t="str">
        <f>_xlfn.CONCAT(Table1[#This Row])</f>
        <v>Bin 8 Cabernet - Shiraz 2017AustraliaSouth AustraliaPenfolds3.885131.52017</v>
      </c>
      <c r="S6050" t="b">
        <v>0</v>
      </c>
    </row>
    <row r="6051" spans="1:19" x14ac:dyDescent="0.2">
      <c r="A6051" t="s">
        <v>9585</v>
      </c>
      <c r="B6051" t="s">
        <v>46</v>
      </c>
      <c r="C6051" t="s">
        <v>262</v>
      </c>
      <c r="D6051" t="s">
        <v>263</v>
      </c>
      <c r="E6051">
        <v>4</v>
      </c>
      <c r="F6051">
        <v>848</v>
      </c>
      <c r="G6051" s="21">
        <v>33.9</v>
      </c>
      <c r="H6051">
        <v>2017</v>
      </c>
      <c r="J6051" t="str">
        <f>_xlfn.CONCAT(Table1[#This Row])</f>
        <v>Bin 28 Kalimna Shiraz 2017AustraliaBarossa ValleyPenfolds484833.92017</v>
      </c>
      <c r="S6051" t="b">
        <v>0</v>
      </c>
    </row>
    <row r="6052" spans="1:19" x14ac:dyDescent="0.2">
      <c r="A6052" t="s">
        <v>7798</v>
      </c>
      <c r="B6052" t="s">
        <v>16</v>
      </c>
      <c r="C6052" t="s">
        <v>302</v>
      </c>
      <c r="D6052" t="s">
        <v>3193</v>
      </c>
      <c r="E6052">
        <v>4.0999999999999996</v>
      </c>
      <c r="F6052">
        <v>844</v>
      </c>
      <c r="G6052" s="21">
        <v>11.21</v>
      </c>
      <c r="H6052">
        <v>2017</v>
      </c>
      <c r="J6052" t="str">
        <f>_xlfn.CONCAT(Table1[#This Row])</f>
        <v>Primitivo di Manduria 2017ItalyPrimitivo di ManduriaMasseria Pietrosa4.184411.212017</v>
      </c>
      <c r="S6052" t="b">
        <v>0</v>
      </c>
    </row>
    <row r="6053" spans="1:19" x14ac:dyDescent="0.2">
      <c r="A6053" t="s">
        <v>5191</v>
      </c>
      <c r="B6053" t="s">
        <v>16</v>
      </c>
      <c r="C6053" t="s">
        <v>663</v>
      </c>
      <c r="D6053" t="s">
        <v>506</v>
      </c>
      <c r="E6053">
        <v>3.8</v>
      </c>
      <c r="F6053">
        <v>844</v>
      </c>
      <c r="G6053" s="21">
        <v>7.71</v>
      </c>
      <c r="H6053">
        <v>2017</v>
      </c>
      <c r="J6053" t="str">
        <f>_xlfn.CONCAT(Table1[#This Row])</f>
        <v>Valpolicella Superiore 2017ItalyValpolicellaZenato3.88447.712017</v>
      </c>
      <c r="S6053" t="b">
        <v>0</v>
      </c>
    </row>
    <row r="6054" spans="1:19" x14ac:dyDescent="0.2">
      <c r="A6054" t="s">
        <v>9520</v>
      </c>
      <c r="B6054" t="s">
        <v>16</v>
      </c>
      <c r="C6054" t="s">
        <v>53</v>
      </c>
      <c r="D6054" t="s">
        <v>164</v>
      </c>
      <c r="E6054">
        <v>3.7</v>
      </c>
      <c r="F6054">
        <v>828</v>
      </c>
      <c r="G6054" s="21">
        <v>5.9</v>
      </c>
      <c r="H6054">
        <v>2017</v>
      </c>
      <c r="J6054" t="str">
        <f>_xlfn.CONCAT(Table1[#This Row])</f>
        <v>Moi Primitivo Puglia 2017ItalyPugliaVarvaglione3.78285.92017</v>
      </c>
      <c r="S6054" t="b">
        <v>0</v>
      </c>
    </row>
    <row r="6055" spans="1:19" x14ac:dyDescent="0.2">
      <c r="A6055" t="s">
        <v>2813</v>
      </c>
      <c r="B6055" t="s">
        <v>16</v>
      </c>
      <c r="C6055" t="s">
        <v>638</v>
      </c>
      <c r="D6055" t="s">
        <v>2071</v>
      </c>
      <c r="E6055">
        <v>3.6</v>
      </c>
      <c r="F6055">
        <v>827</v>
      </c>
      <c r="G6055" s="21">
        <v>8.9</v>
      </c>
      <c r="H6055">
        <v>2017</v>
      </c>
      <c r="J6055" t="str">
        <f>_xlfn.CONCAT(Table1[#This Row])</f>
        <v>Montepulciano d'Abruzzo 2017ItalyMontepulciano d'AbruzzoMasciarelli3.68278.92017</v>
      </c>
      <c r="S6055" t="b">
        <v>0</v>
      </c>
    </row>
    <row r="6056" spans="1:19" x14ac:dyDescent="0.2">
      <c r="A6056" t="s">
        <v>9518</v>
      </c>
      <c r="B6056" t="s">
        <v>77</v>
      </c>
      <c r="C6056" t="s">
        <v>522</v>
      </c>
      <c r="D6056" t="s">
        <v>9519</v>
      </c>
      <c r="E6056">
        <v>3.8</v>
      </c>
      <c r="F6056">
        <v>826</v>
      </c>
      <c r="G6056" s="21">
        <v>5.53</v>
      </c>
      <c r="H6056">
        <v>2017</v>
      </c>
      <c r="J6056" t="str">
        <f>_xlfn.CONCAT(Table1[#This Row])</f>
        <v>Galodoro Tinto 2017PortugalLisboaQuinta do Conde3.88265.532017</v>
      </c>
      <c r="S6056" t="b">
        <v>0</v>
      </c>
    </row>
    <row r="6057" spans="1:19" x14ac:dyDescent="0.2">
      <c r="A6057" t="s">
        <v>9507</v>
      </c>
      <c r="B6057" t="s">
        <v>16</v>
      </c>
      <c r="C6057" t="s">
        <v>1024</v>
      </c>
      <c r="D6057" t="s">
        <v>441</v>
      </c>
      <c r="E6057">
        <v>3.9</v>
      </c>
      <c r="F6057">
        <v>821</v>
      </c>
      <c r="G6057" s="21">
        <v>17.45</v>
      </c>
      <c r="H6057">
        <v>2017</v>
      </c>
      <c r="J6057" t="str">
        <f>_xlfn.CONCAT(Table1[#This Row])</f>
        <v>Perbacco Nebbiolo 2017ItalyLangheVietti3.982117.452017</v>
      </c>
      <c r="S6057" t="b">
        <v>0</v>
      </c>
    </row>
    <row r="6058" spans="1:19" x14ac:dyDescent="0.2">
      <c r="A6058" t="s">
        <v>9506</v>
      </c>
      <c r="B6058" t="s">
        <v>62</v>
      </c>
      <c r="C6058" t="s">
        <v>686</v>
      </c>
      <c r="D6058" t="s">
        <v>3230</v>
      </c>
      <c r="E6058">
        <v>3.5</v>
      </c>
      <c r="F6058">
        <v>820</v>
      </c>
      <c r="G6058" s="21">
        <v>10.35</v>
      </c>
      <c r="H6058">
        <v>2017</v>
      </c>
      <c r="J6058" t="str">
        <f>_xlfn.CONCAT(Table1[#This Row])</f>
        <v>Porcupine Ridge Syrah 2017South AfricaSwartlandBoekenhoutskloof3.582010.352017</v>
      </c>
      <c r="S6058" t="b">
        <v>0</v>
      </c>
    </row>
    <row r="6059" spans="1:19" x14ac:dyDescent="0.2">
      <c r="A6059" t="s">
        <v>9474</v>
      </c>
      <c r="B6059" t="s">
        <v>196</v>
      </c>
      <c r="C6059" t="s">
        <v>197</v>
      </c>
      <c r="D6059" t="s">
        <v>1484</v>
      </c>
      <c r="E6059">
        <v>3.8</v>
      </c>
      <c r="F6059">
        <v>816</v>
      </c>
      <c r="G6059" s="21">
        <v>13.44</v>
      </c>
      <c r="H6059">
        <v>2017</v>
      </c>
      <c r="J6059" t="str">
        <f>_xlfn.CONCAT(Table1[#This Row])</f>
        <v>Ultra Cabernet Sauvignon 2017ArgentinaMendozaKaiken3.881613.442017</v>
      </c>
      <c r="S6059" t="b">
        <v>0</v>
      </c>
    </row>
    <row r="6060" spans="1:19" x14ac:dyDescent="0.2">
      <c r="A6060" t="s">
        <v>9470</v>
      </c>
      <c r="B6060" t="s">
        <v>66</v>
      </c>
      <c r="C6060" t="s">
        <v>108</v>
      </c>
      <c r="D6060" t="s">
        <v>9471</v>
      </c>
      <c r="E6060">
        <v>3.9</v>
      </c>
      <c r="F6060">
        <v>811</v>
      </c>
      <c r="G6060" s="21">
        <v>7.75</v>
      </c>
      <c r="H6060">
        <v>2017</v>
      </c>
      <c r="J6060" t="str">
        <f>_xlfn.CONCAT(Table1[#This Row])</f>
        <v>Barrica Tinto (Monastrell - Syrah) 2017SpainYeclaBarahonda3.98117.752017</v>
      </c>
      <c r="S6060" t="b">
        <v>0</v>
      </c>
    </row>
    <row r="6061" spans="1:19" x14ac:dyDescent="0.2">
      <c r="A6061" t="s">
        <v>1561</v>
      </c>
      <c r="B6061" t="s">
        <v>70</v>
      </c>
      <c r="C6061" t="s">
        <v>71</v>
      </c>
      <c r="D6061" t="s">
        <v>2565</v>
      </c>
      <c r="E6061">
        <v>3.7</v>
      </c>
      <c r="F6061">
        <v>808</v>
      </c>
      <c r="G6061" s="21">
        <v>6.63</v>
      </c>
      <c r="H6061">
        <v>2017</v>
      </c>
      <c r="J6061" t="str">
        <f>_xlfn.CONCAT(Table1[#This Row])</f>
        <v>Merlot 2017United StatesCaliforniaDark Horse3.78086.632017</v>
      </c>
      <c r="S6061" t="b">
        <v>0</v>
      </c>
    </row>
    <row r="6062" spans="1:19" x14ac:dyDescent="0.2">
      <c r="A6062" t="s">
        <v>9443</v>
      </c>
      <c r="B6062" t="s">
        <v>66</v>
      </c>
      <c r="C6062" t="s">
        <v>2876</v>
      </c>
      <c r="D6062" t="s">
        <v>4466</v>
      </c>
      <c r="E6062">
        <v>3.5</v>
      </c>
      <c r="F6062">
        <v>807</v>
      </c>
      <c r="G6062" s="21">
        <v>6.84</v>
      </c>
      <c r="H6062">
        <v>2017</v>
      </c>
      <c r="J6062" t="str">
        <f>_xlfn.CONCAT(Table1[#This Row])</f>
        <v>Abadia Cabernet Sauvignon - Tempranillo 2017SpainCosters del SegreRaimat3.58076.842017</v>
      </c>
      <c r="S6062" t="b">
        <v>0</v>
      </c>
    </row>
    <row r="6063" spans="1:19" x14ac:dyDescent="0.2">
      <c r="A6063" t="s">
        <v>762</v>
      </c>
      <c r="B6063" t="s">
        <v>70</v>
      </c>
      <c r="C6063" t="s">
        <v>71</v>
      </c>
      <c r="D6063" t="s">
        <v>2982</v>
      </c>
      <c r="E6063">
        <v>3.5</v>
      </c>
      <c r="F6063">
        <v>804</v>
      </c>
      <c r="G6063" s="21">
        <v>6.31</v>
      </c>
      <c r="H6063">
        <v>2017</v>
      </c>
      <c r="J6063" t="str">
        <f>_xlfn.CONCAT(Table1[#This Row])</f>
        <v>Cabernet Sauvignon 2017United StatesCaliforniaGallo Family Vineyards3.58046.312017</v>
      </c>
      <c r="S6063" t="b">
        <v>0</v>
      </c>
    </row>
    <row r="6064" spans="1:19" x14ac:dyDescent="0.2">
      <c r="A6064" t="s">
        <v>617</v>
      </c>
      <c r="B6064" t="s">
        <v>196</v>
      </c>
      <c r="C6064" t="s">
        <v>197</v>
      </c>
      <c r="D6064" t="s">
        <v>3104</v>
      </c>
      <c r="E6064">
        <v>3.7</v>
      </c>
      <c r="F6064">
        <v>798</v>
      </c>
      <c r="G6064" s="21">
        <v>13.95</v>
      </c>
      <c r="H6064">
        <v>2017</v>
      </c>
      <c r="J6064" t="str">
        <f>_xlfn.CONCAT(Table1[#This Row])</f>
        <v>Malbec 2017ArgentinaMendozaTinto Negro (TintoNegro)3.779813.952017</v>
      </c>
      <c r="S6064" t="b">
        <v>0</v>
      </c>
    </row>
    <row r="6065" spans="1:19" x14ac:dyDescent="0.2">
      <c r="A6065" t="s">
        <v>2738</v>
      </c>
      <c r="B6065" t="s">
        <v>9</v>
      </c>
      <c r="C6065" t="s">
        <v>56</v>
      </c>
      <c r="D6065" t="s">
        <v>1489</v>
      </c>
      <c r="E6065">
        <v>3.6</v>
      </c>
      <c r="F6065">
        <v>798</v>
      </c>
      <c r="G6065" s="21">
        <v>9.6999999999999993</v>
      </c>
      <c r="H6065">
        <v>2017</v>
      </c>
      <c r="J6065" t="str">
        <f>_xlfn.CONCAT(Table1[#This Row])</f>
        <v>Côtes du Rhône Rouge 2017FranceCôtes-du-RhôneDomaine de la Janasse3.67989.72017</v>
      </c>
      <c r="S6065" t="b">
        <v>0</v>
      </c>
    </row>
    <row r="6066" spans="1:19" x14ac:dyDescent="0.2">
      <c r="A6066" t="s">
        <v>9405</v>
      </c>
      <c r="B6066" t="s">
        <v>46</v>
      </c>
      <c r="C6066" t="s">
        <v>131</v>
      </c>
      <c r="D6066" t="s">
        <v>1252</v>
      </c>
      <c r="E6066">
        <v>3.7</v>
      </c>
      <c r="F6066">
        <v>792</v>
      </c>
      <c r="G6066" s="21">
        <v>11.4</v>
      </c>
      <c r="H6066">
        <v>2017</v>
      </c>
      <c r="J6066" t="str">
        <f>_xlfn.CONCAT(Table1[#This Row])</f>
        <v>The Footbolt Shiraz 2017AustraliaMcLaren Valed'Arenberg3.779211.42017</v>
      </c>
      <c r="S6066" t="b">
        <v>0</v>
      </c>
    </row>
    <row r="6067" spans="1:19" x14ac:dyDescent="0.2">
      <c r="A6067" t="s">
        <v>398</v>
      </c>
      <c r="B6067" t="s">
        <v>16</v>
      </c>
      <c r="C6067" t="s">
        <v>38</v>
      </c>
      <c r="D6067" t="s">
        <v>431</v>
      </c>
      <c r="E6067">
        <v>3.5</v>
      </c>
      <c r="F6067">
        <v>792</v>
      </c>
      <c r="G6067" s="21">
        <v>8.33</v>
      </c>
      <c r="H6067">
        <v>2017</v>
      </c>
      <c r="J6067" t="str">
        <f>_xlfn.CONCAT(Table1[#This Row])</f>
        <v>Chianti 2017ItalyChiantiCastello di Gabbiano3.57928.332017</v>
      </c>
      <c r="S6067" t="b">
        <v>0</v>
      </c>
    </row>
    <row r="6068" spans="1:19" x14ac:dyDescent="0.2">
      <c r="A6068" t="s">
        <v>9400</v>
      </c>
      <c r="B6068" t="s">
        <v>46</v>
      </c>
      <c r="C6068" t="s">
        <v>47</v>
      </c>
      <c r="D6068" t="s">
        <v>515</v>
      </c>
      <c r="E6068">
        <v>3.7</v>
      </c>
      <c r="F6068">
        <v>790</v>
      </c>
      <c r="G6068" s="21">
        <v>12.7</v>
      </c>
      <c r="H6068">
        <v>2017</v>
      </c>
      <c r="J6068" t="str">
        <f>_xlfn.CONCAT(Table1[#This Row])</f>
        <v>Portrait Shiraz 2017AustraliaBarossaPeter Lehmann3.779012.72017</v>
      </c>
      <c r="S6068" t="b">
        <v>0</v>
      </c>
    </row>
    <row r="6069" spans="1:19" x14ac:dyDescent="0.2">
      <c r="A6069" t="s">
        <v>9357</v>
      </c>
      <c r="B6069" t="s">
        <v>16</v>
      </c>
      <c r="C6069" t="s">
        <v>74</v>
      </c>
      <c r="D6069" t="s">
        <v>2747</v>
      </c>
      <c r="E6069">
        <v>4</v>
      </c>
      <c r="F6069">
        <v>783</v>
      </c>
      <c r="G6069" s="21">
        <v>9.76</v>
      </c>
      <c r="H6069">
        <v>2017</v>
      </c>
      <c r="J6069" t="str">
        <f>_xlfn.CONCAT(Table1[#This Row])</f>
        <v>Critèra Primitivo 2017ItalySalentoSchola Sarmenti47839.762017</v>
      </c>
      <c r="S6069" t="b">
        <v>0</v>
      </c>
    </row>
    <row r="6070" spans="1:19" x14ac:dyDescent="0.2">
      <c r="A6070" t="s">
        <v>9354</v>
      </c>
      <c r="B6070" t="s">
        <v>77</v>
      </c>
      <c r="C6070" t="s">
        <v>1685</v>
      </c>
      <c r="D6070" t="s">
        <v>9355</v>
      </c>
      <c r="E6070">
        <v>4</v>
      </c>
      <c r="F6070">
        <v>781</v>
      </c>
      <c r="G6070" s="21">
        <v>6.78</v>
      </c>
      <c r="H6070">
        <v>2017</v>
      </c>
      <c r="J6070" t="str">
        <f>_xlfn.CONCAT(Table1[#This Row])</f>
        <v>Premium Tinto 2017PortugalDãoVinha Maria47816.782017</v>
      </c>
      <c r="S6070" t="b">
        <v>0</v>
      </c>
    </row>
    <row r="6071" spans="1:19" x14ac:dyDescent="0.2">
      <c r="A6071" t="s">
        <v>9356</v>
      </c>
      <c r="B6071" t="s">
        <v>16</v>
      </c>
      <c r="C6071" t="s">
        <v>689</v>
      </c>
      <c r="D6071" t="s">
        <v>690</v>
      </c>
      <c r="E6071">
        <v>3.5</v>
      </c>
      <c r="F6071">
        <v>781</v>
      </c>
      <c r="G6071" s="21">
        <v>9.6999999999999993</v>
      </c>
      <c r="H6071">
        <v>2017</v>
      </c>
      <c r="J6071" t="str">
        <f>_xlfn.CONCAT(Table1[#This Row])</f>
        <v>Rubesco Rosso di Torgiano 2017ItalyTorgianoLungarotti3.57819.72017</v>
      </c>
      <c r="S6071" t="b">
        <v>0</v>
      </c>
    </row>
    <row r="6072" spans="1:19" x14ac:dyDescent="0.2">
      <c r="A6072" t="s">
        <v>1597</v>
      </c>
      <c r="B6072" t="s">
        <v>16</v>
      </c>
      <c r="C6072" t="s">
        <v>93</v>
      </c>
      <c r="D6072" t="s">
        <v>6013</v>
      </c>
      <c r="E6072">
        <v>3.6</v>
      </c>
      <c r="F6072">
        <v>775</v>
      </c>
      <c r="G6072" s="21">
        <v>14.9</v>
      </c>
      <c r="H6072">
        <v>2017</v>
      </c>
      <c r="J6072" t="str">
        <f>_xlfn.CONCAT(Table1[#This Row])</f>
        <v>Chianti Classico 2017ItalyChianti ClassicoRocca di Castagnoli3.677514.92017</v>
      </c>
      <c r="S6072" t="b">
        <v>0</v>
      </c>
    </row>
    <row r="6073" spans="1:19" x14ac:dyDescent="0.2">
      <c r="A6073" t="s">
        <v>516</v>
      </c>
      <c r="B6073" t="s">
        <v>16</v>
      </c>
      <c r="C6073" t="s">
        <v>454</v>
      </c>
      <c r="D6073" t="s">
        <v>1454</v>
      </c>
      <c r="E6073">
        <v>3.7</v>
      </c>
      <c r="F6073">
        <v>771</v>
      </c>
      <c r="G6073" s="21">
        <v>5.2</v>
      </c>
      <c r="H6073">
        <v>2017</v>
      </c>
      <c r="J6073" t="str">
        <f>_xlfn.CONCAT(Table1[#This Row])</f>
        <v>Nero d'Avola 2017ItalySiciliaStemmari3.77715.22017</v>
      </c>
      <c r="S6073" t="b">
        <v>0</v>
      </c>
    </row>
    <row r="6074" spans="1:19" x14ac:dyDescent="0.2">
      <c r="A6074" t="s">
        <v>4420</v>
      </c>
      <c r="B6074" t="s">
        <v>66</v>
      </c>
      <c r="C6074" t="s">
        <v>222</v>
      </c>
      <c r="D6074" t="s">
        <v>1162</v>
      </c>
      <c r="E6074">
        <v>4.2</v>
      </c>
      <c r="F6074">
        <v>770</v>
      </c>
      <c r="G6074" s="21">
        <v>17.89</v>
      </c>
      <c r="H6074">
        <v>2017</v>
      </c>
      <c r="J6074" t="str">
        <f>_xlfn.CONCAT(Table1[#This Row])</f>
        <v>Crianza 2017SpainRibera del DueroTinto Pesquera4.277017.892017</v>
      </c>
      <c r="S6074" t="b">
        <v>0</v>
      </c>
    </row>
    <row r="6075" spans="1:19" x14ac:dyDescent="0.2">
      <c r="A6075" t="s">
        <v>9300</v>
      </c>
      <c r="B6075" t="s">
        <v>62</v>
      </c>
      <c r="C6075" t="s">
        <v>4022</v>
      </c>
      <c r="D6075" t="s">
        <v>4023</v>
      </c>
      <c r="E6075">
        <v>3.9</v>
      </c>
      <c r="F6075">
        <v>770</v>
      </c>
      <c r="G6075" s="21">
        <v>14.1</v>
      </c>
      <c r="H6075">
        <v>2017</v>
      </c>
      <c r="J6075" t="str">
        <f>_xlfn.CONCAT(Table1[#This Row])</f>
        <v>Provenance Shiraz 2017South AfricaTulbaghSaronsberg3.977014.12017</v>
      </c>
      <c r="S6075" t="b">
        <v>0</v>
      </c>
    </row>
    <row r="6076" spans="1:19" x14ac:dyDescent="0.2">
      <c r="A6076" t="s">
        <v>9258</v>
      </c>
      <c r="B6076" t="s">
        <v>16</v>
      </c>
      <c r="C6076" t="s">
        <v>3204</v>
      </c>
      <c r="D6076" t="s">
        <v>1134</v>
      </c>
      <c r="E6076">
        <v>3.6</v>
      </c>
      <c r="F6076">
        <v>767</v>
      </c>
      <c r="G6076" s="21">
        <v>5.76</v>
      </c>
      <c r="H6076">
        <v>2017</v>
      </c>
      <c r="J6076" t="str">
        <f>_xlfn.CONCAT(Table1[#This Row])</f>
        <v>Nespolino Rubicone Sangiovese - Merlot 2017ItalyRubiconePoderi dal Nespoli3.67675.762017</v>
      </c>
      <c r="S6076" t="b">
        <v>0</v>
      </c>
    </row>
    <row r="6077" spans="1:19" x14ac:dyDescent="0.2">
      <c r="A6077" t="s">
        <v>9255</v>
      </c>
      <c r="B6077" t="s">
        <v>70</v>
      </c>
      <c r="C6077" t="s">
        <v>2697</v>
      </c>
      <c r="D6077" t="s">
        <v>2698</v>
      </c>
      <c r="E6077">
        <v>3.9</v>
      </c>
      <c r="F6077">
        <v>766</v>
      </c>
      <c r="G6077" s="21">
        <v>14.52</v>
      </c>
      <c r="H6077">
        <v>2017</v>
      </c>
      <c r="J6077" t="str">
        <f>_xlfn.CONCAT(Table1[#This Row])</f>
        <v>The Seven Deadly Zins Old Vine Zinfandel 2017United StatesLodiMichael David Winery3.976614.522017</v>
      </c>
      <c r="S6077" t="b">
        <v>0</v>
      </c>
    </row>
    <row r="6078" spans="1:19" x14ac:dyDescent="0.2">
      <c r="A6078" t="s">
        <v>9257</v>
      </c>
      <c r="B6078" t="s">
        <v>16</v>
      </c>
      <c r="C6078" t="s">
        <v>99</v>
      </c>
      <c r="D6078" t="s">
        <v>1493</v>
      </c>
      <c r="E6078">
        <v>3.9</v>
      </c>
      <c r="F6078">
        <v>766</v>
      </c>
      <c r="G6078" s="21">
        <v>7.9</v>
      </c>
      <c r="H6078">
        <v>2017</v>
      </c>
      <c r="J6078" t="str">
        <f>_xlfn.CONCAT(Table1[#This Row])</f>
        <v>Scaia Rosso (Corvina) 2017ItalyVenetoTenuta Sant'Antonio3.97667.92017</v>
      </c>
      <c r="S6078" t="b">
        <v>0</v>
      </c>
    </row>
    <row r="6079" spans="1:19" x14ac:dyDescent="0.2">
      <c r="A6079" t="s">
        <v>9245</v>
      </c>
      <c r="B6079" t="s">
        <v>70</v>
      </c>
      <c r="C6079" t="s">
        <v>2669</v>
      </c>
      <c r="D6079" t="s">
        <v>2676</v>
      </c>
      <c r="E6079">
        <v>4.0999999999999996</v>
      </c>
      <c r="F6079">
        <v>760</v>
      </c>
      <c r="G6079" s="21">
        <v>45.95</v>
      </c>
      <c r="H6079">
        <v>2017</v>
      </c>
      <c r="J6079" t="str">
        <f>_xlfn.CONCAT(Table1[#This Row])</f>
        <v>Geyserville 2017United StatesAlexander ValleyRidge Vineyards4.176045.952017</v>
      </c>
      <c r="S6079" t="b">
        <v>0</v>
      </c>
    </row>
    <row r="6080" spans="1:19" x14ac:dyDescent="0.2">
      <c r="A6080" t="s">
        <v>9243</v>
      </c>
      <c r="B6080" t="s">
        <v>62</v>
      </c>
      <c r="C6080" t="s">
        <v>63</v>
      </c>
      <c r="D6080" t="s">
        <v>2020</v>
      </c>
      <c r="E6080">
        <v>3.8</v>
      </c>
      <c r="F6080">
        <v>760</v>
      </c>
      <c r="G6080" s="21">
        <v>11.9</v>
      </c>
      <c r="H6080">
        <v>2017</v>
      </c>
      <c r="J6080" t="str">
        <f>_xlfn.CONCAT(Table1[#This Row])</f>
        <v>Synergy Cape Blend 2017South AfricaStellenboschBeyerskloof3.876011.92017</v>
      </c>
      <c r="S6080" t="b">
        <v>0</v>
      </c>
    </row>
    <row r="6081" spans="1:19" x14ac:dyDescent="0.2">
      <c r="A6081" t="s">
        <v>4302</v>
      </c>
      <c r="B6081" t="s">
        <v>34</v>
      </c>
      <c r="C6081" t="s">
        <v>150</v>
      </c>
      <c r="D6081" t="s">
        <v>790</v>
      </c>
      <c r="E6081">
        <v>3.8</v>
      </c>
      <c r="F6081">
        <v>757</v>
      </c>
      <c r="G6081" s="21">
        <v>6.75</v>
      </c>
      <c r="H6081">
        <v>2017</v>
      </c>
      <c r="J6081" t="str">
        <f>_xlfn.CONCAT(Table1[#This Row])</f>
        <v>Carmenère 2017ChileCentral ValleyCarmen3.87576.752017</v>
      </c>
      <c r="S6081" t="b">
        <v>0</v>
      </c>
    </row>
    <row r="6082" spans="1:19" x14ac:dyDescent="0.2">
      <c r="A6082" t="s">
        <v>9208</v>
      </c>
      <c r="B6082" t="s">
        <v>46</v>
      </c>
      <c r="C6082" t="s">
        <v>341</v>
      </c>
      <c r="D6082" t="s">
        <v>263</v>
      </c>
      <c r="E6082">
        <v>4.2</v>
      </c>
      <c r="F6082">
        <v>756</v>
      </c>
      <c r="G6082" s="21">
        <v>69.150000000000006</v>
      </c>
      <c r="H6082">
        <v>2017</v>
      </c>
      <c r="J6082" t="str">
        <f>_xlfn.CONCAT(Table1[#This Row])</f>
        <v>Bin 389 Cabernet - Shiraz 2017AustraliaSouth AustraliaPenfolds4.275669.152017</v>
      </c>
      <c r="S6082" t="b">
        <v>0</v>
      </c>
    </row>
    <row r="6083" spans="1:19" x14ac:dyDescent="0.2">
      <c r="A6083" t="s">
        <v>2945</v>
      </c>
      <c r="B6083" t="s">
        <v>66</v>
      </c>
      <c r="C6083" t="s">
        <v>308</v>
      </c>
      <c r="D6083" t="s">
        <v>591</v>
      </c>
      <c r="E6083">
        <v>3.5</v>
      </c>
      <c r="F6083">
        <v>755</v>
      </c>
      <c r="G6083" s="21">
        <v>7.44</v>
      </c>
      <c r="H6083">
        <v>2017</v>
      </c>
      <c r="J6083" t="str">
        <f>_xlfn.CONCAT(Table1[#This Row])</f>
        <v>Tinto 2017SpainRiojaGran Familia3.57557.442017</v>
      </c>
      <c r="S6083" t="b">
        <v>0</v>
      </c>
    </row>
    <row r="6084" spans="1:19" x14ac:dyDescent="0.2">
      <c r="A6084" t="s">
        <v>9203</v>
      </c>
      <c r="B6084" t="s">
        <v>70</v>
      </c>
      <c r="C6084" t="s">
        <v>533</v>
      </c>
      <c r="D6084" t="s">
        <v>844</v>
      </c>
      <c r="E6084">
        <v>3.5</v>
      </c>
      <c r="F6084">
        <v>752</v>
      </c>
      <c r="G6084" s="21">
        <v>18.420000000000002</v>
      </c>
      <c r="H6084">
        <v>2017</v>
      </c>
      <c r="J6084" t="str">
        <f>_xlfn.CONCAT(Table1[#This Row])</f>
        <v>Boom Boom! Syrah 2017United StatesColumbia ValleyCharles Smith3.575218.422017</v>
      </c>
      <c r="S6084" t="b">
        <v>0</v>
      </c>
    </row>
    <row r="6085" spans="1:19" x14ac:dyDescent="0.2">
      <c r="A6085" t="s">
        <v>9197</v>
      </c>
      <c r="B6085" t="s">
        <v>77</v>
      </c>
      <c r="C6085" t="s">
        <v>78</v>
      </c>
      <c r="D6085" t="s">
        <v>523</v>
      </c>
      <c r="E6085">
        <v>3.9</v>
      </c>
      <c r="F6085">
        <v>750</v>
      </c>
      <c r="G6085" s="21">
        <v>10.8</v>
      </c>
      <c r="H6085">
        <v>2017</v>
      </c>
      <c r="J6085" t="str">
        <f>_xlfn.CONCAT(Table1[#This Row])</f>
        <v>Reserva 2017PortugalDouroPorta 63.975010.82017</v>
      </c>
      <c r="S6085" t="b">
        <v>0</v>
      </c>
    </row>
    <row r="6086" spans="1:19" x14ac:dyDescent="0.2">
      <c r="A6086" t="s">
        <v>243</v>
      </c>
      <c r="B6086" t="s">
        <v>34</v>
      </c>
      <c r="C6086" t="s">
        <v>718</v>
      </c>
      <c r="D6086" t="s">
        <v>3057</v>
      </c>
      <c r="E6086">
        <v>3.9</v>
      </c>
      <c r="F6086">
        <v>750</v>
      </c>
      <c r="G6086" s="21">
        <v>13.49</v>
      </c>
      <c r="H6086">
        <v>2017</v>
      </c>
      <c r="J6086" t="str">
        <f>_xlfn.CONCAT(Table1[#This Row])</f>
        <v>Syrah 2017ChileColchagua ValleyMontes Alpha3.975013.492017</v>
      </c>
      <c r="S6086" t="b">
        <v>0</v>
      </c>
    </row>
    <row r="6087" spans="1:19" x14ac:dyDescent="0.2">
      <c r="A6087" t="s">
        <v>9149</v>
      </c>
      <c r="B6087" t="s">
        <v>66</v>
      </c>
      <c r="C6087" t="s">
        <v>316</v>
      </c>
      <c r="D6087" t="s">
        <v>1754</v>
      </c>
      <c r="E6087">
        <v>3.6</v>
      </c>
      <c r="F6087">
        <v>741</v>
      </c>
      <c r="G6087" s="21">
        <v>7.42</v>
      </c>
      <c r="H6087">
        <v>2017</v>
      </c>
      <c r="J6087" t="str">
        <f>_xlfn.CONCAT(Table1[#This Row])</f>
        <v>6 Meses Roble Tempranillo 2017SpainLa ManchaFinca La Estacada3.67417.422017</v>
      </c>
      <c r="S6087" t="b">
        <v>0</v>
      </c>
    </row>
    <row r="6088" spans="1:19" x14ac:dyDescent="0.2">
      <c r="A6088" t="s">
        <v>1371</v>
      </c>
      <c r="B6088" t="s">
        <v>16</v>
      </c>
      <c r="C6088" t="s">
        <v>586</v>
      </c>
      <c r="D6088" t="s">
        <v>2472</v>
      </c>
      <c r="E6088">
        <v>3.8</v>
      </c>
      <c r="F6088">
        <v>740</v>
      </c>
      <c r="G6088" s="21">
        <v>12.62</v>
      </c>
      <c r="H6088">
        <v>2017</v>
      </c>
      <c r="J6088" t="str">
        <f>_xlfn.CONCAT(Table1[#This Row])</f>
        <v>Dolcetto d'Alba 2017ItalyDolcetto d'AlbaG.D. Vajra3.874012.622017</v>
      </c>
      <c r="S6088" t="b">
        <v>0</v>
      </c>
    </row>
    <row r="6089" spans="1:19" x14ac:dyDescent="0.2">
      <c r="A6089" t="s">
        <v>9148</v>
      </c>
      <c r="B6089" t="s">
        <v>62</v>
      </c>
      <c r="C6089" t="s">
        <v>63</v>
      </c>
      <c r="D6089" t="s">
        <v>5101</v>
      </c>
      <c r="E6089">
        <v>3.6</v>
      </c>
      <c r="F6089">
        <v>740</v>
      </c>
      <c r="G6089" s="21">
        <v>8.4499999999999993</v>
      </c>
      <c r="H6089">
        <v>2017</v>
      </c>
      <c r="J6089" t="str">
        <f>_xlfn.CONCAT(Table1[#This Row])</f>
        <v>The First Lady Cabernet Sauvignon 2017South AfricaStellenboschWarwick3.67408.452017</v>
      </c>
      <c r="S6089" t="b">
        <v>0</v>
      </c>
    </row>
    <row r="6090" spans="1:19" x14ac:dyDescent="0.2">
      <c r="A6090" t="s">
        <v>9113</v>
      </c>
      <c r="B6090" t="s">
        <v>16</v>
      </c>
      <c r="C6090" t="s">
        <v>433</v>
      </c>
      <c r="D6090" t="s">
        <v>2757</v>
      </c>
      <c r="E6090">
        <v>4</v>
      </c>
      <c r="F6090">
        <v>738</v>
      </c>
      <c r="G6090" s="21">
        <v>13.1</v>
      </c>
      <c r="H6090">
        <v>2017</v>
      </c>
      <c r="J6090" t="str">
        <f>_xlfn.CONCAT(Table1[#This Row])</f>
        <v>Marogne Valpolicella Ripasso Superiore 2017ItalyValpolicella RipassoZeni473813.12017</v>
      </c>
      <c r="S6090" t="b">
        <v>0</v>
      </c>
    </row>
    <row r="6091" spans="1:19" x14ac:dyDescent="0.2">
      <c r="A6091" t="s">
        <v>9108</v>
      </c>
      <c r="B6091" t="s">
        <v>16</v>
      </c>
      <c r="C6091" t="s">
        <v>234</v>
      </c>
      <c r="D6091" t="s">
        <v>1506</v>
      </c>
      <c r="E6091">
        <v>4.2</v>
      </c>
      <c r="F6091">
        <v>735</v>
      </c>
      <c r="G6091" s="21">
        <v>20.54</v>
      </c>
      <c r="H6091">
        <v>2017</v>
      </c>
      <c r="J6091" t="str">
        <f>_xlfn.CONCAT(Table1[#This Row])</f>
        <v>Villa Donoratico Bolgheri 2017ItalyBolgheriTenuta Argentiera4.273520.542017</v>
      </c>
      <c r="S6091" t="b">
        <v>0</v>
      </c>
    </row>
    <row r="6092" spans="1:19" x14ac:dyDescent="0.2">
      <c r="A6092" t="s">
        <v>9065</v>
      </c>
      <c r="B6092" t="s">
        <v>34</v>
      </c>
      <c r="C6092" t="s">
        <v>718</v>
      </c>
      <c r="D6092" t="s">
        <v>2354</v>
      </c>
      <c r="E6092">
        <v>3.8</v>
      </c>
      <c r="F6092">
        <v>726</v>
      </c>
      <c r="G6092" s="21">
        <v>12.25</v>
      </c>
      <c r="H6092">
        <v>2017</v>
      </c>
      <c r="J6092" t="str">
        <f>_xlfn.CONCAT(Table1[#This Row])</f>
        <v>Antu Syrah 2017ChileColchagua ValleyMontGras3.872612.252017</v>
      </c>
      <c r="S6092" t="b">
        <v>0</v>
      </c>
    </row>
    <row r="6093" spans="1:19" x14ac:dyDescent="0.2">
      <c r="A6093" t="s">
        <v>9022</v>
      </c>
      <c r="B6093" t="s">
        <v>196</v>
      </c>
      <c r="C6093" t="s">
        <v>197</v>
      </c>
      <c r="D6093" t="s">
        <v>3042</v>
      </c>
      <c r="E6093">
        <v>3.8</v>
      </c>
      <c r="F6093">
        <v>719</v>
      </c>
      <c r="G6093" s="21">
        <v>13.71</v>
      </c>
      <c r="H6093">
        <v>2017</v>
      </c>
      <c r="J6093" t="str">
        <f>_xlfn.CONCAT(Table1[#This Row])</f>
        <v>Reserve Malbec Mendoza 2017ArgentinaMendozaBodega Piedra Negra3.871913.712017</v>
      </c>
      <c r="S6093" t="b">
        <v>0</v>
      </c>
    </row>
    <row r="6094" spans="1:19" x14ac:dyDescent="0.2">
      <c r="A6094" t="s">
        <v>1740</v>
      </c>
      <c r="B6094" t="s">
        <v>16</v>
      </c>
      <c r="C6094" t="s">
        <v>404</v>
      </c>
      <c r="D6094" t="s">
        <v>1263</v>
      </c>
      <c r="E6094">
        <v>3.9</v>
      </c>
      <c r="F6094">
        <v>716</v>
      </c>
      <c r="G6094" s="21">
        <v>23.5</v>
      </c>
      <c r="H6094">
        <v>2017</v>
      </c>
      <c r="J6094" t="str">
        <f>_xlfn.CONCAT(Table1[#This Row])</f>
        <v>Pinot Nero 2017ItalySüdtirol - Alto AdigeFranz Haas3.971623.52017</v>
      </c>
      <c r="S6094" t="b">
        <v>0</v>
      </c>
    </row>
    <row r="6095" spans="1:19" x14ac:dyDescent="0.2">
      <c r="A6095" t="s">
        <v>9018</v>
      </c>
      <c r="B6095" t="s">
        <v>9</v>
      </c>
      <c r="C6095" t="s">
        <v>2630</v>
      </c>
      <c r="D6095" t="s">
        <v>5868</v>
      </c>
      <c r="E6095">
        <v>3.7</v>
      </c>
      <c r="F6095">
        <v>715</v>
      </c>
      <c r="G6095" s="21">
        <v>17.739999999999998</v>
      </c>
      <c r="H6095">
        <v>2017</v>
      </c>
      <c r="J6095" t="str">
        <f>_xlfn.CONCAT(Table1[#This Row])</f>
        <v>Le Pur Fruit du Causse Cahors 2017FranceCahorsChâteau Combel La Serre3.771517.742017</v>
      </c>
      <c r="S6095" t="b">
        <v>0</v>
      </c>
    </row>
    <row r="6096" spans="1:19" x14ac:dyDescent="0.2">
      <c r="A6096" t="s">
        <v>2945</v>
      </c>
      <c r="B6096" t="s">
        <v>66</v>
      </c>
      <c r="C6096" t="s">
        <v>222</v>
      </c>
      <c r="D6096" t="s">
        <v>3164</v>
      </c>
      <c r="E6096">
        <v>4.4000000000000004</v>
      </c>
      <c r="F6096">
        <v>712</v>
      </c>
      <c r="G6096" s="21">
        <v>33.89</v>
      </c>
      <c r="H6096">
        <v>2017</v>
      </c>
      <c r="J6096" t="str">
        <f>_xlfn.CONCAT(Table1[#This Row])</f>
        <v>Tinto 2017SpainRibera del DueroAalto4.471233.892017</v>
      </c>
      <c r="S6096" t="b">
        <v>0</v>
      </c>
    </row>
    <row r="6097" spans="1:19" x14ac:dyDescent="0.2">
      <c r="A6097" t="s">
        <v>4302</v>
      </c>
      <c r="B6097" t="s">
        <v>34</v>
      </c>
      <c r="C6097" t="s">
        <v>150</v>
      </c>
      <c r="D6097" t="s">
        <v>3267</v>
      </c>
      <c r="E6097">
        <v>3.4</v>
      </c>
      <c r="F6097">
        <v>708</v>
      </c>
      <c r="G6097" s="21">
        <v>7.27</v>
      </c>
      <c r="H6097">
        <v>2017</v>
      </c>
      <c r="J6097" t="str">
        <f>_xlfn.CONCAT(Table1[#This Row])</f>
        <v>Carmenère 2017ChileCentral ValleyAnderra3.47087.272017</v>
      </c>
      <c r="S6097" t="b">
        <v>0</v>
      </c>
    </row>
    <row r="6098" spans="1:19" x14ac:dyDescent="0.2">
      <c r="A6098" t="s">
        <v>8968</v>
      </c>
      <c r="B6098" t="s">
        <v>70</v>
      </c>
      <c r="C6098" t="s">
        <v>71</v>
      </c>
      <c r="D6098" t="s">
        <v>891</v>
      </c>
      <c r="E6098">
        <v>3.6</v>
      </c>
      <c r="F6098">
        <v>707</v>
      </c>
      <c r="G6098" s="21">
        <v>8.8000000000000007</v>
      </c>
      <c r="H6098">
        <v>2017</v>
      </c>
      <c r="J6098" t="str">
        <f>_xlfn.CONCAT(Table1[#This Row])</f>
        <v>Valley Oaks Cabernet Sauvignon 2017United StatesCaliforniaFetzer3.67078.82017</v>
      </c>
      <c r="S6098" t="b">
        <v>0</v>
      </c>
    </row>
    <row r="6099" spans="1:19" x14ac:dyDescent="0.2">
      <c r="A6099" t="s">
        <v>8963</v>
      </c>
      <c r="B6099" t="s">
        <v>70</v>
      </c>
      <c r="C6099" t="s">
        <v>71</v>
      </c>
      <c r="D6099" t="s">
        <v>387</v>
      </c>
      <c r="E6099">
        <v>3.7</v>
      </c>
      <c r="F6099">
        <v>704</v>
      </c>
      <c r="G6099" s="21">
        <v>8.18</v>
      </c>
      <c r="H6099">
        <v>2017</v>
      </c>
      <c r="J6099" t="str">
        <f>_xlfn.CONCAT(Table1[#This Row])</f>
        <v>Dark (Red Blend) 2017United StatesCaliforniaApothic3.77048.182017</v>
      </c>
      <c r="S6099" t="b">
        <v>0</v>
      </c>
    </row>
    <row r="6100" spans="1:19" x14ac:dyDescent="0.2">
      <c r="A6100" t="s">
        <v>8961</v>
      </c>
      <c r="B6100" t="s">
        <v>66</v>
      </c>
      <c r="C6100" t="s">
        <v>487</v>
      </c>
      <c r="D6100" t="s">
        <v>488</v>
      </c>
      <c r="E6100">
        <v>3.8</v>
      </c>
      <c r="F6100">
        <v>703</v>
      </c>
      <c r="G6100" s="21">
        <v>13.36</v>
      </c>
      <c r="H6100">
        <v>2017</v>
      </c>
      <c r="J6100" t="str">
        <f>_xlfn.CONCAT(Table1[#This Row])</f>
        <v>Merlot - Petit Verdot Penedès 3055 2017SpainPenedèsJean Leon3.870313.362017</v>
      </c>
      <c r="S6100" t="b">
        <v>0</v>
      </c>
    </row>
    <row r="6101" spans="1:19" x14ac:dyDescent="0.2">
      <c r="A6101" t="s">
        <v>8958</v>
      </c>
      <c r="B6101" t="s">
        <v>70</v>
      </c>
      <c r="C6101" t="s">
        <v>71</v>
      </c>
      <c r="D6101" t="s">
        <v>3611</v>
      </c>
      <c r="E6101">
        <v>3.6</v>
      </c>
      <c r="F6101">
        <v>702</v>
      </c>
      <c r="G6101" s="21">
        <v>11.6</v>
      </c>
      <c r="H6101">
        <v>2017</v>
      </c>
      <c r="J6101" t="str">
        <f>_xlfn.CONCAT(Table1[#This Row])</f>
        <v>Founders' Estate Merlot 2017United StatesCaliforniaBeringer3.670211.62017</v>
      </c>
      <c r="S6101" t="b">
        <v>0</v>
      </c>
    </row>
    <row r="6102" spans="1:19" x14ac:dyDescent="0.2">
      <c r="A6102" t="s">
        <v>8858</v>
      </c>
      <c r="B6102" t="s">
        <v>9</v>
      </c>
      <c r="C6102" t="s">
        <v>1340</v>
      </c>
      <c r="D6102" t="s">
        <v>1341</v>
      </c>
      <c r="E6102">
        <v>4.0999999999999996</v>
      </c>
      <c r="F6102">
        <v>684</v>
      </c>
      <c r="G6102" s="21">
        <v>17</v>
      </c>
      <c r="H6102">
        <v>2017</v>
      </c>
      <c r="J6102" t="str">
        <f>_xlfn.CONCAT(Table1[#This Row])</f>
        <v>Prestige Saint-Drézéry Rouge 2017FranceSaint-DrézéryChâteau Puech-Haut4.1684172017</v>
      </c>
      <c r="S6102" t="b">
        <v>0</v>
      </c>
    </row>
    <row r="6103" spans="1:19" x14ac:dyDescent="0.2">
      <c r="A6103" t="s">
        <v>8857</v>
      </c>
      <c r="B6103" t="s">
        <v>9</v>
      </c>
      <c r="C6103" t="s">
        <v>172</v>
      </c>
      <c r="D6103" t="s">
        <v>6104</v>
      </c>
      <c r="E6103">
        <v>3.5</v>
      </c>
      <c r="F6103">
        <v>684</v>
      </c>
      <c r="G6103" s="21">
        <v>6.86</v>
      </c>
      <c r="H6103">
        <v>2017</v>
      </c>
      <c r="J6103" t="str">
        <f>_xlfn.CONCAT(Table1[#This Row])</f>
        <v>Mythique Languedoc Rouge 2017FranceLanguedocVal d'Orbieu3.56846.862017</v>
      </c>
      <c r="S6103" t="b">
        <v>0</v>
      </c>
    </row>
    <row r="6104" spans="1:19" x14ac:dyDescent="0.2">
      <c r="A6104" t="s">
        <v>1597</v>
      </c>
      <c r="B6104" t="s">
        <v>16</v>
      </c>
      <c r="C6104" t="s">
        <v>93</v>
      </c>
      <c r="D6104" t="s">
        <v>1131</v>
      </c>
      <c r="E6104">
        <v>3.7</v>
      </c>
      <c r="F6104">
        <v>682</v>
      </c>
      <c r="G6104" s="21">
        <v>11.9</v>
      </c>
      <c r="H6104">
        <v>2017</v>
      </c>
      <c r="J6104" t="str">
        <f>_xlfn.CONCAT(Table1[#This Row])</f>
        <v>Chianti Classico 2017ItalyChianti ClassicoBanfi3.768211.92017</v>
      </c>
      <c r="S6104" t="b">
        <v>0</v>
      </c>
    </row>
    <row r="6105" spans="1:19" x14ac:dyDescent="0.2">
      <c r="A6105" t="s">
        <v>8847</v>
      </c>
      <c r="B6105" t="s">
        <v>70</v>
      </c>
      <c r="C6105" t="s">
        <v>161</v>
      </c>
      <c r="D6105" t="s">
        <v>3763</v>
      </c>
      <c r="E6105">
        <v>4.4000000000000004</v>
      </c>
      <c r="F6105">
        <v>680</v>
      </c>
      <c r="G6105" s="21">
        <v>53.61</v>
      </c>
      <c r="H6105">
        <v>2017</v>
      </c>
      <c r="J6105" t="str">
        <f>_xlfn.CONCAT(Table1[#This Row])</f>
        <v>Palermo Cabernet Sauvignon 2017United StatesNapa ValleyOrin Swift4.468053.612017</v>
      </c>
      <c r="S6105" t="b">
        <v>0</v>
      </c>
    </row>
    <row r="6106" spans="1:19" x14ac:dyDescent="0.2">
      <c r="A6106" t="s">
        <v>2302</v>
      </c>
      <c r="B6106" t="s">
        <v>62</v>
      </c>
      <c r="C6106" t="s">
        <v>63</v>
      </c>
      <c r="D6106" t="s">
        <v>1386</v>
      </c>
      <c r="E6106">
        <v>4.0999999999999996</v>
      </c>
      <c r="F6106">
        <v>679</v>
      </c>
      <c r="G6106" s="21">
        <v>28.9</v>
      </c>
      <c r="H6106">
        <v>2017</v>
      </c>
      <c r="J6106" t="str">
        <f>_xlfn.CONCAT(Table1[#This Row])</f>
        <v>Pinotage 2017South AfricaStellenboschKanonkop4.167928.92017</v>
      </c>
      <c r="S6106" t="b">
        <v>0</v>
      </c>
    </row>
    <row r="6107" spans="1:19" x14ac:dyDescent="0.2">
      <c r="A6107" t="s">
        <v>8802</v>
      </c>
      <c r="B6107" t="s">
        <v>34</v>
      </c>
      <c r="C6107" t="s">
        <v>1191</v>
      </c>
      <c r="D6107" t="s">
        <v>3893</v>
      </c>
      <c r="E6107">
        <v>3.6</v>
      </c>
      <c r="F6107">
        <v>679</v>
      </c>
      <c r="G6107" s="21">
        <v>8.4499999999999993</v>
      </c>
      <c r="H6107">
        <v>2017</v>
      </c>
      <c r="J6107" t="str">
        <f>_xlfn.CONCAT(Table1[#This Row])</f>
        <v>Adobe Merlot (Reserva) 2017ChileRapel ValleyEmiliana3.66798.452017</v>
      </c>
      <c r="S6107" t="b">
        <v>0</v>
      </c>
    </row>
    <row r="6108" spans="1:19" x14ac:dyDescent="0.2">
      <c r="A6108" t="s">
        <v>8793</v>
      </c>
      <c r="B6108" t="s">
        <v>16</v>
      </c>
      <c r="C6108" t="s">
        <v>299</v>
      </c>
      <c r="D6108" t="s">
        <v>3767</v>
      </c>
      <c r="E6108">
        <v>3.8</v>
      </c>
      <c r="F6108">
        <v>676</v>
      </c>
      <c r="G6108" s="21">
        <v>8.1</v>
      </c>
      <c r="H6108">
        <v>2017</v>
      </c>
      <c r="J6108" t="str">
        <f>_xlfn.CONCAT(Table1[#This Row])</f>
        <v>Costera 2017ItalyCannonau di SardegnaArgiolas3.86768.12017</v>
      </c>
      <c r="S6108" t="b">
        <v>0</v>
      </c>
    </row>
    <row r="6109" spans="1:19" x14ac:dyDescent="0.2">
      <c r="A6109" t="s">
        <v>8786</v>
      </c>
      <c r="B6109" t="s">
        <v>66</v>
      </c>
      <c r="C6109" t="s">
        <v>222</v>
      </c>
      <c r="D6109" t="s">
        <v>3031</v>
      </c>
      <c r="E6109">
        <v>4.0999999999999996</v>
      </c>
      <c r="F6109">
        <v>673</v>
      </c>
      <c r="G6109" s="21">
        <v>21.33</v>
      </c>
      <c r="H6109">
        <v>2017</v>
      </c>
      <c r="J6109" t="str">
        <f>_xlfn.CONCAT(Table1[#This Row])</f>
        <v>Ribera del Duero Crianza 2017SpainRibera del DueroArzuaga4.167321.332017</v>
      </c>
      <c r="S6109" t="b">
        <v>0</v>
      </c>
    </row>
    <row r="6110" spans="1:19" x14ac:dyDescent="0.2">
      <c r="A6110" t="s">
        <v>8785</v>
      </c>
      <c r="B6110" t="s">
        <v>16</v>
      </c>
      <c r="C6110" t="s">
        <v>2893</v>
      </c>
      <c r="D6110" t="s">
        <v>3047</v>
      </c>
      <c r="E6110">
        <v>3.7</v>
      </c>
      <c r="F6110">
        <v>672</v>
      </c>
      <c r="G6110" s="21">
        <v>13.95</v>
      </c>
      <c r="H6110">
        <v>2017</v>
      </c>
      <c r="J6110" t="str">
        <f>_xlfn.CONCAT(Table1[#This Row])</f>
        <v>Vertigo 2017Italydelle VenezieLivio Felluga3.767213.952017</v>
      </c>
      <c r="S6110" t="b">
        <v>0</v>
      </c>
    </row>
    <row r="6111" spans="1:19" x14ac:dyDescent="0.2">
      <c r="A6111" t="s">
        <v>8779</v>
      </c>
      <c r="B6111" t="s">
        <v>9</v>
      </c>
      <c r="C6111" t="s">
        <v>1603</v>
      </c>
      <c r="D6111" t="s">
        <v>6025</v>
      </c>
      <c r="E6111">
        <v>3.8</v>
      </c>
      <c r="F6111">
        <v>671</v>
      </c>
      <c r="G6111" s="21">
        <v>8.7100000000000009</v>
      </c>
      <c r="H6111">
        <v>2017</v>
      </c>
      <c r="J6111" t="str">
        <f>_xlfn.CONCAT(Table1[#This Row])</f>
        <v>Terroir D'Altitude Syrah 2017FranceLanguedoc-RoussillonFortant3.86718.712017</v>
      </c>
      <c r="S6111" t="b">
        <v>0</v>
      </c>
    </row>
    <row r="6112" spans="1:19" x14ac:dyDescent="0.2">
      <c r="A6112" t="s">
        <v>8736</v>
      </c>
      <c r="B6112" t="s">
        <v>46</v>
      </c>
      <c r="C6112" t="s">
        <v>341</v>
      </c>
      <c r="D6112" t="s">
        <v>1747</v>
      </c>
      <c r="E6112">
        <v>3.4</v>
      </c>
      <c r="F6112">
        <v>669</v>
      </c>
      <c r="G6112" s="21">
        <v>9.26</v>
      </c>
      <c r="H6112">
        <v>2017</v>
      </c>
      <c r="J6112" t="str">
        <f>_xlfn.CONCAT(Table1[#This Row])</f>
        <v>Diamond Label Shiraz 2017AustraliaSouth AustraliaRosemount3.46699.262017</v>
      </c>
      <c r="S6112" t="b">
        <v>0</v>
      </c>
    </row>
    <row r="6113" spans="1:19" x14ac:dyDescent="0.2">
      <c r="A6113" t="s">
        <v>8729</v>
      </c>
      <c r="B6113" t="s">
        <v>16</v>
      </c>
      <c r="C6113" t="s">
        <v>178</v>
      </c>
      <c r="D6113" t="s">
        <v>441</v>
      </c>
      <c r="E6113">
        <v>3.9</v>
      </c>
      <c r="F6113">
        <v>662</v>
      </c>
      <c r="G6113" s="21">
        <v>16.899999999999999</v>
      </c>
      <c r="H6113">
        <v>2017</v>
      </c>
      <c r="J6113" t="str">
        <f>_xlfn.CONCAT(Table1[#This Row])</f>
        <v>Barbera d'Alba Tre Vigne 2017ItalyBarbera d'AlbaVietti3.966216.92017</v>
      </c>
      <c r="S6113" t="b">
        <v>0</v>
      </c>
    </row>
    <row r="6114" spans="1:19" x14ac:dyDescent="0.2">
      <c r="A6114" t="s">
        <v>305</v>
      </c>
      <c r="B6114" t="s">
        <v>70</v>
      </c>
      <c r="C6114" t="s">
        <v>71</v>
      </c>
      <c r="D6114" t="s">
        <v>2565</v>
      </c>
      <c r="E6114">
        <v>3.6</v>
      </c>
      <c r="F6114">
        <v>659</v>
      </c>
      <c r="G6114" s="21">
        <v>6.31</v>
      </c>
      <c r="H6114">
        <v>2017</v>
      </c>
      <c r="J6114" t="str">
        <f>_xlfn.CONCAT(Table1[#This Row])</f>
        <v>Zinfandel 2017United StatesCaliforniaDark Horse3.66596.312017</v>
      </c>
      <c r="S6114" t="b">
        <v>0</v>
      </c>
    </row>
    <row r="6115" spans="1:19" x14ac:dyDescent="0.2">
      <c r="A6115" t="s">
        <v>8698</v>
      </c>
      <c r="B6115" t="s">
        <v>9</v>
      </c>
      <c r="C6115" t="s">
        <v>175</v>
      </c>
      <c r="D6115" t="s">
        <v>176</v>
      </c>
      <c r="E6115">
        <v>3.8</v>
      </c>
      <c r="F6115">
        <v>657</v>
      </c>
      <c r="G6115" s="21">
        <v>6.33</v>
      </c>
      <c r="H6115">
        <v>2017</v>
      </c>
      <c r="J6115" t="str">
        <f>_xlfn.CONCAT(Table1[#This Row])</f>
        <v>Mourvèdre 2017FrancePays d'OcLes Jamelles3.86576.332017</v>
      </c>
      <c r="S6115" t="b">
        <v>0</v>
      </c>
    </row>
    <row r="6116" spans="1:19" x14ac:dyDescent="0.2">
      <c r="A6116" t="s">
        <v>8690</v>
      </c>
      <c r="B6116" t="s">
        <v>16</v>
      </c>
      <c r="C6116" t="s">
        <v>228</v>
      </c>
      <c r="D6116" t="s">
        <v>6788</v>
      </c>
      <c r="E6116">
        <v>4.2</v>
      </c>
      <c r="F6116">
        <v>654</v>
      </c>
      <c r="G6116" s="21">
        <v>15.89</v>
      </c>
      <c r="H6116">
        <v>2017</v>
      </c>
      <c r="J6116" t="str">
        <f>_xlfn.CONCAT(Table1[#This Row])</f>
        <v>Due Lune Nerello Mascalese - Nero d'Avola 2017ItalyTerre SicilianeCellaro4.265415.892017</v>
      </c>
      <c r="S6116" t="b">
        <v>0</v>
      </c>
    </row>
    <row r="6117" spans="1:19" x14ac:dyDescent="0.2">
      <c r="A6117" t="s">
        <v>305</v>
      </c>
      <c r="B6117" t="s">
        <v>70</v>
      </c>
      <c r="C6117" t="s">
        <v>71</v>
      </c>
      <c r="D6117" t="s">
        <v>8073</v>
      </c>
      <c r="E6117">
        <v>3.9</v>
      </c>
      <c r="F6117">
        <v>652</v>
      </c>
      <c r="G6117" s="21">
        <v>13.82</v>
      </c>
      <c r="H6117">
        <v>2017</v>
      </c>
      <c r="J6117" t="str">
        <f>_xlfn.CONCAT(Table1[#This Row])</f>
        <v>Zinfandel 2017United StatesCaliforniaRobert Mondavi Private Selection3.965213.822017</v>
      </c>
      <c r="S6117" t="b">
        <v>0</v>
      </c>
    </row>
    <row r="6118" spans="1:19" x14ac:dyDescent="0.2">
      <c r="A6118" t="s">
        <v>8686</v>
      </c>
      <c r="B6118" t="s">
        <v>34</v>
      </c>
      <c r="C6118" t="s">
        <v>150</v>
      </c>
      <c r="D6118" t="s">
        <v>2067</v>
      </c>
      <c r="E6118">
        <v>3.7</v>
      </c>
      <c r="F6118">
        <v>651</v>
      </c>
      <c r="G6118" s="21">
        <v>9.65</v>
      </c>
      <c r="H6118">
        <v>2017</v>
      </c>
      <c r="J6118" t="str">
        <f>_xlfn.CONCAT(Table1[#This Row])</f>
        <v>Las Mulas Reserva Carmenère 2017ChileCentral ValleyMiguel Torres3.76519.652017</v>
      </c>
      <c r="S6118" t="b">
        <v>0</v>
      </c>
    </row>
    <row r="6119" spans="1:19" x14ac:dyDescent="0.2">
      <c r="A6119" t="s">
        <v>8643</v>
      </c>
      <c r="B6119" t="s">
        <v>23</v>
      </c>
      <c r="C6119" t="s">
        <v>911</v>
      </c>
      <c r="D6119" t="s">
        <v>248</v>
      </c>
      <c r="E6119">
        <v>3.7</v>
      </c>
      <c r="F6119">
        <v>649</v>
      </c>
      <c r="G6119" s="21">
        <v>9.9</v>
      </c>
      <c r="H6119">
        <v>2017</v>
      </c>
      <c r="J6119" t="str">
        <f>_xlfn.CONCAT(Table1[#This Row])</f>
        <v>Ink 2017AustriaNeusiedlerseeJudith Beck3.76499.92017</v>
      </c>
      <c r="S6119" t="b">
        <v>0</v>
      </c>
    </row>
    <row r="6120" spans="1:19" x14ac:dyDescent="0.2">
      <c r="A6120" t="s">
        <v>8637</v>
      </c>
      <c r="B6120" t="s">
        <v>16</v>
      </c>
      <c r="C6120" t="s">
        <v>99</v>
      </c>
      <c r="D6120" t="s">
        <v>3380</v>
      </c>
      <c r="E6120">
        <v>4.2</v>
      </c>
      <c r="F6120">
        <v>646</v>
      </c>
      <c r="G6120" s="21">
        <v>19.95</v>
      </c>
      <c r="H6120">
        <v>2017</v>
      </c>
      <c r="J6120" t="str">
        <f>_xlfn.CONCAT(Table1[#This Row])</f>
        <v>Vinum Italicum No 3 Opera 2017ItalyVenetoTinazzi4.264619.952017</v>
      </c>
      <c r="S6120" t="b">
        <v>0</v>
      </c>
    </row>
    <row r="6121" spans="1:19" x14ac:dyDescent="0.2">
      <c r="A6121" t="s">
        <v>762</v>
      </c>
      <c r="B6121" t="s">
        <v>70</v>
      </c>
      <c r="C6121" t="s">
        <v>71</v>
      </c>
      <c r="D6121" t="s">
        <v>1218</v>
      </c>
      <c r="E6121">
        <v>4</v>
      </c>
      <c r="F6121">
        <v>644</v>
      </c>
      <c r="G6121" s="21">
        <v>7.95</v>
      </c>
      <c r="H6121">
        <v>2017</v>
      </c>
      <c r="J6121" t="str">
        <f>_xlfn.CONCAT(Table1[#This Row])</f>
        <v>Cabernet Sauvignon 2017United StatesCaliforniaWoodhaven46447.952017</v>
      </c>
      <c r="S6121" t="b">
        <v>0</v>
      </c>
    </row>
    <row r="6122" spans="1:19" x14ac:dyDescent="0.2">
      <c r="A6122" t="s">
        <v>8636</v>
      </c>
      <c r="B6122" t="s">
        <v>16</v>
      </c>
      <c r="C6122" t="s">
        <v>178</v>
      </c>
      <c r="D6122" t="s">
        <v>2908</v>
      </c>
      <c r="E6122">
        <v>4</v>
      </c>
      <c r="F6122">
        <v>644</v>
      </c>
      <c r="G6122" s="21">
        <v>8.89</v>
      </c>
      <c r="H6122">
        <v>2017</v>
      </c>
      <c r="J6122" t="str">
        <f>_xlfn.CONCAT(Table1[#This Row])</f>
        <v>Barbera d'Alba Sovrana 2017ItalyBarbera d'AlbaBatasiolo46448.892017</v>
      </c>
      <c r="S6122" t="b">
        <v>0</v>
      </c>
    </row>
    <row r="6123" spans="1:19" x14ac:dyDescent="0.2">
      <c r="A6123" t="s">
        <v>3259</v>
      </c>
      <c r="B6123" t="s">
        <v>62</v>
      </c>
      <c r="C6123" t="s">
        <v>63</v>
      </c>
      <c r="D6123" t="s">
        <v>2693</v>
      </c>
      <c r="E6123">
        <v>3.7</v>
      </c>
      <c r="F6123">
        <v>644</v>
      </c>
      <c r="G6123" s="21">
        <v>14.5</v>
      </c>
      <c r="H6123">
        <v>2017</v>
      </c>
      <c r="J6123" t="str">
        <f>_xlfn.CONCAT(Table1[#This Row])</f>
        <v>Rouge 2017South AfricaStellenboschAlto Estate3.764414.52017</v>
      </c>
      <c r="S6123" t="b">
        <v>0</v>
      </c>
    </row>
    <row r="6124" spans="1:19" x14ac:dyDescent="0.2">
      <c r="A6124" t="s">
        <v>617</v>
      </c>
      <c r="B6124" t="s">
        <v>196</v>
      </c>
      <c r="C6124" t="s">
        <v>197</v>
      </c>
      <c r="D6124" t="s">
        <v>3493</v>
      </c>
      <c r="E6124">
        <v>3.4</v>
      </c>
      <c r="F6124">
        <v>641</v>
      </c>
      <c r="G6124" s="21">
        <v>11.15</v>
      </c>
      <c r="H6124">
        <v>2017</v>
      </c>
      <c r="J6124" t="str">
        <f>_xlfn.CONCAT(Table1[#This Row])</f>
        <v>Malbec 2017ArgentinaMendozaDante Robino3.464111.152017</v>
      </c>
      <c r="S6124" t="b">
        <v>0</v>
      </c>
    </row>
    <row r="6125" spans="1:19" x14ac:dyDescent="0.2">
      <c r="A6125" t="s">
        <v>8570</v>
      </c>
      <c r="B6125" t="s">
        <v>16</v>
      </c>
      <c r="C6125" t="s">
        <v>302</v>
      </c>
      <c r="D6125" t="s">
        <v>8571</v>
      </c>
      <c r="E6125">
        <v>3.8</v>
      </c>
      <c r="F6125">
        <v>636</v>
      </c>
      <c r="G6125" s="21">
        <v>13.45</v>
      </c>
      <c r="H6125">
        <v>2017</v>
      </c>
      <c r="J6125" t="str">
        <f>_xlfn.CONCAT(Table1[#This Row])</f>
        <v>Poggio Pasano Primitivo di Manduria 2017ItalyPrimitivo di ManduriaCantina Sava3.863613.452017</v>
      </c>
      <c r="S6125" t="b">
        <v>0</v>
      </c>
    </row>
    <row r="6126" spans="1:19" x14ac:dyDescent="0.2">
      <c r="A6126" t="s">
        <v>8573</v>
      </c>
      <c r="B6126" t="s">
        <v>9</v>
      </c>
      <c r="C6126" t="s">
        <v>175</v>
      </c>
      <c r="D6126" t="s">
        <v>725</v>
      </c>
      <c r="E6126">
        <v>3.7</v>
      </c>
      <c r="F6126">
        <v>636</v>
      </c>
      <c r="G6126" s="21">
        <v>8.32</v>
      </c>
      <c r="H6126">
        <v>2017</v>
      </c>
      <c r="J6126" t="str">
        <f>_xlfn.CONCAT(Table1[#This Row])</f>
        <v>Réserve Spéciale Cabernet Sauvignon 2017FrancePays d'OcGérard Bertrand3.76368.322017</v>
      </c>
      <c r="S6126" t="b">
        <v>0</v>
      </c>
    </row>
    <row r="6127" spans="1:19" x14ac:dyDescent="0.2">
      <c r="A6127" t="s">
        <v>4420</v>
      </c>
      <c r="B6127" t="s">
        <v>66</v>
      </c>
      <c r="C6127" t="s">
        <v>308</v>
      </c>
      <c r="D6127" t="s">
        <v>1907</v>
      </c>
      <c r="E6127">
        <v>3.6</v>
      </c>
      <c r="F6127">
        <v>632</v>
      </c>
      <c r="G6127" s="21">
        <v>6.95</v>
      </c>
      <c r="H6127">
        <v>2017</v>
      </c>
      <c r="J6127" t="str">
        <f>_xlfn.CONCAT(Table1[#This Row])</f>
        <v>Crianza 2017SpainRiojaHacienda López de Haro3.66326.952017</v>
      </c>
      <c r="S6127" t="b">
        <v>0</v>
      </c>
    </row>
    <row r="6128" spans="1:19" x14ac:dyDescent="0.2">
      <c r="A6128" t="s">
        <v>8563</v>
      </c>
      <c r="B6128" t="s">
        <v>66</v>
      </c>
      <c r="C6128" t="s">
        <v>313</v>
      </c>
      <c r="D6128" t="s">
        <v>2628</v>
      </c>
      <c r="E6128">
        <v>4.0999999999999996</v>
      </c>
      <c r="F6128">
        <v>631</v>
      </c>
      <c r="G6128" s="21">
        <v>15.11</v>
      </c>
      <c r="H6128">
        <v>2017</v>
      </c>
      <c r="J6128" t="str">
        <f>_xlfn.CONCAT(Table1[#This Row])</f>
        <v>Els Pics 2017SpainPrioratBodegas Mas Alta4.163115.112017</v>
      </c>
      <c r="S6128" t="b">
        <v>0</v>
      </c>
    </row>
    <row r="6129" spans="1:19" x14ac:dyDescent="0.2">
      <c r="A6129" t="s">
        <v>305</v>
      </c>
      <c r="B6129" t="s">
        <v>70</v>
      </c>
      <c r="C6129" t="s">
        <v>71</v>
      </c>
      <c r="D6129" t="s">
        <v>3611</v>
      </c>
      <c r="E6129">
        <v>3.7</v>
      </c>
      <c r="F6129">
        <v>630</v>
      </c>
      <c r="G6129" s="21">
        <v>7.45</v>
      </c>
      <c r="H6129">
        <v>2017</v>
      </c>
      <c r="J6129" t="str">
        <f>_xlfn.CONCAT(Table1[#This Row])</f>
        <v>Zinfandel 2017United StatesCaliforniaBeringer3.76307.452017</v>
      </c>
      <c r="S6129" t="b">
        <v>0</v>
      </c>
    </row>
    <row r="6130" spans="1:19" x14ac:dyDescent="0.2">
      <c r="A6130" t="s">
        <v>8518</v>
      </c>
      <c r="B6130" t="s">
        <v>66</v>
      </c>
      <c r="C6130" t="s">
        <v>313</v>
      </c>
      <c r="D6130" t="s">
        <v>735</v>
      </c>
      <c r="E6130">
        <v>4.2</v>
      </c>
      <c r="F6130">
        <v>625</v>
      </c>
      <c r="G6130" s="21">
        <v>29.2</v>
      </c>
      <c r="H6130">
        <v>2017</v>
      </c>
      <c r="J6130" t="str">
        <f>_xlfn.CONCAT(Table1[#This Row])</f>
        <v>Les Terrasses Velles Vinyes Priorat 2017SpainPrioratÁlvaro Palacios4.262529.22017</v>
      </c>
      <c r="S6130" t="b">
        <v>0</v>
      </c>
    </row>
    <row r="6131" spans="1:19" x14ac:dyDescent="0.2">
      <c r="A6131" t="s">
        <v>8517</v>
      </c>
      <c r="B6131" t="s">
        <v>675</v>
      </c>
      <c r="C6131" t="s">
        <v>676</v>
      </c>
      <c r="D6131" t="s">
        <v>677</v>
      </c>
      <c r="E6131">
        <v>3.7</v>
      </c>
      <c r="F6131">
        <v>624</v>
      </c>
      <c r="G6131" s="21">
        <v>12.98</v>
      </c>
      <c r="H6131">
        <v>2017</v>
      </c>
      <c r="J6131" t="str">
        <f>_xlfn.CONCAT(Table1[#This Row])</f>
        <v>Pinot Noir de Purcari 2017MoldovaSouth EasternChâteau Purcari3.762412.982017</v>
      </c>
      <c r="S6131" t="b">
        <v>0</v>
      </c>
    </row>
    <row r="6132" spans="1:19" x14ac:dyDescent="0.2">
      <c r="A6132" t="s">
        <v>1561</v>
      </c>
      <c r="B6132" t="s">
        <v>46</v>
      </c>
      <c r="C6132" t="s">
        <v>341</v>
      </c>
      <c r="D6132" t="s">
        <v>7984</v>
      </c>
      <c r="E6132">
        <v>3.5</v>
      </c>
      <c r="F6132">
        <v>623</v>
      </c>
      <c r="G6132" s="21">
        <v>7.9</v>
      </c>
      <c r="H6132">
        <v>2017</v>
      </c>
      <c r="J6132" t="str">
        <f>_xlfn.CONCAT(Table1[#This Row])</f>
        <v>Merlot 2017AustraliaSouth AustraliaRawson's Retreat3.56237.92017</v>
      </c>
      <c r="S6132" t="b">
        <v>0</v>
      </c>
    </row>
    <row r="6133" spans="1:19" x14ac:dyDescent="0.2">
      <c r="A6133" t="s">
        <v>8459</v>
      </c>
      <c r="B6133" t="s">
        <v>16</v>
      </c>
      <c r="C6133" t="s">
        <v>454</v>
      </c>
      <c r="D6133" t="s">
        <v>7294</v>
      </c>
      <c r="E6133">
        <v>3.7</v>
      </c>
      <c r="F6133">
        <v>618</v>
      </c>
      <c r="G6133" s="21">
        <v>9.5</v>
      </c>
      <c r="H6133">
        <v>2017</v>
      </c>
      <c r="J6133" t="str">
        <f>_xlfn.CONCAT(Table1[#This Row])</f>
        <v>Neré 2017ItalySiciliaFeudo Maccari3.76189.52017</v>
      </c>
      <c r="S6133" t="b">
        <v>0</v>
      </c>
    </row>
    <row r="6134" spans="1:19" x14ac:dyDescent="0.2">
      <c r="A6134" t="s">
        <v>2302</v>
      </c>
      <c r="B6134" t="s">
        <v>62</v>
      </c>
      <c r="C6134" t="s">
        <v>63</v>
      </c>
      <c r="D6134" t="s">
        <v>3049</v>
      </c>
      <c r="E6134">
        <v>3.9</v>
      </c>
      <c r="F6134">
        <v>614</v>
      </c>
      <c r="G6134" s="21">
        <v>10.45</v>
      </c>
      <c r="H6134">
        <v>2017</v>
      </c>
      <c r="J6134" t="str">
        <f>_xlfn.CONCAT(Table1[#This Row])</f>
        <v>Pinotage 2017South AfricaStellenboschNeethlingshof Estate3.961410.452017</v>
      </c>
      <c r="S6134" t="b">
        <v>0</v>
      </c>
    </row>
    <row r="6135" spans="1:19" x14ac:dyDescent="0.2">
      <c r="A6135" t="s">
        <v>8397</v>
      </c>
      <c r="B6135" t="s">
        <v>46</v>
      </c>
      <c r="C6135" t="s">
        <v>131</v>
      </c>
      <c r="D6135" t="s">
        <v>1437</v>
      </c>
      <c r="E6135">
        <v>4.0999999999999996</v>
      </c>
      <c r="F6135">
        <v>605</v>
      </c>
      <c r="G6135" s="21">
        <v>16.77</v>
      </c>
      <c r="H6135">
        <v>2017</v>
      </c>
      <c r="J6135" t="str">
        <f>_xlfn.CONCAT(Table1[#This Row])</f>
        <v>Jaraman Shiraz 2017AustraliaMcLaren ValeTaylors / Wakefield4.160516.772017</v>
      </c>
      <c r="S6135" t="b">
        <v>0</v>
      </c>
    </row>
    <row r="6136" spans="1:19" x14ac:dyDescent="0.2">
      <c r="A6136" t="s">
        <v>8391</v>
      </c>
      <c r="B6136" t="s">
        <v>16</v>
      </c>
      <c r="C6136" t="s">
        <v>1024</v>
      </c>
      <c r="D6136" t="s">
        <v>375</v>
      </c>
      <c r="E6136">
        <v>4.0999999999999996</v>
      </c>
      <c r="F6136">
        <v>602</v>
      </c>
      <c r="G6136" s="21">
        <v>39.5</v>
      </c>
      <c r="H6136">
        <v>2017</v>
      </c>
      <c r="J6136" t="str">
        <f>_xlfn.CONCAT(Table1[#This Row])</f>
        <v>Sito Moresco Langhe 2017ItalyLangheGaja4.160239.52017</v>
      </c>
      <c r="S6136" t="b">
        <v>0</v>
      </c>
    </row>
    <row r="6137" spans="1:19" x14ac:dyDescent="0.2">
      <c r="A6137" t="s">
        <v>8388</v>
      </c>
      <c r="B6137" t="s">
        <v>34</v>
      </c>
      <c r="C6137" t="s">
        <v>3011</v>
      </c>
      <c r="D6137" t="s">
        <v>899</v>
      </c>
      <c r="E6137">
        <v>3.9</v>
      </c>
      <c r="F6137">
        <v>601</v>
      </c>
      <c r="G6137" s="21">
        <v>21.45</v>
      </c>
      <c r="H6137">
        <v>2017</v>
      </c>
      <c r="J6137" t="str">
        <f>_xlfn.CONCAT(Table1[#This Row])</f>
        <v>Aconcagua Alto Carmenère 2017ChileAconcaguaErrazuriz3.960121.452017</v>
      </c>
      <c r="S6137" t="b">
        <v>0</v>
      </c>
    </row>
    <row r="6138" spans="1:19" x14ac:dyDescent="0.2">
      <c r="A6138" t="s">
        <v>8387</v>
      </c>
      <c r="B6138" t="s">
        <v>16</v>
      </c>
      <c r="C6138" t="s">
        <v>2291</v>
      </c>
      <c r="D6138" t="s">
        <v>4081</v>
      </c>
      <c r="E6138">
        <v>3.8</v>
      </c>
      <c r="F6138">
        <v>601</v>
      </c>
      <c r="G6138" s="21">
        <v>14.95</v>
      </c>
      <c r="H6138">
        <v>2017</v>
      </c>
      <c r="J6138" t="str">
        <f>_xlfn.CONCAT(Table1[#This Row])</f>
        <v>Achelo Rosso 2017ItalyCortonaLa Braccesca3.860114.952017</v>
      </c>
      <c r="S6138" t="b">
        <v>0</v>
      </c>
    </row>
    <row r="6139" spans="1:19" x14ac:dyDescent="0.2">
      <c r="A6139" t="s">
        <v>6842</v>
      </c>
      <c r="B6139" t="s">
        <v>34</v>
      </c>
      <c r="C6139" t="s">
        <v>2120</v>
      </c>
      <c r="D6139" t="s">
        <v>2121</v>
      </c>
      <c r="E6139">
        <v>3.8</v>
      </c>
      <c r="F6139">
        <v>597</v>
      </c>
      <c r="G6139" s="21">
        <v>10.95</v>
      </c>
      <c r="H6139">
        <v>2017</v>
      </c>
      <c r="J6139" t="str">
        <f>_xlfn.CONCAT(Table1[#This Row])</f>
        <v>Reserva Cabernet Sauvignon 2017ChileCasablanca ValleyCasas del Bosque3.859710.952017</v>
      </c>
      <c r="S6139" t="b">
        <v>0</v>
      </c>
    </row>
    <row r="6140" spans="1:19" x14ac:dyDescent="0.2">
      <c r="A6140" t="s">
        <v>8335</v>
      </c>
      <c r="B6140" t="s">
        <v>9</v>
      </c>
      <c r="C6140" t="s">
        <v>368</v>
      </c>
      <c r="D6140" t="s">
        <v>429</v>
      </c>
      <c r="E6140">
        <v>3.8</v>
      </c>
      <c r="F6140">
        <v>595</v>
      </c>
      <c r="G6140" s="21">
        <v>8.7200000000000006</v>
      </c>
      <c r="H6140">
        <v>2017</v>
      </c>
      <c r="J6140" t="str">
        <f>_xlfn.CONCAT(Table1[#This Row])</f>
        <v>Bastide Miraflors Vieilles Vignes Syrah - Grenache 2017FranceCôtes CatalanesDomaine Lafage3.85958.722017</v>
      </c>
      <c r="S6140" t="b">
        <v>0</v>
      </c>
    </row>
    <row r="6141" spans="1:19" x14ac:dyDescent="0.2">
      <c r="A6141" t="s">
        <v>8326</v>
      </c>
      <c r="B6141" t="s">
        <v>16</v>
      </c>
      <c r="C6141" t="s">
        <v>74</v>
      </c>
      <c r="D6141" t="s">
        <v>8327</v>
      </c>
      <c r="E6141">
        <v>4.4000000000000004</v>
      </c>
      <c r="F6141">
        <v>591</v>
      </c>
      <c r="G6141" s="21">
        <v>20.89</v>
      </c>
      <c r="H6141">
        <v>2017</v>
      </c>
      <c r="J6141" t="str">
        <f>_xlfn.CONCAT(Table1[#This Row])</f>
        <v>Solone Primitivo 2017ItalySalentoLorusso Michele4.459120.892017</v>
      </c>
      <c r="S6141" t="b">
        <v>0</v>
      </c>
    </row>
    <row r="6142" spans="1:19" x14ac:dyDescent="0.2">
      <c r="A6142" t="s">
        <v>8324</v>
      </c>
      <c r="B6142" t="s">
        <v>9</v>
      </c>
      <c r="C6142" t="s">
        <v>175</v>
      </c>
      <c r="D6142" t="s">
        <v>173</v>
      </c>
      <c r="E6142">
        <v>3.7</v>
      </c>
      <c r="F6142">
        <v>590</v>
      </c>
      <c r="G6142" s="21">
        <v>7.19</v>
      </c>
      <c r="H6142">
        <v>2017</v>
      </c>
      <c r="J6142" t="str">
        <f>_xlfn.CONCAT(Table1[#This Row])</f>
        <v>Vignes de Nicole Cabernet Sauvignon - Merlot Pays d'Oc 2017FrancePays d'OcPaul Mas3.75907.192017</v>
      </c>
      <c r="S6142" t="b">
        <v>0</v>
      </c>
    </row>
    <row r="6143" spans="1:19" x14ac:dyDescent="0.2">
      <c r="A6143" t="s">
        <v>8267</v>
      </c>
      <c r="B6143" t="s">
        <v>66</v>
      </c>
      <c r="C6143" t="s">
        <v>1369</v>
      </c>
      <c r="D6143" t="s">
        <v>1370</v>
      </c>
      <c r="E6143">
        <v>3.8</v>
      </c>
      <c r="F6143">
        <v>588</v>
      </c>
      <c r="G6143" s="21">
        <v>11.95</v>
      </c>
      <c r="H6143">
        <v>2017</v>
      </c>
      <c r="J6143" t="str">
        <f>_xlfn.CONCAT(Table1[#This Row])</f>
        <v>La Garnacha Salvaje del Moncayo 2017SpainAragónProyecto Garnachas de España3.858811.952017</v>
      </c>
      <c r="S6143" t="b">
        <v>0</v>
      </c>
    </row>
    <row r="6144" spans="1:19" x14ac:dyDescent="0.2">
      <c r="A6144" t="s">
        <v>8260</v>
      </c>
      <c r="B6144" t="s">
        <v>62</v>
      </c>
      <c r="C6144" t="s">
        <v>63</v>
      </c>
      <c r="D6144" t="s">
        <v>4027</v>
      </c>
      <c r="E6144">
        <v>4.0999999999999996</v>
      </c>
      <c r="F6144">
        <v>585</v>
      </c>
      <c r="G6144" s="21">
        <v>19.399999999999999</v>
      </c>
      <c r="H6144">
        <v>2017</v>
      </c>
      <c r="J6144" t="str">
        <f>_xlfn.CONCAT(Table1[#This Row])</f>
        <v>Botmaskop 2017South AfricaStellenboschDelaire Graff4.158519.42017</v>
      </c>
      <c r="S6144" t="b">
        <v>0</v>
      </c>
    </row>
    <row r="6145" spans="1:19" x14ac:dyDescent="0.2">
      <c r="A6145" t="s">
        <v>8257</v>
      </c>
      <c r="B6145" t="s">
        <v>16</v>
      </c>
      <c r="C6145" t="s">
        <v>433</v>
      </c>
      <c r="D6145" t="s">
        <v>2600</v>
      </c>
      <c r="E6145">
        <v>4</v>
      </c>
      <c r="F6145">
        <v>584</v>
      </c>
      <c r="G6145" s="21">
        <v>17.899999999999999</v>
      </c>
      <c r="H6145">
        <v>2017</v>
      </c>
      <c r="J6145" t="str">
        <f>_xlfn.CONCAT(Table1[#This Row])</f>
        <v>Morandina Valpolicella Ripasso Superiore 2017ItalyValpolicella RipassoPrà458417.92017</v>
      </c>
      <c r="S6145" t="b">
        <v>0</v>
      </c>
    </row>
    <row r="6146" spans="1:19" x14ac:dyDescent="0.2">
      <c r="A6146" t="s">
        <v>8254</v>
      </c>
      <c r="B6146" t="s">
        <v>16</v>
      </c>
      <c r="C6146" t="s">
        <v>38</v>
      </c>
      <c r="D6146" t="s">
        <v>5963</v>
      </c>
      <c r="E6146">
        <v>3.7</v>
      </c>
      <c r="F6146">
        <v>584</v>
      </c>
      <c r="G6146" s="21">
        <v>10.45</v>
      </c>
      <c r="H6146">
        <v>2017</v>
      </c>
      <c r="J6146" t="str">
        <f>_xlfn.CONCAT(Table1[#This Row])</f>
        <v>Chianti Superiore 2017ItalyChiantiSanta Cristina3.758410.452017</v>
      </c>
      <c r="S6146" t="b">
        <v>0</v>
      </c>
    </row>
    <row r="6147" spans="1:19" x14ac:dyDescent="0.2">
      <c r="A6147" t="s">
        <v>8255</v>
      </c>
      <c r="B6147" t="s">
        <v>34</v>
      </c>
      <c r="C6147" t="s">
        <v>1191</v>
      </c>
      <c r="D6147" t="s">
        <v>3893</v>
      </c>
      <c r="E6147">
        <v>3.7</v>
      </c>
      <c r="F6147">
        <v>584</v>
      </c>
      <c r="G6147" s="21">
        <v>8.4499999999999993</v>
      </c>
      <c r="H6147">
        <v>2017</v>
      </c>
      <c r="J6147" t="str">
        <f>_xlfn.CONCAT(Table1[#This Row])</f>
        <v>Adobe Syrah (Reserva) 2017ChileRapel ValleyEmiliana3.75848.452017</v>
      </c>
      <c r="S6147" t="b">
        <v>0</v>
      </c>
    </row>
    <row r="6148" spans="1:19" x14ac:dyDescent="0.2">
      <c r="A6148" t="s">
        <v>2302</v>
      </c>
      <c r="B6148" t="s">
        <v>62</v>
      </c>
      <c r="C6148" t="s">
        <v>1343</v>
      </c>
      <c r="D6148" t="s">
        <v>2490</v>
      </c>
      <c r="E6148">
        <v>3.6</v>
      </c>
      <c r="F6148">
        <v>584</v>
      </c>
      <c r="G6148" s="21">
        <v>7.63</v>
      </c>
      <c r="H6148">
        <v>2017</v>
      </c>
      <c r="J6148" t="str">
        <f>_xlfn.CONCAT(Table1[#This Row])</f>
        <v>Pinotage 2017South AfricaDurbanvilleDurbanville Hills3.65847.632017</v>
      </c>
      <c r="S6148" t="b">
        <v>0</v>
      </c>
    </row>
    <row r="6149" spans="1:19" x14ac:dyDescent="0.2">
      <c r="A6149" t="s">
        <v>8202</v>
      </c>
      <c r="B6149" t="s">
        <v>16</v>
      </c>
      <c r="C6149" t="s">
        <v>1497</v>
      </c>
      <c r="D6149" t="s">
        <v>3887</v>
      </c>
      <c r="E6149">
        <v>3.7</v>
      </c>
      <c r="F6149">
        <v>579</v>
      </c>
      <c r="G6149" s="21">
        <v>18.489999999999998</v>
      </c>
      <c r="H6149">
        <v>2017</v>
      </c>
      <c r="J6149" t="str">
        <f>_xlfn.CONCAT(Table1[#This Row])</f>
        <v>Buio 2017ItalyCarignano del SulcisMesa3.757918.492017</v>
      </c>
      <c r="S6149" t="b">
        <v>0</v>
      </c>
    </row>
    <row r="6150" spans="1:19" x14ac:dyDescent="0.2">
      <c r="A6150" t="s">
        <v>8187</v>
      </c>
      <c r="B6150" t="s">
        <v>77</v>
      </c>
      <c r="C6150" t="s">
        <v>153</v>
      </c>
      <c r="D6150" t="s">
        <v>1541</v>
      </c>
      <c r="E6150">
        <v>4.2</v>
      </c>
      <c r="F6150">
        <v>574</v>
      </c>
      <c r="G6150" s="21">
        <v>32.19</v>
      </c>
      <c r="H6150">
        <v>2017</v>
      </c>
      <c r="J6150" t="str">
        <f>_xlfn.CONCAT(Table1[#This Row])</f>
        <v>23 Barricas Touriga Nacional - Syrah Alentejano 2017PortugalAlentejanoHerdade dos Grous4.257432.192017</v>
      </c>
      <c r="S6150" t="b">
        <v>0</v>
      </c>
    </row>
    <row r="6151" spans="1:19" x14ac:dyDescent="0.2">
      <c r="A6151" t="s">
        <v>8182</v>
      </c>
      <c r="B6151" t="s">
        <v>16</v>
      </c>
      <c r="C6151" t="s">
        <v>74</v>
      </c>
      <c r="D6151" t="s">
        <v>123</v>
      </c>
      <c r="E6151">
        <v>4.4000000000000004</v>
      </c>
      <c r="F6151">
        <v>572</v>
      </c>
      <c r="G6151" s="21">
        <v>15.95</v>
      </c>
      <c r="H6151">
        <v>2017</v>
      </c>
      <c r="J6151" t="str">
        <f>_xlfn.CONCAT(Table1[#This Row])</f>
        <v>F Negroamaro 2017ItalySalentoSan Marzano4.457215.952017</v>
      </c>
      <c r="S6151" t="b">
        <v>0</v>
      </c>
    </row>
    <row r="6152" spans="1:19" x14ac:dyDescent="0.2">
      <c r="A6152" t="s">
        <v>8175</v>
      </c>
      <c r="B6152" t="s">
        <v>66</v>
      </c>
      <c r="C6152" t="s">
        <v>8176</v>
      </c>
      <c r="D6152" t="s">
        <v>6282</v>
      </c>
      <c r="E6152">
        <v>4</v>
      </c>
      <c r="F6152">
        <v>570</v>
      </c>
      <c r="G6152" s="21">
        <v>21.25</v>
      </c>
      <c r="H6152">
        <v>2017</v>
      </c>
      <c r="J6152" t="str">
        <f>_xlfn.CONCAT(Table1[#This Row])</f>
        <v>Viñas de Gain Rioja Alavesa 2017SpainRioja AlavesaArtadi457021.252017</v>
      </c>
      <c r="S6152" t="b">
        <v>0</v>
      </c>
    </row>
    <row r="6153" spans="1:19" x14ac:dyDescent="0.2">
      <c r="A6153" t="s">
        <v>290</v>
      </c>
      <c r="B6153" t="s">
        <v>16</v>
      </c>
      <c r="C6153" t="s">
        <v>433</v>
      </c>
      <c r="D6153" t="s">
        <v>6577</v>
      </c>
      <c r="E6153">
        <v>3.8</v>
      </c>
      <c r="F6153">
        <v>569</v>
      </c>
      <c r="G6153" s="21">
        <v>14.52</v>
      </c>
      <c r="H6153">
        <v>2017</v>
      </c>
      <c r="J6153" t="str">
        <f>_xlfn.CONCAT(Table1[#This Row])</f>
        <v>Valpolicella Ripasso Classico Superiore 2017ItalyValpolicella RipassoSperi3.856914.522017</v>
      </c>
      <c r="S6153" t="b">
        <v>0</v>
      </c>
    </row>
    <row r="6154" spans="1:19" x14ac:dyDescent="0.2">
      <c r="A6154" t="s">
        <v>8131</v>
      </c>
      <c r="B6154" t="s">
        <v>23</v>
      </c>
      <c r="C6154" t="s">
        <v>2059</v>
      </c>
      <c r="D6154" t="s">
        <v>8132</v>
      </c>
      <c r="E6154">
        <v>4</v>
      </c>
      <c r="F6154">
        <v>568</v>
      </c>
      <c r="G6154" s="21">
        <v>28.8</v>
      </c>
      <c r="H6154">
        <v>2017</v>
      </c>
      <c r="J6154" t="str">
        <f>_xlfn.CONCAT(Table1[#This Row])</f>
        <v>Das Phantom 2017AustriaMittelburgenlandK+K Kirnbauer456828.82017</v>
      </c>
      <c r="S6154" t="b">
        <v>0</v>
      </c>
    </row>
    <row r="6155" spans="1:19" x14ac:dyDescent="0.2">
      <c r="A6155" t="s">
        <v>8123</v>
      </c>
      <c r="B6155" t="s">
        <v>196</v>
      </c>
      <c r="C6155" t="s">
        <v>6982</v>
      </c>
      <c r="D6155" t="s">
        <v>618</v>
      </c>
      <c r="E6155">
        <v>4</v>
      </c>
      <c r="F6155">
        <v>564</v>
      </c>
      <c r="G6155" s="21">
        <v>13.95</v>
      </c>
      <c r="H6155">
        <v>2017</v>
      </c>
      <c r="J6155" t="str">
        <f>_xlfn.CONCAT(Table1[#This Row])</f>
        <v>Appellation Vista Flores Malbec 2017ArgentinaVista FloresCatena456413.952017</v>
      </c>
      <c r="S6155" t="b">
        <v>0</v>
      </c>
    </row>
    <row r="6156" spans="1:19" x14ac:dyDescent="0.2">
      <c r="A6156" t="s">
        <v>8076</v>
      </c>
      <c r="B6156" t="s">
        <v>196</v>
      </c>
      <c r="C6156" t="s">
        <v>856</v>
      </c>
      <c r="D6156" t="s">
        <v>949</v>
      </c>
      <c r="E6156">
        <v>3.8</v>
      </c>
      <c r="F6156">
        <v>559</v>
      </c>
      <c r="G6156" s="21">
        <v>13.43</v>
      </c>
      <c r="H6156">
        <v>2017</v>
      </c>
      <c r="J6156" t="str">
        <f>_xlfn.CONCAT(Table1[#This Row])</f>
        <v>Barrel Selection Cabernet Sauvignon 2017ArgentinaUco ValleySalentein3.855913.432017</v>
      </c>
      <c r="S6156" t="b">
        <v>0</v>
      </c>
    </row>
    <row r="6157" spans="1:19" x14ac:dyDescent="0.2">
      <c r="A6157" t="s">
        <v>8077</v>
      </c>
      <c r="B6157" t="s">
        <v>196</v>
      </c>
      <c r="C6157" t="s">
        <v>856</v>
      </c>
      <c r="D6157" t="s">
        <v>949</v>
      </c>
      <c r="E6157">
        <v>3.4</v>
      </c>
      <c r="F6157">
        <v>559</v>
      </c>
      <c r="G6157" s="21">
        <v>9.25</v>
      </c>
      <c r="H6157">
        <v>2017</v>
      </c>
      <c r="J6157" t="str">
        <f>_xlfn.CONCAT(Table1[#This Row])</f>
        <v>Killka Cabernet Sauvignon 2017ArgentinaUco ValleySalentein3.45599.252017</v>
      </c>
      <c r="S6157" t="b">
        <v>0</v>
      </c>
    </row>
    <row r="6158" spans="1:19" x14ac:dyDescent="0.2">
      <c r="A6158" t="s">
        <v>8072</v>
      </c>
      <c r="B6158" t="s">
        <v>16</v>
      </c>
      <c r="C6158" t="s">
        <v>294</v>
      </c>
      <c r="D6158" t="s">
        <v>2717</v>
      </c>
      <c r="E6158">
        <v>3.7</v>
      </c>
      <c r="F6158">
        <v>557</v>
      </c>
      <c r="G6158" s="21">
        <v>16.97</v>
      </c>
      <c r="H6158">
        <v>2017</v>
      </c>
      <c r="J6158" t="str">
        <f>_xlfn.CONCAT(Table1[#This Row])</f>
        <v>Campo Ai Sassi Rosso di Montalcino 2017ItalyRosso di MontalcinoTenuta CastelGiocondo3.755716.972017</v>
      </c>
      <c r="S6158" t="b">
        <v>0</v>
      </c>
    </row>
    <row r="6159" spans="1:19" x14ac:dyDescent="0.2">
      <c r="A6159" t="s">
        <v>8067</v>
      </c>
      <c r="B6159" t="s">
        <v>16</v>
      </c>
      <c r="C6159" t="s">
        <v>178</v>
      </c>
      <c r="D6159" t="s">
        <v>1434</v>
      </c>
      <c r="E6159">
        <v>3.8</v>
      </c>
      <c r="F6159">
        <v>554</v>
      </c>
      <c r="G6159" s="21">
        <v>11.5</v>
      </c>
      <c r="H6159">
        <v>2017</v>
      </c>
      <c r="J6159" t="str">
        <f>_xlfn.CONCAT(Table1[#This Row])</f>
        <v>Raimonda Barbera d'Alba 2017ItalyBarbera d'AlbaFontanafredda3.855411.52017</v>
      </c>
      <c r="S6159" t="b">
        <v>0</v>
      </c>
    </row>
    <row r="6160" spans="1:19" x14ac:dyDescent="0.2">
      <c r="A6160" t="s">
        <v>8060</v>
      </c>
      <c r="B6160" t="s">
        <v>66</v>
      </c>
      <c r="C6160" t="s">
        <v>4383</v>
      </c>
      <c r="D6160" t="s">
        <v>7164</v>
      </c>
      <c r="E6160">
        <v>3.7</v>
      </c>
      <c r="F6160">
        <v>551</v>
      </c>
      <c r="G6160" s="21">
        <v>8.49</v>
      </c>
      <c r="H6160">
        <v>2017</v>
      </c>
      <c r="J6160" t="str">
        <f>_xlfn.CONCAT(Table1[#This Row])</f>
        <v>Barbazul Tinto 2017SpainCádizHuerta de Albala3.75518.492017</v>
      </c>
      <c r="S6160" t="b">
        <v>0</v>
      </c>
    </row>
    <row r="6161" spans="1:19" x14ac:dyDescent="0.2">
      <c r="A6161" t="s">
        <v>8000</v>
      </c>
      <c r="B6161" t="s">
        <v>16</v>
      </c>
      <c r="C6161" t="s">
        <v>926</v>
      </c>
      <c r="D6161" t="s">
        <v>1443</v>
      </c>
      <c r="E6161">
        <v>3.8</v>
      </c>
      <c r="F6161">
        <v>549</v>
      </c>
      <c r="G6161" s="21">
        <v>10.62</v>
      </c>
      <c r="H6161">
        <v>2017</v>
      </c>
      <c r="J6161" t="str">
        <f>_xlfn.CONCAT(Table1[#This Row])</f>
        <v>Le Sabbie dell’Etna Rosso 2017ItalyEtnaFirriato3.854910.622017</v>
      </c>
      <c r="S6161" t="b">
        <v>0</v>
      </c>
    </row>
    <row r="6162" spans="1:19" x14ac:dyDescent="0.2">
      <c r="A6162" t="s">
        <v>3168</v>
      </c>
      <c r="B6162" t="s">
        <v>16</v>
      </c>
      <c r="C6162" t="s">
        <v>53</v>
      </c>
      <c r="D6162" t="s">
        <v>929</v>
      </c>
      <c r="E6162">
        <v>3.4</v>
      </c>
      <c r="F6162">
        <v>549</v>
      </c>
      <c r="G6162" s="21">
        <v>7.89</v>
      </c>
      <c r="H6162">
        <v>2017</v>
      </c>
      <c r="J6162" t="str">
        <f>_xlfn.CONCAT(Table1[#This Row])</f>
        <v>Primitivo 2017ItalyPugliaA Mano3.45497.892017</v>
      </c>
      <c r="S6162" t="b">
        <v>0</v>
      </c>
    </row>
    <row r="6163" spans="1:19" x14ac:dyDescent="0.2">
      <c r="A6163" t="s">
        <v>7992</v>
      </c>
      <c r="B6163" t="s">
        <v>34</v>
      </c>
      <c r="C6163" t="s">
        <v>150</v>
      </c>
      <c r="D6163" t="s">
        <v>790</v>
      </c>
      <c r="E6163">
        <v>3.6</v>
      </c>
      <c r="F6163">
        <v>546</v>
      </c>
      <c r="G6163" s="21">
        <v>8.49</v>
      </c>
      <c r="H6163">
        <v>2017</v>
      </c>
      <c r="J6163" t="str">
        <f>_xlfn.CONCAT(Table1[#This Row])</f>
        <v>Insigne Merlot 2017ChileCentral ValleyCarmen3.65468.492017</v>
      </c>
      <c r="S6163" t="b">
        <v>0</v>
      </c>
    </row>
    <row r="6164" spans="1:19" x14ac:dyDescent="0.2">
      <c r="A6164" t="s">
        <v>7987</v>
      </c>
      <c r="B6164" t="s">
        <v>9</v>
      </c>
      <c r="C6164" t="s">
        <v>56</v>
      </c>
      <c r="D6164" t="s">
        <v>960</v>
      </c>
      <c r="E6164">
        <v>4</v>
      </c>
      <c r="F6164">
        <v>545</v>
      </c>
      <c r="G6164" s="21">
        <v>19.399999999999999</v>
      </c>
      <c r="H6164">
        <v>2017</v>
      </c>
      <c r="J6164" t="str">
        <f>_xlfn.CONCAT(Table1[#This Row])</f>
        <v>Coudoulet de Beaucastel Côtes-du-Rhône 2017FranceCôtes-du-RhôneChâteau de Beaucastel454519.42017</v>
      </c>
      <c r="S6164" t="b">
        <v>0</v>
      </c>
    </row>
    <row r="6165" spans="1:19" x14ac:dyDescent="0.2">
      <c r="A6165" t="s">
        <v>4302</v>
      </c>
      <c r="B6165" t="s">
        <v>34</v>
      </c>
      <c r="C6165" t="s">
        <v>718</v>
      </c>
      <c r="D6165" t="s">
        <v>1114</v>
      </c>
      <c r="E6165">
        <v>3.9</v>
      </c>
      <c r="F6165">
        <v>544</v>
      </c>
      <c r="G6165" s="21">
        <v>14.5</v>
      </c>
      <c r="H6165">
        <v>2017</v>
      </c>
      <c r="J6165" t="str">
        <f>_xlfn.CONCAT(Table1[#This Row])</f>
        <v>Carmenère 2017ChileColchagua ValleyPrimus3.954414.52017</v>
      </c>
      <c r="S6165" t="b">
        <v>0</v>
      </c>
    </row>
    <row r="6166" spans="1:19" x14ac:dyDescent="0.2">
      <c r="A6166" t="s">
        <v>7922</v>
      </c>
      <c r="B6166" t="s">
        <v>66</v>
      </c>
      <c r="C6166" t="s">
        <v>241</v>
      </c>
      <c r="D6166" t="s">
        <v>1806</v>
      </c>
      <c r="E6166">
        <v>3.6</v>
      </c>
      <c r="F6166">
        <v>535</v>
      </c>
      <c r="G6166" s="21">
        <v>13.01</v>
      </c>
      <c r="H6166">
        <v>2017</v>
      </c>
      <c r="J6166" t="str">
        <f>_xlfn.CONCAT(Table1[#This Row])</f>
        <v>Paso a Paso Tempranillo 2017SpainCastillaVolver3.653513.012017</v>
      </c>
      <c r="S6166" t="b">
        <v>0</v>
      </c>
    </row>
    <row r="6167" spans="1:19" x14ac:dyDescent="0.2">
      <c r="A6167" t="s">
        <v>762</v>
      </c>
      <c r="B6167" t="s">
        <v>196</v>
      </c>
      <c r="C6167" t="s">
        <v>197</v>
      </c>
      <c r="D6167" t="s">
        <v>1945</v>
      </c>
      <c r="E6167">
        <v>3.5</v>
      </c>
      <c r="F6167">
        <v>535</v>
      </c>
      <c r="G6167" s="21">
        <v>10.01</v>
      </c>
      <c r="H6167">
        <v>2017</v>
      </c>
      <c r="J6167" t="str">
        <f>_xlfn.CONCAT(Table1[#This Row])</f>
        <v>Cabernet Sauvignon 2017ArgentinaMendozaPascual Toso3.553510.012017</v>
      </c>
      <c r="S6167" t="b">
        <v>0</v>
      </c>
    </row>
    <row r="6168" spans="1:19" x14ac:dyDescent="0.2">
      <c r="A6168" t="s">
        <v>5191</v>
      </c>
      <c r="B6168" t="s">
        <v>16</v>
      </c>
      <c r="C6168" t="s">
        <v>663</v>
      </c>
      <c r="D6168" t="s">
        <v>840</v>
      </c>
      <c r="E6168">
        <v>3.6</v>
      </c>
      <c r="F6168">
        <v>534</v>
      </c>
      <c r="G6168" s="21">
        <v>12.4</v>
      </c>
      <c r="H6168">
        <v>2017</v>
      </c>
      <c r="J6168" t="str">
        <f>_xlfn.CONCAT(Table1[#This Row])</f>
        <v>Valpolicella Superiore 2017ItalyValpolicellaAllegrini3.653412.42017</v>
      </c>
      <c r="S6168" t="b">
        <v>0</v>
      </c>
    </row>
    <row r="6169" spans="1:19" x14ac:dyDescent="0.2">
      <c r="A6169" t="s">
        <v>7915</v>
      </c>
      <c r="B6169" t="s">
        <v>9</v>
      </c>
      <c r="C6169" t="s">
        <v>125</v>
      </c>
      <c r="D6169" t="s">
        <v>4050</v>
      </c>
      <c r="E6169">
        <v>3.6</v>
      </c>
      <c r="F6169">
        <v>533</v>
      </c>
      <c r="G6169" s="21">
        <v>14.73</v>
      </c>
      <c r="H6169">
        <v>2017</v>
      </c>
      <c r="J6169" t="str">
        <f>_xlfn.CONCAT(Table1[#This Row])</f>
        <v>Héritage 2017FranceBordeauxMouton Cadet3.653314.732017</v>
      </c>
      <c r="S6169" t="b">
        <v>0</v>
      </c>
    </row>
    <row r="6170" spans="1:19" x14ac:dyDescent="0.2">
      <c r="A6170" t="s">
        <v>7535</v>
      </c>
      <c r="B6170" t="s">
        <v>34</v>
      </c>
      <c r="C6170" t="s">
        <v>718</v>
      </c>
      <c r="D6170" t="s">
        <v>719</v>
      </c>
      <c r="E6170">
        <v>3.6</v>
      </c>
      <c r="F6170">
        <v>531</v>
      </c>
      <c r="G6170" s="21">
        <v>6.53</v>
      </c>
      <c r="H6170">
        <v>2017</v>
      </c>
      <c r="J6170" t="str">
        <f>_xlfn.CONCAT(Table1[#This Row])</f>
        <v>Reserva Carmenère 2017ChileColchagua ValleyCaliterra3.65316.532017</v>
      </c>
      <c r="S6170" t="b">
        <v>0</v>
      </c>
    </row>
    <row r="6171" spans="1:19" x14ac:dyDescent="0.2">
      <c r="A6171" t="s">
        <v>7862</v>
      </c>
      <c r="B6171" t="s">
        <v>9</v>
      </c>
      <c r="C6171" t="s">
        <v>5453</v>
      </c>
      <c r="D6171" t="s">
        <v>5510</v>
      </c>
      <c r="E6171">
        <v>3.9</v>
      </c>
      <c r="F6171">
        <v>529</v>
      </c>
      <c r="G6171" s="21">
        <v>10.95</v>
      </c>
      <c r="H6171">
        <v>2017</v>
      </c>
      <c r="J6171" t="str">
        <f>_xlfn.CONCAT(Table1[#This Row])</f>
        <v>Grand Marrenon Rouge 2017FranceLuberonMarrenon3.952910.952017</v>
      </c>
      <c r="S6171" t="b">
        <v>0</v>
      </c>
    </row>
    <row r="6172" spans="1:19" x14ac:dyDescent="0.2">
      <c r="A6172" t="s">
        <v>7865</v>
      </c>
      <c r="B6172" t="s">
        <v>16</v>
      </c>
      <c r="C6172" t="s">
        <v>404</v>
      </c>
      <c r="D6172" t="s">
        <v>7866</v>
      </c>
      <c r="E6172">
        <v>3.8</v>
      </c>
      <c r="F6172">
        <v>529</v>
      </c>
      <c r="G6172" s="21">
        <v>12.12</v>
      </c>
      <c r="H6172">
        <v>2017</v>
      </c>
      <c r="J6172" t="str">
        <f>_xlfn.CONCAT(Table1[#This Row])</f>
        <v>Lagrein Südtirol 2017ItalySüdtirol - Alto AdigeMuri-Gries3.852912.122017</v>
      </c>
      <c r="S6172" t="b">
        <v>0</v>
      </c>
    </row>
    <row r="6173" spans="1:19" x14ac:dyDescent="0.2">
      <c r="A6173" t="s">
        <v>7850</v>
      </c>
      <c r="B6173" t="s">
        <v>16</v>
      </c>
      <c r="C6173" t="s">
        <v>433</v>
      </c>
      <c r="D6173" t="s">
        <v>3380</v>
      </c>
      <c r="E6173">
        <v>4.2</v>
      </c>
      <c r="F6173">
        <v>526</v>
      </c>
      <c r="G6173" s="21">
        <v>15.95</v>
      </c>
      <c r="H6173">
        <v>2017</v>
      </c>
      <c r="J6173" t="str">
        <f>_xlfn.CONCAT(Table1[#This Row])</f>
        <v>Ca' de' Rocchi Valpolicella Ripasso Superiore Monterè 2017ItalyValpolicella RipassoTinazzi4.252615.952017</v>
      </c>
      <c r="S6173" t="b">
        <v>0</v>
      </c>
    </row>
    <row r="6174" spans="1:19" x14ac:dyDescent="0.2">
      <c r="A6174" t="s">
        <v>7854</v>
      </c>
      <c r="B6174" t="s">
        <v>46</v>
      </c>
      <c r="C6174" t="s">
        <v>7855</v>
      </c>
      <c r="D6174" t="s">
        <v>7856</v>
      </c>
      <c r="E6174">
        <v>3.5</v>
      </c>
      <c r="F6174">
        <v>526</v>
      </c>
      <c r="G6174" s="21">
        <v>9.9</v>
      </c>
      <c r="H6174">
        <v>2017</v>
      </c>
      <c r="J6174" t="str">
        <f>_xlfn.CONCAT(Table1[#This Row])</f>
        <v>Beef &amp; Liberty Shiraz 2017AustraliaLimestone CoastThe Beefsteak Club3.55269.92017</v>
      </c>
      <c r="S6174" t="b">
        <v>0</v>
      </c>
    </row>
    <row r="6175" spans="1:19" x14ac:dyDescent="0.2">
      <c r="A6175" t="s">
        <v>7849</v>
      </c>
      <c r="B6175" t="s">
        <v>9</v>
      </c>
      <c r="C6175" t="s">
        <v>1319</v>
      </c>
      <c r="D6175" t="s">
        <v>429</v>
      </c>
      <c r="E6175">
        <v>4</v>
      </c>
      <c r="F6175">
        <v>525</v>
      </c>
      <c r="G6175" s="21">
        <v>12.46</v>
      </c>
      <c r="H6175">
        <v>2017</v>
      </c>
      <c r="J6175" t="str">
        <f>_xlfn.CONCAT(Table1[#This Row])</f>
        <v>Narassa 2017FranceCôtes du Roussillon VillagesDomaine Lafage452512.462017</v>
      </c>
      <c r="S6175" t="b">
        <v>0</v>
      </c>
    </row>
    <row r="6176" spans="1:19" x14ac:dyDescent="0.2">
      <c r="A6176" t="s">
        <v>7838</v>
      </c>
      <c r="B6176" t="s">
        <v>675</v>
      </c>
      <c r="C6176" t="s">
        <v>676</v>
      </c>
      <c r="D6176" t="s">
        <v>677</v>
      </c>
      <c r="E6176">
        <v>4</v>
      </c>
      <c r="F6176">
        <v>521</v>
      </c>
      <c r="G6176" s="21">
        <v>12.98</v>
      </c>
      <c r="H6176">
        <v>2017</v>
      </c>
      <c r="J6176" t="str">
        <f>_xlfn.CONCAT(Table1[#This Row])</f>
        <v>Merlot de Purcari 2017MoldovaSouth EasternChâteau Purcari452112.982017</v>
      </c>
      <c r="S6176" t="b">
        <v>0</v>
      </c>
    </row>
    <row r="6177" spans="1:19" x14ac:dyDescent="0.2">
      <c r="A6177" t="s">
        <v>7835</v>
      </c>
      <c r="B6177" t="s">
        <v>77</v>
      </c>
      <c r="C6177" t="s">
        <v>4342</v>
      </c>
      <c r="D6177" t="s">
        <v>3434</v>
      </c>
      <c r="E6177">
        <v>3.7</v>
      </c>
      <c r="F6177">
        <v>520</v>
      </c>
      <c r="G6177" s="21">
        <v>10.9</v>
      </c>
      <c r="H6177">
        <v>2017</v>
      </c>
      <c r="J6177" t="str">
        <f>_xlfn.CONCAT(Table1[#This Row])</f>
        <v>Contador de Estórias 2017PortugalPenínsula de SetúbalManz3.752010.92017</v>
      </c>
      <c r="S6177" t="b">
        <v>0</v>
      </c>
    </row>
    <row r="6178" spans="1:19" x14ac:dyDescent="0.2">
      <c r="A6178" t="s">
        <v>7798</v>
      </c>
      <c r="B6178" t="s">
        <v>16</v>
      </c>
      <c r="C6178" t="s">
        <v>302</v>
      </c>
      <c r="D6178" t="s">
        <v>3205</v>
      </c>
      <c r="E6178">
        <v>4</v>
      </c>
      <c r="F6178">
        <v>519</v>
      </c>
      <c r="G6178" s="21">
        <v>7.8</v>
      </c>
      <c r="H6178">
        <v>2017</v>
      </c>
      <c r="J6178" t="str">
        <f>_xlfn.CONCAT(Table1[#This Row])</f>
        <v>Primitivo di Manduria 2017ItalyPrimitivo di ManduriaConte di Campiano45197.82017</v>
      </c>
      <c r="S6178" t="b">
        <v>0</v>
      </c>
    </row>
    <row r="6179" spans="1:19" x14ac:dyDescent="0.2">
      <c r="A6179" t="s">
        <v>7794</v>
      </c>
      <c r="B6179" t="s">
        <v>16</v>
      </c>
      <c r="C6179" t="s">
        <v>1133</v>
      </c>
      <c r="D6179" t="s">
        <v>1134</v>
      </c>
      <c r="E6179">
        <v>3.6</v>
      </c>
      <c r="F6179">
        <v>516</v>
      </c>
      <c r="G6179" s="21">
        <v>7.85</v>
      </c>
      <c r="H6179">
        <v>2017</v>
      </c>
      <c r="J6179" t="str">
        <f>_xlfn.CONCAT(Table1[#This Row])</f>
        <v>Fico Grande Romagna Sangiovese 2017ItalyRomagnaPoderi dal Nespoli3.65167.852017</v>
      </c>
      <c r="S6179" t="b">
        <v>0</v>
      </c>
    </row>
    <row r="6180" spans="1:19" x14ac:dyDescent="0.2">
      <c r="A6180" t="s">
        <v>1561</v>
      </c>
      <c r="B6180" t="s">
        <v>62</v>
      </c>
      <c r="C6180" t="s">
        <v>1343</v>
      </c>
      <c r="D6180" t="s">
        <v>7303</v>
      </c>
      <c r="E6180">
        <v>4</v>
      </c>
      <c r="F6180">
        <v>513</v>
      </c>
      <c r="G6180" s="21">
        <v>17.29</v>
      </c>
      <c r="H6180">
        <v>2017</v>
      </c>
      <c r="J6180" t="str">
        <f>_xlfn.CONCAT(Table1[#This Row])</f>
        <v>Merlot 2017South AfricaDurbanvilleDe Grendel451317.292017</v>
      </c>
      <c r="S6180" t="b">
        <v>0</v>
      </c>
    </row>
    <row r="6181" spans="1:19" x14ac:dyDescent="0.2">
      <c r="A6181" t="s">
        <v>7785</v>
      </c>
      <c r="B6181" t="s">
        <v>16</v>
      </c>
      <c r="C6181" t="s">
        <v>3132</v>
      </c>
      <c r="D6181" t="s">
        <v>203</v>
      </c>
      <c r="E6181">
        <v>3.8</v>
      </c>
      <c r="F6181">
        <v>513</v>
      </c>
      <c r="G6181" s="21">
        <v>13.9</v>
      </c>
      <c r="H6181">
        <v>2017</v>
      </c>
      <c r="J6181" t="str">
        <f>_xlfn.CONCAT(Table1[#This Row])</f>
        <v>La Tradizione Ruché di Castagnole Monferrato 2017ItalyMonferratoMontalbera3.851313.92017</v>
      </c>
      <c r="S6181" t="b">
        <v>0</v>
      </c>
    </row>
    <row r="6182" spans="1:19" x14ac:dyDescent="0.2">
      <c r="A6182" t="s">
        <v>7779</v>
      </c>
      <c r="B6182" t="s">
        <v>16</v>
      </c>
      <c r="C6182" t="s">
        <v>53</v>
      </c>
      <c r="D6182" t="s">
        <v>5745</v>
      </c>
      <c r="E6182">
        <v>4</v>
      </c>
      <c r="F6182">
        <v>510</v>
      </c>
      <c r="G6182" s="21">
        <v>6.95</v>
      </c>
      <c r="H6182">
        <v>2017</v>
      </c>
      <c r="J6182" t="str">
        <f>_xlfn.CONCAT(Table1[#This Row])</f>
        <v>Organic Nero di Troia 2017ItalyPugliaMaree d'Ione45106.952017</v>
      </c>
      <c r="S6182" t="b">
        <v>0</v>
      </c>
    </row>
    <row r="6183" spans="1:19" x14ac:dyDescent="0.2">
      <c r="A6183" t="s">
        <v>285</v>
      </c>
      <c r="B6183" t="s">
        <v>30</v>
      </c>
      <c r="C6183" t="s">
        <v>236</v>
      </c>
      <c r="D6183" t="s">
        <v>5568</v>
      </c>
      <c r="E6183">
        <v>3.5</v>
      </c>
      <c r="F6183">
        <v>510</v>
      </c>
      <c r="G6183" s="21">
        <v>17.59</v>
      </c>
      <c r="H6183">
        <v>2017</v>
      </c>
      <c r="J6183" t="str">
        <f>_xlfn.CONCAT(Table1[#This Row])</f>
        <v>Pinot Noir 2017New ZealandMarlboroughSaint Clair3.551017.592017</v>
      </c>
      <c r="S6183" t="b">
        <v>0</v>
      </c>
    </row>
    <row r="6184" spans="1:19" x14ac:dyDescent="0.2">
      <c r="A6184" t="s">
        <v>7716</v>
      </c>
      <c r="B6184" t="s">
        <v>34</v>
      </c>
      <c r="C6184" t="s">
        <v>150</v>
      </c>
      <c r="D6184" t="s">
        <v>1719</v>
      </c>
      <c r="E6184">
        <v>3.4</v>
      </c>
      <c r="F6184">
        <v>507</v>
      </c>
      <c r="G6184" s="21">
        <v>6.34</v>
      </c>
      <c r="H6184">
        <v>2017</v>
      </c>
      <c r="J6184" t="str">
        <f>_xlfn.CONCAT(Table1[#This Row])</f>
        <v>120 'CCC' Cabernet Franc - Carmenère - Cabernet Sauvignon 2017ChileCentral ValleySanta Rita3.45076.342017</v>
      </c>
      <c r="S6184" t="b">
        <v>0</v>
      </c>
    </row>
    <row r="6185" spans="1:19" x14ac:dyDescent="0.2">
      <c r="A6185" t="s">
        <v>7705</v>
      </c>
      <c r="B6185" t="s">
        <v>70</v>
      </c>
      <c r="C6185" t="s">
        <v>2697</v>
      </c>
      <c r="D6185" t="s">
        <v>7706</v>
      </c>
      <c r="E6185">
        <v>4.0999999999999996</v>
      </c>
      <c r="F6185">
        <v>504</v>
      </c>
      <c r="G6185" s="21">
        <v>15.9</v>
      </c>
      <c r="H6185">
        <v>2017</v>
      </c>
      <c r="J6185" t="str">
        <f>_xlfn.CONCAT(Table1[#This Row])</f>
        <v>(B) Old Vine Zinfandel Lodi 2017United StatesLodiBrazin4.150415.92017</v>
      </c>
      <c r="S6185" t="b">
        <v>0</v>
      </c>
    </row>
    <row r="6186" spans="1:19" x14ac:dyDescent="0.2">
      <c r="A6186" t="s">
        <v>7700</v>
      </c>
      <c r="B6186" t="s">
        <v>30</v>
      </c>
      <c r="C6186" t="s">
        <v>236</v>
      </c>
      <c r="D6186" t="s">
        <v>237</v>
      </c>
      <c r="E6186">
        <v>3.6</v>
      </c>
      <c r="F6186">
        <v>503</v>
      </c>
      <c r="G6186" s="21">
        <v>15.9</v>
      </c>
      <c r="H6186">
        <v>2017</v>
      </c>
      <c r="J6186" t="str">
        <f>_xlfn.CONCAT(Table1[#This Row])</f>
        <v>Petit Clos Pinot Noir 2017New ZealandMarlboroughClos Henri Vineyard3.650315.92017</v>
      </c>
      <c r="S6186" t="b">
        <v>0</v>
      </c>
    </row>
    <row r="6187" spans="1:19" x14ac:dyDescent="0.2">
      <c r="A6187" t="s">
        <v>7699</v>
      </c>
      <c r="B6187" t="s">
        <v>62</v>
      </c>
      <c r="C6187" t="s">
        <v>686</v>
      </c>
      <c r="D6187" t="s">
        <v>687</v>
      </c>
      <c r="E6187">
        <v>3.7</v>
      </c>
      <c r="F6187">
        <v>502</v>
      </c>
      <c r="G6187" s="21">
        <v>10.53</v>
      </c>
      <c r="H6187">
        <v>2017</v>
      </c>
      <c r="J6187" t="str">
        <f>_xlfn.CONCAT(Table1[#This Row])</f>
        <v>Tinta Barocca 2017South AfricaSwartlandAllesverloren3.750210.532017</v>
      </c>
      <c r="S6187" t="b">
        <v>0</v>
      </c>
    </row>
    <row r="6188" spans="1:19" x14ac:dyDescent="0.2">
      <c r="A6188" t="s">
        <v>7696</v>
      </c>
      <c r="B6188" t="s">
        <v>66</v>
      </c>
      <c r="C6188" t="s">
        <v>111</v>
      </c>
      <c r="D6188" t="s">
        <v>7697</v>
      </c>
      <c r="E6188">
        <v>3.5</v>
      </c>
      <c r="F6188">
        <v>501</v>
      </c>
      <c r="G6188" s="21">
        <v>6</v>
      </c>
      <c r="H6188">
        <v>2017</v>
      </c>
      <c r="J6188" t="str">
        <f>_xlfn.CONCAT(Table1[#This Row])</f>
        <v>Garnacha 2017SpainCampo de BorjaEl Casetero3.550162017</v>
      </c>
      <c r="S6188" t="b">
        <v>0</v>
      </c>
    </row>
    <row r="6189" spans="1:19" x14ac:dyDescent="0.2">
      <c r="A6189" t="s">
        <v>290</v>
      </c>
      <c r="B6189" t="s">
        <v>16</v>
      </c>
      <c r="C6189" t="s">
        <v>291</v>
      </c>
      <c r="D6189" t="s">
        <v>4912</v>
      </c>
      <c r="E6189">
        <v>3.9</v>
      </c>
      <c r="F6189">
        <v>499</v>
      </c>
      <c r="G6189" s="21">
        <v>11.16</v>
      </c>
      <c r="H6189">
        <v>2017</v>
      </c>
      <c r="J6189" t="str">
        <f>_xlfn.CONCAT(Table1[#This Row])</f>
        <v>Valpolicella Ripasso Classico Superiore 2017ItalyValpolicella Ripasso ClassicoMonte del Frá3.949911.162017</v>
      </c>
      <c r="S6189" t="b">
        <v>0</v>
      </c>
    </row>
    <row r="6190" spans="1:19" x14ac:dyDescent="0.2">
      <c r="A6190" t="s">
        <v>7643</v>
      </c>
      <c r="B6190" t="s">
        <v>16</v>
      </c>
      <c r="C6190" t="s">
        <v>888</v>
      </c>
      <c r="D6190" t="s">
        <v>2725</v>
      </c>
      <c r="E6190">
        <v>3.6</v>
      </c>
      <c r="F6190">
        <v>499</v>
      </c>
      <c r="G6190" s="21">
        <v>10.15</v>
      </c>
      <c r="H6190">
        <v>2017</v>
      </c>
      <c r="J6190" t="str">
        <f>_xlfn.CONCAT(Table1[#This Row])</f>
        <v>Rosso di Montepulciano 2017ItalyRosso di MontepulcianoAvignonesi3.649910.152017</v>
      </c>
      <c r="S6190" t="b">
        <v>0</v>
      </c>
    </row>
    <row r="6191" spans="1:19" x14ac:dyDescent="0.2">
      <c r="A6191" t="s">
        <v>7641</v>
      </c>
      <c r="B6191" t="s">
        <v>66</v>
      </c>
      <c r="C6191" t="s">
        <v>111</v>
      </c>
      <c r="D6191" t="s">
        <v>112</v>
      </c>
      <c r="E6191">
        <v>3.5</v>
      </c>
      <c r="F6191">
        <v>498</v>
      </c>
      <c r="G6191" s="21">
        <v>6.73</v>
      </c>
      <c r="H6191">
        <v>2017</v>
      </c>
      <c r="J6191" t="str">
        <f>_xlfn.CONCAT(Table1[#This Row])</f>
        <v>Tinto (Selección / Garnacha) 2017SpainCampo de BorjaBorsao3.54986.732017</v>
      </c>
      <c r="S6191" t="b">
        <v>0</v>
      </c>
    </row>
    <row r="6192" spans="1:19" x14ac:dyDescent="0.2">
      <c r="A6192" t="s">
        <v>7640</v>
      </c>
      <c r="B6192" t="s">
        <v>16</v>
      </c>
      <c r="C6192" t="s">
        <v>3486</v>
      </c>
      <c r="D6192" t="s">
        <v>6323</v>
      </c>
      <c r="E6192">
        <v>3.7</v>
      </c>
      <c r="F6192">
        <v>497</v>
      </c>
      <c r="G6192" s="21">
        <v>13.9</v>
      </c>
      <c r="H6192">
        <v>2017</v>
      </c>
      <c r="J6192" t="str">
        <f>_xlfn.CONCAT(Table1[#This Row])</f>
        <v>Floramundi 2017ItalyCerasuolo di VittoriaDonnafugata3.749713.92017</v>
      </c>
      <c r="S6192" t="b">
        <v>0</v>
      </c>
    </row>
    <row r="6193" spans="1:19" x14ac:dyDescent="0.2">
      <c r="A6193" t="s">
        <v>7633</v>
      </c>
      <c r="B6193" t="s">
        <v>62</v>
      </c>
      <c r="C6193" t="s">
        <v>63</v>
      </c>
      <c r="D6193" t="s">
        <v>2023</v>
      </c>
      <c r="E6193">
        <v>3.5</v>
      </c>
      <c r="F6193">
        <v>495</v>
      </c>
      <c r="G6193" s="21">
        <v>9.5</v>
      </c>
      <c r="H6193">
        <v>2017</v>
      </c>
      <c r="J6193" t="str">
        <f>_xlfn.CONCAT(Table1[#This Row])</f>
        <v>Cellar Selection Cabernet Sauvignon 2017South AfricaStellenboschKleine Zalze3.54959.52017</v>
      </c>
      <c r="S6193" t="b">
        <v>0</v>
      </c>
    </row>
    <row r="6194" spans="1:19" x14ac:dyDescent="0.2">
      <c r="A6194" t="s">
        <v>7631</v>
      </c>
      <c r="B6194" t="s">
        <v>62</v>
      </c>
      <c r="C6194" t="s">
        <v>63</v>
      </c>
      <c r="D6194" t="s">
        <v>3049</v>
      </c>
      <c r="E6194">
        <v>4.0999999999999996</v>
      </c>
      <c r="F6194">
        <v>494</v>
      </c>
      <c r="G6194" s="21">
        <v>17.5</v>
      </c>
      <c r="H6194">
        <v>2017</v>
      </c>
      <c r="J6194" t="str">
        <f>_xlfn.CONCAT(Table1[#This Row])</f>
        <v>The Short Story Collection The Owl Post Pinotage 2017South AfricaStellenboschNeethlingshof Estate4.149417.52017</v>
      </c>
      <c r="S6194" t="b">
        <v>0</v>
      </c>
    </row>
    <row r="6195" spans="1:19" x14ac:dyDescent="0.2">
      <c r="A6195" t="s">
        <v>7630</v>
      </c>
      <c r="B6195" t="s">
        <v>46</v>
      </c>
      <c r="C6195" t="s">
        <v>341</v>
      </c>
      <c r="D6195" t="s">
        <v>263</v>
      </c>
      <c r="E6195">
        <v>3.8</v>
      </c>
      <c r="F6195">
        <v>493</v>
      </c>
      <c r="G6195" s="21">
        <v>24.15</v>
      </c>
      <c r="H6195">
        <v>2017</v>
      </c>
      <c r="J6195" t="str">
        <f>_xlfn.CONCAT(Table1[#This Row])</f>
        <v>Bin 2 Shiraz - Mourvèdre 2017AustraliaSouth AustraliaPenfolds3.849324.152017</v>
      </c>
      <c r="S6195" t="b">
        <v>0</v>
      </c>
    </row>
    <row r="6196" spans="1:19" x14ac:dyDescent="0.2">
      <c r="A6196" t="s">
        <v>7621</v>
      </c>
      <c r="B6196" t="s">
        <v>16</v>
      </c>
      <c r="C6196" t="s">
        <v>17</v>
      </c>
      <c r="D6196" t="s">
        <v>7622</v>
      </c>
      <c r="E6196">
        <v>4.4000000000000004</v>
      </c>
      <c r="F6196">
        <v>490</v>
      </c>
      <c r="G6196" s="21">
        <v>47.99</v>
      </c>
      <c r="H6196">
        <v>2017</v>
      </c>
      <c r="J6196" t="str">
        <f>_xlfn.CONCAT(Table1[#This Row])</f>
        <v>Il Pino di Biserno 2017ItalyToscanaBiserno4.449047.992017</v>
      </c>
      <c r="S6196" t="b">
        <v>0</v>
      </c>
    </row>
    <row r="6197" spans="1:19" x14ac:dyDescent="0.2">
      <c r="A6197" t="s">
        <v>7620</v>
      </c>
      <c r="B6197" t="s">
        <v>9</v>
      </c>
      <c r="C6197" t="s">
        <v>27</v>
      </c>
      <c r="D6197" t="s">
        <v>457</v>
      </c>
      <c r="E6197">
        <v>4</v>
      </c>
      <c r="F6197">
        <v>490</v>
      </c>
      <c r="G6197" s="21">
        <v>22.9</v>
      </c>
      <c r="H6197">
        <v>2017</v>
      </c>
      <c r="J6197" t="str">
        <f>_xlfn.CONCAT(Table1[#This Row])</f>
        <v>Gigondas La Gille 2017FranceGigondasFamille Perrin449022.92017</v>
      </c>
      <c r="S6197" t="b">
        <v>0</v>
      </c>
    </row>
    <row r="6198" spans="1:19" x14ac:dyDescent="0.2">
      <c r="A6198" t="s">
        <v>7566</v>
      </c>
      <c r="B6198" t="s">
        <v>66</v>
      </c>
      <c r="C6198" t="s">
        <v>313</v>
      </c>
      <c r="D6198" t="s">
        <v>1370</v>
      </c>
      <c r="E6198">
        <v>4</v>
      </c>
      <c r="F6198">
        <v>489</v>
      </c>
      <c r="G6198" s="21">
        <v>18.95</v>
      </c>
      <c r="H6198">
        <v>2017</v>
      </c>
      <c r="J6198" t="str">
        <f>_xlfn.CONCAT(Table1[#This Row])</f>
        <v>La Garnacha Perdida 2017SpainPrioratProyecto Garnachas de España448918.952017</v>
      </c>
      <c r="S6198" t="b">
        <v>0</v>
      </c>
    </row>
    <row r="6199" spans="1:19" x14ac:dyDescent="0.2">
      <c r="A6199" t="s">
        <v>7555</v>
      </c>
      <c r="B6199" t="s">
        <v>62</v>
      </c>
      <c r="C6199" t="s">
        <v>1343</v>
      </c>
      <c r="D6199" t="s">
        <v>1344</v>
      </c>
      <c r="E6199">
        <v>4</v>
      </c>
      <c r="F6199">
        <v>485</v>
      </c>
      <c r="G6199" s="21">
        <v>18.5</v>
      </c>
      <c r="H6199">
        <v>2017</v>
      </c>
      <c r="J6199" t="str">
        <f>_xlfn.CONCAT(Table1[#This Row])</f>
        <v>Private Collection 2017South AfricaDurbanvilleDiemersdal448518.52017</v>
      </c>
      <c r="S6199" t="b">
        <v>0</v>
      </c>
    </row>
    <row r="6200" spans="1:19" x14ac:dyDescent="0.2">
      <c r="A6200" t="s">
        <v>7554</v>
      </c>
      <c r="B6200" t="s">
        <v>70</v>
      </c>
      <c r="C6200" t="s">
        <v>71</v>
      </c>
      <c r="D6200" t="s">
        <v>2789</v>
      </c>
      <c r="E6200">
        <v>3.8</v>
      </c>
      <c r="F6200">
        <v>485</v>
      </c>
      <c r="G6200" s="21">
        <v>18.239999999999998</v>
      </c>
      <c r="H6200">
        <v>2017</v>
      </c>
      <c r="J6200" t="str">
        <f>_xlfn.CONCAT(Table1[#This Row])</f>
        <v>Essential Red 2017United StatesCaliforniaBogle3.848518.242017</v>
      </c>
      <c r="S6200" t="b">
        <v>0</v>
      </c>
    </row>
    <row r="6201" spans="1:19" x14ac:dyDescent="0.2">
      <c r="A6201" t="s">
        <v>7556</v>
      </c>
      <c r="B6201" t="s">
        <v>196</v>
      </c>
      <c r="C6201" t="s">
        <v>856</v>
      </c>
      <c r="D6201" t="s">
        <v>949</v>
      </c>
      <c r="E6201">
        <v>3.7</v>
      </c>
      <c r="F6201">
        <v>485</v>
      </c>
      <c r="G6201" s="21">
        <v>7.88</v>
      </c>
      <c r="H6201">
        <v>2017</v>
      </c>
      <c r="J6201" t="str">
        <f>_xlfn.CONCAT(Table1[#This Row])</f>
        <v>Portillo Merlot 2017ArgentinaUco ValleySalentein3.74857.882017</v>
      </c>
      <c r="S6201" t="b">
        <v>0</v>
      </c>
    </row>
    <row r="6202" spans="1:19" x14ac:dyDescent="0.2">
      <c r="A6202" t="s">
        <v>7559</v>
      </c>
      <c r="B6202" t="s">
        <v>34</v>
      </c>
      <c r="C6202" t="s">
        <v>718</v>
      </c>
      <c r="D6202" t="s">
        <v>2069</v>
      </c>
      <c r="E6202">
        <v>3.4</v>
      </c>
      <c r="F6202">
        <v>485</v>
      </c>
      <c r="G6202" s="21">
        <v>4.8899999999999997</v>
      </c>
      <c r="H6202">
        <v>2017</v>
      </c>
      <c r="J6202" t="str">
        <f>_xlfn.CONCAT(Table1[#This Row])</f>
        <v>Varietal Merlot 2017ChileColchagua ValleySanta Helena3.44854.892017</v>
      </c>
      <c r="S6202" t="b">
        <v>0</v>
      </c>
    </row>
    <row r="6203" spans="1:19" x14ac:dyDescent="0.2">
      <c r="A6203" t="s">
        <v>1597</v>
      </c>
      <c r="B6203" t="s">
        <v>16</v>
      </c>
      <c r="C6203" t="s">
        <v>93</v>
      </c>
      <c r="D6203" t="s">
        <v>1676</v>
      </c>
      <c r="E6203">
        <v>3.9</v>
      </c>
      <c r="F6203">
        <v>483</v>
      </c>
      <c r="G6203" s="21">
        <v>28.49</v>
      </c>
      <c r="H6203">
        <v>2017</v>
      </c>
      <c r="J6203" t="str">
        <f>_xlfn.CONCAT(Table1[#This Row])</f>
        <v>Chianti Classico 2017ItalyChianti ClassicoCastello di Ama3.948328.492017</v>
      </c>
      <c r="S6203" t="b">
        <v>0</v>
      </c>
    </row>
    <row r="6204" spans="1:19" x14ac:dyDescent="0.2">
      <c r="A6204" t="s">
        <v>7487</v>
      </c>
      <c r="B6204" t="s">
        <v>66</v>
      </c>
      <c r="C6204" t="s">
        <v>7488</v>
      </c>
      <c r="D6204" t="s">
        <v>2507</v>
      </c>
      <c r="E6204">
        <v>3.7</v>
      </c>
      <c r="F6204">
        <v>479</v>
      </c>
      <c r="G6204" s="21">
        <v>9.6999999999999993</v>
      </c>
      <c r="H6204">
        <v>2017</v>
      </c>
      <c r="J6204" t="str">
        <f>_xlfn.CONCAT(Table1[#This Row])</f>
        <v>Enemigo Mío Garnacha 2017SpainVino de EspañaCasa Rojo3.74799.72017</v>
      </c>
      <c r="S6204" t="b">
        <v>0</v>
      </c>
    </row>
    <row r="6205" spans="1:19" x14ac:dyDescent="0.2">
      <c r="A6205" t="s">
        <v>762</v>
      </c>
      <c r="B6205" t="s">
        <v>34</v>
      </c>
      <c r="C6205" t="s">
        <v>150</v>
      </c>
      <c r="D6205" t="s">
        <v>3267</v>
      </c>
      <c r="E6205">
        <v>2.9</v>
      </c>
      <c r="F6205">
        <v>478</v>
      </c>
      <c r="G6205" s="21">
        <v>6.9</v>
      </c>
      <c r="H6205">
        <v>2017</v>
      </c>
      <c r="J6205" t="str">
        <f>_xlfn.CONCAT(Table1[#This Row])</f>
        <v>Cabernet Sauvignon 2017ChileCentral ValleyAnderra2.94786.92017</v>
      </c>
      <c r="S6205" t="b">
        <v>0</v>
      </c>
    </row>
    <row r="6206" spans="1:19" x14ac:dyDescent="0.2">
      <c r="A6206" t="s">
        <v>7472</v>
      </c>
      <c r="B6206" t="s">
        <v>196</v>
      </c>
      <c r="C6206" t="s">
        <v>197</v>
      </c>
      <c r="D6206" t="s">
        <v>7473</v>
      </c>
      <c r="E6206">
        <v>4</v>
      </c>
      <c r="F6206">
        <v>477</v>
      </c>
      <c r="G6206" s="21">
        <v>14.13</v>
      </c>
      <c r="H6206">
        <v>2017</v>
      </c>
      <c r="J6206" t="str">
        <f>_xlfn.CONCAT(Table1[#This Row])</f>
        <v>Clos de Los Siete (by Michel Rolland) 2017ArgentinaMendozaClos de los Siete447714.132017</v>
      </c>
      <c r="S6206" t="b">
        <v>0</v>
      </c>
    </row>
    <row r="6207" spans="1:19" x14ac:dyDescent="0.2">
      <c r="A6207" t="s">
        <v>7466</v>
      </c>
      <c r="B6207" t="s">
        <v>66</v>
      </c>
      <c r="C6207" t="s">
        <v>316</v>
      </c>
      <c r="D6207" t="s">
        <v>7467</v>
      </c>
      <c r="E6207">
        <v>3.7</v>
      </c>
      <c r="F6207">
        <v>475</v>
      </c>
      <c r="G6207" s="21">
        <v>7.5</v>
      </c>
      <c r="H6207">
        <v>2017</v>
      </c>
      <c r="J6207" t="str">
        <f>_xlfn.CONCAT(Table1[#This Row])</f>
        <v>Ja! 2017SpainLa ManchaTinedo3.74757.52017</v>
      </c>
      <c r="S6207" t="b">
        <v>0</v>
      </c>
    </row>
    <row r="6208" spans="1:19" x14ac:dyDescent="0.2">
      <c r="A6208" t="s">
        <v>7462</v>
      </c>
      <c r="B6208" t="s">
        <v>9</v>
      </c>
      <c r="C6208" t="s">
        <v>1340</v>
      </c>
      <c r="D6208" t="s">
        <v>1341</v>
      </c>
      <c r="E6208">
        <v>4.2</v>
      </c>
      <c r="F6208">
        <v>474</v>
      </c>
      <c r="G6208" s="21">
        <v>29.5</v>
      </c>
      <c r="H6208">
        <v>2017</v>
      </c>
      <c r="J6208" t="str">
        <f>_xlfn.CONCAT(Table1[#This Row])</f>
        <v>Tête de Bélier Saint-Drézéry Rouge 2017FranceSaint-DrézéryChâteau Puech-Haut4.247429.52017</v>
      </c>
      <c r="S6208" t="b">
        <v>0</v>
      </c>
    </row>
    <row r="6209" spans="1:19" x14ac:dyDescent="0.2">
      <c r="A6209" t="s">
        <v>7453</v>
      </c>
      <c r="B6209" t="s">
        <v>66</v>
      </c>
      <c r="C6209" t="s">
        <v>308</v>
      </c>
      <c r="D6209" t="s">
        <v>820</v>
      </c>
      <c r="E6209">
        <v>4.0999999999999996</v>
      </c>
      <c r="F6209">
        <v>471</v>
      </c>
      <c r="G6209" s="21">
        <v>25.78</v>
      </c>
      <c r="H6209">
        <v>2017</v>
      </c>
      <c r="J6209" t="str">
        <f>_xlfn.CONCAT(Table1[#This Row])</f>
        <v>Predicador Rioja 2017SpainRiojaBodega Contador (Benjamín Romeo)4.147125.782017</v>
      </c>
      <c r="S6209" t="b">
        <v>0</v>
      </c>
    </row>
    <row r="6210" spans="1:19" x14ac:dyDescent="0.2">
      <c r="A6210" t="s">
        <v>7450</v>
      </c>
      <c r="B6210" t="s">
        <v>196</v>
      </c>
      <c r="C6210" t="s">
        <v>197</v>
      </c>
      <c r="D6210" t="s">
        <v>1257</v>
      </c>
      <c r="E6210">
        <v>3.8</v>
      </c>
      <c r="F6210">
        <v>470</v>
      </c>
      <c r="G6210" s="21">
        <v>13.9</v>
      </c>
      <c r="H6210">
        <v>2017</v>
      </c>
      <c r="J6210" t="str">
        <f>_xlfn.CONCAT(Table1[#This Row])</f>
        <v>Puro Malbec - Cabernet 2017ArgentinaMendozaDieter Meier3.847013.92017</v>
      </c>
      <c r="S6210" t="b">
        <v>0</v>
      </c>
    </row>
    <row r="6211" spans="1:19" x14ac:dyDescent="0.2">
      <c r="A6211" t="s">
        <v>7392</v>
      </c>
      <c r="B6211" t="s">
        <v>9</v>
      </c>
      <c r="C6211" t="s">
        <v>414</v>
      </c>
      <c r="D6211" t="s">
        <v>415</v>
      </c>
      <c r="E6211">
        <v>4.3</v>
      </c>
      <c r="F6211">
        <v>469</v>
      </c>
      <c r="G6211" s="21">
        <v>39.99</v>
      </c>
      <c r="H6211">
        <v>2017</v>
      </c>
      <c r="J6211" t="str">
        <f>_xlfn.CONCAT(Table1[#This Row])</f>
        <v>Télégramme Châteauneuf-du-Pape 2017FranceChâteauneuf-du-PapeDomaine du Vieux Télégraphe4.346939.992017</v>
      </c>
      <c r="S6211" t="b">
        <v>0</v>
      </c>
    </row>
    <row r="6212" spans="1:19" x14ac:dyDescent="0.2">
      <c r="A6212" t="s">
        <v>243</v>
      </c>
      <c r="B6212" t="s">
        <v>70</v>
      </c>
      <c r="C6212" t="s">
        <v>533</v>
      </c>
      <c r="D6212" t="s">
        <v>4112</v>
      </c>
      <c r="E6212">
        <v>4</v>
      </c>
      <c r="F6212">
        <v>467</v>
      </c>
      <c r="G6212" s="21">
        <v>13.49</v>
      </c>
      <c r="H6212">
        <v>2017</v>
      </c>
      <c r="J6212" t="str">
        <f>_xlfn.CONCAT(Table1[#This Row])</f>
        <v>Syrah 2017United StatesColumbia ValleyChateau Ste. Michelle446713.492017</v>
      </c>
      <c r="S6212" t="b">
        <v>0</v>
      </c>
    </row>
    <row r="6213" spans="1:19" x14ac:dyDescent="0.2">
      <c r="A6213" t="s">
        <v>7378</v>
      </c>
      <c r="B6213" t="s">
        <v>196</v>
      </c>
      <c r="C6213" t="s">
        <v>197</v>
      </c>
      <c r="D6213" t="s">
        <v>200</v>
      </c>
      <c r="E6213">
        <v>4</v>
      </c>
      <c r="F6213">
        <v>464</v>
      </c>
      <c r="G6213" s="21">
        <v>19.600000000000001</v>
      </c>
      <c r="H6213">
        <v>2017</v>
      </c>
      <c r="J6213" t="str">
        <f>_xlfn.CONCAT(Table1[#This Row])</f>
        <v>Petit Caro Malbec - Cabernet Sauvignon 2017ArgentinaMendozaCaro (Catena and Rothschild)446419.62017</v>
      </c>
      <c r="S6213" t="b">
        <v>0</v>
      </c>
    </row>
    <row r="6214" spans="1:19" x14ac:dyDescent="0.2">
      <c r="A6214" t="s">
        <v>7377</v>
      </c>
      <c r="B6214" t="s">
        <v>62</v>
      </c>
      <c r="C6214" t="s">
        <v>1171</v>
      </c>
      <c r="D6214" t="s">
        <v>64</v>
      </c>
      <c r="E6214">
        <v>3.7</v>
      </c>
      <c r="F6214">
        <v>464</v>
      </c>
      <c r="G6214" s="21">
        <v>17.36</v>
      </c>
      <c r="H6214">
        <v>2017</v>
      </c>
      <c r="J6214" t="str">
        <f>_xlfn.CONCAT(Table1[#This Row])</f>
        <v>Big Easy Red 2017South AfricaWestern CapeErnie Els3.746417.362017</v>
      </c>
      <c r="S6214" t="b">
        <v>0</v>
      </c>
    </row>
    <row r="6215" spans="1:19" x14ac:dyDescent="0.2">
      <c r="A6215" t="s">
        <v>7371</v>
      </c>
      <c r="B6215" t="s">
        <v>66</v>
      </c>
      <c r="C6215" t="s">
        <v>268</v>
      </c>
      <c r="D6215" t="s">
        <v>314</v>
      </c>
      <c r="E6215">
        <v>4</v>
      </c>
      <c r="F6215">
        <v>463</v>
      </c>
      <c r="G6215" s="21">
        <v>14.06</v>
      </c>
      <c r="H6215">
        <v>2017</v>
      </c>
      <c r="J6215" t="str">
        <f>_xlfn.CONCAT(Table1[#This Row])</f>
        <v>Montsant Acústic 2017SpainMontsantAcustic Celler446314.062017</v>
      </c>
      <c r="S6215" t="b">
        <v>0</v>
      </c>
    </row>
    <row r="6216" spans="1:19" x14ac:dyDescent="0.2">
      <c r="A6216" t="s">
        <v>7373</v>
      </c>
      <c r="B6216" t="s">
        <v>70</v>
      </c>
      <c r="C6216" t="s">
        <v>533</v>
      </c>
      <c r="D6216" t="s">
        <v>844</v>
      </c>
      <c r="E6216">
        <v>3.6</v>
      </c>
      <c r="F6216">
        <v>463</v>
      </c>
      <c r="G6216" s="21">
        <v>13.16</v>
      </c>
      <c r="H6216">
        <v>2017</v>
      </c>
      <c r="J6216" t="str">
        <f>_xlfn.CONCAT(Table1[#This Row])</f>
        <v>The Velvet Devil Merlot 2017United StatesColumbia ValleyCharles Smith3.646313.162017</v>
      </c>
      <c r="S6216" t="b">
        <v>0</v>
      </c>
    </row>
    <row r="6217" spans="1:19" x14ac:dyDescent="0.2">
      <c r="A6217" t="s">
        <v>7298</v>
      </c>
      <c r="B6217" t="s">
        <v>46</v>
      </c>
      <c r="C6217" t="s">
        <v>47</v>
      </c>
      <c r="D6217" t="s">
        <v>1752</v>
      </c>
      <c r="E6217">
        <v>4.0999999999999996</v>
      </c>
      <c r="F6217">
        <v>459</v>
      </c>
      <c r="G6217" s="21">
        <v>16.68</v>
      </c>
      <c r="H6217">
        <v>2017</v>
      </c>
      <c r="J6217" t="str">
        <f>_xlfn.CONCAT(Table1[#This Row])</f>
        <v>Valley Floor Shiraz 2017AustraliaBarossaLangmeil4.145916.682017</v>
      </c>
      <c r="S6217" t="b">
        <v>0</v>
      </c>
    </row>
    <row r="6218" spans="1:19" x14ac:dyDescent="0.2">
      <c r="A6218" t="s">
        <v>7290</v>
      </c>
      <c r="B6218" t="s">
        <v>16</v>
      </c>
      <c r="C6218" t="s">
        <v>996</v>
      </c>
      <c r="D6218" t="s">
        <v>7291</v>
      </c>
      <c r="E6218">
        <v>4.0999999999999996</v>
      </c>
      <c r="F6218">
        <v>458</v>
      </c>
      <c r="G6218" s="21">
        <v>15.89</v>
      </c>
      <c r="H6218">
        <v>2017</v>
      </c>
      <c r="J6218" t="str">
        <f>_xlfn.CONCAT(Table1[#This Row])</f>
        <v>Montessu 2017ItalyIsola dei NuraghiPunica4.145815.892017</v>
      </c>
      <c r="S6218" t="b">
        <v>0</v>
      </c>
    </row>
    <row r="6219" spans="1:19" x14ac:dyDescent="0.2">
      <c r="A6219" t="s">
        <v>7289</v>
      </c>
      <c r="B6219" t="s">
        <v>77</v>
      </c>
      <c r="C6219" t="s">
        <v>153</v>
      </c>
      <c r="D6219" t="s">
        <v>1899</v>
      </c>
      <c r="E6219">
        <v>4.2</v>
      </c>
      <c r="F6219">
        <v>457</v>
      </c>
      <c r="G6219" s="21">
        <v>19.3</v>
      </c>
      <c r="H6219">
        <v>2017</v>
      </c>
      <c r="J6219" t="str">
        <f>_xlfn.CONCAT(Table1[#This Row])</f>
        <v>Palpite Reserva 2017PortugalAlentejanoFitapreta4.245719.32017</v>
      </c>
      <c r="S6219" t="b">
        <v>0</v>
      </c>
    </row>
    <row r="6220" spans="1:19" x14ac:dyDescent="0.2">
      <c r="A6220" t="s">
        <v>516</v>
      </c>
      <c r="B6220" t="s">
        <v>16</v>
      </c>
      <c r="C6220" t="s">
        <v>228</v>
      </c>
      <c r="D6220" t="s">
        <v>2035</v>
      </c>
      <c r="E6220">
        <v>3.9</v>
      </c>
      <c r="F6220">
        <v>457</v>
      </c>
      <c r="G6220" s="21">
        <v>8.4</v>
      </c>
      <c r="H6220">
        <v>2017</v>
      </c>
      <c r="J6220" t="str">
        <f>_xlfn.CONCAT(Table1[#This Row])</f>
        <v>Nero d'Avola 2017ItalyTerre SicilianeBaglio di Pianetto3.94578.42017</v>
      </c>
      <c r="S6220" t="b">
        <v>0</v>
      </c>
    </row>
    <row r="6221" spans="1:19" x14ac:dyDescent="0.2">
      <c r="A6221" t="s">
        <v>7276</v>
      </c>
      <c r="B6221" t="s">
        <v>9</v>
      </c>
      <c r="C6221" t="s">
        <v>2568</v>
      </c>
      <c r="D6221" t="s">
        <v>7277</v>
      </c>
      <c r="E6221">
        <v>4.0999999999999996</v>
      </c>
      <c r="F6221">
        <v>454</v>
      </c>
      <c r="G6221" s="21">
        <v>24.9</v>
      </c>
      <c r="H6221">
        <v>2017</v>
      </c>
      <c r="J6221" t="str">
        <f>_xlfn.CONCAT(Table1[#This Row])</f>
        <v>Pic-Saint-Loup Grande Cuvée 2017FrancePic-Saint-LoupDomaine de l'Hortus4.145424.92017</v>
      </c>
      <c r="S6221" t="b">
        <v>0</v>
      </c>
    </row>
    <row r="6222" spans="1:19" x14ac:dyDescent="0.2">
      <c r="A6222" t="s">
        <v>7279</v>
      </c>
      <c r="B6222" t="s">
        <v>66</v>
      </c>
      <c r="C6222" t="s">
        <v>436</v>
      </c>
      <c r="D6222" t="s">
        <v>495</v>
      </c>
      <c r="E6222">
        <v>3.7</v>
      </c>
      <c r="F6222">
        <v>454</v>
      </c>
      <c r="G6222" s="21">
        <v>14.63</v>
      </c>
      <c r="H6222">
        <v>2017</v>
      </c>
      <c r="J6222" t="str">
        <f>_xlfn.CONCAT(Table1[#This Row])</f>
        <v>Ses Nines Negre 2017SpainBinissalem-MallorcaTianna Negre3.745414.632017</v>
      </c>
      <c r="S6222" t="b">
        <v>0</v>
      </c>
    </row>
    <row r="6223" spans="1:19" x14ac:dyDescent="0.2">
      <c r="A6223" t="s">
        <v>7269</v>
      </c>
      <c r="B6223" t="s">
        <v>77</v>
      </c>
      <c r="C6223" t="s">
        <v>78</v>
      </c>
      <c r="D6223" t="s">
        <v>1641</v>
      </c>
      <c r="E6223">
        <v>4</v>
      </c>
      <c r="F6223">
        <v>452</v>
      </c>
      <c r="G6223" s="21">
        <v>13.5</v>
      </c>
      <c r="H6223">
        <v>2017</v>
      </c>
      <c r="J6223" t="str">
        <f>_xlfn.CONCAT(Table1[#This Row])</f>
        <v>Quinta dos Murças Minas 2017PortugalDouroEsporão445213.52017</v>
      </c>
      <c r="S6223" t="b">
        <v>0</v>
      </c>
    </row>
    <row r="6224" spans="1:19" x14ac:dyDescent="0.2">
      <c r="A6224" t="s">
        <v>7260</v>
      </c>
      <c r="B6224" t="s">
        <v>70</v>
      </c>
      <c r="C6224" t="s">
        <v>876</v>
      </c>
      <c r="D6224" t="s">
        <v>2676</v>
      </c>
      <c r="E6224">
        <v>4.2</v>
      </c>
      <c r="F6224">
        <v>450</v>
      </c>
      <c r="G6224" s="21">
        <v>45.95</v>
      </c>
      <c r="H6224">
        <v>2017</v>
      </c>
      <c r="J6224" t="str">
        <f>_xlfn.CONCAT(Table1[#This Row])</f>
        <v>Lytton Springs 2017United StatesDry Creek ValleyRidge Vineyards4.245045.952017</v>
      </c>
      <c r="S6224" t="b">
        <v>0</v>
      </c>
    </row>
    <row r="6225" spans="1:19" x14ac:dyDescent="0.2">
      <c r="A6225" t="s">
        <v>2302</v>
      </c>
      <c r="B6225" t="s">
        <v>62</v>
      </c>
      <c r="C6225" t="s">
        <v>244</v>
      </c>
      <c r="D6225" t="s">
        <v>5493</v>
      </c>
      <c r="E6225">
        <v>3.7</v>
      </c>
      <c r="F6225">
        <v>449</v>
      </c>
      <c r="G6225" s="21">
        <v>17.899999999999999</v>
      </c>
      <c r="H6225">
        <v>2017</v>
      </c>
      <c r="J6225" t="str">
        <f>_xlfn.CONCAT(Table1[#This Row])</f>
        <v>Pinotage 2017South AfricaPaarlFairview3.744917.92017</v>
      </c>
      <c r="S6225" t="b">
        <v>0</v>
      </c>
    </row>
    <row r="6226" spans="1:19" x14ac:dyDescent="0.2">
      <c r="A6226" t="s">
        <v>7184</v>
      </c>
      <c r="B6226" t="s">
        <v>34</v>
      </c>
      <c r="C6226" t="s">
        <v>150</v>
      </c>
      <c r="D6226" t="s">
        <v>1719</v>
      </c>
      <c r="E6226">
        <v>3.7</v>
      </c>
      <c r="F6226">
        <v>446</v>
      </c>
      <c r="G6226" s="21">
        <v>6.33</v>
      </c>
      <c r="H6226">
        <v>2017</v>
      </c>
      <c r="J6226" t="str">
        <f>_xlfn.CONCAT(Table1[#This Row])</f>
        <v>120 Carmenère 2017ChileCentral ValleySanta Rita3.74466.332017</v>
      </c>
      <c r="S6226" t="b">
        <v>0</v>
      </c>
    </row>
    <row r="6227" spans="1:19" x14ac:dyDescent="0.2">
      <c r="A6227" t="s">
        <v>7179</v>
      </c>
      <c r="B6227" t="s">
        <v>46</v>
      </c>
      <c r="C6227" t="s">
        <v>262</v>
      </c>
      <c r="D6227" t="s">
        <v>48</v>
      </c>
      <c r="E6227">
        <v>4.3</v>
      </c>
      <c r="F6227">
        <v>444</v>
      </c>
      <c r="G6227" s="21">
        <v>60.84</v>
      </c>
      <c r="H6227">
        <v>2017</v>
      </c>
      <c r="J6227" t="str">
        <f>_xlfn.CONCAT(Table1[#This Row])</f>
        <v>The Struie 2017AustraliaBarossa ValleyTorbreck4.344460.842017</v>
      </c>
      <c r="S6227" t="b">
        <v>0</v>
      </c>
    </row>
    <row r="6228" spans="1:19" x14ac:dyDescent="0.2">
      <c r="A6228" t="s">
        <v>6842</v>
      </c>
      <c r="B6228" t="s">
        <v>34</v>
      </c>
      <c r="C6228" t="s">
        <v>718</v>
      </c>
      <c r="D6228" t="s">
        <v>719</v>
      </c>
      <c r="E6228">
        <v>3.3</v>
      </c>
      <c r="F6228">
        <v>444</v>
      </c>
      <c r="G6228" s="21">
        <v>6.09</v>
      </c>
      <c r="H6228">
        <v>2017</v>
      </c>
      <c r="J6228" t="str">
        <f>_xlfn.CONCAT(Table1[#This Row])</f>
        <v>Reserva Cabernet Sauvignon 2017ChileColchagua ValleyCaliterra3.34446.092017</v>
      </c>
      <c r="S6228" t="b">
        <v>0</v>
      </c>
    </row>
    <row r="6229" spans="1:19" x14ac:dyDescent="0.2">
      <c r="A6229" t="s">
        <v>7172</v>
      </c>
      <c r="B6229" t="s">
        <v>16</v>
      </c>
      <c r="C6229" t="s">
        <v>17</v>
      </c>
      <c r="D6229" t="s">
        <v>3211</v>
      </c>
      <c r="E6229">
        <v>3.8</v>
      </c>
      <c r="F6229">
        <v>442</v>
      </c>
      <c r="G6229" s="21">
        <v>12.49</v>
      </c>
      <c r="H6229">
        <v>2017</v>
      </c>
      <c r="J6229" t="str">
        <f>_xlfn.CONCAT(Table1[#This Row])</f>
        <v>NC (Non Confunditur) Toscana 2017ItalyToscanaArgiano3.844212.492017</v>
      </c>
      <c r="S6229" t="b">
        <v>0</v>
      </c>
    </row>
    <row r="6230" spans="1:19" x14ac:dyDescent="0.2">
      <c r="A6230" t="s">
        <v>7170</v>
      </c>
      <c r="B6230" t="s">
        <v>34</v>
      </c>
      <c r="C6230" t="s">
        <v>898</v>
      </c>
      <c r="D6230" t="s">
        <v>899</v>
      </c>
      <c r="E6230">
        <v>3.7</v>
      </c>
      <c r="F6230">
        <v>442</v>
      </c>
      <c r="G6230" s="21">
        <v>18.899999999999999</v>
      </c>
      <c r="H6230">
        <v>2017</v>
      </c>
      <c r="J6230" t="str">
        <f>_xlfn.CONCAT(Table1[#This Row])</f>
        <v>Aconcagua Costa Pinot Noir 2017ChileAconcagua ValleyErrazuriz3.744218.92017</v>
      </c>
      <c r="S6230" t="b">
        <v>0</v>
      </c>
    </row>
    <row r="6231" spans="1:19" x14ac:dyDescent="0.2">
      <c r="A6231" t="s">
        <v>7167</v>
      </c>
      <c r="B6231" t="s">
        <v>77</v>
      </c>
      <c r="C6231" t="s">
        <v>78</v>
      </c>
      <c r="D6231" t="s">
        <v>7168</v>
      </c>
      <c r="E6231">
        <v>3.9</v>
      </c>
      <c r="F6231">
        <v>441</v>
      </c>
      <c r="G6231" s="21">
        <v>9.9</v>
      </c>
      <c r="H6231">
        <v>2017</v>
      </c>
      <c r="J6231" t="str">
        <f>_xlfn.CONCAT(Table1[#This Row])</f>
        <v>Flor das Tecedeiras 2017PortugalDouroQuinta das Tecedeiras3.94419.92017</v>
      </c>
      <c r="S6231" t="b">
        <v>0</v>
      </c>
    </row>
    <row r="6232" spans="1:19" x14ac:dyDescent="0.2">
      <c r="A6232" t="s">
        <v>7165</v>
      </c>
      <c r="B6232" t="s">
        <v>16</v>
      </c>
      <c r="C6232" t="s">
        <v>74</v>
      </c>
      <c r="D6232" t="s">
        <v>1148</v>
      </c>
      <c r="E6232">
        <v>3.7</v>
      </c>
      <c r="F6232">
        <v>441</v>
      </c>
      <c r="G6232" s="21">
        <v>7.02</v>
      </c>
      <c r="H6232">
        <v>2017</v>
      </c>
      <c r="J6232" t="str">
        <f>_xlfn.CONCAT(Table1[#This Row])</f>
        <v>Negroamaro Salento Maru 2017ItalySalentoCastello Monaci3.74417.022017</v>
      </c>
      <c r="S6232" t="b">
        <v>0</v>
      </c>
    </row>
    <row r="6233" spans="1:19" x14ac:dyDescent="0.2">
      <c r="A6233" t="s">
        <v>7058</v>
      </c>
      <c r="B6233" t="s">
        <v>16</v>
      </c>
      <c r="C6233" t="s">
        <v>1246</v>
      </c>
      <c r="D6233" t="s">
        <v>3755</v>
      </c>
      <c r="E6233">
        <v>3.8</v>
      </c>
      <c r="F6233">
        <v>433</v>
      </c>
      <c r="G6233" s="21">
        <v>12.99</v>
      </c>
      <c r="H6233">
        <v>2017</v>
      </c>
      <c r="J6233" t="str">
        <f>_xlfn.CONCAT(Table1[#This Row])</f>
        <v>Ziggurat Montefalco Rosso 2017ItalyMontefalcoTenuta Castelbuono3.843312.992017</v>
      </c>
      <c r="S6233" t="b">
        <v>0</v>
      </c>
    </row>
    <row r="6234" spans="1:19" x14ac:dyDescent="0.2">
      <c r="A6234" t="s">
        <v>7056</v>
      </c>
      <c r="B6234" t="s">
        <v>46</v>
      </c>
      <c r="C6234" t="s">
        <v>131</v>
      </c>
      <c r="D6234" t="s">
        <v>1159</v>
      </c>
      <c r="E6234">
        <v>3.8</v>
      </c>
      <c r="F6234">
        <v>432</v>
      </c>
      <c r="G6234" s="21">
        <v>18.420000000000002</v>
      </c>
      <c r="H6234">
        <v>2017</v>
      </c>
      <c r="J6234" t="str">
        <f>_xlfn.CONCAT(Table1[#This Row])</f>
        <v>Jester Shiraz 2017AustraliaMcLaren ValeMitolo3.843218.422017</v>
      </c>
      <c r="S6234" t="b">
        <v>0</v>
      </c>
    </row>
    <row r="6235" spans="1:19" x14ac:dyDescent="0.2">
      <c r="A6235" t="s">
        <v>7050</v>
      </c>
      <c r="B6235" t="s">
        <v>62</v>
      </c>
      <c r="C6235" t="s">
        <v>63</v>
      </c>
      <c r="D6235" t="s">
        <v>2023</v>
      </c>
      <c r="E6235">
        <v>3.9</v>
      </c>
      <c r="F6235">
        <v>430</v>
      </c>
      <c r="G6235" s="21">
        <v>15.5</v>
      </c>
      <c r="H6235">
        <v>2017</v>
      </c>
      <c r="J6235" t="str">
        <f>_xlfn.CONCAT(Table1[#This Row])</f>
        <v>Vineyard Selection Cabernet Sauvignon (Barrel Matured) 2017South AfricaStellenboschKleine Zalze3.943015.52017</v>
      </c>
      <c r="S6235" t="b">
        <v>0</v>
      </c>
    </row>
    <row r="6236" spans="1:19" x14ac:dyDescent="0.2">
      <c r="A6236" t="s">
        <v>6984</v>
      </c>
      <c r="B6236" t="s">
        <v>62</v>
      </c>
      <c r="C6236" t="s">
        <v>349</v>
      </c>
      <c r="D6236" t="s">
        <v>1780</v>
      </c>
      <c r="E6236">
        <v>4.0999999999999996</v>
      </c>
      <c r="F6236">
        <v>425</v>
      </c>
      <c r="G6236" s="21">
        <v>17.89</v>
      </c>
      <c r="H6236">
        <v>2017</v>
      </c>
      <c r="J6236" t="str">
        <f>_xlfn.CONCAT(Table1[#This Row])</f>
        <v>Pierneef Collection Shiraz - Viognier 2017South AfricaFranschhoekLa Motte Wine Estate4.142517.892017</v>
      </c>
      <c r="S6236" t="b">
        <v>0</v>
      </c>
    </row>
    <row r="6237" spans="1:19" x14ac:dyDescent="0.2">
      <c r="A6237" t="s">
        <v>6974</v>
      </c>
      <c r="B6237" t="s">
        <v>70</v>
      </c>
      <c r="C6237" t="s">
        <v>787</v>
      </c>
      <c r="D6237" t="s">
        <v>501</v>
      </c>
      <c r="E6237">
        <v>4</v>
      </c>
      <c r="F6237">
        <v>423</v>
      </c>
      <c r="G6237" s="21">
        <v>18.2</v>
      </c>
      <c r="H6237">
        <v>2017</v>
      </c>
      <c r="J6237" t="str">
        <f>_xlfn.CONCAT(Table1[#This Row])</f>
        <v>Charles Wetmore Cabernet Sauvignon 2017United StatesLivermore ValleyWente442318.22017</v>
      </c>
      <c r="S6237" t="b">
        <v>0</v>
      </c>
    </row>
    <row r="6238" spans="1:19" x14ac:dyDescent="0.2">
      <c r="A6238" t="s">
        <v>6973</v>
      </c>
      <c r="B6238" t="s">
        <v>9</v>
      </c>
      <c r="C6238" t="s">
        <v>56</v>
      </c>
      <c r="D6238" t="s">
        <v>5227</v>
      </c>
      <c r="E6238">
        <v>3.9</v>
      </c>
      <c r="F6238">
        <v>422</v>
      </c>
      <c r="G6238" s="21">
        <v>9.6999999999999993</v>
      </c>
      <c r="H6238">
        <v>2017</v>
      </c>
      <c r="J6238" t="str">
        <f>_xlfn.CONCAT(Table1[#This Row])</f>
        <v>Domaine Grand Veneur Côtes du Rhône Les Champauvins 2017FranceCôtes-du-RhôneAlain Jaume3.94229.72017</v>
      </c>
      <c r="S6238" t="b">
        <v>0</v>
      </c>
    </row>
    <row r="6239" spans="1:19" x14ac:dyDescent="0.2">
      <c r="A6239" t="s">
        <v>6905</v>
      </c>
      <c r="B6239" t="s">
        <v>16</v>
      </c>
      <c r="C6239" t="s">
        <v>1024</v>
      </c>
      <c r="D6239" t="s">
        <v>2273</v>
      </c>
      <c r="E6239">
        <v>3.8</v>
      </c>
      <c r="F6239">
        <v>419</v>
      </c>
      <c r="G6239" s="21">
        <v>22.89</v>
      </c>
      <c r="H6239">
        <v>2017</v>
      </c>
      <c r="J6239" t="str">
        <f>_xlfn.CONCAT(Table1[#This Row])</f>
        <v>Nebbiolo Gavarini Langhe 2017ItalyLangheElio Grasso3.841922.892017</v>
      </c>
      <c r="S6239" t="b">
        <v>0</v>
      </c>
    </row>
    <row r="6240" spans="1:19" x14ac:dyDescent="0.2">
      <c r="A6240" t="s">
        <v>6890</v>
      </c>
      <c r="B6240" t="s">
        <v>16</v>
      </c>
      <c r="C6240" t="s">
        <v>178</v>
      </c>
      <c r="D6240" t="s">
        <v>6891</v>
      </c>
      <c r="E6240">
        <v>4.2</v>
      </c>
      <c r="F6240">
        <v>414</v>
      </c>
      <c r="G6240" s="21">
        <v>17.5</v>
      </c>
      <c r="H6240">
        <v>2017</v>
      </c>
      <c r="J6240" t="str">
        <f>_xlfn.CONCAT(Table1[#This Row])</f>
        <v>Peiragal Barbera d'Alba 2017ItalyBarbera d'AlbaMarchesi di Barolo4.241417.52017</v>
      </c>
      <c r="S6240" t="b">
        <v>0</v>
      </c>
    </row>
    <row r="6241" spans="1:19" x14ac:dyDescent="0.2">
      <c r="A6241" t="s">
        <v>6881</v>
      </c>
      <c r="B6241" t="s">
        <v>16</v>
      </c>
      <c r="C6241" t="s">
        <v>17</v>
      </c>
      <c r="D6241" t="s">
        <v>94</v>
      </c>
      <c r="E6241">
        <v>4.0999999999999996</v>
      </c>
      <c r="F6241">
        <v>412</v>
      </c>
      <c r="G6241" s="21">
        <v>12.57</v>
      </c>
      <c r="H6241">
        <v>2017</v>
      </c>
      <c r="J6241" t="str">
        <f>_xlfn.CONCAT(Table1[#This Row])</f>
        <v>Villa Antinori Rosso 2017ItalyToscanaAntinori4.141212.572017</v>
      </c>
      <c r="S6241" t="b">
        <v>0</v>
      </c>
    </row>
    <row r="6242" spans="1:19" x14ac:dyDescent="0.2">
      <c r="A6242" t="s">
        <v>6880</v>
      </c>
      <c r="B6242" t="s">
        <v>66</v>
      </c>
      <c r="C6242" t="s">
        <v>333</v>
      </c>
      <c r="D6242" t="s">
        <v>4317</v>
      </c>
      <c r="E6242">
        <v>3.8</v>
      </c>
      <c r="F6242">
        <v>412</v>
      </c>
      <c r="G6242" s="21">
        <v>5.75</v>
      </c>
      <c r="H6242">
        <v>2017</v>
      </c>
      <c r="J6242" t="str">
        <f>_xlfn.CONCAT(Table1[#This Row])</f>
        <v>Oak Aged Red Blend 2017SpainNavarraPago de Cirsus3.84125.752017</v>
      </c>
      <c r="S6242" t="b">
        <v>0</v>
      </c>
    </row>
    <row r="6243" spans="1:19" x14ac:dyDescent="0.2">
      <c r="A6243" t="s">
        <v>6878</v>
      </c>
      <c r="B6243" t="s">
        <v>16</v>
      </c>
      <c r="C6243" t="s">
        <v>404</v>
      </c>
      <c r="D6243" t="s">
        <v>2088</v>
      </c>
      <c r="E6243">
        <v>3.9</v>
      </c>
      <c r="F6243">
        <v>411</v>
      </c>
      <c r="G6243" s="21">
        <v>16.21</v>
      </c>
      <c r="H6243">
        <v>2017</v>
      </c>
      <c r="J6243" t="str">
        <f>_xlfn.CONCAT(Table1[#This Row])</f>
        <v>Réserve del Conte 2017ItalySüdtirol - Alto AdigeManincor3.941116.212017</v>
      </c>
      <c r="S6243" t="b">
        <v>0</v>
      </c>
    </row>
    <row r="6244" spans="1:19" x14ac:dyDescent="0.2">
      <c r="A6244" t="s">
        <v>1628</v>
      </c>
      <c r="B6244" t="s">
        <v>66</v>
      </c>
      <c r="C6244" t="s">
        <v>669</v>
      </c>
      <c r="D6244" t="s">
        <v>5097</v>
      </c>
      <c r="E6244">
        <v>3.5</v>
      </c>
      <c r="F6244">
        <v>409</v>
      </c>
      <c r="G6244" s="21">
        <v>7.32</v>
      </c>
      <c r="H6244">
        <v>2017</v>
      </c>
      <c r="J6244" t="str">
        <f>_xlfn.CONCAT(Table1[#This Row])</f>
        <v>Tempranillo 2017SpainValenciaThe Tapas Wine Collection3.54097.322017</v>
      </c>
      <c r="S6244" t="b">
        <v>0</v>
      </c>
    </row>
    <row r="6245" spans="1:19" x14ac:dyDescent="0.2">
      <c r="A6245" t="s">
        <v>285</v>
      </c>
      <c r="B6245" t="s">
        <v>34</v>
      </c>
      <c r="C6245" t="s">
        <v>3954</v>
      </c>
      <c r="D6245" t="s">
        <v>1715</v>
      </c>
      <c r="E6245">
        <v>3.8</v>
      </c>
      <c r="F6245">
        <v>408</v>
      </c>
      <c r="G6245" s="21">
        <v>22.22</v>
      </c>
      <c r="H6245">
        <v>2017</v>
      </c>
      <c r="J6245" t="str">
        <f>_xlfn.CONCAT(Table1[#This Row])</f>
        <v>Pinot Noir 2017ChileAconcagua CostaArboleda3.840822.222017</v>
      </c>
      <c r="S6245" t="b">
        <v>0</v>
      </c>
    </row>
    <row r="6246" spans="1:19" x14ac:dyDescent="0.2">
      <c r="A6246" t="s">
        <v>6796</v>
      </c>
      <c r="B6246" t="s">
        <v>62</v>
      </c>
      <c r="C6246" t="s">
        <v>1798</v>
      </c>
      <c r="D6246" t="s">
        <v>2133</v>
      </c>
      <c r="E6246">
        <v>3.5</v>
      </c>
      <c r="F6246">
        <v>408</v>
      </c>
      <c r="G6246" s="21">
        <v>5.95</v>
      </c>
      <c r="H6246">
        <v>2017</v>
      </c>
      <c r="J6246" t="str">
        <f>_xlfn.CONCAT(Table1[#This Row])</f>
        <v>Cabernet Sauvignon (Ou Kalant) 2017South AfricaCoastal RegionMAN3.54085.952017</v>
      </c>
      <c r="S6246" t="b">
        <v>0</v>
      </c>
    </row>
    <row r="6247" spans="1:19" x14ac:dyDescent="0.2">
      <c r="A6247" t="s">
        <v>6791</v>
      </c>
      <c r="B6247" t="s">
        <v>9</v>
      </c>
      <c r="C6247" t="s">
        <v>336</v>
      </c>
      <c r="D6247" t="s">
        <v>725</v>
      </c>
      <c r="E6247">
        <v>3.8</v>
      </c>
      <c r="F6247">
        <v>406</v>
      </c>
      <c r="G6247" s="21">
        <v>10.42</v>
      </c>
      <c r="H6247">
        <v>2017</v>
      </c>
      <c r="J6247" t="str">
        <f>_xlfn.CONCAT(Table1[#This Row])</f>
        <v>Corbières Domaine Georges Bertrand 2017FranceCorbièresGérard Bertrand3.840610.422017</v>
      </c>
      <c r="S6247" t="b">
        <v>0</v>
      </c>
    </row>
    <row r="6248" spans="1:19" x14ac:dyDescent="0.2">
      <c r="A6248" t="s">
        <v>6782</v>
      </c>
      <c r="B6248" t="s">
        <v>70</v>
      </c>
      <c r="C6248" t="s">
        <v>71</v>
      </c>
      <c r="D6248" t="s">
        <v>3763</v>
      </c>
      <c r="E6248">
        <v>4.3</v>
      </c>
      <c r="F6248">
        <v>405</v>
      </c>
      <c r="G6248" s="21">
        <v>57.51</v>
      </c>
      <c r="H6248">
        <v>2017</v>
      </c>
      <c r="J6248" t="str">
        <f>_xlfn.CONCAT(Table1[#This Row])</f>
        <v>Machete 2017United StatesCaliforniaOrin Swift4.340557.512017</v>
      </c>
      <c r="S6248" t="b">
        <v>0</v>
      </c>
    </row>
    <row r="6249" spans="1:19" x14ac:dyDescent="0.2">
      <c r="A6249" t="s">
        <v>2302</v>
      </c>
      <c r="B6249" t="s">
        <v>62</v>
      </c>
      <c r="C6249" t="s">
        <v>686</v>
      </c>
      <c r="D6249" t="s">
        <v>3631</v>
      </c>
      <c r="E6249">
        <v>4.0999999999999996</v>
      </c>
      <c r="F6249">
        <v>405</v>
      </c>
      <c r="G6249" s="21">
        <v>15.9</v>
      </c>
      <c r="H6249">
        <v>2017</v>
      </c>
      <c r="J6249" t="str">
        <f>_xlfn.CONCAT(Table1[#This Row])</f>
        <v>Pinotage 2017South AfricaSwartlandSpice Route4.140515.92017</v>
      </c>
      <c r="S6249" t="b">
        <v>0</v>
      </c>
    </row>
    <row r="6250" spans="1:19" x14ac:dyDescent="0.2">
      <c r="A6250" t="s">
        <v>2813</v>
      </c>
      <c r="B6250" t="s">
        <v>16</v>
      </c>
      <c r="C6250" t="s">
        <v>638</v>
      </c>
      <c r="D6250" t="s">
        <v>6778</v>
      </c>
      <c r="E6250">
        <v>3.9</v>
      </c>
      <c r="F6250">
        <v>404</v>
      </c>
      <c r="G6250" s="21">
        <v>6.3</v>
      </c>
      <c r="H6250">
        <v>2017</v>
      </c>
      <c r="J6250" t="str">
        <f>_xlfn.CONCAT(Table1[#This Row])</f>
        <v>Montepulciano d'Abruzzo 2017ItalyMontepulciano d'AbruzzoItinera Prima Classe3.94046.32017</v>
      </c>
      <c r="S6250" t="b">
        <v>0</v>
      </c>
    </row>
    <row r="6251" spans="1:19" x14ac:dyDescent="0.2">
      <c r="A6251" t="s">
        <v>6775</v>
      </c>
      <c r="B6251" t="s">
        <v>16</v>
      </c>
      <c r="C6251" t="s">
        <v>74</v>
      </c>
      <c r="D6251" t="s">
        <v>2747</v>
      </c>
      <c r="E6251">
        <v>4.3</v>
      </c>
      <c r="F6251">
        <v>403</v>
      </c>
      <c r="G6251" s="21">
        <v>16.87</v>
      </c>
      <c r="H6251">
        <v>2017</v>
      </c>
      <c r="J6251" t="str">
        <f>_xlfn.CONCAT(Table1[#This Row])</f>
        <v>Antièri Susumaniello 2017ItalySalentoSchola Sarmenti4.340316.872017</v>
      </c>
      <c r="S6251" t="b">
        <v>0</v>
      </c>
    </row>
    <row r="6252" spans="1:19" x14ac:dyDescent="0.2">
      <c r="A6252" t="s">
        <v>6777</v>
      </c>
      <c r="B6252" t="s">
        <v>16</v>
      </c>
      <c r="C6252" t="s">
        <v>53</v>
      </c>
      <c r="D6252" t="s">
        <v>661</v>
      </c>
      <c r="E6252">
        <v>4</v>
      </c>
      <c r="F6252">
        <v>403</v>
      </c>
      <c r="G6252" s="21">
        <v>14.94</v>
      </c>
      <c r="H6252">
        <v>2017</v>
      </c>
      <c r="J6252" t="str">
        <f>_xlfn.CONCAT(Table1[#This Row])</f>
        <v>Susumaniello 2017ItalyPugliaEpicuro440314.942017</v>
      </c>
      <c r="S6252" t="b">
        <v>0</v>
      </c>
    </row>
    <row r="6253" spans="1:19" x14ac:dyDescent="0.2">
      <c r="A6253" t="s">
        <v>6773</v>
      </c>
      <c r="B6253" t="s">
        <v>16</v>
      </c>
      <c r="C6253" t="s">
        <v>234</v>
      </c>
      <c r="D6253" t="s">
        <v>375</v>
      </c>
      <c r="E6253">
        <v>4.3</v>
      </c>
      <c r="F6253">
        <v>402</v>
      </c>
      <c r="G6253" s="21">
        <v>42.5</v>
      </c>
      <c r="H6253">
        <v>2017</v>
      </c>
      <c r="J6253" t="str">
        <f>_xlfn.CONCAT(Table1[#This Row])</f>
        <v>Ca'Marcanda Magari 2017ItalyBolgheriGaja4.340242.52017</v>
      </c>
      <c r="S6253" t="b">
        <v>0</v>
      </c>
    </row>
    <row r="6254" spans="1:19" x14ac:dyDescent="0.2">
      <c r="A6254" t="s">
        <v>6769</v>
      </c>
      <c r="B6254" t="s">
        <v>16</v>
      </c>
      <c r="C6254" t="s">
        <v>234</v>
      </c>
      <c r="D6254" t="s">
        <v>2660</v>
      </c>
      <c r="E6254">
        <v>4</v>
      </c>
      <c r="F6254">
        <v>401</v>
      </c>
      <c r="G6254" s="21">
        <v>19.3</v>
      </c>
      <c r="H6254">
        <v>2017</v>
      </c>
      <c r="J6254" t="str">
        <f>_xlfn.CONCAT(Table1[#This Row])</f>
        <v>Bolgheri Il Seggio 2017ItalyBolgheriPoggio Al Tesoro440119.32017</v>
      </c>
      <c r="S6254" t="b">
        <v>0</v>
      </c>
    </row>
    <row r="6255" spans="1:19" x14ac:dyDescent="0.2">
      <c r="A6255" t="s">
        <v>6762</v>
      </c>
      <c r="B6255" t="s">
        <v>62</v>
      </c>
      <c r="C6255" t="s">
        <v>1171</v>
      </c>
      <c r="D6255" t="s">
        <v>2322</v>
      </c>
      <c r="E6255">
        <v>4</v>
      </c>
      <c r="F6255">
        <v>400</v>
      </c>
      <c r="G6255" s="21">
        <v>12.5</v>
      </c>
      <c r="H6255">
        <v>2017</v>
      </c>
      <c r="J6255" t="str">
        <f>_xlfn.CONCAT(Table1[#This Row])</f>
        <v>Dark Lady of the Labyrinth Pinotage 2017South AfricaWestern CapeDoolhof Wine Estate440012.52017</v>
      </c>
      <c r="S6255" t="b">
        <v>0</v>
      </c>
    </row>
    <row r="6256" spans="1:19" x14ac:dyDescent="0.2">
      <c r="A6256" t="s">
        <v>6766</v>
      </c>
      <c r="B6256" t="s">
        <v>66</v>
      </c>
      <c r="C6256" t="s">
        <v>313</v>
      </c>
      <c r="D6256" t="s">
        <v>314</v>
      </c>
      <c r="E6256">
        <v>4</v>
      </c>
      <c r="F6256">
        <v>400</v>
      </c>
      <c r="G6256" s="21">
        <v>17.989999999999998</v>
      </c>
      <c r="H6256">
        <v>2017</v>
      </c>
      <c r="J6256" t="str">
        <f>_xlfn.CONCAT(Table1[#This Row])</f>
        <v>Ritme Vinyes Velles Boniques 2017SpainPrioratAcustic Celler440017.992017</v>
      </c>
      <c r="S6256" t="b">
        <v>0</v>
      </c>
    </row>
    <row r="6257" spans="1:19" x14ac:dyDescent="0.2">
      <c r="A6257" t="s">
        <v>6763</v>
      </c>
      <c r="B6257" t="s">
        <v>9</v>
      </c>
      <c r="C6257" t="s">
        <v>1784</v>
      </c>
      <c r="D6257" t="s">
        <v>3678</v>
      </c>
      <c r="E6257">
        <v>3.6</v>
      </c>
      <c r="F6257">
        <v>400</v>
      </c>
      <c r="G6257" s="21">
        <v>12.19</v>
      </c>
      <c r="H6257">
        <v>2017</v>
      </c>
      <c r="J6257" t="str">
        <f>_xlfn.CONCAT(Table1[#This Row])</f>
        <v>Vieilles Vignes Rouge Costières de Nîmes 2017FranceCostières-de-NîmesChâteau de Nages3.640012.192017</v>
      </c>
      <c r="S6257" t="b">
        <v>0</v>
      </c>
    </row>
    <row r="6258" spans="1:19" x14ac:dyDescent="0.2">
      <c r="A6258" t="s">
        <v>6695</v>
      </c>
      <c r="B6258" t="s">
        <v>34</v>
      </c>
      <c r="C6258" t="s">
        <v>718</v>
      </c>
      <c r="D6258" t="s">
        <v>5145</v>
      </c>
      <c r="E6258">
        <v>4</v>
      </c>
      <c r="F6258">
        <v>399</v>
      </c>
      <c r="G6258" s="21">
        <v>15.79</v>
      </c>
      <c r="H6258">
        <v>2017</v>
      </c>
      <c r="J6258" t="str">
        <f>_xlfn.CONCAT(Table1[#This Row])</f>
        <v>Carmenère Grande Reserve 2017ChileColchagua ValleyLos Vascos439915.792017</v>
      </c>
      <c r="S6258" t="b">
        <v>0</v>
      </c>
    </row>
    <row r="6259" spans="1:19" x14ac:dyDescent="0.2">
      <c r="A6259" t="s">
        <v>6691</v>
      </c>
      <c r="B6259" t="s">
        <v>9</v>
      </c>
      <c r="C6259" t="s">
        <v>368</v>
      </c>
      <c r="D6259" t="s">
        <v>429</v>
      </c>
      <c r="E6259">
        <v>3.7</v>
      </c>
      <c r="F6259">
        <v>397</v>
      </c>
      <c r="G6259" s="21">
        <v>9.9</v>
      </c>
      <c r="H6259">
        <v>2017</v>
      </c>
      <c r="J6259" t="str">
        <f>_xlfn.CONCAT(Table1[#This Row])</f>
        <v>Vieilles Vignes Cayrol Carignan 2017FranceCôtes CatalanesDomaine Lafage3.73979.92017</v>
      </c>
      <c r="S6259" t="b">
        <v>0</v>
      </c>
    </row>
    <row r="6260" spans="1:19" x14ac:dyDescent="0.2">
      <c r="A6260" t="s">
        <v>6684</v>
      </c>
      <c r="B6260" t="s">
        <v>16</v>
      </c>
      <c r="C6260" t="s">
        <v>228</v>
      </c>
      <c r="D6260" t="s">
        <v>270</v>
      </c>
      <c r="E6260">
        <v>4</v>
      </c>
      <c r="F6260">
        <v>396</v>
      </c>
      <c r="G6260" s="21">
        <v>10.35</v>
      </c>
      <c r="H6260">
        <v>2017</v>
      </c>
      <c r="J6260" t="str">
        <f>_xlfn.CONCAT(Table1[#This Row])</f>
        <v>Benuara (Tenuta Presti e Pegni) 2017ItalyTerre SicilianeCusumano439610.352017</v>
      </c>
      <c r="S6260" t="b">
        <v>0</v>
      </c>
    </row>
    <row r="6261" spans="1:19" x14ac:dyDescent="0.2">
      <c r="A6261" t="s">
        <v>6680</v>
      </c>
      <c r="B6261" t="s">
        <v>16</v>
      </c>
      <c r="C6261" t="s">
        <v>1853</v>
      </c>
      <c r="D6261" t="s">
        <v>2501</v>
      </c>
      <c r="E6261">
        <v>3.7</v>
      </c>
      <c r="F6261">
        <v>396</v>
      </c>
      <c r="G6261" s="21">
        <v>7.8</v>
      </c>
      <c r="H6261">
        <v>2017</v>
      </c>
      <c r="J6261" t="str">
        <f>_xlfn.CONCAT(Table1[#This Row])</f>
        <v>Castel Firmian Teroldego Rotaliano 2017ItalyTeroldego RotalianoMezzacorona3.73967.82017</v>
      </c>
      <c r="S6261" t="b">
        <v>0</v>
      </c>
    </row>
    <row r="6262" spans="1:19" x14ac:dyDescent="0.2">
      <c r="A6262" t="s">
        <v>6674</v>
      </c>
      <c r="B6262" t="s">
        <v>66</v>
      </c>
      <c r="C6262" t="s">
        <v>436</v>
      </c>
      <c r="D6262" t="s">
        <v>5532</v>
      </c>
      <c r="E6262">
        <v>3.6</v>
      </c>
      <c r="F6262">
        <v>394</v>
      </c>
      <c r="G6262" s="21">
        <v>10.67</v>
      </c>
      <c r="H6262">
        <v>2017</v>
      </c>
      <c r="J6262" t="str">
        <f>_xlfn.CONCAT(Table1[#This Row])</f>
        <v>Añada 2017SpainBinissalem-MallorcaMacià Batle3.639410.672017</v>
      </c>
      <c r="S6262" t="b">
        <v>0</v>
      </c>
    </row>
    <row r="6263" spans="1:19" x14ac:dyDescent="0.2">
      <c r="A6263" t="s">
        <v>6671</v>
      </c>
      <c r="B6263" t="s">
        <v>9</v>
      </c>
      <c r="C6263" t="s">
        <v>596</v>
      </c>
      <c r="D6263" t="s">
        <v>1631</v>
      </c>
      <c r="E6263">
        <v>3.9</v>
      </c>
      <c r="F6263">
        <v>393</v>
      </c>
      <c r="G6263" s="21">
        <v>18.2</v>
      </c>
      <c r="H6263">
        <v>2017</v>
      </c>
      <c r="J6263" t="str">
        <f>_xlfn.CONCAT(Table1[#This Row])</f>
        <v>Ventoux Quintessence 2017FranceVentouxChâteau Pesquie3.939318.22017</v>
      </c>
      <c r="S6263" t="b">
        <v>0</v>
      </c>
    </row>
    <row r="6264" spans="1:19" x14ac:dyDescent="0.2">
      <c r="A6264" t="s">
        <v>6658</v>
      </c>
      <c r="B6264" t="s">
        <v>34</v>
      </c>
      <c r="C6264" t="s">
        <v>6659</v>
      </c>
      <c r="D6264" t="s">
        <v>6660</v>
      </c>
      <c r="E6264">
        <v>4.5999999999999996</v>
      </c>
      <c r="F6264">
        <v>391</v>
      </c>
      <c r="G6264" s="21">
        <v>173.63</v>
      </c>
      <c r="H6264">
        <v>2017</v>
      </c>
      <c r="J6264" t="str">
        <f>_xlfn.CONCAT(Table1[#This Row])</f>
        <v>Almaviva 2017ChilePuente AltoAlmaviva4.6391173.632017</v>
      </c>
      <c r="S6264" t="b">
        <v>0</v>
      </c>
    </row>
    <row r="6265" spans="1:19" x14ac:dyDescent="0.2">
      <c r="A6265" t="s">
        <v>6662</v>
      </c>
      <c r="B6265" t="s">
        <v>77</v>
      </c>
      <c r="C6265" t="s">
        <v>153</v>
      </c>
      <c r="D6265" t="s">
        <v>6663</v>
      </c>
      <c r="E6265">
        <v>3.6</v>
      </c>
      <c r="F6265">
        <v>391</v>
      </c>
      <c r="G6265" s="21">
        <v>4.8499999999999996</v>
      </c>
      <c r="H6265">
        <v>2017</v>
      </c>
      <c r="J6265" t="str">
        <f>_xlfn.CONCAT(Table1[#This Row])</f>
        <v>Marquês de Montemor 2017PortugalAlentejanoQuinta da Plansel3.63914.852017</v>
      </c>
      <c r="S6265" t="b">
        <v>0</v>
      </c>
    </row>
    <row r="6266" spans="1:19" x14ac:dyDescent="0.2">
      <c r="A6266" t="s">
        <v>1561</v>
      </c>
      <c r="B6266" t="s">
        <v>34</v>
      </c>
      <c r="C6266" t="s">
        <v>718</v>
      </c>
      <c r="D6266" t="s">
        <v>3057</v>
      </c>
      <c r="E6266">
        <v>3.9</v>
      </c>
      <c r="F6266">
        <v>389</v>
      </c>
      <c r="G6266" s="21">
        <v>13.5</v>
      </c>
      <c r="H6266">
        <v>2017</v>
      </c>
      <c r="J6266" t="str">
        <f>_xlfn.CONCAT(Table1[#This Row])</f>
        <v>Merlot 2017ChileColchagua ValleyMontes Alpha3.938913.52017</v>
      </c>
      <c r="S6266" t="b">
        <v>0</v>
      </c>
    </row>
    <row r="6267" spans="1:19" x14ac:dyDescent="0.2">
      <c r="A6267" t="s">
        <v>6587</v>
      </c>
      <c r="B6267" t="s">
        <v>9</v>
      </c>
      <c r="C6267" t="s">
        <v>5453</v>
      </c>
      <c r="D6267" t="s">
        <v>651</v>
      </c>
      <c r="E6267">
        <v>3.5</v>
      </c>
      <c r="F6267">
        <v>389</v>
      </c>
      <c r="G6267" s="21">
        <v>7.66</v>
      </c>
      <c r="H6267">
        <v>2017</v>
      </c>
      <c r="J6267" t="str">
        <f>_xlfn.CONCAT(Table1[#This Row])</f>
        <v>Luberon La Ciboise 2017FranceLuberonM. Chapoutier3.53897.662017</v>
      </c>
      <c r="S6267" t="b">
        <v>0</v>
      </c>
    </row>
    <row r="6268" spans="1:19" x14ac:dyDescent="0.2">
      <c r="A6268" t="s">
        <v>6590</v>
      </c>
      <c r="B6268" t="s">
        <v>66</v>
      </c>
      <c r="C6268" t="s">
        <v>308</v>
      </c>
      <c r="D6268" t="s">
        <v>6591</v>
      </c>
      <c r="E6268">
        <v>3.5</v>
      </c>
      <c r="F6268">
        <v>389</v>
      </c>
      <c r="G6268" s="21">
        <v>5.75</v>
      </c>
      <c r="H6268">
        <v>2017</v>
      </c>
      <c r="J6268" t="str">
        <f>_xlfn.CONCAT(Table1[#This Row])</f>
        <v>Banda Azul Crianza 2017SpainRiojaFederico Paternina3.53895.752017</v>
      </c>
      <c r="S6268" t="b">
        <v>0</v>
      </c>
    </row>
    <row r="6269" spans="1:19" x14ac:dyDescent="0.2">
      <c r="A6269" t="s">
        <v>6579</v>
      </c>
      <c r="B6269" t="s">
        <v>46</v>
      </c>
      <c r="C6269" t="s">
        <v>262</v>
      </c>
      <c r="D6269" t="s">
        <v>1365</v>
      </c>
      <c r="E6269">
        <v>4</v>
      </c>
      <c r="F6269">
        <v>388</v>
      </c>
      <c r="G6269" s="21">
        <v>27.99</v>
      </c>
      <c r="H6269">
        <v>2017</v>
      </c>
      <c r="J6269" t="str">
        <f>_xlfn.CONCAT(Table1[#This Row])</f>
        <v>Bishop Shiraz 2017AustraliaBarossa ValleyGlaetzer438827.992017</v>
      </c>
      <c r="S6269" t="b">
        <v>0</v>
      </c>
    </row>
    <row r="6270" spans="1:19" x14ac:dyDescent="0.2">
      <c r="A6270" t="s">
        <v>762</v>
      </c>
      <c r="B6270" t="s">
        <v>70</v>
      </c>
      <c r="C6270" t="s">
        <v>6581</v>
      </c>
      <c r="D6270" t="s">
        <v>5536</v>
      </c>
      <c r="E6270">
        <v>3.7</v>
      </c>
      <c r="F6270">
        <v>388</v>
      </c>
      <c r="G6270" s="21">
        <v>22.32</v>
      </c>
      <c r="H6270">
        <v>2017</v>
      </c>
      <c r="J6270" t="str">
        <f>_xlfn.CONCAT(Table1[#This Row])</f>
        <v>Cabernet Sauvignon 2017United StatesNapa CountyAvalon3.738822.322017</v>
      </c>
      <c r="S6270" t="b">
        <v>0</v>
      </c>
    </row>
    <row r="6271" spans="1:19" x14ac:dyDescent="0.2">
      <c r="A6271" t="s">
        <v>6580</v>
      </c>
      <c r="B6271" t="s">
        <v>77</v>
      </c>
      <c r="C6271" t="s">
        <v>78</v>
      </c>
      <c r="D6271" t="s">
        <v>3581</v>
      </c>
      <c r="E6271">
        <v>3.4</v>
      </c>
      <c r="F6271">
        <v>388</v>
      </c>
      <c r="G6271" s="21">
        <v>6.77</v>
      </c>
      <c r="H6271">
        <v>2017</v>
      </c>
      <c r="J6271" t="str">
        <f>_xlfn.CONCAT(Table1[#This Row])</f>
        <v>Douro Tinto 2017PortugalDouroLavradores de Feitoria3.43886.772017</v>
      </c>
      <c r="S6271" t="b">
        <v>0</v>
      </c>
    </row>
    <row r="6272" spans="1:19" x14ac:dyDescent="0.2">
      <c r="A6272" t="s">
        <v>6573</v>
      </c>
      <c r="B6272" t="s">
        <v>70</v>
      </c>
      <c r="C6272" t="s">
        <v>161</v>
      </c>
      <c r="D6272" t="s">
        <v>708</v>
      </c>
      <c r="E6272">
        <v>3.7</v>
      </c>
      <c r="F6272">
        <v>387</v>
      </c>
      <c r="G6272" s="21">
        <v>18.5</v>
      </c>
      <c r="H6272">
        <v>2017</v>
      </c>
      <c r="J6272" t="str">
        <f>_xlfn.CONCAT(Table1[#This Row])</f>
        <v>Diamond Collection Zinfandel (Red Label) 2017United StatesNapa ValleyFrancis Ford Coppola3.738718.52017</v>
      </c>
      <c r="S6272" t="b">
        <v>0</v>
      </c>
    </row>
    <row r="6273" spans="1:19" x14ac:dyDescent="0.2">
      <c r="A6273" t="s">
        <v>6570</v>
      </c>
      <c r="B6273" t="s">
        <v>34</v>
      </c>
      <c r="C6273" t="s">
        <v>4303</v>
      </c>
      <c r="D6273" t="s">
        <v>3779</v>
      </c>
      <c r="E6273">
        <v>4</v>
      </c>
      <c r="F6273">
        <v>386</v>
      </c>
      <c r="G6273" s="21">
        <v>15.39</v>
      </c>
      <c r="H6273">
        <v>2017</v>
      </c>
      <c r="J6273" t="str">
        <f>_xlfn.CONCAT(Table1[#This Row])</f>
        <v>Amplus One Carmenère 2017ChilePeumoSanta Ema438615.392017</v>
      </c>
      <c r="S6273" t="b">
        <v>0</v>
      </c>
    </row>
    <row r="6274" spans="1:19" x14ac:dyDescent="0.2">
      <c r="A6274" t="s">
        <v>6560</v>
      </c>
      <c r="B6274" t="s">
        <v>464</v>
      </c>
      <c r="C6274" t="s">
        <v>6561</v>
      </c>
      <c r="D6274" t="s">
        <v>6562</v>
      </c>
      <c r="E6274">
        <v>4.2</v>
      </c>
      <c r="F6274">
        <v>383</v>
      </c>
      <c r="G6274" s="21">
        <v>25.5</v>
      </c>
      <c r="H6274">
        <v>2017</v>
      </c>
      <c r="J6274" t="str">
        <f>_xlfn.CONCAT(Table1[#This Row])</f>
        <v>Ghi kai Uranos Xinomavro 2017GreeceNaoussaThymiopoulos4.238325.52017</v>
      </c>
      <c r="S6274" t="b">
        <v>0</v>
      </c>
    </row>
    <row r="6275" spans="1:19" x14ac:dyDescent="0.2">
      <c r="A6275" t="s">
        <v>6556</v>
      </c>
      <c r="B6275" t="s">
        <v>70</v>
      </c>
      <c r="C6275" t="s">
        <v>71</v>
      </c>
      <c r="D6275" t="s">
        <v>6557</v>
      </c>
      <c r="E6275">
        <v>3.9</v>
      </c>
      <c r="F6275">
        <v>383</v>
      </c>
      <c r="G6275" s="21">
        <v>9.99</v>
      </c>
      <c r="H6275">
        <v>2017</v>
      </c>
      <c r="J6275" t="str">
        <f>_xlfn.CONCAT(Table1[#This Row])</f>
        <v>Burlesque Old Vine Zinfandel 2017United StatesCaliforniaBurlesque3.93839.992017</v>
      </c>
      <c r="S6275" t="b">
        <v>0</v>
      </c>
    </row>
    <row r="6276" spans="1:19" x14ac:dyDescent="0.2">
      <c r="A6276" t="s">
        <v>6554</v>
      </c>
      <c r="B6276" t="s">
        <v>196</v>
      </c>
      <c r="C6276" t="s">
        <v>701</v>
      </c>
      <c r="D6276" t="s">
        <v>2160</v>
      </c>
      <c r="E6276">
        <v>4.0999999999999996</v>
      </c>
      <c r="F6276">
        <v>382</v>
      </c>
      <c r="G6276" s="21">
        <v>13.43</v>
      </c>
      <c r="H6276">
        <v>2017</v>
      </c>
      <c r="J6276" t="str">
        <f>_xlfn.CONCAT(Table1[#This Row])</f>
        <v>Gran Malbec 2017ArgentinaTupungatoDomaine Bousquet4.138213.432017</v>
      </c>
      <c r="S6276" t="b">
        <v>0</v>
      </c>
    </row>
    <row r="6277" spans="1:19" x14ac:dyDescent="0.2">
      <c r="A6277" t="s">
        <v>6550</v>
      </c>
      <c r="B6277" t="s">
        <v>66</v>
      </c>
      <c r="C6277" t="s">
        <v>222</v>
      </c>
      <c r="D6277" t="s">
        <v>2063</v>
      </c>
      <c r="E6277">
        <v>4</v>
      </c>
      <c r="F6277">
        <v>381</v>
      </c>
      <c r="G6277" s="21">
        <v>22.8</v>
      </c>
      <c r="H6277">
        <v>2017</v>
      </c>
      <c r="J6277" t="str">
        <f>_xlfn.CONCAT(Table1[#This Row])</f>
        <v>27 Ribera del Duero 2017SpainRibera del DueroProtos438122.82017</v>
      </c>
      <c r="S6277" t="b">
        <v>0</v>
      </c>
    </row>
    <row r="6278" spans="1:19" x14ac:dyDescent="0.2">
      <c r="A6278" t="s">
        <v>6482</v>
      </c>
      <c r="B6278" t="s">
        <v>77</v>
      </c>
      <c r="C6278" t="s">
        <v>78</v>
      </c>
      <c r="D6278" t="s">
        <v>3641</v>
      </c>
      <c r="E6278">
        <v>3.9</v>
      </c>
      <c r="F6278">
        <v>379</v>
      </c>
      <c r="G6278" s="21">
        <v>10.63</v>
      </c>
      <c r="H6278">
        <v>2017</v>
      </c>
      <c r="J6278" t="str">
        <f>_xlfn.CONCAT(Table1[#This Row])</f>
        <v>Duas Quintas Tinto 2017PortugalDouroRamos Pinto3.937910.632017</v>
      </c>
      <c r="S6278" t="b">
        <v>0</v>
      </c>
    </row>
    <row r="6279" spans="1:19" x14ac:dyDescent="0.2">
      <c r="A6279" t="s">
        <v>2807</v>
      </c>
      <c r="B6279" t="s">
        <v>16</v>
      </c>
      <c r="C6279" t="s">
        <v>433</v>
      </c>
      <c r="D6279" t="s">
        <v>5825</v>
      </c>
      <c r="E6279">
        <v>3.8</v>
      </c>
      <c r="F6279">
        <v>378</v>
      </c>
      <c r="G6279" s="21">
        <v>11.5</v>
      </c>
      <c r="H6279">
        <v>2017</v>
      </c>
      <c r="J6279" t="str">
        <f>_xlfn.CONCAT(Table1[#This Row])</f>
        <v>Valpolicella Ripasso Superiore 2017ItalyValpolicella RipassoPalazzo Maffei3.837811.52017</v>
      </c>
      <c r="S6279" t="b">
        <v>0</v>
      </c>
    </row>
    <row r="6280" spans="1:19" x14ac:dyDescent="0.2">
      <c r="A6280" t="s">
        <v>6473</v>
      </c>
      <c r="B6280" t="s">
        <v>16</v>
      </c>
      <c r="C6280" t="s">
        <v>228</v>
      </c>
      <c r="D6280" t="s">
        <v>1596</v>
      </c>
      <c r="E6280">
        <v>3.8</v>
      </c>
      <c r="F6280">
        <v>378</v>
      </c>
      <c r="G6280" s="21">
        <v>7.6</v>
      </c>
      <c r="H6280">
        <v>2017</v>
      </c>
      <c r="J6280" t="str">
        <f>_xlfn.CONCAT(Table1[#This Row])</f>
        <v>CDC Rosso 2017ItalyTerre SicilianeBaglio del Cristo di Campobello3.83787.62017</v>
      </c>
      <c r="S6280" t="b">
        <v>0</v>
      </c>
    </row>
    <row r="6281" spans="1:19" x14ac:dyDescent="0.2">
      <c r="A6281" t="s">
        <v>6470</v>
      </c>
      <c r="B6281" t="s">
        <v>66</v>
      </c>
      <c r="C6281" t="s">
        <v>308</v>
      </c>
      <c r="D6281" t="s">
        <v>1325</v>
      </c>
      <c r="E6281">
        <v>3.9</v>
      </c>
      <c r="F6281">
        <v>377</v>
      </c>
      <c r="G6281" s="21">
        <v>8.6999999999999993</v>
      </c>
      <c r="H6281">
        <v>2017</v>
      </c>
      <c r="J6281" t="str">
        <f>_xlfn.CONCAT(Table1[#This Row])</f>
        <v>Crianza Rioja 2017SpainRiojaRamón Bilbao3.93778.72017</v>
      </c>
      <c r="S6281" t="b">
        <v>0</v>
      </c>
    </row>
    <row r="6282" spans="1:19" x14ac:dyDescent="0.2">
      <c r="A6282" t="s">
        <v>6469</v>
      </c>
      <c r="B6282" t="s">
        <v>34</v>
      </c>
      <c r="C6282" t="s">
        <v>718</v>
      </c>
      <c r="D6282" t="s">
        <v>5145</v>
      </c>
      <c r="E6282">
        <v>3.8</v>
      </c>
      <c r="F6282">
        <v>377</v>
      </c>
      <c r="G6282" s="21">
        <v>15.79</v>
      </c>
      <c r="H6282">
        <v>2017</v>
      </c>
      <c r="J6282" t="str">
        <f>_xlfn.CONCAT(Table1[#This Row])</f>
        <v>Grande Reserve 2017ChileColchagua ValleyLos Vascos3.837715.792017</v>
      </c>
      <c r="S6282" t="b">
        <v>0</v>
      </c>
    </row>
    <row r="6283" spans="1:19" x14ac:dyDescent="0.2">
      <c r="A6283" t="s">
        <v>2302</v>
      </c>
      <c r="B6283" t="s">
        <v>62</v>
      </c>
      <c r="C6283" t="s">
        <v>1798</v>
      </c>
      <c r="D6283" t="s">
        <v>1807</v>
      </c>
      <c r="E6283">
        <v>3.4</v>
      </c>
      <c r="F6283">
        <v>377</v>
      </c>
      <c r="G6283" s="21">
        <v>9.9499999999999993</v>
      </c>
      <c r="H6283">
        <v>2017</v>
      </c>
      <c r="J6283" t="str">
        <f>_xlfn.CONCAT(Table1[#This Row])</f>
        <v>Pinotage 2017South AfricaCoastal RegionFleur du Cap3.43779.952017</v>
      </c>
      <c r="S6283" t="b">
        <v>0</v>
      </c>
    </row>
    <row r="6284" spans="1:19" x14ac:dyDescent="0.2">
      <c r="A6284" t="s">
        <v>6454</v>
      </c>
      <c r="B6284" t="s">
        <v>9</v>
      </c>
      <c r="C6284" t="s">
        <v>2151</v>
      </c>
      <c r="D6284" t="s">
        <v>6455</v>
      </c>
      <c r="E6284">
        <v>4</v>
      </c>
      <c r="F6284">
        <v>374</v>
      </c>
      <c r="G6284" s="21">
        <v>39.36</v>
      </c>
      <c r="H6284">
        <v>2017</v>
      </c>
      <c r="J6284" t="str">
        <f>_xlfn.CONCAT(Table1[#This Row])</f>
        <v>Mercurey 2017FranceMercureyChâteau de Chamirey437439.362017</v>
      </c>
      <c r="S6284" t="b">
        <v>0</v>
      </c>
    </row>
    <row r="6285" spans="1:19" x14ac:dyDescent="0.2">
      <c r="A6285" t="s">
        <v>6441</v>
      </c>
      <c r="B6285" t="s">
        <v>16</v>
      </c>
      <c r="C6285" t="s">
        <v>2349</v>
      </c>
      <c r="D6285" t="s">
        <v>3380</v>
      </c>
      <c r="E6285">
        <v>4.3</v>
      </c>
      <c r="F6285">
        <v>372</v>
      </c>
      <c r="G6285" s="21">
        <v>9.65</v>
      </c>
      <c r="H6285">
        <v>2017</v>
      </c>
      <c r="J6285" t="str">
        <f>_xlfn.CONCAT(Table1[#This Row])</f>
        <v>Ca' de' Rocchi Corvè Corvina della Provincia di Verona 2017ItalyVeronaTinazzi4.33729.652017</v>
      </c>
      <c r="S6285" t="b">
        <v>0</v>
      </c>
    </row>
    <row r="6286" spans="1:19" x14ac:dyDescent="0.2">
      <c r="A6286" t="s">
        <v>6442</v>
      </c>
      <c r="B6286" t="s">
        <v>16</v>
      </c>
      <c r="C6286" t="s">
        <v>302</v>
      </c>
      <c r="D6286" t="s">
        <v>6443</v>
      </c>
      <c r="E6286">
        <v>4</v>
      </c>
      <c r="F6286">
        <v>372</v>
      </c>
      <c r="G6286" s="21">
        <v>12.18</v>
      </c>
      <c r="H6286">
        <v>2017</v>
      </c>
      <c r="J6286" t="str">
        <f>_xlfn.CONCAT(Table1[#This Row])</f>
        <v>Lirica Primitivo di Manduria 2017ItalyPrimitivo di ManduriaProduttori Vini Manduria437212.182017</v>
      </c>
      <c r="S6286" t="b">
        <v>0</v>
      </c>
    </row>
    <row r="6287" spans="1:19" x14ac:dyDescent="0.2">
      <c r="A6287" t="s">
        <v>6436</v>
      </c>
      <c r="B6287" t="s">
        <v>16</v>
      </c>
      <c r="C6287" t="s">
        <v>234</v>
      </c>
      <c r="D6287" t="s">
        <v>94</v>
      </c>
      <c r="E6287">
        <v>4.2</v>
      </c>
      <c r="F6287">
        <v>371</v>
      </c>
      <c r="G6287" s="21">
        <v>34.020000000000003</v>
      </c>
      <c r="H6287">
        <v>2017</v>
      </c>
      <c r="J6287" t="str">
        <f>_xlfn.CONCAT(Table1[#This Row])</f>
        <v>Tenuta Guado al Tasso Cont'Ugo Bolgheri 2017ItalyBolgheriAntinori4.237134.022017</v>
      </c>
      <c r="S6287" t="b">
        <v>0</v>
      </c>
    </row>
    <row r="6288" spans="1:19" x14ac:dyDescent="0.2">
      <c r="A6288" t="s">
        <v>6430</v>
      </c>
      <c r="B6288" t="s">
        <v>66</v>
      </c>
      <c r="C6288" t="s">
        <v>480</v>
      </c>
      <c r="D6288" t="s">
        <v>2415</v>
      </c>
      <c r="E6288">
        <v>3.7</v>
      </c>
      <c r="F6288">
        <v>370</v>
      </c>
      <c r="G6288" s="21">
        <v>7.5</v>
      </c>
      <c r="H6288">
        <v>2017</v>
      </c>
      <c r="J6288" t="str">
        <f>_xlfn.CONCAT(Table1[#This Row])</f>
        <v>Marionette Monastrell - Syrah 2017SpainJumillaEGO3.73707.52017</v>
      </c>
      <c r="S6288" t="b">
        <v>0</v>
      </c>
    </row>
    <row r="6289" spans="1:19" x14ac:dyDescent="0.2">
      <c r="A6289" t="s">
        <v>6354</v>
      </c>
      <c r="B6289" t="s">
        <v>277</v>
      </c>
      <c r="C6289" t="s">
        <v>278</v>
      </c>
      <c r="D6289" t="s">
        <v>1997</v>
      </c>
      <c r="E6289">
        <v>3.7</v>
      </c>
      <c r="F6289">
        <v>368</v>
      </c>
      <c r="G6289" s="21">
        <v>8.9499999999999993</v>
      </c>
      <c r="H6289">
        <v>2017</v>
      </c>
      <c r="J6289" t="str">
        <f>_xlfn.CONCAT(Table1[#This Row])</f>
        <v>Ursprung 2017GermanyPfalzSchneider3.73688.952017</v>
      </c>
      <c r="S6289" t="b">
        <v>0</v>
      </c>
    </row>
    <row r="6290" spans="1:19" x14ac:dyDescent="0.2">
      <c r="A6290" t="s">
        <v>6349</v>
      </c>
      <c r="B6290" t="s">
        <v>62</v>
      </c>
      <c r="C6290" t="s">
        <v>6350</v>
      </c>
      <c r="D6290" t="s">
        <v>1807</v>
      </c>
      <c r="E6290">
        <v>3.3</v>
      </c>
      <c r="F6290">
        <v>368</v>
      </c>
      <c r="G6290" s="21">
        <v>9.9</v>
      </c>
      <c r="H6290">
        <v>2017</v>
      </c>
      <c r="J6290" t="str">
        <f>_xlfn.CONCAT(Table1[#This Row])</f>
        <v>Essence du Cap Pinotage 2017South AfricaBottelaryFleur du Cap3.33689.92017</v>
      </c>
      <c r="S6290" t="b">
        <v>0</v>
      </c>
    </row>
    <row r="6291" spans="1:19" x14ac:dyDescent="0.2">
      <c r="A6291" t="s">
        <v>6341</v>
      </c>
      <c r="B6291" t="s">
        <v>66</v>
      </c>
      <c r="C6291" t="s">
        <v>222</v>
      </c>
      <c r="D6291" t="s">
        <v>6342</v>
      </c>
      <c r="E6291">
        <v>3.9</v>
      </c>
      <c r="F6291">
        <v>367</v>
      </c>
      <c r="G6291" s="21">
        <v>16.5</v>
      </c>
      <c r="H6291">
        <v>2017</v>
      </c>
      <c r="J6291" t="str">
        <f>_xlfn.CONCAT(Table1[#This Row])</f>
        <v>Celeste Crianza 2017SpainRibera del DueroPago del Cielo3.936716.52017</v>
      </c>
      <c r="S6291" t="b">
        <v>0</v>
      </c>
    </row>
    <row r="6292" spans="1:19" x14ac:dyDescent="0.2">
      <c r="A6292" t="s">
        <v>285</v>
      </c>
      <c r="B6292" t="s">
        <v>16</v>
      </c>
      <c r="C6292" t="s">
        <v>454</v>
      </c>
      <c r="D6292" t="s">
        <v>1454</v>
      </c>
      <c r="E6292">
        <v>3.7</v>
      </c>
      <c r="F6292">
        <v>367</v>
      </c>
      <c r="G6292" s="21">
        <v>5.79</v>
      </c>
      <c r="H6292">
        <v>2017</v>
      </c>
      <c r="J6292" t="str">
        <f>_xlfn.CONCAT(Table1[#This Row])</f>
        <v>Pinot Noir 2017ItalySiciliaStemmari3.73675.792017</v>
      </c>
      <c r="S6292" t="b">
        <v>0</v>
      </c>
    </row>
    <row r="6293" spans="1:19" x14ac:dyDescent="0.2">
      <c r="A6293" t="s">
        <v>6332</v>
      </c>
      <c r="B6293" t="s">
        <v>16</v>
      </c>
      <c r="C6293" t="s">
        <v>99</v>
      </c>
      <c r="D6293" t="s">
        <v>1493</v>
      </c>
      <c r="E6293">
        <v>3.9</v>
      </c>
      <c r="F6293">
        <v>366</v>
      </c>
      <c r="G6293" s="21">
        <v>9.89</v>
      </c>
      <c r="H6293">
        <v>2017</v>
      </c>
      <c r="J6293" t="str">
        <f>_xlfn.CONCAT(Table1[#This Row])</f>
        <v>Scaia Paradiso 2017ItalyVenetoTenuta Sant'Antonio3.93669.892017</v>
      </c>
      <c r="S6293" t="b">
        <v>0</v>
      </c>
    </row>
    <row r="6294" spans="1:19" x14ac:dyDescent="0.2">
      <c r="A6294" t="s">
        <v>285</v>
      </c>
      <c r="B6294" t="s">
        <v>30</v>
      </c>
      <c r="C6294" t="s">
        <v>236</v>
      </c>
      <c r="D6294" t="s">
        <v>4090</v>
      </c>
      <c r="E6294">
        <v>3.6</v>
      </c>
      <c r="F6294">
        <v>366</v>
      </c>
      <c r="G6294" s="21">
        <v>15.59</v>
      </c>
      <c r="H6294">
        <v>2017</v>
      </c>
      <c r="J6294" t="str">
        <f>_xlfn.CONCAT(Table1[#This Row])</f>
        <v>Pinot Noir 2017New ZealandMarlboroughThe Ned3.636615.592017</v>
      </c>
      <c r="S6294" t="b">
        <v>0</v>
      </c>
    </row>
    <row r="6295" spans="1:19" x14ac:dyDescent="0.2">
      <c r="A6295" t="s">
        <v>6327</v>
      </c>
      <c r="B6295" t="s">
        <v>62</v>
      </c>
      <c r="C6295" t="s">
        <v>4015</v>
      </c>
      <c r="D6295" t="s">
        <v>4016</v>
      </c>
      <c r="E6295">
        <v>3.9</v>
      </c>
      <c r="F6295">
        <v>365</v>
      </c>
      <c r="G6295" s="21">
        <v>12.9</v>
      </c>
      <c r="H6295">
        <v>2017</v>
      </c>
      <c r="J6295" t="str">
        <f>_xlfn.CONCAT(Table1[#This Row])</f>
        <v>Merlot - Shiraz 2017South AfricaCitrusdal MountainCederberg3.936512.92017</v>
      </c>
      <c r="S6295" t="b">
        <v>0</v>
      </c>
    </row>
    <row r="6296" spans="1:19" x14ac:dyDescent="0.2">
      <c r="A6296" t="s">
        <v>6328</v>
      </c>
      <c r="B6296" t="s">
        <v>77</v>
      </c>
      <c r="C6296" t="s">
        <v>1685</v>
      </c>
      <c r="D6296" t="s">
        <v>3980</v>
      </c>
      <c r="E6296">
        <v>3.8</v>
      </c>
      <c r="F6296">
        <v>365</v>
      </c>
      <c r="G6296" s="21">
        <v>8.99</v>
      </c>
      <c r="H6296">
        <v>2017</v>
      </c>
      <c r="J6296" t="str">
        <f>_xlfn.CONCAT(Table1[#This Row])</f>
        <v>Dão 2017PortugalDãoCasa de Santar3.83658.992017</v>
      </c>
      <c r="S6296" t="b">
        <v>0</v>
      </c>
    </row>
    <row r="6297" spans="1:19" x14ac:dyDescent="0.2">
      <c r="A6297" t="s">
        <v>6322</v>
      </c>
      <c r="B6297" t="s">
        <v>16</v>
      </c>
      <c r="C6297" t="s">
        <v>454</v>
      </c>
      <c r="D6297" t="s">
        <v>6323</v>
      </c>
      <c r="E6297">
        <v>3.6</v>
      </c>
      <c r="F6297">
        <v>364</v>
      </c>
      <c r="G6297" s="21">
        <v>7.45</v>
      </c>
      <c r="H6297">
        <v>2017</v>
      </c>
      <c r="J6297" t="str">
        <f>_xlfn.CONCAT(Table1[#This Row])</f>
        <v>Sedàra 2017ItalySiciliaDonnafugata3.63647.452017</v>
      </c>
      <c r="S6297" t="b">
        <v>0</v>
      </c>
    </row>
    <row r="6298" spans="1:19" x14ac:dyDescent="0.2">
      <c r="A6298" t="s">
        <v>6324</v>
      </c>
      <c r="B6298" t="s">
        <v>16</v>
      </c>
      <c r="C6298" t="s">
        <v>1497</v>
      </c>
      <c r="D6298" t="s">
        <v>1498</v>
      </c>
      <c r="E6298">
        <v>3.6</v>
      </c>
      <c r="F6298">
        <v>364</v>
      </c>
      <c r="G6298" s="21">
        <v>6.58</v>
      </c>
      <c r="H6298">
        <v>2017</v>
      </c>
      <c r="J6298" t="str">
        <f>_xlfn.CONCAT(Table1[#This Row])</f>
        <v>Grotta Rossa Carignano del Sulcis 2017ItalyCarignano del SulcisSantadi3.63646.582017</v>
      </c>
      <c r="S6298" t="b">
        <v>0</v>
      </c>
    </row>
    <row r="6299" spans="1:19" x14ac:dyDescent="0.2">
      <c r="A6299" t="s">
        <v>1433</v>
      </c>
      <c r="B6299" t="s">
        <v>16</v>
      </c>
      <c r="C6299" t="s">
        <v>178</v>
      </c>
      <c r="D6299" t="s">
        <v>1826</v>
      </c>
      <c r="E6299">
        <v>3.9</v>
      </c>
      <c r="F6299">
        <v>363</v>
      </c>
      <c r="G6299" s="21">
        <v>16.39</v>
      </c>
      <c r="H6299">
        <v>2017</v>
      </c>
      <c r="J6299" t="str">
        <f>_xlfn.CONCAT(Table1[#This Row])</f>
        <v>Barbera d'Alba 2017ItalyBarbera d'AlbaElio Altare3.936316.392017</v>
      </c>
      <c r="S6299" t="b">
        <v>0</v>
      </c>
    </row>
    <row r="6300" spans="1:19" x14ac:dyDescent="0.2">
      <c r="A6300" t="s">
        <v>6310</v>
      </c>
      <c r="B6300" t="s">
        <v>16</v>
      </c>
      <c r="C6300" t="s">
        <v>99</v>
      </c>
      <c r="D6300" t="s">
        <v>1225</v>
      </c>
      <c r="E6300">
        <v>3.7</v>
      </c>
      <c r="F6300">
        <v>362</v>
      </c>
      <c r="G6300" s="21">
        <v>7.19</v>
      </c>
      <c r="H6300">
        <v>2017</v>
      </c>
      <c r="J6300" t="str">
        <f>_xlfn.CONCAT(Table1[#This Row])</f>
        <v>Veneto Rosso Passo Rosso 2017ItalyVenetoLenotti3.73627.192017</v>
      </c>
      <c r="S6300" t="b">
        <v>0</v>
      </c>
    </row>
    <row r="6301" spans="1:19" x14ac:dyDescent="0.2">
      <c r="A6301" t="s">
        <v>285</v>
      </c>
      <c r="B6301" t="s">
        <v>30</v>
      </c>
      <c r="C6301" t="s">
        <v>236</v>
      </c>
      <c r="D6301" t="s">
        <v>1199</v>
      </c>
      <c r="E6301">
        <v>3.9</v>
      </c>
      <c r="F6301">
        <v>361</v>
      </c>
      <c r="G6301" s="21">
        <v>33.630000000000003</v>
      </c>
      <c r="H6301">
        <v>2017</v>
      </c>
      <c r="J6301" t="str">
        <f>_xlfn.CONCAT(Table1[#This Row])</f>
        <v>Pinot Noir 2017New ZealandMarlboroughCloudy Bay3.936133.632017</v>
      </c>
      <c r="S6301" t="b">
        <v>0</v>
      </c>
    </row>
    <row r="6302" spans="1:19" x14ac:dyDescent="0.2">
      <c r="A6302" t="s">
        <v>6228</v>
      </c>
      <c r="B6302" t="s">
        <v>196</v>
      </c>
      <c r="C6302" t="s">
        <v>701</v>
      </c>
      <c r="D6302" t="s">
        <v>1019</v>
      </c>
      <c r="E6302">
        <v>3.5</v>
      </c>
      <c r="F6302">
        <v>359</v>
      </c>
      <c r="G6302" s="21">
        <v>9.99</v>
      </c>
      <c r="H6302">
        <v>2017</v>
      </c>
      <c r="J6302" t="str">
        <f>_xlfn.CONCAT(Table1[#This Row])</f>
        <v>1300 Cabernet Sauvignon 2017ArgentinaTupungatoAndeluna3.53599.992017</v>
      </c>
      <c r="S6302" t="b">
        <v>0</v>
      </c>
    </row>
    <row r="6303" spans="1:19" x14ac:dyDescent="0.2">
      <c r="A6303" t="s">
        <v>5117</v>
      </c>
      <c r="B6303" t="s">
        <v>16</v>
      </c>
      <c r="C6303" t="s">
        <v>6219</v>
      </c>
      <c r="D6303" t="s">
        <v>2709</v>
      </c>
      <c r="E6303">
        <v>4.0999999999999996</v>
      </c>
      <c r="F6303">
        <v>358</v>
      </c>
      <c r="G6303" s="21">
        <v>10.45</v>
      </c>
      <c r="H6303">
        <v>2017</v>
      </c>
      <c r="J6303" t="str">
        <f>_xlfn.CONCAT(Table1[#This Row])</f>
        <v>Appassimento 2017ItalyAbruzzoCollefrisio4.135810.452017</v>
      </c>
      <c r="S6303" t="b">
        <v>0</v>
      </c>
    </row>
    <row r="6304" spans="1:19" x14ac:dyDescent="0.2">
      <c r="A6304" t="s">
        <v>685</v>
      </c>
      <c r="B6304" t="s">
        <v>46</v>
      </c>
      <c r="C6304" t="s">
        <v>262</v>
      </c>
      <c r="D6304" t="s">
        <v>2644</v>
      </c>
      <c r="E6304">
        <v>4</v>
      </c>
      <c r="F6304">
        <v>353</v>
      </c>
      <c r="G6304" s="21">
        <v>15.9</v>
      </c>
      <c r="H6304">
        <v>2017</v>
      </c>
      <c r="J6304" t="str">
        <f>_xlfn.CONCAT(Table1[#This Row])</f>
        <v>Shiraz 2017AustraliaBarossa ValleySchild Estate435315.92017</v>
      </c>
      <c r="S6304" t="b">
        <v>0</v>
      </c>
    </row>
    <row r="6305" spans="1:19" x14ac:dyDescent="0.2">
      <c r="A6305" t="s">
        <v>6191</v>
      </c>
      <c r="B6305" t="s">
        <v>34</v>
      </c>
      <c r="C6305" t="s">
        <v>365</v>
      </c>
      <c r="D6305" t="s">
        <v>2090</v>
      </c>
      <c r="E6305">
        <v>3.9</v>
      </c>
      <c r="F6305">
        <v>353</v>
      </c>
      <c r="G6305" s="21">
        <v>13.5</v>
      </c>
      <c r="H6305">
        <v>2017</v>
      </c>
      <c r="J6305" t="str">
        <f>_xlfn.CONCAT(Table1[#This Row])</f>
        <v>Gran Reserva Carmenère 2017ChileMaule ValleyTerraNoble3.935313.52017</v>
      </c>
      <c r="S6305" t="b">
        <v>0</v>
      </c>
    </row>
    <row r="6306" spans="1:19" x14ac:dyDescent="0.2">
      <c r="A6306" t="s">
        <v>6190</v>
      </c>
      <c r="B6306" t="s">
        <v>23</v>
      </c>
      <c r="C6306" t="s">
        <v>247</v>
      </c>
      <c r="D6306" t="s">
        <v>1601</v>
      </c>
      <c r="E6306">
        <v>4.0999999999999996</v>
      </c>
      <c r="F6306">
        <v>352</v>
      </c>
      <c r="G6306" s="21">
        <v>17.059999999999999</v>
      </c>
      <c r="H6306">
        <v>2017</v>
      </c>
      <c r="J6306" t="str">
        <f>_xlfn.CONCAT(Table1[#This Row])</f>
        <v>The Legends 2017AustriaBurgenlandScheiblhofer4.135217.062017</v>
      </c>
      <c r="S6306" t="b">
        <v>0</v>
      </c>
    </row>
    <row r="6307" spans="1:19" x14ac:dyDescent="0.2">
      <c r="A6307" t="s">
        <v>6182</v>
      </c>
      <c r="B6307" t="s">
        <v>16</v>
      </c>
      <c r="C6307" t="s">
        <v>120</v>
      </c>
      <c r="D6307" t="s">
        <v>4686</v>
      </c>
      <c r="E6307">
        <v>3.9</v>
      </c>
      <c r="F6307">
        <v>350</v>
      </c>
      <c r="G6307" s="21">
        <v>15.11</v>
      </c>
      <c r="H6307">
        <v>2017</v>
      </c>
      <c r="J6307" t="str">
        <f>_xlfn.CONCAT(Table1[#This Row])</f>
        <v>Barbera d'Asti Camp du Rouss 2017ItalyBarbera d'AstiCoppo3.935015.112017</v>
      </c>
      <c r="S6307" t="b">
        <v>0</v>
      </c>
    </row>
    <row r="6308" spans="1:19" x14ac:dyDescent="0.2">
      <c r="A6308" t="s">
        <v>942</v>
      </c>
      <c r="B6308" t="s">
        <v>16</v>
      </c>
      <c r="C6308" t="s">
        <v>294</v>
      </c>
      <c r="D6308" t="s">
        <v>359</v>
      </c>
      <c r="E6308">
        <v>4</v>
      </c>
      <c r="F6308">
        <v>349</v>
      </c>
      <c r="G6308" s="21">
        <v>16.079999999999998</v>
      </c>
      <c r="H6308">
        <v>2017</v>
      </c>
      <c r="J6308" t="str">
        <f>_xlfn.CONCAT(Table1[#This Row])</f>
        <v>Rosso di Montalcino 2017ItalyRosso di MontalcinoCiacci Piccolomini d'Aragona434916.082017</v>
      </c>
      <c r="S6308" t="b">
        <v>0</v>
      </c>
    </row>
    <row r="6309" spans="1:19" x14ac:dyDescent="0.2">
      <c r="A6309" t="s">
        <v>6114</v>
      </c>
      <c r="B6309" t="s">
        <v>9</v>
      </c>
      <c r="C6309" t="s">
        <v>6115</v>
      </c>
      <c r="D6309" t="s">
        <v>868</v>
      </c>
      <c r="E6309">
        <v>3.9</v>
      </c>
      <c r="F6309">
        <v>349</v>
      </c>
      <c r="G6309" s="21">
        <v>23.88</v>
      </c>
      <c r="H6309">
        <v>2017</v>
      </c>
      <c r="J6309" t="str">
        <f>_xlfn.CONCAT(Table1[#This Row])</f>
        <v>Chorey-Les-Beaune 2017FranceChorey-lès-BeauneJoseph Drouhin3.934923.882017</v>
      </c>
      <c r="S6309" t="b">
        <v>0</v>
      </c>
    </row>
    <row r="6310" spans="1:19" x14ac:dyDescent="0.2">
      <c r="A6310" t="s">
        <v>6110</v>
      </c>
      <c r="B6310" t="s">
        <v>77</v>
      </c>
      <c r="C6310" t="s">
        <v>78</v>
      </c>
      <c r="D6310" t="s">
        <v>6111</v>
      </c>
      <c r="E6310">
        <v>3.8</v>
      </c>
      <c r="F6310">
        <v>348</v>
      </c>
      <c r="G6310" s="21">
        <v>12.19</v>
      </c>
      <c r="H6310">
        <v>2017</v>
      </c>
      <c r="J6310" t="str">
        <f>_xlfn.CONCAT(Table1[#This Row])</f>
        <v>M.I. Tinto 2017PortugalDouroQuinta Maria Izabel3.834812.192017</v>
      </c>
      <c r="S6310" t="b">
        <v>0</v>
      </c>
    </row>
    <row r="6311" spans="1:19" x14ac:dyDescent="0.2">
      <c r="A6311" t="s">
        <v>5117</v>
      </c>
      <c r="B6311" t="s">
        <v>16</v>
      </c>
      <c r="C6311" t="s">
        <v>53</v>
      </c>
      <c r="D6311" t="s">
        <v>661</v>
      </c>
      <c r="E6311">
        <v>4.0999999999999996</v>
      </c>
      <c r="F6311">
        <v>347</v>
      </c>
      <c r="G6311" s="21">
        <v>9.9</v>
      </c>
      <c r="H6311">
        <v>2017</v>
      </c>
      <c r="J6311" t="str">
        <f>_xlfn.CONCAT(Table1[#This Row])</f>
        <v>Appassimento 2017ItalyPugliaEpicuro4.13479.92017</v>
      </c>
      <c r="S6311" t="b">
        <v>0</v>
      </c>
    </row>
    <row r="6312" spans="1:19" x14ac:dyDescent="0.2">
      <c r="A6312" t="s">
        <v>6105</v>
      </c>
      <c r="B6312" t="s">
        <v>34</v>
      </c>
      <c r="C6312" t="s">
        <v>718</v>
      </c>
      <c r="D6312" t="s">
        <v>2356</v>
      </c>
      <c r="E6312">
        <v>3.8</v>
      </c>
      <c r="F6312">
        <v>347</v>
      </c>
      <c r="G6312" s="21">
        <v>8.65</v>
      </c>
      <c r="H6312">
        <v>2017</v>
      </c>
      <c r="J6312" t="str">
        <f>_xlfn.CONCAT(Table1[#This Row])</f>
        <v>Twins Red Blend (Malbec - Cabernet Sauvignon) 2017ChileColchagua ValleyMontes3.83478.652017</v>
      </c>
      <c r="S6312" t="b">
        <v>0</v>
      </c>
    </row>
    <row r="6313" spans="1:19" x14ac:dyDescent="0.2">
      <c r="A6313" t="s">
        <v>6103</v>
      </c>
      <c r="B6313" t="s">
        <v>9</v>
      </c>
      <c r="C6313" t="s">
        <v>1603</v>
      </c>
      <c r="D6313" t="s">
        <v>6104</v>
      </c>
      <c r="E6313">
        <v>3.5</v>
      </c>
      <c r="F6313">
        <v>347</v>
      </c>
      <c r="G6313" s="21">
        <v>9.83</v>
      </c>
      <c r="H6313">
        <v>2017</v>
      </c>
      <c r="J6313" t="str">
        <f>_xlfn.CONCAT(Table1[#This Row])</f>
        <v>La Cuvée Mythique 2017FranceLanguedoc-RoussillonVal d'Orbieu3.53479.832017</v>
      </c>
      <c r="S6313" t="b">
        <v>0</v>
      </c>
    </row>
    <row r="6314" spans="1:19" x14ac:dyDescent="0.2">
      <c r="A6314" t="s">
        <v>6096</v>
      </c>
      <c r="B6314" t="s">
        <v>9</v>
      </c>
      <c r="C6314" t="s">
        <v>4631</v>
      </c>
      <c r="D6314" t="s">
        <v>457</v>
      </c>
      <c r="E6314">
        <v>3.7</v>
      </c>
      <c r="F6314">
        <v>346</v>
      </c>
      <c r="G6314" s="21">
        <v>10.25</v>
      </c>
      <c r="H6314">
        <v>2017</v>
      </c>
      <c r="J6314" t="str">
        <f>_xlfn.CONCAT(Table1[#This Row])</f>
        <v>Côtes du Rhône Villages Rouge 2017FranceCôtes-du-Rhône-VillagesFamille Perrin3.734610.252017</v>
      </c>
      <c r="S6314" t="b">
        <v>0</v>
      </c>
    </row>
    <row r="6315" spans="1:19" x14ac:dyDescent="0.2">
      <c r="A6315" t="s">
        <v>6087</v>
      </c>
      <c r="B6315" t="s">
        <v>16</v>
      </c>
      <c r="C6315" t="s">
        <v>4297</v>
      </c>
      <c r="D6315" t="s">
        <v>2881</v>
      </c>
      <c r="E6315">
        <v>3.4</v>
      </c>
      <c r="F6315">
        <v>345</v>
      </c>
      <c r="G6315" s="21">
        <v>5.5</v>
      </c>
      <c r="H6315">
        <v>2017</v>
      </c>
      <c r="J6315" t="str">
        <f>_xlfn.CONCAT(Table1[#This Row])</f>
        <v>Cirò Classico Rosso 2017ItalyCiròLibrandi3.43455.52017</v>
      </c>
      <c r="S6315" t="b">
        <v>0</v>
      </c>
    </row>
    <row r="6316" spans="1:19" x14ac:dyDescent="0.2">
      <c r="A6316" t="s">
        <v>6076</v>
      </c>
      <c r="B6316" t="s">
        <v>66</v>
      </c>
      <c r="C6316" t="s">
        <v>313</v>
      </c>
      <c r="D6316" t="s">
        <v>6077</v>
      </c>
      <c r="E6316">
        <v>3.7</v>
      </c>
      <c r="F6316">
        <v>343</v>
      </c>
      <c r="G6316" s="21">
        <v>9.9499999999999993</v>
      </c>
      <c r="H6316">
        <v>2017</v>
      </c>
      <c r="J6316" t="str">
        <f>_xlfn.CONCAT(Table1[#This Row])</f>
        <v>Secrets de Mar Rouge 2017SpainPrioratClos Galena3.73439.952017</v>
      </c>
      <c r="S6316" t="b">
        <v>0</v>
      </c>
    </row>
    <row r="6317" spans="1:19" x14ac:dyDescent="0.2">
      <c r="A6317" t="s">
        <v>6070</v>
      </c>
      <c r="B6317" t="s">
        <v>9</v>
      </c>
      <c r="C6317" t="s">
        <v>6071</v>
      </c>
      <c r="D6317" t="s">
        <v>457</v>
      </c>
      <c r="E6317">
        <v>3.8</v>
      </c>
      <c r="F6317">
        <v>342</v>
      </c>
      <c r="G6317" s="21">
        <v>13.5</v>
      </c>
      <c r="H6317">
        <v>2017</v>
      </c>
      <c r="J6317" t="str">
        <f>_xlfn.CONCAT(Table1[#This Row])</f>
        <v>Peyre Blanche Cairanne 2017FranceCairanneFamille Perrin3.834213.52017</v>
      </c>
      <c r="S6317" t="b">
        <v>0</v>
      </c>
    </row>
    <row r="6318" spans="1:19" x14ac:dyDescent="0.2">
      <c r="A6318" t="s">
        <v>6064</v>
      </c>
      <c r="B6318" t="s">
        <v>9</v>
      </c>
      <c r="C6318" t="s">
        <v>175</v>
      </c>
      <c r="D6318" t="s">
        <v>173</v>
      </c>
      <c r="E6318">
        <v>3.7</v>
      </c>
      <c r="F6318">
        <v>341</v>
      </c>
      <c r="G6318" s="21">
        <v>7.06</v>
      </c>
      <c r="H6318">
        <v>2017</v>
      </c>
      <c r="J6318" t="str">
        <f>_xlfn.CONCAT(Table1[#This Row])</f>
        <v>Vignes de Nicole Cabernet Sauvignon - Syrah Pays d'Oc 2017FrancePays d'OcPaul Mas3.73417.062017</v>
      </c>
      <c r="S6318" t="b">
        <v>0</v>
      </c>
    </row>
    <row r="6319" spans="1:19" x14ac:dyDescent="0.2">
      <c r="A6319" t="s">
        <v>6065</v>
      </c>
      <c r="B6319" t="s">
        <v>196</v>
      </c>
      <c r="C6319" t="s">
        <v>856</v>
      </c>
      <c r="D6319" t="s">
        <v>857</v>
      </c>
      <c r="E6319">
        <v>3.7</v>
      </c>
      <c r="F6319">
        <v>341</v>
      </c>
      <c r="G6319" s="21">
        <v>10.51</v>
      </c>
      <c r="H6319">
        <v>2017</v>
      </c>
      <c r="J6319" t="str">
        <f>_xlfn.CONCAT(Table1[#This Row])</f>
        <v>Perlita Malbec - Syrah 2017ArgentinaUco ValleyDiamAndes3.734110.512017</v>
      </c>
      <c r="S6319" t="b">
        <v>0</v>
      </c>
    </row>
    <row r="6320" spans="1:19" x14ac:dyDescent="0.2">
      <c r="A6320" t="s">
        <v>2813</v>
      </c>
      <c r="B6320" t="s">
        <v>16</v>
      </c>
      <c r="C6320" t="s">
        <v>638</v>
      </c>
      <c r="D6320" t="s">
        <v>5225</v>
      </c>
      <c r="E6320">
        <v>3.8</v>
      </c>
      <c r="F6320">
        <v>340</v>
      </c>
      <c r="G6320" s="21">
        <v>11.9</v>
      </c>
      <c r="H6320">
        <v>2017</v>
      </c>
      <c r="J6320" t="str">
        <f>_xlfn.CONCAT(Table1[#This Row])</f>
        <v>Montepulciano d'Abruzzo 2017ItalyMontepulciano d'AbruzzoValle Reale3.834011.92017</v>
      </c>
      <c r="S6320" t="b">
        <v>0</v>
      </c>
    </row>
    <row r="6321" spans="1:19" x14ac:dyDescent="0.2">
      <c r="A6321" t="s">
        <v>2302</v>
      </c>
      <c r="B6321" t="s">
        <v>62</v>
      </c>
      <c r="C6321" t="s">
        <v>63</v>
      </c>
      <c r="D6321" t="s">
        <v>2381</v>
      </c>
      <c r="E6321">
        <v>3.9</v>
      </c>
      <c r="F6321">
        <v>338</v>
      </c>
      <c r="G6321" s="21">
        <v>13.5</v>
      </c>
      <c r="H6321">
        <v>2017</v>
      </c>
      <c r="J6321" t="str">
        <f>_xlfn.CONCAT(Table1[#This Row])</f>
        <v>Pinotage 2017South AfricaStellenboschLanzerac3.933813.52017</v>
      </c>
      <c r="S6321" t="b">
        <v>0</v>
      </c>
    </row>
    <row r="6322" spans="1:19" x14ac:dyDescent="0.2">
      <c r="A6322" t="s">
        <v>243</v>
      </c>
      <c r="B6322" t="s">
        <v>9</v>
      </c>
      <c r="C6322" t="s">
        <v>274</v>
      </c>
      <c r="D6322" t="s">
        <v>574</v>
      </c>
      <c r="E6322">
        <v>3.5</v>
      </c>
      <c r="F6322">
        <v>338</v>
      </c>
      <c r="G6322" s="21">
        <v>7.7</v>
      </c>
      <c r="H6322">
        <v>2017</v>
      </c>
      <c r="J6322" t="str">
        <f>_xlfn.CONCAT(Table1[#This Row])</f>
        <v>Syrah 2017FranceVin de FrancePaul Jaboulet Aîné3.53387.72017</v>
      </c>
      <c r="S6322" t="b">
        <v>0</v>
      </c>
    </row>
    <row r="6323" spans="1:19" x14ac:dyDescent="0.2">
      <c r="A6323" t="s">
        <v>285</v>
      </c>
      <c r="B6323" t="s">
        <v>62</v>
      </c>
      <c r="C6323" t="s">
        <v>1468</v>
      </c>
      <c r="D6323" t="s">
        <v>1824</v>
      </c>
      <c r="E6323">
        <v>3.8</v>
      </c>
      <c r="F6323">
        <v>336</v>
      </c>
      <c r="G6323" s="21">
        <v>18.89</v>
      </c>
      <c r="H6323">
        <v>2017</v>
      </c>
      <c r="J6323" t="str">
        <f>_xlfn.CONCAT(Table1[#This Row])</f>
        <v>Pinot Noir 2017South AfricaElginPaul Cluver3.833618.892017</v>
      </c>
      <c r="S6323" t="b">
        <v>0</v>
      </c>
    </row>
    <row r="6324" spans="1:19" x14ac:dyDescent="0.2">
      <c r="A6324" t="s">
        <v>5969</v>
      </c>
      <c r="B6324" t="s">
        <v>70</v>
      </c>
      <c r="C6324" t="s">
        <v>4093</v>
      </c>
      <c r="D6324" t="s">
        <v>708</v>
      </c>
      <c r="E6324">
        <v>3.5</v>
      </c>
      <c r="F6324">
        <v>336</v>
      </c>
      <c r="G6324" s="21">
        <v>29.05</v>
      </c>
      <c r="H6324">
        <v>2017</v>
      </c>
      <c r="J6324" t="str">
        <f>_xlfn.CONCAT(Table1[#This Row])</f>
        <v>Diamond Collection Pinot Noir (Silver Label) 2017United StatesMonterey CountyFrancis Ford Coppola3.533629.052017</v>
      </c>
      <c r="S6324" t="b">
        <v>0</v>
      </c>
    </row>
    <row r="6325" spans="1:19" x14ac:dyDescent="0.2">
      <c r="A6325" t="s">
        <v>5959</v>
      </c>
      <c r="B6325" t="s">
        <v>16</v>
      </c>
      <c r="C6325" t="s">
        <v>120</v>
      </c>
      <c r="D6325" t="s">
        <v>1743</v>
      </c>
      <c r="E6325">
        <v>3.6</v>
      </c>
      <c r="F6325">
        <v>335</v>
      </c>
      <c r="G6325" s="21">
        <v>11.6</v>
      </c>
      <c r="H6325">
        <v>2017</v>
      </c>
      <c r="J6325" t="str">
        <f>_xlfn.CONCAT(Table1[#This Row])</f>
        <v>Barbera d'Asti Le Orme 2017ItalyBarbera d'AstiMichele Chiarlo3.633511.62017</v>
      </c>
      <c r="S6325" t="b">
        <v>0</v>
      </c>
    </row>
    <row r="6326" spans="1:19" x14ac:dyDescent="0.2">
      <c r="A6326" t="s">
        <v>5957</v>
      </c>
      <c r="B6326" t="s">
        <v>66</v>
      </c>
      <c r="C6326" t="s">
        <v>268</v>
      </c>
      <c r="D6326" t="s">
        <v>3240</v>
      </c>
      <c r="E6326">
        <v>3.3</v>
      </c>
      <c r="F6326">
        <v>335</v>
      </c>
      <c r="G6326" s="21">
        <v>6.45</v>
      </c>
      <c r="H6326">
        <v>2017</v>
      </c>
      <c r="J6326" t="str">
        <f>_xlfn.CONCAT(Table1[#This Row])</f>
        <v>Càtar Montsant 2017SpainMontsantPinord3.33356.452017</v>
      </c>
      <c r="S6326" t="b">
        <v>0</v>
      </c>
    </row>
    <row r="6327" spans="1:19" x14ac:dyDescent="0.2">
      <c r="A6327" t="s">
        <v>5947</v>
      </c>
      <c r="B6327" t="s">
        <v>9</v>
      </c>
      <c r="C6327" t="s">
        <v>5948</v>
      </c>
      <c r="D6327" t="s">
        <v>457</v>
      </c>
      <c r="E6327">
        <v>3.9</v>
      </c>
      <c r="F6327">
        <v>334</v>
      </c>
      <c r="G6327" s="21">
        <v>11.9</v>
      </c>
      <c r="H6327">
        <v>2017</v>
      </c>
      <c r="J6327" t="str">
        <f>_xlfn.CONCAT(Table1[#This Row])</f>
        <v>Vinsobres Les Cornuds 2017FranceVinsobresFamille Perrin3.933411.92017</v>
      </c>
      <c r="S6327" t="b">
        <v>0</v>
      </c>
    </row>
    <row r="6328" spans="1:19" x14ac:dyDescent="0.2">
      <c r="A6328" t="s">
        <v>5955</v>
      </c>
      <c r="B6328" t="s">
        <v>62</v>
      </c>
      <c r="C6328" t="s">
        <v>63</v>
      </c>
      <c r="D6328" t="s">
        <v>5956</v>
      </c>
      <c r="E6328">
        <v>3.8</v>
      </c>
      <c r="F6328">
        <v>334</v>
      </c>
      <c r="G6328" s="21">
        <v>9.5</v>
      </c>
      <c r="H6328">
        <v>2017</v>
      </c>
      <c r="J6328" t="str">
        <f>_xlfn.CONCAT(Table1[#This Row])</f>
        <v>The Pepper Pot 2017South AfricaStellenboschEdgebaston3.83349.52017</v>
      </c>
      <c r="S6328" t="b">
        <v>0</v>
      </c>
    </row>
    <row r="6329" spans="1:19" x14ac:dyDescent="0.2">
      <c r="A6329" t="s">
        <v>5929</v>
      </c>
      <c r="B6329" t="s">
        <v>66</v>
      </c>
      <c r="C6329" t="s">
        <v>169</v>
      </c>
      <c r="D6329" t="s">
        <v>170</v>
      </c>
      <c r="E6329">
        <v>3.8</v>
      </c>
      <c r="F6329">
        <v>332</v>
      </c>
      <c r="G6329" s="21">
        <v>7.29</v>
      </c>
      <c r="H6329">
        <v>2017</v>
      </c>
      <c r="J6329" t="str">
        <f>_xlfn.CONCAT(Table1[#This Row])</f>
        <v>Coronas Crianza 2017SpainCatalunyaTorres3.83327.292017</v>
      </c>
      <c r="S6329" t="b">
        <v>0</v>
      </c>
    </row>
    <row r="6330" spans="1:19" x14ac:dyDescent="0.2">
      <c r="A6330" t="s">
        <v>5924</v>
      </c>
      <c r="B6330" t="s">
        <v>34</v>
      </c>
      <c r="C6330" t="s">
        <v>718</v>
      </c>
      <c r="D6330" t="s">
        <v>3893</v>
      </c>
      <c r="E6330">
        <v>3.9</v>
      </c>
      <c r="F6330">
        <v>331</v>
      </c>
      <c r="G6330" s="21">
        <v>10.5</v>
      </c>
      <c r="H6330">
        <v>2017</v>
      </c>
      <c r="J6330" t="str">
        <f>_xlfn.CONCAT(Table1[#This Row])</f>
        <v>Novas Gran Reserva Carmenère - Cabernet Sauvignon 2017ChileColchagua ValleyEmiliana3.933110.52017</v>
      </c>
      <c r="S6330" t="b">
        <v>0</v>
      </c>
    </row>
    <row r="6331" spans="1:19" x14ac:dyDescent="0.2">
      <c r="A6331" t="s">
        <v>806</v>
      </c>
      <c r="B6331" t="s">
        <v>23</v>
      </c>
      <c r="C6331" t="s">
        <v>247</v>
      </c>
      <c r="D6331" t="s">
        <v>5922</v>
      </c>
      <c r="E6331">
        <v>3.8</v>
      </c>
      <c r="F6331">
        <v>331</v>
      </c>
      <c r="G6331" s="21">
        <v>14.08</v>
      </c>
      <c r="H6331">
        <v>2017</v>
      </c>
      <c r="J6331" t="str">
        <f>_xlfn.CONCAT(Table1[#This Row])</f>
        <v>Blaufränkisch 2017AustriaBurgenlandMoric3.833114.082017</v>
      </c>
      <c r="S6331" t="b">
        <v>0</v>
      </c>
    </row>
    <row r="6332" spans="1:19" x14ac:dyDescent="0.2">
      <c r="A6332" t="s">
        <v>5920</v>
      </c>
      <c r="B6332" t="s">
        <v>46</v>
      </c>
      <c r="C6332" t="s">
        <v>131</v>
      </c>
      <c r="D6332" t="s">
        <v>1252</v>
      </c>
      <c r="E6332">
        <v>3.3</v>
      </c>
      <c r="F6332">
        <v>331</v>
      </c>
      <c r="G6332" s="21">
        <v>8.94</v>
      </c>
      <c r="H6332">
        <v>2017</v>
      </c>
      <c r="J6332" t="str">
        <f>_xlfn.CONCAT(Table1[#This Row])</f>
        <v>The Stump Jump Shiraz 2017AustraliaMcLaren Valed'Arenberg3.33318.942017</v>
      </c>
      <c r="S6332" t="b">
        <v>0</v>
      </c>
    </row>
    <row r="6333" spans="1:19" x14ac:dyDescent="0.2">
      <c r="A6333" t="s">
        <v>3967</v>
      </c>
      <c r="B6333" t="s">
        <v>1345</v>
      </c>
      <c r="C6333" t="s">
        <v>1346</v>
      </c>
      <c r="D6333" t="s">
        <v>1347</v>
      </c>
      <c r="E6333">
        <v>3.3</v>
      </c>
      <c r="F6333">
        <v>330</v>
      </c>
      <c r="G6333" s="21">
        <v>8.9499999999999993</v>
      </c>
      <c r="H6333">
        <v>2017</v>
      </c>
      <c r="J6333" t="str">
        <f>_xlfn.CONCAT(Table1[#This Row])</f>
        <v>Cabernet Sauvignon - Merlot 2017SloveniaPodravjePuklavec Family Wines3.33308.952017</v>
      </c>
      <c r="S6333" t="b">
        <v>0</v>
      </c>
    </row>
    <row r="6334" spans="1:19" x14ac:dyDescent="0.2">
      <c r="A6334" t="s">
        <v>5821</v>
      </c>
      <c r="B6334" t="s">
        <v>66</v>
      </c>
      <c r="C6334" t="s">
        <v>487</v>
      </c>
      <c r="D6334" t="s">
        <v>170</v>
      </c>
      <c r="E6334">
        <v>4</v>
      </c>
      <c r="F6334">
        <v>329</v>
      </c>
      <c r="G6334" s="21">
        <v>11.99</v>
      </c>
      <c r="H6334">
        <v>2017</v>
      </c>
      <c r="J6334" t="str">
        <f>_xlfn.CONCAT(Table1[#This Row])</f>
        <v>Atrium Merlot 2017SpainPenedèsTorres432911.992017</v>
      </c>
      <c r="S6334" t="b">
        <v>0</v>
      </c>
    </row>
    <row r="6335" spans="1:19" x14ac:dyDescent="0.2">
      <c r="A6335" t="s">
        <v>5808</v>
      </c>
      <c r="B6335" t="s">
        <v>16</v>
      </c>
      <c r="C6335" t="s">
        <v>443</v>
      </c>
      <c r="D6335" t="s">
        <v>2836</v>
      </c>
      <c r="E6335">
        <v>3.8</v>
      </c>
      <c r="F6335">
        <v>329</v>
      </c>
      <c r="G6335" s="21">
        <v>15.42</v>
      </c>
      <c r="H6335">
        <v>2017</v>
      </c>
      <c r="J6335" t="str">
        <f>_xlfn.CONCAT(Table1[#This Row])</f>
        <v>Dolcetto d’Alba 2017ItalyPiemonteBruno Giacosa3.832915.422017</v>
      </c>
      <c r="S6335" t="b">
        <v>0</v>
      </c>
    </row>
    <row r="6336" spans="1:19" x14ac:dyDescent="0.2">
      <c r="A6336" t="s">
        <v>5818</v>
      </c>
      <c r="B6336" t="s">
        <v>9</v>
      </c>
      <c r="C6336" t="s">
        <v>596</v>
      </c>
      <c r="D6336" t="s">
        <v>457</v>
      </c>
      <c r="E6336">
        <v>3.5</v>
      </c>
      <c r="F6336">
        <v>329</v>
      </c>
      <c r="G6336" s="21">
        <v>7.45</v>
      </c>
      <c r="H6336">
        <v>2017</v>
      </c>
      <c r="J6336" t="str">
        <f>_xlfn.CONCAT(Table1[#This Row])</f>
        <v>Ventoux 2017FranceVentouxFamille Perrin3.53297.452017</v>
      </c>
      <c r="S6336" t="b">
        <v>0</v>
      </c>
    </row>
    <row r="6337" spans="1:19" x14ac:dyDescent="0.2">
      <c r="A6337" t="s">
        <v>5802</v>
      </c>
      <c r="B6337" t="s">
        <v>70</v>
      </c>
      <c r="C6337" t="s">
        <v>459</v>
      </c>
      <c r="D6337" t="s">
        <v>708</v>
      </c>
      <c r="E6337">
        <v>3.8</v>
      </c>
      <c r="F6337">
        <v>328</v>
      </c>
      <c r="G6337" s="21">
        <v>36.83</v>
      </c>
      <c r="H6337">
        <v>2017</v>
      </c>
      <c r="J6337" t="str">
        <f>_xlfn.CONCAT(Table1[#This Row])</f>
        <v>Director's Cut Pinot Noir 2017United StatesRussian River ValleyFrancis Ford Coppola3.832836.832017</v>
      </c>
      <c r="S6337" t="b">
        <v>0</v>
      </c>
    </row>
    <row r="6338" spans="1:19" x14ac:dyDescent="0.2">
      <c r="A6338" t="s">
        <v>5806</v>
      </c>
      <c r="B6338" t="s">
        <v>9</v>
      </c>
      <c r="C6338" t="s">
        <v>117</v>
      </c>
      <c r="D6338" t="s">
        <v>5807</v>
      </c>
      <c r="E6338">
        <v>3.7</v>
      </c>
      <c r="F6338">
        <v>328</v>
      </c>
      <c r="G6338" s="21">
        <v>15.5</v>
      </c>
      <c r="H6338">
        <v>2017</v>
      </c>
      <c r="J6338" t="str">
        <f>_xlfn.CONCAT(Table1[#This Row])</f>
        <v>Baron de Charette Monopole Bourgogne Pinot Noir 2017FranceBourgogneChâteau de Dracy3.732815.52017</v>
      </c>
      <c r="S6338" t="b">
        <v>0</v>
      </c>
    </row>
    <row r="6339" spans="1:19" x14ac:dyDescent="0.2">
      <c r="A6339" t="s">
        <v>5794</v>
      </c>
      <c r="B6339" t="s">
        <v>16</v>
      </c>
      <c r="C6339" t="s">
        <v>5795</v>
      </c>
      <c r="D6339" t="s">
        <v>5796</v>
      </c>
      <c r="E6339">
        <v>4.2</v>
      </c>
      <c r="F6339">
        <v>327</v>
      </c>
      <c r="G6339" s="21">
        <v>20.93</v>
      </c>
      <c r="H6339">
        <v>2017</v>
      </c>
      <c r="J6339" t="str">
        <f>_xlfn.CONCAT(Table1[#This Row])</f>
        <v>Jungano Aglianico Paestum 2017ItalyPaestumSan Salvatore4.232720.932017</v>
      </c>
      <c r="S6339" t="b">
        <v>0</v>
      </c>
    </row>
    <row r="6340" spans="1:19" x14ac:dyDescent="0.2">
      <c r="A6340" t="s">
        <v>5797</v>
      </c>
      <c r="B6340" t="s">
        <v>46</v>
      </c>
      <c r="C6340" t="s">
        <v>59</v>
      </c>
      <c r="D6340" t="s">
        <v>2731</v>
      </c>
      <c r="E6340">
        <v>3.6</v>
      </c>
      <c r="F6340">
        <v>327</v>
      </c>
      <c r="G6340" s="21">
        <v>8.41</v>
      </c>
      <c r="H6340">
        <v>2017</v>
      </c>
      <c r="J6340" t="str">
        <f>_xlfn.CONCAT(Table1[#This Row])</f>
        <v>Silver Series Shiraz 2017AustraliaSouth Eastern AustraliaTempus Two3.63278.412017</v>
      </c>
      <c r="S6340" t="b">
        <v>0</v>
      </c>
    </row>
    <row r="6341" spans="1:19" x14ac:dyDescent="0.2">
      <c r="A6341" t="s">
        <v>2526</v>
      </c>
      <c r="B6341" t="s">
        <v>9</v>
      </c>
      <c r="C6341" t="s">
        <v>1110</v>
      </c>
      <c r="D6341" t="s">
        <v>4617</v>
      </c>
      <c r="E6341">
        <v>3.8</v>
      </c>
      <c r="F6341">
        <v>326</v>
      </c>
      <c r="G6341" s="21">
        <v>17.95</v>
      </c>
      <c r="H6341">
        <v>2017</v>
      </c>
      <c r="J6341" t="str">
        <f>_xlfn.CONCAT(Table1[#This Row])</f>
        <v>Crozes-Hermitage Rouge 2017FranceCrozes-HermitageMaison les Alexandrins3.832617.952017</v>
      </c>
      <c r="S6341" t="b">
        <v>0</v>
      </c>
    </row>
    <row r="6342" spans="1:19" x14ac:dyDescent="0.2">
      <c r="A6342" t="s">
        <v>5778</v>
      </c>
      <c r="B6342" t="s">
        <v>70</v>
      </c>
      <c r="C6342" t="s">
        <v>161</v>
      </c>
      <c r="D6342" t="s">
        <v>5115</v>
      </c>
      <c r="E6342">
        <v>4.0999999999999996</v>
      </c>
      <c r="F6342">
        <v>325</v>
      </c>
      <c r="G6342" s="21">
        <v>39.5</v>
      </c>
      <c r="H6342">
        <v>2017</v>
      </c>
      <c r="J6342" t="str">
        <f>_xlfn.CONCAT(Table1[#This Row])</f>
        <v>HANDS OF TIME Red 2017United StatesNapa ValleyStag's Leap Wine Cellars4.132539.52017</v>
      </c>
      <c r="S6342" t="b">
        <v>0</v>
      </c>
    </row>
    <row r="6343" spans="1:19" x14ac:dyDescent="0.2">
      <c r="A6343" t="s">
        <v>1030</v>
      </c>
      <c r="B6343" t="s">
        <v>9</v>
      </c>
      <c r="C6343" t="s">
        <v>414</v>
      </c>
      <c r="D6343" t="s">
        <v>960</v>
      </c>
      <c r="E6343">
        <v>4.3</v>
      </c>
      <c r="F6343">
        <v>324</v>
      </c>
      <c r="G6343" s="21">
        <v>73.11</v>
      </c>
      <c r="H6343">
        <v>2017</v>
      </c>
      <c r="J6343" t="str">
        <f>_xlfn.CONCAT(Table1[#This Row])</f>
        <v>Châteauneuf-du-Pape 2017FranceChâteauneuf-du-PapeChâteau de Beaucastel4.332473.112017</v>
      </c>
      <c r="S6343" t="b">
        <v>0</v>
      </c>
    </row>
    <row r="6344" spans="1:19" x14ac:dyDescent="0.2">
      <c r="A6344" t="s">
        <v>5773</v>
      </c>
      <c r="B6344" t="s">
        <v>70</v>
      </c>
      <c r="C6344" t="s">
        <v>71</v>
      </c>
      <c r="D6344" t="s">
        <v>877</v>
      </c>
      <c r="E6344">
        <v>3.2</v>
      </c>
      <c r="F6344">
        <v>324</v>
      </c>
      <c r="G6344" s="21">
        <v>9.49</v>
      </c>
      <c r="H6344">
        <v>2017</v>
      </c>
      <c r="J6344" t="str">
        <f>_xlfn.CONCAT(Table1[#This Row])</f>
        <v>Vintners Blend Old Vine Zinfandel 2017United StatesCaliforniaRavenswood3.23249.492017</v>
      </c>
      <c r="S6344" t="b">
        <v>0</v>
      </c>
    </row>
    <row r="6345" spans="1:19" x14ac:dyDescent="0.2">
      <c r="A6345" t="s">
        <v>285</v>
      </c>
      <c r="B6345" t="s">
        <v>62</v>
      </c>
      <c r="C6345" t="s">
        <v>63</v>
      </c>
      <c r="D6345" t="s">
        <v>861</v>
      </c>
      <c r="E6345">
        <v>3.8</v>
      </c>
      <c r="F6345">
        <v>321</v>
      </c>
      <c r="G6345" s="21">
        <v>23.29</v>
      </c>
      <c r="H6345">
        <v>2017</v>
      </c>
      <c r="J6345" t="str">
        <f>_xlfn.CONCAT(Table1[#This Row])</f>
        <v>Pinot Noir 2017South AfricaStellenboschMeerlust3.832123.292017</v>
      </c>
      <c r="S6345" t="b">
        <v>0</v>
      </c>
    </row>
    <row r="6346" spans="1:19" x14ac:dyDescent="0.2">
      <c r="A6346" t="s">
        <v>762</v>
      </c>
      <c r="B6346" t="s">
        <v>62</v>
      </c>
      <c r="C6346" t="s">
        <v>349</v>
      </c>
      <c r="D6346" t="s">
        <v>1780</v>
      </c>
      <c r="E6346">
        <v>3.6</v>
      </c>
      <c r="F6346">
        <v>321</v>
      </c>
      <c r="G6346" s="21">
        <v>14.9</v>
      </c>
      <c r="H6346">
        <v>2017</v>
      </c>
      <c r="J6346" t="str">
        <f>_xlfn.CONCAT(Table1[#This Row])</f>
        <v>Cabernet Sauvignon 2017South AfricaFranschhoekLa Motte Wine Estate3.632114.92017</v>
      </c>
      <c r="S6346" t="b">
        <v>0</v>
      </c>
    </row>
    <row r="6347" spans="1:19" x14ac:dyDescent="0.2">
      <c r="A6347" t="s">
        <v>5758</v>
      </c>
      <c r="B6347" t="s">
        <v>16</v>
      </c>
      <c r="C6347" t="s">
        <v>144</v>
      </c>
      <c r="D6347" t="s">
        <v>145</v>
      </c>
      <c r="E6347">
        <v>4</v>
      </c>
      <c r="F6347">
        <v>320</v>
      </c>
      <c r="G6347" s="21">
        <v>15.9</v>
      </c>
      <c r="H6347">
        <v>2017</v>
      </c>
      <c r="J6347" t="str">
        <f>_xlfn.CONCAT(Table1[#This Row])</f>
        <v>Baccarossa 2017ItalyLazioPoggio le Volpi432015.92017</v>
      </c>
      <c r="S6347" t="b">
        <v>0</v>
      </c>
    </row>
    <row r="6348" spans="1:19" x14ac:dyDescent="0.2">
      <c r="A6348" t="s">
        <v>5755</v>
      </c>
      <c r="B6348" t="s">
        <v>62</v>
      </c>
      <c r="C6348" t="s">
        <v>1798</v>
      </c>
      <c r="D6348" t="s">
        <v>1809</v>
      </c>
      <c r="E6348">
        <v>3.9</v>
      </c>
      <c r="F6348">
        <v>320</v>
      </c>
      <c r="G6348" s="21">
        <v>16.850000000000001</v>
      </c>
      <c r="H6348">
        <v>2017</v>
      </c>
      <c r="J6348" t="str">
        <f>_xlfn.CONCAT(Table1[#This Row])</f>
        <v>Shiraz (1685 Series) 2017South AfricaCoastal RegionBoschendal3.932016.852017</v>
      </c>
      <c r="S6348" t="b">
        <v>0</v>
      </c>
    </row>
    <row r="6349" spans="1:19" x14ac:dyDescent="0.2">
      <c r="A6349" t="s">
        <v>5669</v>
      </c>
      <c r="B6349" t="s">
        <v>34</v>
      </c>
      <c r="C6349" t="s">
        <v>718</v>
      </c>
      <c r="D6349" t="s">
        <v>3057</v>
      </c>
      <c r="E6349">
        <v>4.0999999999999996</v>
      </c>
      <c r="F6349">
        <v>319</v>
      </c>
      <c r="G6349" s="21">
        <v>18.899999999999999</v>
      </c>
      <c r="H6349">
        <v>2017</v>
      </c>
      <c r="J6349" t="str">
        <f>_xlfn.CONCAT(Table1[#This Row])</f>
        <v>Special Cuvée Cabernet Sauvignon 2017ChileColchagua ValleyMontes Alpha4.131918.92017</v>
      </c>
      <c r="S6349" t="b">
        <v>0</v>
      </c>
    </row>
    <row r="6350" spans="1:19" x14ac:dyDescent="0.2">
      <c r="A6350" t="s">
        <v>5670</v>
      </c>
      <c r="B6350" t="s">
        <v>9</v>
      </c>
      <c r="C6350" t="s">
        <v>1127</v>
      </c>
      <c r="D6350" t="s">
        <v>5671</v>
      </c>
      <c r="E6350">
        <v>3.7</v>
      </c>
      <c r="F6350">
        <v>319</v>
      </c>
      <c r="G6350" s="21">
        <v>9.9</v>
      </c>
      <c r="H6350">
        <v>2017</v>
      </c>
      <c r="J6350" t="str">
        <f>_xlfn.CONCAT(Table1[#This Row])</f>
        <v>Grande Réserve Cadillac - Côtes de Bordeaux 2017FranceCadillac - Côtes de BordeauxChâteau Sissan3.73199.92017</v>
      </c>
      <c r="S6350" t="b">
        <v>0</v>
      </c>
    </row>
    <row r="6351" spans="1:19" x14ac:dyDescent="0.2">
      <c r="A6351" t="s">
        <v>5668</v>
      </c>
      <c r="B6351" t="s">
        <v>62</v>
      </c>
      <c r="C6351" t="s">
        <v>1171</v>
      </c>
      <c r="D6351" t="s">
        <v>1809</v>
      </c>
      <c r="E6351">
        <v>3.4</v>
      </c>
      <c r="F6351">
        <v>318</v>
      </c>
      <c r="G6351" s="21">
        <v>10.99</v>
      </c>
      <c r="H6351">
        <v>2017</v>
      </c>
      <c r="J6351" t="str">
        <f>_xlfn.CONCAT(Table1[#This Row])</f>
        <v>Lanoy Cabernet Sauvignon - Merlot 2017South AfricaWestern CapeBoschendal3.431810.992017</v>
      </c>
      <c r="S6351" t="b">
        <v>0</v>
      </c>
    </row>
    <row r="6352" spans="1:19" x14ac:dyDescent="0.2">
      <c r="A6352" t="s">
        <v>5655</v>
      </c>
      <c r="B6352" t="s">
        <v>62</v>
      </c>
      <c r="C6352" t="s">
        <v>63</v>
      </c>
      <c r="D6352" t="s">
        <v>1125</v>
      </c>
      <c r="E6352">
        <v>4.0999999999999996</v>
      </c>
      <c r="F6352">
        <v>317</v>
      </c>
      <c r="G6352" s="21">
        <v>22.5</v>
      </c>
      <c r="H6352">
        <v>2017</v>
      </c>
      <c r="J6352" t="str">
        <f>_xlfn.CONCAT(Table1[#This Row])</f>
        <v>Estate Vineyards Cabernet Sauvignon 2017South AfricaStellenboschRust En Vrede4.131722.52017</v>
      </c>
      <c r="S6352" t="b">
        <v>0</v>
      </c>
    </row>
    <row r="6353" spans="1:19" x14ac:dyDescent="0.2">
      <c r="A6353" t="s">
        <v>5657</v>
      </c>
      <c r="B6353" t="s">
        <v>46</v>
      </c>
      <c r="C6353" t="s">
        <v>341</v>
      </c>
      <c r="D6353" t="s">
        <v>842</v>
      </c>
      <c r="E6353">
        <v>3.4</v>
      </c>
      <c r="F6353">
        <v>317</v>
      </c>
      <c r="G6353" s="21">
        <v>11.5</v>
      </c>
      <c r="H6353">
        <v>2017</v>
      </c>
      <c r="J6353" t="str">
        <f>_xlfn.CONCAT(Table1[#This Row])</f>
        <v>The Y Series Cabernet Sauvignon 2017AustraliaSouth AustraliaYalumba3.431711.52017</v>
      </c>
      <c r="S6353" t="b">
        <v>0</v>
      </c>
    </row>
    <row r="6354" spans="1:19" x14ac:dyDescent="0.2">
      <c r="A6354" t="s">
        <v>5635</v>
      </c>
      <c r="B6354" t="s">
        <v>9</v>
      </c>
      <c r="C6354" t="s">
        <v>1319</v>
      </c>
      <c r="D6354" t="s">
        <v>5636</v>
      </c>
      <c r="E6354">
        <v>3.8</v>
      </c>
      <c r="F6354">
        <v>313</v>
      </c>
      <c r="G6354" s="21">
        <v>11.5</v>
      </c>
      <c r="H6354">
        <v>2017</v>
      </c>
      <c r="J6354" t="str">
        <f>_xlfn.CONCAT(Table1[#This Row])</f>
        <v>Chimères 2017FranceCôtes du Roussillon VillagesChâteau Saint-Roch3.831311.52017</v>
      </c>
      <c r="S6354" t="b">
        <v>0</v>
      </c>
    </row>
    <row r="6355" spans="1:19" x14ac:dyDescent="0.2">
      <c r="A6355" t="s">
        <v>5622</v>
      </c>
      <c r="B6355" t="s">
        <v>9</v>
      </c>
      <c r="C6355" t="s">
        <v>1110</v>
      </c>
      <c r="D6355" t="s">
        <v>574</v>
      </c>
      <c r="E6355">
        <v>3.9</v>
      </c>
      <c r="F6355">
        <v>312</v>
      </c>
      <c r="G6355" s="21">
        <v>23.15</v>
      </c>
      <c r="H6355">
        <v>2017</v>
      </c>
      <c r="J6355" t="str">
        <f>_xlfn.CONCAT(Table1[#This Row])</f>
        <v>Crozes-Hermitage Les Jalets 2017FranceCrozes-HermitagePaul Jaboulet Aîné3.931223.152017</v>
      </c>
      <c r="S6355" t="b">
        <v>0</v>
      </c>
    </row>
    <row r="6356" spans="1:19" x14ac:dyDescent="0.2">
      <c r="A6356" t="s">
        <v>5621</v>
      </c>
      <c r="B6356" t="s">
        <v>66</v>
      </c>
      <c r="C6356" t="s">
        <v>67</v>
      </c>
      <c r="D6356" t="s">
        <v>2689</v>
      </c>
      <c r="E6356">
        <v>3.8</v>
      </c>
      <c r="F6356">
        <v>312</v>
      </c>
      <c r="G6356" s="21">
        <v>10.35</v>
      </c>
      <c r="H6356">
        <v>2017</v>
      </c>
      <c r="J6356" t="str">
        <f>_xlfn.CONCAT(Table1[#This Row])</f>
        <v>La Clave 2017SpainBierzoRaúl Pérez3.831210.352017</v>
      </c>
      <c r="S6356" t="b">
        <v>0</v>
      </c>
    </row>
    <row r="6357" spans="1:19" x14ac:dyDescent="0.2">
      <c r="A6357" t="s">
        <v>5629</v>
      </c>
      <c r="B6357" t="s">
        <v>66</v>
      </c>
      <c r="C6357" t="s">
        <v>449</v>
      </c>
      <c r="D6357" t="s">
        <v>2248</v>
      </c>
      <c r="E6357">
        <v>3.8</v>
      </c>
      <c r="F6357">
        <v>312</v>
      </c>
      <c r="G6357" s="21">
        <v>10.39</v>
      </c>
      <c r="H6357">
        <v>2017</v>
      </c>
      <c r="J6357" t="str">
        <f>_xlfn.CONCAT(Table1[#This Row])</f>
        <v>Prima 2017SpainToroBodegas San Román3.831210.392017</v>
      </c>
      <c r="S6357" t="b">
        <v>0</v>
      </c>
    </row>
    <row r="6358" spans="1:19" x14ac:dyDescent="0.2">
      <c r="A6358" t="s">
        <v>5615</v>
      </c>
      <c r="B6358" t="s">
        <v>16</v>
      </c>
      <c r="C6358" t="s">
        <v>4512</v>
      </c>
      <c r="D6358" t="s">
        <v>3282</v>
      </c>
      <c r="E6358">
        <v>4.0999999999999996</v>
      </c>
      <c r="F6358">
        <v>311</v>
      </c>
      <c r="G6358" s="21">
        <v>15.5</v>
      </c>
      <c r="H6358">
        <v>2017</v>
      </c>
      <c r="J6358" t="str">
        <f>_xlfn.CONCAT(Table1[#This Row])</f>
        <v>Ronchedone Rosso 2017ItalyLombardiaCà dei Frati4.131115.52017</v>
      </c>
      <c r="S6358" t="b">
        <v>0</v>
      </c>
    </row>
    <row r="6359" spans="1:19" x14ac:dyDescent="0.2">
      <c r="A6359" t="s">
        <v>5533</v>
      </c>
      <c r="B6359" t="s">
        <v>16</v>
      </c>
      <c r="C6359" t="s">
        <v>3132</v>
      </c>
      <c r="D6359" t="s">
        <v>589</v>
      </c>
      <c r="E6359">
        <v>4</v>
      </c>
      <c r="F6359">
        <v>309</v>
      </c>
      <c r="G6359" s="21">
        <v>16.739999999999998</v>
      </c>
      <c r="H6359">
        <v>2017</v>
      </c>
      <c r="J6359" t="str">
        <f>_xlfn.CONCAT(Table1[#This Row])</f>
        <v>Bansella Nizza 2017ItalyMonferratoPrunotto430916.742017</v>
      </c>
      <c r="S6359" t="b">
        <v>0</v>
      </c>
    </row>
    <row r="6360" spans="1:19" x14ac:dyDescent="0.2">
      <c r="A6360" t="s">
        <v>5527</v>
      </c>
      <c r="B6360" t="s">
        <v>70</v>
      </c>
      <c r="C6360" t="s">
        <v>2669</v>
      </c>
      <c r="D6360" t="s">
        <v>708</v>
      </c>
      <c r="E6360">
        <v>3.9</v>
      </c>
      <c r="F6360">
        <v>307</v>
      </c>
      <c r="G6360" s="21">
        <v>36.83</v>
      </c>
      <c r="H6360">
        <v>2017</v>
      </c>
      <c r="J6360" t="str">
        <f>_xlfn.CONCAT(Table1[#This Row])</f>
        <v>Director's Cut Cabernet Sauvignon 2017United StatesAlexander ValleyFrancis Ford Coppola3.930736.832017</v>
      </c>
      <c r="S6360" t="b">
        <v>0</v>
      </c>
    </row>
    <row r="6361" spans="1:19" x14ac:dyDescent="0.2">
      <c r="A6361" t="s">
        <v>5520</v>
      </c>
      <c r="B6361" t="s">
        <v>70</v>
      </c>
      <c r="C6361" t="s">
        <v>895</v>
      </c>
      <c r="D6361" t="s">
        <v>1811</v>
      </c>
      <c r="E6361">
        <v>3.9</v>
      </c>
      <c r="F6361">
        <v>306</v>
      </c>
      <c r="G6361" s="21">
        <v>38.94</v>
      </c>
      <c r="H6361">
        <v>2017</v>
      </c>
      <c r="J6361" t="str">
        <f>_xlfn.CONCAT(Table1[#This Row])</f>
        <v>Pinot Noir Carneros 2017United StatesLos CarnerosSchug3.930638.942017</v>
      </c>
      <c r="S6361" t="b">
        <v>0</v>
      </c>
    </row>
    <row r="6362" spans="1:19" x14ac:dyDescent="0.2">
      <c r="A6362" t="s">
        <v>5506</v>
      </c>
      <c r="B6362" t="s">
        <v>66</v>
      </c>
      <c r="C6362" t="s">
        <v>333</v>
      </c>
      <c r="D6362" t="s">
        <v>4317</v>
      </c>
      <c r="E6362">
        <v>3.9</v>
      </c>
      <c r="F6362">
        <v>305</v>
      </c>
      <c r="G6362" s="21">
        <v>7.99</v>
      </c>
      <c r="H6362">
        <v>2017</v>
      </c>
      <c r="J6362" t="str">
        <f>_xlfn.CONCAT(Table1[#This Row])</f>
        <v>Vendimia Seleccionada 2017SpainNavarraPago de Cirsus3.93057.992017</v>
      </c>
      <c r="S6362" t="b">
        <v>0</v>
      </c>
    </row>
    <row r="6363" spans="1:19" x14ac:dyDescent="0.2">
      <c r="A6363" t="s">
        <v>5516</v>
      </c>
      <c r="B6363" t="s">
        <v>70</v>
      </c>
      <c r="C6363" t="s">
        <v>2697</v>
      </c>
      <c r="D6363" t="s">
        <v>877</v>
      </c>
      <c r="E6363">
        <v>3.7</v>
      </c>
      <c r="F6363">
        <v>305</v>
      </c>
      <c r="G6363" s="21">
        <v>13.45</v>
      </c>
      <c r="H6363">
        <v>2017</v>
      </c>
      <c r="J6363" t="str">
        <f>_xlfn.CONCAT(Table1[#This Row])</f>
        <v>Old Vine Zinfandel 2017United StatesLodiRavenswood3.730513.452017</v>
      </c>
      <c r="S6363" t="b">
        <v>0</v>
      </c>
    </row>
    <row r="6364" spans="1:19" x14ac:dyDescent="0.2">
      <c r="A6364" t="s">
        <v>5509</v>
      </c>
      <c r="B6364" t="s">
        <v>9</v>
      </c>
      <c r="C6364" t="s">
        <v>5453</v>
      </c>
      <c r="D6364" t="s">
        <v>5510</v>
      </c>
      <c r="E6364">
        <v>3.5</v>
      </c>
      <c r="F6364">
        <v>305</v>
      </c>
      <c r="G6364" s="21">
        <v>6.75</v>
      </c>
      <c r="H6364">
        <v>2017</v>
      </c>
      <c r="J6364" t="str">
        <f>_xlfn.CONCAT(Table1[#This Row])</f>
        <v>Classique Luberon 2017FranceLuberonMarrenon3.53056.752017</v>
      </c>
      <c r="S6364" t="b">
        <v>0</v>
      </c>
    </row>
    <row r="6365" spans="1:19" x14ac:dyDescent="0.2">
      <c r="A6365" t="s">
        <v>5501</v>
      </c>
      <c r="B6365" t="s">
        <v>16</v>
      </c>
      <c r="C6365" t="s">
        <v>1224</v>
      </c>
      <c r="D6365" t="s">
        <v>1225</v>
      </c>
      <c r="E6365">
        <v>3.6</v>
      </c>
      <c r="F6365">
        <v>304</v>
      </c>
      <c r="G6365" s="21">
        <v>4.83</v>
      </c>
      <c r="H6365">
        <v>2017</v>
      </c>
      <c r="J6365" t="str">
        <f>_xlfn.CONCAT(Table1[#This Row])</f>
        <v>Bardolino Classico 2017ItalyBardolino ClassicoLenotti3.63044.832017</v>
      </c>
      <c r="S6365" t="b">
        <v>0</v>
      </c>
    </row>
    <row r="6366" spans="1:19" x14ac:dyDescent="0.2">
      <c r="A6366" t="s">
        <v>5495</v>
      </c>
      <c r="B6366" t="s">
        <v>66</v>
      </c>
      <c r="C6366" t="s">
        <v>313</v>
      </c>
      <c r="D6366" t="s">
        <v>2974</v>
      </c>
      <c r="E6366">
        <v>3.9</v>
      </c>
      <c r="F6366">
        <v>303</v>
      </c>
      <c r="G6366" s="21">
        <v>13.68</v>
      </c>
      <c r="H6366">
        <v>2017</v>
      </c>
      <c r="J6366" t="str">
        <f>_xlfn.CONCAT(Table1[#This Row])</f>
        <v>Loidana 2017SpainPrioratMarco Abella3.930313.682017</v>
      </c>
      <c r="S6366" t="b">
        <v>0</v>
      </c>
    </row>
    <row r="6367" spans="1:19" x14ac:dyDescent="0.2">
      <c r="A6367" t="s">
        <v>762</v>
      </c>
      <c r="B6367" t="s">
        <v>1562</v>
      </c>
      <c r="C6367" t="s">
        <v>1563</v>
      </c>
      <c r="D6367" t="s">
        <v>1564</v>
      </c>
      <c r="E6367">
        <v>3.8</v>
      </c>
      <c r="F6367">
        <v>302</v>
      </c>
      <c r="G6367" s="21">
        <v>15.78</v>
      </c>
      <c r="H6367">
        <v>2017</v>
      </c>
      <c r="J6367" t="str">
        <f>_xlfn.CONCAT(Table1[#This Row])</f>
        <v>Cabernet Sauvignon 2017IsraelGalileeGamla3.830215.782017</v>
      </c>
      <c r="S6367" t="b">
        <v>0</v>
      </c>
    </row>
    <row r="6368" spans="1:19" x14ac:dyDescent="0.2">
      <c r="A6368" t="s">
        <v>5492</v>
      </c>
      <c r="B6368" t="s">
        <v>62</v>
      </c>
      <c r="C6368" t="s">
        <v>244</v>
      </c>
      <c r="D6368" t="s">
        <v>5493</v>
      </c>
      <c r="E6368">
        <v>3.8</v>
      </c>
      <c r="F6368">
        <v>302</v>
      </c>
      <c r="G6368" s="21">
        <v>10.51</v>
      </c>
      <c r="H6368">
        <v>2017</v>
      </c>
      <c r="J6368" t="str">
        <f>_xlfn.CONCAT(Table1[#This Row])</f>
        <v>La Capra Pinotage 2017South AfricaPaarlFairview3.830210.512017</v>
      </c>
      <c r="S6368" t="b">
        <v>0</v>
      </c>
    </row>
    <row r="6369" spans="1:19" x14ac:dyDescent="0.2">
      <c r="A6369" t="s">
        <v>305</v>
      </c>
      <c r="B6369" t="s">
        <v>70</v>
      </c>
      <c r="C6369" t="s">
        <v>71</v>
      </c>
      <c r="D6369" t="s">
        <v>289</v>
      </c>
      <c r="E6369">
        <v>3.6</v>
      </c>
      <c r="F6369">
        <v>302</v>
      </c>
      <c r="G6369" s="21">
        <v>10.51</v>
      </c>
      <c r="H6369">
        <v>2017</v>
      </c>
      <c r="J6369" t="str">
        <f>_xlfn.CONCAT(Table1[#This Row])</f>
        <v>Zinfandel 2017United StatesCaliforniaGeyser Peak3.630210.512017</v>
      </c>
      <c r="S6369" t="b">
        <v>0</v>
      </c>
    </row>
    <row r="6370" spans="1:19" x14ac:dyDescent="0.2">
      <c r="A6370" t="s">
        <v>5482</v>
      </c>
      <c r="B6370" t="s">
        <v>196</v>
      </c>
      <c r="C6370" t="s">
        <v>856</v>
      </c>
      <c r="D6370" t="s">
        <v>4557</v>
      </c>
      <c r="E6370">
        <v>3.4</v>
      </c>
      <c r="F6370">
        <v>300</v>
      </c>
      <c r="G6370" s="21">
        <v>11.65</v>
      </c>
      <c r="H6370">
        <v>2017</v>
      </c>
      <c r="J6370" t="str">
        <f>_xlfn.CONCAT(Table1[#This Row])</f>
        <v>Don Mendoza Reserve Malbec 2017ArgentinaUco ValleyFinca La Celia3.430011.652017</v>
      </c>
      <c r="S6370" t="b">
        <v>0</v>
      </c>
    </row>
    <row r="6371" spans="1:19" x14ac:dyDescent="0.2">
      <c r="A6371" t="s">
        <v>5356</v>
      </c>
      <c r="B6371" t="s">
        <v>66</v>
      </c>
      <c r="C6371" t="s">
        <v>669</v>
      </c>
      <c r="D6371" t="s">
        <v>3061</v>
      </c>
      <c r="E6371">
        <v>4</v>
      </c>
      <c r="F6371">
        <v>299</v>
      </c>
      <c r="G6371" s="21">
        <v>7.75</v>
      </c>
      <c r="H6371">
        <v>2017</v>
      </c>
      <c r="J6371" t="str">
        <f>_xlfn.CONCAT(Table1[#This Row])</f>
        <v>Gloria 2017SpainValenciaDe Moya42997.752017</v>
      </c>
      <c r="S6371" t="b">
        <v>0</v>
      </c>
    </row>
    <row r="6372" spans="1:19" x14ac:dyDescent="0.2">
      <c r="A6372" t="s">
        <v>5358</v>
      </c>
      <c r="B6372" t="s">
        <v>34</v>
      </c>
      <c r="C6372" t="s">
        <v>599</v>
      </c>
      <c r="D6372" t="s">
        <v>1334</v>
      </c>
      <c r="E6372">
        <v>3.6</v>
      </c>
      <c r="F6372">
        <v>299</v>
      </c>
      <c r="G6372" s="21">
        <v>10.66</v>
      </c>
      <c r="H6372">
        <v>2017</v>
      </c>
      <c r="J6372" t="str">
        <f>_xlfn.CONCAT(Table1[#This Row])</f>
        <v>Carménère Reserva 2017ChileMaipo ValleyEscudo Rojo3.629910.662017</v>
      </c>
      <c r="S6372" t="b">
        <v>0</v>
      </c>
    </row>
    <row r="6373" spans="1:19" x14ac:dyDescent="0.2">
      <c r="A6373" t="s">
        <v>5044</v>
      </c>
      <c r="B6373" t="s">
        <v>66</v>
      </c>
      <c r="C6373" t="s">
        <v>308</v>
      </c>
      <c r="D6373" t="s">
        <v>1016</v>
      </c>
      <c r="E6373">
        <v>3.9</v>
      </c>
      <c r="F6373">
        <v>298</v>
      </c>
      <c r="G6373" s="21">
        <v>7.99</v>
      </c>
      <c r="H6373">
        <v>2017</v>
      </c>
      <c r="J6373" t="str">
        <f>_xlfn.CONCAT(Table1[#This Row])</f>
        <v>Rioja Crianza 2017SpainRiojaBeronia3.92987.992017</v>
      </c>
      <c r="S6373" t="b">
        <v>0</v>
      </c>
    </row>
    <row r="6374" spans="1:19" x14ac:dyDescent="0.2">
      <c r="A6374" t="s">
        <v>5347</v>
      </c>
      <c r="B6374" t="s">
        <v>66</v>
      </c>
      <c r="C6374" t="s">
        <v>222</v>
      </c>
      <c r="D6374" t="s">
        <v>2712</v>
      </c>
      <c r="E6374">
        <v>3.8</v>
      </c>
      <c r="F6374">
        <v>298</v>
      </c>
      <c r="G6374" s="21">
        <v>9.9</v>
      </c>
      <c r="H6374">
        <v>2017</v>
      </c>
      <c r="J6374" t="str">
        <f>_xlfn.CONCAT(Table1[#This Row])</f>
        <v>Cair Cuvée 2017SpainRibera del DueroDominio de Cair3.82989.92017</v>
      </c>
      <c r="S6374" t="b">
        <v>0</v>
      </c>
    </row>
    <row r="6375" spans="1:19" x14ac:dyDescent="0.2">
      <c r="A6375" t="s">
        <v>5350</v>
      </c>
      <c r="B6375" t="s">
        <v>16</v>
      </c>
      <c r="C6375" t="s">
        <v>748</v>
      </c>
      <c r="D6375" t="s">
        <v>4076</v>
      </c>
      <c r="E6375">
        <v>3.7</v>
      </c>
      <c r="F6375">
        <v>298</v>
      </c>
      <c r="G6375" s="21">
        <v>11.92</v>
      </c>
      <c r="H6375">
        <v>2017</v>
      </c>
      <c r="J6375" t="str">
        <f>_xlfn.CONCAT(Table1[#This Row])</f>
        <v>Morellino di Scansano 2017ItalyMaremma ToscanaVal delle Rose3.729811.922017</v>
      </c>
      <c r="S6375" t="b">
        <v>0</v>
      </c>
    </row>
    <row r="6376" spans="1:19" x14ac:dyDescent="0.2">
      <c r="A6376" t="s">
        <v>3967</v>
      </c>
      <c r="B6376" t="s">
        <v>66</v>
      </c>
      <c r="C6376" t="s">
        <v>776</v>
      </c>
      <c r="D6376" t="s">
        <v>777</v>
      </c>
      <c r="E6376">
        <v>3.6</v>
      </c>
      <c r="F6376">
        <v>293</v>
      </c>
      <c r="G6376" s="21">
        <v>9.5</v>
      </c>
      <c r="H6376">
        <v>2017</v>
      </c>
      <c r="J6376" t="str">
        <f>_xlfn.CONCAT(Table1[#This Row])</f>
        <v>Cabernet Sauvignon - Merlot 2017SpainSomontanoEnate3.62939.52017</v>
      </c>
      <c r="S6376" t="b">
        <v>0</v>
      </c>
    </row>
    <row r="6377" spans="1:19" x14ac:dyDescent="0.2">
      <c r="A6377" t="s">
        <v>5309</v>
      </c>
      <c r="B6377" t="s">
        <v>16</v>
      </c>
      <c r="C6377" t="s">
        <v>38</v>
      </c>
      <c r="D6377" t="s">
        <v>44</v>
      </c>
      <c r="E6377">
        <v>3.8</v>
      </c>
      <c r="F6377">
        <v>292</v>
      </c>
      <c r="G6377" s="21">
        <v>10.41</v>
      </c>
      <c r="H6377">
        <v>2017</v>
      </c>
      <c r="J6377" t="str">
        <f>_xlfn.CONCAT(Table1[#This Row])</f>
        <v>Organic Chianti 2017ItalyChiantiPoggiotondo3.829210.412017</v>
      </c>
      <c r="S6377" t="b">
        <v>0</v>
      </c>
    </row>
    <row r="6378" spans="1:19" x14ac:dyDescent="0.2">
      <c r="A6378" t="s">
        <v>516</v>
      </c>
      <c r="B6378" t="s">
        <v>16</v>
      </c>
      <c r="C6378" t="s">
        <v>228</v>
      </c>
      <c r="D6378" t="s">
        <v>5306</v>
      </c>
      <c r="E6378">
        <v>3.2</v>
      </c>
      <c r="F6378">
        <v>292</v>
      </c>
      <c r="G6378" s="21">
        <v>5.95</v>
      </c>
      <c r="H6378">
        <v>2017</v>
      </c>
      <c r="J6378" t="str">
        <f>_xlfn.CONCAT(Table1[#This Row])</f>
        <v>Nero d'Avola 2017ItalyTerre SicilianeBarone di Bernaj3.22925.952017</v>
      </c>
      <c r="S6378" t="b">
        <v>0</v>
      </c>
    </row>
    <row r="6379" spans="1:19" x14ac:dyDescent="0.2">
      <c r="A6379" t="s">
        <v>5290</v>
      </c>
      <c r="B6379" t="s">
        <v>16</v>
      </c>
      <c r="C6379" t="s">
        <v>5291</v>
      </c>
      <c r="D6379" t="s">
        <v>5292</v>
      </c>
      <c r="E6379">
        <v>4.3</v>
      </c>
      <c r="F6379">
        <v>291</v>
      </c>
      <c r="G6379" s="21">
        <v>12.69</v>
      </c>
      <c r="H6379">
        <v>2017</v>
      </c>
      <c r="J6379" t="str">
        <f>_xlfn.CONCAT(Table1[#This Row])</f>
        <v>Fanova Primitivo 2017ItalyGioia del ColleTerrecarsiche 19394.329112.692017</v>
      </c>
      <c r="S6379" t="b">
        <v>0</v>
      </c>
    </row>
    <row r="6380" spans="1:19" x14ac:dyDescent="0.2">
      <c r="A6380" t="s">
        <v>5284</v>
      </c>
      <c r="B6380" t="s">
        <v>34</v>
      </c>
      <c r="C6380" t="s">
        <v>150</v>
      </c>
      <c r="D6380" t="s">
        <v>790</v>
      </c>
      <c r="E6380">
        <v>3.4</v>
      </c>
      <c r="F6380">
        <v>290</v>
      </c>
      <c r="G6380" s="21">
        <v>8.49</v>
      </c>
      <c r="H6380">
        <v>2017</v>
      </c>
      <c r="J6380" t="str">
        <f>_xlfn.CONCAT(Table1[#This Row])</f>
        <v>Insigne Cabernet Sauvignon 2017ChileCentral ValleyCarmen3.42908.492017</v>
      </c>
      <c r="S6380" t="b">
        <v>0</v>
      </c>
    </row>
    <row r="6381" spans="1:19" x14ac:dyDescent="0.2">
      <c r="A6381" t="s">
        <v>5168</v>
      </c>
      <c r="B6381" t="s">
        <v>196</v>
      </c>
      <c r="C6381" t="s">
        <v>701</v>
      </c>
      <c r="D6381" t="s">
        <v>2160</v>
      </c>
      <c r="E6381">
        <v>3.7</v>
      </c>
      <c r="F6381">
        <v>289</v>
      </c>
      <c r="G6381" s="21">
        <v>11.94</v>
      </c>
      <c r="H6381">
        <v>2017</v>
      </c>
      <c r="J6381" t="str">
        <f>_xlfn.CONCAT(Table1[#This Row])</f>
        <v>Reserve Cabernet Sauvignon 2017ArgentinaTupungatoDomaine Bousquet3.728911.942017</v>
      </c>
      <c r="S6381" t="b">
        <v>0</v>
      </c>
    </row>
    <row r="6382" spans="1:19" x14ac:dyDescent="0.2">
      <c r="A6382" t="s">
        <v>5152</v>
      </c>
      <c r="B6382" t="s">
        <v>77</v>
      </c>
      <c r="C6382" t="s">
        <v>78</v>
      </c>
      <c r="D6382" t="s">
        <v>2754</v>
      </c>
      <c r="E6382">
        <v>4.2</v>
      </c>
      <c r="F6382">
        <v>288</v>
      </c>
      <c r="G6382" s="21">
        <v>31.57</v>
      </c>
      <c r="H6382">
        <v>2017</v>
      </c>
      <c r="J6382" t="str">
        <f>_xlfn.CONCAT(Table1[#This Row])</f>
        <v>Douro Redoma Tinto 2017PortugalDouroNiepoort4.228831.572017</v>
      </c>
      <c r="S6382" t="b">
        <v>0</v>
      </c>
    </row>
    <row r="6383" spans="1:19" x14ac:dyDescent="0.2">
      <c r="A6383" t="s">
        <v>5151</v>
      </c>
      <c r="B6383" t="s">
        <v>16</v>
      </c>
      <c r="C6383" t="s">
        <v>1497</v>
      </c>
      <c r="D6383" t="s">
        <v>3767</v>
      </c>
      <c r="E6383">
        <v>3.7</v>
      </c>
      <c r="F6383">
        <v>287</v>
      </c>
      <c r="G6383" s="21">
        <v>8.6</v>
      </c>
      <c r="H6383">
        <v>2017</v>
      </c>
      <c r="J6383" t="str">
        <f>_xlfn.CONCAT(Table1[#This Row])</f>
        <v>Cardanera Carignano del Sulcis 2017ItalyCarignano del SulcisArgiolas3.72878.62017</v>
      </c>
      <c r="S6383" t="b">
        <v>0</v>
      </c>
    </row>
    <row r="6384" spans="1:19" x14ac:dyDescent="0.2">
      <c r="A6384" t="s">
        <v>5135</v>
      </c>
      <c r="B6384" t="s">
        <v>16</v>
      </c>
      <c r="C6384" t="s">
        <v>443</v>
      </c>
      <c r="D6384" t="s">
        <v>2836</v>
      </c>
      <c r="E6384">
        <v>4.0999999999999996</v>
      </c>
      <c r="F6384">
        <v>286</v>
      </c>
      <c r="G6384" s="21">
        <v>25.39</v>
      </c>
      <c r="H6384">
        <v>2017</v>
      </c>
      <c r="J6384" t="str">
        <f>_xlfn.CONCAT(Table1[#This Row])</f>
        <v>Barbera d’Alba 2017ItalyPiemonteBruno Giacosa4.128625.392017</v>
      </c>
      <c r="S6384" t="b">
        <v>0</v>
      </c>
    </row>
    <row r="6385" spans="1:19" x14ac:dyDescent="0.2">
      <c r="A6385" t="s">
        <v>5141</v>
      </c>
      <c r="B6385" t="s">
        <v>16</v>
      </c>
      <c r="C6385" t="s">
        <v>931</v>
      </c>
      <c r="D6385" t="s">
        <v>5142</v>
      </c>
      <c r="E6385">
        <v>4</v>
      </c>
      <c r="F6385">
        <v>286</v>
      </c>
      <c r="G6385" s="21">
        <v>20.95</v>
      </c>
      <c r="H6385">
        <v>2017</v>
      </c>
      <c r="J6385" t="str">
        <f>_xlfn.CONCAT(Table1[#This Row])</f>
        <v>Venezia Giulia Cabernet Sauvignon 2017ItalyVenezia GiuliaLis Neris428620.952017</v>
      </c>
      <c r="S6385" t="b">
        <v>0</v>
      </c>
    </row>
    <row r="6386" spans="1:19" x14ac:dyDescent="0.2">
      <c r="A6386" t="s">
        <v>5123</v>
      </c>
      <c r="B6386" t="s">
        <v>66</v>
      </c>
      <c r="C6386" t="s">
        <v>313</v>
      </c>
      <c r="D6386" t="s">
        <v>1002</v>
      </c>
      <c r="E6386">
        <v>3.9</v>
      </c>
      <c r="F6386">
        <v>285</v>
      </c>
      <c r="G6386" s="21">
        <v>10.89</v>
      </c>
      <c r="H6386">
        <v>2017</v>
      </c>
      <c r="J6386" t="str">
        <f>_xlfn.CONCAT(Table1[#This Row])</f>
        <v>Petit Pissarres 2017SpainPrioratCosters del Priorat3.928510.892017</v>
      </c>
      <c r="S6386" t="b">
        <v>0</v>
      </c>
    </row>
    <row r="6387" spans="1:19" x14ac:dyDescent="0.2">
      <c r="A6387" t="s">
        <v>5121</v>
      </c>
      <c r="B6387" t="s">
        <v>16</v>
      </c>
      <c r="C6387" t="s">
        <v>99</v>
      </c>
      <c r="D6387" t="s">
        <v>2749</v>
      </c>
      <c r="E6387">
        <v>3.7</v>
      </c>
      <c r="F6387">
        <v>285</v>
      </c>
      <c r="G6387" s="21">
        <v>6.97</v>
      </c>
      <c r="H6387">
        <v>2017</v>
      </c>
      <c r="J6387" t="str">
        <f>_xlfn.CONCAT(Table1[#This Row])</f>
        <v>Veneto Velluto Appassimento 2017ItalyVenetoZonin3.72856.972017</v>
      </c>
      <c r="S6387" t="b">
        <v>0</v>
      </c>
    </row>
    <row r="6388" spans="1:19" x14ac:dyDescent="0.2">
      <c r="A6388" t="s">
        <v>5117</v>
      </c>
      <c r="B6388" t="s">
        <v>16</v>
      </c>
      <c r="C6388" t="s">
        <v>53</v>
      </c>
      <c r="D6388" t="s">
        <v>5118</v>
      </c>
      <c r="E6388">
        <v>3.7</v>
      </c>
      <c r="F6388">
        <v>284</v>
      </c>
      <c r="G6388" s="21">
        <v>6.81</v>
      </c>
      <c r="H6388">
        <v>2017</v>
      </c>
      <c r="J6388" t="str">
        <f>_xlfn.CONCAT(Table1[#This Row])</f>
        <v>Appassimento 2017ItalyPugliaToday's Special3.72846.812017</v>
      </c>
      <c r="S6388" t="b">
        <v>0</v>
      </c>
    </row>
    <row r="6389" spans="1:19" x14ac:dyDescent="0.2">
      <c r="A6389" t="s">
        <v>5104</v>
      </c>
      <c r="B6389" t="s">
        <v>16</v>
      </c>
      <c r="C6389" t="s">
        <v>1359</v>
      </c>
      <c r="D6389" t="s">
        <v>1269</v>
      </c>
      <c r="E6389">
        <v>3.8</v>
      </c>
      <c r="F6389">
        <v>283</v>
      </c>
      <c r="G6389" s="21">
        <v>24.27</v>
      </c>
      <c r="H6389">
        <v>2017</v>
      </c>
      <c r="J6389" t="str">
        <f>_xlfn.CONCAT(Table1[#This Row])</f>
        <v>Nebbiolo D'Alba Bernardina 2017ItalyNebbiolo d'AlbaCeretto3.828324.272017</v>
      </c>
      <c r="S6389" t="b">
        <v>0</v>
      </c>
    </row>
    <row r="6390" spans="1:19" x14ac:dyDescent="0.2">
      <c r="A6390" t="s">
        <v>2844</v>
      </c>
      <c r="B6390" t="s">
        <v>9</v>
      </c>
      <c r="C6390" t="s">
        <v>56</v>
      </c>
      <c r="D6390" t="s">
        <v>597</v>
      </c>
      <c r="E6390">
        <v>3.7</v>
      </c>
      <c r="F6390">
        <v>283</v>
      </c>
      <c r="G6390" s="21">
        <v>8.9499999999999993</v>
      </c>
      <c r="H6390">
        <v>2017</v>
      </c>
      <c r="J6390" t="str">
        <f>_xlfn.CONCAT(Table1[#This Row])</f>
        <v>Côtes du Rhône 2017FranceCôtes-du-RhôneXavier Vignon3.72838.952017</v>
      </c>
      <c r="S6390" t="b">
        <v>0</v>
      </c>
    </row>
    <row r="6391" spans="1:19" x14ac:dyDescent="0.2">
      <c r="A6391" t="s">
        <v>5070</v>
      </c>
      <c r="B6391" t="s">
        <v>77</v>
      </c>
      <c r="C6391" t="s">
        <v>78</v>
      </c>
      <c r="D6391" t="s">
        <v>3705</v>
      </c>
      <c r="E6391">
        <v>3.9</v>
      </c>
      <c r="F6391">
        <v>280</v>
      </c>
      <c r="G6391" s="21">
        <v>9.75</v>
      </c>
      <c r="H6391">
        <v>2017</v>
      </c>
      <c r="J6391" t="str">
        <f>_xlfn.CONCAT(Table1[#This Row])</f>
        <v>Douro Tinto (Colheita Unoaked) 2017PortugalDouroQuinta Nova de Nossa Senhora do Carmo3.92809.752017</v>
      </c>
      <c r="S6391" t="b">
        <v>0</v>
      </c>
    </row>
    <row r="6392" spans="1:19" x14ac:dyDescent="0.2">
      <c r="A6392" t="s">
        <v>5077</v>
      </c>
      <c r="B6392" t="s">
        <v>16</v>
      </c>
      <c r="C6392" t="s">
        <v>454</v>
      </c>
      <c r="D6392" t="s">
        <v>540</v>
      </c>
      <c r="E6392">
        <v>3.6</v>
      </c>
      <c r="F6392">
        <v>280</v>
      </c>
      <c r="G6392" s="21">
        <v>4.9000000000000004</v>
      </c>
      <c r="H6392">
        <v>2017</v>
      </c>
      <c r="J6392" t="str">
        <f>_xlfn.CONCAT(Table1[#This Row])</f>
        <v>Syrah Sicilia 2017ItalySiciliaFeudo Arancio3.62804.92017</v>
      </c>
      <c r="S6392" t="b">
        <v>0</v>
      </c>
    </row>
    <row r="6393" spans="1:19" x14ac:dyDescent="0.2">
      <c r="A6393" t="s">
        <v>4960</v>
      </c>
      <c r="B6393" t="s">
        <v>62</v>
      </c>
      <c r="C6393" t="s">
        <v>63</v>
      </c>
      <c r="D6393" t="s">
        <v>727</v>
      </c>
      <c r="E6393">
        <v>4.0999999999999996</v>
      </c>
      <c r="F6393">
        <v>279</v>
      </c>
      <c r="G6393" s="21">
        <v>51.58</v>
      </c>
      <c r="H6393">
        <v>2017</v>
      </c>
      <c r="J6393" t="str">
        <f>_xlfn.CONCAT(Table1[#This Row])</f>
        <v>Steytler Pinotage 2017South AfricaStellenboschKaapzicht4.127951.582017</v>
      </c>
      <c r="S6393" t="b">
        <v>0</v>
      </c>
    </row>
    <row r="6394" spans="1:19" x14ac:dyDescent="0.2">
      <c r="A6394" t="s">
        <v>4961</v>
      </c>
      <c r="B6394" t="s">
        <v>9</v>
      </c>
      <c r="C6394" t="s">
        <v>175</v>
      </c>
      <c r="D6394" t="s">
        <v>796</v>
      </c>
      <c r="E6394">
        <v>3.3</v>
      </c>
      <c r="F6394">
        <v>279</v>
      </c>
      <c r="G6394" s="21">
        <v>8.7799999999999994</v>
      </c>
      <c r="H6394">
        <v>2017</v>
      </c>
      <c r="J6394" t="str">
        <f>_xlfn.CONCAT(Table1[#This Row])</f>
        <v>Les Cépages Cabernet Sauvignon 2017FrancePays d'OcBaron Philippe de Rothschild3.32798.782017</v>
      </c>
      <c r="S6394" t="b">
        <v>0</v>
      </c>
    </row>
    <row r="6395" spans="1:19" x14ac:dyDescent="0.2">
      <c r="A6395" t="s">
        <v>4937</v>
      </c>
      <c r="B6395" t="s">
        <v>16</v>
      </c>
      <c r="C6395" t="s">
        <v>748</v>
      </c>
      <c r="D6395" t="s">
        <v>4938</v>
      </c>
      <c r="E6395">
        <v>3.8</v>
      </c>
      <c r="F6395">
        <v>277</v>
      </c>
      <c r="G6395" s="21">
        <v>11.54</v>
      </c>
      <c r="H6395">
        <v>2017</v>
      </c>
      <c r="J6395" t="str">
        <f>_xlfn.CONCAT(Table1[#This Row])</f>
        <v>Terre More Maremma Toscana 2017ItalyMaremma ToscanaTenuta Ammiraglia3.827711.542017</v>
      </c>
      <c r="S6395" t="b">
        <v>0</v>
      </c>
    </row>
    <row r="6396" spans="1:19" x14ac:dyDescent="0.2">
      <c r="A6396" t="s">
        <v>2945</v>
      </c>
      <c r="B6396" t="s">
        <v>77</v>
      </c>
      <c r="C6396" t="s">
        <v>78</v>
      </c>
      <c r="D6396" t="s">
        <v>4930</v>
      </c>
      <c r="E6396">
        <v>3.7</v>
      </c>
      <c r="F6396">
        <v>276</v>
      </c>
      <c r="G6396" s="21">
        <v>7.8</v>
      </c>
      <c r="H6396">
        <v>2017</v>
      </c>
      <c r="J6396" t="str">
        <f>_xlfn.CONCAT(Table1[#This Row])</f>
        <v>Tinto 2017PortugalDouroQuinta de Porrais3.72767.82017</v>
      </c>
      <c r="S6396" t="b">
        <v>0</v>
      </c>
    </row>
    <row r="6397" spans="1:19" x14ac:dyDescent="0.2">
      <c r="A6397" t="s">
        <v>4922</v>
      </c>
      <c r="B6397" t="s">
        <v>16</v>
      </c>
      <c r="C6397" t="s">
        <v>20</v>
      </c>
      <c r="D6397" t="s">
        <v>4912</v>
      </c>
      <c r="E6397">
        <v>3.5</v>
      </c>
      <c r="F6397">
        <v>276</v>
      </c>
      <c r="G6397" s="21">
        <v>6.5</v>
      </c>
      <c r="H6397">
        <v>2017</v>
      </c>
      <c r="J6397" t="str">
        <f>_xlfn.CONCAT(Table1[#This Row])</f>
        <v>Bardolino 2017ItalyBardolinoMonte del Frá3.52766.52017</v>
      </c>
      <c r="S6397" t="b">
        <v>0</v>
      </c>
    </row>
    <row r="6398" spans="1:19" x14ac:dyDescent="0.2">
      <c r="A6398" t="s">
        <v>4916</v>
      </c>
      <c r="B6398" t="s">
        <v>196</v>
      </c>
      <c r="C6398" t="s">
        <v>856</v>
      </c>
      <c r="D6398" t="s">
        <v>2183</v>
      </c>
      <c r="E6398">
        <v>4.0999999999999996</v>
      </c>
      <c r="F6398">
        <v>275</v>
      </c>
      <c r="G6398" s="21">
        <v>20.5</v>
      </c>
      <c r="H6398">
        <v>2017</v>
      </c>
      <c r="J6398" t="str">
        <f>_xlfn.CONCAT(Table1[#This Row])</f>
        <v>Terroir Selection Malbec 2017ArgentinaUco ValleyAlta Vista4.127520.52017</v>
      </c>
      <c r="S6398" t="b">
        <v>0</v>
      </c>
    </row>
    <row r="6399" spans="1:19" x14ac:dyDescent="0.2">
      <c r="A6399" t="s">
        <v>4910</v>
      </c>
      <c r="B6399" t="s">
        <v>62</v>
      </c>
      <c r="C6399" t="s">
        <v>63</v>
      </c>
      <c r="D6399" t="s">
        <v>2020</v>
      </c>
      <c r="E6399">
        <v>3.9</v>
      </c>
      <c r="F6399">
        <v>275</v>
      </c>
      <c r="G6399" s="21">
        <v>18.5</v>
      </c>
      <c r="H6399">
        <v>2017</v>
      </c>
      <c r="J6399" t="str">
        <f>_xlfn.CONCAT(Table1[#This Row])</f>
        <v>Reserve Pinotage 2017South AfricaStellenboschBeyerskloof3.927518.52017</v>
      </c>
      <c r="S6399" t="b">
        <v>0</v>
      </c>
    </row>
    <row r="6400" spans="1:19" x14ac:dyDescent="0.2">
      <c r="A6400" t="s">
        <v>1561</v>
      </c>
      <c r="B6400" t="s">
        <v>70</v>
      </c>
      <c r="C6400" t="s">
        <v>71</v>
      </c>
      <c r="D6400" t="s">
        <v>3770</v>
      </c>
      <c r="E6400">
        <v>3.6</v>
      </c>
      <c r="F6400">
        <v>275</v>
      </c>
      <c r="G6400" s="21">
        <v>7.65</v>
      </c>
      <c r="H6400">
        <v>2017</v>
      </c>
      <c r="J6400" t="str">
        <f>_xlfn.CONCAT(Table1[#This Row])</f>
        <v>Merlot 2017United StatesCaliforniaRedwood Creek3.62757.652017</v>
      </c>
      <c r="S6400" t="b">
        <v>0</v>
      </c>
    </row>
    <row r="6401" spans="1:19" x14ac:dyDescent="0.2">
      <c r="A6401" t="s">
        <v>4908</v>
      </c>
      <c r="B6401" t="s">
        <v>9</v>
      </c>
      <c r="C6401" t="s">
        <v>1603</v>
      </c>
      <c r="D6401" t="s">
        <v>429</v>
      </c>
      <c r="E6401">
        <v>4.0999999999999996</v>
      </c>
      <c r="F6401">
        <v>274</v>
      </c>
      <c r="G6401" s="21">
        <v>13.45</v>
      </c>
      <c r="H6401">
        <v>2017</v>
      </c>
      <c r="J6401" t="str">
        <f>_xlfn.CONCAT(Table1[#This Row])</f>
        <v>Grenache 3 (Au Cube) 2017FranceLanguedoc-RoussillonDomaine Lafage4.127413.452017</v>
      </c>
      <c r="S6401" t="b">
        <v>0</v>
      </c>
    </row>
    <row r="6402" spans="1:19" x14ac:dyDescent="0.2">
      <c r="A6402" t="s">
        <v>4907</v>
      </c>
      <c r="B6402" t="s">
        <v>9</v>
      </c>
      <c r="C6402" t="s">
        <v>1547</v>
      </c>
      <c r="D6402" t="s">
        <v>3575</v>
      </c>
      <c r="E6402">
        <v>3.9</v>
      </c>
      <c r="F6402">
        <v>274</v>
      </c>
      <c r="G6402" s="21">
        <v>18.899999999999999</v>
      </c>
      <c r="H6402">
        <v>2017</v>
      </c>
      <c r="J6402" t="str">
        <f>_xlfn.CONCAT(Table1[#This Row])</f>
        <v>Prestige Rouge 2017FranceCôtes de ProvenceMinuty3.927418.92017</v>
      </c>
      <c r="S6402" t="b">
        <v>0</v>
      </c>
    </row>
    <row r="6403" spans="1:19" x14ac:dyDescent="0.2">
      <c r="A6403" t="s">
        <v>4902</v>
      </c>
      <c r="B6403" t="s">
        <v>66</v>
      </c>
      <c r="C6403" t="s">
        <v>316</v>
      </c>
      <c r="D6403" t="s">
        <v>1806</v>
      </c>
      <c r="E6403">
        <v>4</v>
      </c>
      <c r="F6403">
        <v>273</v>
      </c>
      <c r="G6403" s="21">
        <v>13.34</v>
      </c>
      <c r="H6403">
        <v>2017</v>
      </c>
      <c r="J6403" t="str">
        <f>_xlfn.CONCAT(Table1[#This Row])</f>
        <v>Single Vineyard Tempranillo 2017SpainLa ManchaVolver427313.342017</v>
      </c>
      <c r="S6403" t="b">
        <v>0</v>
      </c>
    </row>
    <row r="6404" spans="1:19" x14ac:dyDescent="0.2">
      <c r="A6404" t="s">
        <v>4898</v>
      </c>
      <c r="B6404" t="s">
        <v>66</v>
      </c>
      <c r="C6404" t="s">
        <v>308</v>
      </c>
      <c r="D6404" t="s">
        <v>309</v>
      </c>
      <c r="E6404">
        <v>3.9</v>
      </c>
      <c r="F6404">
        <v>273</v>
      </c>
      <c r="G6404" s="21">
        <v>6.9</v>
      </c>
      <c r="H6404">
        <v>2017</v>
      </c>
      <c r="J6404" t="str">
        <f>_xlfn.CONCAT(Table1[#This Row])</f>
        <v>Cerro Añon Crianza Rioja 2017SpainRiojaBodegas Olarra3.92736.92017</v>
      </c>
      <c r="S6404" t="b">
        <v>0</v>
      </c>
    </row>
    <row r="6405" spans="1:19" x14ac:dyDescent="0.2">
      <c r="A6405" t="s">
        <v>4899</v>
      </c>
      <c r="B6405" t="s">
        <v>9</v>
      </c>
      <c r="C6405" t="s">
        <v>1645</v>
      </c>
      <c r="D6405" t="s">
        <v>3260</v>
      </c>
      <c r="E6405">
        <v>3.5</v>
      </c>
      <c r="F6405">
        <v>273</v>
      </c>
      <c r="G6405" s="21">
        <v>4.5</v>
      </c>
      <c r="H6405">
        <v>2017</v>
      </c>
      <c r="J6405" t="str">
        <f>_xlfn.CONCAT(Table1[#This Row])</f>
        <v>Moulin de Gassac Classic Rouge 2017FranceHéraultMas de Daumas Gassac3.52734.52017</v>
      </c>
      <c r="S6405" t="b">
        <v>0</v>
      </c>
    </row>
    <row r="6406" spans="1:19" x14ac:dyDescent="0.2">
      <c r="A6406" t="s">
        <v>4890</v>
      </c>
      <c r="B6406" t="s">
        <v>46</v>
      </c>
      <c r="C6406" t="s">
        <v>341</v>
      </c>
      <c r="D6406" t="s">
        <v>842</v>
      </c>
      <c r="E6406">
        <v>3.4</v>
      </c>
      <c r="F6406">
        <v>273</v>
      </c>
      <c r="G6406" s="21">
        <v>11.9</v>
      </c>
      <c r="H6406">
        <v>2017</v>
      </c>
      <c r="J6406" t="str">
        <f>_xlfn.CONCAT(Table1[#This Row])</f>
        <v>The Y Series Merlot 2017AustraliaSouth AustraliaYalumba3.427311.92017</v>
      </c>
      <c r="S6406" t="b">
        <v>0</v>
      </c>
    </row>
    <row r="6407" spans="1:19" x14ac:dyDescent="0.2">
      <c r="A6407" t="s">
        <v>4874</v>
      </c>
      <c r="B6407" t="s">
        <v>16</v>
      </c>
      <c r="C6407" t="s">
        <v>638</v>
      </c>
      <c r="D6407" t="s">
        <v>4875</v>
      </c>
      <c r="E6407">
        <v>3.7</v>
      </c>
      <c r="F6407">
        <v>271</v>
      </c>
      <c r="G6407" s="21">
        <v>7.5</v>
      </c>
      <c r="H6407">
        <v>2017</v>
      </c>
      <c r="J6407" t="str">
        <f>_xlfn.CONCAT(Table1[#This Row])</f>
        <v>Valle D'Oro Montepulciano d'Abruzzo 2017ItalyMontepulciano d'AbruzzoCantina Tollo3.72717.52017</v>
      </c>
      <c r="S6407" t="b">
        <v>0</v>
      </c>
    </row>
    <row r="6408" spans="1:19" x14ac:dyDescent="0.2">
      <c r="A6408" t="s">
        <v>4862</v>
      </c>
      <c r="B6408" t="s">
        <v>16</v>
      </c>
      <c r="C6408" t="s">
        <v>38</v>
      </c>
      <c r="D6408" t="s">
        <v>1403</v>
      </c>
      <c r="E6408">
        <v>3.6</v>
      </c>
      <c r="F6408">
        <v>270</v>
      </c>
      <c r="G6408" s="21">
        <v>10.79</v>
      </c>
      <c r="H6408">
        <v>2017</v>
      </c>
      <c r="J6408" t="str">
        <f>_xlfn.CONCAT(Table1[#This Row])</f>
        <v>Il Leo Chianti Superiore 2017ItalyChiantiRuffino3.627010.792017</v>
      </c>
      <c r="S6408" t="b">
        <v>0</v>
      </c>
    </row>
    <row r="6409" spans="1:19" x14ac:dyDescent="0.2">
      <c r="A6409" t="s">
        <v>4729</v>
      </c>
      <c r="B6409" t="s">
        <v>16</v>
      </c>
      <c r="C6409" t="s">
        <v>4730</v>
      </c>
      <c r="D6409" t="s">
        <v>4731</v>
      </c>
      <c r="E6409">
        <v>3.5</v>
      </c>
      <c r="F6409">
        <v>269</v>
      </c>
      <c r="G6409" s="21">
        <v>9.7899999999999991</v>
      </c>
      <c r="H6409">
        <v>2017</v>
      </c>
      <c r="J6409" t="str">
        <f>_xlfn.CONCAT(Table1[#This Row])</f>
        <v>Icóna Cabernet Sauvignon 2017ItalyPiaveAstoria3.52699.792017</v>
      </c>
      <c r="S6409" t="b">
        <v>0</v>
      </c>
    </row>
    <row r="6410" spans="1:19" x14ac:dyDescent="0.2">
      <c r="A6410" t="s">
        <v>1561</v>
      </c>
      <c r="B6410" t="s">
        <v>46</v>
      </c>
      <c r="C6410" t="s">
        <v>341</v>
      </c>
      <c r="D6410" t="s">
        <v>4741</v>
      </c>
      <c r="E6410">
        <v>3.3</v>
      </c>
      <c r="F6410">
        <v>269</v>
      </c>
      <c r="G6410" s="21">
        <v>8.7799999999999994</v>
      </c>
      <c r="H6410">
        <v>2017</v>
      </c>
      <c r="J6410" t="str">
        <f>_xlfn.CONCAT(Table1[#This Row])</f>
        <v>Merlot 2017AustraliaSouth AustraliaOxford Landing3.32698.782017</v>
      </c>
      <c r="S6410" t="b">
        <v>0</v>
      </c>
    </row>
    <row r="6411" spans="1:19" x14ac:dyDescent="0.2">
      <c r="A6411" t="s">
        <v>4714</v>
      </c>
      <c r="B6411" t="s">
        <v>16</v>
      </c>
      <c r="C6411" t="s">
        <v>433</v>
      </c>
      <c r="D6411" t="s">
        <v>2084</v>
      </c>
      <c r="E6411">
        <v>3.8</v>
      </c>
      <c r="F6411">
        <v>267</v>
      </c>
      <c r="G6411" s="21">
        <v>8.68</v>
      </c>
      <c r="H6411">
        <v>2017</v>
      </c>
      <c r="J6411" t="str">
        <f>_xlfn.CONCAT(Table1[#This Row])</f>
        <v>Valpolicella Ripasso 2017ItalyValpolicella RipassoSartori3.82678.682017</v>
      </c>
      <c r="S6411" t="b">
        <v>0</v>
      </c>
    </row>
    <row r="6412" spans="1:19" x14ac:dyDescent="0.2">
      <c r="A6412" t="s">
        <v>4720</v>
      </c>
      <c r="B6412" t="s">
        <v>23</v>
      </c>
      <c r="C6412" t="s">
        <v>247</v>
      </c>
      <c r="D6412" t="s">
        <v>3024</v>
      </c>
      <c r="E6412">
        <v>3.8</v>
      </c>
      <c r="F6412">
        <v>267</v>
      </c>
      <c r="G6412" s="21">
        <v>13.26</v>
      </c>
      <c r="H6412">
        <v>2017</v>
      </c>
      <c r="J6412" t="str">
        <f>_xlfn.CONCAT(Table1[#This Row])</f>
        <v>Kieselstein Zweigelt 2017AustriaBurgenlandClaus Preisinger3.826713.262017</v>
      </c>
      <c r="S6412" t="b">
        <v>0</v>
      </c>
    </row>
    <row r="6413" spans="1:19" x14ac:dyDescent="0.2">
      <c r="A6413" t="s">
        <v>4717</v>
      </c>
      <c r="B6413" t="s">
        <v>16</v>
      </c>
      <c r="C6413" t="s">
        <v>3718</v>
      </c>
      <c r="D6413" t="s">
        <v>4718</v>
      </c>
      <c r="E6413">
        <v>3.7</v>
      </c>
      <c r="F6413">
        <v>267</v>
      </c>
      <c r="G6413" s="21">
        <v>10.42</v>
      </c>
      <c r="H6413">
        <v>2017</v>
      </c>
      <c r="J6413" t="str">
        <f>_xlfn.CONCAT(Table1[#This Row])</f>
        <v>Chianti Rufina 2017ItalyChianti RùfinaFattoria di Basciano3.726710.422017</v>
      </c>
      <c r="S6413" t="b">
        <v>0</v>
      </c>
    </row>
    <row r="6414" spans="1:19" x14ac:dyDescent="0.2">
      <c r="A6414" t="s">
        <v>4701</v>
      </c>
      <c r="B6414" t="s">
        <v>66</v>
      </c>
      <c r="C6414" t="s">
        <v>449</v>
      </c>
      <c r="D6414" t="s">
        <v>450</v>
      </c>
      <c r="E6414">
        <v>3.7</v>
      </c>
      <c r="F6414">
        <v>266</v>
      </c>
      <c r="G6414" s="21">
        <v>9.99</v>
      </c>
      <c r="H6414">
        <v>2017</v>
      </c>
      <c r="J6414" t="str">
        <f>_xlfn.CONCAT(Table1[#This Row])</f>
        <v>Románico 2017SpainToroTeso La Monja3.72669.992017</v>
      </c>
      <c r="S6414" t="b">
        <v>0</v>
      </c>
    </row>
    <row r="6415" spans="1:19" x14ac:dyDescent="0.2">
      <c r="A6415" t="s">
        <v>4695</v>
      </c>
      <c r="B6415" t="s">
        <v>23</v>
      </c>
      <c r="C6415" t="s">
        <v>911</v>
      </c>
      <c r="D6415" t="s">
        <v>1332</v>
      </c>
      <c r="E6415">
        <v>4.2</v>
      </c>
      <c r="F6415">
        <v>265</v>
      </c>
      <c r="G6415" s="21">
        <v>16.5</v>
      </c>
      <c r="H6415">
        <v>2017</v>
      </c>
      <c r="J6415" t="str">
        <f>_xlfn.CONCAT(Table1[#This Row])</f>
        <v>Zweigelt 100 Days 2017AustriaNeusiedlerseeKeringer4.226516.52017</v>
      </c>
      <c r="S6415" t="b">
        <v>0</v>
      </c>
    </row>
    <row r="6416" spans="1:19" x14ac:dyDescent="0.2">
      <c r="A6416" t="s">
        <v>3653</v>
      </c>
      <c r="B6416" t="s">
        <v>9</v>
      </c>
      <c r="C6416" t="s">
        <v>117</v>
      </c>
      <c r="D6416" t="s">
        <v>3578</v>
      </c>
      <c r="E6416">
        <v>4</v>
      </c>
      <c r="F6416">
        <v>263</v>
      </c>
      <c r="G6416" s="21">
        <v>27.9</v>
      </c>
      <c r="H6416">
        <v>2017</v>
      </c>
      <c r="J6416" t="str">
        <f>_xlfn.CONCAT(Table1[#This Row])</f>
        <v>Bourgogne Pinot Noir 2017FranceBourgogneDomaine Henri Boillot426327.92017</v>
      </c>
      <c r="S6416" t="b">
        <v>0</v>
      </c>
    </row>
    <row r="6417" spans="1:19" x14ac:dyDescent="0.2">
      <c r="A6417" t="s">
        <v>4687</v>
      </c>
      <c r="B6417" t="s">
        <v>34</v>
      </c>
      <c r="C6417" t="s">
        <v>1191</v>
      </c>
      <c r="D6417" t="s">
        <v>2354</v>
      </c>
      <c r="E6417">
        <v>3.9</v>
      </c>
      <c r="F6417">
        <v>263</v>
      </c>
      <c r="G6417" s="21">
        <v>12.25</v>
      </c>
      <c r="H6417">
        <v>2017</v>
      </c>
      <c r="J6417" t="str">
        <f>_xlfn.CONCAT(Table1[#This Row])</f>
        <v>Antu Carmenère 2017ChileRapel ValleyMontGras3.926312.252017</v>
      </c>
      <c r="S6417" t="b">
        <v>0</v>
      </c>
    </row>
    <row r="6418" spans="1:19" x14ac:dyDescent="0.2">
      <c r="A6418" t="s">
        <v>4690</v>
      </c>
      <c r="B6418" t="s">
        <v>9</v>
      </c>
      <c r="C6418" t="s">
        <v>4631</v>
      </c>
      <c r="D6418" t="s">
        <v>1489</v>
      </c>
      <c r="E6418">
        <v>3.8</v>
      </c>
      <c r="F6418">
        <v>263</v>
      </c>
      <c r="G6418" s="21">
        <v>17.899999999999999</v>
      </c>
      <c r="H6418">
        <v>2017</v>
      </c>
      <c r="J6418" t="str">
        <f>_xlfn.CONCAT(Table1[#This Row])</f>
        <v>Côtes du Rhône Villages Terre D'Argile 2017FranceCôtes-du-Rhône-VillagesDomaine de la Janasse3.826317.92017</v>
      </c>
      <c r="S6418" t="b">
        <v>0</v>
      </c>
    </row>
    <row r="6419" spans="1:19" x14ac:dyDescent="0.2">
      <c r="A6419" t="s">
        <v>4684</v>
      </c>
      <c r="B6419" t="s">
        <v>34</v>
      </c>
      <c r="C6419" t="s">
        <v>784</v>
      </c>
      <c r="D6419" t="s">
        <v>3779</v>
      </c>
      <c r="E6419">
        <v>3.5</v>
      </c>
      <c r="F6419">
        <v>263</v>
      </c>
      <c r="G6419" s="21">
        <v>7.66</v>
      </c>
      <c r="H6419">
        <v>2017</v>
      </c>
      <c r="J6419" t="str">
        <f>_xlfn.CONCAT(Table1[#This Row])</f>
        <v>Merlot (Select Terroir Reserva) 2017ChileCachapoal ValleySanta Ema3.52637.662017</v>
      </c>
      <c r="S6419" t="b">
        <v>0</v>
      </c>
    </row>
    <row r="6420" spans="1:19" x14ac:dyDescent="0.2">
      <c r="A6420" t="s">
        <v>4673</v>
      </c>
      <c r="B6420" t="s">
        <v>66</v>
      </c>
      <c r="C6420" t="s">
        <v>829</v>
      </c>
      <c r="D6420" t="s">
        <v>922</v>
      </c>
      <c r="E6420">
        <v>4.3</v>
      </c>
      <c r="F6420">
        <v>262</v>
      </c>
      <c r="G6420" s="21">
        <v>38.9</v>
      </c>
      <c r="H6420">
        <v>2017</v>
      </c>
      <c r="J6420" t="str">
        <f>_xlfn.CONCAT(Table1[#This Row])</f>
        <v>Àn 2017SpainMallorcaÀnima Negra4.326238.92017</v>
      </c>
      <c r="S6420" t="b">
        <v>0</v>
      </c>
    </row>
    <row r="6421" spans="1:19" x14ac:dyDescent="0.2">
      <c r="A6421" t="s">
        <v>4679</v>
      </c>
      <c r="B6421" t="s">
        <v>9</v>
      </c>
      <c r="C6421" t="s">
        <v>379</v>
      </c>
      <c r="D6421" t="s">
        <v>4680</v>
      </c>
      <c r="E6421">
        <v>3.9</v>
      </c>
      <c r="F6421">
        <v>262</v>
      </c>
      <c r="G6421" s="21">
        <v>12.52</v>
      </c>
      <c r="H6421">
        <v>2017</v>
      </c>
      <c r="J6421" t="str">
        <f>_xlfn.CONCAT(Table1[#This Row])</f>
        <v>Médoc 2017FranceMédocChâteau Bellegrave3.926212.522017</v>
      </c>
      <c r="S6421" t="b">
        <v>0</v>
      </c>
    </row>
    <row r="6422" spans="1:19" x14ac:dyDescent="0.2">
      <c r="A6422" t="s">
        <v>4302</v>
      </c>
      <c r="B6422" t="s">
        <v>34</v>
      </c>
      <c r="C6422" t="s">
        <v>898</v>
      </c>
      <c r="D6422" t="s">
        <v>1715</v>
      </c>
      <c r="E6422">
        <v>4</v>
      </c>
      <c r="F6422">
        <v>261</v>
      </c>
      <c r="G6422" s="21">
        <v>14.9</v>
      </c>
      <c r="H6422">
        <v>2017</v>
      </c>
      <c r="J6422" t="str">
        <f>_xlfn.CONCAT(Table1[#This Row])</f>
        <v>Carmenère 2017ChileAconcagua ValleyArboleda426114.92017</v>
      </c>
      <c r="S6422" t="b">
        <v>0</v>
      </c>
    </row>
    <row r="6423" spans="1:19" x14ac:dyDescent="0.2">
      <c r="A6423" t="s">
        <v>4663</v>
      </c>
      <c r="B6423" t="s">
        <v>16</v>
      </c>
      <c r="C6423" t="s">
        <v>93</v>
      </c>
      <c r="D6423" t="s">
        <v>3670</v>
      </c>
      <c r="E6423">
        <v>3.3</v>
      </c>
      <c r="F6423">
        <v>261</v>
      </c>
      <c r="G6423" s="21">
        <v>10.42</v>
      </c>
      <c r="H6423">
        <v>2017</v>
      </c>
      <c r="J6423" t="str">
        <f>_xlfn.CONCAT(Table1[#This Row])</f>
        <v>Faunae Chianti Classico 2017ItalyChianti ClassicoFrescobaldi3.326110.422017</v>
      </c>
      <c r="S6423" t="b">
        <v>0</v>
      </c>
    </row>
    <row r="6424" spans="1:19" x14ac:dyDescent="0.2">
      <c r="A6424" t="s">
        <v>4559</v>
      </c>
      <c r="B6424" t="s">
        <v>46</v>
      </c>
      <c r="C6424" t="s">
        <v>341</v>
      </c>
      <c r="D6424" t="s">
        <v>263</v>
      </c>
      <c r="E6424">
        <v>4</v>
      </c>
      <c r="F6424">
        <v>259</v>
      </c>
      <c r="G6424" s="21">
        <v>29.28</v>
      </c>
      <c r="H6424">
        <v>2017</v>
      </c>
      <c r="J6424" t="str">
        <f>_xlfn.CONCAT(Table1[#This Row])</f>
        <v>Max's Shiraz - Cabernet 2017AustraliaSouth AustraliaPenfolds425929.282017</v>
      </c>
      <c r="S6424" t="b">
        <v>0</v>
      </c>
    </row>
    <row r="6425" spans="1:19" x14ac:dyDescent="0.2">
      <c r="A6425" t="s">
        <v>3761</v>
      </c>
      <c r="B6425" t="s">
        <v>16</v>
      </c>
      <c r="C6425" t="s">
        <v>470</v>
      </c>
      <c r="D6425" t="s">
        <v>1225</v>
      </c>
      <c r="E6425">
        <v>3.9</v>
      </c>
      <c r="F6425">
        <v>258</v>
      </c>
      <c r="G6425" s="21">
        <v>6.95</v>
      </c>
      <c r="H6425">
        <v>2017</v>
      </c>
      <c r="J6425" t="str">
        <f>_xlfn.CONCAT(Table1[#This Row])</f>
        <v>Valpolicella Classico 2017ItalyValpolicella ClassicoLenotti3.92586.952017</v>
      </c>
      <c r="S6425" t="b">
        <v>0</v>
      </c>
    </row>
    <row r="6426" spans="1:19" x14ac:dyDescent="0.2">
      <c r="A6426" t="s">
        <v>285</v>
      </c>
      <c r="B6426" t="s">
        <v>16</v>
      </c>
      <c r="C6426" t="s">
        <v>4542</v>
      </c>
      <c r="D6426" t="s">
        <v>4543</v>
      </c>
      <c r="E6426">
        <v>3.7</v>
      </c>
      <c r="F6426">
        <v>258</v>
      </c>
      <c r="G6426" s="21">
        <v>7.83</v>
      </c>
      <c r="H6426">
        <v>2017</v>
      </c>
      <c r="J6426" t="str">
        <f>_xlfn.CONCAT(Table1[#This Row])</f>
        <v>Pinot Noir 2017ItalyProvincia di PaviaKris3.72587.832017</v>
      </c>
      <c r="S6426" t="b">
        <v>0</v>
      </c>
    </row>
    <row r="6427" spans="1:19" x14ac:dyDescent="0.2">
      <c r="A6427" t="s">
        <v>4548</v>
      </c>
      <c r="B6427" t="s">
        <v>9</v>
      </c>
      <c r="C6427" t="s">
        <v>56</v>
      </c>
      <c r="D6427" t="s">
        <v>4549</v>
      </c>
      <c r="E6427">
        <v>3.4</v>
      </c>
      <c r="F6427">
        <v>258</v>
      </c>
      <c r="G6427" s="21">
        <v>8.11</v>
      </c>
      <c r="H6427">
        <v>2017</v>
      </c>
      <c r="J6427" t="str">
        <f>_xlfn.CONCAT(Table1[#This Row])</f>
        <v>Côtes-du-Rhône 2017FranceCôtes-du-RhôneVignerons de l'Enclave3.42588.112017</v>
      </c>
      <c r="S6427" t="b">
        <v>0</v>
      </c>
    </row>
    <row r="6428" spans="1:19" x14ac:dyDescent="0.2">
      <c r="A6428" t="s">
        <v>4552</v>
      </c>
      <c r="B6428" t="s">
        <v>196</v>
      </c>
      <c r="C6428" t="s">
        <v>701</v>
      </c>
      <c r="D6428" t="s">
        <v>1019</v>
      </c>
      <c r="E6428">
        <v>3.4</v>
      </c>
      <c r="F6428">
        <v>258</v>
      </c>
      <c r="G6428" s="21">
        <v>7.7</v>
      </c>
      <c r="H6428">
        <v>2017</v>
      </c>
      <c r="J6428" t="str">
        <f>_xlfn.CONCAT(Table1[#This Row])</f>
        <v>1300 Merlot 2017ArgentinaTupungatoAndeluna3.42587.72017</v>
      </c>
      <c r="S6428" t="b">
        <v>0</v>
      </c>
    </row>
    <row r="6429" spans="1:19" x14ac:dyDescent="0.2">
      <c r="A6429" t="s">
        <v>4500</v>
      </c>
      <c r="B6429" t="s">
        <v>34</v>
      </c>
      <c r="C6429" t="s">
        <v>718</v>
      </c>
      <c r="D6429" t="s">
        <v>4501</v>
      </c>
      <c r="E6429">
        <v>4</v>
      </c>
      <c r="F6429">
        <v>254</v>
      </c>
      <c r="G6429" s="21">
        <v>18.52</v>
      </c>
      <c r="H6429">
        <v>2017</v>
      </c>
      <c r="J6429" t="str">
        <f>_xlfn.CONCAT(Table1[#This Row])</f>
        <v>ViBo Viñedo Centenario 2017ChileColchagua ValleyViu Manent425418.522017</v>
      </c>
      <c r="S6429" t="b">
        <v>0</v>
      </c>
    </row>
    <row r="6430" spans="1:19" x14ac:dyDescent="0.2">
      <c r="A6430" t="s">
        <v>1597</v>
      </c>
      <c r="B6430" t="s">
        <v>16</v>
      </c>
      <c r="C6430" t="s">
        <v>93</v>
      </c>
      <c r="D6430" t="s">
        <v>1569</v>
      </c>
      <c r="E6430">
        <v>3.8</v>
      </c>
      <c r="F6430">
        <v>254</v>
      </c>
      <c r="G6430" s="21">
        <v>13.95</v>
      </c>
      <c r="H6430">
        <v>2017</v>
      </c>
      <c r="J6430" t="str">
        <f>_xlfn.CONCAT(Table1[#This Row])</f>
        <v>Chianti Classico 2017ItalyChianti ClassicoRocca di Montegrossi3.825413.952017</v>
      </c>
      <c r="S6430" t="b">
        <v>0</v>
      </c>
    </row>
    <row r="6431" spans="1:19" x14ac:dyDescent="0.2">
      <c r="A6431" t="s">
        <v>4505</v>
      </c>
      <c r="B6431" t="s">
        <v>62</v>
      </c>
      <c r="C6431" t="s">
        <v>1798</v>
      </c>
      <c r="D6431" t="s">
        <v>2023</v>
      </c>
      <c r="E6431">
        <v>3.4</v>
      </c>
      <c r="F6431">
        <v>254</v>
      </c>
      <c r="G6431" s="21">
        <v>9.5</v>
      </c>
      <c r="H6431">
        <v>2017</v>
      </c>
      <c r="J6431" t="str">
        <f>_xlfn.CONCAT(Table1[#This Row])</f>
        <v>Cellar Selection Merlot 2017South AfricaCoastal RegionKleine Zalze3.42549.52017</v>
      </c>
      <c r="S6431" t="b">
        <v>0</v>
      </c>
    </row>
    <row r="6432" spans="1:19" x14ac:dyDescent="0.2">
      <c r="A6432" t="s">
        <v>762</v>
      </c>
      <c r="B6432" t="s">
        <v>9</v>
      </c>
      <c r="C6432" t="s">
        <v>274</v>
      </c>
      <c r="D6432" t="s">
        <v>1301</v>
      </c>
      <c r="E6432">
        <v>4</v>
      </c>
      <c r="F6432">
        <v>252</v>
      </c>
      <c r="G6432" s="21">
        <v>7.68</v>
      </c>
      <c r="H6432">
        <v>2017</v>
      </c>
      <c r="J6432" t="str">
        <f>_xlfn.CONCAT(Table1[#This Row])</f>
        <v>Cabernet Sauvignon 2017FranceVin de FranceMaison de La Villette42527.682017</v>
      </c>
      <c r="S6432" t="b">
        <v>0</v>
      </c>
    </row>
    <row r="6433" spans="1:19" x14ac:dyDescent="0.2">
      <c r="A6433" t="s">
        <v>4486</v>
      </c>
      <c r="B6433" t="s">
        <v>9</v>
      </c>
      <c r="C6433" t="s">
        <v>2173</v>
      </c>
      <c r="D6433" t="s">
        <v>1102</v>
      </c>
      <c r="E6433">
        <v>3.7</v>
      </c>
      <c r="F6433">
        <v>252</v>
      </c>
      <c r="G6433" s="21">
        <v>19.899999999999999</v>
      </c>
      <c r="H6433">
        <v>2017</v>
      </c>
      <c r="J6433" t="str">
        <f>_xlfn.CONCAT(Table1[#This Row])</f>
        <v>Morgon Côte du Py - Javernières 2017FranceMorgonTerres Dorées3.725219.92017</v>
      </c>
      <c r="S6433" t="b">
        <v>0</v>
      </c>
    </row>
    <row r="6434" spans="1:19" x14ac:dyDescent="0.2">
      <c r="A6434" t="s">
        <v>4476</v>
      </c>
      <c r="B6434" t="s">
        <v>81</v>
      </c>
      <c r="C6434" t="s">
        <v>82</v>
      </c>
      <c r="D6434" t="s">
        <v>83</v>
      </c>
      <c r="E6434">
        <v>3.8</v>
      </c>
      <c r="F6434">
        <v>251</v>
      </c>
      <c r="G6434" s="21">
        <v>11.7</v>
      </c>
      <c r="H6434">
        <v>2017</v>
      </c>
      <c r="J6434" t="str">
        <f>_xlfn.CONCAT(Table1[#This Row])</f>
        <v>Kékfrankos Balf 2017HungarySopronWeninger3.825111.72017</v>
      </c>
      <c r="S6434" t="b">
        <v>0</v>
      </c>
    </row>
    <row r="6435" spans="1:19" x14ac:dyDescent="0.2">
      <c r="A6435" t="s">
        <v>4475</v>
      </c>
      <c r="B6435" t="s">
        <v>16</v>
      </c>
      <c r="C6435" t="s">
        <v>120</v>
      </c>
      <c r="D6435" t="s">
        <v>220</v>
      </c>
      <c r="E6435">
        <v>4.0999999999999996</v>
      </c>
      <c r="F6435">
        <v>250</v>
      </c>
      <c r="G6435" s="21">
        <v>11.6</v>
      </c>
      <c r="H6435">
        <v>2017</v>
      </c>
      <c r="J6435" t="str">
        <f>_xlfn.CONCAT(Table1[#This Row])</f>
        <v>La Luna e i Falò Barbera d'Asti Superiore 2017ItalyBarbera d'AstiVite Colte4.125011.62017</v>
      </c>
      <c r="S6435" t="b">
        <v>0</v>
      </c>
    </row>
    <row r="6436" spans="1:19" x14ac:dyDescent="0.2">
      <c r="A6436" t="s">
        <v>4469</v>
      </c>
      <c r="B6436" t="s">
        <v>62</v>
      </c>
      <c r="C6436" t="s">
        <v>4470</v>
      </c>
      <c r="D6436" t="s">
        <v>4471</v>
      </c>
      <c r="E6436">
        <v>4</v>
      </c>
      <c r="F6436">
        <v>250</v>
      </c>
      <c r="G6436" s="21">
        <v>16.600000000000001</v>
      </c>
      <c r="H6436">
        <v>2017</v>
      </c>
      <c r="J6436" t="str">
        <f>_xlfn.CONCAT(Table1[#This Row])</f>
        <v>Biography Shiraz 2017South AfricaOverbergRaka425016.62017</v>
      </c>
      <c r="S6436" t="b">
        <v>0</v>
      </c>
    </row>
    <row r="6437" spans="1:19" x14ac:dyDescent="0.2">
      <c r="A6437" t="s">
        <v>4473</v>
      </c>
      <c r="B6437" t="s">
        <v>9</v>
      </c>
      <c r="C6437" t="s">
        <v>336</v>
      </c>
      <c r="D6437" t="s">
        <v>4474</v>
      </c>
      <c r="E6437">
        <v>3.7</v>
      </c>
      <c r="F6437">
        <v>250</v>
      </c>
      <c r="G6437" s="21">
        <v>10.75</v>
      </c>
      <c r="H6437">
        <v>2017</v>
      </c>
      <c r="J6437" t="str">
        <f>_xlfn.CONCAT(Table1[#This Row])</f>
        <v>Les Lanes Corbières Rouge 2017FranceCorbièresFamille Lignères - Château La Baronne3.725010.752017</v>
      </c>
      <c r="S6437" t="b">
        <v>0</v>
      </c>
    </row>
    <row r="6438" spans="1:19" x14ac:dyDescent="0.2">
      <c r="A6438" t="s">
        <v>2302</v>
      </c>
      <c r="B6438" t="s">
        <v>62</v>
      </c>
      <c r="C6438" t="s">
        <v>63</v>
      </c>
      <c r="D6438" t="s">
        <v>817</v>
      </c>
      <c r="E6438">
        <v>3.8</v>
      </c>
      <c r="F6438">
        <v>249</v>
      </c>
      <c r="G6438" s="21">
        <v>13.99</v>
      </c>
      <c r="H6438">
        <v>2017</v>
      </c>
      <c r="J6438" t="str">
        <f>_xlfn.CONCAT(Table1[#This Row])</f>
        <v>Pinotage 2017South AfricaStellenboschDelheim3.824913.992017</v>
      </c>
      <c r="S6438" t="b">
        <v>0</v>
      </c>
    </row>
    <row r="6439" spans="1:19" x14ac:dyDescent="0.2">
      <c r="A6439" t="s">
        <v>4335</v>
      </c>
      <c r="B6439" t="s">
        <v>16</v>
      </c>
      <c r="C6439" t="s">
        <v>404</v>
      </c>
      <c r="D6439" t="s">
        <v>4336</v>
      </c>
      <c r="E6439">
        <v>4.0999999999999996</v>
      </c>
      <c r="F6439">
        <v>247</v>
      </c>
      <c r="G6439" s="21">
        <v>18.5</v>
      </c>
      <c r="H6439">
        <v>2017</v>
      </c>
      <c r="J6439" t="str">
        <f>_xlfn.CONCAT(Table1[#This Row])</f>
        <v>Lagrein Riserva Gries 2017ItalySüdtirol - Alto AdigeTerlan (Terlano)4.124718.52017</v>
      </c>
      <c r="S6439" t="b">
        <v>0</v>
      </c>
    </row>
    <row r="6440" spans="1:19" x14ac:dyDescent="0.2">
      <c r="A6440" t="s">
        <v>851</v>
      </c>
      <c r="B6440" t="s">
        <v>277</v>
      </c>
      <c r="C6440" t="s">
        <v>852</v>
      </c>
      <c r="D6440" t="s">
        <v>4334</v>
      </c>
      <c r="E6440">
        <v>3.7</v>
      </c>
      <c r="F6440">
        <v>247</v>
      </c>
      <c r="G6440" s="21">
        <v>14.5</v>
      </c>
      <c r="H6440">
        <v>2017</v>
      </c>
      <c r="J6440" t="str">
        <f>_xlfn.CONCAT(Table1[#This Row])</f>
        <v>Spätburgunder 2017GermanyAhrMeyer - Näkel3.724714.52017</v>
      </c>
      <c r="S6440" t="b">
        <v>0</v>
      </c>
    </row>
    <row r="6441" spans="1:19" x14ac:dyDescent="0.2">
      <c r="A6441" t="s">
        <v>4320</v>
      </c>
      <c r="B6441" t="s">
        <v>46</v>
      </c>
      <c r="C6441" t="s">
        <v>262</v>
      </c>
      <c r="D6441" t="s">
        <v>48</v>
      </c>
      <c r="E6441">
        <v>4</v>
      </c>
      <c r="F6441">
        <v>246</v>
      </c>
      <c r="G6441" s="21">
        <v>17.79</v>
      </c>
      <c r="H6441">
        <v>2017</v>
      </c>
      <c r="J6441" t="str">
        <f>_xlfn.CONCAT(Table1[#This Row])</f>
        <v>Old Vines Grenache - Shiraz - Mourvedre 2017AustraliaBarossa ValleyTorbreck424617.792017</v>
      </c>
      <c r="S6441" t="b">
        <v>0</v>
      </c>
    </row>
    <row r="6442" spans="1:19" x14ac:dyDescent="0.2">
      <c r="A6442" t="s">
        <v>4326</v>
      </c>
      <c r="B6442" t="s">
        <v>70</v>
      </c>
      <c r="C6442" t="s">
        <v>71</v>
      </c>
      <c r="D6442" t="s">
        <v>215</v>
      </c>
      <c r="E6442">
        <v>3.6</v>
      </c>
      <c r="F6442">
        <v>246</v>
      </c>
      <c r="G6442" s="21">
        <v>16.95</v>
      </c>
      <c r="H6442">
        <v>2017</v>
      </c>
      <c r="J6442" t="str">
        <f>_xlfn.CONCAT(Table1[#This Row])</f>
        <v>Equinox Red (Organic) 2017United StatesCaliforniaBonterra3.624616.952017</v>
      </c>
      <c r="S6442" t="b">
        <v>0</v>
      </c>
    </row>
    <row r="6443" spans="1:19" x14ac:dyDescent="0.2">
      <c r="A6443" t="s">
        <v>4313</v>
      </c>
      <c r="B6443" t="s">
        <v>62</v>
      </c>
      <c r="C6443" t="s">
        <v>1171</v>
      </c>
      <c r="D6443" t="s">
        <v>4314</v>
      </c>
      <c r="E6443">
        <v>4.4000000000000004</v>
      </c>
      <c r="F6443">
        <v>245</v>
      </c>
      <c r="G6443" s="21">
        <v>21.63</v>
      </c>
      <c r="H6443">
        <v>2017</v>
      </c>
      <c r="J6443" t="str">
        <f>_xlfn.CONCAT(Table1[#This Row])</f>
        <v>Writer's Block Pinotage 2017South AfricaWestern CapeFlagstone4.424521.632017</v>
      </c>
      <c r="S6443" t="b">
        <v>0</v>
      </c>
    </row>
    <row r="6444" spans="1:19" x14ac:dyDescent="0.2">
      <c r="A6444" t="s">
        <v>1561</v>
      </c>
      <c r="B6444" t="s">
        <v>62</v>
      </c>
      <c r="C6444" t="s">
        <v>244</v>
      </c>
      <c r="D6444" t="s">
        <v>3145</v>
      </c>
      <c r="E6444">
        <v>3.6</v>
      </c>
      <c r="F6444">
        <v>244</v>
      </c>
      <c r="G6444" s="21">
        <v>10.25</v>
      </c>
      <c r="H6444">
        <v>2017</v>
      </c>
      <c r="J6444" t="str">
        <f>_xlfn.CONCAT(Table1[#This Row])</f>
        <v>Merlot 2017South AfricaPaarlBacksberg3.624410.252017</v>
      </c>
      <c r="S6444" t="b">
        <v>0</v>
      </c>
    </row>
    <row r="6445" spans="1:19" x14ac:dyDescent="0.2">
      <c r="A6445" t="s">
        <v>4282</v>
      </c>
      <c r="B6445" t="s">
        <v>46</v>
      </c>
      <c r="C6445" t="s">
        <v>1669</v>
      </c>
      <c r="D6445" t="s">
        <v>4283</v>
      </c>
      <c r="E6445">
        <v>4</v>
      </c>
      <c r="F6445">
        <v>243</v>
      </c>
      <c r="G6445" s="21">
        <v>25.45</v>
      </c>
      <c r="H6445">
        <v>2017</v>
      </c>
      <c r="J6445" t="str">
        <f>_xlfn.CONCAT(Table1[#This Row])</f>
        <v>Durif 2017AustraliaRiverinaThree Bridges424325.452017</v>
      </c>
      <c r="S6445" t="b">
        <v>0</v>
      </c>
    </row>
    <row r="6446" spans="1:19" x14ac:dyDescent="0.2">
      <c r="A6446" t="s">
        <v>4293</v>
      </c>
      <c r="B6446" t="s">
        <v>196</v>
      </c>
      <c r="C6446" t="s">
        <v>197</v>
      </c>
      <c r="D6446" t="s">
        <v>1257</v>
      </c>
      <c r="E6446">
        <v>3.8</v>
      </c>
      <c r="F6446">
        <v>243</v>
      </c>
      <c r="G6446" s="21">
        <v>16.95</v>
      </c>
      <c r="H6446">
        <v>2017</v>
      </c>
      <c r="J6446" t="str">
        <f>_xlfn.CONCAT(Table1[#This Row])</f>
        <v>Puro Corte 2017ArgentinaMendozaDieter Meier3.824316.952017</v>
      </c>
      <c r="S6446" t="b">
        <v>0</v>
      </c>
    </row>
    <row r="6447" spans="1:19" x14ac:dyDescent="0.2">
      <c r="A6447" t="s">
        <v>4291</v>
      </c>
      <c r="B6447" t="s">
        <v>66</v>
      </c>
      <c r="C6447" t="s">
        <v>1236</v>
      </c>
      <c r="D6447" t="s">
        <v>1237</v>
      </c>
      <c r="E6447">
        <v>3.5</v>
      </c>
      <c r="F6447">
        <v>243</v>
      </c>
      <c r="G6447" s="21">
        <v>5.99</v>
      </c>
      <c r="H6447">
        <v>2017</v>
      </c>
      <c r="J6447" t="str">
        <f>_xlfn.CONCAT(Table1[#This Row])</f>
        <v>Gran Selección Valdepeñas 2017SpainValdepeñasViña Albali3.52435.992017</v>
      </c>
      <c r="S6447" t="b">
        <v>0</v>
      </c>
    </row>
    <row r="6448" spans="1:19" x14ac:dyDescent="0.2">
      <c r="A6448" t="s">
        <v>4267</v>
      </c>
      <c r="B6448" t="s">
        <v>9</v>
      </c>
      <c r="C6448" t="s">
        <v>3368</v>
      </c>
      <c r="D6448" t="s">
        <v>457</v>
      </c>
      <c r="E6448">
        <v>3.9</v>
      </c>
      <c r="F6448">
        <v>242</v>
      </c>
      <c r="G6448" s="21">
        <v>15.9</v>
      </c>
      <c r="H6448">
        <v>2017</v>
      </c>
      <c r="J6448" t="str">
        <f>_xlfn.CONCAT(Table1[#This Row])</f>
        <v>Les Christins Vacqueyras 2017FranceVacqueyrasFamille Perrin3.924215.92017</v>
      </c>
      <c r="S6448" t="b">
        <v>0</v>
      </c>
    </row>
    <row r="6449" spans="1:19" x14ac:dyDescent="0.2">
      <c r="A6449" t="s">
        <v>4270</v>
      </c>
      <c r="B6449" t="s">
        <v>16</v>
      </c>
      <c r="C6449" t="s">
        <v>120</v>
      </c>
      <c r="D6449" t="s">
        <v>1743</v>
      </c>
      <c r="E6449">
        <v>3.9</v>
      </c>
      <c r="F6449">
        <v>242</v>
      </c>
      <c r="G6449" s="21">
        <v>15.11</v>
      </c>
      <c r="H6449">
        <v>2017</v>
      </c>
      <c r="J6449" t="str">
        <f>_xlfn.CONCAT(Table1[#This Row])</f>
        <v>Cipressi Nizza 2017ItalyBarbera d'AstiMichele Chiarlo3.924215.112017</v>
      </c>
      <c r="S6449" t="b">
        <v>0</v>
      </c>
    </row>
    <row r="6450" spans="1:19" x14ac:dyDescent="0.2">
      <c r="A6450" t="s">
        <v>4264</v>
      </c>
      <c r="B6450" t="s">
        <v>23</v>
      </c>
      <c r="C6450" t="s">
        <v>1600</v>
      </c>
      <c r="D6450" t="s">
        <v>4265</v>
      </c>
      <c r="E6450">
        <v>3.8</v>
      </c>
      <c r="F6450">
        <v>242</v>
      </c>
      <c r="G6450" s="21">
        <v>8.69</v>
      </c>
      <c r="H6450">
        <v>2017</v>
      </c>
      <c r="J6450" t="str">
        <f>_xlfn.CONCAT(Table1[#This Row])</f>
        <v>Zweigelt vom Haus 2017AustriaNiederösterreichWeingut R&amp;A Pfaffl3.82428.692017</v>
      </c>
      <c r="S6450" t="b">
        <v>0</v>
      </c>
    </row>
    <row r="6451" spans="1:19" x14ac:dyDescent="0.2">
      <c r="A6451" t="s">
        <v>243</v>
      </c>
      <c r="B6451" t="s">
        <v>34</v>
      </c>
      <c r="C6451" t="s">
        <v>898</v>
      </c>
      <c r="D6451" t="s">
        <v>1715</v>
      </c>
      <c r="E6451">
        <v>3.8</v>
      </c>
      <c r="F6451">
        <v>242</v>
      </c>
      <c r="G6451" s="21">
        <v>18.41</v>
      </c>
      <c r="H6451">
        <v>2017</v>
      </c>
      <c r="J6451" t="str">
        <f>_xlfn.CONCAT(Table1[#This Row])</f>
        <v>Syrah 2017ChileAconcagua ValleyArboleda3.824218.412017</v>
      </c>
      <c r="S6451" t="b">
        <v>0</v>
      </c>
    </row>
    <row r="6452" spans="1:19" x14ac:dyDescent="0.2">
      <c r="A6452" t="s">
        <v>4277</v>
      </c>
      <c r="B6452" t="s">
        <v>9</v>
      </c>
      <c r="C6452" t="s">
        <v>274</v>
      </c>
      <c r="D6452" t="s">
        <v>191</v>
      </c>
      <c r="E6452">
        <v>3.8</v>
      </c>
      <c r="F6452">
        <v>242</v>
      </c>
      <c r="G6452" s="21">
        <v>11.9</v>
      </c>
      <c r="H6452">
        <v>2017</v>
      </c>
      <c r="J6452" t="str">
        <f>_xlfn.CONCAT(Table1[#This Row])</f>
        <v>Syrah L'Appel des Sereines 2017FranceVin de FranceFrancois Villard3.824211.92017</v>
      </c>
      <c r="S6452" t="b">
        <v>0</v>
      </c>
    </row>
    <row r="6453" spans="1:19" x14ac:dyDescent="0.2">
      <c r="A6453" t="s">
        <v>2813</v>
      </c>
      <c r="B6453" t="s">
        <v>16</v>
      </c>
      <c r="C6453" t="s">
        <v>638</v>
      </c>
      <c r="D6453" t="s">
        <v>4266</v>
      </c>
      <c r="E6453">
        <v>3.2</v>
      </c>
      <c r="F6453">
        <v>242</v>
      </c>
      <c r="G6453" s="21">
        <v>6</v>
      </c>
      <c r="H6453">
        <v>2017</v>
      </c>
      <c r="J6453" t="str">
        <f>_xlfn.CONCAT(Table1[#This Row])</f>
        <v>Montepulciano d'Abruzzo 2017ItalyMontepulciano d'AbruzzoMoncaro3.224262017</v>
      </c>
      <c r="S6453" t="b">
        <v>0</v>
      </c>
    </row>
    <row r="6454" spans="1:19" x14ac:dyDescent="0.2">
      <c r="A6454" t="s">
        <v>4254</v>
      </c>
      <c r="B6454" t="s">
        <v>66</v>
      </c>
      <c r="C6454" t="s">
        <v>333</v>
      </c>
      <c r="D6454" t="s">
        <v>4255</v>
      </c>
      <c r="E6454">
        <v>3.9</v>
      </c>
      <c r="F6454">
        <v>241</v>
      </c>
      <c r="G6454" s="21">
        <v>11</v>
      </c>
      <c r="H6454">
        <v>2017</v>
      </c>
      <c r="J6454" t="str">
        <f>_xlfn.CONCAT(Table1[#This Row])</f>
        <v>El Chaparral de Vega Sindoa Old Vines Garnacha 2017SpainNavarraBodegas Nekeas3.9241112017</v>
      </c>
      <c r="S6454" t="b">
        <v>0</v>
      </c>
    </row>
    <row r="6455" spans="1:19" x14ac:dyDescent="0.2">
      <c r="A6455" t="s">
        <v>2337</v>
      </c>
      <c r="B6455" t="s">
        <v>9</v>
      </c>
      <c r="C6455" t="s">
        <v>125</v>
      </c>
      <c r="D6455" t="s">
        <v>4251</v>
      </c>
      <c r="E6455">
        <v>3.8</v>
      </c>
      <c r="F6455">
        <v>241</v>
      </c>
      <c r="G6455" s="21">
        <v>10.75</v>
      </c>
      <c r="H6455">
        <v>2017</v>
      </c>
      <c r="J6455" t="str">
        <f>_xlfn.CONCAT(Table1[#This Row])</f>
        <v>Bordeaux 2017FranceBordeauxChâteau Malbec3.824110.752017</v>
      </c>
      <c r="S6455" t="b">
        <v>0</v>
      </c>
    </row>
    <row r="6456" spans="1:19" x14ac:dyDescent="0.2">
      <c r="A6456" t="s">
        <v>4229</v>
      </c>
      <c r="B6456" t="s">
        <v>196</v>
      </c>
      <c r="C6456" t="s">
        <v>1305</v>
      </c>
      <c r="D6456" t="s">
        <v>198</v>
      </c>
      <c r="E6456">
        <v>3.6</v>
      </c>
      <c r="F6456">
        <v>239</v>
      </c>
      <c r="G6456" s="21">
        <v>10.5</v>
      </c>
      <c r="H6456">
        <v>2017</v>
      </c>
      <c r="J6456" t="str">
        <f>_xlfn.CONCAT(Table1[#This Row])</f>
        <v>Broquel Cabernet Sauvignon 2017ArgentinaMaipuTrapiche3.623910.52017</v>
      </c>
      <c r="S6456" t="b">
        <v>0</v>
      </c>
    </row>
    <row r="6457" spans="1:19" x14ac:dyDescent="0.2">
      <c r="A6457" t="s">
        <v>4218</v>
      </c>
      <c r="B6457" t="s">
        <v>77</v>
      </c>
      <c r="C6457" t="s">
        <v>78</v>
      </c>
      <c r="D6457" t="s">
        <v>3183</v>
      </c>
      <c r="E6457">
        <v>3.7</v>
      </c>
      <c r="F6457">
        <v>238</v>
      </c>
      <c r="G6457" s="21">
        <v>9.25</v>
      </c>
      <c r="H6457">
        <v>2017</v>
      </c>
      <c r="J6457" t="str">
        <f>_xlfn.CONCAT(Table1[#This Row])</f>
        <v>Rufo Douro Tinto 2017PortugalDouroVale D. Maria3.72389.252017</v>
      </c>
      <c r="S6457" t="b">
        <v>0</v>
      </c>
    </row>
    <row r="6458" spans="1:19" x14ac:dyDescent="0.2">
      <c r="A6458" t="s">
        <v>685</v>
      </c>
      <c r="B6458" t="s">
        <v>46</v>
      </c>
      <c r="C6458" t="s">
        <v>3125</v>
      </c>
      <c r="D6458" t="s">
        <v>3126</v>
      </c>
      <c r="E6458">
        <v>3.4</v>
      </c>
      <c r="F6458">
        <v>238</v>
      </c>
      <c r="G6458" s="21">
        <v>9.23</v>
      </c>
      <c r="H6458">
        <v>2017</v>
      </c>
      <c r="J6458" t="str">
        <f>_xlfn.CONCAT(Table1[#This Row])</f>
        <v>Shiraz 2017AustraliaMurray DarlingDeakin Estate3.42389.232017</v>
      </c>
      <c r="S6458" t="b">
        <v>0</v>
      </c>
    </row>
    <row r="6459" spans="1:19" x14ac:dyDescent="0.2">
      <c r="A6459" t="s">
        <v>2302</v>
      </c>
      <c r="B6459" t="s">
        <v>62</v>
      </c>
      <c r="C6459" t="s">
        <v>63</v>
      </c>
      <c r="D6459" t="s">
        <v>3660</v>
      </c>
      <c r="E6459">
        <v>4.0999999999999996</v>
      </c>
      <c r="F6459">
        <v>237</v>
      </c>
      <c r="G6459" s="21">
        <v>22.9</v>
      </c>
      <c r="H6459">
        <v>2017</v>
      </c>
      <c r="J6459" t="str">
        <f>_xlfn.CONCAT(Table1[#This Row])</f>
        <v>Pinotage 2017South AfricaStellenboschAaldering4.123722.92017</v>
      </c>
      <c r="S6459" t="b">
        <v>0</v>
      </c>
    </row>
    <row r="6460" spans="1:19" x14ac:dyDescent="0.2">
      <c r="A6460" t="s">
        <v>4199</v>
      </c>
      <c r="B6460" t="s">
        <v>9</v>
      </c>
      <c r="C6460" t="s">
        <v>125</v>
      </c>
      <c r="D6460" t="s">
        <v>1083</v>
      </c>
      <c r="E6460">
        <v>3.8</v>
      </c>
      <c r="F6460">
        <v>237</v>
      </c>
      <c r="G6460" s="21">
        <v>9.9</v>
      </c>
      <c r="H6460">
        <v>2017</v>
      </c>
      <c r="J6460" t="str">
        <f>_xlfn.CONCAT(Table1[#This Row])</f>
        <v>Légende (R) Bordeaux Rouge 2017FranceBordeauxBarons de Rothschild (Lafite)3.82379.92017</v>
      </c>
      <c r="S6460" t="b">
        <v>0</v>
      </c>
    </row>
    <row r="6461" spans="1:19" x14ac:dyDescent="0.2">
      <c r="A6461" t="s">
        <v>4205</v>
      </c>
      <c r="B6461" t="s">
        <v>77</v>
      </c>
      <c r="C6461" t="s">
        <v>1685</v>
      </c>
      <c r="D6461" t="s">
        <v>4206</v>
      </c>
      <c r="E6461">
        <v>3.6</v>
      </c>
      <c r="F6461">
        <v>237</v>
      </c>
      <c r="G6461" s="21">
        <v>7.27</v>
      </c>
      <c r="H6461">
        <v>2017</v>
      </c>
      <c r="J6461" t="str">
        <f>_xlfn.CONCAT(Table1[#This Row])</f>
        <v>Colheita Seleccionada Tinto 2017PortugalDãoCabriz3.62377.272017</v>
      </c>
      <c r="S6461" t="b">
        <v>0</v>
      </c>
    </row>
    <row r="6462" spans="1:19" x14ac:dyDescent="0.2">
      <c r="A6462" t="s">
        <v>4183</v>
      </c>
      <c r="B6462" t="s">
        <v>16</v>
      </c>
      <c r="C6462" t="s">
        <v>17</v>
      </c>
      <c r="D6462" t="s">
        <v>3670</v>
      </c>
      <c r="E6462">
        <v>3.5</v>
      </c>
      <c r="F6462">
        <v>236</v>
      </c>
      <c r="G6462" s="21">
        <v>10.69</v>
      </c>
      <c r="H6462">
        <v>2017</v>
      </c>
      <c r="J6462" t="str">
        <f>_xlfn.CONCAT(Table1[#This Row])</f>
        <v>Pater Sangiovese 2017ItalyToscanaFrescobaldi3.523610.692017</v>
      </c>
      <c r="S6462" t="b">
        <v>0</v>
      </c>
    </row>
    <row r="6463" spans="1:19" x14ac:dyDescent="0.2">
      <c r="A6463" t="s">
        <v>650</v>
      </c>
      <c r="B6463" t="s">
        <v>9</v>
      </c>
      <c r="C6463" t="s">
        <v>27</v>
      </c>
      <c r="D6463" t="s">
        <v>729</v>
      </c>
      <c r="E6463">
        <v>3.9</v>
      </c>
      <c r="F6463">
        <v>232</v>
      </c>
      <c r="G6463" s="21">
        <v>33</v>
      </c>
      <c r="H6463">
        <v>2017</v>
      </c>
      <c r="J6463" t="str">
        <f>_xlfn.CONCAT(Table1[#This Row])</f>
        <v>Gigondas 2017FranceGigondasChâteau de Saint Cosme3.9232332017</v>
      </c>
      <c r="S6463" t="b">
        <v>0</v>
      </c>
    </row>
    <row r="6464" spans="1:19" x14ac:dyDescent="0.2">
      <c r="A6464" t="s">
        <v>4136</v>
      </c>
      <c r="B6464" t="s">
        <v>66</v>
      </c>
      <c r="C6464" t="s">
        <v>2256</v>
      </c>
      <c r="D6464" t="s">
        <v>576</v>
      </c>
      <c r="E6464">
        <v>3.8</v>
      </c>
      <c r="F6464">
        <v>232</v>
      </c>
      <c r="G6464" s="21">
        <v>11.02</v>
      </c>
      <c r="H6464">
        <v>2017</v>
      </c>
      <c r="J6464" t="str">
        <f>_xlfn.CONCAT(Table1[#This Row])</f>
        <v>Massaluca 2017SpainTerra AltaRamón Roqueta3.823211.022017</v>
      </c>
      <c r="S6464" t="b">
        <v>0</v>
      </c>
    </row>
    <row r="6465" spans="1:19" x14ac:dyDescent="0.2">
      <c r="A6465" t="s">
        <v>4123</v>
      </c>
      <c r="B6465" t="s">
        <v>46</v>
      </c>
      <c r="C6465" t="s">
        <v>262</v>
      </c>
      <c r="D6465" t="s">
        <v>48</v>
      </c>
      <c r="E6465">
        <v>4.0999999999999996</v>
      </c>
      <c r="F6465">
        <v>231</v>
      </c>
      <c r="G6465" s="21">
        <v>48.37</v>
      </c>
      <c r="H6465">
        <v>2017</v>
      </c>
      <c r="J6465" t="str">
        <f>_xlfn.CONCAT(Table1[#This Row])</f>
        <v>The Steading 2017AustraliaBarossa ValleyTorbreck4.123148.372017</v>
      </c>
      <c r="S6465" t="b">
        <v>0</v>
      </c>
    </row>
    <row r="6466" spans="1:19" x14ac:dyDescent="0.2">
      <c r="A6466" t="s">
        <v>4116</v>
      </c>
      <c r="B6466" t="s">
        <v>16</v>
      </c>
      <c r="C6466" t="s">
        <v>17</v>
      </c>
      <c r="D6466" t="s">
        <v>3670</v>
      </c>
      <c r="E6466">
        <v>4.2</v>
      </c>
      <c r="F6466">
        <v>230</v>
      </c>
      <c r="G6466" s="21">
        <v>17.059999999999999</v>
      </c>
      <c r="H6466">
        <v>2017</v>
      </c>
      <c r="J6466" t="str">
        <f>_xlfn.CONCAT(Table1[#This Row])</f>
        <v>Tenuta Frescobaldi di Castiglioni 2017ItalyToscanaFrescobaldi4.223017.062017</v>
      </c>
      <c r="S6466" t="b">
        <v>0</v>
      </c>
    </row>
    <row r="6467" spans="1:19" x14ac:dyDescent="0.2">
      <c r="A6467" t="s">
        <v>4103</v>
      </c>
      <c r="B6467" t="s">
        <v>9</v>
      </c>
      <c r="C6467" t="s">
        <v>4104</v>
      </c>
      <c r="D6467" t="s">
        <v>651</v>
      </c>
      <c r="E6467">
        <v>3.9</v>
      </c>
      <c r="F6467">
        <v>229</v>
      </c>
      <c r="G6467" s="21">
        <v>17.5</v>
      </c>
      <c r="H6467">
        <v>2017</v>
      </c>
      <c r="J6467" t="str">
        <f>_xlfn.CONCAT(Table1[#This Row])</f>
        <v>Domaine de Bila-Haut Occultum Lapidem 2017FranceCôtes du Roussillon Villages 'Latour de France'M. Chapoutier3.922917.52017</v>
      </c>
      <c r="S6467" t="b">
        <v>0</v>
      </c>
    </row>
    <row r="6468" spans="1:19" x14ac:dyDescent="0.2">
      <c r="A6468" t="s">
        <v>4100</v>
      </c>
      <c r="B6468" t="s">
        <v>16</v>
      </c>
      <c r="C6468" t="s">
        <v>234</v>
      </c>
      <c r="D6468" t="s">
        <v>2259</v>
      </c>
      <c r="E6468">
        <v>3.7</v>
      </c>
      <c r="F6468">
        <v>229</v>
      </c>
      <c r="G6468" s="21">
        <v>22</v>
      </c>
      <c r="H6468">
        <v>2017</v>
      </c>
      <c r="J6468" t="str">
        <f>_xlfn.CONCAT(Table1[#This Row])</f>
        <v>Emilio Primo Rosso 2017ItalyBolgheriTerre del Marchesato3.7229222017</v>
      </c>
      <c r="S6468" t="b">
        <v>0</v>
      </c>
    </row>
    <row r="6469" spans="1:19" x14ac:dyDescent="0.2">
      <c r="A6469" t="s">
        <v>4096</v>
      </c>
      <c r="B6469" t="s">
        <v>34</v>
      </c>
      <c r="C6469" t="s">
        <v>718</v>
      </c>
      <c r="D6469" t="s">
        <v>719</v>
      </c>
      <c r="E6469">
        <v>3.5</v>
      </c>
      <c r="F6469">
        <v>229</v>
      </c>
      <c r="G6469" s="21">
        <v>6.54</v>
      </c>
      <c r="H6469">
        <v>2017</v>
      </c>
      <c r="J6469" t="str">
        <f>_xlfn.CONCAT(Table1[#This Row])</f>
        <v>Reserva Merlot 2017ChileColchagua ValleyCaliterra3.52296.542017</v>
      </c>
      <c r="S6469" t="b">
        <v>0</v>
      </c>
    </row>
    <row r="6470" spans="1:19" x14ac:dyDescent="0.2">
      <c r="A6470" t="s">
        <v>4085</v>
      </c>
      <c r="B6470" t="s">
        <v>9</v>
      </c>
      <c r="C6470" t="s">
        <v>41</v>
      </c>
      <c r="D6470" t="s">
        <v>725</v>
      </c>
      <c r="E6470">
        <v>3.8</v>
      </c>
      <c r="F6470">
        <v>228</v>
      </c>
      <c r="G6470" s="21">
        <v>9.99</v>
      </c>
      <c r="H6470">
        <v>2017</v>
      </c>
      <c r="J6470" t="str">
        <f>_xlfn.CONCAT(Table1[#This Row])</f>
        <v>Minervois (Syrah - Carignan) 2017FranceMinervoisGérard Bertrand3.82289.992017</v>
      </c>
      <c r="S6470" t="b">
        <v>0</v>
      </c>
    </row>
    <row r="6471" spans="1:19" x14ac:dyDescent="0.2">
      <c r="A6471" t="s">
        <v>4078</v>
      </c>
      <c r="B6471" t="s">
        <v>16</v>
      </c>
      <c r="C6471" t="s">
        <v>1096</v>
      </c>
      <c r="D6471" t="s">
        <v>1712</v>
      </c>
      <c r="E6471">
        <v>3.5</v>
      </c>
      <c r="F6471">
        <v>227</v>
      </c>
      <c r="G6471" s="21">
        <v>10.9</v>
      </c>
      <c r="H6471">
        <v>2017</v>
      </c>
      <c r="J6471" t="str">
        <f>_xlfn.CONCAT(Table1[#This Row])</f>
        <v>Lohsa Morellino di Scansano 2017ItalyMorellino di ScansanoPoliziano3.522710.92017</v>
      </c>
      <c r="S6471" t="b">
        <v>0</v>
      </c>
    </row>
    <row r="6472" spans="1:19" x14ac:dyDescent="0.2">
      <c r="A6472" t="s">
        <v>4069</v>
      </c>
      <c r="B6472" t="s">
        <v>62</v>
      </c>
      <c r="C6472" t="s">
        <v>349</v>
      </c>
      <c r="D6472" t="s">
        <v>1351</v>
      </c>
      <c r="E6472">
        <v>3.8</v>
      </c>
      <c r="F6472">
        <v>226</v>
      </c>
      <c r="G6472" s="21">
        <v>8.5</v>
      </c>
      <c r="H6472">
        <v>2017</v>
      </c>
      <c r="J6472" t="str">
        <f>_xlfn.CONCAT(Table1[#This Row])</f>
        <v>Pinotage (Stone Bridge) 2017South AfricaFranschhoekFranschhoek Cellar3.82268.52017</v>
      </c>
      <c r="S6472" t="b">
        <v>0</v>
      </c>
    </row>
    <row r="6473" spans="1:19" x14ac:dyDescent="0.2">
      <c r="A6473" t="s">
        <v>4055</v>
      </c>
      <c r="B6473" t="s">
        <v>16</v>
      </c>
      <c r="C6473" t="s">
        <v>374</v>
      </c>
      <c r="D6473" t="s">
        <v>589</v>
      </c>
      <c r="E6473">
        <v>3.8</v>
      </c>
      <c r="F6473">
        <v>225</v>
      </c>
      <c r="G6473" s="21">
        <v>26.89</v>
      </c>
      <c r="H6473">
        <v>2017</v>
      </c>
      <c r="J6473" t="str">
        <f>_xlfn.CONCAT(Table1[#This Row])</f>
        <v>Barbaresco 2017ItalyBarbarescoPrunotto3.822526.892017</v>
      </c>
      <c r="S6473" t="b">
        <v>0</v>
      </c>
    </row>
    <row r="6474" spans="1:19" x14ac:dyDescent="0.2">
      <c r="A6474" t="s">
        <v>4061</v>
      </c>
      <c r="B6474" t="s">
        <v>66</v>
      </c>
      <c r="C6474" t="s">
        <v>147</v>
      </c>
      <c r="D6474" t="s">
        <v>4062</v>
      </c>
      <c r="E6474">
        <v>3.8</v>
      </c>
      <c r="F6474">
        <v>225</v>
      </c>
      <c r="G6474" s="21">
        <v>9.85</v>
      </c>
      <c r="H6474">
        <v>2017</v>
      </c>
      <c r="J6474" t="str">
        <f>_xlfn.CONCAT(Table1[#This Row])</f>
        <v>Sardón 2017SpainCastilla y LeónQuinta Sardonia3.82259.852017</v>
      </c>
      <c r="S6474" t="b">
        <v>0</v>
      </c>
    </row>
    <row r="6475" spans="1:19" x14ac:dyDescent="0.2">
      <c r="A6475" t="s">
        <v>4065</v>
      </c>
      <c r="B6475" t="s">
        <v>16</v>
      </c>
      <c r="C6475" t="s">
        <v>178</v>
      </c>
      <c r="D6475" t="s">
        <v>589</v>
      </c>
      <c r="E6475">
        <v>3.8</v>
      </c>
      <c r="F6475">
        <v>225</v>
      </c>
      <c r="G6475" s="21">
        <v>22.99</v>
      </c>
      <c r="H6475">
        <v>2017</v>
      </c>
      <c r="J6475" t="str">
        <f>_xlfn.CONCAT(Table1[#This Row])</f>
        <v>Pian Romualdo Barbera d'Alba 2017ItalyBarbera d'AlbaPrunotto3.822522.992017</v>
      </c>
      <c r="S6475" t="b">
        <v>0</v>
      </c>
    </row>
    <row r="6476" spans="1:19" x14ac:dyDescent="0.2">
      <c r="A6476" t="s">
        <v>4043</v>
      </c>
      <c r="B6476" t="s">
        <v>23</v>
      </c>
      <c r="C6476" t="s">
        <v>2059</v>
      </c>
      <c r="D6476" t="s">
        <v>3124</v>
      </c>
      <c r="E6476">
        <v>3.9</v>
      </c>
      <c r="F6476">
        <v>224</v>
      </c>
      <c r="G6476" s="21">
        <v>25.24</v>
      </c>
      <c r="H6476">
        <v>2017</v>
      </c>
      <c r="J6476" t="str">
        <f>_xlfn.CONCAT(Table1[#This Row])</f>
        <v>Opus Eximium 2017AustriaMittelburgenlandGesellmann3.922425.242017</v>
      </c>
      <c r="S6476" t="b">
        <v>0</v>
      </c>
    </row>
    <row r="6477" spans="1:19" x14ac:dyDescent="0.2">
      <c r="A6477" t="s">
        <v>4040</v>
      </c>
      <c r="B6477" t="s">
        <v>34</v>
      </c>
      <c r="C6477" t="s">
        <v>150</v>
      </c>
      <c r="D6477" t="s">
        <v>2069</v>
      </c>
      <c r="E6477">
        <v>3.4</v>
      </c>
      <c r="F6477">
        <v>224</v>
      </c>
      <c r="G6477" s="21">
        <v>6.2</v>
      </c>
      <c r="H6477">
        <v>2017</v>
      </c>
      <c r="J6477" t="str">
        <f>_xlfn.CONCAT(Table1[#This Row])</f>
        <v>Siglo de Oro Cabernet Sauvignon 2017ChileCentral ValleySanta Helena3.42246.22017</v>
      </c>
      <c r="S6477" t="b">
        <v>0</v>
      </c>
    </row>
    <row r="6478" spans="1:19" x14ac:dyDescent="0.2">
      <c r="A6478" t="s">
        <v>685</v>
      </c>
      <c r="B6478" t="s">
        <v>62</v>
      </c>
      <c r="C6478" t="s">
        <v>4022</v>
      </c>
      <c r="D6478" t="s">
        <v>4023</v>
      </c>
      <c r="E6478">
        <v>4.3</v>
      </c>
      <c r="F6478">
        <v>222</v>
      </c>
      <c r="G6478" s="21">
        <v>26.2</v>
      </c>
      <c r="H6478">
        <v>2017</v>
      </c>
      <c r="J6478" t="str">
        <f>_xlfn.CONCAT(Table1[#This Row])</f>
        <v>Shiraz 2017South AfricaTulbaghSaronsberg4.322226.22017</v>
      </c>
      <c r="S6478" t="b">
        <v>0</v>
      </c>
    </row>
    <row r="6479" spans="1:19" x14ac:dyDescent="0.2">
      <c r="A6479" t="s">
        <v>685</v>
      </c>
      <c r="B6479" t="s">
        <v>62</v>
      </c>
      <c r="C6479" t="s">
        <v>4015</v>
      </c>
      <c r="D6479" t="s">
        <v>4016</v>
      </c>
      <c r="E6479">
        <v>4.2</v>
      </c>
      <c r="F6479">
        <v>222</v>
      </c>
      <c r="G6479" s="21">
        <v>25.8</v>
      </c>
      <c r="H6479">
        <v>2017</v>
      </c>
      <c r="J6479" t="str">
        <f>_xlfn.CONCAT(Table1[#This Row])</f>
        <v>Shiraz 2017South AfricaCitrusdal MountainCederberg4.222225.82017</v>
      </c>
      <c r="S6479" t="b">
        <v>0</v>
      </c>
    </row>
    <row r="6480" spans="1:19" x14ac:dyDescent="0.2">
      <c r="A6480" t="s">
        <v>4018</v>
      </c>
      <c r="B6480" t="s">
        <v>66</v>
      </c>
      <c r="C6480" t="s">
        <v>436</v>
      </c>
      <c r="D6480" t="s">
        <v>495</v>
      </c>
      <c r="E6480">
        <v>4</v>
      </c>
      <c r="F6480">
        <v>222</v>
      </c>
      <c r="G6480" s="21">
        <v>18.3</v>
      </c>
      <c r="H6480">
        <v>2017</v>
      </c>
      <c r="J6480" t="str">
        <f>_xlfn.CONCAT(Table1[#This Row])</f>
        <v>Tianna Bocchoris Negre 2017SpainBinissalem-MallorcaTianna Negre422218.32017</v>
      </c>
      <c r="S6480" t="b">
        <v>0</v>
      </c>
    </row>
    <row r="6481" spans="1:19" x14ac:dyDescent="0.2">
      <c r="A6481" t="s">
        <v>4019</v>
      </c>
      <c r="B6481" t="s">
        <v>77</v>
      </c>
      <c r="C6481" t="s">
        <v>78</v>
      </c>
      <c r="D6481" t="s">
        <v>2389</v>
      </c>
      <c r="E6481">
        <v>3.9</v>
      </c>
      <c r="F6481">
        <v>222</v>
      </c>
      <c r="G6481" s="21">
        <v>9.9</v>
      </c>
      <c r="H6481">
        <v>2017</v>
      </c>
      <c r="J6481" t="str">
        <f>_xlfn.CONCAT(Table1[#This Row])</f>
        <v>Prazo de Roriz Douro 2017PortugalDouroPrats &amp; Symington (P+S)3.92229.92017</v>
      </c>
      <c r="S6481" t="b">
        <v>0</v>
      </c>
    </row>
    <row r="6482" spans="1:19" x14ac:dyDescent="0.2">
      <c r="A6482" t="s">
        <v>4028</v>
      </c>
      <c r="B6482" t="s">
        <v>9</v>
      </c>
      <c r="C6482" t="s">
        <v>2139</v>
      </c>
      <c r="D6482" t="s">
        <v>2140</v>
      </c>
      <c r="E6482">
        <v>3.9</v>
      </c>
      <c r="F6482">
        <v>222</v>
      </c>
      <c r="G6482" s="21">
        <v>11.9</v>
      </c>
      <c r="H6482">
        <v>2017</v>
      </c>
      <c r="J6482" t="str">
        <f>_xlfn.CONCAT(Table1[#This Row])</f>
        <v>Syrah d'Ogier 2017FranceCollines RhodaniennesMichel &amp; Stéphane Ogier3.922211.92017</v>
      </c>
      <c r="S6482" t="b">
        <v>0</v>
      </c>
    </row>
    <row r="6483" spans="1:19" x14ac:dyDescent="0.2">
      <c r="A6483" t="s">
        <v>4002</v>
      </c>
      <c r="B6483" t="s">
        <v>66</v>
      </c>
      <c r="C6483" t="s">
        <v>1977</v>
      </c>
      <c r="D6483" t="s">
        <v>3223</v>
      </c>
      <c r="E6483">
        <v>3.6</v>
      </c>
      <c r="F6483">
        <v>221</v>
      </c>
      <c r="G6483" s="21">
        <v>4.74</v>
      </c>
      <c r="H6483">
        <v>2017</v>
      </c>
      <c r="J6483" t="str">
        <f>_xlfn.CONCAT(Table1[#This Row])</f>
        <v>TO Tempranillo 2017SpainUtiel-RequenaTorre Oria3.62214.742017</v>
      </c>
      <c r="S6483" t="b">
        <v>0</v>
      </c>
    </row>
    <row r="6484" spans="1:19" x14ac:dyDescent="0.2">
      <c r="A6484" t="s">
        <v>3991</v>
      </c>
      <c r="B6484" t="s">
        <v>16</v>
      </c>
      <c r="C6484" t="s">
        <v>228</v>
      </c>
      <c r="D6484" t="s">
        <v>2035</v>
      </c>
      <c r="E6484">
        <v>3.5</v>
      </c>
      <c r="F6484">
        <v>220</v>
      </c>
      <c r="G6484" s="21">
        <v>9.7799999999999994</v>
      </c>
      <c r="H6484">
        <v>2017</v>
      </c>
      <c r="J6484" t="str">
        <f>_xlfn.CONCAT(Table1[#This Row])</f>
        <v>Frappato 2017ItalyTerre SicilianeBaglio di Pianetto3.52209.782017</v>
      </c>
      <c r="S6484" t="b">
        <v>0</v>
      </c>
    </row>
    <row r="6485" spans="1:19" x14ac:dyDescent="0.2">
      <c r="A6485" t="s">
        <v>3981</v>
      </c>
      <c r="B6485" t="s">
        <v>9</v>
      </c>
      <c r="C6485" t="s">
        <v>172</v>
      </c>
      <c r="D6485" t="s">
        <v>3982</v>
      </c>
      <c r="E6485">
        <v>3.6</v>
      </c>
      <c r="F6485">
        <v>219</v>
      </c>
      <c r="G6485" s="21">
        <v>9.6199999999999992</v>
      </c>
      <c r="H6485">
        <v>2017</v>
      </c>
      <c r="J6485" t="str">
        <f>_xlfn.CONCAT(Table1[#This Row])</f>
        <v>Languedoc 2017FranceLanguedocHecht &amp; Bannier3.62199.622017</v>
      </c>
      <c r="S6485" t="b">
        <v>0</v>
      </c>
    </row>
    <row r="6486" spans="1:19" x14ac:dyDescent="0.2">
      <c r="A6486" t="s">
        <v>3962</v>
      </c>
      <c r="B6486" t="s">
        <v>62</v>
      </c>
      <c r="C6486" t="s">
        <v>63</v>
      </c>
      <c r="D6486" t="s">
        <v>2984</v>
      </c>
      <c r="E6486">
        <v>3.8</v>
      </c>
      <c r="F6486">
        <v>218</v>
      </c>
      <c r="G6486" s="21">
        <v>14.5</v>
      </c>
      <c r="H6486">
        <v>2017</v>
      </c>
      <c r="J6486" t="str">
        <f>_xlfn.CONCAT(Table1[#This Row])</f>
        <v>Dolomite Cabernet Franc 2017South AfricaStellenboschRaats3.821814.52017</v>
      </c>
      <c r="S6486" t="b">
        <v>0</v>
      </c>
    </row>
    <row r="6487" spans="1:19" x14ac:dyDescent="0.2">
      <c r="A6487" t="s">
        <v>3965</v>
      </c>
      <c r="B6487" t="s">
        <v>66</v>
      </c>
      <c r="C6487" t="s">
        <v>268</v>
      </c>
      <c r="D6487" t="s">
        <v>269</v>
      </c>
      <c r="E6487">
        <v>3.6</v>
      </c>
      <c r="F6487">
        <v>218</v>
      </c>
      <c r="G6487" s="21">
        <v>6.77</v>
      </c>
      <c r="H6487">
        <v>2017</v>
      </c>
      <c r="J6487" t="str">
        <f>_xlfn.CONCAT(Table1[#This Row])</f>
        <v>Mas Donis Negre 2017SpainMontsantCapçanes3.62186.772017</v>
      </c>
      <c r="S6487" t="b">
        <v>0</v>
      </c>
    </row>
    <row r="6488" spans="1:19" x14ac:dyDescent="0.2">
      <c r="A6488" t="s">
        <v>3967</v>
      </c>
      <c r="B6488" t="s">
        <v>62</v>
      </c>
      <c r="C6488" t="s">
        <v>349</v>
      </c>
      <c r="D6488" t="s">
        <v>1277</v>
      </c>
      <c r="E6488">
        <v>3.2</v>
      </c>
      <c r="F6488">
        <v>218</v>
      </c>
      <c r="G6488" s="21">
        <v>6.7</v>
      </c>
      <c r="H6488">
        <v>2017</v>
      </c>
      <c r="J6488" t="str">
        <f>_xlfn.CONCAT(Table1[#This Row])</f>
        <v>Cabernet Sauvignon - Merlot 2017South AfricaFranschhoekLeopard’s Leap3.22186.72017</v>
      </c>
      <c r="S6488" t="b">
        <v>0</v>
      </c>
    </row>
    <row r="6489" spans="1:19" x14ac:dyDescent="0.2">
      <c r="A6489" t="s">
        <v>3940</v>
      </c>
      <c r="B6489" t="s">
        <v>70</v>
      </c>
      <c r="C6489" t="s">
        <v>71</v>
      </c>
      <c r="D6489" t="s">
        <v>877</v>
      </c>
      <c r="E6489">
        <v>3.3</v>
      </c>
      <c r="F6489">
        <v>217</v>
      </c>
      <c r="G6489" s="21">
        <v>8.7899999999999991</v>
      </c>
      <c r="H6489">
        <v>2017</v>
      </c>
      <c r="J6489" t="str">
        <f>_xlfn.CONCAT(Table1[#This Row])</f>
        <v>Vintners Blend Cabernet Sauvignon 2017United StatesCaliforniaRavenswood3.32178.792017</v>
      </c>
      <c r="S6489" t="b">
        <v>0</v>
      </c>
    </row>
    <row r="6490" spans="1:19" x14ac:dyDescent="0.2">
      <c r="A6490" t="s">
        <v>3914</v>
      </c>
      <c r="B6490" t="s">
        <v>23</v>
      </c>
      <c r="C6490" t="s">
        <v>911</v>
      </c>
      <c r="D6490" t="s">
        <v>2043</v>
      </c>
      <c r="E6490">
        <v>3.9</v>
      </c>
      <c r="F6490">
        <v>215</v>
      </c>
      <c r="G6490" s="21">
        <v>12.87</v>
      </c>
      <c r="H6490">
        <v>2017</v>
      </c>
      <c r="J6490" t="str">
        <f>_xlfn.CONCAT(Table1[#This Row])</f>
        <v>Heideboden Rot 2017AustriaNeusiedlerseeHannes Reeh3.921512.872017</v>
      </c>
      <c r="S6490" t="b">
        <v>0</v>
      </c>
    </row>
    <row r="6491" spans="1:19" x14ac:dyDescent="0.2">
      <c r="A6491" t="s">
        <v>3908</v>
      </c>
      <c r="B6491" t="s">
        <v>9</v>
      </c>
      <c r="C6491" t="s">
        <v>989</v>
      </c>
      <c r="D6491" t="s">
        <v>3638</v>
      </c>
      <c r="E6491">
        <v>3.8</v>
      </c>
      <c r="F6491">
        <v>214</v>
      </c>
      <c r="G6491" s="21">
        <v>17.059999999999999</v>
      </c>
      <c r="H6491">
        <v>2017</v>
      </c>
      <c r="J6491" t="str">
        <f>_xlfn.CONCAT(Table1[#This Row])</f>
        <v>Les Grézeaux Chinon 2017FranceChinonBernard Baudry3.821417.062017</v>
      </c>
      <c r="S6491" t="b">
        <v>0</v>
      </c>
    </row>
    <row r="6492" spans="1:19" x14ac:dyDescent="0.2">
      <c r="A6492" t="s">
        <v>3888</v>
      </c>
      <c r="B6492" t="s">
        <v>62</v>
      </c>
      <c r="C6492" t="s">
        <v>63</v>
      </c>
      <c r="D6492" t="s">
        <v>1386</v>
      </c>
      <c r="E6492">
        <v>4.5999999999999996</v>
      </c>
      <c r="F6492">
        <v>213</v>
      </c>
      <c r="G6492" s="21">
        <v>179</v>
      </c>
      <c r="H6492">
        <v>2017</v>
      </c>
      <c r="J6492" t="str">
        <f>_xlfn.CONCAT(Table1[#This Row])</f>
        <v>Black Label Pinotage 2017South AfricaStellenboschKanonkop4.62131792017</v>
      </c>
      <c r="S6492" t="b">
        <v>0</v>
      </c>
    </row>
    <row r="6493" spans="1:19" x14ac:dyDescent="0.2">
      <c r="A6493" t="s">
        <v>1561</v>
      </c>
      <c r="B6493" t="s">
        <v>62</v>
      </c>
      <c r="C6493" t="s">
        <v>63</v>
      </c>
      <c r="D6493" t="s">
        <v>2381</v>
      </c>
      <c r="E6493">
        <v>3.9</v>
      </c>
      <c r="F6493">
        <v>213</v>
      </c>
      <c r="G6493" s="21">
        <v>12.5</v>
      </c>
      <c r="H6493">
        <v>2017</v>
      </c>
      <c r="J6493" t="str">
        <f>_xlfn.CONCAT(Table1[#This Row])</f>
        <v>Merlot 2017South AfricaStellenboschLanzerac3.921312.52017</v>
      </c>
      <c r="S6493" t="b">
        <v>0</v>
      </c>
    </row>
    <row r="6494" spans="1:19" x14ac:dyDescent="0.2">
      <c r="A6494" t="s">
        <v>3877</v>
      </c>
      <c r="B6494" t="s">
        <v>16</v>
      </c>
      <c r="C6494" t="s">
        <v>470</v>
      </c>
      <c r="D6494" t="s">
        <v>901</v>
      </c>
      <c r="E6494">
        <v>3.4</v>
      </c>
      <c r="F6494">
        <v>213</v>
      </c>
      <c r="G6494" s="21">
        <v>9.9</v>
      </c>
      <c r="H6494">
        <v>2017</v>
      </c>
      <c r="J6494" t="str">
        <f>_xlfn.CONCAT(Table1[#This Row])</f>
        <v>Lucchine Valpolicella Classico 2017ItalyValpolicella ClassicoTedeschi3.42139.92017</v>
      </c>
      <c r="S6494" t="b">
        <v>0</v>
      </c>
    </row>
    <row r="6495" spans="1:19" x14ac:dyDescent="0.2">
      <c r="A6495" t="s">
        <v>3859</v>
      </c>
      <c r="B6495" t="s">
        <v>23</v>
      </c>
      <c r="C6495" t="s">
        <v>247</v>
      </c>
      <c r="D6495" t="s">
        <v>3860</v>
      </c>
      <c r="E6495">
        <v>3.6</v>
      </c>
      <c r="F6495">
        <v>212</v>
      </c>
      <c r="G6495" s="21">
        <v>8.6999999999999993</v>
      </c>
      <c r="H6495">
        <v>2017</v>
      </c>
      <c r="J6495" t="str">
        <f>_xlfn.CONCAT(Table1[#This Row])</f>
        <v>Blauer Zweigelt 2017AustriaBurgenlandAnita Nittnaus Hans3.62128.72017</v>
      </c>
      <c r="S6495" t="b">
        <v>0</v>
      </c>
    </row>
    <row r="6496" spans="1:19" x14ac:dyDescent="0.2">
      <c r="A6496" t="s">
        <v>741</v>
      </c>
      <c r="B6496" t="s">
        <v>9</v>
      </c>
      <c r="C6496" t="s">
        <v>742</v>
      </c>
      <c r="D6496" t="s">
        <v>3871</v>
      </c>
      <c r="E6496">
        <v>3.6</v>
      </c>
      <c r="F6496">
        <v>212</v>
      </c>
      <c r="G6496" s="21">
        <v>10.93</v>
      </c>
      <c r="H6496">
        <v>2017</v>
      </c>
      <c r="J6496" t="str">
        <f>_xlfn.CONCAT(Table1[#This Row])</f>
        <v>Bordeaux Supérieur 2017FranceBordeaux SupérieurChâteau du Lort3.621210.932017</v>
      </c>
      <c r="S6496" t="b">
        <v>0</v>
      </c>
    </row>
    <row r="6497" spans="1:19" x14ac:dyDescent="0.2">
      <c r="A6497" t="s">
        <v>3861</v>
      </c>
      <c r="B6497" t="s">
        <v>66</v>
      </c>
      <c r="C6497" t="s">
        <v>67</v>
      </c>
      <c r="D6497" t="s">
        <v>3862</v>
      </c>
      <c r="E6497">
        <v>3.5</v>
      </c>
      <c r="F6497">
        <v>212</v>
      </c>
      <c r="G6497" s="21">
        <v>5.99</v>
      </c>
      <c r="H6497">
        <v>2017</v>
      </c>
      <c r="J6497" t="str">
        <f>_xlfn.CONCAT(Table1[#This Row])</f>
        <v>Mencia 2017SpainBierzoCuatro Pasos3.52125.992017</v>
      </c>
      <c r="S6497" t="b">
        <v>0</v>
      </c>
    </row>
    <row r="6498" spans="1:19" x14ac:dyDescent="0.2">
      <c r="A6498" t="s">
        <v>3828</v>
      </c>
      <c r="B6498" t="s">
        <v>16</v>
      </c>
      <c r="C6498" t="s">
        <v>1856</v>
      </c>
      <c r="D6498" t="s">
        <v>3829</v>
      </c>
      <c r="E6498">
        <v>3.8</v>
      </c>
      <c r="F6498">
        <v>210</v>
      </c>
      <c r="G6498" s="21">
        <v>14.9</v>
      </c>
      <c r="H6498">
        <v>2017</v>
      </c>
      <c r="J6498" t="str">
        <f>_xlfn.CONCAT(Table1[#This Row])</f>
        <v>Mille 1 Garda Rosso 2017ItalyGardaPratello3.821014.92017</v>
      </c>
      <c r="S6498" t="b">
        <v>0</v>
      </c>
    </row>
    <row r="6499" spans="1:19" x14ac:dyDescent="0.2">
      <c r="A6499" t="s">
        <v>3837</v>
      </c>
      <c r="B6499" t="s">
        <v>16</v>
      </c>
      <c r="C6499" t="s">
        <v>586</v>
      </c>
      <c r="D6499" t="s">
        <v>1434</v>
      </c>
      <c r="E6499">
        <v>3.5</v>
      </c>
      <c r="F6499">
        <v>210</v>
      </c>
      <c r="G6499" s="21">
        <v>10.93</v>
      </c>
      <c r="H6499">
        <v>2017</v>
      </c>
      <c r="J6499" t="str">
        <f>_xlfn.CONCAT(Table1[#This Row])</f>
        <v>Dolcetto d'Alba Treiso 2017ItalyDolcetto d'AlbaFontanafredda3.521010.932017</v>
      </c>
      <c r="S6499" t="b">
        <v>0</v>
      </c>
    </row>
    <row r="6500" spans="1:19" x14ac:dyDescent="0.2">
      <c r="A6500" t="s">
        <v>3823</v>
      </c>
      <c r="B6500" t="s">
        <v>277</v>
      </c>
      <c r="C6500" t="s">
        <v>346</v>
      </c>
      <c r="D6500" t="s">
        <v>3824</v>
      </c>
      <c r="E6500">
        <v>3.9</v>
      </c>
      <c r="F6500">
        <v>209</v>
      </c>
      <c r="G6500" s="21">
        <v>9.5</v>
      </c>
      <c r="H6500">
        <v>2017</v>
      </c>
      <c r="J6500" t="str">
        <f>_xlfn.CONCAT(Table1[#This Row])</f>
        <v>Spätburgunder (Markgräflerland) 2017GermanyBadenMartin Waßmer3.92099.52017</v>
      </c>
      <c r="S6500" t="b">
        <v>0</v>
      </c>
    </row>
    <row r="6501" spans="1:19" x14ac:dyDescent="0.2">
      <c r="A6501" t="s">
        <v>3805</v>
      </c>
      <c r="B6501" t="s">
        <v>9</v>
      </c>
      <c r="C6501" t="s">
        <v>96</v>
      </c>
      <c r="D6501" t="s">
        <v>3806</v>
      </c>
      <c r="E6501">
        <v>4</v>
      </c>
      <c r="F6501">
        <v>208</v>
      </c>
      <c r="G6501" s="21">
        <v>14.8</v>
      </c>
      <c r="H6501">
        <v>2017</v>
      </c>
      <c r="J6501" t="str">
        <f>_xlfn.CONCAT(Table1[#This Row])</f>
        <v>Saint-Émilion Grand Cru 2017FranceSaint-Émilion Grand CruChâteau Bellevue Figeac420814.82017</v>
      </c>
      <c r="S6501" t="b">
        <v>0</v>
      </c>
    </row>
    <row r="6502" spans="1:19" x14ac:dyDescent="0.2">
      <c r="A6502" t="s">
        <v>3811</v>
      </c>
      <c r="B6502" t="s">
        <v>16</v>
      </c>
      <c r="C6502" t="s">
        <v>919</v>
      </c>
      <c r="D6502" t="s">
        <v>3738</v>
      </c>
      <c r="E6502">
        <v>3.6</v>
      </c>
      <c r="F6502">
        <v>208</v>
      </c>
      <c r="G6502" s="21">
        <v>6.9</v>
      </c>
      <c r="H6502">
        <v>2017</v>
      </c>
      <c r="J6502" t="str">
        <f>_xlfn.CONCAT(Table1[#This Row])</f>
        <v>Brecciarolo Rosso Piceno Superiore 2017ItalyRosso PicenoVelenosi3.62086.92017</v>
      </c>
      <c r="S6502" t="b">
        <v>0</v>
      </c>
    </row>
    <row r="6503" spans="1:19" x14ac:dyDescent="0.2">
      <c r="A6503" t="s">
        <v>3809</v>
      </c>
      <c r="B6503" t="s">
        <v>1562</v>
      </c>
      <c r="C6503" t="s">
        <v>1563</v>
      </c>
      <c r="D6503" t="s">
        <v>3810</v>
      </c>
      <c r="E6503">
        <v>3.4</v>
      </c>
      <c r="F6503">
        <v>208</v>
      </c>
      <c r="G6503" s="21">
        <v>12.14</v>
      </c>
      <c r="H6503">
        <v>2017</v>
      </c>
      <c r="J6503" t="str">
        <f>_xlfn.CONCAT(Table1[#This Row])</f>
        <v>Mount Hermon Indigo 2017IsraelGalileeHermon3.420812.142017</v>
      </c>
      <c r="S6503" t="b">
        <v>0</v>
      </c>
    </row>
    <row r="6504" spans="1:19" x14ac:dyDescent="0.2">
      <c r="A6504" t="s">
        <v>3797</v>
      </c>
      <c r="B6504" t="s">
        <v>16</v>
      </c>
      <c r="C6504" t="s">
        <v>17</v>
      </c>
      <c r="D6504" t="s">
        <v>1250</v>
      </c>
      <c r="E6504">
        <v>4</v>
      </c>
      <c r="F6504">
        <v>207</v>
      </c>
      <c r="G6504" s="21">
        <v>20.65</v>
      </c>
      <c r="H6504">
        <v>2017</v>
      </c>
      <c r="J6504" t="str">
        <f>_xlfn.CONCAT(Table1[#This Row])</f>
        <v>Toscana 2017ItalyToscanaTenuta Castiglioni420720.652017</v>
      </c>
      <c r="S6504" t="b">
        <v>0</v>
      </c>
    </row>
    <row r="6505" spans="1:19" x14ac:dyDescent="0.2">
      <c r="A6505" t="s">
        <v>3791</v>
      </c>
      <c r="B6505" t="s">
        <v>16</v>
      </c>
      <c r="C6505" t="s">
        <v>454</v>
      </c>
      <c r="D6505" t="s">
        <v>540</v>
      </c>
      <c r="E6505">
        <v>3.7</v>
      </c>
      <c r="F6505">
        <v>207</v>
      </c>
      <c r="G6505" s="21">
        <v>6.25</v>
      </c>
      <c r="H6505">
        <v>2017</v>
      </c>
      <c r="J6505" t="str">
        <f>_xlfn.CONCAT(Table1[#This Row])</f>
        <v>Cabernet Sauvignon Sicilia 2017ItalySiciliaFeudo Arancio3.72076.252017</v>
      </c>
      <c r="S6505" t="b">
        <v>0</v>
      </c>
    </row>
    <row r="6506" spans="1:19" x14ac:dyDescent="0.2">
      <c r="A6506" t="s">
        <v>3762</v>
      </c>
      <c r="B6506" t="s">
        <v>70</v>
      </c>
      <c r="C6506" t="s">
        <v>161</v>
      </c>
      <c r="D6506" t="s">
        <v>3763</v>
      </c>
      <c r="E6506">
        <v>4.5999999999999996</v>
      </c>
      <c r="F6506">
        <v>206</v>
      </c>
      <c r="G6506" s="21">
        <v>170.59</v>
      </c>
      <c r="H6506">
        <v>2017</v>
      </c>
      <c r="J6506" t="str">
        <f>_xlfn.CONCAT(Table1[#This Row])</f>
        <v>Mercury Head Cabernet Sauvignon 2017United StatesNapa ValleyOrin Swift4.6206170.592017</v>
      </c>
      <c r="S6506" t="b">
        <v>0</v>
      </c>
    </row>
    <row r="6507" spans="1:19" x14ac:dyDescent="0.2">
      <c r="A6507" t="s">
        <v>3761</v>
      </c>
      <c r="B6507" t="s">
        <v>16</v>
      </c>
      <c r="C6507" t="s">
        <v>470</v>
      </c>
      <c r="D6507" t="s">
        <v>580</v>
      </c>
      <c r="E6507">
        <v>3.6</v>
      </c>
      <c r="F6507">
        <v>206</v>
      </c>
      <c r="G6507" s="21">
        <v>8.68</v>
      </c>
      <c r="H6507">
        <v>2017</v>
      </c>
      <c r="J6507" t="str">
        <f>_xlfn.CONCAT(Table1[#This Row])</f>
        <v>Valpolicella Classico 2017ItalyValpolicella ClassicoStefano Accordini3.62068.682017</v>
      </c>
      <c r="S6507" t="b">
        <v>0</v>
      </c>
    </row>
    <row r="6508" spans="1:19" x14ac:dyDescent="0.2">
      <c r="A6508" t="s">
        <v>762</v>
      </c>
      <c r="B6508" t="s">
        <v>70</v>
      </c>
      <c r="C6508" t="s">
        <v>71</v>
      </c>
      <c r="D6508" t="s">
        <v>3770</v>
      </c>
      <c r="E6508">
        <v>3.5</v>
      </c>
      <c r="F6508">
        <v>206</v>
      </c>
      <c r="G6508" s="21">
        <v>7.63</v>
      </c>
      <c r="H6508">
        <v>2017</v>
      </c>
      <c r="J6508" t="str">
        <f>_xlfn.CONCAT(Table1[#This Row])</f>
        <v>Cabernet Sauvignon 2017United StatesCaliforniaRedwood Creek3.52067.632017</v>
      </c>
      <c r="S6508" t="b">
        <v>0</v>
      </c>
    </row>
    <row r="6509" spans="1:19" x14ac:dyDescent="0.2">
      <c r="A6509" t="s">
        <v>3757</v>
      </c>
      <c r="B6509" t="s">
        <v>16</v>
      </c>
      <c r="C6509" t="s">
        <v>926</v>
      </c>
      <c r="D6509" t="s">
        <v>927</v>
      </c>
      <c r="E6509">
        <v>4.0999999999999996</v>
      </c>
      <c r="F6509">
        <v>205</v>
      </c>
      <c r="G6509" s="21">
        <v>32.79</v>
      </c>
      <c r="H6509">
        <v>2017</v>
      </c>
      <c r="J6509" t="str">
        <f>_xlfn.CONCAT(Table1[#This Row])</f>
        <v>Etna Santo Spirito Rosso 2017ItalyEtnaTenuta delle Terre Nere4.120532.792017</v>
      </c>
      <c r="S6509" t="b">
        <v>0</v>
      </c>
    </row>
    <row r="6510" spans="1:19" x14ac:dyDescent="0.2">
      <c r="A6510" t="s">
        <v>3750</v>
      </c>
      <c r="B6510" t="s">
        <v>16</v>
      </c>
      <c r="C6510" t="s">
        <v>17</v>
      </c>
      <c r="D6510" t="s">
        <v>3119</v>
      </c>
      <c r="E6510">
        <v>4</v>
      </c>
      <c r="F6510">
        <v>205</v>
      </c>
      <c r="G6510" s="21">
        <v>9.65</v>
      </c>
      <c r="H6510">
        <v>2017</v>
      </c>
      <c r="J6510" t="str">
        <f>_xlfn.CONCAT(Table1[#This Row])</f>
        <v>Bernardeschi Governo 2017ItalyToscanaTerrescure42059.652017</v>
      </c>
      <c r="S6510" t="b">
        <v>0</v>
      </c>
    </row>
    <row r="6511" spans="1:19" x14ac:dyDescent="0.2">
      <c r="A6511" t="s">
        <v>3759</v>
      </c>
      <c r="B6511" t="s">
        <v>16</v>
      </c>
      <c r="C6511" t="s">
        <v>433</v>
      </c>
      <c r="D6511" t="s">
        <v>3760</v>
      </c>
      <c r="E6511">
        <v>3.8</v>
      </c>
      <c r="F6511">
        <v>205</v>
      </c>
      <c r="G6511" s="21">
        <v>17.29</v>
      </c>
      <c r="H6511">
        <v>2017</v>
      </c>
      <c r="J6511" t="str">
        <f>_xlfn.CONCAT(Table1[#This Row])</f>
        <v>Ripasso 2017ItalyValpolicella RipassoVilla Cavarena3.820517.292017</v>
      </c>
      <c r="S6511" t="b">
        <v>0</v>
      </c>
    </row>
    <row r="6512" spans="1:19" x14ac:dyDescent="0.2">
      <c r="A6512" t="s">
        <v>3741</v>
      </c>
      <c r="B6512" t="s">
        <v>9</v>
      </c>
      <c r="C6512" t="s">
        <v>3545</v>
      </c>
      <c r="D6512" t="s">
        <v>3742</v>
      </c>
      <c r="E6512">
        <v>3.9</v>
      </c>
      <c r="F6512">
        <v>204</v>
      </c>
      <c r="G6512" s="21">
        <v>7.95</v>
      </c>
      <c r="H6512">
        <v>2017</v>
      </c>
      <c r="J6512" t="str">
        <f>_xlfn.CONCAT(Table1[#This Row])</f>
        <v>Le Champ du Coq 2017FranceCôtes de ThongueLa Croix Belle3.92047.952017</v>
      </c>
      <c r="S6512" t="b">
        <v>0</v>
      </c>
    </row>
    <row r="6513" spans="1:19" x14ac:dyDescent="0.2">
      <c r="A6513" t="s">
        <v>516</v>
      </c>
      <c r="B6513" t="s">
        <v>16</v>
      </c>
      <c r="C6513" t="s">
        <v>228</v>
      </c>
      <c r="D6513" t="s">
        <v>3745</v>
      </c>
      <c r="E6513">
        <v>3.5</v>
      </c>
      <c r="F6513">
        <v>204</v>
      </c>
      <c r="G6513" s="21">
        <v>6.45</v>
      </c>
      <c r="H6513">
        <v>2017</v>
      </c>
      <c r="J6513" t="str">
        <f>_xlfn.CONCAT(Table1[#This Row])</f>
        <v>Nero d'Avola 2017ItalyTerre SicilianeNicosia3.52046.452017</v>
      </c>
      <c r="S6513" t="b">
        <v>0</v>
      </c>
    </row>
    <row r="6514" spans="1:19" x14ac:dyDescent="0.2">
      <c r="A6514" t="s">
        <v>3744</v>
      </c>
      <c r="B6514" t="s">
        <v>66</v>
      </c>
      <c r="C6514" t="s">
        <v>308</v>
      </c>
      <c r="D6514" t="s">
        <v>751</v>
      </c>
      <c r="E6514">
        <v>3.4</v>
      </c>
      <c r="F6514">
        <v>204</v>
      </c>
      <c r="G6514" s="21">
        <v>5.9</v>
      </c>
      <c r="H6514">
        <v>2017</v>
      </c>
      <c r="J6514" t="str">
        <f>_xlfn.CONCAT(Table1[#This Row])</f>
        <v>Conde de Valdemar Tempranillo 2017SpainRiojaBodegas Valdemar3.42045.92017</v>
      </c>
      <c r="S6514" t="b">
        <v>0</v>
      </c>
    </row>
    <row r="6515" spans="1:19" x14ac:dyDescent="0.2">
      <c r="A6515" t="s">
        <v>3706</v>
      </c>
      <c r="B6515" t="s">
        <v>16</v>
      </c>
      <c r="C6515" t="s">
        <v>302</v>
      </c>
      <c r="D6515" t="s">
        <v>3707</v>
      </c>
      <c r="E6515">
        <v>3.8</v>
      </c>
      <c r="F6515">
        <v>202</v>
      </c>
      <c r="G6515" s="21">
        <v>9.4</v>
      </c>
      <c r="H6515">
        <v>2017</v>
      </c>
      <c r="J6515" t="str">
        <f>_xlfn.CONCAT(Table1[#This Row])</f>
        <v>Familiae Primitivo di Manduria 2017ItalyPrimitivo di Manduriaa6mani3.82029.42017</v>
      </c>
      <c r="S6515" t="b">
        <v>0</v>
      </c>
    </row>
    <row r="6516" spans="1:19" x14ac:dyDescent="0.2">
      <c r="A6516" t="s">
        <v>3715</v>
      </c>
      <c r="B6516" t="s">
        <v>16</v>
      </c>
      <c r="C6516" t="s">
        <v>234</v>
      </c>
      <c r="D6516" t="s">
        <v>3716</v>
      </c>
      <c r="E6516">
        <v>3.8</v>
      </c>
      <c r="F6516">
        <v>202</v>
      </c>
      <c r="G6516" s="21">
        <v>19.5</v>
      </c>
      <c r="H6516">
        <v>2017</v>
      </c>
      <c r="J6516" t="str">
        <f>_xlfn.CONCAT(Table1[#This Row])</f>
        <v>Bolgheri 2017ItalyBolgheriTenuta le Colonne3.820219.52017</v>
      </c>
      <c r="S6516" t="b">
        <v>0</v>
      </c>
    </row>
    <row r="6517" spans="1:19" x14ac:dyDescent="0.2">
      <c r="A6517" t="s">
        <v>3692</v>
      </c>
      <c r="B6517" t="s">
        <v>16</v>
      </c>
      <c r="C6517" t="s">
        <v>3693</v>
      </c>
      <c r="D6517" t="s">
        <v>3694</v>
      </c>
      <c r="E6517">
        <v>3.9</v>
      </c>
      <c r="F6517">
        <v>201</v>
      </c>
      <c r="G6517" s="21">
        <v>22.9</v>
      </c>
      <c r="H6517">
        <v>2017</v>
      </c>
      <c r="J6517" t="str">
        <f>_xlfn.CONCAT(Table1[#This Row])</f>
        <v>Corte del Lupo Curtefranca 2017ItalyCurtefrancaCa' del Bosco3.920122.92017</v>
      </c>
      <c r="S6517" t="b">
        <v>0</v>
      </c>
    </row>
    <row r="6518" spans="1:19" x14ac:dyDescent="0.2">
      <c r="A6518" t="s">
        <v>3687</v>
      </c>
      <c r="B6518" t="s">
        <v>16</v>
      </c>
      <c r="C6518" t="s">
        <v>53</v>
      </c>
      <c r="D6518" t="s">
        <v>383</v>
      </c>
      <c r="E6518">
        <v>3.6</v>
      </c>
      <c r="F6518">
        <v>201</v>
      </c>
      <c r="G6518" s="21">
        <v>6.81</v>
      </c>
      <c r="H6518">
        <v>2017</v>
      </c>
      <c r="J6518" t="str">
        <f>_xlfn.CONCAT(Table1[#This Row])</f>
        <v>Gran Maestro Appassimento Rosso 2017ItalyPugliaMaestro Italiano3.62016.812017</v>
      </c>
      <c r="S6518" t="b">
        <v>0</v>
      </c>
    </row>
    <row r="6519" spans="1:19" x14ac:dyDescent="0.2">
      <c r="A6519" t="s">
        <v>1561</v>
      </c>
      <c r="B6519" t="s">
        <v>70</v>
      </c>
      <c r="C6519" t="s">
        <v>71</v>
      </c>
      <c r="D6519" t="s">
        <v>3430</v>
      </c>
      <c r="E6519">
        <v>3.5</v>
      </c>
      <c r="F6519">
        <v>201</v>
      </c>
      <c r="G6519" s="21">
        <v>5.72</v>
      </c>
      <c r="H6519">
        <v>2017</v>
      </c>
      <c r="J6519" t="str">
        <f>_xlfn.CONCAT(Table1[#This Row])</f>
        <v>Merlot 2017United StatesCaliforniaCanyon Road3.52015.722017</v>
      </c>
      <c r="S6519" t="b">
        <v>0</v>
      </c>
    </row>
    <row r="6520" spans="1:19" x14ac:dyDescent="0.2">
      <c r="A6520" t="s">
        <v>3663</v>
      </c>
      <c r="B6520" t="s">
        <v>46</v>
      </c>
      <c r="C6520" t="s">
        <v>341</v>
      </c>
      <c r="D6520" t="s">
        <v>263</v>
      </c>
      <c r="E6520">
        <v>4.0999999999999996</v>
      </c>
      <c r="F6520">
        <v>200</v>
      </c>
      <c r="G6520" s="21">
        <v>69.290000000000006</v>
      </c>
      <c r="H6520">
        <v>2017</v>
      </c>
      <c r="J6520" t="str">
        <f>_xlfn.CONCAT(Table1[#This Row])</f>
        <v>Bin 407 Cabernet Sauvignon 2017AustraliaSouth AustraliaPenfolds4.120069.292017</v>
      </c>
      <c r="S6520" t="b">
        <v>0</v>
      </c>
    </row>
    <row r="6521" spans="1:19" x14ac:dyDescent="0.2">
      <c r="A6521" t="s">
        <v>3669</v>
      </c>
      <c r="B6521" t="s">
        <v>16</v>
      </c>
      <c r="C6521" t="s">
        <v>17</v>
      </c>
      <c r="D6521" t="s">
        <v>3670</v>
      </c>
      <c r="E6521">
        <v>3.6</v>
      </c>
      <c r="F6521">
        <v>200</v>
      </c>
      <c r="G6521" s="21">
        <v>8.44</v>
      </c>
      <c r="H6521">
        <v>2017</v>
      </c>
      <c r="J6521" t="str">
        <f>_xlfn.CONCAT(Table1[#This Row])</f>
        <v>Pian di Rémole Rosso 2017ItalyToscanaFrescobaldi3.62008.442017</v>
      </c>
      <c r="S6521" t="b">
        <v>0</v>
      </c>
    </row>
    <row r="6522" spans="1:19" x14ac:dyDescent="0.2">
      <c r="A6522" t="s">
        <v>3650</v>
      </c>
      <c r="B6522" t="s">
        <v>34</v>
      </c>
      <c r="C6522" t="s">
        <v>365</v>
      </c>
      <c r="D6522" t="s">
        <v>531</v>
      </c>
      <c r="E6522">
        <v>3.6</v>
      </c>
      <c r="F6522">
        <v>199</v>
      </c>
      <c r="G6522" s="21">
        <v>10.5</v>
      </c>
      <c r="H6522">
        <v>2017</v>
      </c>
      <c r="J6522" t="str">
        <f>_xlfn.CONCAT(Table1[#This Row])</f>
        <v>Malbec Reserva 2017ChileMaule ValleyApaltagua3.619910.52017</v>
      </c>
      <c r="S6522" t="b">
        <v>0</v>
      </c>
    </row>
    <row r="6523" spans="1:19" x14ac:dyDescent="0.2">
      <c r="A6523" t="s">
        <v>3653</v>
      </c>
      <c r="B6523" t="s">
        <v>9</v>
      </c>
      <c r="C6523" t="s">
        <v>117</v>
      </c>
      <c r="D6523" t="s">
        <v>3654</v>
      </c>
      <c r="E6523">
        <v>3.6</v>
      </c>
      <c r="F6523">
        <v>199</v>
      </c>
      <c r="G6523" s="21">
        <v>13.55</v>
      </c>
      <c r="H6523">
        <v>2017</v>
      </c>
      <c r="J6523" t="str">
        <f>_xlfn.CONCAT(Table1[#This Row])</f>
        <v>Bourgogne Pinot Noir 2017FranceBourgogneDomaine Chanzy3.619913.552017</v>
      </c>
      <c r="S6523" t="b">
        <v>0</v>
      </c>
    </row>
    <row r="6524" spans="1:19" x14ac:dyDescent="0.2">
      <c r="A6524" t="s">
        <v>398</v>
      </c>
      <c r="B6524" t="s">
        <v>16</v>
      </c>
      <c r="C6524" t="s">
        <v>38</v>
      </c>
      <c r="D6524" t="s">
        <v>3645</v>
      </c>
      <c r="E6524">
        <v>3</v>
      </c>
      <c r="F6524">
        <v>199</v>
      </c>
      <c r="G6524" s="21">
        <v>6.95</v>
      </c>
      <c r="H6524">
        <v>2017</v>
      </c>
      <c r="J6524" t="str">
        <f>_xlfn.CONCAT(Table1[#This Row])</f>
        <v>Chianti 2017ItalyChiantiFontella31996.952017</v>
      </c>
      <c r="S6524" t="b">
        <v>0</v>
      </c>
    </row>
    <row r="6525" spans="1:19" x14ac:dyDescent="0.2">
      <c r="A6525" t="s">
        <v>3640</v>
      </c>
      <c r="B6525" t="s">
        <v>77</v>
      </c>
      <c r="C6525" t="s">
        <v>78</v>
      </c>
      <c r="D6525" t="s">
        <v>3641</v>
      </c>
      <c r="E6525">
        <v>4.3</v>
      </c>
      <c r="F6525">
        <v>198</v>
      </c>
      <c r="G6525" s="21">
        <v>32.9</v>
      </c>
      <c r="H6525">
        <v>2017</v>
      </c>
      <c r="J6525" t="str">
        <f>_xlfn.CONCAT(Table1[#This Row])</f>
        <v>Reserva Duas Quintas Tinto 2017PortugalDouroRamos Pinto4.319832.92017</v>
      </c>
      <c r="S6525" t="b">
        <v>0</v>
      </c>
    </row>
    <row r="6526" spans="1:19" x14ac:dyDescent="0.2">
      <c r="A6526" t="s">
        <v>3639</v>
      </c>
      <c r="B6526" t="s">
        <v>9</v>
      </c>
      <c r="C6526" t="s">
        <v>134</v>
      </c>
      <c r="D6526" t="s">
        <v>361</v>
      </c>
      <c r="E6526">
        <v>3.8</v>
      </c>
      <c r="F6526">
        <v>198</v>
      </c>
      <c r="G6526" s="21">
        <v>19.39</v>
      </c>
      <c r="H6526">
        <v>2017</v>
      </c>
      <c r="J6526" t="str">
        <f>_xlfn.CONCAT(Table1[#This Row])</f>
        <v>Les Challeys Saint-Joseph 2017FranceSaint-JosephDelas3.819819.392017</v>
      </c>
      <c r="S6526" t="b">
        <v>0</v>
      </c>
    </row>
    <row r="6527" spans="1:19" x14ac:dyDescent="0.2">
      <c r="A6527" t="s">
        <v>1561</v>
      </c>
      <c r="B6527" t="s">
        <v>70</v>
      </c>
      <c r="C6527" t="s">
        <v>71</v>
      </c>
      <c r="D6527" t="s">
        <v>2171</v>
      </c>
      <c r="E6527">
        <v>3.7</v>
      </c>
      <c r="F6527">
        <v>198</v>
      </c>
      <c r="G6527" s="21">
        <v>12.1</v>
      </c>
      <c r="H6527">
        <v>2017</v>
      </c>
      <c r="J6527" t="str">
        <f>_xlfn.CONCAT(Table1[#This Row])</f>
        <v>Merlot 2017United StatesCaliforniaGnarly Head3.719812.12017</v>
      </c>
      <c r="S6527" t="b">
        <v>0</v>
      </c>
    </row>
    <row r="6528" spans="1:19" x14ac:dyDescent="0.2">
      <c r="A6528" t="s">
        <v>3637</v>
      </c>
      <c r="B6528" t="s">
        <v>9</v>
      </c>
      <c r="C6528" t="s">
        <v>989</v>
      </c>
      <c r="D6528" t="s">
        <v>3638</v>
      </c>
      <c r="E6528">
        <v>3.7</v>
      </c>
      <c r="F6528">
        <v>198</v>
      </c>
      <c r="G6528" s="21">
        <v>14.14</v>
      </c>
      <c r="H6528">
        <v>2017</v>
      </c>
      <c r="J6528" t="str">
        <f>_xlfn.CONCAT(Table1[#This Row])</f>
        <v>Chinon Rouge 2017FranceChinonBernard Baudry3.719814.142017</v>
      </c>
      <c r="S6528" t="b">
        <v>0</v>
      </c>
    </row>
    <row r="6529" spans="1:19" x14ac:dyDescent="0.2">
      <c r="A6529" t="s">
        <v>3613</v>
      </c>
      <c r="B6529" t="s">
        <v>16</v>
      </c>
      <c r="C6529" t="s">
        <v>454</v>
      </c>
      <c r="D6529" t="s">
        <v>540</v>
      </c>
      <c r="E6529">
        <v>4.0999999999999996</v>
      </c>
      <c r="F6529">
        <v>197</v>
      </c>
      <c r="G6529" s="21">
        <v>7.95</v>
      </c>
      <c r="H6529">
        <v>2017</v>
      </c>
      <c r="J6529" t="str">
        <f>_xlfn.CONCAT(Table1[#This Row])</f>
        <v>Passiari 2017ItalySiciliaFeudo Arancio4.11977.952017</v>
      </c>
      <c r="S6529" t="b">
        <v>0</v>
      </c>
    </row>
    <row r="6530" spans="1:19" x14ac:dyDescent="0.2">
      <c r="A6530" t="s">
        <v>3588</v>
      </c>
      <c r="B6530" t="s">
        <v>16</v>
      </c>
      <c r="C6530" t="s">
        <v>3589</v>
      </c>
      <c r="D6530" t="s">
        <v>1611</v>
      </c>
      <c r="E6530">
        <v>4.0999999999999996</v>
      </c>
      <c r="F6530">
        <v>196</v>
      </c>
      <c r="G6530" s="21">
        <v>9.98</v>
      </c>
      <c r="H6530">
        <v>2017</v>
      </c>
      <c r="J6530" t="str">
        <f>_xlfn.CONCAT(Table1[#This Row])</f>
        <v>Riserva 2017ItalyBrindisiDoppio Passo4.11969.982017</v>
      </c>
      <c r="S6530" t="b">
        <v>0</v>
      </c>
    </row>
    <row r="6531" spans="1:19" x14ac:dyDescent="0.2">
      <c r="A6531" t="s">
        <v>685</v>
      </c>
      <c r="B6531" t="s">
        <v>62</v>
      </c>
      <c r="C6531" t="s">
        <v>63</v>
      </c>
      <c r="D6531" t="s">
        <v>3593</v>
      </c>
      <c r="E6531">
        <v>3.6</v>
      </c>
      <c r="F6531">
        <v>196</v>
      </c>
      <c r="G6531" s="21">
        <v>19.989999999999998</v>
      </c>
      <c r="H6531">
        <v>2017</v>
      </c>
      <c r="J6531" t="str">
        <f>_xlfn.CONCAT(Table1[#This Row])</f>
        <v>Shiraz 2017South AfricaStellenboschTokara3.619619.992017</v>
      </c>
      <c r="S6531" t="b">
        <v>0</v>
      </c>
    </row>
    <row r="6532" spans="1:19" x14ac:dyDescent="0.2">
      <c r="A6532" t="s">
        <v>3583</v>
      </c>
      <c r="B6532" t="s">
        <v>16</v>
      </c>
      <c r="C6532" t="s">
        <v>53</v>
      </c>
      <c r="D6532" t="s">
        <v>3584</v>
      </c>
      <c r="E6532">
        <v>4</v>
      </c>
      <c r="F6532">
        <v>195</v>
      </c>
      <c r="G6532" s="21">
        <v>7.28</v>
      </c>
      <c r="H6532">
        <v>2017</v>
      </c>
      <c r="J6532" t="str">
        <f>_xlfn.CONCAT(Table1[#This Row])</f>
        <v>Appassimento Rosso 2017ItalyPugliaPasso Grande41957.282017</v>
      </c>
      <c r="S6532" t="b">
        <v>0</v>
      </c>
    </row>
    <row r="6533" spans="1:19" x14ac:dyDescent="0.2">
      <c r="A6533" t="s">
        <v>2945</v>
      </c>
      <c r="B6533" t="s">
        <v>77</v>
      </c>
      <c r="C6533" t="s">
        <v>1405</v>
      </c>
      <c r="D6533" t="s">
        <v>3111</v>
      </c>
      <c r="E6533">
        <v>3.7</v>
      </c>
      <c r="F6533">
        <v>195</v>
      </c>
      <c r="G6533" s="21">
        <v>9.75</v>
      </c>
      <c r="H6533">
        <v>2017</v>
      </c>
      <c r="J6533" t="str">
        <f>_xlfn.CONCAT(Table1[#This Row])</f>
        <v>Tinto 2017PortugalAlentejoSexy3.71959.752017</v>
      </c>
      <c r="S6533" t="b">
        <v>0</v>
      </c>
    </row>
    <row r="6534" spans="1:19" x14ac:dyDescent="0.2">
      <c r="A6534" t="s">
        <v>243</v>
      </c>
      <c r="B6534" t="s">
        <v>16</v>
      </c>
      <c r="C6534" t="s">
        <v>2893</v>
      </c>
      <c r="D6534" t="s">
        <v>3558</v>
      </c>
      <c r="E6534">
        <v>4</v>
      </c>
      <c r="F6534">
        <v>194</v>
      </c>
      <c r="G6534" s="21">
        <v>7.63</v>
      </c>
      <c r="H6534">
        <v>2017</v>
      </c>
      <c r="J6534" t="str">
        <f>_xlfn.CONCAT(Table1[#This Row])</f>
        <v>Syrah 2017Italydelle VeneziePaladin41947.632017</v>
      </c>
      <c r="S6534" t="b">
        <v>0</v>
      </c>
    </row>
    <row r="6535" spans="1:19" x14ac:dyDescent="0.2">
      <c r="A6535" t="s">
        <v>685</v>
      </c>
      <c r="B6535" t="s">
        <v>62</v>
      </c>
      <c r="C6535" t="s">
        <v>686</v>
      </c>
      <c r="D6535" t="s">
        <v>1897</v>
      </c>
      <c r="E6535">
        <v>3.5</v>
      </c>
      <c r="F6535">
        <v>194</v>
      </c>
      <c r="G6535" s="21">
        <v>8.9499999999999993</v>
      </c>
      <c r="H6535">
        <v>2017</v>
      </c>
      <c r="J6535" t="str">
        <f>_xlfn.CONCAT(Table1[#This Row])</f>
        <v>Shiraz 2017South AfricaSwartlandProtea3.51948.952017</v>
      </c>
      <c r="S6535" t="b">
        <v>0</v>
      </c>
    </row>
    <row r="6536" spans="1:19" x14ac:dyDescent="0.2">
      <c r="A6536" t="s">
        <v>3553</v>
      </c>
      <c r="B6536" t="s">
        <v>62</v>
      </c>
      <c r="C6536" t="s">
        <v>349</v>
      </c>
      <c r="D6536" t="s">
        <v>1780</v>
      </c>
      <c r="E6536">
        <v>3.5</v>
      </c>
      <c r="F6536">
        <v>194</v>
      </c>
      <c r="G6536" s="21">
        <v>12.49</v>
      </c>
      <c r="H6536">
        <v>2017</v>
      </c>
      <c r="J6536" t="str">
        <f>_xlfn.CONCAT(Table1[#This Row])</f>
        <v>Millennium 2017South AfricaFranschhoekLa Motte Wine Estate3.519412.492017</v>
      </c>
      <c r="S6536" t="b">
        <v>0</v>
      </c>
    </row>
    <row r="6537" spans="1:19" x14ac:dyDescent="0.2">
      <c r="A6537" t="s">
        <v>3538</v>
      </c>
      <c r="B6537" t="s">
        <v>16</v>
      </c>
      <c r="C6537" t="s">
        <v>748</v>
      </c>
      <c r="D6537" t="s">
        <v>3539</v>
      </c>
      <c r="E6537">
        <v>3.9</v>
      </c>
      <c r="F6537">
        <v>193</v>
      </c>
      <c r="G6537" s="21">
        <v>17.989999999999998</v>
      </c>
      <c r="H6537">
        <v>2017</v>
      </c>
      <c r="J6537" t="str">
        <f>_xlfn.CONCAT(Table1[#This Row])</f>
        <v>Botrosecco Maremma Toscana 2017ItalyMaremma ToscanaLe Mortelle3.919317.992017</v>
      </c>
      <c r="S6537" t="b">
        <v>0</v>
      </c>
    </row>
    <row r="6538" spans="1:19" x14ac:dyDescent="0.2">
      <c r="A6538" t="s">
        <v>3544</v>
      </c>
      <c r="B6538" t="s">
        <v>9</v>
      </c>
      <c r="C6538" t="s">
        <v>3545</v>
      </c>
      <c r="D6538" t="s">
        <v>3546</v>
      </c>
      <c r="E6538">
        <v>3.9</v>
      </c>
      <c r="F6538">
        <v>193</v>
      </c>
      <c r="G6538" s="21">
        <v>9.5500000000000007</v>
      </c>
      <c r="H6538">
        <v>2017</v>
      </c>
      <c r="J6538" t="str">
        <f>_xlfn.CONCAT(Table1[#This Row])</f>
        <v>Le Manpôt Rouge 2017FranceCôtes de ThongueBassac3.91939.552017</v>
      </c>
      <c r="S6538" t="b">
        <v>0</v>
      </c>
    </row>
    <row r="6539" spans="1:19" x14ac:dyDescent="0.2">
      <c r="A6539" t="s">
        <v>246</v>
      </c>
      <c r="B6539" t="s">
        <v>23</v>
      </c>
      <c r="C6539" t="s">
        <v>3536</v>
      </c>
      <c r="D6539" t="s">
        <v>3537</v>
      </c>
      <c r="E6539">
        <v>3.6</v>
      </c>
      <c r="F6539">
        <v>193</v>
      </c>
      <c r="G6539" s="21">
        <v>8.89</v>
      </c>
      <c r="H6539">
        <v>2017</v>
      </c>
      <c r="J6539" t="str">
        <f>_xlfn.CONCAT(Table1[#This Row])</f>
        <v>Zweigelt 2017AustriaKamptalJurtschitsch3.61938.892017</v>
      </c>
      <c r="S6539" t="b">
        <v>0</v>
      </c>
    </row>
    <row r="6540" spans="1:19" x14ac:dyDescent="0.2">
      <c r="A6540" t="s">
        <v>246</v>
      </c>
      <c r="B6540" t="s">
        <v>23</v>
      </c>
      <c r="C6540" t="s">
        <v>247</v>
      </c>
      <c r="D6540" t="s">
        <v>3178</v>
      </c>
      <c r="E6540">
        <v>3.5</v>
      </c>
      <c r="F6540">
        <v>193</v>
      </c>
      <c r="G6540" s="21">
        <v>8.18</v>
      </c>
      <c r="H6540">
        <v>2017</v>
      </c>
      <c r="J6540" t="str">
        <f>_xlfn.CONCAT(Table1[#This Row])</f>
        <v>Zweigelt 2017AustriaBurgenlandZantho3.51938.182017</v>
      </c>
      <c r="S6540" t="b">
        <v>0</v>
      </c>
    </row>
    <row r="6541" spans="1:19" x14ac:dyDescent="0.2">
      <c r="A6541" t="s">
        <v>251</v>
      </c>
      <c r="B6541" t="s">
        <v>66</v>
      </c>
      <c r="C6541" t="s">
        <v>252</v>
      </c>
      <c r="D6541" t="s">
        <v>1209</v>
      </c>
      <c r="E6541">
        <v>3.3</v>
      </c>
      <c r="F6541">
        <v>193</v>
      </c>
      <c r="G6541" s="21">
        <v>13.99</v>
      </c>
      <c r="H6541">
        <v>2017</v>
      </c>
      <c r="J6541" t="str">
        <f>_xlfn.CONCAT(Table1[#This Row])</f>
        <v>Listán Negro 2017SpainLanzaroteEl Grifo3.319313.992017</v>
      </c>
      <c r="S6541" t="b">
        <v>0</v>
      </c>
    </row>
    <row r="6542" spans="1:19" x14ac:dyDescent="0.2">
      <c r="A6542" t="s">
        <v>3522</v>
      </c>
      <c r="B6542" t="s">
        <v>16</v>
      </c>
      <c r="C6542" t="s">
        <v>586</v>
      </c>
      <c r="D6542" t="s">
        <v>2273</v>
      </c>
      <c r="E6542">
        <v>3.9</v>
      </c>
      <c r="F6542">
        <v>192</v>
      </c>
      <c r="G6542" s="21">
        <v>16.62</v>
      </c>
      <c r="H6542">
        <v>2017</v>
      </c>
      <c r="J6542" t="str">
        <f>_xlfn.CONCAT(Table1[#This Row])</f>
        <v>Dolcetto d’Alba dei Grassi 2017ItalyDolcetto d'AlbaElio Grasso3.919216.622017</v>
      </c>
      <c r="S6542" t="b">
        <v>0</v>
      </c>
    </row>
    <row r="6543" spans="1:19" x14ac:dyDescent="0.2">
      <c r="A6543" t="s">
        <v>3508</v>
      </c>
      <c r="B6543" t="s">
        <v>16</v>
      </c>
      <c r="C6543" t="s">
        <v>120</v>
      </c>
      <c r="D6543" t="s">
        <v>1388</v>
      </c>
      <c r="E6543">
        <v>3.7</v>
      </c>
      <c r="F6543">
        <v>191</v>
      </c>
      <c r="G6543" s="21">
        <v>10</v>
      </c>
      <c r="H6543">
        <v>2017</v>
      </c>
      <c r="J6543" t="str">
        <f>_xlfn.CONCAT(Table1[#This Row])</f>
        <v>I Tre Vescovi Barbera d'Asti Superiore 2017ItalyBarbera d'AstiVinchio - Vaglio Serra3.7191102017</v>
      </c>
      <c r="S6543" t="b">
        <v>0</v>
      </c>
    </row>
    <row r="6544" spans="1:19" x14ac:dyDescent="0.2">
      <c r="A6544" t="s">
        <v>3501</v>
      </c>
      <c r="B6544" t="s">
        <v>66</v>
      </c>
      <c r="C6544" t="s">
        <v>1815</v>
      </c>
      <c r="D6544" t="s">
        <v>3502</v>
      </c>
      <c r="E6544">
        <v>3.6</v>
      </c>
      <c r="F6544">
        <v>191</v>
      </c>
      <c r="G6544" s="21">
        <v>6.33</v>
      </c>
      <c r="H6544">
        <v>2017</v>
      </c>
      <c r="J6544" t="str">
        <f>_xlfn.CONCAT(Table1[#This Row])</f>
        <v>El Politico Garnacha 2017SpainCalatayudBaltasar Gracián3.61916.332017</v>
      </c>
      <c r="S6544" t="b">
        <v>0</v>
      </c>
    </row>
    <row r="6545" spans="1:19" x14ac:dyDescent="0.2">
      <c r="A6545" t="s">
        <v>3477</v>
      </c>
      <c r="B6545" t="s">
        <v>46</v>
      </c>
      <c r="C6545" t="s">
        <v>3478</v>
      </c>
      <c r="D6545" t="s">
        <v>263</v>
      </c>
      <c r="E6545">
        <v>4</v>
      </c>
      <c r="F6545">
        <v>190</v>
      </c>
      <c r="G6545" s="21">
        <v>50.85</v>
      </c>
      <c r="H6545">
        <v>2017</v>
      </c>
      <c r="J6545" t="str">
        <f>_xlfn.CONCAT(Table1[#This Row])</f>
        <v>Bin 128 Shiraz 2017AustraliaCoonawarraPenfolds419050.852017</v>
      </c>
      <c r="S6545" t="b">
        <v>0</v>
      </c>
    </row>
    <row r="6546" spans="1:19" x14ac:dyDescent="0.2">
      <c r="A6546" t="s">
        <v>762</v>
      </c>
      <c r="B6546" t="s">
        <v>70</v>
      </c>
      <c r="C6546" t="s">
        <v>3007</v>
      </c>
      <c r="D6546" t="s">
        <v>3481</v>
      </c>
      <c r="E6546">
        <v>3.8</v>
      </c>
      <c r="F6546">
        <v>190</v>
      </c>
      <c r="G6546" s="21">
        <v>18.8</v>
      </c>
      <c r="H6546">
        <v>2017</v>
      </c>
      <c r="J6546" t="str">
        <f>_xlfn.CONCAT(Table1[#This Row])</f>
        <v>Cabernet Sauvignon 2017United StatesHorse Heaven HillsMercer Bros.3.819018.82017</v>
      </c>
      <c r="S6546" t="b">
        <v>0</v>
      </c>
    </row>
    <row r="6547" spans="1:19" x14ac:dyDescent="0.2">
      <c r="A6547" t="s">
        <v>3491</v>
      </c>
      <c r="B6547" t="s">
        <v>23</v>
      </c>
      <c r="C6547" t="s">
        <v>24</v>
      </c>
      <c r="D6547" t="s">
        <v>25</v>
      </c>
      <c r="E6547">
        <v>3.7</v>
      </c>
      <c r="F6547">
        <v>190</v>
      </c>
      <c r="G6547" s="21">
        <v>12.3</v>
      </c>
      <c r="H6547">
        <v>2017</v>
      </c>
      <c r="J6547" t="str">
        <f>_xlfn.CONCAT(Table1[#This Row])</f>
        <v>Rubin Carnuntum 2017AustriaCarnuntumMarkowitsch3.719012.32017</v>
      </c>
      <c r="S6547" t="b">
        <v>0</v>
      </c>
    </row>
    <row r="6548" spans="1:19" x14ac:dyDescent="0.2">
      <c r="A6548" t="s">
        <v>3454</v>
      </c>
      <c r="B6548" t="s">
        <v>16</v>
      </c>
      <c r="C6548" t="s">
        <v>234</v>
      </c>
      <c r="D6548" t="s">
        <v>3455</v>
      </c>
      <c r="E6548">
        <v>4.0999999999999996</v>
      </c>
      <c r="F6548">
        <v>189</v>
      </c>
      <c r="G6548" s="21">
        <v>25.12</v>
      </c>
      <c r="H6548">
        <v>2017</v>
      </c>
      <c r="J6548" t="str">
        <f>_xlfn.CONCAT(Table1[#This Row])</f>
        <v>Passi di Orma Bolgheri 2017ItalyBolgheriOrma4.118925.122017</v>
      </c>
      <c r="S6548" t="b">
        <v>0</v>
      </c>
    </row>
    <row r="6549" spans="1:19" x14ac:dyDescent="0.2">
      <c r="A6549" t="s">
        <v>3450</v>
      </c>
      <c r="B6549" t="s">
        <v>16</v>
      </c>
      <c r="C6549" t="s">
        <v>3451</v>
      </c>
      <c r="D6549" t="s">
        <v>3452</v>
      </c>
      <c r="E6549">
        <v>3.7</v>
      </c>
      <c r="F6549">
        <v>189</v>
      </c>
      <c r="G6549" s="21">
        <v>8.9</v>
      </c>
      <c r="H6549">
        <v>2017</v>
      </c>
      <c r="J6549" t="str">
        <f>_xlfn.CONCAT(Table1[#This Row])</f>
        <v>Foresco 2017ItalyLago di CorbaraBarberani3.71898.92017</v>
      </c>
      <c r="S6549" t="b">
        <v>0</v>
      </c>
    </row>
    <row r="6550" spans="1:19" x14ac:dyDescent="0.2">
      <c r="A6550" t="s">
        <v>3468</v>
      </c>
      <c r="B6550" t="s">
        <v>66</v>
      </c>
      <c r="C6550" t="s">
        <v>2256</v>
      </c>
      <c r="D6550" t="s">
        <v>2257</v>
      </c>
      <c r="E6550">
        <v>3.4</v>
      </c>
      <c r="F6550">
        <v>189</v>
      </c>
      <c r="G6550" s="21">
        <v>9.34</v>
      </c>
      <c r="H6550">
        <v>2017</v>
      </c>
      <c r="J6550" t="str">
        <f>_xlfn.CONCAT(Table1[#This Row])</f>
        <v>Garnacha Tinta 2017SpainTerra AltaLa Picossa3.41899.342017</v>
      </c>
      <c r="S6550" t="b">
        <v>0</v>
      </c>
    </row>
    <row r="6551" spans="1:19" x14ac:dyDescent="0.2">
      <c r="A6551" t="s">
        <v>3432</v>
      </c>
      <c r="B6551" t="s">
        <v>34</v>
      </c>
      <c r="C6551" t="s">
        <v>718</v>
      </c>
      <c r="D6551" t="s">
        <v>2356</v>
      </c>
      <c r="E6551">
        <v>4.4000000000000004</v>
      </c>
      <c r="F6551">
        <v>188</v>
      </c>
      <c r="G6551" s="21">
        <v>55</v>
      </c>
      <c r="H6551">
        <v>2017</v>
      </c>
      <c r="J6551" t="str">
        <f>_xlfn.CONCAT(Table1[#This Row])</f>
        <v>Purple Angel 2017ChileColchagua ValleyMontes4.4188552017</v>
      </c>
      <c r="S6551" t="b">
        <v>0</v>
      </c>
    </row>
    <row r="6552" spans="1:19" x14ac:dyDescent="0.2">
      <c r="A6552" t="s">
        <v>1030</v>
      </c>
      <c r="B6552" t="s">
        <v>9</v>
      </c>
      <c r="C6552" t="s">
        <v>414</v>
      </c>
      <c r="D6552" t="s">
        <v>3447</v>
      </c>
      <c r="E6552">
        <v>4.3</v>
      </c>
      <c r="F6552">
        <v>188</v>
      </c>
      <c r="G6552" s="21">
        <v>50.56</v>
      </c>
      <c r="H6552">
        <v>2017</v>
      </c>
      <c r="J6552" t="str">
        <f>_xlfn.CONCAT(Table1[#This Row])</f>
        <v>Châteauneuf-du-Pape 2017FranceChâteauneuf-du-PapeChâteau Sixtine4.318850.562017</v>
      </c>
      <c r="S6552" t="b">
        <v>0</v>
      </c>
    </row>
    <row r="6553" spans="1:19" x14ac:dyDescent="0.2">
      <c r="A6553" t="s">
        <v>3390</v>
      </c>
      <c r="B6553" t="s">
        <v>46</v>
      </c>
      <c r="C6553" t="s">
        <v>131</v>
      </c>
      <c r="D6553" t="s">
        <v>1252</v>
      </c>
      <c r="E6553">
        <v>4.2</v>
      </c>
      <c r="F6553">
        <v>186</v>
      </c>
      <c r="G6553" s="21">
        <v>105.26</v>
      </c>
      <c r="H6553">
        <v>2017</v>
      </c>
      <c r="J6553" t="str">
        <f>_xlfn.CONCAT(Table1[#This Row])</f>
        <v>The Dead Arm Shiraz 2017AustraliaMcLaren Valed'Arenberg4.2186105.262017</v>
      </c>
      <c r="S6553" t="b">
        <v>0</v>
      </c>
    </row>
    <row r="6554" spans="1:19" x14ac:dyDescent="0.2">
      <c r="A6554" t="s">
        <v>3401</v>
      </c>
      <c r="B6554" t="s">
        <v>62</v>
      </c>
      <c r="C6554" t="s">
        <v>635</v>
      </c>
      <c r="D6554" t="s">
        <v>3317</v>
      </c>
      <c r="E6554">
        <v>4.2</v>
      </c>
      <c r="F6554">
        <v>186</v>
      </c>
      <c r="G6554" s="21">
        <v>18.5</v>
      </c>
      <c r="H6554">
        <v>2017</v>
      </c>
      <c r="J6554" t="str">
        <f>_xlfn.CONCAT(Table1[#This Row])</f>
        <v>Carpe Diem Reserve Pinotage 2017South AfricaWellingtonDiemersfontein4.218618.52017</v>
      </c>
      <c r="S6554" t="b">
        <v>0</v>
      </c>
    </row>
    <row r="6555" spans="1:19" x14ac:dyDescent="0.2">
      <c r="A6555" t="s">
        <v>762</v>
      </c>
      <c r="B6555" t="s">
        <v>70</v>
      </c>
      <c r="C6555" t="s">
        <v>161</v>
      </c>
      <c r="D6555" t="s">
        <v>1167</v>
      </c>
      <c r="E6555">
        <v>4.0999999999999996</v>
      </c>
      <c r="F6555">
        <v>186</v>
      </c>
      <c r="G6555" s="21">
        <v>32.659999999999997</v>
      </c>
      <c r="H6555">
        <v>2017</v>
      </c>
      <c r="J6555" t="str">
        <f>_xlfn.CONCAT(Table1[#This Row])</f>
        <v>Cabernet Sauvignon 2017United StatesNapa ValleyRobert Mondavi4.118632.662017</v>
      </c>
      <c r="S6555" t="b">
        <v>0</v>
      </c>
    </row>
    <row r="6556" spans="1:19" x14ac:dyDescent="0.2">
      <c r="A6556" t="s">
        <v>3398</v>
      </c>
      <c r="B6556" t="s">
        <v>16</v>
      </c>
      <c r="C6556" t="s">
        <v>454</v>
      </c>
      <c r="D6556" t="s">
        <v>1443</v>
      </c>
      <c r="E6556">
        <v>4.0999999999999996</v>
      </c>
      <c r="F6556">
        <v>186</v>
      </c>
      <c r="G6556" s="21">
        <v>13.99</v>
      </c>
      <c r="H6556">
        <v>2017</v>
      </c>
      <c r="J6556" t="str">
        <f>_xlfn.CONCAT(Table1[#This Row])</f>
        <v>Bayamore Rosso di Rossi 2017ItalySiciliaFirriato4.118613.992017</v>
      </c>
      <c r="S6556" t="b">
        <v>0</v>
      </c>
    </row>
    <row r="6557" spans="1:19" x14ac:dyDescent="0.2">
      <c r="A6557" t="s">
        <v>3381</v>
      </c>
      <c r="B6557" t="s">
        <v>16</v>
      </c>
      <c r="C6557" t="s">
        <v>74</v>
      </c>
      <c r="D6557" t="s">
        <v>2747</v>
      </c>
      <c r="E6557">
        <v>4.4000000000000004</v>
      </c>
      <c r="F6557">
        <v>185</v>
      </c>
      <c r="G6557" s="21">
        <v>14.35</v>
      </c>
      <c r="H6557">
        <v>2017</v>
      </c>
      <c r="J6557" t="str">
        <f>_xlfn.CONCAT(Table1[#This Row])</f>
        <v>Cubardi Primitivo 2017ItalySalentoSchola Sarmenti4.418514.352017</v>
      </c>
      <c r="S6557" t="b">
        <v>0</v>
      </c>
    </row>
    <row r="6558" spans="1:19" x14ac:dyDescent="0.2">
      <c r="A6558" t="s">
        <v>3367</v>
      </c>
      <c r="B6558" t="s">
        <v>9</v>
      </c>
      <c r="C6558" t="s">
        <v>3368</v>
      </c>
      <c r="D6558" t="s">
        <v>417</v>
      </c>
      <c r="E6558">
        <v>3.9</v>
      </c>
      <c r="F6558">
        <v>185</v>
      </c>
      <c r="G6558" s="21">
        <v>15.5</v>
      </c>
      <c r="H6558">
        <v>2017</v>
      </c>
      <c r="J6558" t="str">
        <f>_xlfn.CONCAT(Table1[#This Row])</f>
        <v>Vacqueyras La Grangelière 2017FranceVacqueyrasPierre Amadieu3.918515.52017</v>
      </c>
      <c r="S6558" t="b">
        <v>0</v>
      </c>
    </row>
    <row r="6559" spans="1:19" x14ac:dyDescent="0.2">
      <c r="A6559" t="s">
        <v>3359</v>
      </c>
      <c r="B6559" t="s">
        <v>9</v>
      </c>
      <c r="C6559" t="s">
        <v>3360</v>
      </c>
      <c r="D6559" t="s">
        <v>2571</v>
      </c>
      <c r="E6559">
        <v>3.8</v>
      </c>
      <c r="F6559">
        <v>185</v>
      </c>
      <c r="G6559" s="21">
        <v>17</v>
      </c>
      <c r="H6559">
        <v>2017</v>
      </c>
      <c r="J6559" t="str">
        <f>_xlfn.CONCAT(Table1[#This Row])</f>
        <v>Rasteau 2017FranceRasteauDomaine de Beaurenard3.8185172017</v>
      </c>
      <c r="S6559" t="b">
        <v>0</v>
      </c>
    </row>
    <row r="6560" spans="1:19" x14ac:dyDescent="0.2">
      <c r="A6560" t="s">
        <v>3361</v>
      </c>
      <c r="B6560" t="s">
        <v>66</v>
      </c>
      <c r="C6560" t="s">
        <v>313</v>
      </c>
      <c r="D6560" t="s">
        <v>3362</v>
      </c>
      <c r="E6560">
        <v>3.6</v>
      </c>
      <c r="F6560">
        <v>185</v>
      </c>
      <c r="G6560" s="21">
        <v>10.95</v>
      </c>
      <c r="H6560">
        <v>2017</v>
      </c>
      <c r="J6560" t="str">
        <f>_xlfn.CONCAT(Table1[#This Row])</f>
        <v>Ònix Clàssic 2017SpainPrioratVinícola del Priorat3.618510.952017</v>
      </c>
      <c r="S6560" t="b">
        <v>0</v>
      </c>
    </row>
    <row r="6561" spans="1:19" x14ac:dyDescent="0.2">
      <c r="A6561" t="s">
        <v>3363</v>
      </c>
      <c r="B6561" t="s">
        <v>66</v>
      </c>
      <c r="C6561" t="s">
        <v>169</v>
      </c>
      <c r="D6561" t="s">
        <v>2482</v>
      </c>
      <c r="E6561">
        <v>3.6</v>
      </c>
      <c r="F6561">
        <v>185</v>
      </c>
      <c r="G6561" s="21">
        <v>8.2799999999999994</v>
      </c>
      <c r="H6561">
        <v>2017</v>
      </c>
      <c r="J6561" t="str">
        <f>_xlfn.CONCAT(Table1[#This Row])</f>
        <v>Via Terra Garnatxa Negra 2017SpainCatalunyaEdetària3.61858.282017</v>
      </c>
      <c r="S6561" t="b">
        <v>0</v>
      </c>
    </row>
    <row r="6562" spans="1:19" x14ac:dyDescent="0.2">
      <c r="A6562" t="s">
        <v>3340</v>
      </c>
      <c r="B6562" t="s">
        <v>70</v>
      </c>
      <c r="C6562" t="s">
        <v>161</v>
      </c>
      <c r="D6562" t="s">
        <v>372</v>
      </c>
      <c r="E6562">
        <v>4.0999999999999996</v>
      </c>
      <c r="F6562">
        <v>184</v>
      </c>
      <c r="G6562" s="21">
        <v>65</v>
      </c>
      <c r="H6562">
        <v>2017</v>
      </c>
      <c r="J6562" t="str">
        <f>_xlfn.CONCAT(Table1[#This Row])</f>
        <v>TD9 2017United StatesNapa ValleyShafer4.1184652017</v>
      </c>
      <c r="S6562" t="b">
        <v>0</v>
      </c>
    </row>
    <row r="6563" spans="1:19" x14ac:dyDescent="0.2">
      <c r="A6563" t="s">
        <v>3338</v>
      </c>
      <c r="B6563" t="s">
        <v>9</v>
      </c>
      <c r="C6563" t="s">
        <v>1929</v>
      </c>
      <c r="D6563" t="s">
        <v>1102</v>
      </c>
      <c r="E6563">
        <v>3.8</v>
      </c>
      <c r="F6563">
        <v>184</v>
      </c>
      <c r="G6563" s="21">
        <v>17.899999999999999</v>
      </c>
      <c r="H6563">
        <v>2017</v>
      </c>
      <c r="J6563" t="str">
        <f>_xlfn.CONCAT(Table1[#This Row])</f>
        <v>Fleurie 2017FranceFleurieTerres Dorées3.818417.92017</v>
      </c>
      <c r="S6563" t="b">
        <v>0</v>
      </c>
    </row>
    <row r="6564" spans="1:19" x14ac:dyDescent="0.2">
      <c r="A6564" t="s">
        <v>3349</v>
      </c>
      <c r="B6564" t="s">
        <v>16</v>
      </c>
      <c r="C6564" t="s">
        <v>228</v>
      </c>
      <c r="D6564" t="s">
        <v>2589</v>
      </c>
      <c r="E6564">
        <v>3.5</v>
      </c>
      <c r="F6564">
        <v>184</v>
      </c>
      <c r="G6564" s="21">
        <v>6.78</v>
      </c>
      <c r="H6564">
        <v>2017</v>
      </c>
      <c r="J6564" t="str">
        <f>_xlfn.CONCAT(Table1[#This Row])</f>
        <v>Glicine Rosso 2017ItalyTerre SicilianeCorvo3.51846.782017</v>
      </c>
      <c r="S6564" t="b">
        <v>0</v>
      </c>
    </row>
    <row r="6565" spans="1:19" x14ac:dyDescent="0.2">
      <c r="A6565" t="s">
        <v>3332</v>
      </c>
      <c r="B6565" t="s">
        <v>70</v>
      </c>
      <c r="C6565" t="s">
        <v>2129</v>
      </c>
      <c r="D6565" t="s">
        <v>2714</v>
      </c>
      <c r="E6565">
        <v>4.3</v>
      </c>
      <c r="F6565">
        <v>183</v>
      </c>
      <c r="G6565" s="21">
        <v>80.239999999999995</v>
      </c>
      <c r="H6565">
        <v>2017</v>
      </c>
      <c r="J6565" t="str">
        <f>_xlfn.CONCAT(Table1[#This Row])</f>
        <v>Freestone-Occidental Pinot Noir 2017United StatesSonoma CoastOccidental4.318380.242017</v>
      </c>
      <c r="S6565" t="b">
        <v>0</v>
      </c>
    </row>
    <row r="6566" spans="1:19" x14ac:dyDescent="0.2">
      <c r="A6566" t="s">
        <v>3331</v>
      </c>
      <c r="B6566" t="s">
        <v>66</v>
      </c>
      <c r="C6566" t="s">
        <v>268</v>
      </c>
      <c r="D6566" t="s">
        <v>2656</v>
      </c>
      <c r="E6566">
        <v>4</v>
      </c>
      <c r="F6566">
        <v>183</v>
      </c>
      <c r="G6566" s="21">
        <v>11.5</v>
      </c>
      <c r="H6566">
        <v>2017</v>
      </c>
      <c r="J6566" t="str">
        <f>_xlfn.CONCAT(Table1[#This Row])</f>
        <v>Llenca Plana Montsant 2017SpainMontsantTerra de Falanis418311.52017</v>
      </c>
      <c r="S6566" t="b">
        <v>0</v>
      </c>
    </row>
    <row r="6567" spans="1:19" x14ac:dyDescent="0.2">
      <c r="A6567" t="s">
        <v>3326</v>
      </c>
      <c r="B6567" t="s">
        <v>16</v>
      </c>
      <c r="C6567" t="s">
        <v>323</v>
      </c>
      <c r="D6567" t="s">
        <v>2501</v>
      </c>
      <c r="E6567">
        <v>3.8</v>
      </c>
      <c r="F6567">
        <v>183</v>
      </c>
      <c r="G6567" s="21">
        <v>7.66</v>
      </c>
      <c r="H6567">
        <v>2017</v>
      </c>
      <c r="J6567" t="str">
        <f>_xlfn.CONCAT(Table1[#This Row])</f>
        <v>Castel Firmian Lagrein Trentino 2017ItalyTrentinoMezzacorona3.81837.662017</v>
      </c>
      <c r="S6567" t="b">
        <v>0</v>
      </c>
    </row>
    <row r="6568" spans="1:19" x14ac:dyDescent="0.2">
      <c r="A6568" t="s">
        <v>516</v>
      </c>
      <c r="B6568" t="s">
        <v>16</v>
      </c>
      <c r="C6568" t="s">
        <v>454</v>
      </c>
      <c r="D6568" t="s">
        <v>953</v>
      </c>
      <c r="E6568">
        <v>3.8</v>
      </c>
      <c r="F6568">
        <v>183</v>
      </c>
      <c r="G6568" s="21">
        <v>8.5</v>
      </c>
      <c r="H6568">
        <v>2017</v>
      </c>
      <c r="J6568" t="str">
        <f>_xlfn.CONCAT(Table1[#This Row])</f>
        <v>Nero d'Avola 2017ItalySiciliaMorgante3.81838.52017</v>
      </c>
      <c r="S6568" t="b">
        <v>0</v>
      </c>
    </row>
    <row r="6569" spans="1:19" x14ac:dyDescent="0.2">
      <c r="A6569" t="s">
        <v>3325</v>
      </c>
      <c r="B6569" t="s">
        <v>9</v>
      </c>
      <c r="C6569" t="s">
        <v>175</v>
      </c>
      <c r="D6569" t="s">
        <v>725</v>
      </c>
      <c r="E6569">
        <v>3.3</v>
      </c>
      <c r="F6569">
        <v>183</v>
      </c>
      <c r="G6569" s="21">
        <v>8.32</v>
      </c>
      <c r="H6569">
        <v>2017</v>
      </c>
      <c r="J6569" t="str">
        <f>_xlfn.CONCAT(Table1[#This Row])</f>
        <v>Réserve Spéciale Merlot 2017FrancePays d'OcGérard Bertrand3.31838.322017</v>
      </c>
      <c r="S6569" t="b">
        <v>0</v>
      </c>
    </row>
    <row r="6570" spans="1:19" x14ac:dyDescent="0.2">
      <c r="A6570" t="s">
        <v>942</v>
      </c>
      <c r="B6570" t="s">
        <v>16</v>
      </c>
      <c r="C6570" t="s">
        <v>294</v>
      </c>
      <c r="D6570" t="s">
        <v>2970</v>
      </c>
      <c r="E6570">
        <v>3.9</v>
      </c>
      <c r="F6570">
        <v>182</v>
      </c>
      <c r="G6570" s="21">
        <v>20.37</v>
      </c>
      <c r="H6570">
        <v>2017</v>
      </c>
      <c r="J6570" t="str">
        <f>_xlfn.CONCAT(Table1[#This Row])</f>
        <v>Rosso di Montalcino 2017ItalyRosso di MontalcinoPietroso3.918220.372017</v>
      </c>
      <c r="S6570" t="b">
        <v>0</v>
      </c>
    </row>
    <row r="6571" spans="1:19" x14ac:dyDescent="0.2">
      <c r="A6571" t="s">
        <v>3316</v>
      </c>
      <c r="B6571" t="s">
        <v>62</v>
      </c>
      <c r="C6571" t="s">
        <v>635</v>
      </c>
      <c r="D6571" t="s">
        <v>3317</v>
      </c>
      <c r="E6571">
        <v>3.9</v>
      </c>
      <c r="F6571">
        <v>182</v>
      </c>
      <c r="G6571" s="21">
        <v>9.9499999999999993</v>
      </c>
      <c r="H6571">
        <v>2017</v>
      </c>
      <c r="J6571" t="str">
        <f>_xlfn.CONCAT(Table1[#This Row])</f>
        <v>Chocolate Shiraz 2017South AfricaWellingtonDiemersfontein3.91829.952017</v>
      </c>
      <c r="S6571" t="b">
        <v>0</v>
      </c>
    </row>
    <row r="6572" spans="1:19" x14ac:dyDescent="0.2">
      <c r="A6572" t="s">
        <v>3305</v>
      </c>
      <c r="B6572" t="s">
        <v>16</v>
      </c>
      <c r="C6572" t="s">
        <v>178</v>
      </c>
      <c r="D6572" t="s">
        <v>3306</v>
      </c>
      <c r="E6572">
        <v>3.7</v>
      </c>
      <c r="F6572">
        <v>182</v>
      </c>
      <c r="G6572" s="21">
        <v>10.63</v>
      </c>
      <c r="H6572">
        <v>2017</v>
      </c>
      <c r="J6572" t="str">
        <f>_xlfn.CONCAT(Table1[#This Row])</f>
        <v>Froi Barbera d'Alba Superiore 2017ItalyBarbera d'AlbaRivetti Massimo3.718210.632017</v>
      </c>
      <c r="S6572" t="b">
        <v>0</v>
      </c>
    </row>
    <row r="6573" spans="1:19" x14ac:dyDescent="0.2">
      <c r="A6573" t="s">
        <v>3309</v>
      </c>
      <c r="B6573" t="s">
        <v>66</v>
      </c>
      <c r="C6573" t="s">
        <v>419</v>
      </c>
      <c r="D6573" t="s">
        <v>3310</v>
      </c>
      <c r="E6573">
        <v>3.6</v>
      </c>
      <c r="F6573">
        <v>182</v>
      </c>
      <c r="G6573" s="21">
        <v>10.75</v>
      </c>
      <c r="H6573">
        <v>2017</v>
      </c>
      <c r="J6573" t="str">
        <f>_xlfn.CONCAT(Table1[#This Row])</f>
        <v>Valdeorras Mencia 2017SpainValdeorrasJoaquín Rebolledo3.618210.752017</v>
      </c>
      <c r="S6573" t="b">
        <v>0</v>
      </c>
    </row>
    <row r="6574" spans="1:19" x14ac:dyDescent="0.2">
      <c r="A6574" t="s">
        <v>246</v>
      </c>
      <c r="B6574" t="s">
        <v>23</v>
      </c>
      <c r="C6574" t="s">
        <v>1600</v>
      </c>
      <c r="D6574" t="s">
        <v>1787</v>
      </c>
      <c r="E6574">
        <v>3.6</v>
      </c>
      <c r="F6574">
        <v>182</v>
      </c>
      <c r="G6574" s="21">
        <v>13.57</v>
      </c>
      <c r="H6574">
        <v>2017</v>
      </c>
      <c r="J6574" t="str">
        <f>_xlfn.CONCAT(Table1[#This Row])</f>
        <v>Zweigelt 2017AustriaNiederösterreichWeingut Bründlmayer3.618213.572017</v>
      </c>
      <c r="S6574" t="b">
        <v>0</v>
      </c>
    </row>
    <row r="6575" spans="1:19" x14ac:dyDescent="0.2">
      <c r="A6575" t="s">
        <v>3318</v>
      </c>
      <c r="B6575" t="s">
        <v>16</v>
      </c>
      <c r="C6575" t="s">
        <v>470</v>
      </c>
      <c r="D6575" t="s">
        <v>434</v>
      </c>
      <c r="E6575">
        <v>3.4</v>
      </c>
      <c r="F6575">
        <v>182</v>
      </c>
      <c r="G6575" s="21">
        <v>9.99</v>
      </c>
      <c r="H6575">
        <v>2017</v>
      </c>
      <c r="J6575" t="str">
        <f>_xlfn.CONCAT(Table1[#This Row])</f>
        <v>Valpolicella Classico Le Caleselle 2017ItalyValpolicella ClassicoSanti3.41829.992017</v>
      </c>
      <c r="S6575" t="b">
        <v>0</v>
      </c>
    </row>
    <row r="6576" spans="1:19" x14ac:dyDescent="0.2">
      <c r="A6576" t="s">
        <v>3285</v>
      </c>
      <c r="B6576" t="s">
        <v>16</v>
      </c>
      <c r="C6576" t="s">
        <v>302</v>
      </c>
      <c r="D6576" t="s">
        <v>3286</v>
      </c>
      <c r="E6576">
        <v>4</v>
      </c>
      <c r="F6576">
        <v>181</v>
      </c>
      <c r="G6576" s="21">
        <v>7.9</v>
      </c>
      <c r="H6576">
        <v>2017</v>
      </c>
      <c r="J6576" t="str">
        <f>_xlfn.CONCAT(Table1[#This Row])</f>
        <v>Ghenos Primitivo di Manduria 2017ItalyPrimitivo di ManduriaTorrevento41817.92017</v>
      </c>
      <c r="S6576" t="b">
        <v>0</v>
      </c>
    </row>
    <row r="6577" spans="1:19" x14ac:dyDescent="0.2">
      <c r="A6577" t="s">
        <v>3290</v>
      </c>
      <c r="B6577" t="s">
        <v>16</v>
      </c>
      <c r="C6577" t="s">
        <v>53</v>
      </c>
      <c r="D6577" t="s">
        <v>661</v>
      </c>
      <c r="E6577">
        <v>3.9</v>
      </c>
      <c r="F6577">
        <v>181</v>
      </c>
      <c r="G6577" s="21">
        <v>5.9</v>
      </c>
      <c r="H6577">
        <v>2017</v>
      </c>
      <c r="J6577" t="str">
        <f>_xlfn.CONCAT(Table1[#This Row])</f>
        <v>Negroamaro Puglia 2017ItalyPugliaEpicuro3.91815.92017</v>
      </c>
      <c r="S6577" t="b">
        <v>0</v>
      </c>
    </row>
    <row r="6578" spans="1:19" x14ac:dyDescent="0.2">
      <c r="A6578" t="s">
        <v>741</v>
      </c>
      <c r="B6578" t="s">
        <v>9</v>
      </c>
      <c r="C6578" t="s">
        <v>742</v>
      </c>
      <c r="D6578" t="s">
        <v>3296</v>
      </c>
      <c r="E6578">
        <v>3.5</v>
      </c>
      <c r="F6578">
        <v>181</v>
      </c>
      <c r="G6578" s="21">
        <v>8.7799999999999994</v>
      </c>
      <c r="H6578">
        <v>2017</v>
      </c>
      <c r="J6578" t="str">
        <f>_xlfn.CONCAT(Table1[#This Row])</f>
        <v>Bordeaux Supérieur 2017FranceBordeaux SupérieurChâteau Landonnet3.51818.782017</v>
      </c>
      <c r="S6578" t="b">
        <v>0</v>
      </c>
    </row>
    <row r="6579" spans="1:19" x14ac:dyDescent="0.2">
      <c r="A6579" t="s">
        <v>3259</v>
      </c>
      <c r="B6579" t="s">
        <v>9</v>
      </c>
      <c r="C6579" t="s">
        <v>1645</v>
      </c>
      <c r="D6579" t="s">
        <v>3260</v>
      </c>
      <c r="E6579">
        <v>4.0999999999999996</v>
      </c>
      <c r="F6579">
        <v>180</v>
      </c>
      <c r="G6579" s="21">
        <v>33.9</v>
      </c>
      <c r="H6579">
        <v>2017</v>
      </c>
      <c r="J6579" t="str">
        <f>_xlfn.CONCAT(Table1[#This Row])</f>
        <v>Rouge 2017FranceHéraultMas de Daumas Gassac4.118033.92017</v>
      </c>
      <c r="S6579" t="b">
        <v>0</v>
      </c>
    </row>
    <row r="6580" spans="1:19" x14ac:dyDescent="0.2">
      <c r="A6580" t="s">
        <v>3227</v>
      </c>
      <c r="B6580" t="s">
        <v>9</v>
      </c>
      <c r="C6580" t="s">
        <v>1983</v>
      </c>
      <c r="D6580" t="s">
        <v>3228</v>
      </c>
      <c r="E6580">
        <v>3.6</v>
      </c>
      <c r="F6580">
        <v>178</v>
      </c>
      <c r="G6580" s="21">
        <v>11.16</v>
      </c>
      <c r="H6580">
        <v>2017</v>
      </c>
      <c r="J6580" t="str">
        <f>_xlfn.CONCAT(Table1[#This Row])</f>
        <v>Saumur 2017FranceSaumurLanglois-Chateau3.617811.162017</v>
      </c>
      <c r="S6580" t="b">
        <v>0</v>
      </c>
    </row>
    <row r="6581" spans="1:19" x14ac:dyDescent="0.2">
      <c r="A6581" t="s">
        <v>3201</v>
      </c>
      <c r="B6581" t="s">
        <v>9</v>
      </c>
      <c r="C6581" t="s">
        <v>96</v>
      </c>
      <c r="D6581" t="s">
        <v>3202</v>
      </c>
      <c r="E6581">
        <v>4</v>
      </c>
      <c r="F6581">
        <v>177</v>
      </c>
      <c r="G6581" s="21">
        <v>42.94</v>
      </c>
      <c r="H6581">
        <v>2017</v>
      </c>
      <c r="J6581" t="str">
        <f>_xlfn.CONCAT(Table1[#This Row])</f>
        <v>Saint-Émilion Grand Cru (Grand Cru Classé) 2017FranceSaint-Émilion Grand CruChâteau Fombrauge417742.942017</v>
      </c>
      <c r="S6581" t="b">
        <v>0</v>
      </c>
    </row>
    <row r="6582" spans="1:19" x14ac:dyDescent="0.2">
      <c r="A6582" t="s">
        <v>3199</v>
      </c>
      <c r="B6582" t="s">
        <v>9</v>
      </c>
      <c r="C6582" t="s">
        <v>175</v>
      </c>
      <c r="D6582" t="s">
        <v>3200</v>
      </c>
      <c r="E6582">
        <v>3.9</v>
      </c>
      <c r="F6582">
        <v>177</v>
      </c>
      <c r="G6582" s="21">
        <v>9.6</v>
      </c>
      <c r="H6582">
        <v>2017</v>
      </c>
      <c r="J6582" t="str">
        <f>_xlfn.CONCAT(Table1[#This Row])</f>
        <v>Jardin de Jules 2017FrancePays d'OcDomaine de la Clapière3.91779.62017</v>
      </c>
      <c r="S6582" t="b">
        <v>0</v>
      </c>
    </row>
    <row r="6583" spans="1:19" x14ac:dyDescent="0.2">
      <c r="A6583" t="s">
        <v>762</v>
      </c>
      <c r="B6583" t="s">
        <v>62</v>
      </c>
      <c r="C6583" t="s">
        <v>1171</v>
      </c>
      <c r="D6583" t="s">
        <v>1172</v>
      </c>
      <c r="E6583">
        <v>3.4</v>
      </c>
      <c r="F6583">
        <v>177</v>
      </c>
      <c r="G6583" s="21">
        <v>8.49</v>
      </c>
      <c r="H6583">
        <v>2017</v>
      </c>
      <c r="J6583" t="str">
        <f>_xlfn.CONCAT(Table1[#This Row])</f>
        <v>Cabernet Sauvignon 2017South AfricaWestern CapeLaborie3.41778.492017</v>
      </c>
      <c r="S6583" t="b">
        <v>0</v>
      </c>
    </row>
    <row r="6584" spans="1:19" x14ac:dyDescent="0.2">
      <c r="A6584" t="s">
        <v>3208</v>
      </c>
      <c r="B6584" t="s">
        <v>66</v>
      </c>
      <c r="C6584" t="s">
        <v>111</v>
      </c>
      <c r="D6584" t="s">
        <v>112</v>
      </c>
      <c r="E6584">
        <v>3.3</v>
      </c>
      <c r="F6584">
        <v>177</v>
      </c>
      <c r="G6584" s="21">
        <v>7.9</v>
      </c>
      <c r="H6584">
        <v>2017</v>
      </c>
      <c r="J6584" t="str">
        <f>_xlfn.CONCAT(Table1[#This Row])</f>
        <v>Joven (Selección) 2017SpainCampo de BorjaBorsao3.31777.92017</v>
      </c>
      <c r="S6584" t="b">
        <v>0</v>
      </c>
    </row>
    <row r="6585" spans="1:19" x14ac:dyDescent="0.2">
      <c r="A6585" t="s">
        <v>3168</v>
      </c>
      <c r="B6585" t="s">
        <v>16</v>
      </c>
      <c r="C6585" t="s">
        <v>74</v>
      </c>
      <c r="D6585" t="s">
        <v>1036</v>
      </c>
      <c r="E6585">
        <v>4.0999999999999996</v>
      </c>
      <c r="F6585">
        <v>176</v>
      </c>
      <c r="G6585" s="21">
        <v>14.94</v>
      </c>
      <c r="H6585">
        <v>2017</v>
      </c>
      <c r="J6585" t="str">
        <f>_xlfn.CONCAT(Table1[#This Row])</f>
        <v>Primitivo 2017ItalySalentoCantina Rosa del Golfo4.117614.942017</v>
      </c>
      <c r="S6585" t="b">
        <v>0</v>
      </c>
    </row>
    <row r="6586" spans="1:19" x14ac:dyDescent="0.2">
      <c r="A6586" t="s">
        <v>1433</v>
      </c>
      <c r="B6586" t="s">
        <v>16</v>
      </c>
      <c r="C6586" t="s">
        <v>178</v>
      </c>
      <c r="D6586" t="s">
        <v>3140</v>
      </c>
      <c r="E6586">
        <v>3.8</v>
      </c>
      <c r="F6586">
        <v>175</v>
      </c>
      <c r="G6586" s="21">
        <v>10.42</v>
      </c>
      <c r="H6586">
        <v>2017</v>
      </c>
      <c r="J6586" t="str">
        <f>_xlfn.CONCAT(Table1[#This Row])</f>
        <v>Barbera d'Alba 2017ItalyBarbera d'AlbaCosta di Bussia - Tenuta Arnulfo3.817510.422017</v>
      </c>
      <c r="S6586" t="b">
        <v>0</v>
      </c>
    </row>
    <row r="6587" spans="1:19" x14ac:dyDescent="0.2">
      <c r="A6587" t="s">
        <v>762</v>
      </c>
      <c r="B6587" t="s">
        <v>62</v>
      </c>
      <c r="C6587" t="s">
        <v>244</v>
      </c>
      <c r="D6587" t="s">
        <v>3145</v>
      </c>
      <c r="E6587">
        <v>3.8</v>
      </c>
      <c r="F6587">
        <v>175</v>
      </c>
      <c r="G6587" s="21">
        <v>10.25</v>
      </c>
      <c r="H6587">
        <v>2017</v>
      </c>
      <c r="J6587" t="str">
        <f>_xlfn.CONCAT(Table1[#This Row])</f>
        <v>Cabernet Sauvignon 2017South AfricaPaarlBacksberg3.817510.252017</v>
      </c>
      <c r="S6587" t="b">
        <v>0</v>
      </c>
    </row>
    <row r="6588" spans="1:19" x14ac:dyDescent="0.2">
      <c r="A6588" t="s">
        <v>3146</v>
      </c>
      <c r="B6588" t="s">
        <v>16</v>
      </c>
      <c r="C6588" t="s">
        <v>53</v>
      </c>
      <c r="D6588" t="s">
        <v>3147</v>
      </c>
      <c r="E6588">
        <v>3.8</v>
      </c>
      <c r="F6588">
        <v>175</v>
      </c>
      <c r="G6588" s="21">
        <v>6.5</v>
      </c>
      <c r="H6588">
        <v>2017</v>
      </c>
      <c r="J6588" t="str">
        <f>_xlfn.CONCAT(Table1[#This Row])</f>
        <v>Puglia Rosso (Accademia dei Racemi) 2017ItalyPugliaAnarkos3.81756.52017</v>
      </c>
      <c r="S6588" t="b">
        <v>0</v>
      </c>
    </row>
    <row r="6589" spans="1:19" x14ac:dyDescent="0.2">
      <c r="A6589" t="s">
        <v>3155</v>
      </c>
      <c r="B6589" t="s">
        <v>16</v>
      </c>
      <c r="C6589" t="s">
        <v>602</v>
      </c>
      <c r="D6589" t="s">
        <v>1148</v>
      </c>
      <c r="E6589">
        <v>3.7</v>
      </c>
      <c r="F6589">
        <v>175</v>
      </c>
      <c r="G6589" s="21">
        <v>6.73</v>
      </c>
      <c r="H6589">
        <v>2017</v>
      </c>
      <c r="J6589" t="str">
        <f>_xlfn.CONCAT(Table1[#This Row])</f>
        <v>Salice Salentino Liante 2017ItalySalice SalentinoCastello Monaci3.71756.732017</v>
      </c>
      <c r="S6589" t="b">
        <v>0</v>
      </c>
    </row>
    <row r="6590" spans="1:19" x14ac:dyDescent="0.2">
      <c r="A6590" t="s">
        <v>3157</v>
      </c>
      <c r="B6590" t="s">
        <v>62</v>
      </c>
      <c r="C6590" t="s">
        <v>63</v>
      </c>
      <c r="D6590" t="s">
        <v>817</v>
      </c>
      <c r="E6590">
        <v>3.4</v>
      </c>
      <c r="F6590">
        <v>175</v>
      </c>
      <c r="G6590" s="21">
        <v>6.75</v>
      </c>
      <c r="H6590">
        <v>2017</v>
      </c>
      <c r="J6590" t="str">
        <f>_xlfn.CONCAT(Table1[#This Row])</f>
        <v>Cabernet Sauvignon - Shiraz 2017South AfricaStellenboschDelheim3.41756.752017</v>
      </c>
      <c r="S6590" t="b">
        <v>0</v>
      </c>
    </row>
    <row r="6591" spans="1:19" x14ac:dyDescent="0.2">
      <c r="A6591" t="s">
        <v>3130</v>
      </c>
      <c r="B6591" t="s">
        <v>16</v>
      </c>
      <c r="C6591" t="s">
        <v>926</v>
      </c>
      <c r="D6591" t="s">
        <v>927</v>
      </c>
      <c r="E6591">
        <v>4.3</v>
      </c>
      <c r="F6591">
        <v>174</v>
      </c>
      <c r="G6591" s="21">
        <v>36.67</v>
      </c>
      <c r="H6591">
        <v>2017</v>
      </c>
      <c r="J6591" t="str">
        <f>_xlfn.CONCAT(Table1[#This Row])</f>
        <v>Etna Calderara Sottana Rosso 2017ItalyEtnaTenuta delle Terre Nere4.317436.672017</v>
      </c>
      <c r="S6591" t="b">
        <v>0</v>
      </c>
    </row>
    <row r="6592" spans="1:19" x14ac:dyDescent="0.2">
      <c r="A6592" t="s">
        <v>3117</v>
      </c>
      <c r="B6592" t="s">
        <v>16</v>
      </c>
      <c r="C6592" t="s">
        <v>926</v>
      </c>
      <c r="D6592" t="s">
        <v>927</v>
      </c>
      <c r="E6592">
        <v>3.9</v>
      </c>
      <c r="F6592">
        <v>174</v>
      </c>
      <c r="G6592" s="21">
        <v>37.450000000000003</v>
      </c>
      <c r="H6592">
        <v>2017</v>
      </c>
      <c r="J6592" t="str">
        <f>_xlfn.CONCAT(Table1[#This Row])</f>
        <v>Etna Guardiola Rosso 2017ItalyEtnaTenuta delle Terre Nere3.917437.452017</v>
      </c>
      <c r="S6592" t="b">
        <v>0</v>
      </c>
    </row>
    <row r="6593" spans="1:19" x14ac:dyDescent="0.2">
      <c r="A6593" t="s">
        <v>1597</v>
      </c>
      <c r="B6593" t="s">
        <v>16</v>
      </c>
      <c r="C6593" t="s">
        <v>93</v>
      </c>
      <c r="D6593" t="s">
        <v>2047</v>
      </c>
      <c r="E6593">
        <v>3.6</v>
      </c>
      <c r="F6593">
        <v>174</v>
      </c>
      <c r="G6593" s="21">
        <v>13.82</v>
      </c>
      <c r="H6593">
        <v>2017</v>
      </c>
      <c r="J6593" t="str">
        <f>_xlfn.CONCAT(Table1[#This Row])</f>
        <v>Chianti Classico 2017ItalyChianti ClassicoBibbiano3.617413.822017</v>
      </c>
      <c r="S6593" t="b">
        <v>0</v>
      </c>
    </row>
    <row r="6594" spans="1:19" x14ac:dyDescent="0.2">
      <c r="A6594" t="s">
        <v>246</v>
      </c>
      <c r="B6594" t="s">
        <v>23</v>
      </c>
      <c r="C6594" t="s">
        <v>247</v>
      </c>
      <c r="D6594" t="s">
        <v>2554</v>
      </c>
      <c r="E6594">
        <v>3.5</v>
      </c>
      <c r="F6594">
        <v>174</v>
      </c>
      <c r="G6594" s="21">
        <v>10.92</v>
      </c>
      <c r="H6594">
        <v>2017</v>
      </c>
      <c r="J6594" t="str">
        <f>_xlfn.CONCAT(Table1[#This Row])</f>
        <v>Zweigelt 2017AustriaBurgenlandHeinrich3.517410.922017</v>
      </c>
      <c r="S6594" t="b">
        <v>0</v>
      </c>
    </row>
    <row r="6595" spans="1:19" x14ac:dyDescent="0.2">
      <c r="A6595" t="s">
        <v>3107</v>
      </c>
      <c r="B6595" t="s">
        <v>62</v>
      </c>
      <c r="C6595" t="s">
        <v>686</v>
      </c>
      <c r="D6595" t="s">
        <v>3108</v>
      </c>
      <c r="E6595">
        <v>3.5</v>
      </c>
      <c r="F6595">
        <v>173</v>
      </c>
      <c r="G6595" s="21">
        <v>15.4</v>
      </c>
      <c r="H6595">
        <v>2017</v>
      </c>
      <c r="J6595" t="str">
        <f>_xlfn.CONCAT(Table1[#This Row])</f>
        <v>Pieter Carstens Pinotage 2017South AfricaSwartlandLeeuwenkuil Family Vineyards3.517315.42017</v>
      </c>
      <c r="S6595" t="b">
        <v>0</v>
      </c>
    </row>
    <row r="6596" spans="1:19" x14ac:dyDescent="0.2">
      <c r="A6596" t="s">
        <v>3078</v>
      </c>
      <c r="B6596" t="s">
        <v>16</v>
      </c>
      <c r="C6596" t="s">
        <v>17</v>
      </c>
      <c r="D6596" t="s">
        <v>94</v>
      </c>
      <c r="E6596">
        <v>4.5999999999999996</v>
      </c>
      <c r="F6596">
        <v>172</v>
      </c>
      <c r="G6596" s="21">
        <v>99.4</v>
      </c>
      <c r="H6596">
        <v>2017</v>
      </c>
      <c r="J6596" t="str">
        <f>_xlfn.CONCAT(Table1[#This Row])</f>
        <v>Tignanello 2017ItalyToscanaAntinori4.617299.42017</v>
      </c>
      <c r="S6596" t="b">
        <v>0</v>
      </c>
    </row>
    <row r="6597" spans="1:19" x14ac:dyDescent="0.2">
      <c r="A6597" t="s">
        <v>3089</v>
      </c>
      <c r="B6597" t="s">
        <v>70</v>
      </c>
      <c r="C6597" t="s">
        <v>161</v>
      </c>
      <c r="D6597" t="s">
        <v>212</v>
      </c>
      <c r="E6597">
        <v>4.2</v>
      </c>
      <c r="F6597">
        <v>172</v>
      </c>
      <c r="G6597" s="21">
        <v>53.61</v>
      </c>
      <c r="H6597">
        <v>2017</v>
      </c>
      <c r="J6597" t="str">
        <f>_xlfn.CONCAT(Table1[#This Row])</f>
        <v>Disciples 2017United StatesNapa ValleyThe Crane Assembly4.217253.612017</v>
      </c>
      <c r="S6597" t="b">
        <v>0</v>
      </c>
    </row>
    <row r="6598" spans="1:19" x14ac:dyDescent="0.2">
      <c r="A6598" t="s">
        <v>3092</v>
      </c>
      <c r="B6598" t="s">
        <v>16</v>
      </c>
      <c r="C6598" t="s">
        <v>1497</v>
      </c>
      <c r="D6598" t="s">
        <v>1498</v>
      </c>
      <c r="E6598">
        <v>4</v>
      </c>
      <c r="F6598">
        <v>172</v>
      </c>
      <c r="G6598" s="21">
        <v>18.940000000000001</v>
      </c>
      <c r="H6598">
        <v>2017</v>
      </c>
      <c r="J6598" t="str">
        <f>_xlfn.CONCAT(Table1[#This Row])</f>
        <v>Rocca Rubia Riserva Carignano del Sulcis 2017ItalyCarignano del SulcisSantadi417218.942017</v>
      </c>
      <c r="S6598" t="b">
        <v>0</v>
      </c>
    </row>
    <row r="6599" spans="1:19" x14ac:dyDescent="0.2">
      <c r="A6599" t="s">
        <v>762</v>
      </c>
      <c r="B6599" t="s">
        <v>62</v>
      </c>
      <c r="C6599" t="s">
        <v>686</v>
      </c>
      <c r="D6599" t="s">
        <v>687</v>
      </c>
      <c r="E6599">
        <v>3.8</v>
      </c>
      <c r="F6599">
        <v>172</v>
      </c>
      <c r="G6599" s="21">
        <v>12.28</v>
      </c>
      <c r="H6599">
        <v>2017</v>
      </c>
      <c r="J6599" t="str">
        <f>_xlfn.CONCAT(Table1[#This Row])</f>
        <v>Cabernet Sauvignon 2017South AfricaSwartlandAllesverloren3.817212.282017</v>
      </c>
      <c r="S6599" t="b">
        <v>0</v>
      </c>
    </row>
    <row r="6600" spans="1:19" x14ac:dyDescent="0.2">
      <c r="A6600" t="s">
        <v>3056</v>
      </c>
      <c r="B6600" t="s">
        <v>34</v>
      </c>
      <c r="C6600" t="s">
        <v>718</v>
      </c>
      <c r="D6600" t="s">
        <v>3057</v>
      </c>
      <c r="E6600">
        <v>4.4000000000000004</v>
      </c>
      <c r="F6600">
        <v>171</v>
      </c>
      <c r="G6600" s="21">
        <v>58</v>
      </c>
      <c r="H6600">
        <v>2017</v>
      </c>
      <c r="J6600" t="str">
        <f>_xlfn.CONCAT(Table1[#This Row])</f>
        <v>M Red 2017ChileColchagua ValleyMontes Alpha4.4171582017</v>
      </c>
      <c r="S6600" t="b">
        <v>0</v>
      </c>
    </row>
    <row r="6601" spans="1:19" x14ac:dyDescent="0.2">
      <c r="A6601" t="s">
        <v>3048</v>
      </c>
      <c r="B6601" t="s">
        <v>62</v>
      </c>
      <c r="C6601" t="s">
        <v>63</v>
      </c>
      <c r="D6601" t="s">
        <v>3049</v>
      </c>
      <c r="E6601">
        <v>4.2</v>
      </c>
      <c r="F6601">
        <v>171</v>
      </c>
      <c r="G6601" s="21">
        <v>19.899999999999999</v>
      </c>
      <c r="H6601">
        <v>2017</v>
      </c>
      <c r="J6601" t="str">
        <f>_xlfn.CONCAT(Table1[#This Row])</f>
        <v>The Short Story Collection The Caracal Red Blend 2017South AfricaStellenboschNeethlingshof Estate4.217119.92017</v>
      </c>
      <c r="S6601" t="b">
        <v>0</v>
      </c>
    </row>
    <row r="6602" spans="1:19" x14ac:dyDescent="0.2">
      <c r="A6602" t="s">
        <v>1030</v>
      </c>
      <c r="B6602" t="s">
        <v>9</v>
      </c>
      <c r="C6602" t="s">
        <v>414</v>
      </c>
      <c r="D6602" t="s">
        <v>3054</v>
      </c>
      <c r="E6602">
        <v>4.0999999999999996</v>
      </c>
      <c r="F6602">
        <v>171</v>
      </c>
      <c r="G6602" s="21">
        <v>25.25</v>
      </c>
      <c r="H6602">
        <v>2017</v>
      </c>
      <c r="J6602" t="str">
        <f>_xlfn.CONCAT(Table1[#This Row])</f>
        <v>Châteauneuf-du-Pape 2017FranceChâteauneuf-du-PapeChâteau des Fines Roches4.117125.252017</v>
      </c>
      <c r="S6602" t="b">
        <v>0</v>
      </c>
    </row>
    <row r="6603" spans="1:19" x14ac:dyDescent="0.2">
      <c r="A6603" t="s">
        <v>3062</v>
      </c>
      <c r="B6603" t="s">
        <v>34</v>
      </c>
      <c r="C6603" t="s">
        <v>3011</v>
      </c>
      <c r="D6603" t="s">
        <v>3063</v>
      </c>
      <c r="E6603">
        <v>4</v>
      </c>
      <c r="F6603">
        <v>171</v>
      </c>
      <c r="G6603" s="21">
        <v>21.89</v>
      </c>
      <c r="H6603">
        <v>2017</v>
      </c>
      <c r="J6603" t="str">
        <f>_xlfn.CONCAT(Table1[#This Row])</f>
        <v>Zapallar Coast Pinot Noir 2017ChileAconcaguaOuter Limits417121.892017</v>
      </c>
      <c r="S6603" t="b">
        <v>0</v>
      </c>
    </row>
    <row r="6604" spans="1:19" x14ac:dyDescent="0.2">
      <c r="A6604" t="s">
        <v>3045</v>
      </c>
      <c r="B6604" t="s">
        <v>16</v>
      </c>
      <c r="C6604" t="s">
        <v>17</v>
      </c>
      <c r="D6604" t="s">
        <v>508</v>
      </c>
      <c r="E6604">
        <v>3.9</v>
      </c>
      <c r="F6604">
        <v>171</v>
      </c>
      <c r="G6604" s="21">
        <v>9.9499999999999993</v>
      </c>
      <c r="H6604">
        <v>2017</v>
      </c>
      <c r="J6604" t="str">
        <f>_xlfn.CONCAT(Table1[#This Row])</f>
        <v>Belvento Sireno Toscana (I Vini del Mare) 2017ItalyToscanaPetra3.91719.952017</v>
      </c>
      <c r="S6604" t="b">
        <v>0</v>
      </c>
    </row>
    <row r="6605" spans="1:19" x14ac:dyDescent="0.2">
      <c r="A6605" t="s">
        <v>3060</v>
      </c>
      <c r="B6605" t="s">
        <v>66</v>
      </c>
      <c r="C6605" t="s">
        <v>669</v>
      </c>
      <c r="D6605" t="s">
        <v>3061</v>
      </c>
      <c r="E6605">
        <v>3.8</v>
      </c>
      <c r="F6605">
        <v>171</v>
      </c>
      <c r="G6605" s="21">
        <v>6.83</v>
      </c>
      <c r="H6605">
        <v>2017</v>
      </c>
      <c r="J6605" t="str">
        <f>_xlfn.CONCAT(Table1[#This Row])</f>
        <v>Justina 2017SpainValenciaDe Moya3.81716.832017</v>
      </c>
      <c r="S6605" t="b">
        <v>0</v>
      </c>
    </row>
    <row r="6606" spans="1:19" x14ac:dyDescent="0.2">
      <c r="A6606" t="s">
        <v>3066</v>
      </c>
      <c r="B6606" t="s">
        <v>62</v>
      </c>
      <c r="C6606" t="s">
        <v>1171</v>
      </c>
      <c r="D6606" t="s">
        <v>2615</v>
      </c>
      <c r="E6606">
        <v>3.7</v>
      </c>
      <c r="F6606">
        <v>171</v>
      </c>
      <c r="G6606" s="21">
        <v>9.39</v>
      </c>
      <c r="H6606">
        <v>2017</v>
      </c>
      <c r="J6606" t="str">
        <f>_xlfn.CONCAT(Table1[#This Row])</f>
        <v>Petit Plaisir 2017South AfricaWestern CapePlaisir de Merle3.71719.392017</v>
      </c>
      <c r="S6606" t="b">
        <v>0</v>
      </c>
    </row>
    <row r="6607" spans="1:19" x14ac:dyDescent="0.2">
      <c r="A6607" t="s">
        <v>685</v>
      </c>
      <c r="B6607" t="s">
        <v>62</v>
      </c>
      <c r="C6607" t="s">
        <v>1171</v>
      </c>
      <c r="D6607" t="s">
        <v>1277</v>
      </c>
      <c r="E6607">
        <v>3.5</v>
      </c>
      <c r="F6607">
        <v>171</v>
      </c>
      <c r="G6607" s="21">
        <v>7.45</v>
      </c>
      <c r="H6607">
        <v>2017</v>
      </c>
      <c r="J6607" t="str">
        <f>_xlfn.CONCAT(Table1[#This Row])</f>
        <v>Shiraz 2017South AfricaWestern CapeLeopard’s Leap3.51717.452017</v>
      </c>
      <c r="S6607" t="b">
        <v>0</v>
      </c>
    </row>
    <row r="6608" spans="1:19" x14ac:dyDescent="0.2">
      <c r="A6608" t="s">
        <v>3026</v>
      </c>
      <c r="B6608" t="s">
        <v>9</v>
      </c>
      <c r="C6608" t="s">
        <v>989</v>
      </c>
      <c r="D6608" t="s">
        <v>3027</v>
      </c>
      <c r="E6608">
        <v>3.9</v>
      </c>
      <c r="F6608">
        <v>170</v>
      </c>
      <c r="G6608" s="21">
        <v>14.9</v>
      </c>
      <c r="H6608">
        <v>2017</v>
      </c>
      <c r="J6608" t="str">
        <f>_xlfn.CONCAT(Table1[#This Row])</f>
        <v>Les Barnabés Chinon 2017FranceChinonDomaine Olga Raffault3.917014.92017</v>
      </c>
      <c r="S6608" t="b">
        <v>0</v>
      </c>
    </row>
    <row r="6609" spans="1:19" x14ac:dyDescent="0.2">
      <c r="A6609" t="s">
        <v>3012</v>
      </c>
      <c r="B6609" t="s">
        <v>66</v>
      </c>
      <c r="C6609" t="s">
        <v>268</v>
      </c>
      <c r="D6609" t="s">
        <v>269</v>
      </c>
      <c r="E6609">
        <v>3.8</v>
      </c>
      <c r="F6609">
        <v>170</v>
      </c>
      <c r="G6609" s="21">
        <v>9.8000000000000007</v>
      </c>
      <c r="H6609">
        <v>2017</v>
      </c>
      <c r="J6609" t="str">
        <f>_xlfn.CONCAT(Table1[#This Row])</f>
        <v>Lasendal Selecció 2017SpainMontsantCapçanes3.81709.82017</v>
      </c>
      <c r="S6609" t="b">
        <v>0</v>
      </c>
    </row>
    <row r="6610" spans="1:19" x14ac:dyDescent="0.2">
      <c r="A6610" t="s">
        <v>3018</v>
      </c>
      <c r="B6610" t="s">
        <v>34</v>
      </c>
      <c r="C6610" t="s">
        <v>718</v>
      </c>
      <c r="D6610" t="s">
        <v>719</v>
      </c>
      <c r="E6610">
        <v>3.8</v>
      </c>
      <c r="F6610">
        <v>170</v>
      </c>
      <c r="G6610" s="21">
        <v>13.82</v>
      </c>
      <c r="H6610">
        <v>2017</v>
      </c>
      <c r="J6610" t="str">
        <f>_xlfn.CONCAT(Table1[#This Row])</f>
        <v>Tributo Cabernet Sauvignon 2017ChileColchagua ValleyCaliterra3.817013.822017</v>
      </c>
      <c r="S6610" t="b">
        <v>0</v>
      </c>
    </row>
    <row r="6611" spans="1:19" x14ac:dyDescent="0.2">
      <c r="A6611" t="s">
        <v>3015</v>
      </c>
      <c r="B6611" t="s">
        <v>16</v>
      </c>
      <c r="C6611" t="s">
        <v>120</v>
      </c>
      <c r="D6611" t="s">
        <v>3016</v>
      </c>
      <c r="E6611">
        <v>3.5</v>
      </c>
      <c r="F6611">
        <v>170</v>
      </c>
      <c r="G6611" s="21">
        <v>7.39</v>
      </c>
      <c r="H6611">
        <v>2017</v>
      </c>
      <c r="J6611" t="str">
        <f>_xlfn.CONCAT(Table1[#This Row])</f>
        <v>Costalunga Barbera d'Asti 2017ItalyBarbera d'AstiBersano3.51707.392017</v>
      </c>
      <c r="S6611" t="b">
        <v>0</v>
      </c>
    </row>
    <row r="6612" spans="1:19" x14ac:dyDescent="0.2">
      <c r="A6612" t="s">
        <v>2991</v>
      </c>
      <c r="B6612" t="s">
        <v>62</v>
      </c>
      <c r="C6612" t="s">
        <v>63</v>
      </c>
      <c r="D6612" t="s">
        <v>1809</v>
      </c>
      <c r="E6612">
        <v>3.1</v>
      </c>
      <c r="F6612">
        <v>169</v>
      </c>
      <c r="G6612" s="21">
        <v>5.8</v>
      </c>
      <c r="H6612">
        <v>2017</v>
      </c>
      <c r="J6612" t="str">
        <f>_xlfn.CONCAT(Table1[#This Row])</f>
        <v>The Pavillion Shiraz - Cabernet Sauvignon 2017South AfricaStellenboschBoschendal3.11695.82017</v>
      </c>
      <c r="S6612" t="b">
        <v>0</v>
      </c>
    </row>
    <row r="6613" spans="1:19" x14ac:dyDescent="0.2">
      <c r="A6613" t="s">
        <v>2976</v>
      </c>
      <c r="B6613" t="s">
        <v>66</v>
      </c>
      <c r="C6613" t="s">
        <v>241</v>
      </c>
      <c r="D6613" t="s">
        <v>941</v>
      </c>
      <c r="E6613">
        <v>3.8</v>
      </c>
      <c r="F6613">
        <v>168</v>
      </c>
      <c r="G6613" s="21">
        <v>7.32</v>
      </c>
      <c r="H6613">
        <v>2017</v>
      </c>
      <c r="J6613" t="str">
        <f>_xlfn.CONCAT(Table1[#This Row])</f>
        <v>Dominio de Fontana Roble Tempranillo - Syrah 2017SpainCastillaBodegas Fontana3.81687.322017</v>
      </c>
      <c r="S6613" t="b">
        <v>0</v>
      </c>
    </row>
    <row r="6614" spans="1:19" x14ac:dyDescent="0.2">
      <c r="A6614" t="s">
        <v>2969</v>
      </c>
      <c r="B6614" t="s">
        <v>9</v>
      </c>
      <c r="C6614" t="s">
        <v>336</v>
      </c>
      <c r="D6614" t="s">
        <v>725</v>
      </c>
      <c r="E6614">
        <v>3.7</v>
      </c>
      <c r="F6614">
        <v>168</v>
      </c>
      <c r="G6614" s="21">
        <v>11.69</v>
      </c>
      <c r="H6614">
        <v>2017</v>
      </c>
      <c r="J6614" t="str">
        <f>_xlfn.CONCAT(Table1[#This Row])</f>
        <v>Corbières Grenache - Syrah - Mourvèdre 2017FranceCorbièresGérard Bertrand3.716811.692017</v>
      </c>
      <c r="S6614" t="b">
        <v>0</v>
      </c>
    </row>
    <row r="6615" spans="1:19" x14ac:dyDescent="0.2">
      <c r="A6615" t="s">
        <v>2945</v>
      </c>
      <c r="B6615" t="s">
        <v>66</v>
      </c>
      <c r="C6615" t="s">
        <v>632</v>
      </c>
      <c r="D6615" t="s">
        <v>633</v>
      </c>
      <c r="E6615">
        <v>3.7</v>
      </c>
      <c r="F6615">
        <v>167</v>
      </c>
      <c r="G6615" s="21">
        <v>6.5</v>
      </c>
      <c r="H6615">
        <v>2017</v>
      </c>
      <c r="J6615" t="str">
        <f>_xlfn.CONCAT(Table1[#This Row])</f>
        <v>Tinto 2017SpainAlicanteVergel3.71676.52017</v>
      </c>
      <c r="S6615" t="b">
        <v>0</v>
      </c>
    </row>
    <row r="6616" spans="1:19" x14ac:dyDescent="0.2">
      <c r="A6616" t="s">
        <v>2935</v>
      </c>
      <c r="B6616" t="s">
        <v>9</v>
      </c>
      <c r="C6616" t="s">
        <v>724</v>
      </c>
      <c r="D6616" t="s">
        <v>2936</v>
      </c>
      <c r="E6616">
        <v>4</v>
      </c>
      <c r="F6616">
        <v>166</v>
      </c>
      <c r="G6616" s="21">
        <v>13.93</v>
      </c>
      <c r="H6616">
        <v>2017</v>
      </c>
      <c r="J6616" t="str">
        <f>_xlfn.CONCAT(Table1[#This Row])</f>
        <v>Vignelacroix Rouge 2017FranceLa ClapeChâteau Ricardelle416613.932017</v>
      </c>
      <c r="S6616" t="b">
        <v>0</v>
      </c>
    </row>
    <row r="6617" spans="1:19" x14ac:dyDescent="0.2">
      <c r="A6617" t="s">
        <v>2926</v>
      </c>
      <c r="B6617" t="s">
        <v>77</v>
      </c>
      <c r="C6617" t="s">
        <v>1405</v>
      </c>
      <c r="D6617" t="s">
        <v>2927</v>
      </c>
      <c r="E6617">
        <v>3.6</v>
      </c>
      <c r="F6617">
        <v>166</v>
      </c>
      <c r="G6617" s="21">
        <v>8.9</v>
      </c>
      <c r="H6617">
        <v>2017</v>
      </c>
      <c r="J6617" t="str">
        <f>_xlfn.CONCAT(Table1[#This Row])</f>
        <v>Tapada de Villar Tinto 2017PortugalAlentejoHerdade Penedo Gordo3.61668.92017</v>
      </c>
      <c r="S6617" t="b">
        <v>0</v>
      </c>
    </row>
    <row r="6618" spans="1:19" x14ac:dyDescent="0.2">
      <c r="A6618" t="s">
        <v>2888</v>
      </c>
      <c r="B6618" t="s">
        <v>23</v>
      </c>
      <c r="C6618" t="s">
        <v>247</v>
      </c>
      <c r="D6618" t="s">
        <v>1601</v>
      </c>
      <c r="E6618">
        <v>4.2</v>
      </c>
      <c r="F6618">
        <v>165</v>
      </c>
      <c r="G6618" s="21">
        <v>20.47</v>
      </c>
      <c r="H6618">
        <v>2017</v>
      </c>
      <c r="J6618" t="str">
        <f>_xlfn.CONCAT(Table1[#This Row])</f>
        <v>Mordor 2017AustriaBurgenlandScheiblhofer4.216520.472017</v>
      </c>
      <c r="S6618" t="b">
        <v>0</v>
      </c>
    </row>
    <row r="6619" spans="1:19" x14ac:dyDescent="0.2">
      <c r="A6619" t="s">
        <v>2878</v>
      </c>
      <c r="B6619" t="s">
        <v>9</v>
      </c>
      <c r="C6619" t="s">
        <v>1110</v>
      </c>
      <c r="D6619" t="s">
        <v>729</v>
      </c>
      <c r="E6619">
        <v>4</v>
      </c>
      <c r="F6619">
        <v>164</v>
      </c>
      <c r="G6619" s="21">
        <v>22</v>
      </c>
      <c r="H6619">
        <v>2017</v>
      </c>
      <c r="J6619" t="str">
        <f>_xlfn.CONCAT(Table1[#This Row])</f>
        <v>Saint Cosme Crozes-Hermitage 2017FranceCrozes-HermitageChâteau de Saint Cosme4164222017</v>
      </c>
      <c r="S6619" t="b">
        <v>0</v>
      </c>
    </row>
    <row r="6620" spans="1:19" x14ac:dyDescent="0.2">
      <c r="A6620" t="s">
        <v>1597</v>
      </c>
      <c r="B6620" t="s">
        <v>16</v>
      </c>
      <c r="C6620" t="s">
        <v>93</v>
      </c>
      <c r="D6620" t="s">
        <v>2204</v>
      </c>
      <c r="E6620">
        <v>3.9</v>
      </c>
      <c r="F6620">
        <v>164</v>
      </c>
      <c r="G6620" s="21">
        <v>26.81</v>
      </c>
      <c r="H6620">
        <v>2017</v>
      </c>
      <c r="J6620" t="str">
        <f>_xlfn.CONCAT(Table1[#This Row])</f>
        <v>Chianti Classico 2017ItalyChianti ClassicoFontodi3.916426.812017</v>
      </c>
      <c r="S6620" t="b">
        <v>0</v>
      </c>
    </row>
    <row r="6621" spans="1:19" x14ac:dyDescent="0.2">
      <c r="A6621" t="s">
        <v>2884</v>
      </c>
      <c r="B6621" t="s">
        <v>62</v>
      </c>
      <c r="C6621" t="s">
        <v>259</v>
      </c>
      <c r="D6621" t="s">
        <v>260</v>
      </c>
      <c r="E6621">
        <v>3.8</v>
      </c>
      <c r="F6621">
        <v>164</v>
      </c>
      <c r="G6621" s="21">
        <v>17.690000000000001</v>
      </c>
      <c r="H6621">
        <v>2017</v>
      </c>
      <c r="J6621" t="str">
        <f>_xlfn.CONCAT(Table1[#This Row])</f>
        <v>Syrah - Grenache 2017South AfricaWalker BayCreation3.816417.692017</v>
      </c>
      <c r="S6621" t="b">
        <v>0</v>
      </c>
    </row>
    <row r="6622" spans="1:19" x14ac:dyDescent="0.2">
      <c r="A6622" t="s">
        <v>2873</v>
      </c>
      <c r="B6622" t="s">
        <v>66</v>
      </c>
      <c r="C6622" t="s">
        <v>776</v>
      </c>
      <c r="D6622" t="s">
        <v>2874</v>
      </c>
      <c r="E6622">
        <v>3.7</v>
      </c>
      <c r="F6622">
        <v>164</v>
      </c>
      <c r="G6622" s="21">
        <v>9.35</v>
      </c>
      <c r="H6622">
        <v>2017</v>
      </c>
      <c r="J6622" t="str">
        <f>_xlfn.CONCAT(Table1[#This Row])</f>
        <v>La Miranda de Secastilla Garnacha Somontano 2017SpainSomontanoViñas del Vero3.71649.352017</v>
      </c>
      <c r="S6622" t="b">
        <v>0</v>
      </c>
    </row>
    <row r="6623" spans="1:19" x14ac:dyDescent="0.2">
      <c r="A6623" t="s">
        <v>2835</v>
      </c>
      <c r="B6623" t="s">
        <v>16</v>
      </c>
      <c r="C6623" t="s">
        <v>443</v>
      </c>
      <c r="D6623" t="s">
        <v>2836</v>
      </c>
      <c r="E6623">
        <v>4.0999999999999996</v>
      </c>
      <c r="F6623">
        <v>163</v>
      </c>
      <c r="G6623" s="21">
        <v>27.65</v>
      </c>
      <c r="H6623">
        <v>2017</v>
      </c>
      <c r="J6623" t="str">
        <f>_xlfn.CONCAT(Table1[#This Row])</f>
        <v>Nebbiolo d’alba 2017ItalyPiemonteBruno Giacosa4.116327.652017</v>
      </c>
      <c r="S6623" t="b">
        <v>0</v>
      </c>
    </row>
    <row r="6624" spans="1:19" x14ac:dyDescent="0.2">
      <c r="A6624" t="s">
        <v>2838</v>
      </c>
      <c r="B6624" t="s">
        <v>9</v>
      </c>
      <c r="C6624" t="s">
        <v>1110</v>
      </c>
      <c r="D6624" t="s">
        <v>574</v>
      </c>
      <c r="E6624">
        <v>3.9</v>
      </c>
      <c r="F6624">
        <v>163</v>
      </c>
      <c r="G6624" s="21">
        <v>36.74</v>
      </c>
      <c r="H6624">
        <v>2017</v>
      </c>
      <c r="J6624" t="str">
        <f>_xlfn.CONCAT(Table1[#This Row])</f>
        <v>Crozes-Hermitage Domaine de Thalabert 2017FranceCrozes-HermitagePaul Jaboulet Aîné3.916336.742017</v>
      </c>
      <c r="S6624" t="b">
        <v>0</v>
      </c>
    </row>
    <row r="6625" spans="1:19" x14ac:dyDescent="0.2">
      <c r="A6625" t="s">
        <v>2839</v>
      </c>
      <c r="B6625" t="s">
        <v>30</v>
      </c>
      <c r="C6625" t="s">
        <v>1074</v>
      </c>
      <c r="D6625" t="s">
        <v>1075</v>
      </c>
      <c r="E6625">
        <v>3.9</v>
      </c>
      <c r="F6625">
        <v>163</v>
      </c>
      <c r="G6625" s="21">
        <v>27.36</v>
      </c>
      <c r="H6625">
        <v>2017</v>
      </c>
      <c r="J6625" t="str">
        <f>_xlfn.CONCAT(Table1[#This Row])</f>
        <v>Gimblett Gravels Vineyard Te Kahu 2017New ZealandGimblett GravelsCraggy Range3.916327.362017</v>
      </c>
      <c r="S6625" t="b">
        <v>0</v>
      </c>
    </row>
    <row r="6626" spans="1:19" x14ac:dyDescent="0.2">
      <c r="A6626" t="s">
        <v>2833</v>
      </c>
      <c r="B6626" t="s">
        <v>9</v>
      </c>
      <c r="C6626" t="s">
        <v>56</v>
      </c>
      <c r="D6626" t="s">
        <v>2834</v>
      </c>
      <c r="E6626">
        <v>3.8</v>
      </c>
      <c r="F6626">
        <v>163</v>
      </c>
      <c r="G6626" s="21">
        <v>15.9</v>
      </c>
      <c r="H6626">
        <v>2017</v>
      </c>
      <c r="J6626" t="str">
        <f>_xlfn.CONCAT(Table1[#This Row])</f>
        <v>Côtes du Rhône Le Bouquet Des Garrigues 2017FranceCôtes-du-RhôneClos du Caillou3.816315.92017</v>
      </c>
      <c r="S6626" t="b">
        <v>0</v>
      </c>
    </row>
    <row r="6627" spans="1:19" x14ac:dyDescent="0.2">
      <c r="A6627" t="s">
        <v>2844</v>
      </c>
      <c r="B6627" t="s">
        <v>9</v>
      </c>
      <c r="C6627" t="s">
        <v>56</v>
      </c>
      <c r="D6627" t="s">
        <v>2845</v>
      </c>
      <c r="E6627">
        <v>3.7</v>
      </c>
      <c r="F6627">
        <v>163</v>
      </c>
      <c r="G6627" s="21">
        <v>12</v>
      </c>
      <c r="H6627">
        <v>2017</v>
      </c>
      <c r="J6627" t="str">
        <f>_xlfn.CONCAT(Table1[#This Row])</f>
        <v>Côtes du Rhône 2017FranceCôtes-du-RhôneY/M - Yannick Alléno &amp; Michel Chapoutier3.7163122017</v>
      </c>
      <c r="S6627" t="b">
        <v>0</v>
      </c>
    </row>
    <row r="6628" spans="1:19" x14ac:dyDescent="0.2">
      <c r="A6628" t="s">
        <v>2822</v>
      </c>
      <c r="B6628" t="s">
        <v>46</v>
      </c>
      <c r="C6628" t="s">
        <v>262</v>
      </c>
      <c r="D6628" t="s">
        <v>1752</v>
      </c>
      <c r="E6628">
        <v>4</v>
      </c>
      <c r="F6628">
        <v>162</v>
      </c>
      <c r="G6628" s="21">
        <v>8.68</v>
      </c>
      <c r="H6628">
        <v>2017</v>
      </c>
      <c r="J6628" t="str">
        <f>_xlfn.CONCAT(Table1[#This Row])</f>
        <v>Steadfast Shiraz - Cabernet 2017AustraliaBarossa ValleyLangmeil41628.682017</v>
      </c>
      <c r="S6628" t="b">
        <v>0</v>
      </c>
    </row>
    <row r="6629" spans="1:19" x14ac:dyDescent="0.2">
      <c r="A6629" t="s">
        <v>2819</v>
      </c>
      <c r="B6629" t="s">
        <v>30</v>
      </c>
      <c r="C6629" t="s">
        <v>2109</v>
      </c>
      <c r="D6629" t="s">
        <v>2820</v>
      </c>
      <c r="E6629">
        <v>3.8</v>
      </c>
      <c r="F6629">
        <v>162</v>
      </c>
      <c r="G6629" s="21">
        <v>34.5</v>
      </c>
      <c r="H6629">
        <v>2017</v>
      </c>
      <c r="J6629" t="str">
        <f>_xlfn.CONCAT(Table1[#This Row])</f>
        <v>Awatea Cabernets - Merlot 2017New ZealandHawke's BayTe Mata3.816234.52017</v>
      </c>
      <c r="S6629" t="b">
        <v>0</v>
      </c>
    </row>
    <row r="6630" spans="1:19" x14ac:dyDescent="0.2">
      <c r="A6630" t="s">
        <v>243</v>
      </c>
      <c r="B6630" t="s">
        <v>16</v>
      </c>
      <c r="C6630" t="s">
        <v>228</v>
      </c>
      <c r="D6630" t="s">
        <v>2035</v>
      </c>
      <c r="E6630">
        <v>3.7</v>
      </c>
      <c r="F6630">
        <v>162</v>
      </c>
      <c r="G6630" s="21">
        <v>8.4</v>
      </c>
      <c r="H6630">
        <v>2017</v>
      </c>
      <c r="J6630" t="str">
        <f>_xlfn.CONCAT(Table1[#This Row])</f>
        <v>Syrah 2017ItalyTerre SicilianeBaglio di Pianetto3.71628.42017</v>
      </c>
      <c r="S6630" t="b">
        <v>0</v>
      </c>
    </row>
    <row r="6631" spans="1:19" x14ac:dyDescent="0.2">
      <c r="A6631" t="s">
        <v>2813</v>
      </c>
      <c r="B6631" t="s">
        <v>16</v>
      </c>
      <c r="C6631" t="s">
        <v>638</v>
      </c>
      <c r="D6631" t="s">
        <v>2187</v>
      </c>
      <c r="E6631">
        <v>3.6</v>
      </c>
      <c r="F6631">
        <v>162</v>
      </c>
      <c r="G6631" s="21">
        <v>9.9499999999999993</v>
      </c>
      <c r="H6631">
        <v>2017</v>
      </c>
      <c r="J6631" t="str">
        <f>_xlfn.CONCAT(Table1[#This Row])</f>
        <v>Montepulciano d'Abruzzo 2017ItalyMontepulciano d'AbruzzoTorre dei Beati3.61629.952017</v>
      </c>
      <c r="S6631" t="b">
        <v>0</v>
      </c>
    </row>
    <row r="6632" spans="1:19" x14ac:dyDescent="0.2">
      <c r="A6632" t="s">
        <v>2792</v>
      </c>
      <c r="B6632" t="s">
        <v>9</v>
      </c>
      <c r="C6632" t="s">
        <v>27</v>
      </c>
      <c r="D6632" t="s">
        <v>417</v>
      </c>
      <c r="E6632">
        <v>3.9</v>
      </c>
      <c r="F6632">
        <v>161</v>
      </c>
      <c r="G6632" s="21">
        <v>16.47</v>
      </c>
      <c r="H6632">
        <v>2017</v>
      </c>
      <c r="J6632" t="str">
        <f>_xlfn.CONCAT(Table1[#This Row])</f>
        <v>Gigondas Romane Machotte Rouge 2017FranceGigondasPierre Amadieu3.916116.472017</v>
      </c>
      <c r="S6632" t="b">
        <v>0</v>
      </c>
    </row>
    <row r="6633" spans="1:19" x14ac:dyDescent="0.2">
      <c r="A6633" t="s">
        <v>2802</v>
      </c>
      <c r="B6633" t="s">
        <v>66</v>
      </c>
      <c r="C6633" t="s">
        <v>222</v>
      </c>
      <c r="D6633" t="s">
        <v>2727</v>
      </c>
      <c r="E6633">
        <v>3.9</v>
      </c>
      <c r="F6633">
        <v>161</v>
      </c>
      <c r="G6633" s="21">
        <v>12.9</v>
      </c>
      <c r="H6633">
        <v>2017</v>
      </c>
      <c r="J6633" t="str">
        <f>_xlfn.CONCAT(Table1[#This Row])</f>
        <v>Crianza Ribera del Duero 2017SpainRibera del DueroCondado de Haza3.916112.92017</v>
      </c>
      <c r="S6633" t="b">
        <v>0</v>
      </c>
    </row>
    <row r="6634" spans="1:19" x14ac:dyDescent="0.2">
      <c r="A6634" t="s">
        <v>2761</v>
      </c>
      <c r="B6634" t="s">
        <v>46</v>
      </c>
      <c r="C6634" t="s">
        <v>262</v>
      </c>
      <c r="D6634" t="s">
        <v>1365</v>
      </c>
      <c r="E6634">
        <v>3.8</v>
      </c>
      <c r="F6634">
        <v>160</v>
      </c>
      <c r="G6634" s="21">
        <v>19.98</v>
      </c>
      <c r="H6634">
        <v>2017</v>
      </c>
      <c r="J6634" t="str">
        <f>_xlfn.CONCAT(Table1[#This Row])</f>
        <v>Wallace (Shiraz - Grenache) 2017AustraliaBarossa ValleyGlaetzer3.816019.982017</v>
      </c>
      <c r="S6634" t="b">
        <v>0</v>
      </c>
    </row>
    <row r="6635" spans="1:19" x14ac:dyDescent="0.2">
      <c r="A6635" t="s">
        <v>2758</v>
      </c>
      <c r="B6635" t="s">
        <v>9</v>
      </c>
      <c r="C6635" t="s">
        <v>368</v>
      </c>
      <c r="D6635" t="s">
        <v>429</v>
      </c>
      <c r="E6635">
        <v>3.3</v>
      </c>
      <c r="F6635">
        <v>160</v>
      </c>
      <c r="G6635" s="21">
        <v>7.02</v>
      </c>
      <c r="H6635">
        <v>2017</v>
      </c>
      <c r="J6635" t="str">
        <f>_xlfn.CONCAT(Table1[#This Row])</f>
        <v>Côté Sud 2017FranceCôtes CatalanesDomaine Lafage3.31607.022017</v>
      </c>
      <c r="S6635" t="b">
        <v>0</v>
      </c>
    </row>
    <row r="6636" spans="1:19" x14ac:dyDescent="0.2">
      <c r="A6636" t="s">
        <v>2746</v>
      </c>
      <c r="B6636" t="s">
        <v>16</v>
      </c>
      <c r="C6636" t="s">
        <v>74</v>
      </c>
      <c r="D6636" t="s">
        <v>2747</v>
      </c>
      <c r="E6636">
        <v>4</v>
      </c>
      <c r="F6636">
        <v>159</v>
      </c>
      <c r="G6636" s="21">
        <v>11.5</v>
      </c>
      <c r="H6636">
        <v>2017</v>
      </c>
      <c r="J6636" t="str">
        <f>_xlfn.CONCAT(Table1[#This Row])</f>
        <v>Armentino Negroamaro - Primitivo 2017ItalySalentoSchola Sarmenti415911.52017</v>
      </c>
      <c r="S6636" t="b">
        <v>0</v>
      </c>
    </row>
    <row r="6637" spans="1:19" x14ac:dyDescent="0.2">
      <c r="A6637" t="s">
        <v>2738</v>
      </c>
      <c r="B6637" t="s">
        <v>9</v>
      </c>
      <c r="C6637" t="s">
        <v>56</v>
      </c>
      <c r="D6637" t="s">
        <v>2739</v>
      </c>
      <c r="E6637">
        <v>3.8</v>
      </c>
      <c r="F6637">
        <v>159</v>
      </c>
      <c r="G6637" s="21">
        <v>9.9</v>
      </c>
      <c r="H6637">
        <v>2017</v>
      </c>
      <c r="J6637" t="str">
        <f>_xlfn.CONCAT(Table1[#This Row])</f>
        <v>Côtes du Rhône Rouge 2017FranceCôtes-du-RhôneDomaine Roche Audran3.81599.92017</v>
      </c>
      <c r="S6637" t="b">
        <v>0</v>
      </c>
    </row>
    <row r="6638" spans="1:19" x14ac:dyDescent="0.2">
      <c r="A6638" t="s">
        <v>2729</v>
      </c>
      <c r="B6638" t="s">
        <v>46</v>
      </c>
      <c r="C6638" t="s">
        <v>2730</v>
      </c>
      <c r="D6638" t="s">
        <v>2731</v>
      </c>
      <c r="E6638">
        <v>3.6</v>
      </c>
      <c r="F6638">
        <v>159</v>
      </c>
      <c r="G6638" s="21">
        <v>10.41</v>
      </c>
      <c r="H6638">
        <v>2017</v>
      </c>
      <c r="J6638" t="str">
        <f>_xlfn.CONCAT(Table1[#This Row])</f>
        <v>Cabernet - Merlot 2017AustraliaAdelaide HillsTempus Two3.615910.412017</v>
      </c>
      <c r="S6638" t="b">
        <v>0</v>
      </c>
    </row>
    <row r="6639" spans="1:19" x14ac:dyDescent="0.2">
      <c r="A6639" t="s">
        <v>2722</v>
      </c>
      <c r="B6639" t="s">
        <v>66</v>
      </c>
      <c r="C6639" t="s">
        <v>308</v>
      </c>
      <c r="D6639" t="s">
        <v>1830</v>
      </c>
      <c r="E6639">
        <v>3.9</v>
      </c>
      <c r="F6639">
        <v>158</v>
      </c>
      <c r="G6639" s="21">
        <v>14.13</v>
      </c>
      <c r="H6639">
        <v>2017</v>
      </c>
      <c r="J6639" t="str">
        <f>_xlfn.CONCAT(Table1[#This Row])</f>
        <v>La Montesa 2017SpainRiojaPalacios Remondo3.915814.132017</v>
      </c>
      <c r="S6639" t="b">
        <v>0</v>
      </c>
    </row>
    <row r="6640" spans="1:19" x14ac:dyDescent="0.2">
      <c r="A6640" t="s">
        <v>2703</v>
      </c>
      <c r="B6640" t="s">
        <v>16</v>
      </c>
      <c r="C6640" t="s">
        <v>748</v>
      </c>
      <c r="D6640" t="s">
        <v>2704</v>
      </c>
      <c r="E6640">
        <v>3.8</v>
      </c>
      <c r="F6640">
        <v>158</v>
      </c>
      <c r="G6640" s="21">
        <v>12.5</v>
      </c>
      <c r="H6640">
        <v>2017</v>
      </c>
      <c r="J6640" t="str">
        <f>_xlfn.CONCAT(Table1[#This Row])</f>
        <v>Sassabruna Maremma Toscana 2017ItalyMaremma ToscanaRocca di Montemassi3.815812.52017</v>
      </c>
      <c r="S6640" t="b">
        <v>0</v>
      </c>
    </row>
    <row r="6641" spans="1:19" x14ac:dyDescent="0.2">
      <c r="A6641" t="s">
        <v>2684</v>
      </c>
      <c r="B6641" t="s">
        <v>16</v>
      </c>
      <c r="C6641" t="s">
        <v>228</v>
      </c>
      <c r="D6641" t="s">
        <v>232</v>
      </c>
      <c r="E6641">
        <v>3.7</v>
      </c>
      <c r="F6641">
        <v>157</v>
      </c>
      <c r="G6641" s="21">
        <v>13.47</v>
      </c>
      <c r="H6641">
        <v>2017</v>
      </c>
      <c r="J6641" t="str">
        <f>_xlfn.CONCAT(Table1[#This Row])</f>
        <v>Cartagho 2017ItalyTerre SicilianeMandrarossa3.715713.472017</v>
      </c>
      <c r="S6641" t="b">
        <v>0</v>
      </c>
    </row>
    <row r="6642" spans="1:19" x14ac:dyDescent="0.2">
      <c r="A6642" t="s">
        <v>2650</v>
      </c>
      <c r="B6642" t="s">
        <v>9</v>
      </c>
      <c r="C6642" t="s">
        <v>2651</v>
      </c>
      <c r="D6642" t="s">
        <v>1102</v>
      </c>
      <c r="E6642">
        <v>3.8</v>
      </c>
      <c r="F6642">
        <v>156</v>
      </c>
      <c r="G6642" s="21">
        <v>18.5</v>
      </c>
      <c r="H6642">
        <v>2017</v>
      </c>
      <c r="J6642" t="str">
        <f>_xlfn.CONCAT(Table1[#This Row])</f>
        <v>Saint-Amour 2017FranceSaint-AmourTerres Dorées3.815618.52017</v>
      </c>
      <c r="S6642" t="b">
        <v>0</v>
      </c>
    </row>
    <row r="6643" spans="1:19" x14ac:dyDescent="0.2">
      <c r="A6643" t="s">
        <v>2661</v>
      </c>
      <c r="B6643" t="s">
        <v>46</v>
      </c>
      <c r="C6643" t="s">
        <v>341</v>
      </c>
      <c r="D6643" t="s">
        <v>2578</v>
      </c>
      <c r="E6643">
        <v>3.4</v>
      </c>
      <c r="F6643">
        <v>156</v>
      </c>
      <c r="G6643" s="21">
        <v>8.5</v>
      </c>
      <c r="H6643">
        <v>2017</v>
      </c>
      <c r="J6643" t="str">
        <f>_xlfn.CONCAT(Table1[#This Row])</f>
        <v>Benchmark Cabernet Sauvignon 2017AustraliaSouth AustraliaGrant Burge3.41568.52017</v>
      </c>
      <c r="S6643" t="b">
        <v>0</v>
      </c>
    </row>
    <row r="6644" spans="1:19" x14ac:dyDescent="0.2">
      <c r="A6644" t="s">
        <v>2643</v>
      </c>
      <c r="B6644" t="s">
        <v>62</v>
      </c>
      <c r="C6644" t="s">
        <v>635</v>
      </c>
      <c r="D6644" t="s">
        <v>2322</v>
      </c>
      <c r="E6644">
        <v>3.9</v>
      </c>
      <c r="F6644">
        <v>155</v>
      </c>
      <c r="G6644" s="21">
        <v>17.5</v>
      </c>
      <c r="H6644">
        <v>2017</v>
      </c>
      <c r="J6644" t="str">
        <f>_xlfn.CONCAT(Table1[#This Row])</f>
        <v>Signatures Single Vineyard Collection Malbec 2017South AfricaWellingtonDoolhof Wine Estate3.915517.52017</v>
      </c>
      <c r="S6644" t="b">
        <v>0</v>
      </c>
    </row>
    <row r="6645" spans="1:19" x14ac:dyDescent="0.2">
      <c r="A6645" t="s">
        <v>2636</v>
      </c>
      <c r="B6645" t="s">
        <v>66</v>
      </c>
      <c r="C6645" t="s">
        <v>419</v>
      </c>
      <c r="D6645" t="s">
        <v>563</v>
      </c>
      <c r="E6645">
        <v>3.4</v>
      </c>
      <c r="F6645">
        <v>155</v>
      </c>
      <c r="G6645" s="21">
        <v>9.9499999999999993</v>
      </c>
      <c r="H6645">
        <v>2017</v>
      </c>
      <c r="J6645" t="str">
        <f>_xlfn.CONCAT(Table1[#This Row])</f>
        <v>Valdeorras Mencia Gaba do Xil 2017SpainValdeorrasTelmo Rodriguez3.41559.952017</v>
      </c>
      <c r="S6645" t="b">
        <v>0</v>
      </c>
    </row>
    <row r="6646" spans="1:19" x14ac:dyDescent="0.2">
      <c r="A6646" t="s">
        <v>2599</v>
      </c>
      <c r="B6646" t="s">
        <v>16</v>
      </c>
      <c r="C6646" t="s">
        <v>663</v>
      </c>
      <c r="D6646" t="s">
        <v>2600</v>
      </c>
      <c r="E6646">
        <v>3.6</v>
      </c>
      <c r="F6646">
        <v>154</v>
      </c>
      <c r="G6646" s="21">
        <v>14.9</v>
      </c>
      <c r="H6646">
        <v>2017</v>
      </c>
      <c r="J6646" t="str">
        <f>_xlfn.CONCAT(Table1[#This Row])</f>
        <v>Morandina Valpolicella 2017ItalyValpolicellaPrà3.615414.92017</v>
      </c>
      <c r="S6646" t="b">
        <v>0</v>
      </c>
    </row>
    <row r="6647" spans="1:19" x14ac:dyDescent="0.2">
      <c r="A6647" t="s">
        <v>2605</v>
      </c>
      <c r="B6647" t="s">
        <v>9</v>
      </c>
      <c r="C6647" t="s">
        <v>989</v>
      </c>
      <c r="D6647" t="s">
        <v>1261</v>
      </c>
      <c r="E6647">
        <v>3.5</v>
      </c>
      <c r="F6647">
        <v>154</v>
      </c>
      <c r="G6647" s="21">
        <v>12.49</v>
      </c>
      <c r="H6647">
        <v>2017</v>
      </c>
      <c r="J6647" t="str">
        <f>_xlfn.CONCAT(Table1[#This Row])</f>
        <v>Les Gravières Chinon 2017FranceChinonCouly-Dutheil3.515412.492017</v>
      </c>
      <c r="S6647" t="b">
        <v>0</v>
      </c>
    </row>
    <row r="6648" spans="1:19" x14ac:dyDescent="0.2">
      <c r="A6648" t="s">
        <v>2585</v>
      </c>
      <c r="B6648" t="s">
        <v>62</v>
      </c>
      <c r="C6648" t="s">
        <v>1798</v>
      </c>
      <c r="D6648" t="s">
        <v>1286</v>
      </c>
      <c r="E6648">
        <v>3.7</v>
      </c>
      <c r="F6648">
        <v>153</v>
      </c>
      <c r="G6648" s="21">
        <v>13.55</v>
      </c>
      <c r="H6648">
        <v>2017</v>
      </c>
      <c r="J6648" t="str">
        <f>_xlfn.CONCAT(Table1[#This Row])</f>
        <v>Seaward Pinotage 2017South AfricaCoastal RegionSpier3.715313.552017</v>
      </c>
      <c r="S6648" t="b">
        <v>0</v>
      </c>
    </row>
    <row r="6649" spans="1:19" x14ac:dyDescent="0.2">
      <c r="A6649" t="s">
        <v>2544</v>
      </c>
      <c r="B6649" t="s">
        <v>16</v>
      </c>
      <c r="C6649" t="s">
        <v>93</v>
      </c>
      <c r="D6649" t="s">
        <v>881</v>
      </c>
      <c r="E6649">
        <v>3.8</v>
      </c>
      <c r="F6649">
        <v>152</v>
      </c>
      <c r="G6649" s="21">
        <v>16.899999999999999</v>
      </c>
      <c r="H6649">
        <v>2017</v>
      </c>
      <c r="J6649" t="str">
        <f>_xlfn.CONCAT(Table1[#This Row])</f>
        <v>Rocca Guicciarda Chianti Classico Riserva 2017ItalyChianti ClassicoRicasoli3.815216.92017</v>
      </c>
      <c r="S6649" t="b">
        <v>0</v>
      </c>
    </row>
    <row r="6650" spans="1:19" x14ac:dyDescent="0.2">
      <c r="A6650" t="s">
        <v>2537</v>
      </c>
      <c r="B6650" t="s">
        <v>16</v>
      </c>
      <c r="C6650" t="s">
        <v>404</v>
      </c>
      <c r="D6650" t="s">
        <v>2538</v>
      </c>
      <c r="E6650">
        <v>3.6</v>
      </c>
      <c r="F6650">
        <v>152</v>
      </c>
      <c r="G6650" s="21">
        <v>15.28</v>
      </c>
      <c r="H6650">
        <v>2017</v>
      </c>
      <c r="J6650" t="str">
        <f>_xlfn.CONCAT(Table1[#This Row])</f>
        <v>Pinot Nero Fuchsleiten 2017ItalySüdtirol - Alto AdigePfitscher3.615215.282017</v>
      </c>
      <c r="S6650" t="b">
        <v>0</v>
      </c>
    </row>
    <row r="6651" spans="1:19" x14ac:dyDescent="0.2">
      <c r="A6651" t="s">
        <v>2526</v>
      </c>
      <c r="B6651" t="s">
        <v>9</v>
      </c>
      <c r="C6651" t="s">
        <v>1110</v>
      </c>
      <c r="D6651" t="s">
        <v>966</v>
      </c>
      <c r="E6651">
        <v>3.8</v>
      </c>
      <c r="F6651">
        <v>151</v>
      </c>
      <c r="G6651" s="21">
        <v>17.809999999999999</v>
      </c>
      <c r="H6651">
        <v>2017</v>
      </c>
      <c r="J6651" t="str">
        <f>_xlfn.CONCAT(Table1[#This Row])</f>
        <v>Crozes-Hermitage Rouge 2017FranceCrozes-HermitageE. Guigal3.815117.812017</v>
      </c>
      <c r="S6651" t="b">
        <v>0</v>
      </c>
    </row>
    <row r="6652" spans="1:19" x14ac:dyDescent="0.2">
      <c r="A6652" t="s">
        <v>2488</v>
      </c>
      <c r="B6652" t="s">
        <v>62</v>
      </c>
      <c r="C6652" t="s">
        <v>2489</v>
      </c>
      <c r="D6652" t="s">
        <v>2490</v>
      </c>
      <c r="E6652">
        <v>4.2</v>
      </c>
      <c r="F6652">
        <v>150</v>
      </c>
      <c r="G6652" s="21">
        <v>19.989999999999998</v>
      </c>
      <c r="H6652">
        <v>2017</v>
      </c>
      <c r="J6652" t="str">
        <f>_xlfn.CONCAT(Table1[#This Row])</f>
        <v>Collectors Reserve The Promenade Pinotage 2017South AfricaCape TownDurbanville Hills4.215019.992017</v>
      </c>
      <c r="S6652" t="b">
        <v>0</v>
      </c>
    </row>
    <row r="6653" spans="1:19" x14ac:dyDescent="0.2">
      <c r="A6653" t="s">
        <v>2492</v>
      </c>
      <c r="B6653" t="s">
        <v>277</v>
      </c>
      <c r="C6653" t="s">
        <v>955</v>
      </c>
      <c r="D6653" t="s">
        <v>2493</v>
      </c>
      <c r="E6653">
        <v>4</v>
      </c>
      <c r="F6653">
        <v>150</v>
      </c>
      <c r="G6653" s="21">
        <v>12.19</v>
      </c>
      <c r="H6653">
        <v>2017</v>
      </c>
      <c r="J6653" t="str">
        <f>_xlfn.CONCAT(Table1[#This Row])</f>
        <v>J² Gau-Odernheimer Spätburgunder 2017GermanyRheinhessenBecker Landgraf415012.192017</v>
      </c>
      <c r="S6653" t="b">
        <v>0</v>
      </c>
    </row>
    <row r="6654" spans="1:19" x14ac:dyDescent="0.2">
      <c r="A6654" t="s">
        <v>2481</v>
      </c>
      <c r="B6654" t="s">
        <v>66</v>
      </c>
      <c r="C6654" t="s">
        <v>2256</v>
      </c>
      <c r="D6654" t="s">
        <v>2482</v>
      </c>
      <c r="E6654">
        <v>3.9</v>
      </c>
      <c r="F6654">
        <v>150</v>
      </c>
      <c r="G6654" s="21">
        <v>13.15</v>
      </c>
      <c r="H6654">
        <v>2017</v>
      </c>
      <c r="J6654" t="str">
        <f>_xlfn.CONCAT(Table1[#This Row])</f>
        <v>Via Edetana Tinto 2017SpainTerra AltaEdetària3.915013.152017</v>
      </c>
      <c r="S6654" t="b">
        <v>0</v>
      </c>
    </row>
    <row r="6655" spans="1:19" x14ac:dyDescent="0.2">
      <c r="A6655" t="s">
        <v>2478</v>
      </c>
      <c r="B6655" t="s">
        <v>16</v>
      </c>
      <c r="C6655" t="s">
        <v>93</v>
      </c>
      <c r="D6655" t="s">
        <v>1266</v>
      </c>
      <c r="E6655">
        <v>3.8</v>
      </c>
      <c r="F6655">
        <v>150</v>
      </c>
      <c r="G6655" s="21">
        <v>13.55</v>
      </c>
      <c r="H6655">
        <v>2017</v>
      </c>
      <c r="J6655" t="str">
        <f>_xlfn.CONCAT(Table1[#This Row])</f>
        <v>Tenuta Sant'Alfonso Chianti Classico 2017ItalyChianti ClassicoRocca delle Macìe3.815013.552017</v>
      </c>
      <c r="S6655" t="b">
        <v>0</v>
      </c>
    </row>
    <row r="6656" spans="1:19" x14ac:dyDescent="0.2">
      <c r="A6656" t="s">
        <v>2479</v>
      </c>
      <c r="B6656" t="s">
        <v>16</v>
      </c>
      <c r="C6656" t="s">
        <v>120</v>
      </c>
      <c r="D6656" t="s">
        <v>2480</v>
      </c>
      <c r="E6656">
        <v>3.8</v>
      </c>
      <c r="F6656">
        <v>150</v>
      </c>
      <c r="G6656" s="21">
        <v>6.95</v>
      </c>
      <c r="H6656">
        <v>2017</v>
      </c>
      <c r="J6656" t="str">
        <f>_xlfn.CONCAT(Table1[#This Row])</f>
        <v>Anté Barbera d'Asti Superiore 2017ItalyBarbera d'AstiTenimenti Ca'Bianca3.81506.952017</v>
      </c>
      <c r="S6656" t="b">
        <v>0</v>
      </c>
    </row>
    <row r="6657" spans="1:19" x14ac:dyDescent="0.2">
      <c r="A6657" t="s">
        <v>2467</v>
      </c>
      <c r="B6657" t="s">
        <v>16</v>
      </c>
      <c r="C6657" t="s">
        <v>404</v>
      </c>
      <c r="D6657" t="s">
        <v>1029</v>
      </c>
      <c r="E6657">
        <v>3.6</v>
      </c>
      <c r="F6657">
        <v>149</v>
      </c>
      <c r="G6657" s="21">
        <v>13.4</v>
      </c>
      <c r="H6657">
        <v>2017</v>
      </c>
      <c r="J6657" t="str">
        <f>_xlfn.CONCAT(Table1[#This Row])</f>
        <v>Lagrein 2017ItalySüdtirol - Alto AdigeAlois Lageder3.614913.42017</v>
      </c>
      <c r="S6657" t="b">
        <v>0</v>
      </c>
    </row>
    <row r="6658" spans="1:19" x14ac:dyDescent="0.2">
      <c r="A6658" t="s">
        <v>2404</v>
      </c>
      <c r="B6658" t="s">
        <v>9</v>
      </c>
      <c r="C6658" t="s">
        <v>175</v>
      </c>
      <c r="D6658" t="s">
        <v>173</v>
      </c>
      <c r="E6658">
        <v>3.6</v>
      </c>
      <c r="F6658">
        <v>147</v>
      </c>
      <c r="G6658" s="21">
        <v>7.19</v>
      </c>
      <c r="H6658">
        <v>2017</v>
      </c>
      <c r="J6658" t="str">
        <f>_xlfn.CONCAT(Table1[#This Row])</f>
        <v>Chai Mas Rouge 2017FrancePays d'OcPaul Mas3.61477.192017</v>
      </c>
      <c r="S6658" t="b">
        <v>0</v>
      </c>
    </row>
    <row r="6659" spans="1:19" x14ac:dyDescent="0.2">
      <c r="A6659" t="s">
        <v>2365</v>
      </c>
      <c r="B6659" t="s">
        <v>196</v>
      </c>
      <c r="C6659" t="s">
        <v>197</v>
      </c>
      <c r="D6659" t="s">
        <v>354</v>
      </c>
      <c r="E6659">
        <v>4.5999999999999996</v>
      </c>
      <c r="F6659">
        <v>146</v>
      </c>
      <c r="G6659" s="21">
        <v>74.989999999999995</v>
      </c>
      <c r="H6659">
        <v>2017</v>
      </c>
      <c r="J6659" t="str">
        <f>_xlfn.CONCAT(Table1[#This Row])</f>
        <v>Bramare Marchiori Vineyard Malbec 2017ArgentinaMendozaViña Cobos4.614674.992017</v>
      </c>
      <c r="S6659" t="b">
        <v>0</v>
      </c>
    </row>
    <row r="6660" spans="1:19" x14ac:dyDescent="0.2">
      <c r="A6660" t="s">
        <v>2380</v>
      </c>
      <c r="B6660" t="s">
        <v>196</v>
      </c>
      <c r="C6660" t="s">
        <v>197</v>
      </c>
      <c r="D6660" t="s">
        <v>1484</v>
      </c>
      <c r="E6660">
        <v>4</v>
      </c>
      <c r="F6660">
        <v>146</v>
      </c>
      <c r="G6660" s="21">
        <v>16.09</v>
      </c>
      <c r="H6660">
        <v>2017</v>
      </c>
      <c r="J6660" t="str">
        <f>_xlfn.CONCAT(Table1[#This Row])</f>
        <v>Ultra Malbec 2017ArgentinaMendozaKaiken414616.092017</v>
      </c>
      <c r="S6660" t="b">
        <v>0</v>
      </c>
    </row>
    <row r="6661" spans="1:19" x14ac:dyDescent="0.2">
      <c r="A6661" t="s">
        <v>762</v>
      </c>
      <c r="B6661" t="s">
        <v>62</v>
      </c>
      <c r="C6661" t="s">
        <v>63</v>
      </c>
      <c r="D6661" t="s">
        <v>2381</v>
      </c>
      <c r="E6661">
        <v>4</v>
      </c>
      <c r="F6661">
        <v>146</v>
      </c>
      <c r="G6661" s="21">
        <v>12.5</v>
      </c>
      <c r="H6661">
        <v>2017</v>
      </c>
      <c r="J6661" t="str">
        <f>_xlfn.CONCAT(Table1[#This Row])</f>
        <v>Cabernet Sauvignon 2017South AfricaStellenboschLanzerac414612.52017</v>
      </c>
      <c r="S6661" t="b">
        <v>0</v>
      </c>
    </row>
    <row r="6662" spans="1:19" x14ac:dyDescent="0.2">
      <c r="A6662" t="s">
        <v>2382</v>
      </c>
      <c r="B6662" t="s">
        <v>16</v>
      </c>
      <c r="C6662" t="s">
        <v>1024</v>
      </c>
      <c r="D6662" t="s">
        <v>2383</v>
      </c>
      <c r="E6662">
        <v>4</v>
      </c>
      <c r="F6662">
        <v>146</v>
      </c>
      <c r="G6662" s="21">
        <v>14.9</v>
      </c>
      <c r="H6662">
        <v>2017</v>
      </c>
      <c r="J6662" t="str">
        <f>_xlfn.CONCAT(Table1[#This Row])</f>
        <v>Roccardo Langhe Nebbiolo 2017ItalyLangheRocche Costamagna414614.92017</v>
      </c>
      <c r="S6662" t="b">
        <v>0</v>
      </c>
    </row>
    <row r="6663" spans="1:19" x14ac:dyDescent="0.2">
      <c r="A6663" t="s">
        <v>2385</v>
      </c>
      <c r="B6663" t="s">
        <v>62</v>
      </c>
      <c r="C6663" t="s">
        <v>63</v>
      </c>
      <c r="D6663" t="s">
        <v>2023</v>
      </c>
      <c r="E6663">
        <v>4</v>
      </c>
      <c r="F6663">
        <v>146</v>
      </c>
      <c r="G6663" s="21">
        <v>14.9</v>
      </c>
      <c r="H6663">
        <v>2017</v>
      </c>
      <c r="J6663" t="str">
        <f>_xlfn.CONCAT(Table1[#This Row])</f>
        <v>Vineyard Selection Shiraz 2017South AfricaStellenboschKleine Zalze414614.92017</v>
      </c>
      <c r="S6663" t="b">
        <v>0</v>
      </c>
    </row>
    <row r="6664" spans="1:19" x14ac:dyDescent="0.2">
      <c r="A6664" t="s">
        <v>2362</v>
      </c>
      <c r="B6664" t="s">
        <v>9</v>
      </c>
      <c r="C6664" t="s">
        <v>175</v>
      </c>
      <c r="D6664" t="s">
        <v>811</v>
      </c>
      <c r="E6664">
        <v>3.9</v>
      </c>
      <c r="F6664">
        <v>146</v>
      </c>
      <c r="G6664" s="21">
        <v>6.77</v>
      </c>
      <c r="H6664">
        <v>2017</v>
      </c>
      <c r="J6664" t="str">
        <f>_xlfn.CONCAT(Table1[#This Row])</f>
        <v>Villa Blanche Marselan 2017FrancePays d'OcCalmel &amp; Joseph3.91466.772017</v>
      </c>
      <c r="S6664" t="b">
        <v>0</v>
      </c>
    </row>
    <row r="6665" spans="1:19" x14ac:dyDescent="0.2">
      <c r="A6665" t="s">
        <v>2364</v>
      </c>
      <c r="B6665" t="s">
        <v>46</v>
      </c>
      <c r="C6665" t="s">
        <v>341</v>
      </c>
      <c r="D6665" t="s">
        <v>342</v>
      </c>
      <c r="E6665">
        <v>3.8</v>
      </c>
      <c r="F6665">
        <v>146</v>
      </c>
      <c r="G6665" s="21">
        <v>7.69</v>
      </c>
      <c r="H6665">
        <v>2017</v>
      </c>
      <c r="J6665" t="str">
        <f>_xlfn.CONCAT(Table1[#This Row])</f>
        <v>Organic Shiraz 2017AustraliaSouth AustraliaFarm Hand3.81467.692017</v>
      </c>
      <c r="S6665" t="b">
        <v>0</v>
      </c>
    </row>
    <row r="6666" spans="1:19" x14ac:dyDescent="0.2">
      <c r="A6666" t="s">
        <v>1781</v>
      </c>
      <c r="B6666" t="s">
        <v>255</v>
      </c>
      <c r="C6666" t="s">
        <v>2368</v>
      </c>
      <c r="D6666" t="s">
        <v>2369</v>
      </c>
      <c r="E6666">
        <v>3.8</v>
      </c>
      <c r="F6666">
        <v>146</v>
      </c>
      <c r="G6666" s="21">
        <v>13.5</v>
      </c>
      <c r="H6666">
        <v>2017</v>
      </c>
      <c r="J6666" t="str">
        <f>_xlfn.CONCAT(Table1[#This Row])</f>
        <v>Fetească Neagră 2017RomaniaDealurile OltenieiLa Cetate3.814613.52017</v>
      </c>
      <c r="S6666" t="b">
        <v>0</v>
      </c>
    </row>
    <row r="6667" spans="1:19" x14ac:dyDescent="0.2">
      <c r="A6667" t="s">
        <v>2370</v>
      </c>
      <c r="B6667" t="s">
        <v>66</v>
      </c>
      <c r="C6667" t="s">
        <v>308</v>
      </c>
      <c r="D6667" t="s">
        <v>309</v>
      </c>
      <c r="E6667">
        <v>3.6</v>
      </c>
      <c r="F6667">
        <v>146</v>
      </c>
      <c r="G6667" s="21">
        <v>5.79</v>
      </c>
      <c r="H6667">
        <v>2017</v>
      </c>
      <c r="J6667" t="str">
        <f>_xlfn.CONCAT(Table1[#This Row])</f>
        <v>Añares Crianza Rioja 2017SpainRiojaBodegas Olarra3.61465.792017</v>
      </c>
      <c r="S6667" t="b">
        <v>0</v>
      </c>
    </row>
    <row r="6668" spans="1:19" x14ac:dyDescent="0.2">
      <c r="A6668" t="s">
        <v>2320</v>
      </c>
      <c r="B6668" t="s">
        <v>675</v>
      </c>
      <c r="C6668" t="s">
        <v>676</v>
      </c>
      <c r="D6668" t="s">
        <v>677</v>
      </c>
      <c r="E6668">
        <v>4.4000000000000004</v>
      </c>
      <c r="F6668">
        <v>145</v>
      </c>
      <c r="G6668" s="21">
        <v>29.98</v>
      </c>
      <c r="H6668">
        <v>2017</v>
      </c>
      <c r="J6668" t="str">
        <f>_xlfn.CONCAT(Table1[#This Row])</f>
        <v>Negru de Purcari 2017MoldovaSouth EasternChâteau Purcari4.414529.982017</v>
      </c>
      <c r="S6668" t="b">
        <v>0</v>
      </c>
    </row>
    <row r="6669" spans="1:19" x14ac:dyDescent="0.2">
      <c r="A6669" t="s">
        <v>2335</v>
      </c>
      <c r="B6669" t="s">
        <v>62</v>
      </c>
      <c r="C6669" t="s">
        <v>2309</v>
      </c>
      <c r="D6669" t="s">
        <v>2310</v>
      </c>
      <c r="E6669">
        <v>3.9</v>
      </c>
      <c r="F6669">
        <v>145</v>
      </c>
      <c r="G6669" s="21">
        <v>8.9</v>
      </c>
      <c r="H6669">
        <v>2017</v>
      </c>
      <c r="J6669" t="str">
        <f>_xlfn.CONCAT(Table1[#This Row])</f>
        <v>Meifort 2017South AfricaConstantiaBuitenverwachting3.91458.92017</v>
      </c>
      <c r="S6669" t="b">
        <v>0</v>
      </c>
    </row>
    <row r="6670" spans="1:19" x14ac:dyDescent="0.2">
      <c r="A6670" t="s">
        <v>2323</v>
      </c>
      <c r="B6670" t="s">
        <v>2324</v>
      </c>
      <c r="C6670" t="s">
        <v>2325</v>
      </c>
      <c r="D6670" t="s">
        <v>2326</v>
      </c>
      <c r="E6670">
        <v>3.6</v>
      </c>
      <c r="F6670">
        <v>145</v>
      </c>
      <c r="G6670" s="21">
        <v>11.5</v>
      </c>
      <c r="H6670">
        <v>2017</v>
      </c>
      <c r="J6670" t="str">
        <f>_xlfn.CONCAT(Table1[#This Row])</f>
        <v>Boğazkere - Öküzgözü 2017TurkeyThraceSuvla3.614511.52017</v>
      </c>
      <c r="S6670" t="b">
        <v>0</v>
      </c>
    </row>
    <row r="6671" spans="1:19" x14ac:dyDescent="0.2">
      <c r="A6671" t="s">
        <v>2337</v>
      </c>
      <c r="B6671" t="s">
        <v>9</v>
      </c>
      <c r="C6671" t="s">
        <v>125</v>
      </c>
      <c r="D6671" t="s">
        <v>2338</v>
      </c>
      <c r="E6671">
        <v>3.6</v>
      </c>
      <c r="F6671">
        <v>145</v>
      </c>
      <c r="G6671" s="21">
        <v>8.2100000000000009</v>
      </c>
      <c r="H6671">
        <v>2017</v>
      </c>
      <c r="J6671" t="str">
        <f>_xlfn.CONCAT(Table1[#This Row])</f>
        <v>Bordeaux 2017FranceBordeauxChâteau Bel Air La Perriere3.61458.212017</v>
      </c>
      <c r="S6671" t="b">
        <v>0</v>
      </c>
    </row>
    <row r="6672" spans="1:19" x14ac:dyDescent="0.2">
      <c r="A6672" t="s">
        <v>2288</v>
      </c>
      <c r="B6672" t="s">
        <v>16</v>
      </c>
      <c r="C6672" t="s">
        <v>17</v>
      </c>
      <c r="D6672" t="s">
        <v>2289</v>
      </c>
      <c r="E6672">
        <v>4.2</v>
      </c>
      <c r="F6672">
        <v>144</v>
      </c>
      <c r="G6672" s="21">
        <v>58.39</v>
      </c>
      <c r="H6672">
        <v>2017</v>
      </c>
      <c r="J6672" t="str">
        <f>_xlfn.CONCAT(Table1[#This Row])</f>
        <v>Giusto di Notri Toscana 2017ItalyToscanaTua Rita4.214458.392017</v>
      </c>
      <c r="S6672" t="b">
        <v>0</v>
      </c>
    </row>
    <row r="6673" spans="1:19" x14ac:dyDescent="0.2">
      <c r="A6673" t="s">
        <v>2302</v>
      </c>
      <c r="B6673" t="s">
        <v>62</v>
      </c>
      <c r="C6673" t="s">
        <v>63</v>
      </c>
      <c r="D6673" t="s">
        <v>733</v>
      </c>
      <c r="E6673">
        <v>3.9</v>
      </c>
      <c r="F6673">
        <v>144</v>
      </c>
      <c r="G6673" s="21">
        <v>8.57</v>
      </c>
      <c r="H6673">
        <v>2017</v>
      </c>
      <c r="J6673" t="str">
        <f>_xlfn.CONCAT(Table1[#This Row])</f>
        <v>Pinotage 2017South AfricaStellenboschSimonsig3.91448.572017</v>
      </c>
      <c r="S6673" t="b">
        <v>0</v>
      </c>
    </row>
    <row r="6674" spans="1:19" x14ac:dyDescent="0.2">
      <c r="A6674" t="s">
        <v>2300</v>
      </c>
      <c r="B6674" t="s">
        <v>66</v>
      </c>
      <c r="C6674" t="s">
        <v>487</v>
      </c>
      <c r="D6674" t="s">
        <v>1688</v>
      </c>
      <c r="E6674">
        <v>3.8</v>
      </c>
      <c r="F6674">
        <v>144</v>
      </c>
      <c r="G6674" s="21">
        <v>10.6</v>
      </c>
      <c r="H6674">
        <v>2017</v>
      </c>
      <c r="J6674" t="str">
        <f>_xlfn.CONCAT(Table1[#This Row])</f>
        <v>Lignum Penedès 2017SpainPenedèsAlbet i Noya3.814410.62017</v>
      </c>
      <c r="S6674" t="b">
        <v>0</v>
      </c>
    </row>
    <row r="6675" spans="1:19" x14ac:dyDescent="0.2">
      <c r="A6675" t="s">
        <v>2301</v>
      </c>
      <c r="B6675" t="s">
        <v>16</v>
      </c>
      <c r="C6675" t="s">
        <v>638</v>
      </c>
      <c r="D6675" t="s">
        <v>639</v>
      </c>
      <c r="E6675">
        <v>3.7</v>
      </c>
      <c r="F6675">
        <v>144</v>
      </c>
      <c r="G6675" s="21">
        <v>5.95</v>
      </c>
      <c r="H6675">
        <v>2017</v>
      </c>
      <c r="J6675" t="str">
        <f>_xlfn.CONCAT(Table1[#This Row])</f>
        <v>Aires Montepulciano d'Abruzzo 2017ItalyMontepulciano d'AbruzzoFosso Corno3.71445.952017</v>
      </c>
      <c r="S6675" t="b">
        <v>0</v>
      </c>
    </row>
    <row r="6676" spans="1:19" x14ac:dyDescent="0.2">
      <c r="A6676" t="s">
        <v>685</v>
      </c>
      <c r="B6676" t="s">
        <v>62</v>
      </c>
      <c r="C6676" t="s">
        <v>63</v>
      </c>
      <c r="D6676" t="s">
        <v>1955</v>
      </c>
      <c r="E6676">
        <v>3.7</v>
      </c>
      <c r="F6676">
        <v>144</v>
      </c>
      <c r="G6676" s="21">
        <v>8.2899999999999991</v>
      </c>
      <c r="H6676">
        <v>2017</v>
      </c>
      <c r="J6676" t="str">
        <f>_xlfn.CONCAT(Table1[#This Row])</f>
        <v>Shiraz 2017South AfricaStellenboschZonnebloem3.71448.292017</v>
      </c>
      <c r="S6676" t="b">
        <v>0</v>
      </c>
    </row>
    <row r="6677" spans="1:19" x14ac:dyDescent="0.2">
      <c r="A6677" t="s">
        <v>2298</v>
      </c>
      <c r="B6677" t="s">
        <v>34</v>
      </c>
      <c r="C6677" t="s">
        <v>599</v>
      </c>
      <c r="D6677" t="s">
        <v>2299</v>
      </c>
      <c r="E6677">
        <v>3.3</v>
      </c>
      <c r="F6677">
        <v>144</v>
      </c>
      <c r="G6677" s="21">
        <v>7.53</v>
      </c>
      <c r="H6677">
        <v>2017</v>
      </c>
      <c r="J6677" t="str">
        <f>_xlfn.CONCAT(Table1[#This Row])</f>
        <v>Estate Carmenère 2017ChileMaipo ValleyDe Martino3.31447.532017</v>
      </c>
      <c r="S6677" t="b">
        <v>0</v>
      </c>
    </row>
    <row r="6678" spans="1:19" x14ac:dyDescent="0.2">
      <c r="A6678" t="s">
        <v>2252</v>
      </c>
      <c r="B6678" t="s">
        <v>16</v>
      </c>
      <c r="C6678" t="s">
        <v>1446</v>
      </c>
      <c r="D6678" t="s">
        <v>2118</v>
      </c>
      <c r="E6678">
        <v>4.0999999999999996</v>
      </c>
      <c r="F6678">
        <v>143</v>
      </c>
      <c r="G6678" s="21">
        <v>13.9</v>
      </c>
      <c r="H6678">
        <v>2017</v>
      </c>
      <c r="J6678" t="str">
        <f>_xlfn.CONCAT(Table1[#This Row])</f>
        <v>Aglianico Del Vulture Piano Del Cerro 2017ItalyAglianico del VultureVigneti del Vulture4.114313.92017</v>
      </c>
      <c r="S6678" t="b">
        <v>0</v>
      </c>
    </row>
    <row r="6679" spans="1:19" x14ac:dyDescent="0.2">
      <c r="A6679" t="s">
        <v>942</v>
      </c>
      <c r="B6679" t="s">
        <v>16</v>
      </c>
      <c r="C6679" t="s">
        <v>294</v>
      </c>
      <c r="D6679" t="s">
        <v>339</v>
      </c>
      <c r="E6679">
        <v>4</v>
      </c>
      <c r="F6679">
        <v>143</v>
      </c>
      <c r="G6679" s="21">
        <v>23.73</v>
      </c>
      <c r="H6679">
        <v>2017</v>
      </c>
      <c r="J6679" t="str">
        <f>_xlfn.CONCAT(Table1[#This Row])</f>
        <v>Rosso di Montalcino 2017ItalyRosso di MontalcinoPoggio Antico414323.732017</v>
      </c>
      <c r="S6679" t="b">
        <v>0</v>
      </c>
    </row>
    <row r="6680" spans="1:19" x14ac:dyDescent="0.2">
      <c r="A6680" t="s">
        <v>2272</v>
      </c>
      <c r="B6680" t="s">
        <v>16</v>
      </c>
      <c r="C6680" t="s">
        <v>178</v>
      </c>
      <c r="D6680" t="s">
        <v>2273</v>
      </c>
      <c r="E6680">
        <v>4</v>
      </c>
      <c r="F6680">
        <v>143</v>
      </c>
      <c r="G6680" s="21">
        <v>31.45</v>
      </c>
      <c r="H6680">
        <v>2017</v>
      </c>
      <c r="J6680" t="str">
        <f>_xlfn.CONCAT(Table1[#This Row])</f>
        <v>Barbera d’Alba Vigna Martina 2017ItalyBarbera d'AlbaElio Grasso414331.452017</v>
      </c>
      <c r="S6680" t="b">
        <v>0</v>
      </c>
    </row>
    <row r="6681" spans="1:19" x14ac:dyDescent="0.2">
      <c r="A6681" t="s">
        <v>2228</v>
      </c>
      <c r="B6681" t="s">
        <v>16</v>
      </c>
      <c r="C6681" t="s">
        <v>638</v>
      </c>
      <c r="D6681" t="s">
        <v>2229</v>
      </c>
      <c r="E6681">
        <v>4.2</v>
      </c>
      <c r="F6681">
        <v>142</v>
      </c>
      <c r="G6681" s="21">
        <v>17.809999999999999</v>
      </c>
      <c r="H6681">
        <v>2017</v>
      </c>
      <c r="J6681" t="str">
        <f>_xlfn.CONCAT(Table1[#This Row])</f>
        <v>Amaranta Montepulciano d'Abruzzo 2017ItalyMontepulciano d'AbruzzoTenuta Ulisse4.214217.812017</v>
      </c>
      <c r="S6681" t="b">
        <v>0</v>
      </c>
    </row>
    <row r="6682" spans="1:19" x14ac:dyDescent="0.2">
      <c r="A6682" t="s">
        <v>2216</v>
      </c>
      <c r="B6682" t="s">
        <v>16</v>
      </c>
      <c r="C6682" t="s">
        <v>38</v>
      </c>
      <c r="D6682" t="s">
        <v>1155</v>
      </c>
      <c r="E6682">
        <v>3.4</v>
      </c>
      <c r="F6682">
        <v>142</v>
      </c>
      <c r="G6682" s="21">
        <v>6.45</v>
      </c>
      <c r="H6682">
        <v>2017</v>
      </c>
      <c r="J6682" t="str">
        <f>_xlfn.CONCAT(Table1[#This Row])</f>
        <v>Chianti Pontormo 2017ItalyChiantiCastelli del Grevepesa3.41426.452017</v>
      </c>
      <c r="S6682" t="b">
        <v>0</v>
      </c>
    </row>
    <row r="6683" spans="1:19" x14ac:dyDescent="0.2">
      <c r="A6683" t="s">
        <v>2168</v>
      </c>
      <c r="B6683" t="s">
        <v>1681</v>
      </c>
      <c r="C6683" t="s">
        <v>1682</v>
      </c>
      <c r="D6683" t="s">
        <v>1683</v>
      </c>
      <c r="E6683">
        <v>4.4000000000000004</v>
      </c>
      <c r="F6683">
        <v>140</v>
      </c>
      <c r="G6683" s="21">
        <v>16.899999999999999</v>
      </c>
      <c r="H6683">
        <v>2017</v>
      </c>
      <c r="J6683" t="str">
        <f>_xlfn.CONCAT(Table1[#This Row])</f>
        <v>Shavkapito 2017GeorgiaKakhetiMukhrani4.414016.92017</v>
      </c>
      <c r="S6683" t="b">
        <v>0</v>
      </c>
    </row>
    <row r="6684" spans="1:19" x14ac:dyDescent="0.2">
      <c r="A6684" t="s">
        <v>2157</v>
      </c>
      <c r="B6684" t="s">
        <v>66</v>
      </c>
      <c r="C6684" t="s">
        <v>222</v>
      </c>
      <c r="D6684" t="s">
        <v>2158</v>
      </c>
      <c r="E6684">
        <v>3.9</v>
      </c>
      <c r="F6684">
        <v>140</v>
      </c>
      <c r="G6684" s="21">
        <v>10.89</v>
      </c>
      <c r="H6684">
        <v>2017</v>
      </c>
      <c r="J6684" t="str">
        <f>_xlfn.CONCAT(Table1[#This Row])</f>
        <v>Romántica Crianza 2017SpainRibera del DueroBodega de Bardos3.914010.892017</v>
      </c>
      <c r="S6684" t="b">
        <v>0</v>
      </c>
    </row>
    <row r="6685" spans="1:19" x14ac:dyDescent="0.2">
      <c r="A6685" t="s">
        <v>2163</v>
      </c>
      <c r="B6685" t="s">
        <v>9</v>
      </c>
      <c r="C6685" t="s">
        <v>2164</v>
      </c>
      <c r="D6685" t="s">
        <v>868</v>
      </c>
      <c r="E6685">
        <v>3.7</v>
      </c>
      <c r="F6685">
        <v>140</v>
      </c>
      <c r="G6685" s="21">
        <v>22.78</v>
      </c>
      <c r="H6685">
        <v>2017</v>
      </c>
      <c r="J6685" t="str">
        <f>_xlfn.CONCAT(Table1[#This Row])</f>
        <v>Rully Red 2017FranceRullyJoseph Drouhin3.714022.782017</v>
      </c>
      <c r="S6685" t="b">
        <v>0</v>
      </c>
    </row>
    <row r="6686" spans="1:19" x14ac:dyDescent="0.2">
      <c r="A6686" t="s">
        <v>2142</v>
      </c>
      <c r="B6686" t="s">
        <v>16</v>
      </c>
      <c r="C6686" t="s">
        <v>2143</v>
      </c>
      <c r="D6686" t="s">
        <v>2144</v>
      </c>
      <c r="E6686">
        <v>4.5999999999999996</v>
      </c>
      <c r="F6686">
        <v>139</v>
      </c>
      <c r="G6686" s="21">
        <v>106.6</v>
      </c>
      <c r="H6686">
        <v>2017</v>
      </c>
      <c r="J6686" t="str">
        <f>_xlfn.CONCAT(Table1[#This Row])</f>
        <v>Kurni Marche 2017ItalyMarcheOasi degli Angeli4.6139106.62017</v>
      </c>
      <c r="S6686" t="b">
        <v>0</v>
      </c>
    </row>
    <row r="6687" spans="1:19" x14ac:dyDescent="0.2">
      <c r="A6687" t="s">
        <v>2138</v>
      </c>
      <c r="B6687" t="s">
        <v>9</v>
      </c>
      <c r="C6687" t="s">
        <v>2139</v>
      </c>
      <c r="D6687" t="s">
        <v>2140</v>
      </c>
      <c r="E6687">
        <v>4</v>
      </c>
      <c r="F6687">
        <v>139</v>
      </c>
      <c r="G6687" s="21">
        <v>19.899999999999999</v>
      </c>
      <c r="H6687">
        <v>2017</v>
      </c>
      <c r="J6687" t="str">
        <f>_xlfn.CONCAT(Table1[#This Row])</f>
        <v>La Rosine Syrah 2017FranceCollines RhodaniennesMichel &amp; Stéphane Ogier413919.92017</v>
      </c>
      <c r="S6687" t="b">
        <v>0</v>
      </c>
    </row>
    <row r="6688" spans="1:19" x14ac:dyDescent="0.2">
      <c r="A6688" t="s">
        <v>2150</v>
      </c>
      <c r="B6688" t="s">
        <v>9</v>
      </c>
      <c r="C6688" t="s">
        <v>2151</v>
      </c>
      <c r="D6688" t="s">
        <v>118</v>
      </c>
      <c r="E6688">
        <v>4</v>
      </c>
      <c r="F6688">
        <v>139</v>
      </c>
      <c r="G6688" s="21">
        <v>33.9</v>
      </c>
      <c r="H6688">
        <v>2017</v>
      </c>
      <c r="J6688" t="str">
        <f>_xlfn.CONCAT(Table1[#This Row])</f>
        <v>Mercurey 1er Cru Clos du Roy 2017FranceMercureyFaiveley413933.92017</v>
      </c>
      <c r="S6688" t="b">
        <v>0</v>
      </c>
    </row>
    <row r="6689" spans="1:19" x14ac:dyDescent="0.2">
      <c r="A6689" t="s">
        <v>2119</v>
      </c>
      <c r="B6689" t="s">
        <v>34</v>
      </c>
      <c r="C6689" t="s">
        <v>2120</v>
      </c>
      <c r="D6689" t="s">
        <v>2121</v>
      </c>
      <c r="E6689">
        <v>3.9</v>
      </c>
      <c r="F6689">
        <v>139</v>
      </c>
      <c r="G6689" s="21">
        <v>28.95</v>
      </c>
      <c r="H6689">
        <v>2017</v>
      </c>
      <c r="J6689" t="str">
        <f>_xlfn.CONCAT(Table1[#This Row])</f>
        <v>Pinot Noir Pequeñas Producciones 2017ChileCasablanca ValleyCasas del Bosque3.913928.952017</v>
      </c>
      <c r="S6689" t="b">
        <v>0</v>
      </c>
    </row>
    <row r="6690" spans="1:19" x14ac:dyDescent="0.2">
      <c r="A6690" t="s">
        <v>2131</v>
      </c>
      <c r="B6690" t="s">
        <v>66</v>
      </c>
      <c r="C6690" t="s">
        <v>166</v>
      </c>
      <c r="D6690" t="s">
        <v>167</v>
      </c>
      <c r="E6690">
        <v>3.5</v>
      </c>
      <c r="F6690">
        <v>139</v>
      </c>
      <c r="G6690" s="21">
        <v>6.72</v>
      </c>
      <c r="H6690">
        <v>2017</v>
      </c>
      <c r="J6690" t="str">
        <f>_xlfn.CONCAT(Table1[#This Row])</f>
        <v>Black Label Syrah - Monastrell 2017SpainAlmansaBodegas Piqueras3.51396.722017</v>
      </c>
      <c r="S6690" t="b">
        <v>0</v>
      </c>
    </row>
    <row r="6691" spans="1:19" x14ac:dyDescent="0.2">
      <c r="A6691" t="s">
        <v>2087</v>
      </c>
      <c r="B6691" t="s">
        <v>16</v>
      </c>
      <c r="C6691" t="s">
        <v>404</v>
      </c>
      <c r="D6691" t="s">
        <v>2088</v>
      </c>
      <c r="E6691">
        <v>4.0999999999999996</v>
      </c>
      <c r="F6691">
        <v>138</v>
      </c>
      <c r="G6691" s="21">
        <v>27.2</v>
      </c>
      <c r="H6691">
        <v>2017</v>
      </c>
      <c r="J6691" t="str">
        <f>_xlfn.CONCAT(Table1[#This Row])</f>
        <v>Mason Pinot Nero 2017ItalySüdtirol - Alto AdigeManincor4.113827.22017</v>
      </c>
      <c r="S6691" t="b">
        <v>0</v>
      </c>
    </row>
    <row r="6692" spans="1:19" x14ac:dyDescent="0.2">
      <c r="A6692" t="s">
        <v>942</v>
      </c>
      <c r="B6692" t="s">
        <v>16</v>
      </c>
      <c r="C6692" t="s">
        <v>294</v>
      </c>
      <c r="D6692" t="s">
        <v>2076</v>
      </c>
      <c r="E6692">
        <v>4</v>
      </c>
      <c r="F6692">
        <v>138</v>
      </c>
      <c r="G6692" s="21">
        <v>17.89</v>
      </c>
      <c r="H6692">
        <v>2017</v>
      </c>
      <c r="J6692" t="str">
        <f>_xlfn.CONCAT(Table1[#This Row])</f>
        <v>Rosso di Montalcino 2017ItalyRosso di MontalcinoCollosorbo413817.892017</v>
      </c>
      <c r="S6692" t="b">
        <v>0</v>
      </c>
    </row>
    <row r="6693" spans="1:19" x14ac:dyDescent="0.2">
      <c r="A6693" t="s">
        <v>789</v>
      </c>
      <c r="B6693" t="s">
        <v>34</v>
      </c>
      <c r="C6693" t="s">
        <v>718</v>
      </c>
      <c r="D6693" t="s">
        <v>2090</v>
      </c>
      <c r="E6693">
        <v>4</v>
      </c>
      <c r="F6693">
        <v>138</v>
      </c>
      <c r="G6693" s="21">
        <v>13.9</v>
      </c>
      <c r="H6693">
        <v>2017</v>
      </c>
      <c r="J6693" t="str">
        <f>_xlfn.CONCAT(Table1[#This Row])</f>
        <v>Gran Reserva Cabernet Sauvignon 2017ChileColchagua ValleyTerraNoble413813.92017</v>
      </c>
      <c r="S6693" t="b">
        <v>0</v>
      </c>
    </row>
    <row r="6694" spans="1:19" x14ac:dyDescent="0.2">
      <c r="A6694" t="s">
        <v>2079</v>
      </c>
      <c r="B6694" t="s">
        <v>16</v>
      </c>
      <c r="C6694" t="s">
        <v>748</v>
      </c>
      <c r="D6694" t="s">
        <v>2080</v>
      </c>
      <c r="E6694">
        <v>3.9</v>
      </c>
      <c r="F6694">
        <v>138</v>
      </c>
      <c r="G6694" s="21">
        <v>9.5</v>
      </c>
      <c r="H6694">
        <v>2017</v>
      </c>
      <c r="J6694" t="str">
        <f>_xlfn.CONCAT(Table1[#This Row])</f>
        <v>Serpaiolo Rosso Toscana 2017ItalyMaremma ToscanaSerpaia di Endrizzi3.91389.52017</v>
      </c>
      <c r="S6694" t="b">
        <v>0</v>
      </c>
    </row>
    <row r="6695" spans="1:19" x14ac:dyDescent="0.2">
      <c r="A6695" t="s">
        <v>2089</v>
      </c>
      <c r="B6695" t="s">
        <v>9</v>
      </c>
      <c r="C6695" t="s">
        <v>56</v>
      </c>
      <c r="D6695" t="s">
        <v>566</v>
      </c>
      <c r="E6695">
        <v>3.7</v>
      </c>
      <c r="F6695">
        <v>138</v>
      </c>
      <c r="G6695" s="21">
        <v>8.2899999999999991</v>
      </c>
      <c r="H6695">
        <v>2017</v>
      </c>
      <c r="J6695" t="str">
        <f>_xlfn.CONCAT(Table1[#This Row])</f>
        <v>Les Rabassières Côtes-du-Rhône Rouge 2017FranceCôtes-du-RhôneMaison Bouachon3.71388.292017</v>
      </c>
      <c r="S6695" t="b">
        <v>0</v>
      </c>
    </row>
    <row r="6696" spans="1:19" x14ac:dyDescent="0.2">
      <c r="A6696" t="s">
        <v>2037</v>
      </c>
      <c r="B6696" t="s">
        <v>9</v>
      </c>
      <c r="C6696" t="s">
        <v>389</v>
      </c>
      <c r="D6696" t="s">
        <v>2038</v>
      </c>
      <c r="E6696">
        <v>4</v>
      </c>
      <c r="F6696">
        <v>137</v>
      </c>
      <c r="G6696" s="21">
        <v>131.6</v>
      </c>
      <c r="H6696">
        <v>2017</v>
      </c>
      <c r="J6696" t="str">
        <f>_xlfn.CONCAT(Table1[#This Row])</f>
        <v>Pessac-Léognan 2017FrancePessac-LéognanChâteau Haut-Bailly4137131.62017</v>
      </c>
      <c r="S6696" t="b">
        <v>0</v>
      </c>
    </row>
    <row r="6697" spans="1:19" x14ac:dyDescent="0.2">
      <c r="A6697" t="s">
        <v>1433</v>
      </c>
      <c r="B6697" t="s">
        <v>16</v>
      </c>
      <c r="C6697" t="s">
        <v>178</v>
      </c>
      <c r="D6697" t="s">
        <v>179</v>
      </c>
      <c r="E6697">
        <v>3.9</v>
      </c>
      <c r="F6697">
        <v>137</v>
      </c>
      <c r="G6697" s="21">
        <v>17.29</v>
      </c>
      <c r="H6697">
        <v>2017</v>
      </c>
      <c r="J6697" t="str">
        <f>_xlfn.CONCAT(Table1[#This Row])</f>
        <v>Barbera d'Alba 2017ItalyBarbera d'AlbaEnzo Boglietti3.913717.292017</v>
      </c>
      <c r="S6697" t="b">
        <v>0</v>
      </c>
    </row>
    <row r="6698" spans="1:19" x14ac:dyDescent="0.2">
      <c r="A6698" t="s">
        <v>2051</v>
      </c>
      <c r="B6698" t="s">
        <v>34</v>
      </c>
      <c r="C6698" t="s">
        <v>898</v>
      </c>
      <c r="D6698" t="s">
        <v>899</v>
      </c>
      <c r="E6698">
        <v>3.7</v>
      </c>
      <c r="F6698">
        <v>137</v>
      </c>
      <c r="G6698" s="21">
        <v>14.9</v>
      </c>
      <c r="H6698">
        <v>2017</v>
      </c>
      <c r="J6698" t="str">
        <f>_xlfn.CONCAT(Table1[#This Row])</f>
        <v>Max Reserva Merlot 2017ChileAconcagua ValleyErrazuriz3.713714.92017</v>
      </c>
      <c r="S6698" t="b">
        <v>0</v>
      </c>
    </row>
    <row r="6699" spans="1:19" x14ac:dyDescent="0.2">
      <c r="A6699" t="s">
        <v>2053</v>
      </c>
      <c r="B6699" t="s">
        <v>16</v>
      </c>
      <c r="C6699" t="s">
        <v>926</v>
      </c>
      <c r="D6699" t="s">
        <v>270</v>
      </c>
      <c r="E6699">
        <v>3.7</v>
      </c>
      <c r="F6699">
        <v>137</v>
      </c>
      <c r="G6699" s="21">
        <v>12.95</v>
      </c>
      <c r="H6699">
        <v>2017</v>
      </c>
      <c r="J6699" t="str">
        <f>_xlfn.CONCAT(Table1[#This Row])</f>
        <v>Alta Mora Etna Rosso 2017ItalyEtnaCusumano3.713712.952017</v>
      </c>
      <c r="S6699" t="b">
        <v>0</v>
      </c>
    </row>
    <row r="6700" spans="1:19" x14ac:dyDescent="0.2">
      <c r="A6700" t="s">
        <v>2058</v>
      </c>
      <c r="B6700" t="s">
        <v>23</v>
      </c>
      <c r="C6700" t="s">
        <v>2059</v>
      </c>
      <c r="D6700" t="s">
        <v>2060</v>
      </c>
      <c r="E6700">
        <v>3.7</v>
      </c>
      <c r="F6700">
        <v>137</v>
      </c>
      <c r="G6700" s="21">
        <v>8.8000000000000007</v>
      </c>
      <c r="H6700">
        <v>2017</v>
      </c>
      <c r="J6700" t="str">
        <f>_xlfn.CONCAT(Table1[#This Row])</f>
        <v>Classic Blaufränkisch 2017AustriaMittelburgenlandHans Igler3.71378.82017</v>
      </c>
      <c r="S6700" t="b">
        <v>0</v>
      </c>
    </row>
    <row r="6701" spans="1:19" x14ac:dyDescent="0.2">
      <c r="A6701" t="s">
        <v>2019</v>
      </c>
      <c r="B6701" t="s">
        <v>62</v>
      </c>
      <c r="C6701" t="s">
        <v>1798</v>
      </c>
      <c r="D6701" t="s">
        <v>2020</v>
      </c>
      <c r="E6701">
        <v>4</v>
      </c>
      <c r="F6701">
        <v>136</v>
      </c>
      <c r="G6701" s="21">
        <v>14.95</v>
      </c>
      <c r="H6701">
        <v>2017</v>
      </c>
      <c r="J6701" t="str">
        <f>_xlfn.CONCAT(Table1[#This Row])</f>
        <v>Traildust 2017South AfricaCoastal RegionBeyerskloof413614.952017</v>
      </c>
      <c r="S6701" t="b">
        <v>0</v>
      </c>
    </row>
    <row r="6702" spans="1:19" x14ac:dyDescent="0.2">
      <c r="A6702" t="s">
        <v>2024</v>
      </c>
      <c r="B6702" t="s">
        <v>16</v>
      </c>
      <c r="C6702" t="s">
        <v>291</v>
      </c>
      <c r="D6702" t="s">
        <v>1225</v>
      </c>
      <c r="E6702">
        <v>3.9</v>
      </c>
      <c r="F6702">
        <v>136</v>
      </c>
      <c r="G6702" s="21">
        <v>10.67</v>
      </c>
      <c r="H6702">
        <v>2017</v>
      </c>
      <c r="J6702" t="str">
        <f>_xlfn.CONCAT(Table1[#This Row])</f>
        <v>Le Crosare Valpolicella Ripasso Classico Superiore 2017ItalyValpolicella Ripasso ClassicoLenotti3.913610.672017</v>
      </c>
      <c r="S6702" t="b">
        <v>0</v>
      </c>
    </row>
    <row r="6703" spans="1:19" x14ac:dyDescent="0.2">
      <c r="A6703" t="s">
        <v>650</v>
      </c>
      <c r="B6703" t="s">
        <v>9</v>
      </c>
      <c r="C6703" t="s">
        <v>27</v>
      </c>
      <c r="D6703" t="s">
        <v>1973</v>
      </c>
      <c r="E6703">
        <v>4.0999999999999996</v>
      </c>
      <c r="F6703">
        <v>135</v>
      </c>
      <c r="G6703" s="21">
        <v>22.9</v>
      </c>
      <c r="H6703">
        <v>2017</v>
      </c>
      <c r="J6703" t="str">
        <f>_xlfn.CONCAT(Table1[#This Row])</f>
        <v>Gigondas 2017FranceGigondasDomaine la Bouissiere4.113522.92017</v>
      </c>
      <c r="S6703" t="b">
        <v>0</v>
      </c>
    </row>
    <row r="6704" spans="1:19" x14ac:dyDescent="0.2">
      <c r="A6704" t="s">
        <v>1988</v>
      </c>
      <c r="B6704" t="s">
        <v>9</v>
      </c>
      <c r="C6704" t="s">
        <v>666</v>
      </c>
      <c r="D6704" t="s">
        <v>1989</v>
      </c>
      <c r="E6704">
        <v>4.0999999999999996</v>
      </c>
      <c r="F6704">
        <v>135</v>
      </c>
      <c r="G6704" s="21">
        <v>84</v>
      </c>
      <c r="H6704">
        <v>2017</v>
      </c>
      <c r="J6704" t="str">
        <f>_xlfn.CONCAT(Table1[#This Row])</f>
        <v>Gevrey-Chambertin 2017FranceGevrey-ChambertinDomaine Trapet4.1135842017</v>
      </c>
      <c r="S6704" t="b">
        <v>0</v>
      </c>
    </row>
    <row r="6705" spans="1:19" x14ac:dyDescent="0.2">
      <c r="A6705" t="s">
        <v>1982</v>
      </c>
      <c r="B6705" t="s">
        <v>9</v>
      </c>
      <c r="C6705" t="s">
        <v>1983</v>
      </c>
      <c r="D6705" t="s">
        <v>1984</v>
      </c>
      <c r="E6705">
        <v>3.9</v>
      </c>
      <c r="F6705">
        <v>135</v>
      </c>
      <c r="G6705" s="21">
        <v>23.29</v>
      </c>
      <c r="H6705">
        <v>2017</v>
      </c>
      <c r="J6705" t="str">
        <f>_xlfn.CONCAT(Table1[#This Row])</f>
        <v>Eolithe 2017FranceSaumurChâteau de Fosse-Sèche3.913523.292017</v>
      </c>
      <c r="S6705" t="b">
        <v>0</v>
      </c>
    </row>
    <row r="6706" spans="1:19" x14ac:dyDescent="0.2">
      <c r="A6706" t="s">
        <v>1986</v>
      </c>
      <c r="B6706" t="s">
        <v>9</v>
      </c>
      <c r="C6706" t="s">
        <v>368</v>
      </c>
      <c r="D6706" t="s">
        <v>369</v>
      </c>
      <c r="E6706">
        <v>3.7</v>
      </c>
      <c r="F6706">
        <v>135</v>
      </c>
      <c r="G6706" s="21">
        <v>16.47</v>
      </c>
      <c r="H6706">
        <v>2017</v>
      </c>
      <c r="J6706" t="str">
        <f>_xlfn.CONCAT(Table1[#This Row])</f>
        <v>Enfant Sauvage 2017FranceCôtes CatalanesDomaine Les Enfants Sauvages3.713516.472017</v>
      </c>
      <c r="S6706" t="b">
        <v>0</v>
      </c>
    </row>
    <row r="6707" spans="1:19" x14ac:dyDescent="0.2">
      <c r="A6707" t="s">
        <v>1944</v>
      </c>
      <c r="B6707" t="s">
        <v>196</v>
      </c>
      <c r="C6707" t="s">
        <v>197</v>
      </c>
      <c r="D6707" t="s">
        <v>1945</v>
      </c>
      <c r="E6707">
        <v>4</v>
      </c>
      <c r="F6707">
        <v>134</v>
      </c>
      <c r="G6707" s="21">
        <v>15.16</v>
      </c>
      <c r="H6707">
        <v>2017</v>
      </c>
      <c r="J6707" t="str">
        <f>_xlfn.CONCAT(Table1[#This Row])</f>
        <v>Selected Vines Malbec (Barrancas Vineyards) 2017ArgentinaMendozaPascual Toso413415.162017</v>
      </c>
      <c r="S6707" t="b">
        <v>0</v>
      </c>
    </row>
    <row r="6708" spans="1:19" x14ac:dyDescent="0.2">
      <c r="A6708" t="s">
        <v>1561</v>
      </c>
      <c r="B6708" t="s">
        <v>62</v>
      </c>
      <c r="C6708" t="s">
        <v>63</v>
      </c>
      <c r="D6708" t="s">
        <v>1955</v>
      </c>
      <c r="E6708">
        <v>3.8</v>
      </c>
      <c r="F6708">
        <v>134</v>
      </c>
      <c r="G6708" s="21">
        <v>8.2899999999999991</v>
      </c>
      <c r="H6708">
        <v>2017</v>
      </c>
      <c r="J6708" t="str">
        <f>_xlfn.CONCAT(Table1[#This Row])</f>
        <v>Merlot 2017South AfricaStellenboschZonnebloem3.81348.292017</v>
      </c>
      <c r="S6708" t="b">
        <v>0</v>
      </c>
    </row>
    <row r="6709" spans="1:19" x14ac:dyDescent="0.2">
      <c r="A6709" t="s">
        <v>741</v>
      </c>
      <c r="B6709" t="s">
        <v>9</v>
      </c>
      <c r="C6709" t="s">
        <v>742</v>
      </c>
      <c r="D6709" t="s">
        <v>1956</v>
      </c>
      <c r="E6709">
        <v>3.8</v>
      </c>
      <c r="F6709">
        <v>134</v>
      </c>
      <c r="G6709" s="21">
        <v>8.7799999999999994</v>
      </c>
      <c r="H6709">
        <v>2017</v>
      </c>
      <c r="J6709" t="str">
        <f>_xlfn.CONCAT(Table1[#This Row])</f>
        <v>Bordeaux Supérieur 2017FranceBordeaux SupérieurChâteau Le Gardera3.81348.782017</v>
      </c>
      <c r="S6709" t="b">
        <v>0</v>
      </c>
    </row>
    <row r="6710" spans="1:19" x14ac:dyDescent="0.2">
      <c r="A6710" t="s">
        <v>1963</v>
      </c>
      <c r="B6710" t="s">
        <v>34</v>
      </c>
      <c r="C6710" t="s">
        <v>718</v>
      </c>
      <c r="D6710" t="s">
        <v>1964</v>
      </c>
      <c r="E6710">
        <v>3.5</v>
      </c>
      <c r="F6710">
        <v>134</v>
      </c>
      <c r="G6710" s="21">
        <v>8.5</v>
      </c>
      <c r="H6710">
        <v>2017</v>
      </c>
      <c r="J6710" t="str">
        <f>_xlfn.CONCAT(Table1[#This Row])</f>
        <v>Cabernet Sauvignon Reserva 2017ChileColchagua ValleyVeramonte3.51348.52017</v>
      </c>
      <c r="S6710" t="b">
        <v>0</v>
      </c>
    </row>
    <row r="6711" spans="1:19" x14ac:dyDescent="0.2">
      <c r="A6711" t="s">
        <v>1931</v>
      </c>
      <c r="B6711" t="s">
        <v>16</v>
      </c>
      <c r="C6711" t="s">
        <v>404</v>
      </c>
      <c r="D6711" t="s">
        <v>1932</v>
      </c>
      <c r="E6711">
        <v>4.0999999999999996</v>
      </c>
      <c r="F6711">
        <v>133</v>
      </c>
      <c r="G6711" s="21">
        <v>19.899999999999999</v>
      </c>
      <c r="H6711">
        <v>2017</v>
      </c>
      <c r="J6711" t="str">
        <f>_xlfn.CONCAT(Table1[#This Row])</f>
        <v>Gries Lagrein Riserva 2017ItalySüdtirol - Alto AdigeNals Margreid4.113319.92017</v>
      </c>
      <c r="S6711" t="b">
        <v>0</v>
      </c>
    </row>
    <row r="6712" spans="1:19" x14ac:dyDescent="0.2">
      <c r="A6712" t="s">
        <v>1919</v>
      </c>
      <c r="B6712" t="s">
        <v>46</v>
      </c>
      <c r="C6712" t="s">
        <v>47</v>
      </c>
      <c r="D6712" t="s">
        <v>1696</v>
      </c>
      <c r="E6712">
        <v>4</v>
      </c>
      <c r="F6712">
        <v>133</v>
      </c>
      <c r="G6712" s="21">
        <v>31.19</v>
      </c>
      <c r="H6712">
        <v>2017</v>
      </c>
      <c r="J6712" t="str">
        <f>_xlfn.CONCAT(Table1[#This Row])</f>
        <v>Zephyrus Shiraz 2017AustraliaBarossaSons of Eden413331.192017</v>
      </c>
      <c r="S6712" t="b">
        <v>0</v>
      </c>
    </row>
    <row r="6713" spans="1:19" x14ac:dyDescent="0.2">
      <c r="A6713" t="s">
        <v>1923</v>
      </c>
      <c r="B6713" t="s">
        <v>16</v>
      </c>
      <c r="C6713" t="s">
        <v>74</v>
      </c>
      <c r="D6713" t="s">
        <v>164</v>
      </c>
      <c r="E6713">
        <v>3.8</v>
      </c>
      <c r="F6713">
        <v>133</v>
      </c>
      <c r="G6713" s="21">
        <v>7.31</v>
      </c>
      <c r="H6713">
        <v>2017</v>
      </c>
      <c r="J6713" t="str">
        <f>_xlfn.CONCAT(Table1[#This Row])</f>
        <v>12 e Mezzo Negroamaro del Salento 2017ItalySalentoVarvaglione3.81337.312017</v>
      </c>
      <c r="S6713" t="b">
        <v>0</v>
      </c>
    </row>
    <row r="6714" spans="1:19" x14ac:dyDescent="0.2">
      <c r="A6714" t="s">
        <v>762</v>
      </c>
      <c r="B6714" t="s">
        <v>62</v>
      </c>
      <c r="C6714" t="s">
        <v>1171</v>
      </c>
      <c r="D6714" t="s">
        <v>1897</v>
      </c>
      <c r="E6714">
        <v>3.3</v>
      </c>
      <c r="F6714">
        <v>132</v>
      </c>
      <c r="G6714" s="21">
        <v>8.9499999999999993</v>
      </c>
      <c r="H6714">
        <v>2017</v>
      </c>
      <c r="J6714" t="str">
        <f>_xlfn.CONCAT(Table1[#This Row])</f>
        <v>Cabernet Sauvignon 2017South AfricaWestern CapeProtea3.31328.952017</v>
      </c>
      <c r="S6714" t="b">
        <v>0</v>
      </c>
    </row>
    <row r="6715" spans="1:19" x14ac:dyDescent="0.2">
      <c r="A6715" t="s">
        <v>942</v>
      </c>
      <c r="B6715" t="s">
        <v>16</v>
      </c>
      <c r="C6715" t="s">
        <v>294</v>
      </c>
      <c r="D6715" t="s">
        <v>1834</v>
      </c>
      <c r="E6715">
        <v>4</v>
      </c>
      <c r="F6715">
        <v>131</v>
      </c>
      <c r="G6715" s="21">
        <v>35.58</v>
      </c>
      <c r="H6715">
        <v>2017</v>
      </c>
      <c r="J6715" t="str">
        <f>_xlfn.CONCAT(Table1[#This Row])</f>
        <v>Rosso di Montalcino 2017ItalyRosso di MontalcinoGianni Brunelli413135.582017</v>
      </c>
      <c r="S6715" t="b">
        <v>0</v>
      </c>
    </row>
    <row r="6716" spans="1:19" x14ac:dyDescent="0.2">
      <c r="A6716" t="s">
        <v>1850</v>
      </c>
      <c r="B6716" t="s">
        <v>277</v>
      </c>
      <c r="C6716" t="s">
        <v>346</v>
      </c>
      <c r="D6716" t="s">
        <v>1851</v>
      </c>
      <c r="E6716">
        <v>3.8</v>
      </c>
      <c r="F6716">
        <v>131</v>
      </c>
      <c r="G6716" s="21">
        <v>19.72</v>
      </c>
      <c r="H6716">
        <v>2017</v>
      </c>
      <c r="J6716" t="str">
        <f>_xlfn.CONCAT(Table1[#This Row])</f>
        <v>Liaison Pinot Noir 2017GermanyBadenEnderle &amp; Moll3.813119.722017</v>
      </c>
      <c r="S6716" t="b">
        <v>0</v>
      </c>
    </row>
    <row r="6717" spans="1:19" x14ac:dyDescent="0.2">
      <c r="A6717" t="s">
        <v>1817</v>
      </c>
      <c r="B6717" t="s">
        <v>66</v>
      </c>
      <c r="C6717" t="s">
        <v>449</v>
      </c>
      <c r="D6717" t="s">
        <v>1818</v>
      </c>
      <c r="E6717">
        <v>4.0999999999999996</v>
      </c>
      <c r="F6717">
        <v>130</v>
      </c>
      <c r="G6717" s="21">
        <v>28.3</v>
      </c>
      <c r="H6717">
        <v>2017</v>
      </c>
      <c r="J6717" t="str">
        <f>_xlfn.CONCAT(Table1[#This Row])</f>
        <v>El Viejo 2017SpainToroMatsu4.113028.32017</v>
      </c>
      <c r="S6717" t="b">
        <v>0</v>
      </c>
    </row>
    <row r="6718" spans="1:19" x14ac:dyDescent="0.2">
      <c r="A6718" t="s">
        <v>1801</v>
      </c>
      <c r="B6718" t="s">
        <v>16</v>
      </c>
      <c r="C6718" t="s">
        <v>1024</v>
      </c>
      <c r="D6718" t="s">
        <v>915</v>
      </c>
      <c r="E6718">
        <v>3.9</v>
      </c>
      <c r="F6718">
        <v>130</v>
      </c>
      <c r="G6718" s="21">
        <v>18.03</v>
      </c>
      <c r="H6718">
        <v>2017</v>
      </c>
      <c r="J6718" t="str">
        <f>_xlfn.CONCAT(Table1[#This Row])</f>
        <v>Langhe Nebbiolo 2017ItalyLangheLa Spinetta3.913018.032017</v>
      </c>
      <c r="S6718" t="b">
        <v>0</v>
      </c>
    </row>
    <row r="6719" spans="1:19" x14ac:dyDescent="0.2">
      <c r="A6719" t="s">
        <v>1805</v>
      </c>
      <c r="B6719" t="s">
        <v>66</v>
      </c>
      <c r="C6719" t="s">
        <v>316</v>
      </c>
      <c r="D6719" t="s">
        <v>1806</v>
      </c>
      <c r="E6719">
        <v>3.7</v>
      </c>
      <c r="F6719">
        <v>130</v>
      </c>
      <c r="G6719" s="21">
        <v>8.3800000000000008</v>
      </c>
      <c r="H6719">
        <v>2017</v>
      </c>
      <c r="J6719" t="str">
        <f>_xlfn.CONCAT(Table1[#This Row])</f>
        <v>4 Meses Red 2017SpainLa ManchaVolver3.71308.382017</v>
      </c>
      <c r="S6719" t="b">
        <v>0</v>
      </c>
    </row>
    <row r="6720" spans="1:19" x14ac:dyDescent="0.2">
      <c r="A6720" t="s">
        <v>1762</v>
      </c>
      <c r="B6720" t="s">
        <v>16</v>
      </c>
      <c r="C6720" t="s">
        <v>99</v>
      </c>
      <c r="D6720" t="s">
        <v>1763</v>
      </c>
      <c r="E6720">
        <v>4</v>
      </c>
      <c r="F6720">
        <v>129</v>
      </c>
      <c r="G6720" s="21">
        <v>9.5</v>
      </c>
      <c r="H6720">
        <v>2017</v>
      </c>
      <c r="J6720" t="str">
        <f>_xlfn.CONCAT(Table1[#This Row])</f>
        <v>Due Rosso 2017ItalyVenetoGiannitessari41299.52017</v>
      </c>
      <c r="S6720" t="b">
        <v>0</v>
      </c>
    </row>
    <row r="6721" spans="1:19" x14ac:dyDescent="0.2">
      <c r="A6721" t="s">
        <v>1751</v>
      </c>
      <c r="B6721" t="s">
        <v>46</v>
      </c>
      <c r="C6721" t="s">
        <v>47</v>
      </c>
      <c r="D6721" t="s">
        <v>1752</v>
      </c>
      <c r="E6721">
        <v>3.9</v>
      </c>
      <c r="F6721">
        <v>129</v>
      </c>
      <c r="G6721" s="21">
        <v>16.899999999999999</v>
      </c>
      <c r="H6721">
        <v>2017</v>
      </c>
      <c r="J6721" t="str">
        <f>_xlfn.CONCAT(Table1[#This Row])</f>
        <v>Blacksmith Cabernet Sauvignon 2017AustraliaBarossaLangmeil3.912916.92017</v>
      </c>
      <c r="S6721" t="b">
        <v>0</v>
      </c>
    </row>
    <row r="6722" spans="1:19" x14ac:dyDescent="0.2">
      <c r="A6722" t="s">
        <v>243</v>
      </c>
      <c r="B6722" t="s">
        <v>62</v>
      </c>
      <c r="C6722" t="s">
        <v>349</v>
      </c>
      <c r="D6722" t="s">
        <v>1780</v>
      </c>
      <c r="E6722">
        <v>3.9</v>
      </c>
      <c r="F6722">
        <v>129</v>
      </c>
      <c r="G6722" s="21">
        <v>16.95</v>
      </c>
      <c r="H6722">
        <v>2017</v>
      </c>
      <c r="J6722" t="str">
        <f>_xlfn.CONCAT(Table1[#This Row])</f>
        <v>Syrah 2017South AfricaFranschhoekLa Motte Wine Estate3.912916.952017</v>
      </c>
      <c r="S6722" t="b">
        <v>0</v>
      </c>
    </row>
    <row r="6723" spans="1:19" x14ac:dyDescent="0.2">
      <c r="A6723" t="s">
        <v>1781</v>
      </c>
      <c r="B6723" t="s">
        <v>255</v>
      </c>
      <c r="C6723" t="s">
        <v>256</v>
      </c>
      <c r="D6723" t="s">
        <v>257</v>
      </c>
      <c r="E6723">
        <v>3.8</v>
      </c>
      <c r="F6723">
        <v>129</v>
      </c>
      <c r="G6723" s="21">
        <v>7.5</v>
      </c>
      <c r="H6723">
        <v>2017</v>
      </c>
      <c r="J6723" t="str">
        <f>_xlfn.CONCAT(Table1[#This Row])</f>
        <v>Fetească Neagră 2017RomaniaDealu MareVitis Metamorfosis3.81297.52017</v>
      </c>
      <c r="S6723" t="b">
        <v>0</v>
      </c>
    </row>
    <row r="6724" spans="1:19" x14ac:dyDescent="0.2">
      <c r="A6724" t="s">
        <v>1738</v>
      </c>
      <c r="B6724" t="s">
        <v>196</v>
      </c>
      <c r="C6724" t="s">
        <v>856</v>
      </c>
      <c r="D6724" t="s">
        <v>949</v>
      </c>
      <c r="E6724">
        <v>4</v>
      </c>
      <c r="F6724">
        <v>128</v>
      </c>
      <c r="G6724" s="21">
        <v>13.43</v>
      </c>
      <c r="H6724">
        <v>2017</v>
      </c>
      <c r="J6724" t="str">
        <f>_xlfn.CONCAT(Table1[#This Row])</f>
        <v>Barrel Selection Merlot 2017ArgentinaUco ValleySalentein412813.432017</v>
      </c>
      <c r="S6724" t="b">
        <v>0</v>
      </c>
    </row>
    <row r="6725" spans="1:19" x14ac:dyDescent="0.2">
      <c r="A6725" t="s">
        <v>851</v>
      </c>
      <c r="B6725" t="s">
        <v>277</v>
      </c>
      <c r="C6725" t="s">
        <v>278</v>
      </c>
      <c r="D6725" t="s">
        <v>1734</v>
      </c>
      <c r="E6725">
        <v>3.6</v>
      </c>
      <c r="F6725">
        <v>128</v>
      </c>
      <c r="G6725" s="21">
        <v>11.5</v>
      </c>
      <c r="H6725">
        <v>2017</v>
      </c>
      <c r="J6725" t="str">
        <f>_xlfn.CONCAT(Table1[#This Row])</f>
        <v>Spätburgunder 2017GermanyPfalzRings3.612811.52017</v>
      </c>
      <c r="S6725" t="b">
        <v>0</v>
      </c>
    </row>
    <row r="6726" spans="1:19" x14ac:dyDescent="0.2">
      <c r="A6726" t="s">
        <v>1740</v>
      </c>
      <c r="B6726" t="s">
        <v>16</v>
      </c>
      <c r="C6726" t="s">
        <v>404</v>
      </c>
      <c r="D6726" t="s">
        <v>908</v>
      </c>
      <c r="E6726">
        <v>3.5</v>
      </c>
      <c r="F6726">
        <v>128</v>
      </c>
      <c r="G6726" s="21">
        <v>13.95</v>
      </c>
      <c r="H6726">
        <v>2017</v>
      </c>
      <c r="J6726" t="str">
        <f>_xlfn.CONCAT(Table1[#This Row])</f>
        <v>Pinot Nero 2017ItalySüdtirol - Alto AdigeCastel Sallegg3.512813.952017</v>
      </c>
      <c r="S6726" t="b">
        <v>0</v>
      </c>
    </row>
    <row r="6727" spans="1:19" x14ac:dyDescent="0.2">
      <c r="A6727" t="s">
        <v>1695</v>
      </c>
      <c r="B6727" t="s">
        <v>46</v>
      </c>
      <c r="C6727" t="s">
        <v>262</v>
      </c>
      <c r="D6727" t="s">
        <v>1696</v>
      </c>
      <c r="E6727">
        <v>3.9</v>
      </c>
      <c r="F6727">
        <v>127</v>
      </c>
      <c r="G6727" s="21">
        <v>26.81</v>
      </c>
      <c r="H6727">
        <v>2017</v>
      </c>
      <c r="J6727" t="str">
        <f>_xlfn.CONCAT(Table1[#This Row])</f>
        <v>Kennedy Grenache - Shiraz - Mourvedre 2017AustraliaBarossa ValleySons of Eden3.912726.812017</v>
      </c>
      <c r="S6727" t="b">
        <v>0</v>
      </c>
    </row>
    <row r="6728" spans="1:19" x14ac:dyDescent="0.2">
      <c r="A6728" t="s">
        <v>1697</v>
      </c>
      <c r="B6728" t="s">
        <v>16</v>
      </c>
      <c r="C6728" t="s">
        <v>1698</v>
      </c>
      <c r="D6728" t="s">
        <v>1699</v>
      </c>
      <c r="E6728">
        <v>3.7</v>
      </c>
      <c r="F6728">
        <v>127</v>
      </c>
      <c r="G6728" s="21">
        <v>15.99</v>
      </c>
      <c r="H6728">
        <v>2017</v>
      </c>
      <c r="J6728" t="str">
        <f>_xlfn.CONCAT(Table1[#This Row])</f>
        <v>Collio Cabernet Sauvignon 2017ItalyCollioMarco Felluga3.712715.992017</v>
      </c>
      <c r="S6728" t="b">
        <v>0</v>
      </c>
    </row>
    <row r="6729" spans="1:19" x14ac:dyDescent="0.2">
      <c r="A6729" t="s">
        <v>1658</v>
      </c>
      <c r="B6729" t="s">
        <v>16</v>
      </c>
      <c r="C6729" t="s">
        <v>234</v>
      </c>
      <c r="D6729" t="s">
        <v>1659</v>
      </c>
      <c r="E6729">
        <v>3.9</v>
      </c>
      <c r="F6729">
        <v>126</v>
      </c>
      <c r="G6729" s="21">
        <v>21.95</v>
      </c>
      <c r="H6729">
        <v>2017</v>
      </c>
      <c r="J6729" t="str">
        <f>_xlfn.CONCAT(Table1[#This Row])</f>
        <v>Ocra Bolgheri Rosso 2017ItalyBolgheriTenute Guicciardini Strozzi3.912621.952017</v>
      </c>
      <c r="S6729" t="b">
        <v>0</v>
      </c>
    </row>
    <row r="6730" spans="1:19" x14ac:dyDescent="0.2">
      <c r="A6730" t="s">
        <v>1644</v>
      </c>
      <c r="B6730" t="s">
        <v>9</v>
      </c>
      <c r="C6730" t="s">
        <v>1645</v>
      </c>
      <c r="D6730" t="s">
        <v>811</v>
      </c>
      <c r="E6730">
        <v>3.7</v>
      </c>
      <c r="F6730">
        <v>126</v>
      </c>
      <c r="G6730" s="21">
        <v>9.9</v>
      </c>
      <c r="H6730">
        <v>2017</v>
      </c>
      <c r="J6730" t="str">
        <f>_xlfn.CONCAT(Table1[#This Row])</f>
        <v>Les Terroirs Vieux Carignan 2017FranceHéraultCalmel &amp; Joseph3.71269.92017</v>
      </c>
      <c r="S6730" t="b">
        <v>0</v>
      </c>
    </row>
    <row r="6731" spans="1:19" x14ac:dyDescent="0.2">
      <c r="A6731" t="s">
        <v>1672</v>
      </c>
      <c r="B6731" t="s">
        <v>16</v>
      </c>
      <c r="C6731" t="s">
        <v>17</v>
      </c>
      <c r="D6731" t="s">
        <v>1255</v>
      </c>
      <c r="E6731">
        <v>3.6</v>
      </c>
      <c r="F6731">
        <v>126</v>
      </c>
      <c r="G6731" s="21">
        <v>11.5</v>
      </c>
      <c r="H6731">
        <v>2017</v>
      </c>
      <c r="J6731" t="str">
        <f>_xlfn.CONCAT(Table1[#This Row])</f>
        <v>Tre 2017ItalyToscanaBrancaia3.612611.52017</v>
      </c>
      <c r="S6731" t="b">
        <v>0</v>
      </c>
    </row>
    <row r="6732" spans="1:19" x14ac:dyDescent="0.2">
      <c r="A6732" t="s">
        <v>762</v>
      </c>
      <c r="B6732" t="s">
        <v>46</v>
      </c>
      <c r="C6732" t="s">
        <v>1669</v>
      </c>
      <c r="D6732" t="s">
        <v>1670</v>
      </c>
      <c r="E6732">
        <v>3.5</v>
      </c>
      <c r="F6732">
        <v>126</v>
      </c>
      <c r="G6732" s="21">
        <v>9.7799999999999994</v>
      </c>
      <c r="H6732">
        <v>2017</v>
      </c>
      <c r="J6732" t="str">
        <f>_xlfn.CONCAT(Table1[#This Row])</f>
        <v>Cabernet Sauvignon 2017AustraliaRiverinaRichland3.51269.782017</v>
      </c>
      <c r="S6732" t="b">
        <v>0</v>
      </c>
    </row>
    <row r="6733" spans="1:19" x14ac:dyDescent="0.2">
      <c r="A6733" t="s">
        <v>1597</v>
      </c>
      <c r="B6733" t="s">
        <v>16</v>
      </c>
      <c r="C6733" t="s">
        <v>93</v>
      </c>
      <c r="D6733" t="s">
        <v>1222</v>
      </c>
      <c r="E6733">
        <v>3.6</v>
      </c>
      <c r="F6733">
        <v>125</v>
      </c>
      <c r="G6733" s="21">
        <v>16.899999999999999</v>
      </c>
      <c r="H6733">
        <v>2017</v>
      </c>
      <c r="J6733" t="str">
        <f>_xlfn.CONCAT(Table1[#This Row])</f>
        <v>Chianti Classico 2017ItalyChianti ClassicoDievole3.612516.92017</v>
      </c>
      <c r="S6733" t="b">
        <v>0</v>
      </c>
    </row>
    <row r="6734" spans="1:19" x14ac:dyDescent="0.2">
      <c r="A6734" t="s">
        <v>1628</v>
      </c>
      <c r="B6734" t="s">
        <v>66</v>
      </c>
      <c r="C6734" t="s">
        <v>241</v>
      </c>
      <c r="D6734" t="s">
        <v>1629</v>
      </c>
      <c r="E6734">
        <v>3.4</v>
      </c>
      <c r="F6734">
        <v>125</v>
      </c>
      <c r="G6734" s="21">
        <v>4.8600000000000003</v>
      </c>
      <c r="H6734">
        <v>2017</v>
      </c>
      <c r="J6734" t="str">
        <f>_xlfn.CONCAT(Table1[#This Row])</f>
        <v>Tempranillo 2017SpainCastillaConde Pinel3.41254.862017</v>
      </c>
      <c r="S6734" t="b">
        <v>0</v>
      </c>
    </row>
    <row r="6735" spans="1:19" x14ac:dyDescent="0.2">
      <c r="A6735" t="s">
        <v>1582</v>
      </c>
      <c r="B6735" t="s">
        <v>66</v>
      </c>
      <c r="C6735" t="s">
        <v>313</v>
      </c>
      <c r="D6735" t="s">
        <v>735</v>
      </c>
      <c r="E6735">
        <v>4.3</v>
      </c>
      <c r="F6735">
        <v>124</v>
      </c>
      <c r="G6735" s="21">
        <v>47.95</v>
      </c>
      <c r="H6735">
        <v>2017</v>
      </c>
      <c r="J6735" t="str">
        <f>_xlfn.CONCAT(Table1[#This Row])</f>
        <v>Vi de Vila Gratallops 2017SpainPrioratÁlvaro Palacios4.312447.952017</v>
      </c>
      <c r="S6735" t="b">
        <v>0</v>
      </c>
    </row>
    <row r="6736" spans="1:19" x14ac:dyDescent="0.2">
      <c r="A6736" t="s">
        <v>1561</v>
      </c>
      <c r="B6736" t="s">
        <v>1562</v>
      </c>
      <c r="C6736" t="s">
        <v>1563</v>
      </c>
      <c r="D6736" t="s">
        <v>1564</v>
      </c>
      <c r="E6736">
        <v>3.9</v>
      </c>
      <c r="F6736">
        <v>124</v>
      </c>
      <c r="G6736" s="21">
        <v>15.05</v>
      </c>
      <c r="H6736">
        <v>2017</v>
      </c>
      <c r="J6736" t="str">
        <f>_xlfn.CONCAT(Table1[#This Row])</f>
        <v>Merlot 2017IsraelGalileeGamla3.912415.052017</v>
      </c>
      <c r="S6736" t="b">
        <v>0</v>
      </c>
    </row>
    <row r="6737" spans="1:19" x14ac:dyDescent="0.2">
      <c r="A6737" t="s">
        <v>624</v>
      </c>
      <c r="B6737" t="s">
        <v>9</v>
      </c>
      <c r="C6737" t="s">
        <v>217</v>
      </c>
      <c r="D6737" t="s">
        <v>1570</v>
      </c>
      <c r="E6737">
        <v>3.8</v>
      </c>
      <c r="F6737">
        <v>124</v>
      </c>
      <c r="G6737" s="21">
        <v>70.19</v>
      </c>
      <c r="H6737">
        <v>2017</v>
      </c>
      <c r="J6737" t="str">
        <f>_xlfn.CONCAT(Table1[#This Row])</f>
        <v>Margaux (Grand Cru Classé) 2017FranceMargauxChâteau Giscours3.812470.192017</v>
      </c>
      <c r="S6737" t="b">
        <v>0</v>
      </c>
    </row>
    <row r="6738" spans="1:19" x14ac:dyDescent="0.2">
      <c r="A6738" t="s">
        <v>1580</v>
      </c>
      <c r="B6738" t="s">
        <v>9</v>
      </c>
      <c r="C6738" t="s">
        <v>1157</v>
      </c>
      <c r="D6738" t="s">
        <v>1581</v>
      </c>
      <c r="E6738">
        <v>3.8</v>
      </c>
      <c r="F6738">
        <v>124</v>
      </c>
      <c r="G6738" s="21">
        <v>35</v>
      </c>
      <c r="H6738">
        <v>2017</v>
      </c>
      <c r="J6738" t="str">
        <f>_xlfn.CONCAT(Table1[#This Row])</f>
        <v>La Napoleon Beaujolais Villages 2017FranceBeaujolais-VillagesClotaire Michal3.8124352017</v>
      </c>
      <c r="S6738" t="b">
        <v>0</v>
      </c>
    </row>
    <row r="6739" spans="1:19" x14ac:dyDescent="0.2">
      <c r="A6739" t="s">
        <v>1556</v>
      </c>
      <c r="B6739" t="s">
        <v>66</v>
      </c>
      <c r="C6739" t="s">
        <v>222</v>
      </c>
      <c r="D6739" t="s">
        <v>1034</v>
      </c>
      <c r="E6739">
        <v>3.6</v>
      </c>
      <c r="F6739">
        <v>124</v>
      </c>
      <c r="G6739" s="21">
        <v>15.27</v>
      </c>
      <c r="H6739">
        <v>2017</v>
      </c>
      <c r="J6739" t="str">
        <f>_xlfn.CONCAT(Table1[#This Row])</f>
        <v>De Chiripa 2017SpainRibera del DueroValderiz3.612415.272017</v>
      </c>
      <c r="S6739" t="b">
        <v>0</v>
      </c>
    </row>
    <row r="6740" spans="1:19" x14ac:dyDescent="0.2">
      <c r="A6740" t="s">
        <v>685</v>
      </c>
      <c r="B6740" t="s">
        <v>46</v>
      </c>
      <c r="C6740" t="s">
        <v>131</v>
      </c>
      <c r="D6740" t="s">
        <v>1583</v>
      </c>
      <c r="E6740">
        <v>3.4</v>
      </c>
      <c r="F6740">
        <v>124</v>
      </c>
      <c r="G6740" s="21">
        <v>11.6</v>
      </c>
      <c r="H6740">
        <v>2017</v>
      </c>
      <c r="J6740" t="str">
        <f>_xlfn.CONCAT(Table1[#This Row])</f>
        <v>Shiraz 2017AustraliaMcLaren ValeJim Jim3.412411.62017</v>
      </c>
      <c r="S6740" t="b">
        <v>0</v>
      </c>
    </row>
    <row r="6741" spans="1:19" x14ac:dyDescent="0.2">
      <c r="A6741" t="s">
        <v>1512</v>
      </c>
      <c r="B6741" t="s">
        <v>46</v>
      </c>
      <c r="C6741" t="s">
        <v>131</v>
      </c>
      <c r="D6741" t="s">
        <v>1513</v>
      </c>
      <c r="E6741">
        <v>4.2</v>
      </c>
      <c r="F6741">
        <v>123</v>
      </c>
      <c r="G6741" s="21">
        <v>49</v>
      </c>
      <c r="H6741">
        <v>2017</v>
      </c>
      <c r="J6741" t="str">
        <f>_xlfn.CONCAT(Table1[#This Row])</f>
        <v>Lily's Garden Shiraz 2017AustraliaMcLaren ValeTwo Hands4.2123492017</v>
      </c>
      <c r="S6741" t="b">
        <v>0</v>
      </c>
    </row>
    <row r="6742" spans="1:19" x14ac:dyDescent="0.2">
      <c r="A6742" t="s">
        <v>1537</v>
      </c>
      <c r="B6742" t="s">
        <v>16</v>
      </c>
      <c r="C6742" t="s">
        <v>99</v>
      </c>
      <c r="D6742" t="s">
        <v>580</v>
      </c>
      <c r="E6742">
        <v>4.0999999999999996</v>
      </c>
      <c r="F6742">
        <v>123</v>
      </c>
      <c r="G6742" s="21">
        <v>19.399999999999999</v>
      </c>
      <c r="H6742">
        <v>2017</v>
      </c>
      <c r="J6742" t="str">
        <f>_xlfn.CONCAT(Table1[#This Row])</f>
        <v>Paxxo 2017ItalyVenetoStefano Accordini4.112319.42017</v>
      </c>
      <c r="S6742" t="b">
        <v>0</v>
      </c>
    </row>
    <row r="6743" spans="1:19" x14ac:dyDescent="0.2">
      <c r="A6743" t="s">
        <v>1519</v>
      </c>
      <c r="B6743" t="s">
        <v>9</v>
      </c>
      <c r="C6743" t="s">
        <v>175</v>
      </c>
      <c r="D6743" t="s">
        <v>1520</v>
      </c>
      <c r="E6743">
        <v>4</v>
      </c>
      <c r="F6743">
        <v>123</v>
      </c>
      <c r="G6743" s="21">
        <v>6.61</v>
      </c>
      <c r="H6743">
        <v>2017</v>
      </c>
      <c r="J6743" t="str">
        <f>_xlfn.CONCAT(Table1[#This Row])</f>
        <v>Reserve Spéciale Cabernet - Merlot 2017FrancePays d'OcPhilibert du Charme41236.612017</v>
      </c>
      <c r="S6743" t="b">
        <v>0</v>
      </c>
    </row>
    <row r="6744" spans="1:19" x14ac:dyDescent="0.2">
      <c r="A6744" t="s">
        <v>1528</v>
      </c>
      <c r="B6744" t="s">
        <v>9</v>
      </c>
      <c r="C6744" t="s">
        <v>1529</v>
      </c>
      <c r="D6744" t="s">
        <v>1530</v>
      </c>
      <c r="E6744">
        <v>3.7</v>
      </c>
      <c r="F6744">
        <v>123</v>
      </c>
      <c r="G6744" s="21">
        <v>16.79</v>
      </c>
      <c r="H6744">
        <v>2017</v>
      </c>
      <c r="J6744" t="str">
        <f>_xlfn.CONCAT(Table1[#This Row])</f>
        <v>Pézenas 2017FrancePézenasMas des Mas3.712316.792017</v>
      </c>
      <c r="S6744" t="b">
        <v>0</v>
      </c>
    </row>
    <row r="6745" spans="1:19" x14ac:dyDescent="0.2">
      <c r="A6745" t="s">
        <v>1515</v>
      </c>
      <c r="B6745" t="s">
        <v>1345</v>
      </c>
      <c r="C6745" t="s">
        <v>1346</v>
      </c>
      <c r="D6745" t="s">
        <v>1347</v>
      </c>
      <c r="E6745">
        <v>3.6</v>
      </c>
      <c r="F6745">
        <v>123</v>
      </c>
      <c r="G6745" s="21">
        <v>8.99</v>
      </c>
      <c r="H6745">
        <v>2017</v>
      </c>
      <c r="J6745" t="str">
        <f>_xlfn.CONCAT(Table1[#This Row])</f>
        <v>Estate Selection Cabernet Sauvignon - Merlot 2017SloveniaPodravjePuklavec Family Wines3.61238.992017</v>
      </c>
      <c r="S6745" t="b">
        <v>0</v>
      </c>
    </row>
    <row r="6746" spans="1:19" x14ac:dyDescent="0.2">
      <c r="A6746" t="s">
        <v>1444</v>
      </c>
      <c r="B6746" t="s">
        <v>30</v>
      </c>
      <c r="C6746" t="s">
        <v>236</v>
      </c>
      <c r="D6746" t="s">
        <v>1075</v>
      </c>
      <c r="E6746">
        <v>4.0999999999999996</v>
      </c>
      <c r="F6746">
        <v>122</v>
      </c>
      <c r="G6746" s="21">
        <v>39.479999999999997</v>
      </c>
      <c r="H6746">
        <v>2017</v>
      </c>
      <c r="J6746" t="str">
        <f>_xlfn.CONCAT(Table1[#This Row])</f>
        <v>Pinot Noir Te Muna Road Vineyard 2017New ZealandMarlboroughCraggy Range4.112239.482017</v>
      </c>
      <c r="S6746" t="b">
        <v>0</v>
      </c>
    </row>
    <row r="6747" spans="1:19" x14ac:dyDescent="0.2">
      <c r="A6747" t="s">
        <v>1453</v>
      </c>
      <c r="B6747" t="s">
        <v>16</v>
      </c>
      <c r="C6747" t="s">
        <v>454</v>
      </c>
      <c r="D6747" t="s">
        <v>1454</v>
      </c>
      <c r="E6747">
        <v>3.9</v>
      </c>
      <c r="F6747">
        <v>122</v>
      </c>
      <c r="G6747" s="21">
        <v>6.68</v>
      </c>
      <c r="H6747">
        <v>2017</v>
      </c>
      <c r="J6747" t="str">
        <f>_xlfn.CONCAT(Table1[#This Row])</f>
        <v>Passiata 2017ItalySiciliaStemmari3.91226.682017</v>
      </c>
      <c r="S6747" t="b">
        <v>0</v>
      </c>
    </row>
    <row r="6748" spans="1:19" x14ac:dyDescent="0.2">
      <c r="A6748" t="s">
        <v>1442</v>
      </c>
      <c r="B6748" t="s">
        <v>16</v>
      </c>
      <c r="C6748" t="s">
        <v>228</v>
      </c>
      <c r="D6748" t="s">
        <v>1443</v>
      </c>
      <c r="E6748">
        <v>3.7</v>
      </c>
      <c r="F6748">
        <v>122</v>
      </c>
      <c r="G6748" s="21">
        <v>8.49</v>
      </c>
      <c r="H6748">
        <v>2017</v>
      </c>
      <c r="J6748" t="str">
        <f>_xlfn.CONCAT(Table1[#This Row])</f>
        <v>Chiaramonte Nero d'Avola 2017ItalyTerre SicilianeFirriato3.71228.492017</v>
      </c>
      <c r="S6748" t="b">
        <v>0</v>
      </c>
    </row>
    <row r="6749" spans="1:19" x14ac:dyDescent="0.2">
      <c r="A6749" t="s">
        <v>1451</v>
      </c>
      <c r="B6749" t="s">
        <v>196</v>
      </c>
      <c r="C6749" t="s">
        <v>197</v>
      </c>
      <c r="D6749" t="s">
        <v>1452</v>
      </c>
      <c r="E6749">
        <v>3.7</v>
      </c>
      <c r="F6749">
        <v>122</v>
      </c>
      <c r="G6749" s="21">
        <v>8.83</v>
      </c>
      <c r="H6749">
        <v>2017</v>
      </c>
      <c r="J6749" t="str">
        <f>_xlfn.CONCAT(Table1[#This Row])</f>
        <v>Moncagua Malbec 2017ArgentinaMendozaBelasco de Baquedano3.71228.832017</v>
      </c>
      <c r="S6749" t="b">
        <v>0</v>
      </c>
    </row>
    <row r="6750" spans="1:19" x14ac:dyDescent="0.2">
      <c r="A6750" t="s">
        <v>851</v>
      </c>
      <c r="B6750" t="s">
        <v>277</v>
      </c>
      <c r="C6750" t="s">
        <v>852</v>
      </c>
      <c r="D6750" t="s">
        <v>1407</v>
      </c>
      <c r="E6750">
        <v>3.9</v>
      </c>
      <c r="F6750">
        <v>121</v>
      </c>
      <c r="G6750" s="21">
        <v>12.5</v>
      </c>
      <c r="H6750">
        <v>2017</v>
      </c>
      <c r="J6750" t="str">
        <f>_xlfn.CONCAT(Table1[#This Row])</f>
        <v>Spätburgunder 2017GermanyAhrHand in Hand - Meyer-Näkel &amp; Klumpp3.912112.52017</v>
      </c>
      <c r="S6750" t="b">
        <v>0</v>
      </c>
    </row>
    <row r="6751" spans="1:19" x14ac:dyDescent="0.2">
      <c r="A6751" t="s">
        <v>1419</v>
      </c>
      <c r="B6751" t="s">
        <v>9</v>
      </c>
      <c r="C6751" t="s">
        <v>1420</v>
      </c>
      <c r="D6751" t="s">
        <v>1421</v>
      </c>
      <c r="E6751">
        <v>3.9</v>
      </c>
      <c r="F6751">
        <v>121</v>
      </c>
      <c r="G6751" s="21">
        <v>29.15</v>
      </c>
      <c r="H6751">
        <v>2017</v>
      </c>
      <c r="J6751" t="str">
        <f>_xlfn.CONCAT(Table1[#This Row])</f>
        <v>Argile Rouge 2017FranceVins des AllobrogesDomaine des Ardoisieres3.912129.152017</v>
      </c>
      <c r="S6751" t="b">
        <v>0</v>
      </c>
    </row>
    <row r="6752" spans="1:19" x14ac:dyDescent="0.2">
      <c r="A6752" t="s">
        <v>1393</v>
      </c>
      <c r="B6752" t="s">
        <v>16</v>
      </c>
      <c r="C6752" t="s">
        <v>93</v>
      </c>
      <c r="D6752" t="s">
        <v>1394</v>
      </c>
      <c r="E6752">
        <v>3.8</v>
      </c>
      <c r="F6752">
        <v>121</v>
      </c>
      <c r="G6752" s="21">
        <v>15.42</v>
      </c>
      <c r="H6752">
        <v>2017</v>
      </c>
      <c r="J6752" t="str">
        <f>_xlfn.CONCAT(Table1[#This Row])</f>
        <v>I Bastioni Chianti Classico 2017ItalyChianti ClassicoCollazzi3.812115.422017</v>
      </c>
      <c r="S6752" t="b">
        <v>0</v>
      </c>
    </row>
    <row r="6753" spans="1:19" x14ac:dyDescent="0.2">
      <c r="A6753" t="s">
        <v>1364</v>
      </c>
      <c r="B6753" t="s">
        <v>46</v>
      </c>
      <c r="C6753" t="s">
        <v>262</v>
      </c>
      <c r="D6753" t="s">
        <v>1365</v>
      </c>
      <c r="E6753">
        <v>4.2</v>
      </c>
      <c r="F6753">
        <v>120</v>
      </c>
      <c r="G6753" s="21">
        <v>44.99</v>
      </c>
      <c r="H6753">
        <v>2017</v>
      </c>
      <c r="J6753" t="str">
        <f>_xlfn.CONCAT(Table1[#This Row])</f>
        <v>Anaperenna 2017AustraliaBarossa ValleyGlaetzer4.212044.992017</v>
      </c>
      <c r="S6753" t="b">
        <v>0</v>
      </c>
    </row>
    <row r="6754" spans="1:19" x14ac:dyDescent="0.2">
      <c r="A6754" t="s">
        <v>1330</v>
      </c>
      <c r="B6754" t="s">
        <v>9</v>
      </c>
      <c r="C6754" t="s">
        <v>573</v>
      </c>
      <c r="D6754" t="s">
        <v>574</v>
      </c>
      <c r="E6754">
        <v>4.0999999999999996</v>
      </c>
      <c r="F6754">
        <v>120</v>
      </c>
      <c r="G6754" s="21">
        <v>77.349999999999994</v>
      </c>
      <c r="H6754">
        <v>2017</v>
      </c>
      <c r="J6754" t="str">
        <f>_xlfn.CONCAT(Table1[#This Row])</f>
        <v>Hermitage 'La Maison Bleue' 2017FranceHermitagePaul Jaboulet Aîné4.112077.352017</v>
      </c>
      <c r="S6754" t="b">
        <v>0</v>
      </c>
    </row>
    <row r="6755" spans="1:19" x14ac:dyDescent="0.2">
      <c r="A6755" t="s">
        <v>1331</v>
      </c>
      <c r="B6755" t="s">
        <v>23</v>
      </c>
      <c r="C6755" t="s">
        <v>911</v>
      </c>
      <c r="D6755" t="s">
        <v>1332</v>
      </c>
      <c r="E6755">
        <v>4</v>
      </c>
      <c r="F6755">
        <v>120</v>
      </c>
      <c r="G6755" s="21">
        <v>11.6</v>
      </c>
      <c r="H6755">
        <v>2017</v>
      </c>
      <c r="J6755" t="str">
        <f>_xlfn.CONCAT(Table1[#This Row])</f>
        <v>Aviator Blaufränkisch 2017AustriaNeusiedlerseeKeringer412011.62017</v>
      </c>
      <c r="S6755" t="b">
        <v>0</v>
      </c>
    </row>
    <row r="6756" spans="1:19" x14ac:dyDescent="0.2">
      <c r="A6756" t="s">
        <v>1355</v>
      </c>
      <c r="B6756" t="s">
        <v>196</v>
      </c>
      <c r="C6756" t="s">
        <v>1356</v>
      </c>
      <c r="D6756" t="s">
        <v>1357</v>
      </c>
      <c r="E6756">
        <v>3.8</v>
      </c>
      <c r="F6756">
        <v>120</v>
      </c>
      <c r="G6756" s="21">
        <v>13.95</v>
      </c>
      <c r="H6756">
        <v>2017</v>
      </c>
      <c r="J6756" t="str">
        <f>_xlfn.CONCAT(Table1[#This Row])</f>
        <v>Appellation Syrah 2017ArgentinaPedernal ValleyPyros3.812013.952017</v>
      </c>
      <c r="S6756" t="b">
        <v>0</v>
      </c>
    </row>
    <row r="6757" spans="1:19" x14ac:dyDescent="0.2">
      <c r="A6757" t="s">
        <v>1371</v>
      </c>
      <c r="B6757" t="s">
        <v>16</v>
      </c>
      <c r="C6757" t="s">
        <v>586</v>
      </c>
      <c r="D6757" t="s">
        <v>444</v>
      </c>
      <c r="E6757">
        <v>3.8</v>
      </c>
      <c r="F6757">
        <v>120</v>
      </c>
      <c r="G6757" s="21">
        <v>13.95</v>
      </c>
      <c r="H6757">
        <v>2017</v>
      </c>
      <c r="J6757" t="str">
        <f>_xlfn.CONCAT(Table1[#This Row])</f>
        <v>Dolcetto d'Alba 2017ItalyDolcetto d'AlbaBorgogno3.812013.952017</v>
      </c>
      <c r="S6757" t="b">
        <v>0</v>
      </c>
    </row>
    <row r="6758" spans="1:19" x14ac:dyDescent="0.2">
      <c r="A6758" t="s">
        <v>942</v>
      </c>
      <c r="B6758" t="s">
        <v>16</v>
      </c>
      <c r="C6758" t="s">
        <v>294</v>
      </c>
      <c r="D6758" t="s">
        <v>1361</v>
      </c>
      <c r="E6758">
        <v>3.7</v>
      </c>
      <c r="F6758">
        <v>120</v>
      </c>
      <c r="G6758" s="21">
        <v>13.99</v>
      </c>
      <c r="H6758">
        <v>2017</v>
      </c>
      <c r="J6758" t="str">
        <f>_xlfn.CONCAT(Table1[#This Row])</f>
        <v>Rosso di Montalcino 2017ItalyRosso di MontalcinoVilla Poggio Salvi3.712013.992017</v>
      </c>
      <c r="S6758" t="b">
        <v>0</v>
      </c>
    </row>
    <row r="6759" spans="1:19" x14ac:dyDescent="0.2">
      <c r="A6759" t="s">
        <v>1368</v>
      </c>
      <c r="B6759" t="s">
        <v>66</v>
      </c>
      <c r="C6759" t="s">
        <v>1369</v>
      </c>
      <c r="D6759" t="s">
        <v>1370</v>
      </c>
      <c r="E6759">
        <v>3.7</v>
      </c>
      <c r="F6759">
        <v>120</v>
      </c>
      <c r="G6759" s="21">
        <v>13.95</v>
      </c>
      <c r="H6759">
        <v>2017</v>
      </c>
      <c r="J6759" t="str">
        <f>_xlfn.CONCAT(Table1[#This Row])</f>
        <v>La Garnacha Olvidada de Aragón 2017SpainAragónProyecto Garnachas de España3.712013.952017</v>
      </c>
      <c r="S6759" t="b">
        <v>0</v>
      </c>
    </row>
    <row r="6760" spans="1:19" x14ac:dyDescent="0.2">
      <c r="A6760" t="s">
        <v>1333</v>
      </c>
      <c r="B6760" t="s">
        <v>34</v>
      </c>
      <c r="C6760" t="s">
        <v>150</v>
      </c>
      <c r="D6760" t="s">
        <v>1334</v>
      </c>
      <c r="E6760">
        <v>3.4</v>
      </c>
      <c r="F6760">
        <v>120</v>
      </c>
      <c r="G6760" s="21">
        <v>12.5</v>
      </c>
      <c r="H6760">
        <v>2017</v>
      </c>
      <c r="J6760" t="str">
        <f>_xlfn.CONCAT(Table1[#This Row])</f>
        <v>Syrah Reserva 2017ChileCentral ValleyEscudo Rojo3.412012.52017</v>
      </c>
      <c r="S6760" t="b">
        <v>0</v>
      </c>
    </row>
    <row r="6761" spans="1:19" x14ac:dyDescent="0.2">
      <c r="A6761" t="s">
        <v>1307</v>
      </c>
      <c r="B6761" t="s">
        <v>34</v>
      </c>
      <c r="C6761" t="s">
        <v>898</v>
      </c>
      <c r="D6761" t="s">
        <v>1308</v>
      </c>
      <c r="E6761">
        <v>4.3</v>
      </c>
      <c r="F6761">
        <v>119</v>
      </c>
      <c r="G6761" s="21">
        <v>106.15</v>
      </c>
      <c r="H6761">
        <v>2017</v>
      </c>
      <c r="J6761" t="str">
        <f>_xlfn.CONCAT(Table1[#This Row])</f>
        <v>Aconcagua Valley 2017ChileAconcagua ValleySena4.3119106.152017</v>
      </c>
      <c r="S6761" t="b">
        <v>0</v>
      </c>
    </row>
    <row r="6762" spans="1:19" x14ac:dyDescent="0.2">
      <c r="A6762" t="s">
        <v>1315</v>
      </c>
      <c r="B6762" t="s">
        <v>16</v>
      </c>
      <c r="C6762" t="s">
        <v>433</v>
      </c>
      <c r="D6762" t="s">
        <v>749</v>
      </c>
      <c r="E6762">
        <v>4.0999999999999996</v>
      </c>
      <c r="F6762">
        <v>119</v>
      </c>
      <c r="G6762" s="21">
        <v>16.899999999999999</v>
      </c>
      <c r="H6762">
        <v>2017</v>
      </c>
      <c r="J6762" t="str">
        <f>_xlfn.CONCAT(Table1[#This Row])</f>
        <v>Valpolicella Ripasso (Classico Superiore) 2017ItalyValpolicella RipassoTommasi4.111916.92017</v>
      </c>
      <c r="S6762" t="b">
        <v>0</v>
      </c>
    </row>
    <row r="6763" spans="1:19" x14ac:dyDescent="0.2">
      <c r="A6763" t="s">
        <v>1300</v>
      </c>
      <c r="B6763" t="s">
        <v>9</v>
      </c>
      <c r="C6763" t="s">
        <v>274</v>
      </c>
      <c r="D6763" t="s">
        <v>1301</v>
      </c>
      <c r="E6763">
        <v>4</v>
      </c>
      <c r="F6763">
        <v>119</v>
      </c>
      <c r="G6763" s="21">
        <v>6.6</v>
      </c>
      <c r="H6763">
        <v>2017</v>
      </c>
      <c r="J6763" t="str">
        <f>_xlfn.CONCAT(Table1[#This Row])</f>
        <v>GSM 2017FranceVin de FranceMaison de La Villette41196.62017</v>
      </c>
      <c r="S6763" t="b">
        <v>0</v>
      </c>
    </row>
    <row r="6764" spans="1:19" x14ac:dyDescent="0.2">
      <c r="A6764" t="s">
        <v>1093</v>
      </c>
      <c r="B6764" t="s">
        <v>9</v>
      </c>
      <c r="C6764" t="s">
        <v>389</v>
      </c>
      <c r="D6764" t="s">
        <v>390</v>
      </c>
      <c r="E6764">
        <v>4</v>
      </c>
      <c r="F6764">
        <v>119</v>
      </c>
      <c r="G6764" s="21">
        <v>102.35</v>
      </c>
      <c r="H6764">
        <v>2017</v>
      </c>
      <c r="J6764" t="str">
        <f>_xlfn.CONCAT(Table1[#This Row])</f>
        <v>Pessac-Léognan (Grand Cru Classé de Graves) 2017FrancePessac-LéognanChâteau Pape Clément4119102.352017</v>
      </c>
      <c r="S6764" t="b">
        <v>0</v>
      </c>
    </row>
    <row r="6765" spans="1:19" x14ac:dyDescent="0.2">
      <c r="A6765" t="s">
        <v>1292</v>
      </c>
      <c r="B6765" t="s">
        <v>16</v>
      </c>
      <c r="C6765" t="s">
        <v>1293</v>
      </c>
      <c r="D6765" t="s">
        <v>1294</v>
      </c>
      <c r="E6765">
        <v>3.6</v>
      </c>
      <c r="F6765">
        <v>119</v>
      </c>
      <c r="G6765" s="21">
        <v>18.7</v>
      </c>
      <c r="H6765">
        <v>2017</v>
      </c>
      <c r="J6765" t="str">
        <f>_xlfn.CONCAT(Table1[#This Row])</f>
        <v>Nebbiolo Coste Della Sesia 2017ItalyCoste della SesiaTravaglini3.611918.72017</v>
      </c>
      <c r="S6765" t="b">
        <v>0</v>
      </c>
    </row>
    <row r="6766" spans="1:19" x14ac:dyDescent="0.2">
      <c r="A6766" t="s">
        <v>1262</v>
      </c>
      <c r="B6766" t="s">
        <v>16</v>
      </c>
      <c r="C6766" t="s">
        <v>404</v>
      </c>
      <c r="D6766" t="s">
        <v>1263</v>
      </c>
      <c r="E6766">
        <v>3.8</v>
      </c>
      <c r="F6766">
        <v>118</v>
      </c>
      <c r="G6766" s="21">
        <v>24.46</v>
      </c>
      <c r="H6766">
        <v>2017</v>
      </c>
      <c r="J6766" t="str">
        <f>_xlfn.CONCAT(Table1[#This Row])</f>
        <v>Lagrein Schweizer 2017ItalySüdtirol - Alto AdigeFranz Haas3.811824.462017</v>
      </c>
      <c r="S6766" t="b">
        <v>0</v>
      </c>
    </row>
    <row r="6767" spans="1:19" x14ac:dyDescent="0.2">
      <c r="A6767" t="s">
        <v>1272</v>
      </c>
      <c r="B6767" t="s">
        <v>9</v>
      </c>
      <c r="C6767" t="s">
        <v>175</v>
      </c>
      <c r="D6767" t="s">
        <v>173</v>
      </c>
      <c r="E6767">
        <v>3.5</v>
      </c>
      <c r="F6767">
        <v>118</v>
      </c>
      <c r="G6767" s="21">
        <v>7.79</v>
      </c>
      <c r="H6767">
        <v>2017</v>
      </c>
      <c r="J6767" t="str">
        <f>_xlfn.CONCAT(Table1[#This Row])</f>
        <v>Saint Hilaire Vineyard Pinot Noir Réserve 2017FrancePays d'OcPaul Mas3.51187.792017</v>
      </c>
      <c r="S6767" t="b">
        <v>0</v>
      </c>
    </row>
    <row r="6768" spans="1:19" x14ac:dyDescent="0.2">
      <c r="A6768" t="s">
        <v>535</v>
      </c>
      <c r="B6768" t="s">
        <v>9</v>
      </c>
      <c r="C6768" t="s">
        <v>114</v>
      </c>
      <c r="D6768" t="s">
        <v>115</v>
      </c>
      <c r="E6768">
        <v>3.9</v>
      </c>
      <c r="F6768">
        <v>117</v>
      </c>
      <c r="G6768" s="21">
        <v>86.76</v>
      </c>
      <c r="H6768">
        <v>2017</v>
      </c>
      <c r="J6768" t="str">
        <f>_xlfn.CONCAT(Table1[#This Row])</f>
        <v>Saint-Julien (Grand Cru Classé) 2017FranceSaint-JulienChâteau Léoville Poyferré3.911786.762017</v>
      </c>
      <c r="S6768" t="b">
        <v>0</v>
      </c>
    </row>
    <row r="6769" spans="1:19" x14ac:dyDescent="0.2">
      <c r="A6769" t="s">
        <v>1231</v>
      </c>
      <c r="B6769" t="s">
        <v>16</v>
      </c>
      <c r="C6769" t="s">
        <v>663</v>
      </c>
      <c r="D6769" t="s">
        <v>1232</v>
      </c>
      <c r="E6769">
        <v>3.8</v>
      </c>
      <c r="F6769">
        <v>117</v>
      </c>
      <c r="G6769" s="21">
        <v>13.4</v>
      </c>
      <c r="H6769">
        <v>2017</v>
      </c>
      <c r="J6769" t="str">
        <f>_xlfn.CONCAT(Table1[#This Row])</f>
        <v>Valpolicella Ripasso Classico Superiore Il Vegro 2017ItalyValpolicellaBrigaldara3.811713.42017</v>
      </c>
      <c r="S6769" t="b">
        <v>0</v>
      </c>
    </row>
    <row r="6770" spans="1:19" x14ac:dyDescent="0.2">
      <c r="A6770" t="s">
        <v>1210</v>
      </c>
      <c r="B6770" t="s">
        <v>277</v>
      </c>
      <c r="C6770" t="s">
        <v>346</v>
      </c>
      <c r="D6770" t="s">
        <v>1211</v>
      </c>
      <c r="E6770">
        <v>3.6</v>
      </c>
      <c r="F6770">
        <v>117</v>
      </c>
      <c r="G6770" s="21">
        <v>14.7</v>
      </c>
      <c r="H6770">
        <v>2017</v>
      </c>
      <c r="J6770" t="str">
        <f>_xlfn.CONCAT(Table1[#This Row])</f>
        <v>Oberbergener Bassgeige Spätburgunder 2017GermanyBadenFranz Keller3.611714.72017</v>
      </c>
      <c r="S6770" t="b">
        <v>0</v>
      </c>
    </row>
    <row r="6771" spans="1:19" x14ac:dyDescent="0.2">
      <c r="A6771" t="s">
        <v>851</v>
      </c>
      <c r="B6771" t="s">
        <v>277</v>
      </c>
      <c r="C6771" t="s">
        <v>346</v>
      </c>
      <c r="D6771" t="s">
        <v>1240</v>
      </c>
      <c r="E6771">
        <v>3.6</v>
      </c>
      <c r="F6771">
        <v>117</v>
      </c>
      <c r="G6771" s="21">
        <v>10.95</v>
      </c>
      <c r="H6771">
        <v>2017</v>
      </c>
      <c r="J6771" t="str">
        <f>_xlfn.CONCAT(Table1[#This Row])</f>
        <v>Spätburgunder 2017GermanyBadenShelter Winery3.611710.952017</v>
      </c>
      <c r="S6771" t="b">
        <v>0</v>
      </c>
    </row>
    <row r="6772" spans="1:19" x14ac:dyDescent="0.2">
      <c r="A6772" t="s">
        <v>535</v>
      </c>
      <c r="B6772" t="s">
        <v>9</v>
      </c>
      <c r="C6772" t="s">
        <v>114</v>
      </c>
      <c r="D6772" t="s">
        <v>385</v>
      </c>
      <c r="E6772">
        <v>4.2</v>
      </c>
      <c r="F6772">
        <v>116</v>
      </c>
      <c r="G6772" s="21">
        <v>95.53</v>
      </c>
      <c r="H6772">
        <v>2017</v>
      </c>
      <c r="J6772" t="str">
        <f>_xlfn.CONCAT(Table1[#This Row])</f>
        <v>Saint-Julien (Grand Cru Classé) 2017FranceSaint-JulienChâteau Léoville Barton4.211695.532017</v>
      </c>
      <c r="S6772" t="b">
        <v>0</v>
      </c>
    </row>
    <row r="6773" spans="1:19" x14ac:dyDescent="0.2">
      <c r="A6773" t="s">
        <v>1163</v>
      </c>
      <c r="B6773" t="s">
        <v>16</v>
      </c>
      <c r="C6773" t="s">
        <v>17</v>
      </c>
      <c r="D6773" t="s">
        <v>1164</v>
      </c>
      <c r="E6773">
        <v>3.7</v>
      </c>
      <c r="F6773">
        <v>116</v>
      </c>
      <c r="G6773" s="21">
        <v>7.79</v>
      </c>
      <c r="H6773">
        <v>2017</v>
      </c>
      <c r="J6773" t="str">
        <f>_xlfn.CONCAT(Table1[#This Row])</f>
        <v>Il Messo Governo Toscana 2017ItalyToscanaBarbanera3.71167.792017</v>
      </c>
      <c r="S6773" t="b">
        <v>0</v>
      </c>
    </row>
    <row r="6774" spans="1:19" x14ac:dyDescent="0.2">
      <c r="A6774" t="s">
        <v>1185</v>
      </c>
      <c r="B6774" t="s">
        <v>9</v>
      </c>
      <c r="C6774" t="s">
        <v>105</v>
      </c>
      <c r="D6774" t="s">
        <v>1186</v>
      </c>
      <c r="E6774">
        <v>3.7</v>
      </c>
      <c r="F6774">
        <v>116</v>
      </c>
      <c r="G6774" s="21">
        <v>44.84</v>
      </c>
      <c r="H6774">
        <v>2017</v>
      </c>
      <c r="J6774" t="str">
        <f>_xlfn.CONCAT(Table1[#This Row])</f>
        <v>Saint-Estèphe 2017FranceSaint-EstèpheChâteau Phélan Ségur3.711644.842017</v>
      </c>
      <c r="S6774" t="b">
        <v>0</v>
      </c>
    </row>
    <row r="6775" spans="1:19" x14ac:dyDescent="0.2">
      <c r="A6775" t="s">
        <v>1158</v>
      </c>
      <c r="B6775" t="s">
        <v>46</v>
      </c>
      <c r="C6775" t="s">
        <v>131</v>
      </c>
      <c r="D6775" t="s">
        <v>1159</v>
      </c>
      <c r="E6775">
        <v>3.6</v>
      </c>
      <c r="F6775">
        <v>116</v>
      </c>
      <c r="G6775" s="21">
        <v>18.920000000000002</v>
      </c>
      <c r="H6775">
        <v>2017</v>
      </c>
      <c r="J6775" t="str">
        <f>_xlfn.CONCAT(Table1[#This Row])</f>
        <v>Jester Cabernet Sauvignon 2017AustraliaMcLaren ValeMitolo3.611618.922017</v>
      </c>
      <c r="S6775" t="b">
        <v>0</v>
      </c>
    </row>
    <row r="6776" spans="1:19" x14ac:dyDescent="0.2">
      <c r="A6776" t="s">
        <v>1178</v>
      </c>
      <c r="B6776" t="s">
        <v>9</v>
      </c>
      <c r="C6776" t="s">
        <v>175</v>
      </c>
      <c r="D6776" t="s">
        <v>1179</v>
      </c>
      <c r="E6776">
        <v>3.5</v>
      </c>
      <c r="F6776">
        <v>116</v>
      </c>
      <c r="G6776" s="21">
        <v>8.32</v>
      </c>
      <c r="H6776">
        <v>2017</v>
      </c>
      <c r="J6776" t="str">
        <f>_xlfn.CONCAT(Table1[#This Row])</f>
        <v>Aussières Rouge (Red Blend) 2017FrancePays d'OcChâteau d’Aussières3.51168.322017</v>
      </c>
      <c r="S6776" t="b">
        <v>0</v>
      </c>
    </row>
    <row r="6777" spans="1:19" x14ac:dyDescent="0.2">
      <c r="A6777" t="s">
        <v>1193</v>
      </c>
      <c r="B6777" t="s">
        <v>34</v>
      </c>
      <c r="C6777" t="s">
        <v>718</v>
      </c>
      <c r="D6777" t="s">
        <v>1194</v>
      </c>
      <c r="E6777">
        <v>3.3</v>
      </c>
      <c r="F6777">
        <v>116</v>
      </c>
      <c r="G6777" s="21">
        <v>11.47</v>
      </c>
      <c r="H6777">
        <v>2017</v>
      </c>
      <c r="J6777" t="str">
        <f>_xlfn.CONCAT(Table1[#This Row])</f>
        <v>1851 Reserva Cabernet Sauvignon 2017ChileColchagua ValleyOchagavia3.311611.472017</v>
      </c>
      <c r="S6777" t="b">
        <v>0</v>
      </c>
    </row>
    <row r="6778" spans="1:19" x14ac:dyDescent="0.2">
      <c r="A6778" t="s">
        <v>1124</v>
      </c>
      <c r="B6778" t="s">
        <v>62</v>
      </c>
      <c r="C6778" t="s">
        <v>63</v>
      </c>
      <c r="D6778" t="s">
        <v>1125</v>
      </c>
      <c r="E6778">
        <v>4.3</v>
      </c>
      <c r="F6778">
        <v>115</v>
      </c>
      <c r="G6778" s="21">
        <v>23.75</v>
      </c>
      <c r="H6778">
        <v>2017</v>
      </c>
      <c r="J6778" t="str">
        <f>_xlfn.CONCAT(Table1[#This Row])</f>
        <v>Estate Vineyards Syrah (Shiraz) 2017South AfricaStellenboschRust En Vrede4.311523.752017</v>
      </c>
      <c r="S6778" t="b">
        <v>0</v>
      </c>
    </row>
    <row r="6779" spans="1:19" x14ac:dyDescent="0.2">
      <c r="A6779" t="s">
        <v>1093</v>
      </c>
      <c r="B6779" t="s">
        <v>9</v>
      </c>
      <c r="C6779" t="s">
        <v>389</v>
      </c>
      <c r="D6779" t="s">
        <v>1094</v>
      </c>
      <c r="E6779">
        <v>4.0999999999999996</v>
      </c>
      <c r="F6779">
        <v>114</v>
      </c>
      <c r="G6779" s="21">
        <v>77.010000000000005</v>
      </c>
      <c r="H6779">
        <v>2017</v>
      </c>
      <c r="J6779" t="str">
        <f>_xlfn.CONCAT(Table1[#This Row])</f>
        <v>Pessac-Léognan (Grand Cru Classé de Graves) 2017FrancePessac-LéognanDomaine de Chevalier4.111477.012017</v>
      </c>
      <c r="S6779" t="b">
        <v>0</v>
      </c>
    </row>
    <row r="6780" spans="1:19" x14ac:dyDescent="0.2">
      <c r="A6780" t="s">
        <v>1090</v>
      </c>
      <c r="B6780" t="s">
        <v>46</v>
      </c>
      <c r="C6780" t="s">
        <v>47</v>
      </c>
      <c r="D6780" t="s">
        <v>48</v>
      </c>
      <c r="E6780">
        <v>3.9</v>
      </c>
      <c r="F6780">
        <v>114</v>
      </c>
      <c r="G6780" s="21">
        <v>24.75</v>
      </c>
      <c r="H6780">
        <v>2017</v>
      </c>
      <c r="J6780" t="str">
        <f>_xlfn.CONCAT(Table1[#This Row])</f>
        <v>Cuvée Juveniles 2017AustraliaBarossaTorbreck3.911424.752017</v>
      </c>
      <c r="S6780" t="b">
        <v>0</v>
      </c>
    </row>
    <row r="6781" spans="1:19" x14ac:dyDescent="0.2">
      <c r="A6781" t="s">
        <v>1067</v>
      </c>
      <c r="B6781" t="s">
        <v>66</v>
      </c>
      <c r="C6781" t="s">
        <v>1068</v>
      </c>
      <c r="D6781" t="s">
        <v>1069</v>
      </c>
      <c r="E6781">
        <v>3.6</v>
      </c>
      <c r="F6781">
        <v>114</v>
      </c>
      <c r="G6781" s="21">
        <v>7.45</v>
      </c>
      <c r="H6781">
        <v>2017</v>
      </c>
      <c r="J6781" t="str">
        <f>_xlfn.CONCAT(Table1[#This Row])</f>
        <v>Ganadero 2017SpainMéntridaCanopy3.61147.452017</v>
      </c>
      <c r="S6781" t="b">
        <v>0</v>
      </c>
    </row>
    <row r="6782" spans="1:19" x14ac:dyDescent="0.2">
      <c r="A6782" t="s">
        <v>1053</v>
      </c>
      <c r="B6782" t="s">
        <v>66</v>
      </c>
      <c r="C6782" t="s">
        <v>313</v>
      </c>
      <c r="D6782" t="s">
        <v>1054</v>
      </c>
      <c r="E6782">
        <v>4.5</v>
      </c>
      <c r="F6782">
        <v>113</v>
      </c>
      <c r="G6782" s="21">
        <v>77.010000000000005</v>
      </c>
      <c r="H6782">
        <v>2017</v>
      </c>
      <c r="J6782" t="str">
        <f>_xlfn.CONCAT(Table1[#This Row])</f>
        <v>Priorat 2017SpainPrioratClos Mogador4.511377.012017</v>
      </c>
      <c r="S6782" t="b">
        <v>0</v>
      </c>
    </row>
    <row r="6783" spans="1:19" x14ac:dyDescent="0.2">
      <c r="A6783" t="s">
        <v>626</v>
      </c>
      <c r="B6783" t="s">
        <v>9</v>
      </c>
      <c r="C6783" t="s">
        <v>184</v>
      </c>
      <c r="D6783" t="s">
        <v>1051</v>
      </c>
      <c r="E6783">
        <v>4.4000000000000004</v>
      </c>
      <c r="F6783">
        <v>113</v>
      </c>
      <c r="G6783" s="21">
        <v>154.99</v>
      </c>
      <c r="H6783">
        <v>2017</v>
      </c>
      <c r="J6783" t="str">
        <f>_xlfn.CONCAT(Table1[#This Row])</f>
        <v>Pauillac (Grand Cru Classé) 2017FrancePauillacChâteau Pichon Longueville Comtesse de Lalande4.4113154.992017</v>
      </c>
      <c r="S6783" t="b">
        <v>0</v>
      </c>
    </row>
    <row r="6784" spans="1:19" x14ac:dyDescent="0.2">
      <c r="A6784" t="s">
        <v>1030</v>
      </c>
      <c r="B6784" t="s">
        <v>9</v>
      </c>
      <c r="C6784" t="s">
        <v>414</v>
      </c>
      <c r="D6784" t="s">
        <v>1031</v>
      </c>
      <c r="E6784">
        <v>4.2</v>
      </c>
      <c r="F6784">
        <v>113</v>
      </c>
      <c r="G6784" s="21">
        <v>86.76</v>
      </c>
      <c r="H6784">
        <v>2017</v>
      </c>
      <c r="J6784" t="str">
        <f>_xlfn.CONCAT(Table1[#This Row])</f>
        <v>Châteauneuf-du-Pape 2017FranceChâteauneuf-du-PapeClos des Papes (Paul Avril)4.211386.762017</v>
      </c>
      <c r="S6784" t="b">
        <v>0</v>
      </c>
    </row>
    <row r="6785" spans="1:19" x14ac:dyDescent="0.2">
      <c r="A6785" t="s">
        <v>1035</v>
      </c>
      <c r="B6785" t="s">
        <v>16</v>
      </c>
      <c r="C6785" t="s">
        <v>74</v>
      </c>
      <c r="D6785" t="s">
        <v>1036</v>
      </c>
      <c r="E6785">
        <v>4.2</v>
      </c>
      <c r="F6785">
        <v>113</v>
      </c>
      <c r="G6785" s="21">
        <v>9.7799999999999994</v>
      </c>
      <c r="H6785">
        <v>2017</v>
      </c>
      <c r="J6785" t="str">
        <f>_xlfn.CONCAT(Table1[#This Row])</f>
        <v>Bel Noce Primitivo 2017ItalySalentoCantina Rosa del Golfo4.21139.782017</v>
      </c>
      <c r="S6785" t="b">
        <v>0</v>
      </c>
    </row>
    <row r="6786" spans="1:19" x14ac:dyDescent="0.2">
      <c r="A6786" t="s">
        <v>1020</v>
      </c>
      <c r="B6786" t="s">
        <v>277</v>
      </c>
      <c r="C6786" t="s">
        <v>1021</v>
      </c>
      <c r="D6786" t="s">
        <v>1022</v>
      </c>
      <c r="E6786">
        <v>3.8</v>
      </c>
      <c r="F6786">
        <v>113</v>
      </c>
      <c r="G6786" s="21">
        <v>16.899999999999999</v>
      </c>
      <c r="H6786">
        <v>2017</v>
      </c>
      <c r="J6786" t="str">
        <f>_xlfn.CONCAT(Table1[#This Row])</f>
        <v>Tradition Spätburgunder 2017GermanyFrankenRudolf Fürst3.811316.92017</v>
      </c>
      <c r="S6786" t="b">
        <v>0</v>
      </c>
    </row>
    <row r="6787" spans="1:19" x14ac:dyDescent="0.2">
      <c r="A6787" t="s">
        <v>1015</v>
      </c>
      <c r="B6787" t="s">
        <v>66</v>
      </c>
      <c r="C6787" t="s">
        <v>308</v>
      </c>
      <c r="D6787" t="s">
        <v>1016</v>
      </c>
      <c r="E6787">
        <v>3.7</v>
      </c>
      <c r="F6787">
        <v>113</v>
      </c>
      <c r="G6787" s="21">
        <v>11.99</v>
      </c>
      <c r="H6787">
        <v>2017</v>
      </c>
      <c r="J6787" t="str">
        <f>_xlfn.CONCAT(Table1[#This Row])</f>
        <v>Rioja Tempranillo Elaboración Especial 2017SpainRiojaBeronia3.711311.992017</v>
      </c>
      <c r="S6787" t="b">
        <v>0</v>
      </c>
    </row>
    <row r="6788" spans="1:19" x14ac:dyDescent="0.2">
      <c r="A6788" t="s">
        <v>1014</v>
      </c>
      <c r="B6788" t="s">
        <v>70</v>
      </c>
      <c r="C6788" t="s">
        <v>161</v>
      </c>
      <c r="D6788" t="s">
        <v>708</v>
      </c>
      <c r="E6788">
        <v>3.6</v>
      </c>
      <c r="F6788">
        <v>113</v>
      </c>
      <c r="G6788" s="21">
        <v>26.31</v>
      </c>
      <c r="H6788">
        <v>2017</v>
      </c>
      <c r="J6788" t="str">
        <f>_xlfn.CONCAT(Table1[#This Row])</f>
        <v>Diamond Collection Malbec (Celestial Blue Label) 2017United StatesNapa ValleyFrancis Ford Coppola3.611326.312017</v>
      </c>
      <c r="S6788" t="b">
        <v>0</v>
      </c>
    </row>
    <row r="6789" spans="1:19" x14ac:dyDescent="0.2">
      <c r="A6789" t="s">
        <v>1060</v>
      </c>
      <c r="B6789" t="s">
        <v>23</v>
      </c>
      <c r="C6789" t="s">
        <v>247</v>
      </c>
      <c r="D6789" t="s">
        <v>1061</v>
      </c>
      <c r="E6789">
        <v>3.6</v>
      </c>
      <c r="F6789">
        <v>113</v>
      </c>
      <c r="G6789" s="21">
        <v>9.17</v>
      </c>
      <c r="H6789">
        <v>2017</v>
      </c>
      <c r="J6789" t="str">
        <f>_xlfn.CONCAT(Table1[#This Row])</f>
        <v>Small Hill Red 2017AustriaBurgenlandLeo Hillinger3.61139.172017</v>
      </c>
      <c r="S6789" t="b">
        <v>0</v>
      </c>
    </row>
    <row r="6790" spans="1:19" x14ac:dyDescent="0.2">
      <c r="A6790" t="s">
        <v>1001</v>
      </c>
      <c r="B6790" t="s">
        <v>66</v>
      </c>
      <c r="C6790" t="s">
        <v>313</v>
      </c>
      <c r="D6790" t="s">
        <v>1002</v>
      </c>
      <c r="E6790">
        <v>4</v>
      </c>
      <c r="F6790">
        <v>112</v>
      </c>
      <c r="G6790" s="21">
        <v>12.85</v>
      </c>
      <c r="H6790">
        <v>2017</v>
      </c>
      <c r="J6790" t="str">
        <f>_xlfn.CONCAT(Table1[#This Row])</f>
        <v>Pissarres 2017SpainPrioratCosters del Priorat411212.852017</v>
      </c>
      <c r="S6790" t="b">
        <v>0</v>
      </c>
    </row>
    <row r="6791" spans="1:19" x14ac:dyDescent="0.2">
      <c r="A6791" t="s">
        <v>980</v>
      </c>
      <c r="B6791" t="s">
        <v>66</v>
      </c>
      <c r="C6791" t="s">
        <v>147</v>
      </c>
      <c r="D6791" t="s">
        <v>552</v>
      </c>
      <c r="E6791">
        <v>3.5</v>
      </c>
      <c r="F6791">
        <v>112</v>
      </c>
      <c r="G6791" s="21">
        <v>5.75</v>
      </c>
      <c r="H6791">
        <v>2017</v>
      </c>
      <c r="J6791" t="str">
        <f>_xlfn.CONCAT(Table1[#This Row])</f>
        <v>Códice 2017SpainCastilla y LeónDominio de Eguren3.51125.752017</v>
      </c>
      <c r="S6791" t="b">
        <v>0</v>
      </c>
    </row>
    <row r="6792" spans="1:19" x14ac:dyDescent="0.2">
      <c r="A6792" t="s">
        <v>925</v>
      </c>
      <c r="B6792" t="s">
        <v>16</v>
      </c>
      <c r="C6792" t="s">
        <v>926</v>
      </c>
      <c r="D6792" t="s">
        <v>927</v>
      </c>
      <c r="E6792">
        <v>4.2</v>
      </c>
      <c r="F6792">
        <v>111</v>
      </c>
      <c r="G6792" s="21">
        <v>39.9</v>
      </c>
      <c r="H6792">
        <v>2017</v>
      </c>
      <c r="J6792" t="str">
        <f>_xlfn.CONCAT(Table1[#This Row])</f>
        <v>Etna San Lorenzo Rosso 2017ItalyEtnaTenuta delle Terre Nere4.211139.92017</v>
      </c>
      <c r="S6792" t="b">
        <v>0</v>
      </c>
    </row>
    <row r="6793" spans="1:19" x14ac:dyDescent="0.2">
      <c r="A6793" t="s">
        <v>942</v>
      </c>
      <c r="B6793" t="s">
        <v>16</v>
      </c>
      <c r="C6793" t="s">
        <v>294</v>
      </c>
      <c r="D6793" t="s">
        <v>943</v>
      </c>
      <c r="E6793">
        <v>4</v>
      </c>
      <c r="F6793">
        <v>111</v>
      </c>
      <c r="G6793" s="21">
        <v>20.9</v>
      </c>
      <c r="H6793">
        <v>2017</v>
      </c>
      <c r="J6793" t="str">
        <f>_xlfn.CONCAT(Table1[#This Row])</f>
        <v>Rosso di Montalcino 2017ItalyRosso di MontalcinoCasanova di Neri411120.92017</v>
      </c>
      <c r="S6793" t="b">
        <v>0</v>
      </c>
    </row>
    <row r="6794" spans="1:19" x14ac:dyDescent="0.2">
      <c r="A6794" t="s">
        <v>939</v>
      </c>
      <c r="B6794" t="s">
        <v>66</v>
      </c>
      <c r="C6794" t="s">
        <v>940</v>
      </c>
      <c r="D6794" t="s">
        <v>941</v>
      </c>
      <c r="E6794">
        <v>3.6</v>
      </c>
      <c r="F6794">
        <v>111</v>
      </c>
      <c r="G6794" s="21">
        <v>7.36</v>
      </c>
      <c r="H6794">
        <v>2017</v>
      </c>
      <c r="J6794" t="str">
        <f>_xlfn.CONCAT(Table1[#This Row])</f>
        <v>Dominio de Fontana Garnacha - Syrah 2017SpainUclésBodegas Fontana3.61117.362017</v>
      </c>
      <c r="S6794" t="b">
        <v>0</v>
      </c>
    </row>
    <row r="6795" spans="1:19" x14ac:dyDescent="0.2">
      <c r="A6795" t="s">
        <v>944</v>
      </c>
      <c r="B6795" t="s">
        <v>66</v>
      </c>
      <c r="C6795" t="s">
        <v>480</v>
      </c>
      <c r="D6795" t="s">
        <v>945</v>
      </c>
      <c r="E6795">
        <v>3.6</v>
      </c>
      <c r="F6795">
        <v>111</v>
      </c>
      <c r="G6795" s="21">
        <v>8.92</v>
      </c>
      <c r="H6795">
        <v>2017</v>
      </c>
      <c r="J6795" t="str">
        <f>_xlfn.CONCAT(Table1[#This Row])</f>
        <v>Carchelo (C) 2017SpainJumillaCarchelo3.61118.922017</v>
      </c>
      <c r="S6795" t="b">
        <v>0</v>
      </c>
    </row>
    <row r="6796" spans="1:19" x14ac:dyDescent="0.2">
      <c r="A6796" t="s">
        <v>918</v>
      </c>
      <c r="B6796" t="s">
        <v>16</v>
      </c>
      <c r="C6796" t="s">
        <v>919</v>
      </c>
      <c r="D6796" t="s">
        <v>920</v>
      </c>
      <c r="E6796">
        <v>3.5</v>
      </c>
      <c r="F6796">
        <v>111</v>
      </c>
      <c r="G6796" s="21">
        <v>7.9</v>
      </c>
      <c r="H6796">
        <v>2017</v>
      </c>
      <c r="J6796" t="str">
        <f>_xlfn.CONCAT(Table1[#This Row])</f>
        <v>Colle Ambro Rosso Piceno 2017ItalyRosso PicenoGarofoli3.51117.92017</v>
      </c>
      <c r="S6796" t="b">
        <v>0</v>
      </c>
    </row>
    <row r="6797" spans="1:19" x14ac:dyDescent="0.2">
      <c r="A6797" t="s">
        <v>928</v>
      </c>
      <c r="B6797" t="s">
        <v>16</v>
      </c>
      <c r="C6797" t="s">
        <v>53</v>
      </c>
      <c r="D6797" t="s">
        <v>929</v>
      </c>
      <c r="E6797">
        <v>3.5</v>
      </c>
      <c r="F6797">
        <v>111</v>
      </c>
      <c r="G6797" s="21">
        <v>6.75</v>
      </c>
      <c r="H6797">
        <v>2017</v>
      </c>
      <c r="J6797" t="str">
        <f>_xlfn.CONCAT(Table1[#This Row])</f>
        <v>Negroamaro 2017ItalyPugliaA Mano3.51116.752017</v>
      </c>
      <c r="S6797" t="b">
        <v>0</v>
      </c>
    </row>
    <row r="6798" spans="1:19" x14ac:dyDescent="0.2">
      <c r="A6798" t="s">
        <v>866</v>
      </c>
      <c r="B6798" t="s">
        <v>9</v>
      </c>
      <c r="C6798" t="s">
        <v>867</v>
      </c>
      <c r="D6798" t="s">
        <v>868</v>
      </c>
      <c r="E6798">
        <v>3.9</v>
      </c>
      <c r="F6798">
        <v>110</v>
      </c>
      <c r="G6798" s="21">
        <v>19.399999999999999</v>
      </c>
      <c r="H6798">
        <v>2017</v>
      </c>
      <c r="J6798" t="str">
        <f>_xlfn.CONCAT(Table1[#This Row])</f>
        <v>Givry 2017FranceGivryJoseph Drouhin3.911019.42017</v>
      </c>
      <c r="S6798" t="b">
        <v>0</v>
      </c>
    </row>
    <row r="6799" spans="1:19" x14ac:dyDescent="0.2">
      <c r="A6799" t="s">
        <v>806</v>
      </c>
      <c r="B6799" t="s">
        <v>23</v>
      </c>
      <c r="C6799" t="s">
        <v>247</v>
      </c>
      <c r="D6799" t="s">
        <v>850</v>
      </c>
      <c r="E6799">
        <v>3.7</v>
      </c>
      <c r="F6799">
        <v>110</v>
      </c>
      <c r="G6799" s="21">
        <v>14.9</v>
      </c>
      <c r="H6799">
        <v>2017</v>
      </c>
      <c r="J6799" t="str">
        <f>_xlfn.CONCAT(Table1[#This Row])</f>
        <v>Blaufränkisch 2017AustriaBurgenlandRosi Schuster3.711014.92017</v>
      </c>
      <c r="S6799" t="b">
        <v>0</v>
      </c>
    </row>
    <row r="6800" spans="1:19" x14ac:dyDescent="0.2">
      <c r="A6800" t="s">
        <v>887</v>
      </c>
      <c r="B6800" t="s">
        <v>16</v>
      </c>
      <c r="C6800" t="s">
        <v>888</v>
      </c>
      <c r="D6800" t="s">
        <v>889</v>
      </c>
      <c r="E6800">
        <v>3.7</v>
      </c>
      <c r="F6800">
        <v>110</v>
      </c>
      <c r="G6800" s="21">
        <v>12.9</v>
      </c>
      <c r="H6800">
        <v>2017</v>
      </c>
      <c r="J6800" t="str">
        <f>_xlfn.CONCAT(Table1[#This Row])</f>
        <v>Rosso di Montepulciano Prugnolo 2017ItalyRosso di MontepulcianoBoscarelli3.711012.92017</v>
      </c>
      <c r="S6800" t="b">
        <v>0</v>
      </c>
    </row>
    <row r="6801" spans="1:19" x14ac:dyDescent="0.2">
      <c r="A6801" t="s">
        <v>851</v>
      </c>
      <c r="B6801" t="s">
        <v>277</v>
      </c>
      <c r="C6801" t="s">
        <v>852</v>
      </c>
      <c r="D6801" t="s">
        <v>853</v>
      </c>
      <c r="E6801">
        <v>3.5</v>
      </c>
      <c r="F6801">
        <v>110</v>
      </c>
      <c r="G6801" s="21">
        <v>12.4</v>
      </c>
      <c r="H6801">
        <v>2017</v>
      </c>
      <c r="J6801" t="str">
        <f>_xlfn.CONCAT(Table1[#This Row])</f>
        <v>Spätburgunder 2017GermanyAhrJean Stodden3.511012.42017</v>
      </c>
      <c r="S6801" t="b">
        <v>0</v>
      </c>
    </row>
    <row r="6802" spans="1:19" x14ac:dyDescent="0.2">
      <c r="A6802" t="s">
        <v>810</v>
      </c>
      <c r="B6802" t="s">
        <v>9</v>
      </c>
      <c r="C6802" t="s">
        <v>175</v>
      </c>
      <c r="D6802" t="s">
        <v>811</v>
      </c>
      <c r="E6802">
        <v>3.8</v>
      </c>
      <c r="F6802">
        <v>109</v>
      </c>
      <c r="G6802" s="21">
        <v>7.4</v>
      </c>
      <c r="H6802">
        <v>2017</v>
      </c>
      <c r="J6802" t="str">
        <f>_xlfn.CONCAT(Table1[#This Row])</f>
        <v>Villa Blanche Syrah 2017FrancePays d'OcCalmel &amp; Joseph3.81097.42017</v>
      </c>
      <c r="S6802" t="b">
        <v>0</v>
      </c>
    </row>
    <row r="6803" spans="1:19" x14ac:dyDescent="0.2">
      <c r="A6803" t="s">
        <v>285</v>
      </c>
      <c r="B6803" t="s">
        <v>70</v>
      </c>
      <c r="C6803" t="s">
        <v>800</v>
      </c>
      <c r="D6803" t="s">
        <v>801</v>
      </c>
      <c r="E6803">
        <v>3.7</v>
      </c>
      <c r="F6803">
        <v>109</v>
      </c>
      <c r="G6803" s="21">
        <v>16.72</v>
      </c>
      <c r="H6803">
        <v>2017</v>
      </c>
      <c r="J6803" t="str">
        <f>_xlfn.CONCAT(Table1[#This Row])</f>
        <v>Pinot Noir 2017United StatesCentral CoastRyder Estate3.710916.722017</v>
      </c>
      <c r="S6803" t="b">
        <v>0</v>
      </c>
    </row>
    <row r="6804" spans="1:19" x14ac:dyDescent="0.2">
      <c r="A6804" t="s">
        <v>806</v>
      </c>
      <c r="B6804" t="s">
        <v>23</v>
      </c>
      <c r="C6804" t="s">
        <v>247</v>
      </c>
      <c r="D6804" t="s">
        <v>807</v>
      </c>
      <c r="E6804">
        <v>3.5</v>
      </c>
      <c r="F6804">
        <v>109</v>
      </c>
      <c r="G6804" s="21">
        <v>8.98</v>
      </c>
      <c r="H6804">
        <v>2017</v>
      </c>
      <c r="J6804" t="str">
        <f>_xlfn.CONCAT(Table1[#This Row])</f>
        <v>Blaufränkisch 2017AustriaBurgenlandKrutzler3.51098.982017</v>
      </c>
      <c r="S6804" t="b">
        <v>0</v>
      </c>
    </row>
    <row r="6805" spans="1:19" x14ac:dyDescent="0.2">
      <c r="A6805" t="s">
        <v>734</v>
      </c>
      <c r="B6805" t="s">
        <v>66</v>
      </c>
      <c r="C6805" t="s">
        <v>313</v>
      </c>
      <c r="D6805" t="s">
        <v>735</v>
      </c>
      <c r="E6805">
        <v>4.4000000000000004</v>
      </c>
      <c r="F6805">
        <v>108</v>
      </c>
      <c r="G6805" s="21">
        <v>69.95</v>
      </c>
      <c r="H6805">
        <v>2017</v>
      </c>
      <c r="J6805" t="str">
        <f>_xlfn.CONCAT(Table1[#This Row])</f>
        <v>Finca Dofí 2017SpainPrioratÁlvaro Palacios4.410869.952017</v>
      </c>
      <c r="S6805" t="b">
        <v>0</v>
      </c>
    </row>
    <row r="6806" spans="1:19" x14ac:dyDescent="0.2">
      <c r="A6806" t="s">
        <v>732</v>
      </c>
      <c r="B6806" t="s">
        <v>62</v>
      </c>
      <c r="C6806" t="s">
        <v>63</v>
      </c>
      <c r="D6806" t="s">
        <v>733</v>
      </c>
      <c r="E6806">
        <v>4.2</v>
      </c>
      <c r="F6806">
        <v>108</v>
      </c>
      <c r="G6806" s="21">
        <v>19.399999999999999</v>
      </c>
      <c r="H6806">
        <v>2017</v>
      </c>
      <c r="J6806" t="str">
        <f>_xlfn.CONCAT(Table1[#This Row])</f>
        <v>Redhill Pinotage 2017South AfricaStellenboschSimonsig4.210819.42017</v>
      </c>
      <c r="S6806" t="b">
        <v>0</v>
      </c>
    </row>
    <row r="6807" spans="1:19" x14ac:dyDescent="0.2">
      <c r="A6807" t="s">
        <v>744</v>
      </c>
      <c r="B6807" t="s">
        <v>16</v>
      </c>
      <c r="C6807" t="s">
        <v>745</v>
      </c>
      <c r="D6807" t="s">
        <v>746</v>
      </c>
      <c r="E6807">
        <v>3.8</v>
      </c>
      <c r="F6807">
        <v>108</v>
      </c>
      <c r="G6807" s="21">
        <v>15.67</v>
      </c>
      <c r="H6807">
        <v>2017</v>
      </c>
      <c r="J6807" t="str">
        <f>_xlfn.CONCAT(Table1[#This Row])</f>
        <v>Valpolicella Valpantena 2017ItalyValpolicella ValpantenaCosta Arente3.810815.672017</v>
      </c>
      <c r="S6807" t="b">
        <v>0</v>
      </c>
    </row>
    <row r="6808" spans="1:19" x14ac:dyDescent="0.2">
      <c r="A6808" t="s">
        <v>762</v>
      </c>
      <c r="B6808" t="s">
        <v>62</v>
      </c>
      <c r="C6808" t="s">
        <v>63</v>
      </c>
      <c r="D6808" t="s">
        <v>763</v>
      </c>
      <c r="E6808">
        <v>3.8</v>
      </c>
      <c r="F6808">
        <v>108</v>
      </c>
      <c r="G6808" s="21">
        <v>11.99</v>
      </c>
      <c r="H6808">
        <v>2017</v>
      </c>
      <c r="J6808" t="str">
        <f>_xlfn.CONCAT(Table1[#This Row])</f>
        <v>Cabernet Sauvignon 2017South AfricaStellenboschStark-Condé3.810811.992017</v>
      </c>
      <c r="S6808" t="b">
        <v>0</v>
      </c>
    </row>
    <row r="6809" spans="1:19" x14ac:dyDescent="0.2">
      <c r="A6809" t="s">
        <v>741</v>
      </c>
      <c r="B6809" t="s">
        <v>9</v>
      </c>
      <c r="C6809" t="s">
        <v>742</v>
      </c>
      <c r="D6809" t="s">
        <v>743</v>
      </c>
      <c r="E6809">
        <v>3.5</v>
      </c>
      <c r="F6809">
        <v>108</v>
      </c>
      <c r="G6809" s="21">
        <v>7.35</v>
      </c>
      <c r="H6809">
        <v>2017</v>
      </c>
      <c r="J6809" t="str">
        <f>_xlfn.CONCAT(Table1[#This Row])</f>
        <v>Bordeaux Supérieur 2017FranceBordeaux SupérieurChâteau Picon3.51087.352017</v>
      </c>
      <c r="S6809" t="b">
        <v>0</v>
      </c>
    </row>
    <row r="6810" spans="1:19" x14ac:dyDescent="0.2">
      <c r="A6810" t="s">
        <v>624</v>
      </c>
      <c r="B6810" t="s">
        <v>9</v>
      </c>
      <c r="C6810" t="s">
        <v>217</v>
      </c>
      <c r="D6810" t="s">
        <v>625</v>
      </c>
      <c r="E6810">
        <v>4</v>
      </c>
      <c r="F6810">
        <v>107</v>
      </c>
      <c r="G6810" s="21">
        <v>86.76</v>
      </c>
      <c r="H6810">
        <v>2017</v>
      </c>
      <c r="J6810" t="str">
        <f>_xlfn.CONCAT(Table1[#This Row])</f>
        <v>Margaux (Grand Cru Classé) 2017FranceMargauxChâteau Lascombes410786.762017</v>
      </c>
      <c r="S6810" t="b">
        <v>0</v>
      </c>
    </row>
    <row r="6811" spans="1:19" x14ac:dyDescent="0.2">
      <c r="A6811" t="s">
        <v>626</v>
      </c>
      <c r="B6811" t="s">
        <v>9</v>
      </c>
      <c r="C6811" t="s">
        <v>184</v>
      </c>
      <c r="D6811" t="s">
        <v>627</v>
      </c>
      <c r="E6811">
        <v>3.9</v>
      </c>
      <c r="F6811">
        <v>107</v>
      </c>
      <c r="G6811" s="21">
        <v>52.64</v>
      </c>
      <c r="H6811">
        <v>2017</v>
      </c>
      <c r="J6811" t="str">
        <f>_xlfn.CONCAT(Table1[#This Row])</f>
        <v>Pauillac (Grand Cru Classé) 2017FrancePauillacChâteau d'Armailhac3.910752.642017</v>
      </c>
      <c r="S6811" t="b">
        <v>0</v>
      </c>
    </row>
    <row r="6812" spans="1:19" x14ac:dyDescent="0.2">
      <c r="A6812" t="s">
        <v>650</v>
      </c>
      <c r="B6812" t="s">
        <v>9</v>
      </c>
      <c r="C6812" t="s">
        <v>27</v>
      </c>
      <c r="D6812" t="s">
        <v>651</v>
      </c>
      <c r="E6812">
        <v>3.9</v>
      </c>
      <c r="F6812">
        <v>107</v>
      </c>
      <c r="G6812" s="21">
        <v>24.8</v>
      </c>
      <c r="H6812">
        <v>2017</v>
      </c>
      <c r="J6812" t="str">
        <f>_xlfn.CONCAT(Table1[#This Row])</f>
        <v>Gigondas 2017FranceGigondasM. Chapoutier3.910724.82017</v>
      </c>
      <c r="S6812" t="b">
        <v>0</v>
      </c>
    </row>
    <row r="6813" spans="1:19" x14ac:dyDescent="0.2">
      <c r="A6813" t="s">
        <v>652</v>
      </c>
      <c r="B6813" t="s">
        <v>464</v>
      </c>
      <c r="C6813" t="s">
        <v>653</v>
      </c>
      <c r="D6813" t="s">
        <v>654</v>
      </c>
      <c r="E6813">
        <v>3.7</v>
      </c>
      <c r="F6813">
        <v>107</v>
      </c>
      <c r="G6813" s="21">
        <v>11.5</v>
      </c>
      <c r="H6813">
        <v>2017</v>
      </c>
      <c r="J6813" t="str">
        <f>_xlfn.CONCAT(Table1[#This Row])</f>
        <v>Driopi Classic Agiorgitiko Nemea 2017GreeceNemeaΚτημα Τσελεπου (Ktima Tselepos)3.710711.52017</v>
      </c>
      <c r="S6813" t="b">
        <v>0</v>
      </c>
    </row>
    <row r="6814" spans="1:19" x14ac:dyDescent="0.2">
      <c r="A6814" t="s">
        <v>648</v>
      </c>
      <c r="B6814" t="s">
        <v>23</v>
      </c>
      <c r="C6814" t="s">
        <v>247</v>
      </c>
      <c r="D6814" t="s">
        <v>649</v>
      </c>
      <c r="E6814">
        <v>3.6</v>
      </c>
      <c r="F6814">
        <v>107</v>
      </c>
      <c r="G6814" s="21">
        <v>13.2</v>
      </c>
      <c r="H6814">
        <v>2017</v>
      </c>
      <c r="J6814" t="str">
        <f>_xlfn.CONCAT(Table1[#This Row])</f>
        <v>Sankt Laurent 2017AustriaBurgenlandUmathum3.610713.22017</v>
      </c>
      <c r="S6814" t="b">
        <v>0</v>
      </c>
    </row>
    <row r="6815" spans="1:19" x14ac:dyDescent="0.2">
      <c r="A6815" t="s">
        <v>660</v>
      </c>
      <c r="B6815" t="s">
        <v>16</v>
      </c>
      <c r="C6815" t="s">
        <v>602</v>
      </c>
      <c r="D6815" t="s">
        <v>661</v>
      </c>
      <c r="E6815">
        <v>3.6</v>
      </c>
      <c r="F6815">
        <v>107</v>
      </c>
      <c r="G6815" s="21">
        <v>6.25</v>
      </c>
      <c r="H6815">
        <v>2017</v>
      </c>
      <c r="J6815" t="str">
        <f>_xlfn.CONCAT(Table1[#This Row])</f>
        <v>Salice Salentino 2017ItalySalice SalentinoEpicuro3.61076.252017</v>
      </c>
      <c r="S6815" t="b">
        <v>0</v>
      </c>
    </row>
    <row r="6816" spans="1:19" x14ac:dyDescent="0.2">
      <c r="A6816" t="s">
        <v>535</v>
      </c>
      <c r="B6816" t="s">
        <v>9</v>
      </c>
      <c r="C6816" t="s">
        <v>114</v>
      </c>
      <c r="D6816" t="s">
        <v>536</v>
      </c>
      <c r="E6816">
        <v>4</v>
      </c>
      <c r="F6816">
        <v>106</v>
      </c>
      <c r="G6816" s="21">
        <v>86.76</v>
      </c>
      <c r="H6816">
        <v>2017</v>
      </c>
      <c r="J6816" t="str">
        <f>_xlfn.CONCAT(Table1[#This Row])</f>
        <v>Saint-Julien (Grand Cru Classé) 2017FranceSaint-JulienChâteau Beychevelle410686.762017</v>
      </c>
      <c r="S6816" t="b">
        <v>0</v>
      </c>
    </row>
    <row r="6817" spans="1:19" x14ac:dyDescent="0.2">
      <c r="A6817" t="s">
        <v>285</v>
      </c>
      <c r="B6817" t="s">
        <v>16</v>
      </c>
      <c r="C6817" t="s">
        <v>549</v>
      </c>
      <c r="D6817" t="s">
        <v>550</v>
      </c>
      <c r="E6817">
        <v>4</v>
      </c>
      <c r="F6817">
        <v>106</v>
      </c>
      <c r="G6817" s="21">
        <v>22.5</v>
      </c>
      <c r="H6817">
        <v>2017</v>
      </c>
      <c r="J6817" t="str">
        <f>_xlfn.CONCAT(Table1[#This Row])</f>
        <v>Pinot Noir 2017ItalyValle d'AostaOttin - Viticulteur Encaveur410622.52017</v>
      </c>
      <c r="S6817" t="b">
        <v>0</v>
      </c>
    </row>
    <row r="6818" spans="1:19" x14ac:dyDescent="0.2">
      <c r="A6818" t="s">
        <v>547</v>
      </c>
      <c r="B6818" t="s">
        <v>66</v>
      </c>
      <c r="C6818" t="s">
        <v>222</v>
      </c>
      <c r="D6818" t="s">
        <v>548</v>
      </c>
      <c r="E6818">
        <v>3.8</v>
      </c>
      <c r="F6818">
        <v>106</v>
      </c>
      <c r="G6818" s="21">
        <v>11.21</v>
      </c>
      <c r="H6818">
        <v>2017</v>
      </c>
      <c r="J6818" t="str">
        <f>_xlfn.CONCAT(Table1[#This Row])</f>
        <v>B 2017SpainRibera del DueroBaden Numen3.810611.212017</v>
      </c>
      <c r="S6818" t="b">
        <v>0</v>
      </c>
    </row>
    <row r="6819" spans="1:19" x14ac:dyDescent="0.2">
      <c r="A6819" t="s">
        <v>585</v>
      </c>
      <c r="B6819" t="s">
        <v>16</v>
      </c>
      <c r="C6819" t="s">
        <v>586</v>
      </c>
      <c r="D6819" t="s">
        <v>587</v>
      </c>
      <c r="E6819">
        <v>3.4</v>
      </c>
      <c r="F6819">
        <v>106</v>
      </c>
      <c r="G6819" s="21">
        <v>11.5</v>
      </c>
      <c r="H6819">
        <v>2017</v>
      </c>
      <c r="J6819" t="str">
        <f>_xlfn.CONCAT(Table1[#This Row])</f>
        <v>Vigna Del Mandorlo Dolcetto d'Alba 2017ItalyDolcetto d'AlbaElvio Cogno3.410611.52017</v>
      </c>
      <c r="S6819" t="b">
        <v>0</v>
      </c>
    </row>
    <row r="6820" spans="1:19" x14ac:dyDescent="0.2">
      <c r="A6820" t="s">
        <v>491</v>
      </c>
      <c r="B6820" t="s">
        <v>16</v>
      </c>
      <c r="C6820" t="s">
        <v>492</v>
      </c>
      <c r="D6820" t="s">
        <v>493</v>
      </c>
      <c r="E6820">
        <v>4.3</v>
      </c>
      <c r="F6820">
        <v>105</v>
      </c>
      <c r="G6820" s="21">
        <v>23.94</v>
      </c>
      <c r="H6820">
        <v>2017</v>
      </c>
      <c r="J6820" t="str">
        <f>_xlfn.CONCAT(Table1[#This Row])</f>
        <v>Sor Ugo Bolgheri Superiore 2017ItalyBolgheri SuperioreAia Vecchia4.310523.942017</v>
      </c>
      <c r="S6820" t="b">
        <v>0</v>
      </c>
    </row>
    <row r="6821" spans="1:19" x14ac:dyDescent="0.2">
      <c r="A6821" t="s">
        <v>499</v>
      </c>
      <c r="B6821" t="s">
        <v>70</v>
      </c>
      <c r="C6821" t="s">
        <v>500</v>
      </c>
      <c r="D6821" t="s">
        <v>501</v>
      </c>
      <c r="E6821">
        <v>3.9</v>
      </c>
      <c r="F6821">
        <v>105</v>
      </c>
      <c r="G6821" s="21">
        <v>24.15</v>
      </c>
      <c r="H6821">
        <v>2017</v>
      </c>
      <c r="J6821" t="str">
        <f>_xlfn.CONCAT(Table1[#This Row])</f>
        <v>Riva Ranch Pinot Noir (Reliz Creek) 2017United StatesArroyo SecoWente3.910524.152017</v>
      </c>
      <c r="S6821" t="b">
        <v>0</v>
      </c>
    </row>
    <row r="6822" spans="1:19" x14ac:dyDescent="0.2">
      <c r="A6822" t="s">
        <v>509</v>
      </c>
      <c r="B6822" t="s">
        <v>16</v>
      </c>
      <c r="C6822" t="s">
        <v>74</v>
      </c>
      <c r="D6822" t="s">
        <v>510</v>
      </c>
      <c r="E6822">
        <v>3.6</v>
      </c>
      <c r="F6822">
        <v>105</v>
      </c>
      <c r="G6822" s="21">
        <v>6.95</v>
      </c>
      <c r="H6822">
        <v>2017</v>
      </c>
      <c r="J6822" t="str">
        <f>_xlfn.CONCAT(Table1[#This Row])</f>
        <v>Trentatre 33 Rosso 2017ItalySalentoRocca3.61056.952017</v>
      </c>
      <c r="S6822" t="b">
        <v>0</v>
      </c>
    </row>
    <row r="6823" spans="1:19" x14ac:dyDescent="0.2">
      <c r="A6823" t="s">
        <v>502</v>
      </c>
      <c r="B6823" t="s">
        <v>66</v>
      </c>
      <c r="C6823" t="s">
        <v>308</v>
      </c>
      <c r="D6823" t="s">
        <v>503</v>
      </c>
      <c r="E6823">
        <v>3.4</v>
      </c>
      <c r="F6823">
        <v>105</v>
      </c>
      <c r="G6823" s="21">
        <v>6.9</v>
      </c>
      <c r="H6823">
        <v>2017</v>
      </c>
      <c r="J6823" t="str">
        <f>_xlfn.CONCAT(Table1[#This Row])</f>
        <v>Altos R Tempranillo 2017SpainRiojaAltos de Rioja3.41056.92017</v>
      </c>
      <c r="S6823" t="b">
        <v>0</v>
      </c>
    </row>
    <row r="6824" spans="1:19" x14ac:dyDescent="0.2">
      <c r="A6824" t="s">
        <v>413</v>
      </c>
      <c r="B6824" t="s">
        <v>9</v>
      </c>
      <c r="C6824" t="s">
        <v>414</v>
      </c>
      <c r="D6824" t="s">
        <v>415</v>
      </c>
      <c r="E6824">
        <v>4.4000000000000004</v>
      </c>
      <c r="F6824">
        <v>104</v>
      </c>
      <c r="G6824" s="21">
        <v>79.95</v>
      </c>
      <c r="H6824">
        <v>2017</v>
      </c>
      <c r="J6824" t="str">
        <f>_xlfn.CONCAT(Table1[#This Row])</f>
        <v>Châteauneuf-du-Pape (La Crau) 2017FranceChâteauneuf-du-PapeDomaine du Vieux Télégraphe4.410479.952017</v>
      </c>
      <c r="S6824" t="b">
        <v>0</v>
      </c>
    </row>
    <row r="6825" spans="1:19" x14ac:dyDescent="0.2">
      <c r="A6825" t="s">
        <v>403</v>
      </c>
      <c r="B6825" t="s">
        <v>16</v>
      </c>
      <c r="C6825" t="s">
        <v>404</v>
      </c>
      <c r="D6825" t="s">
        <v>405</v>
      </c>
      <c r="E6825">
        <v>4.0999999999999996</v>
      </c>
      <c r="F6825">
        <v>104</v>
      </c>
      <c r="G6825" s="21">
        <v>33.200000000000003</v>
      </c>
      <c r="H6825">
        <v>2017</v>
      </c>
      <c r="J6825" t="str">
        <f>_xlfn.CONCAT(Table1[#This Row])</f>
        <v>Sanct Valentin Riserva Pinot Noir 2017ItalySüdtirol - Alto AdigeSt. Michael-Eppan4.110433.22017</v>
      </c>
      <c r="S6825" t="b">
        <v>0</v>
      </c>
    </row>
    <row r="6826" spans="1:19" x14ac:dyDescent="0.2">
      <c r="A6826" t="s">
        <v>398</v>
      </c>
      <c r="B6826" t="s">
        <v>16</v>
      </c>
      <c r="C6826" t="s">
        <v>38</v>
      </c>
      <c r="D6826" t="s">
        <v>399</v>
      </c>
      <c r="E6826">
        <v>3.7</v>
      </c>
      <c r="F6826">
        <v>104</v>
      </c>
      <c r="G6826" s="21">
        <v>8.9</v>
      </c>
      <c r="H6826">
        <v>2017</v>
      </c>
      <c r="J6826" t="str">
        <f>_xlfn.CONCAT(Table1[#This Row])</f>
        <v>Chianti 2017ItalyChiantiSammontana3.71048.92017</v>
      </c>
      <c r="S6826" t="b">
        <v>0</v>
      </c>
    </row>
    <row r="6827" spans="1:19" x14ac:dyDescent="0.2">
      <c r="A6827" t="s">
        <v>353</v>
      </c>
      <c r="B6827" t="s">
        <v>196</v>
      </c>
      <c r="C6827" t="s">
        <v>197</v>
      </c>
      <c r="D6827" t="s">
        <v>354</v>
      </c>
      <c r="E6827">
        <v>4.5999999999999996</v>
      </c>
      <c r="F6827">
        <v>103</v>
      </c>
      <c r="G6827" s="21">
        <v>75.069999999999993</v>
      </c>
      <c r="H6827">
        <v>2017</v>
      </c>
      <c r="J6827" t="str">
        <f>_xlfn.CONCAT(Table1[#This Row])</f>
        <v>Bramare Rebon Vineyard Malbec 2017ArgentinaMendozaViña Cobos4.610375.072017</v>
      </c>
      <c r="S6827" t="b">
        <v>0</v>
      </c>
    </row>
    <row r="6828" spans="1:19" x14ac:dyDescent="0.2">
      <c r="A6828" t="s">
        <v>364</v>
      </c>
      <c r="B6828" t="s">
        <v>34</v>
      </c>
      <c r="C6828" t="s">
        <v>365</v>
      </c>
      <c r="D6828" t="s">
        <v>366</v>
      </c>
      <c r="E6828">
        <v>3.5</v>
      </c>
      <c r="F6828">
        <v>103</v>
      </c>
      <c r="G6828" s="21">
        <v>12.62</v>
      </c>
      <c r="H6828">
        <v>2017</v>
      </c>
      <c r="J6828" t="str">
        <f>_xlfn.CONCAT(Table1[#This Row])</f>
        <v>Barbera - Garnacha 2017ChileMaule ValleyErasmo3.510312.622017</v>
      </c>
      <c r="S6828" t="b">
        <v>0</v>
      </c>
    </row>
    <row r="6829" spans="1:19" x14ac:dyDescent="0.2">
      <c r="A6829" t="s">
        <v>261</v>
      </c>
      <c r="B6829" t="s">
        <v>46</v>
      </c>
      <c r="C6829" t="s">
        <v>262</v>
      </c>
      <c r="D6829" t="s">
        <v>263</v>
      </c>
      <c r="E6829">
        <v>4.4000000000000004</v>
      </c>
      <c r="F6829">
        <v>102</v>
      </c>
      <c r="G6829" s="21">
        <v>229</v>
      </c>
      <c r="H6829">
        <v>2017</v>
      </c>
      <c r="J6829" t="str">
        <f>_xlfn.CONCAT(Table1[#This Row])</f>
        <v>RWT Shiraz 2017AustraliaBarossa ValleyPenfolds4.41022292017</v>
      </c>
      <c r="S6829" t="b">
        <v>0</v>
      </c>
    </row>
    <row r="6830" spans="1:19" x14ac:dyDescent="0.2">
      <c r="A6830" t="s">
        <v>243</v>
      </c>
      <c r="B6830" t="s">
        <v>62</v>
      </c>
      <c r="C6830" t="s">
        <v>244</v>
      </c>
      <c r="D6830" t="s">
        <v>245</v>
      </c>
      <c r="E6830">
        <v>3.9</v>
      </c>
      <c r="F6830">
        <v>102</v>
      </c>
      <c r="G6830" s="21">
        <v>18.25</v>
      </c>
      <c r="H6830">
        <v>2017</v>
      </c>
      <c r="J6830" t="str">
        <f>_xlfn.CONCAT(Table1[#This Row])</f>
        <v>Syrah 2017South AfricaPaarlGlen Carlou3.910218.252017</v>
      </c>
      <c r="S6830" t="b">
        <v>0</v>
      </c>
    </row>
    <row r="6831" spans="1:19" x14ac:dyDescent="0.2">
      <c r="A6831" t="s">
        <v>246</v>
      </c>
      <c r="B6831" t="s">
        <v>23</v>
      </c>
      <c r="C6831" t="s">
        <v>247</v>
      </c>
      <c r="D6831" t="s">
        <v>248</v>
      </c>
      <c r="E6831">
        <v>3.9</v>
      </c>
      <c r="F6831">
        <v>102</v>
      </c>
      <c r="G6831" s="21">
        <v>10.6</v>
      </c>
      <c r="H6831">
        <v>2017</v>
      </c>
      <c r="J6831" t="str">
        <f>_xlfn.CONCAT(Table1[#This Row])</f>
        <v>Zweigelt 2017AustriaBurgenlandJudith Beck3.910210.62017</v>
      </c>
      <c r="S6831" t="b">
        <v>0</v>
      </c>
    </row>
    <row r="6832" spans="1:19" x14ac:dyDescent="0.2">
      <c r="A6832" t="s">
        <v>251</v>
      </c>
      <c r="B6832" t="s">
        <v>66</v>
      </c>
      <c r="C6832" t="s">
        <v>252</v>
      </c>
      <c r="D6832" t="s">
        <v>253</v>
      </c>
      <c r="E6832">
        <v>3.6</v>
      </c>
      <c r="F6832">
        <v>102</v>
      </c>
      <c r="G6832" s="21">
        <v>17.95</v>
      </c>
      <c r="H6832">
        <v>2017</v>
      </c>
      <c r="J6832" t="str">
        <f>_xlfn.CONCAT(Table1[#This Row])</f>
        <v>Listán Negro 2017SpainLanzaroteBermejo3.610217.952017</v>
      </c>
      <c r="S6832" t="b">
        <v>0</v>
      </c>
    </row>
    <row r="6833" spans="1:19" x14ac:dyDescent="0.2">
      <c r="A6833" t="s">
        <v>276</v>
      </c>
      <c r="B6833" t="s">
        <v>277</v>
      </c>
      <c r="C6833" t="s">
        <v>278</v>
      </c>
      <c r="D6833" t="s">
        <v>279</v>
      </c>
      <c r="E6833">
        <v>3.6</v>
      </c>
      <c r="F6833">
        <v>102</v>
      </c>
      <c r="G6833" s="21">
        <v>13.15</v>
      </c>
      <c r="H6833">
        <v>2017</v>
      </c>
      <c r="J6833" t="str">
        <f>_xlfn.CONCAT(Table1[#This Row])</f>
        <v>Schwarzer 2017GermanyPfalzWeingut Metzger3.610213.152017</v>
      </c>
      <c r="S6833" t="b">
        <v>0</v>
      </c>
    </row>
    <row r="6834" spans="1:19" x14ac:dyDescent="0.2">
      <c r="A6834" t="s">
        <v>240</v>
      </c>
      <c r="B6834" t="s">
        <v>66</v>
      </c>
      <c r="C6834" t="s">
        <v>241</v>
      </c>
      <c r="D6834" t="s">
        <v>242</v>
      </c>
      <c r="E6834">
        <v>3.4</v>
      </c>
      <c r="F6834">
        <v>102</v>
      </c>
      <c r="G6834" s="21">
        <v>6.75</v>
      </c>
      <c r="H6834">
        <v>2017</v>
      </c>
      <c r="J6834" t="str">
        <f>_xlfn.CONCAT(Table1[#This Row])</f>
        <v>Gran Selección Tempranillo 2017SpainCastillaViña San Juan3.41026.752017</v>
      </c>
      <c r="S6834" t="b">
        <v>0</v>
      </c>
    </row>
    <row r="6835" spans="1:19" x14ac:dyDescent="0.2">
      <c r="A6835" t="s">
        <v>183</v>
      </c>
      <c r="B6835" t="s">
        <v>9</v>
      </c>
      <c r="C6835" t="s">
        <v>184</v>
      </c>
      <c r="D6835" t="s">
        <v>185</v>
      </c>
      <c r="E6835">
        <v>4.5999999999999996</v>
      </c>
      <c r="F6835">
        <v>101</v>
      </c>
      <c r="G6835" s="21">
        <v>633.62</v>
      </c>
      <c r="H6835">
        <v>2017</v>
      </c>
      <c r="J6835" t="str">
        <f>_xlfn.CONCAT(Table1[#This Row])</f>
        <v>Pauillac (Premier Grand Cru Classé) 2017FrancePauillacChâteau Mouton Rothschild4.6101633.622017</v>
      </c>
      <c r="S6835" t="b">
        <v>0</v>
      </c>
    </row>
    <row r="6836" spans="1:19" x14ac:dyDescent="0.2">
      <c r="A6836" t="s">
        <v>189</v>
      </c>
      <c r="B6836" t="s">
        <v>9</v>
      </c>
      <c r="C6836" t="s">
        <v>190</v>
      </c>
      <c r="D6836" t="s">
        <v>191</v>
      </c>
      <c r="E6836">
        <v>4.4000000000000004</v>
      </c>
      <c r="F6836">
        <v>101</v>
      </c>
      <c r="G6836" s="21">
        <v>48</v>
      </c>
      <c r="H6836">
        <v>2017</v>
      </c>
      <c r="J6836" t="str">
        <f>_xlfn.CONCAT(Table1[#This Row])</f>
        <v>Côte-Rôtie Le Gallet Blanc 2017FranceCôte-RôtieFrancois Villard4.4101482017</v>
      </c>
      <c r="S6836" t="b">
        <v>0</v>
      </c>
    </row>
    <row r="6837" spans="1:19" x14ac:dyDescent="0.2">
      <c r="A6837" t="s">
        <v>122</v>
      </c>
      <c r="B6837" t="s">
        <v>16</v>
      </c>
      <c r="C6837" t="s">
        <v>74</v>
      </c>
      <c r="D6837" t="s">
        <v>123</v>
      </c>
      <c r="E6837">
        <v>3.8</v>
      </c>
      <c r="F6837">
        <v>101</v>
      </c>
      <c r="G6837" s="21">
        <v>7.04</v>
      </c>
      <c r="H6837">
        <v>2017</v>
      </c>
      <c r="J6837" t="str">
        <f>_xlfn.CONCAT(Table1[#This Row])</f>
        <v>I Tratturi Rosso 2017ItalySalentoSan Marzano3.81017.042017</v>
      </c>
      <c r="S6837" t="b">
        <v>0</v>
      </c>
    </row>
    <row r="6838" spans="1:19" x14ac:dyDescent="0.2">
      <c r="A6838" t="s">
        <v>124</v>
      </c>
      <c r="B6838" t="s">
        <v>9</v>
      </c>
      <c r="C6838" t="s">
        <v>125</v>
      </c>
      <c r="D6838" t="s">
        <v>126</v>
      </c>
      <c r="E6838">
        <v>3.6</v>
      </c>
      <c r="F6838">
        <v>101</v>
      </c>
      <c r="G6838" s="21">
        <v>6.5</v>
      </c>
      <c r="H6838">
        <v>2017</v>
      </c>
      <c r="J6838" t="str">
        <f>_xlfn.CONCAT(Table1[#This Row])</f>
        <v>Château Pilet Bordeaux 2017FranceBordeauxJ.Queyrens &amp; Fils3.61016.52017</v>
      </c>
      <c r="S6838" t="b">
        <v>0</v>
      </c>
    </row>
    <row r="6839" spans="1:19" x14ac:dyDescent="0.2">
      <c r="A6839" t="s">
        <v>168</v>
      </c>
      <c r="B6839" t="s">
        <v>66</v>
      </c>
      <c r="C6839" t="s">
        <v>169</v>
      </c>
      <c r="D6839" t="s">
        <v>170</v>
      </c>
      <c r="E6839">
        <v>3.6</v>
      </c>
      <c r="F6839">
        <v>101</v>
      </c>
      <c r="G6839" s="21">
        <v>8.9</v>
      </c>
      <c r="H6839">
        <v>2017</v>
      </c>
      <c r="J6839" t="str">
        <f>_xlfn.CONCAT(Table1[#This Row])</f>
        <v>Sangre de Toro Special Selection 2017SpainCatalunyaTorres3.61018.92017</v>
      </c>
      <c r="S6839" t="b">
        <v>0</v>
      </c>
    </row>
    <row r="6840" spans="1:19" x14ac:dyDescent="0.2">
      <c r="A6840" t="s">
        <v>12</v>
      </c>
      <c r="B6840" t="s">
        <v>9</v>
      </c>
      <c r="C6840" t="s">
        <v>13</v>
      </c>
      <c r="D6840" t="s">
        <v>14</v>
      </c>
      <c r="E6840">
        <v>4.3</v>
      </c>
      <c r="F6840">
        <v>100</v>
      </c>
      <c r="G6840" s="21">
        <v>15.5</v>
      </c>
      <c r="H6840">
        <v>2017</v>
      </c>
      <c r="J6840" t="str">
        <f>_xlfn.CONCAT(Table1[#This Row])</f>
        <v>Lirac 2017FranceLiracChâteau Mont-Redon4.310015.52017</v>
      </c>
      <c r="S6840" t="b">
        <v>0</v>
      </c>
    </row>
    <row r="6841" spans="1:19" x14ac:dyDescent="0.2">
      <c r="A6841" t="s">
        <v>49</v>
      </c>
      <c r="B6841" t="s">
        <v>9</v>
      </c>
      <c r="C6841" t="s">
        <v>50</v>
      </c>
      <c r="D6841" t="s">
        <v>51</v>
      </c>
      <c r="E6841">
        <v>4.0999999999999996</v>
      </c>
      <c r="F6841">
        <v>100</v>
      </c>
      <c r="G6841" s="21">
        <v>14.52</v>
      </c>
      <c r="H6841">
        <v>2017</v>
      </c>
      <c r="J6841" t="str">
        <f>_xlfn.CONCAT(Table1[#This Row])</f>
        <v>Les Obriers de la Peira Terrasses du Larzac 2017FranceTerrasses du LarzacLa Pèira en Damaisèla4.110014.522017</v>
      </c>
      <c r="S6841" t="b">
        <v>0</v>
      </c>
    </row>
    <row r="6842" spans="1:19" x14ac:dyDescent="0.2">
      <c r="A6842" t="s">
        <v>26</v>
      </c>
      <c r="B6842" t="s">
        <v>9</v>
      </c>
      <c r="C6842" t="s">
        <v>27</v>
      </c>
      <c r="D6842" t="s">
        <v>28</v>
      </c>
      <c r="E6842">
        <v>3.7</v>
      </c>
      <c r="F6842">
        <v>100</v>
      </c>
      <c r="G6842" s="21">
        <v>19.899999999999999</v>
      </c>
      <c r="H6842">
        <v>2017</v>
      </c>
      <c r="J6842" t="str">
        <f>_xlfn.CONCAT(Table1[#This Row])</f>
        <v>Gigondas (Nobles Terrasses) 2017FranceGigondasVieux Clocher3.710019.92017</v>
      </c>
      <c r="S6842" t="b">
        <v>0</v>
      </c>
    </row>
    <row r="6843" spans="1:19" x14ac:dyDescent="0.2">
      <c r="A6843" t="s">
        <v>55</v>
      </c>
      <c r="B6843" t="s">
        <v>9</v>
      </c>
      <c r="C6843" t="s">
        <v>56</v>
      </c>
      <c r="D6843" t="s">
        <v>57</v>
      </c>
      <c r="E6843">
        <v>3.7</v>
      </c>
      <c r="F6843">
        <v>100</v>
      </c>
      <c r="G6843" s="21">
        <v>8.49</v>
      </c>
      <c r="H6843">
        <v>2017</v>
      </c>
      <c r="J6843" t="str">
        <f>_xlfn.CONCAT(Table1[#This Row])</f>
        <v>Cuvée Confidence Côtes du Rhône Rouge 2017FranceCôtes-du-RhôneDomaine Fond Croze3.71008.492017</v>
      </c>
      <c r="S6843" t="b">
        <v>0</v>
      </c>
    </row>
    <row r="6844" spans="1:19" x14ac:dyDescent="0.2">
      <c r="A6844" t="s">
        <v>10081</v>
      </c>
      <c r="B6844" t="s">
        <v>16</v>
      </c>
      <c r="C6844" t="s">
        <v>528</v>
      </c>
      <c r="D6844" t="s">
        <v>1553</v>
      </c>
      <c r="E6844">
        <v>4.2</v>
      </c>
      <c r="F6844">
        <v>99</v>
      </c>
      <c r="G6844" s="21">
        <v>16.5</v>
      </c>
      <c r="H6844">
        <v>2017</v>
      </c>
      <c r="J6844" t="str">
        <f>_xlfn.CONCAT(Table1[#This Row])</f>
        <v>Blu Onice Aglianico Irpinia 2017ItalyIrpiniaNativ4.29916.52017</v>
      </c>
      <c r="S6844" t="b">
        <v>0</v>
      </c>
    </row>
    <row r="6845" spans="1:19" x14ac:dyDescent="0.2">
      <c r="A6845" t="s">
        <v>10076</v>
      </c>
      <c r="B6845" t="s">
        <v>77</v>
      </c>
      <c r="C6845" t="s">
        <v>78</v>
      </c>
      <c r="D6845" t="s">
        <v>1206</v>
      </c>
      <c r="E6845">
        <v>3.9</v>
      </c>
      <c r="F6845">
        <v>99</v>
      </c>
      <c r="G6845" s="21">
        <v>12.5</v>
      </c>
      <c r="H6845">
        <v>2017</v>
      </c>
      <c r="J6845" t="str">
        <f>_xlfn.CONCAT(Table1[#This Row])</f>
        <v>Colheita Red 2017PortugalDouroQuinta do Portal3.99912.52017</v>
      </c>
      <c r="S6845" t="b">
        <v>0</v>
      </c>
    </row>
    <row r="6846" spans="1:19" x14ac:dyDescent="0.2">
      <c r="A6846" t="s">
        <v>10090</v>
      </c>
      <c r="B6846" t="s">
        <v>62</v>
      </c>
      <c r="C6846" t="s">
        <v>63</v>
      </c>
      <c r="D6846" t="s">
        <v>1397</v>
      </c>
      <c r="E6846">
        <v>3.8</v>
      </c>
      <c r="F6846">
        <v>99</v>
      </c>
      <c r="G6846" s="21">
        <v>11.6</v>
      </c>
      <c r="H6846">
        <v>2017</v>
      </c>
      <c r="J6846" t="str">
        <f>_xlfn.CONCAT(Table1[#This Row])</f>
        <v>Legato Merlot - Cabernet Sauvignon 2017South AfricaStellenboschAnura3.89911.62017</v>
      </c>
      <c r="S6846" t="b">
        <v>0</v>
      </c>
    </row>
    <row r="6847" spans="1:19" x14ac:dyDescent="0.2">
      <c r="A6847" t="s">
        <v>10089</v>
      </c>
      <c r="B6847" t="s">
        <v>9</v>
      </c>
      <c r="C6847" t="s">
        <v>56</v>
      </c>
      <c r="D6847" t="s">
        <v>5882</v>
      </c>
      <c r="E6847">
        <v>3.7</v>
      </c>
      <c r="F6847">
        <v>99</v>
      </c>
      <c r="G6847" s="21">
        <v>10.5</v>
      </c>
      <c r="H6847">
        <v>2017</v>
      </c>
      <c r="J6847" t="str">
        <f>_xlfn.CONCAT(Table1[#This Row])</f>
        <v>Côtes du Rhône 'Les Cranilles' 2017FranceCôtes-du-RhôneLes Vins de Vienne - Cuilleron-Gaillard-Villard3.79910.52017</v>
      </c>
      <c r="S6847" t="b">
        <v>0</v>
      </c>
    </row>
    <row r="6848" spans="1:19" x14ac:dyDescent="0.2">
      <c r="A6848" t="s">
        <v>10054</v>
      </c>
      <c r="B6848" t="s">
        <v>46</v>
      </c>
      <c r="C6848" t="s">
        <v>47</v>
      </c>
      <c r="D6848" t="s">
        <v>1752</v>
      </c>
      <c r="E6848">
        <v>4</v>
      </c>
      <c r="F6848">
        <v>98</v>
      </c>
      <c r="G6848" s="21">
        <v>13.58</v>
      </c>
      <c r="H6848">
        <v>2017</v>
      </c>
      <c r="J6848" t="str">
        <f>_xlfn.CONCAT(Table1[#This Row])</f>
        <v>Hangin' Snakes Shiraz - Viognier 2017AustraliaBarossaLangmeil49813.582017</v>
      </c>
      <c r="S6848" t="b">
        <v>0</v>
      </c>
    </row>
    <row r="6849" spans="1:19" x14ac:dyDescent="0.2">
      <c r="A6849" t="s">
        <v>942</v>
      </c>
      <c r="B6849" t="s">
        <v>16</v>
      </c>
      <c r="C6849" t="s">
        <v>294</v>
      </c>
      <c r="D6849" t="s">
        <v>485</v>
      </c>
      <c r="E6849">
        <v>3.8</v>
      </c>
      <c r="F6849">
        <v>98</v>
      </c>
      <c r="G6849" s="21">
        <v>12.9</v>
      </c>
      <c r="H6849">
        <v>2017</v>
      </c>
      <c r="J6849" t="str">
        <f>_xlfn.CONCAT(Table1[#This Row])</f>
        <v>Rosso di Montalcino 2017ItalyRosso di MontalcinoTenuta di Sesta3.89812.92017</v>
      </c>
      <c r="S6849" t="b">
        <v>0</v>
      </c>
    </row>
    <row r="6850" spans="1:19" x14ac:dyDescent="0.2">
      <c r="A6850" t="s">
        <v>8529</v>
      </c>
      <c r="B6850" t="s">
        <v>30</v>
      </c>
      <c r="C6850" t="s">
        <v>236</v>
      </c>
      <c r="D6850" t="s">
        <v>2110</v>
      </c>
      <c r="E6850">
        <v>3.8</v>
      </c>
      <c r="F6850">
        <v>98</v>
      </c>
      <c r="G6850" s="21">
        <v>25.79</v>
      </c>
      <c r="H6850">
        <v>2017</v>
      </c>
      <c r="J6850" t="str">
        <f>_xlfn.CONCAT(Table1[#This Row])</f>
        <v>Reserve Pinot Noir 2017New ZealandMarlboroughVilla Maria3.89825.792017</v>
      </c>
      <c r="S6850" t="b">
        <v>0</v>
      </c>
    </row>
    <row r="6851" spans="1:19" x14ac:dyDescent="0.2">
      <c r="A6851" t="s">
        <v>10049</v>
      </c>
      <c r="B6851" t="s">
        <v>66</v>
      </c>
      <c r="C6851" t="s">
        <v>67</v>
      </c>
      <c r="D6851" t="s">
        <v>3313</v>
      </c>
      <c r="E6851">
        <v>3.7</v>
      </c>
      <c r="F6851">
        <v>98</v>
      </c>
      <c r="G6851" s="21">
        <v>10</v>
      </c>
      <c r="H6851">
        <v>2017</v>
      </c>
      <c r="J6851" t="str">
        <f>_xlfn.CONCAT(Table1[#This Row])</f>
        <v>Baltos Mencía 2017SpainBierzoDominio de Tares3.798102017</v>
      </c>
      <c r="S6851" t="b">
        <v>0</v>
      </c>
    </row>
    <row r="6852" spans="1:19" x14ac:dyDescent="0.2">
      <c r="A6852" t="s">
        <v>10030</v>
      </c>
      <c r="B6852" t="s">
        <v>196</v>
      </c>
      <c r="C6852" t="s">
        <v>3997</v>
      </c>
      <c r="D6852" t="s">
        <v>949</v>
      </c>
      <c r="E6852">
        <v>4.4000000000000004</v>
      </c>
      <c r="F6852">
        <v>97</v>
      </c>
      <c r="G6852" s="21">
        <v>45.95</v>
      </c>
      <c r="H6852">
        <v>2017</v>
      </c>
      <c r="J6852" t="str">
        <f>_xlfn.CONCAT(Table1[#This Row])</f>
        <v>Primus Malbec 2017ArgentinaTunuyánSalentein4.49745.952017</v>
      </c>
      <c r="S6852" t="b">
        <v>0</v>
      </c>
    </row>
    <row r="6853" spans="1:19" x14ac:dyDescent="0.2">
      <c r="A6853" t="s">
        <v>10032</v>
      </c>
      <c r="B6853" t="s">
        <v>70</v>
      </c>
      <c r="C6853" t="s">
        <v>71</v>
      </c>
      <c r="D6853" t="s">
        <v>891</v>
      </c>
      <c r="E6853">
        <v>3.5</v>
      </c>
      <c r="F6853">
        <v>97</v>
      </c>
      <c r="G6853" s="21">
        <v>8.9499999999999993</v>
      </c>
      <c r="H6853">
        <v>2017</v>
      </c>
      <c r="J6853" t="str">
        <f>_xlfn.CONCAT(Table1[#This Row])</f>
        <v>Eagle Peak Merlot 2017United StatesCaliforniaFetzer3.5978.952017</v>
      </c>
      <c r="S6853" t="b">
        <v>0</v>
      </c>
    </row>
    <row r="6854" spans="1:19" x14ac:dyDescent="0.2">
      <c r="A6854" t="s">
        <v>9999</v>
      </c>
      <c r="B6854" t="s">
        <v>66</v>
      </c>
      <c r="C6854" t="s">
        <v>1815</v>
      </c>
      <c r="D6854" t="s">
        <v>10000</v>
      </c>
      <c r="E6854">
        <v>4.0999999999999996</v>
      </c>
      <c r="F6854">
        <v>96</v>
      </c>
      <c r="G6854" s="21">
        <v>12.5</v>
      </c>
      <c r="H6854">
        <v>2017</v>
      </c>
      <c r="J6854" t="str">
        <f>_xlfn.CONCAT(Table1[#This Row])</f>
        <v>Atteca Garnacha (Old Vines) 2017SpainCalatayudBodegas Ateca4.19612.52017</v>
      </c>
      <c r="S6854" t="b">
        <v>0</v>
      </c>
    </row>
    <row r="6855" spans="1:19" x14ac:dyDescent="0.2">
      <c r="A6855" t="s">
        <v>10007</v>
      </c>
      <c r="B6855" t="s">
        <v>9</v>
      </c>
      <c r="C6855" t="s">
        <v>573</v>
      </c>
      <c r="D6855" t="s">
        <v>574</v>
      </c>
      <c r="E6855">
        <v>4.0999999999999996</v>
      </c>
      <c r="F6855">
        <v>96</v>
      </c>
      <c r="G6855" s="21">
        <v>258.3</v>
      </c>
      <c r="H6855">
        <v>2017</v>
      </c>
      <c r="J6855" t="str">
        <f>_xlfn.CONCAT(Table1[#This Row])</f>
        <v>Hermitage La Chapelle Rouge 2017FranceHermitagePaul Jaboulet Aîné4.196258.32017</v>
      </c>
      <c r="S6855" t="b">
        <v>0</v>
      </c>
    </row>
    <row r="6856" spans="1:19" x14ac:dyDescent="0.2">
      <c r="A6856" t="s">
        <v>2037</v>
      </c>
      <c r="B6856" t="s">
        <v>9</v>
      </c>
      <c r="C6856" t="s">
        <v>389</v>
      </c>
      <c r="D6856" t="s">
        <v>9957</v>
      </c>
      <c r="E6856">
        <v>4.0999999999999996</v>
      </c>
      <c r="F6856">
        <v>95</v>
      </c>
      <c r="G6856" s="21">
        <v>23.88</v>
      </c>
      <c r="H6856">
        <v>2017</v>
      </c>
      <c r="J6856" t="str">
        <f>_xlfn.CONCAT(Table1[#This Row])</f>
        <v>Pessac-Léognan 2017FrancePessac-LéognanChâteau Picque Caillou4.19523.882017</v>
      </c>
      <c r="S6856" t="b">
        <v>0</v>
      </c>
    </row>
    <row r="6857" spans="1:19" x14ac:dyDescent="0.2">
      <c r="A6857" t="s">
        <v>535</v>
      </c>
      <c r="B6857" t="s">
        <v>9</v>
      </c>
      <c r="C6857" t="s">
        <v>114</v>
      </c>
      <c r="D6857" t="s">
        <v>2000</v>
      </c>
      <c r="E6857">
        <v>4</v>
      </c>
      <c r="F6857">
        <v>95</v>
      </c>
      <c r="G6857" s="21">
        <v>48.55</v>
      </c>
      <c r="H6857">
        <v>2017</v>
      </c>
      <c r="J6857" t="str">
        <f>_xlfn.CONCAT(Table1[#This Row])</f>
        <v>Saint-Julien (Grand Cru Classé) 2017FranceSaint-JulienChâteau Lagrange49548.552017</v>
      </c>
      <c r="S6857" t="b">
        <v>0</v>
      </c>
    </row>
    <row r="6858" spans="1:19" x14ac:dyDescent="0.2">
      <c r="A6858" t="s">
        <v>9951</v>
      </c>
      <c r="B6858" t="s">
        <v>9</v>
      </c>
      <c r="C6858" t="s">
        <v>3360</v>
      </c>
      <c r="D6858" t="s">
        <v>5079</v>
      </c>
      <c r="E6858">
        <v>3.9</v>
      </c>
      <c r="F6858">
        <v>95</v>
      </c>
      <c r="G6858" s="21">
        <v>15.9</v>
      </c>
      <c r="H6858">
        <v>2017</v>
      </c>
      <c r="J6858" t="str">
        <f>_xlfn.CONCAT(Table1[#This Row])</f>
        <v>La Ponce Rasteau 2017FranceRasteauDomaine des Escaravailles3.99515.92017</v>
      </c>
      <c r="S6858" t="b">
        <v>0</v>
      </c>
    </row>
    <row r="6859" spans="1:19" x14ac:dyDescent="0.2">
      <c r="A6859" t="s">
        <v>9965</v>
      </c>
      <c r="B6859" t="s">
        <v>16</v>
      </c>
      <c r="C6859" t="s">
        <v>228</v>
      </c>
      <c r="D6859" t="s">
        <v>1714</v>
      </c>
      <c r="E6859">
        <v>3.9</v>
      </c>
      <c r="F6859">
        <v>95</v>
      </c>
      <c r="G6859" s="21">
        <v>11.4</v>
      </c>
      <c r="H6859">
        <v>2017</v>
      </c>
      <c r="J6859" t="str">
        <f>_xlfn.CONCAT(Table1[#This Row])</f>
        <v>Nadir Syrah 2017ItalyTerre SicilianeTenuta Rapitalà3.99511.42017</v>
      </c>
      <c r="S6859" t="b">
        <v>0</v>
      </c>
    </row>
    <row r="6860" spans="1:19" x14ac:dyDescent="0.2">
      <c r="A6860" t="s">
        <v>9968</v>
      </c>
      <c r="B6860" t="s">
        <v>277</v>
      </c>
      <c r="C6860" t="s">
        <v>278</v>
      </c>
      <c r="D6860" t="s">
        <v>1997</v>
      </c>
      <c r="E6860">
        <v>3.9</v>
      </c>
      <c r="F6860">
        <v>95</v>
      </c>
      <c r="G6860" s="21">
        <v>13.45</v>
      </c>
      <c r="H6860">
        <v>2017</v>
      </c>
      <c r="J6860" t="str">
        <f>_xlfn.CONCAT(Table1[#This Row])</f>
        <v>Hensel Und Gretel Red 2017GermanyPfalzSchneider3.99513.452017</v>
      </c>
      <c r="S6860" t="b">
        <v>0</v>
      </c>
    </row>
    <row r="6861" spans="1:19" x14ac:dyDescent="0.2">
      <c r="A6861" t="s">
        <v>2807</v>
      </c>
      <c r="B6861" t="s">
        <v>16</v>
      </c>
      <c r="C6861" t="s">
        <v>433</v>
      </c>
      <c r="D6861" t="s">
        <v>9982</v>
      </c>
      <c r="E6861">
        <v>3.8</v>
      </c>
      <c r="F6861">
        <v>95</v>
      </c>
      <c r="G6861" s="21">
        <v>10.210000000000001</v>
      </c>
      <c r="H6861">
        <v>2017</v>
      </c>
      <c r="J6861" t="str">
        <f>_xlfn.CONCAT(Table1[#This Row])</f>
        <v>Valpolicella Ripasso Superiore 2017ItalyValpolicella RipassoAntiche Terre Venete3.89510.212017</v>
      </c>
      <c r="S6861" t="b">
        <v>0</v>
      </c>
    </row>
    <row r="6862" spans="1:19" x14ac:dyDescent="0.2">
      <c r="A6862" t="s">
        <v>9961</v>
      </c>
      <c r="B6862" t="s">
        <v>62</v>
      </c>
      <c r="C6862" t="s">
        <v>63</v>
      </c>
      <c r="D6862" t="s">
        <v>2023</v>
      </c>
      <c r="E6862">
        <v>3.6</v>
      </c>
      <c r="F6862">
        <v>95</v>
      </c>
      <c r="G6862" s="21">
        <v>14.9</v>
      </c>
      <c r="H6862">
        <v>2017</v>
      </c>
      <c r="J6862" t="str">
        <f>_xlfn.CONCAT(Table1[#This Row])</f>
        <v>Vineyard Selection Red Blend (Shiraz - Mourvedre - Viognier) 2017South AfricaStellenboschKleine Zalze3.69514.92017</v>
      </c>
      <c r="S6862" t="b">
        <v>0</v>
      </c>
    </row>
    <row r="6863" spans="1:19" x14ac:dyDescent="0.2">
      <c r="A6863" t="s">
        <v>1030</v>
      </c>
      <c r="B6863" t="s">
        <v>9</v>
      </c>
      <c r="C6863" t="s">
        <v>414</v>
      </c>
      <c r="D6863" t="s">
        <v>4632</v>
      </c>
      <c r="E6863">
        <v>4.2</v>
      </c>
      <c r="F6863">
        <v>94</v>
      </c>
      <c r="G6863" s="21">
        <v>33.479999999999997</v>
      </c>
      <c r="H6863">
        <v>2017</v>
      </c>
      <c r="J6863" t="str">
        <f>_xlfn.CONCAT(Table1[#This Row])</f>
        <v>Châteauneuf-du-Pape 2017FranceChâteauneuf-du-PapeChâteau Maucoil4.29433.482017</v>
      </c>
      <c r="S6863" t="b">
        <v>0</v>
      </c>
    </row>
    <row r="6864" spans="1:19" x14ac:dyDescent="0.2">
      <c r="A6864" t="s">
        <v>9935</v>
      </c>
      <c r="B6864" t="s">
        <v>16</v>
      </c>
      <c r="C6864" t="s">
        <v>1844</v>
      </c>
      <c r="D6864" t="s">
        <v>395</v>
      </c>
      <c r="E6864">
        <v>3.7</v>
      </c>
      <c r="F6864">
        <v>94</v>
      </c>
      <c r="G6864" s="21">
        <v>10.35</v>
      </c>
      <c r="H6864">
        <v>2017</v>
      </c>
      <c r="J6864" t="str">
        <f>_xlfn.CONCAT(Table1[#This Row])</f>
        <v>Serego Alighieri Possessioni Rosso del Veronese 2017ItalyRosso VeroneseMasi3.79410.352017</v>
      </c>
      <c r="S6864" t="b">
        <v>0</v>
      </c>
    </row>
    <row r="6865" spans="1:19" x14ac:dyDescent="0.2">
      <c r="A6865" t="s">
        <v>1561</v>
      </c>
      <c r="B6865" t="s">
        <v>34</v>
      </c>
      <c r="C6865" t="s">
        <v>2120</v>
      </c>
      <c r="D6865" t="s">
        <v>1964</v>
      </c>
      <c r="E6865">
        <v>3.5</v>
      </c>
      <c r="F6865">
        <v>94</v>
      </c>
      <c r="G6865" s="21">
        <v>8.7200000000000006</v>
      </c>
      <c r="H6865">
        <v>2017</v>
      </c>
      <c r="J6865" t="str">
        <f>_xlfn.CONCAT(Table1[#This Row])</f>
        <v>Merlot 2017ChileCasablanca ValleyVeramonte3.5948.722017</v>
      </c>
      <c r="S6865" t="b">
        <v>0</v>
      </c>
    </row>
    <row r="6866" spans="1:19" x14ac:dyDescent="0.2">
      <c r="A6866" t="s">
        <v>9936</v>
      </c>
      <c r="B6866" t="s">
        <v>66</v>
      </c>
      <c r="C6866" t="s">
        <v>169</v>
      </c>
      <c r="D6866" t="s">
        <v>4466</v>
      </c>
      <c r="E6866">
        <v>3.4</v>
      </c>
      <c r="F6866">
        <v>94</v>
      </c>
      <c r="G6866" s="21">
        <v>9.9</v>
      </c>
      <c r="H6866">
        <v>2017</v>
      </c>
      <c r="J6866" t="str">
        <f>_xlfn.CONCAT(Table1[#This Row])</f>
        <v>Pirinenca Tempranillo 2017SpainCatalunyaRaimat3.4949.92017</v>
      </c>
      <c r="S6866" t="b">
        <v>0</v>
      </c>
    </row>
    <row r="6867" spans="1:19" x14ac:dyDescent="0.2">
      <c r="A6867" t="s">
        <v>9895</v>
      </c>
      <c r="B6867" t="s">
        <v>66</v>
      </c>
      <c r="C6867" t="s">
        <v>222</v>
      </c>
      <c r="D6867" t="s">
        <v>8609</v>
      </c>
      <c r="E6867">
        <v>4.3</v>
      </c>
      <c r="F6867">
        <v>93</v>
      </c>
      <c r="G6867" s="21">
        <v>24.99</v>
      </c>
      <c r="H6867">
        <v>2017</v>
      </c>
      <c r="J6867" t="str">
        <f>_xlfn.CONCAT(Table1[#This Row])</f>
        <v>Preludio 2017SpainRibera del DueroSei Solo4.39324.992017</v>
      </c>
      <c r="S6867" t="b">
        <v>0</v>
      </c>
    </row>
    <row r="6868" spans="1:19" x14ac:dyDescent="0.2">
      <c r="A6868" t="s">
        <v>9886</v>
      </c>
      <c r="B6868" t="s">
        <v>66</v>
      </c>
      <c r="C6868" t="s">
        <v>313</v>
      </c>
      <c r="D6868" t="s">
        <v>2628</v>
      </c>
      <c r="E6868">
        <v>4.0999999999999996</v>
      </c>
      <c r="F6868">
        <v>93</v>
      </c>
      <c r="G6868" s="21">
        <v>21.25</v>
      </c>
      <c r="H6868">
        <v>2017</v>
      </c>
      <c r="J6868" t="str">
        <f>_xlfn.CONCAT(Table1[#This Row])</f>
        <v>Artigas 2017SpainPrioratBodegas Mas Alta4.19321.252017</v>
      </c>
      <c r="S6868" t="b">
        <v>0</v>
      </c>
    </row>
    <row r="6869" spans="1:19" x14ac:dyDescent="0.2">
      <c r="A6869" t="s">
        <v>9881</v>
      </c>
      <c r="B6869" t="s">
        <v>66</v>
      </c>
      <c r="C6869" t="s">
        <v>252</v>
      </c>
      <c r="D6869" t="s">
        <v>1209</v>
      </c>
      <c r="E6869">
        <v>3.9</v>
      </c>
      <c r="F6869">
        <v>93</v>
      </c>
      <c r="G6869" s="21">
        <v>19.989999999999998</v>
      </c>
      <c r="H6869">
        <v>2017</v>
      </c>
      <c r="J6869" t="str">
        <f>_xlfn.CONCAT(Table1[#This Row])</f>
        <v>Ariana 2017SpainLanzaroteEl Grifo3.99319.992017</v>
      </c>
      <c r="S6869" t="b">
        <v>0</v>
      </c>
    </row>
    <row r="6870" spans="1:19" x14ac:dyDescent="0.2">
      <c r="A6870" t="s">
        <v>624</v>
      </c>
      <c r="B6870" t="s">
        <v>9</v>
      </c>
      <c r="C6870" t="s">
        <v>217</v>
      </c>
      <c r="D6870" t="s">
        <v>684</v>
      </c>
      <c r="E6870">
        <v>3.9</v>
      </c>
      <c r="F6870">
        <v>93</v>
      </c>
      <c r="G6870" s="21">
        <v>86.76</v>
      </c>
      <c r="H6870">
        <v>2017</v>
      </c>
      <c r="J6870" t="str">
        <f>_xlfn.CONCAT(Table1[#This Row])</f>
        <v>Margaux (Grand Cru Classé) 2017FranceMargauxChâteau Brane-Cantenac3.99386.762017</v>
      </c>
      <c r="S6870" t="b">
        <v>0</v>
      </c>
    </row>
    <row r="6871" spans="1:19" x14ac:dyDescent="0.2">
      <c r="A6871" t="s">
        <v>9890</v>
      </c>
      <c r="B6871" t="s">
        <v>9</v>
      </c>
      <c r="C6871" t="s">
        <v>989</v>
      </c>
      <c r="D6871" t="s">
        <v>3638</v>
      </c>
      <c r="E6871">
        <v>3.9</v>
      </c>
      <c r="F6871">
        <v>93</v>
      </c>
      <c r="G6871" s="21">
        <v>21.74</v>
      </c>
      <c r="H6871">
        <v>2017</v>
      </c>
      <c r="J6871" t="str">
        <f>_xlfn.CONCAT(Table1[#This Row])</f>
        <v>Le Clos Guillot Chinon 2017FranceChinonBernard Baudry3.99321.742017</v>
      </c>
      <c r="S6871" t="b">
        <v>0</v>
      </c>
    </row>
    <row r="6872" spans="1:19" x14ac:dyDescent="0.2">
      <c r="A6872" t="s">
        <v>9894</v>
      </c>
      <c r="B6872" t="s">
        <v>62</v>
      </c>
      <c r="C6872" t="s">
        <v>244</v>
      </c>
      <c r="D6872" t="s">
        <v>3145</v>
      </c>
      <c r="E6872">
        <v>3.8</v>
      </c>
      <c r="F6872">
        <v>93</v>
      </c>
      <c r="G6872" s="21">
        <v>14.9</v>
      </c>
      <c r="H6872">
        <v>2017</v>
      </c>
      <c r="J6872" t="str">
        <f>_xlfn.CONCAT(Table1[#This Row])</f>
        <v>Pumphouse Shiraz 2017South AfricaPaarlBacksberg3.89314.92017</v>
      </c>
      <c r="S6872" t="b">
        <v>0</v>
      </c>
    </row>
    <row r="6873" spans="1:19" x14ac:dyDescent="0.2">
      <c r="A6873" t="s">
        <v>9902</v>
      </c>
      <c r="B6873" t="s">
        <v>66</v>
      </c>
      <c r="C6873" t="s">
        <v>1815</v>
      </c>
      <c r="D6873" t="s">
        <v>4843</v>
      </c>
      <c r="E6873">
        <v>3.7</v>
      </c>
      <c r="F6873">
        <v>93</v>
      </c>
      <c r="G6873" s="21">
        <v>7.75</v>
      </c>
      <c r="H6873">
        <v>2017</v>
      </c>
      <c r="J6873" t="str">
        <f>_xlfn.CONCAT(Table1[#This Row])</f>
        <v>Frenesí 2017SpainCalatayudBodegas Langa3.7937.752017</v>
      </c>
      <c r="S6873" t="b">
        <v>0</v>
      </c>
    </row>
    <row r="6874" spans="1:19" x14ac:dyDescent="0.2">
      <c r="A6874" t="s">
        <v>285</v>
      </c>
      <c r="B6874" t="s">
        <v>70</v>
      </c>
      <c r="C6874" t="s">
        <v>2129</v>
      </c>
      <c r="D6874" t="s">
        <v>1811</v>
      </c>
      <c r="E6874">
        <v>3.8</v>
      </c>
      <c r="F6874">
        <v>92</v>
      </c>
      <c r="G6874" s="21">
        <v>29.47</v>
      </c>
      <c r="H6874">
        <v>2017</v>
      </c>
      <c r="J6874" t="str">
        <f>_xlfn.CONCAT(Table1[#This Row])</f>
        <v>Pinot Noir 2017United StatesSonoma CoastSchug3.89229.472017</v>
      </c>
      <c r="S6874" t="b">
        <v>0</v>
      </c>
    </row>
    <row r="6875" spans="1:19" x14ac:dyDescent="0.2">
      <c r="A6875" t="s">
        <v>9855</v>
      </c>
      <c r="B6875" t="s">
        <v>66</v>
      </c>
      <c r="C6875" t="s">
        <v>222</v>
      </c>
      <c r="D6875" t="s">
        <v>5108</v>
      </c>
      <c r="E6875">
        <v>3.7</v>
      </c>
      <c r="F6875">
        <v>92</v>
      </c>
      <c r="G6875" s="21">
        <v>12.19</v>
      </c>
      <c r="H6875">
        <v>2017</v>
      </c>
      <c r="J6875" t="str">
        <f>_xlfn.CONCAT(Table1[#This Row])</f>
        <v>Los Cantos de Torremilanos 2017SpainRibera del DueroFinca Torremilanos3.79212.192017</v>
      </c>
      <c r="S6875" t="b">
        <v>0</v>
      </c>
    </row>
    <row r="6876" spans="1:19" x14ac:dyDescent="0.2">
      <c r="A6876" t="s">
        <v>9856</v>
      </c>
      <c r="B6876" t="s">
        <v>196</v>
      </c>
      <c r="C6876" t="s">
        <v>2345</v>
      </c>
      <c r="D6876" t="s">
        <v>2346</v>
      </c>
      <c r="E6876">
        <v>3.2</v>
      </c>
      <c r="F6876">
        <v>92</v>
      </c>
      <c r="G6876" s="21">
        <v>6.5</v>
      </c>
      <c r="H6876">
        <v>2017</v>
      </c>
      <c r="J6876" t="str">
        <f>_xlfn.CONCAT(Table1[#This Row])</f>
        <v>Varietales Syrah 2017ArgentinaSan RafaelGoyenechea3.2926.52017</v>
      </c>
      <c r="S6876" t="b">
        <v>0</v>
      </c>
    </row>
    <row r="6877" spans="1:19" x14ac:dyDescent="0.2">
      <c r="A6877" t="s">
        <v>626</v>
      </c>
      <c r="B6877" t="s">
        <v>9</v>
      </c>
      <c r="C6877" t="s">
        <v>184</v>
      </c>
      <c r="D6877" t="s">
        <v>210</v>
      </c>
      <c r="E6877">
        <v>4.3</v>
      </c>
      <c r="F6877">
        <v>91</v>
      </c>
      <c r="G6877" s="21">
        <v>160.84</v>
      </c>
      <c r="H6877">
        <v>2017</v>
      </c>
      <c r="J6877" t="str">
        <f>_xlfn.CONCAT(Table1[#This Row])</f>
        <v>Pauillac (Grand Cru Classé) 2017FrancePauillacChâteau Pichon Baron4.391160.842017</v>
      </c>
      <c r="S6877" t="b">
        <v>0</v>
      </c>
    </row>
    <row r="6878" spans="1:19" x14ac:dyDescent="0.2">
      <c r="A6878" t="s">
        <v>8099</v>
      </c>
      <c r="B6878" t="s">
        <v>23</v>
      </c>
      <c r="C6878" t="s">
        <v>247</v>
      </c>
      <c r="D6878" t="s">
        <v>4988</v>
      </c>
      <c r="E6878">
        <v>3.9</v>
      </c>
      <c r="F6878">
        <v>91</v>
      </c>
      <c r="G6878" s="21">
        <v>14.35</v>
      </c>
      <c r="H6878">
        <v>2017</v>
      </c>
      <c r="J6878" t="str">
        <f>_xlfn.CONCAT(Table1[#This Row])</f>
        <v>Grande Cuvée 2017AustriaBurgenlandSalzl Seewinkelhof3.99114.352017</v>
      </c>
      <c r="S6878" t="b">
        <v>0</v>
      </c>
    </row>
    <row r="6879" spans="1:19" x14ac:dyDescent="0.2">
      <c r="A6879" t="s">
        <v>8099</v>
      </c>
      <c r="B6879" t="s">
        <v>23</v>
      </c>
      <c r="C6879" t="s">
        <v>247</v>
      </c>
      <c r="D6879" t="s">
        <v>4988</v>
      </c>
      <c r="E6879">
        <v>3.9</v>
      </c>
      <c r="F6879">
        <v>91</v>
      </c>
      <c r="G6879" s="21">
        <v>17.29</v>
      </c>
      <c r="H6879">
        <v>2017</v>
      </c>
      <c r="J6879" t="str">
        <f>_xlfn.CONCAT(Table1[#This Row])</f>
        <v>Grande Cuvée 2017AustriaBurgenlandSalzl Seewinkelhof3.99117.292017</v>
      </c>
      <c r="S6879" t="b">
        <v>0</v>
      </c>
    </row>
    <row r="6880" spans="1:19" x14ac:dyDescent="0.2">
      <c r="A6880" t="s">
        <v>9824</v>
      </c>
      <c r="B6880" t="s">
        <v>16</v>
      </c>
      <c r="C6880" t="s">
        <v>443</v>
      </c>
      <c r="D6880" t="s">
        <v>9825</v>
      </c>
      <c r="E6880">
        <v>3.8</v>
      </c>
      <c r="F6880">
        <v>91</v>
      </c>
      <c r="G6880" s="21">
        <v>5.25</v>
      </c>
      <c r="H6880">
        <v>2017</v>
      </c>
      <c r="J6880" t="str">
        <f>_xlfn.CONCAT(Table1[#This Row])</f>
        <v>Passo del Bricco 2017ItalyPiemontePatrizi3.8915.252017</v>
      </c>
      <c r="S6880" t="b">
        <v>0</v>
      </c>
    </row>
    <row r="6881" spans="1:19" x14ac:dyDescent="0.2">
      <c r="A6881" t="s">
        <v>762</v>
      </c>
      <c r="B6881" t="s">
        <v>255</v>
      </c>
      <c r="C6881" t="s">
        <v>6224</v>
      </c>
      <c r="D6881" t="s">
        <v>2369</v>
      </c>
      <c r="E6881">
        <v>3.8</v>
      </c>
      <c r="F6881">
        <v>91</v>
      </c>
      <c r="G6881" s="21">
        <v>13.9</v>
      </c>
      <c r="H6881">
        <v>2017</v>
      </c>
      <c r="J6881" t="str">
        <f>_xlfn.CONCAT(Table1[#This Row])</f>
        <v>Cabernet Sauvignon 2017RomaniaDanubeLa Cetate3.89113.92017</v>
      </c>
      <c r="S6881" t="b">
        <v>0</v>
      </c>
    </row>
    <row r="6882" spans="1:19" x14ac:dyDescent="0.2">
      <c r="A6882" t="s">
        <v>9823</v>
      </c>
      <c r="B6882" t="s">
        <v>16</v>
      </c>
      <c r="C6882" t="s">
        <v>17</v>
      </c>
      <c r="D6882" t="s">
        <v>5282</v>
      </c>
      <c r="E6882">
        <v>3.7</v>
      </c>
      <c r="F6882">
        <v>91</v>
      </c>
      <c r="G6882" s="21">
        <v>9.9499999999999993</v>
      </c>
      <c r="H6882">
        <v>2017</v>
      </c>
      <c r="J6882" t="str">
        <f>_xlfn.CONCAT(Table1[#This Row])</f>
        <v>Ceppitaio 2017ItalyToscanaRusso3.7919.952017</v>
      </c>
      <c r="S6882" t="b">
        <v>0</v>
      </c>
    </row>
    <row r="6883" spans="1:19" x14ac:dyDescent="0.2">
      <c r="A6883" t="s">
        <v>9831</v>
      </c>
      <c r="B6883" t="s">
        <v>277</v>
      </c>
      <c r="C6883" t="s">
        <v>346</v>
      </c>
      <c r="D6883" t="s">
        <v>9832</v>
      </c>
      <c r="E6883">
        <v>3.6</v>
      </c>
      <c r="F6883">
        <v>91</v>
      </c>
      <c r="G6883" s="21">
        <v>16.66</v>
      </c>
      <c r="H6883">
        <v>2017</v>
      </c>
      <c r="J6883" t="str">
        <f>_xlfn.CONCAT(Table1[#This Row])</f>
        <v>BF Lahrer Spätburgunder 2017GermanyBadenWeingut Wöhrle3.69116.662017</v>
      </c>
      <c r="S6883" t="b">
        <v>0</v>
      </c>
    </row>
    <row r="6884" spans="1:19" x14ac:dyDescent="0.2">
      <c r="A6884" t="s">
        <v>7095</v>
      </c>
      <c r="B6884" t="s">
        <v>9</v>
      </c>
      <c r="C6884" t="s">
        <v>281</v>
      </c>
      <c r="D6884" t="s">
        <v>1590</v>
      </c>
      <c r="E6884">
        <v>4</v>
      </c>
      <c r="F6884">
        <v>90</v>
      </c>
      <c r="G6884" s="21">
        <v>54.36</v>
      </c>
      <c r="H6884">
        <v>2017</v>
      </c>
      <c r="J6884" t="str">
        <f>_xlfn.CONCAT(Table1[#This Row])</f>
        <v>Haut-Médoc 2017FranceHaut-MédocChâteau Sociando-Mallet49054.362017</v>
      </c>
      <c r="S6884" t="b">
        <v>0</v>
      </c>
    </row>
    <row r="6885" spans="1:19" x14ac:dyDescent="0.2">
      <c r="A6885" t="s">
        <v>3801</v>
      </c>
      <c r="B6885" t="s">
        <v>62</v>
      </c>
      <c r="C6885" t="s">
        <v>63</v>
      </c>
      <c r="D6885" t="s">
        <v>861</v>
      </c>
      <c r="E6885">
        <v>3.9</v>
      </c>
      <c r="F6885">
        <v>90</v>
      </c>
      <c r="G6885" s="21">
        <v>13.9</v>
      </c>
      <c r="H6885">
        <v>2017</v>
      </c>
      <c r="J6885" t="str">
        <f>_xlfn.CONCAT(Table1[#This Row])</f>
        <v>Red 2017South AfricaStellenboschMeerlust3.99013.92017</v>
      </c>
      <c r="S6885" t="b">
        <v>0</v>
      </c>
    </row>
    <row r="6886" spans="1:19" x14ac:dyDescent="0.2">
      <c r="A6886" t="s">
        <v>9806</v>
      </c>
      <c r="B6886" t="s">
        <v>62</v>
      </c>
      <c r="C6886" t="s">
        <v>635</v>
      </c>
      <c r="D6886" t="s">
        <v>3317</v>
      </c>
      <c r="E6886">
        <v>3.9</v>
      </c>
      <c r="F6886">
        <v>90</v>
      </c>
      <c r="G6886" s="21">
        <v>8.5</v>
      </c>
      <c r="H6886">
        <v>2017</v>
      </c>
      <c r="J6886" t="str">
        <f>_xlfn.CONCAT(Table1[#This Row])</f>
        <v>Harlequin Shiraz - Pinotage 2017South AfricaWellingtonDiemersfontein3.9908.52017</v>
      </c>
      <c r="S6886" t="b">
        <v>0</v>
      </c>
    </row>
    <row r="6887" spans="1:19" x14ac:dyDescent="0.2">
      <c r="A6887" t="s">
        <v>942</v>
      </c>
      <c r="B6887" t="s">
        <v>16</v>
      </c>
      <c r="C6887" t="s">
        <v>294</v>
      </c>
      <c r="D6887" t="s">
        <v>4468</v>
      </c>
      <c r="E6887">
        <v>3.7</v>
      </c>
      <c r="F6887">
        <v>90</v>
      </c>
      <c r="G6887" s="21">
        <v>16.899999999999999</v>
      </c>
      <c r="H6887">
        <v>2017</v>
      </c>
      <c r="J6887" t="str">
        <f>_xlfn.CONCAT(Table1[#This Row])</f>
        <v>Rosso di Montalcino 2017ItalyRosso di MontalcinoPoggio San Polo3.79016.92017</v>
      </c>
      <c r="S6887" t="b">
        <v>0</v>
      </c>
    </row>
    <row r="6888" spans="1:19" x14ac:dyDescent="0.2">
      <c r="A6888" t="s">
        <v>9776</v>
      </c>
      <c r="B6888" t="s">
        <v>34</v>
      </c>
      <c r="C6888" t="s">
        <v>718</v>
      </c>
      <c r="D6888" t="s">
        <v>2356</v>
      </c>
      <c r="E6888">
        <v>4.4000000000000004</v>
      </c>
      <c r="F6888">
        <v>89</v>
      </c>
      <c r="G6888" s="21">
        <v>56.95</v>
      </c>
      <c r="H6888">
        <v>2017</v>
      </c>
      <c r="J6888" t="str">
        <f>_xlfn.CONCAT(Table1[#This Row])</f>
        <v>Folly Syrah 2017ChileColchagua ValleyMontes4.48956.952017</v>
      </c>
      <c r="S6888" t="b">
        <v>0</v>
      </c>
    </row>
    <row r="6889" spans="1:19" x14ac:dyDescent="0.2">
      <c r="A6889" t="s">
        <v>9761</v>
      </c>
      <c r="B6889" t="s">
        <v>9</v>
      </c>
      <c r="C6889" t="s">
        <v>9762</v>
      </c>
      <c r="D6889" t="s">
        <v>868</v>
      </c>
      <c r="E6889">
        <v>4.3</v>
      </c>
      <c r="F6889">
        <v>89</v>
      </c>
      <c r="G6889" s="21">
        <v>105</v>
      </c>
      <c r="H6889">
        <v>2017</v>
      </c>
      <c r="J6889" t="str">
        <f>_xlfn.CONCAT(Table1[#This Row])</f>
        <v>Beaune 1er Cru 'Clos des Mouches' 2017FranceBeaune 1er Cru 'Le Clos des Mouches'Joseph Drouhin4.3891052017</v>
      </c>
      <c r="S6889" t="b">
        <v>0</v>
      </c>
    </row>
    <row r="6890" spans="1:19" x14ac:dyDescent="0.2">
      <c r="A6890" t="s">
        <v>9769</v>
      </c>
      <c r="B6890" t="s">
        <v>16</v>
      </c>
      <c r="C6890" t="s">
        <v>53</v>
      </c>
      <c r="D6890" t="s">
        <v>1779</v>
      </c>
      <c r="E6890">
        <v>3.8</v>
      </c>
      <c r="F6890">
        <v>89</v>
      </c>
      <c r="G6890" s="21">
        <v>8.9</v>
      </c>
      <c r="H6890">
        <v>2017</v>
      </c>
      <c r="J6890" t="str">
        <f>_xlfn.CONCAT(Table1[#This Row])</f>
        <v>Lucale Appassimento Primitivo 2017ItalyPugliaMasseria Borgo dei Trulli3.8898.92017</v>
      </c>
      <c r="S6890" t="b">
        <v>0</v>
      </c>
    </row>
    <row r="6891" spans="1:19" x14ac:dyDescent="0.2">
      <c r="A6891" t="s">
        <v>9770</v>
      </c>
      <c r="B6891" t="s">
        <v>9</v>
      </c>
      <c r="C6891" t="s">
        <v>724</v>
      </c>
      <c r="D6891" t="s">
        <v>9771</v>
      </c>
      <c r="E6891">
        <v>3.8</v>
      </c>
      <c r="F6891">
        <v>89</v>
      </c>
      <c r="G6891" s="21">
        <v>23.2</v>
      </c>
      <c r="H6891">
        <v>2017</v>
      </c>
      <c r="J6891" t="str">
        <f>_xlfn.CONCAT(Table1[#This Row])</f>
        <v>Les Grès 2017FranceLa ClapeDomaine de Boède3.88923.22017</v>
      </c>
      <c r="S6891" t="b">
        <v>0</v>
      </c>
    </row>
    <row r="6892" spans="1:19" x14ac:dyDescent="0.2">
      <c r="A6892" t="s">
        <v>9756</v>
      </c>
      <c r="B6892" t="s">
        <v>9</v>
      </c>
      <c r="C6892" t="s">
        <v>225</v>
      </c>
      <c r="D6892" t="s">
        <v>811</v>
      </c>
      <c r="E6892">
        <v>3.6</v>
      </c>
      <c r="F6892">
        <v>89</v>
      </c>
      <c r="G6892" s="21">
        <v>8.6999999999999993</v>
      </c>
      <c r="H6892">
        <v>2017</v>
      </c>
      <c r="J6892" t="str">
        <f>_xlfn.CONCAT(Table1[#This Row])</f>
        <v>Les Terroirs Faugères 2017FranceFaugèresCalmel &amp; Joseph3.6898.72017</v>
      </c>
      <c r="S6892" t="b">
        <v>0</v>
      </c>
    </row>
    <row r="6893" spans="1:19" x14ac:dyDescent="0.2">
      <c r="A6893" t="s">
        <v>685</v>
      </c>
      <c r="B6893" t="s">
        <v>196</v>
      </c>
      <c r="C6893" t="s">
        <v>197</v>
      </c>
      <c r="D6893" t="s">
        <v>968</v>
      </c>
      <c r="E6893">
        <v>3.4</v>
      </c>
      <c r="F6893">
        <v>89</v>
      </c>
      <c r="G6893" s="21">
        <v>9.99</v>
      </c>
      <c r="H6893">
        <v>2017</v>
      </c>
      <c r="J6893" t="str">
        <f>_xlfn.CONCAT(Table1[#This Row])</f>
        <v>Shiraz 2017ArgentinaMendozaArgento3.4899.992017</v>
      </c>
      <c r="S6893" t="b">
        <v>0</v>
      </c>
    </row>
    <row r="6894" spans="1:19" x14ac:dyDescent="0.2">
      <c r="A6894" t="s">
        <v>9765</v>
      </c>
      <c r="B6894" t="s">
        <v>9</v>
      </c>
      <c r="C6894" t="s">
        <v>175</v>
      </c>
      <c r="D6894" t="s">
        <v>796</v>
      </c>
      <c r="E6894">
        <v>3.4</v>
      </c>
      <c r="F6894">
        <v>89</v>
      </c>
      <c r="G6894" s="21">
        <v>8.69</v>
      </c>
      <c r="H6894">
        <v>2017</v>
      </c>
      <c r="J6894" t="str">
        <f>_xlfn.CONCAT(Table1[#This Row])</f>
        <v>Les Cépages Syrah 2017FrancePays d'OcBaron Philippe de Rothschild3.4898.692017</v>
      </c>
      <c r="S6894" t="b">
        <v>0</v>
      </c>
    </row>
    <row r="6895" spans="1:19" x14ac:dyDescent="0.2">
      <c r="A6895" t="s">
        <v>9726</v>
      </c>
      <c r="B6895" t="s">
        <v>34</v>
      </c>
      <c r="C6895" t="s">
        <v>718</v>
      </c>
      <c r="D6895" t="s">
        <v>4501</v>
      </c>
      <c r="E6895">
        <v>4.3</v>
      </c>
      <c r="F6895">
        <v>88</v>
      </c>
      <c r="G6895" s="21">
        <v>53.61</v>
      </c>
      <c r="H6895">
        <v>2017</v>
      </c>
      <c r="J6895" t="str">
        <f>_xlfn.CONCAT(Table1[#This Row])</f>
        <v>El Incidente Carménère 2017ChileColchagua ValleyViu Manent4.38853.612017</v>
      </c>
      <c r="S6895" t="b">
        <v>0</v>
      </c>
    </row>
    <row r="6896" spans="1:19" x14ac:dyDescent="0.2">
      <c r="A6896" t="s">
        <v>9717</v>
      </c>
      <c r="B6896" t="s">
        <v>9</v>
      </c>
      <c r="C6896" t="s">
        <v>5058</v>
      </c>
      <c r="D6896" t="s">
        <v>3654</v>
      </c>
      <c r="E6896">
        <v>4.0999999999999996</v>
      </c>
      <c r="F6896">
        <v>88</v>
      </c>
      <c r="G6896" s="21">
        <v>31.1</v>
      </c>
      <c r="H6896">
        <v>2017</v>
      </c>
      <c r="J6896" t="str">
        <f>_xlfn.CONCAT(Table1[#This Row])</f>
        <v>Mercurey 1er Cru 'Clos du Roy' Rouge 2017FranceMercurey 1er Cru 'Le Clos du Roy'Domaine Chanzy4.18831.12017</v>
      </c>
      <c r="S6896" t="b">
        <v>0</v>
      </c>
    </row>
    <row r="6897" spans="1:19" x14ac:dyDescent="0.2">
      <c r="A6897" t="s">
        <v>9715</v>
      </c>
      <c r="B6897" t="s">
        <v>9</v>
      </c>
      <c r="C6897" t="s">
        <v>1157</v>
      </c>
      <c r="D6897" t="s">
        <v>5004</v>
      </c>
      <c r="E6897">
        <v>3.9</v>
      </c>
      <c r="F6897">
        <v>88</v>
      </c>
      <c r="G6897" s="21">
        <v>12.48</v>
      </c>
      <c r="H6897">
        <v>2017</v>
      </c>
      <c r="J6897" t="str">
        <f>_xlfn.CONCAT(Table1[#This Row])</f>
        <v>La Sambinerie Beaujolais Villages 2017FranceBeaujolais-VillagesRichard Rottiers3.98812.482017</v>
      </c>
      <c r="S6897" t="b">
        <v>0</v>
      </c>
    </row>
    <row r="6898" spans="1:19" x14ac:dyDescent="0.2">
      <c r="A6898" t="s">
        <v>9724</v>
      </c>
      <c r="B6898" t="s">
        <v>66</v>
      </c>
      <c r="C6898" t="s">
        <v>1815</v>
      </c>
      <c r="D6898" t="s">
        <v>4843</v>
      </c>
      <c r="E6898">
        <v>3.9</v>
      </c>
      <c r="F6898">
        <v>88</v>
      </c>
      <c r="G6898" s="21">
        <v>10.9</v>
      </c>
      <c r="H6898">
        <v>2017</v>
      </c>
      <c r="J6898" t="str">
        <f>_xlfn.CONCAT(Table1[#This Row])</f>
        <v>Classic 2017SpainCalatayudBodegas Langa3.98810.92017</v>
      </c>
      <c r="S6898" t="b">
        <v>0</v>
      </c>
    </row>
    <row r="6899" spans="1:19" x14ac:dyDescent="0.2">
      <c r="A6899" t="s">
        <v>2037</v>
      </c>
      <c r="B6899" t="s">
        <v>9</v>
      </c>
      <c r="C6899" t="s">
        <v>389</v>
      </c>
      <c r="D6899" t="s">
        <v>4064</v>
      </c>
      <c r="E6899">
        <v>3.9</v>
      </c>
      <c r="F6899">
        <v>88</v>
      </c>
      <c r="G6899" s="21">
        <v>102.35</v>
      </c>
      <c r="H6899">
        <v>2017</v>
      </c>
      <c r="J6899" t="str">
        <f>_xlfn.CONCAT(Table1[#This Row])</f>
        <v>Pessac-Léognan 2017FrancePessac-LéognanChâteau les Carmes Haut-Brion3.988102.352017</v>
      </c>
      <c r="S6899" t="b">
        <v>0</v>
      </c>
    </row>
    <row r="6900" spans="1:19" x14ac:dyDescent="0.2">
      <c r="A6900" t="s">
        <v>9730</v>
      </c>
      <c r="B6900" t="s">
        <v>16</v>
      </c>
      <c r="C6900" t="s">
        <v>4919</v>
      </c>
      <c r="D6900" t="s">
        <v>4920</v>
      </c>
      <c r="E6900">
        <v>3.7</v>
      </c>
      <c r="F6900">
        <v>88</v>
      </c>
      <c r="G6900" s="21">
        <v>12.5</v>
      </c>
      <c r="H6900">
        <v>2017</v>
      </c>
      <c r="J6900" t="str">
        <f>_xlfn.CONCAT(Table1[#This Row])</f>
        <v>Rigoleto Montecucco Rosso 2017ItalyMontecuccoColleMassari3.78812.52017</v>
      </c>
      <c r="S6900" t="b">
        <v>0</v>
      </c>
    </row>
    <row r="6901" spans="1:19" x14ac:dyDescent="0.2">
      <c r="A6901" t="s">
        <v>9731</v>
      </c>
      <c r="B6901" t="s">
        <v>70</v>
      </c>
      <c r="C6901" t="s">
        <v>71</v>
      </c>
      <c r="D6901" t="s">
        <v>6266</v>
      </c>
      <c r="E6901">
        <v>3.6</v>
      </c>
      <c r="F6901">
        <v>88</v>
      </c>
      <c r="G6901" s="21">
        <v>21.45</v>
      </c>
      <c r="H6901">
        <v>2017</v>
      </c>
      <c r="J6901" t="str">
        <f>_xlfn.CONCAT(Table1[#This Row])</f>
        <v>Backbone Cabernet Sauvignon 2017United StatesCaliforniaMotto3.68821.452017</v>
      </c>
      <c r="S6901" t="b">
        <v>0</v>
      </c>
    </row>
    <row r="6902" spans="1:19" x14ac:dyDescent="0.2">
      <c r="A6902" t="s">
        <v>9727</v>
      </c>
      <c r="B6902" t="s">
        <v>16</v>
      </c>
      <c r="C6902" t="s">
        <v>1359</v>
      </c>
      <c r="D6902" t="s">
        <v>5203</v>
      </c>
      <c r="E6902">
        <v>3.5</v>
      </c>
      <c r="F6902">
        <v>88</v>
      </c>
      <c r="G6902" s="21">
        <v>9.49</v>
      </c>
      <c r="H6902">
        <v>2017</v>
      </c>
      <c r="J6902" t="str">
        <f>_xlfn.CONCAT(Table1[#This Row])</f>
        <v>Nebbiolo d'Alba 2017ItalyNebbiolo d'AlbaScanavino3.5889.492017</v>
      </c>
      <c r="S6902" t="b">
        <v>0</v>
      </c>
    </row>
    <row r="6903" spans="1:19" x14ac:dyDescent="0.2">
      <c r="A6903" t="s">
        <v>4439</v>
      </c>
      <c r="B6903" t="s">
        <v>9</v>
      </c>
      <c r="C6903" t="s">
        <v>96</v>
      </c>
      <c r="D6903" t="s">
        <v>3722</v>
      </c>
      <c r="E6903">
        <v>4.0999999999999996</v>
      </c>
      <c r="F6903">
        <v>87</v>
      </c>
      <c r="G6903" s="21">
        <v>96.51</v>
      </c>
      <c r="H6903">
        <v>2017</v>
      </c>
      <c r="J6903" t="str">
        <f>_xlfn.CONCAT(Table1[#This Row])</f>
        <v>Saint-Émilion Grand Cru (Premier Grand Cru Classé) 2017FranceSaint-Émilion Grand CruChâteau Canon-La-Gaffelière4.18796.512017</v>
      </c>
      <c r="S6903" t="b">
        <v>0</v>
      </c>
    </row>
    <row r="6904" spans="1:19" x14ac:dyDescent="0.2">
      <c r="A6904" t="s">
        <v>9685</v>
      </c>
      <c r="B6904" t="s">
        <v>16</v>
      </c>
      <c r="C6904" t="s">
        <v>99</v>
      </c>
      <c r="D6904" t="s">
        <v>9686</v>
      </c>
      <c r="E6904">
        <v>3.7</v>
      </c>
      <c r="F6904">
        <v>87</v>
      </c>
      <c r="G6904" s="21">
        <v>8.76</v>
      </c>
      <c r="H6904">
        <v>2017</v>
      </c>
      <c r="J6904" t="str">
        <f>_xlfn.CONCAT(Table1[#This Row])</f>
        <v>Quattro Passi Appassimento Rosso Veneto 2017ItalyVenetoVilla Degli Olmi3.7878.762017</v>
      </c>
      <c r="S6904" t="b">
        <v>0</v>
      </c>
    </row>
    <row r="6905" spans="1:19" x14ac:dyDescent="0.2">
      <c r="A6905" t="s">
        <v>9688</v>
      </c>
      <c r="B6905" t="s">
        <v>16</v>
      </c>
      <c r="C6905" t="s">
        <v>748</v>
      </c>
      <c r="D6905" t="s">
        <v>1659</v>
      </c>
      <c r="E6905">
        <v>3.7</v>
      </c>
      <c r="F6905">
        <v>87</v>
      </c>
      <c r="G6905" s="21">
        <v>12.99</v>
      </c>
      <c r="H6905">
        <v>2017</v>
      </c>
      <c r="J6905" t="str">
        <f>_xlfn.CONCAT(Table1[#This Row])</f>
        <v>Momi Maremma Toscana 2017ItalyMaremma ToscanaTenute Guicciardini Strozzi3.78712.992017</v>
      </c>
      <c r="S6905" t="b">
        <v>0</v>
      </c>
    </row>
    <row r="6906" spans="1:19" x14ac:dyDescent="0.2">
      <c r="A6906" t="s">
        <v>762</v>
      </c>
      <c r="B6906" t="s">
        <v>62</v>
      </c>
      <c r="C6906" t="s">
        <v>244</v>
      </c>
      <c r="D6906" t="s">
        <v>7885</v>
      </c>
      <c r="E6906">
        <v>3.7</v>
      </c>
      <c r="F6906">
        <v>87</v>
      </c>
      <c r="G6906" s="21">
        <v>6.12</v>
      </c>
      <c r="H6906">
        <v>2017</v>
      </c>
      <c r="J6906" t="str">
        <f>_xlfn.CONCAT(Table1[#This Row])</f>
        <v>Cabernet Sauvignon 2017South AfricaPaarlNiel Joubert3.7876.122017</v>
      </c>
      <c r="S6906" t="b">
        <v>0</v>
      </c>
    </row>
    <row r="6907" spans="1:19" x14ac:dyDescent="0.2">
      <c r="A6907" t="s">
        <v>9689</v>
      </c>
      <c r="B6907" t="s">
        <v>66</v>
      </c>
      <c r="C6907" t="s">
        <v>308</v>
      </c>
      <c r="D6907" t="s">
        <v>9690</v>
      </c>
      <c r="E6907">
        <v>3.7</v>
      </c>
      <c r="F6907">
        <v>87</v>
      </c>
      <c r="G6907" s="21">
        <v>7.45</v>
      </c>
      <c r="H6907">
        <v>2017</v>
      </c>
      <c r="J6907" t="str">
        <f>_xlfn.CONCAT(Table1[#This Row])</f>
        <v>Crianza Vendimia Seleccionada 2017SpainRiojaAzabache3.7877.452017</v>
      </c>
      <c r="S6907" t="b">
        <v>0</v>
      </c>
    </row>
    <row r="6908" spans="1:19" x14ac:dyDescent="0.2">
      <c r="A6908" t="s">
        <v>9687</v>
      </c>
      <c r="B6908" t="s">
        <v>16</v>
      </c>
      <c r="C6908" t="s">
        <v>602</v>
      </c>
      <c r="D6908" t="s">
        <v>8728</v>
      </c>
      <c r="E6908">
        <v>3.6</v>
      </c>
      <c r="F6908">
        <v>87</v>
      </c>
      <c r="G6908" s="21">
        <v>6.21</v>
      </c>
      <c r="H6908">
        <v>2017</v>
      </c>
      <c r="J6908" t="str">
        <f>_xlfn.CONCAT(Table1[#This Row])</f>
        <v>Salice Salentino Riserva 2017ItalySalice SalentinoIl Tauro3.6876.212017</v>
      </c>
      <c r="S6908" t="b">
        <v>0</v>
      </c>
    </row>
    <row r="6909" spans="1:19" x14ac:dyDescent="0.2">
      <c r="A6909" t="s">
        <v>9672</v>
      </c>
      <c r="B6909" t="s">
        <v>16</v>
      </c>
      <c r="C6909" t="s">
        <v>1510</v>
      </c>
      <c r="D6909" t="s">
        <v>7317</v>
      </c>
      <c r="E6909">
        <v>3.5</v>
      </c>
      <c r="F6909">
        <v>87</v>
      </c>
      <c r="G6909" s="21">
        <v>9.49</v>
      </c>
      <c r="H6909">
        <v>2017</v>
      </c>
      <c r="J6909" t="str">
        <f>_xlfn.CONCAT(Table1[#This Row])</f>
        <v>Gaglioppo 2017ItalyCalabriaStatti3.5879.492017</v>
      </c>
      <c r="S6909" t="b">
        <v>0</v>
      </c>
    </row>
    <row r="6910" spans="1:19" x14ac:dyDescent="0.2">
      <c r="A6910" t="s">
        <v>9648</v>
      </c>
      <c r="B6910" t="s">
        <v>62</v>
      </c>
      <c r="C6910" t="s">
        <v>63</v>
      </c>
      <c r="D6910" t="s">
        <v>3593</v>
      </c>
      <c r="E6910">
        <v>4.0999999999999996</v>
      </c>
      <c r="F6910">
        <v>86</v>
      </c>
      <c r="G6910" s="21">
        <v>33.9</v>
      </c>
      <c r="H6910">
        <v>2017</v>
      </c>
      <c r="J6910" t="str">
        <f>_xlfn.CONCAT(Table1[#This Row])</f>
        <v>Director's Reserve Red 2017South AfricaStellenboschTokara4.18633.92017</v>
      </c>
      <c r="S6910" t="b">
        <v>0</v>
      </c>
    </row>
    <row r="6911" spans="1:19" x14ac:dyDescent="0.2">
      <c r="A6911" t="s">
        <v>3653</v>
      </c>
      <c r="B6911" t="s">
        <v>9</v>
      </c>
      <c r="C6911" t="s">
        <v>117</v>
      </c>
      <c r="D6911" t="s">
        <v>2795</v>
      </c>
      <c r="E6911">
        <v>3.9</v>
      </c>
      <c r="F6911">
        <v>86</v>
      </c>
      <c r="G6911" s="21">
        <v>33.94</v>
      </c>
      <c r="H6911">
        <v>2017</v>
      </c>
      <c r="J6911" t="str">
        <f>_xlfn.CONCAT(Table1[#This Row])</f>
        <v>Bourgogne Pinot Noir 2017FranceBourgogneDomaine des Perdrix3.98633.942017</v>
      </c>
      <c r="S6911" t="b">
        <v>0</v>
      </c>
    </row>
    <row r="6912" spans="1:19" x14ac:dyDescent="0.2">
      <c r="A6912" t="s">
        <v>9631</v>
      </c>
      <c r="B6912" t="s">
        <v>62</v>
      </c>
      <c r="C6912" t="s">
        <v>63</v>
      </c>
      <c r="D6912" t="s">
        <v>733</v>
      </c>
      <c r="E6912">
        <v>3.8</v>
      </c>
      <c r="F6912">
        <v>86</v>
      </c>
      <c r="G6912" s="21">
        <v>12.3</v>
      </c>
      <c r="H6912">
        <v>2017</v>
      </c>
      <c r="J6912" t="str">
        <f>_xlfn.CONCAT(Table1[#This Row])</f>
        <v>Labyrinth Cabernet Sauvignon 2017South AfricaStellenboschSimonsig3.88612.32017</v>
      </c>
      <c r="S6912" t="b">
        <v>0</v>
      </c>
    </row>
    <row r="6913" spans="1:19" x14ac:dyDescent="0.2">
      <c r="A6913" t="s">
        <v>9657</v>
      </c>
      <c r="B6913" t="s">
        <v>9</v>
      </c>
      <c r="C6913" t="s">
        <v>972</v>
      </c>
      <c r="D6913" t="s">
        <v>973</v>
      </c>
      <c r="E6913">
        <v>3.8</v>
      </c>
      <c r="F6913">
        <v>86</v>
      </c>
      <c r="G6913" s="21">
        <v>34</v>
      </c>
      <c r="H6913">
        <v>2017</v>
      </c>
      <c r="J6913" t="str">
        <f>_xlfn.CONCAT(Table1[#This Row])</f>
        <v>Moulis-en-Médoc 2017FranceMoulis-en-MédocChâteau Chasse-Spleen3.886342017</v>
      </c>
      <c r="S6913" t="b">
        <v>0</v>
      </c>
    </row>
    <row r="6914" spans="1:19" x14ac:dyDescent="0.2">
      <c r="A6914" t="s">
        <v>2945</v>
      </c>
      <c r="B6914" t="s">
        <v>77</v>
      </c>
      <c r="C6914" t="s">
        <v>153</v>
      </c>
      <c r="D6914" t="s">
        <v>9652</v>
      </c>
      <c r="E6914">
        <v>3.2</v>
      </c>
      <c r="F6914">
        <v>86</v>
      </c>
      <c r="G6914" s="21">
        <v>21.45</v>
      </c>
      <c r="H6914">
        <v>2017</v>
      </c>
      <c r="J6914" t="str">
        <f>_xlfn.CONCAT(Table1[#This Row])</f>
        <v>Tinto 2017PortugalAlentejanoTerras de Estremoz3.28621.452017</v>
      </c>
      <c r="S6914" t="b">
        <v>0</v>
      </c>
    </row>
    <row r="6915" spans="1:19" x14ac:dyDescent="0.2">
      <c r="A6915" t="s">
        <v>9595</v>
      </c>
      <c r="B6915" t="s">
        <v>9</v>
      </c>
      <c r="C6915" t="s">
        <v>414</v>
      </c>
      <c r="D6915" t="s">
        <v>1489</v>
      </c>
      <c r="E6915">
        <v>4.4000000000000004</v>
      </c>
      <c r="F6915">
        <v>85</v>
      </c>
      <c r="G6915" s="21">
        <v>58.39</v>
      </c>
      <c r="H6915">
        <v>2017</v>
      </c>
      <c r="J6915" t="str">
        <f>_xlfn.CONCAT(Table1[#This Row])</f>
        <v>Châteauneuf-du-Pape Vieilles Vignes 2017FranceChâteauneuf-du-PapeDomaine de la Janasse4.48558.392017</v>
      </c>
      <c r="S6915" t="b">
        <v>0</v>
      </c>
    </row>
    <row r="6916" spans="1:19" x14ac:dyDescent="0.2">
      <c r="A6916" t="s">
        <v>9607</v>
      </c>
      <c r="B6916" t="s">
        <v>30</v>
      </c>
      <c r="C6916" t="s">
        <v>6150</v>
      </c>
      <c r="D6916" t="s">
        <v>6151</v>
      </c>
      <c r="E6916">
        <v>4.2</v>
      </c>
      <c r="F6916">
        <v>85</v>
      </c>
      <c r="G6916" s="21">
        <v>67.900000000000006</v>
      </c>
      <c r="H6916">
        <v>2017</v>
      </c>
      <c r="J6916" t="str">
        <f>_xlfn.CONCAT(Table1[#This Row])</f>
        <v>Calvert Pinot Noir 2017New ZealandCentral OtagoFelton Road4.28567.92017</v>
      </c>
      <c r="S6916" t="b">
        <v>0</v>
      </c>
    </row>
    <row r="6917" spans="1:19" x14ac:dyDescent="0.2">
      <c r="A6917" t="s">
        <v>9594</v>
      </c>
      <c r="B6917" t="s">
        <v>277</v>
      </c>
      <c r="C6917" t="s">
        <v>852</v>
      </c>
      <c r="D6917" t="s">
        <v>4334</v>
      </c>
      <c r="E6917">
        <v>3.8</v>
      </c>
      <c r="F6917">
        <v>85</v>
      </c>
      <c r="G6917" s="21">
        <v>23.16</v>
      </c>
      <c r="H6917">
        <v>2017</v>
      </c>
      <c r="J6917" t="str">
        <f>_xlfn.CONCAT(Table1[#This Row])</f>
        <v>Blauschiefer Spätburgunder 2017GermanyAhrMeyer - Näkel3.88523.162017</v>
      </c>
      <c r="S6917" t="b">
        <v>0</v>
      </c>
    </row>
    <row r="6918" spans="1:19" x14ac:dyDescent="0.2">
      <c r="A6918" t="s">
        <v>9599</v>
      </c>
      <c r="B6918" t="s">
        <v>16</v>
      </c>
      <c r="C6918" t="s">
        <v>38</v>
      </c>
      <c r="D6918" t="s">
        <v>9600</v>
      </c>
      <c r="E6918">
        <v>3.8</v>
      </c>
      <c r="F6918">
        <v>85</v>
      </c>
      <c r="G6918" s="21">
        <v>11.5</v>
      </c>
      <c r="H6918">
        <v>2017</v>
      </c>
      <c r="J6918" t="str">
        <f>_xlfn.CONCAT(Table1[#This Row])</f>
        <v>Badiolo Chianti 2017ItalyChiantiTrambusti3.88511.52017</v>
      </c>
      <c r="S6918" t="b">
        <v>0</v>
      </c>
    </row>
    <row r="6919" spans="1:19" x14ac:dyDescent="0.2">
      <c r="A6919" t="s">
        <v>5048</v>
      </c>
      <c r="B6919" t="s">
        <v>9</v>
      </c>
      <c r="C6919" t="s">
        <v>281</v>
      </c>
      <c r="D6919" t="s">
        <v>1999</v>
      </c>
      <c r="E6919">
        <v>3.8</v>
      </c>
      <c r="F6919">
        <v>85</v>
      </c>
      <c r="G6919" s="21">
        <v>49.88</v>
      </c>
      <c r="H6919">
        <v>2017</v>
      </c>
      <c r="J6919" t="str">
        <f>_xlfn.CONCAT(Table1[#This Row])</f>
        <v>Haut-Médoc (Grand Cru Classé) 2017FranceHaut-MédocChâteau Cantemerle3.88549.882017</v>
      </c>
      <c r="S6919" t="b">
        <v>0</v>
      </c>
    </row>
    <row r="6920" spans="1:19" x14ac:dyDescent="0.2">
      <c r="A6920" t="s">
        <v>9596</v>
      </c>
      <c r="B6920" t="s">
        <v>46</v>
      </c>
      <c r="C6920" t="s">
        <v>47</v>
      </c>
      <c r="D6920" t="s">
        <v>515</v>
      </c>
      <c r="E6920">
        <v>3.6</v>
      </c>
      <c r="F6920">
        <v>85</v>
      </c>
      <c r="G6920" s="21">
        <v>12.7</v>
      </c>
      <c r="H6920">
        <v>2017</v>
      </c>
      <c r="J6920" t="str">
        <f>_xlfn.CONCAT(Table1[#This Row])</f>
        <v>Portrait Cabernet Sauvignon 2017AustraliaBarossaPeter Lehmann3.68512.72017</v>
      </c>
      <c r="S6920" t="b">
        <v>0</v>
      </c>
    </row>
    <row r="6921" spans="1:19" x14ac:dyDescent="0.2">
      <c r="A6921" t="s">
        <v>9602</v>
      </c>
      <c r="B6921" t="s">
        <v>62</v>
      </c>
      <c r="C6921" t="s">
        <v>1171</v>
      </c>
      <c r="D6921" t="s">
        <v>1277</v>
      </c>
      <c r="E6921">
        <v>3.4</v>
      </c>
      <c r="F6921">
        <v>85</v>
      </c>
      <c r="G6921" s="21">
        <v>6.93</v>
      </c>
      <c r="H6921">
        <v>2017</v>
      </c>
      <c r="J6921" t="str">
        <f>_xlfn.CONCAT(Table1[#This Row])</f>
        <v>Pinotage - Shiraz 2017South AfricaWestern CapeLeopard’s Leap3.4856.932017</v>
      </c>
      <c r="S6921" t="b">
        <v>0</v>
      </c>
    </row>
    <row r="6922" spans="1:19" x14ac:dyDescent="0.2">
      <c r="A6922" t="s">
        <v>9578</v>
      </c>
      <c r="B6922" t="s">
        <v>16</v>
      </c>
      <c r="C6922" t="s">
        <v>404</v>
      </c>
      <c r="D6922" t="s">
        <v>6007</v>
      </c>
      <c r="E6922">
        <v>4.3</v>
      </c>
      <c r="F6922">
        <v>84</v>
      </c>
      <c r="G6922" s="21">
        <v>29.6</v>
      </c>
      <c r="H6922">
        <v>2017</v>
      </c>
      <c r="J6922" t="str">
        <f>_xlfn.CONCAT(Table1[#This Row])</f>
        <v>Loam 2017ItalySüdtirol - Alto AdigeTramin4.38429.62017</v>
      </c>
      <c r="S6922" t="b">
        <v>0</v>
      </c>
    </row>
    <row r="6923" spans="1:19" x14ac:dyDescent="0.2">
      <c r="A6923" t="s">
        <v>9570</v>
      </c>
      <c r="B6923" t="s">
        <v>16</v>
      </c>
      <c r="C6923" t="s">
        <v>302</v>
      </c>
      <c r="D6923" t="s">
        <v>4412</v>
      </c>
      <c r="E6923">
        <v>4.0999999999999996</v>
      </c>
      <c r="F6923">
        <v>84</v>
      </c>
      <c r="G6923" s="21">
        <v>13.15</v>
      </c>
      <c r="H6923">
        <v>2017</v>
      </c>
      <c r="J6923" t="str">
        <f>_xlfn.CONCAT(Table1[#This Row])</f>
        <v>Since 1974 Primitivo di Manduria 2017ItalyPrimitivo di ManduriaEmera4.18413.152017</v>
      </c>
      <c r="S6923" t="b">
        <v>0</v>
      </c>
    </row>
    <row r="6924" spans="1:19" x14ac:dyDescent="0.2">
      <c r="A6924" t="s">
        <v>9563</v>
      </c>
      <c r="B6924" t="s">
        <v>62</v>
      </c>
      <c r="C6924" t="s">
        <v>244</v>
      </c>
      <c r="D6924" t="s">
        <v>9564</v>
      </c>
      <c r="E6924">
        <v>4</v>
      </c>
      <c r="F6924">
        <v>84</v>
      </c>
      <c r="G6924" s="21">
        <v>12.5</v>
      </c>
      <c r="H6924">
        <v>2017</v>
      </c>
      <c r="J6924" t="str">
        <f>_xlfn.CONCAT(Table1[#This Row])</f>
        <v>The Dry Land Collection Resolve Pinotage 2017South AfricaPaarlPerdeberg48412.52017</v>
      </c>
      <c r="S6924" t="b">
        <v>0</v>
      </c>
    </row>
    <row r="6925" spans="1:19" x14ac:dyDescent="0.2">
      <c r="A6925" t="s">
        <v>9567</v>
      </c>
      <c r="B6925" t="s">
        <v>16</v>
      </c>
      <c r="C6925" t="s">
        <v>99</v>
      </c>
      <c r="D6925" t="s">
        <v>4731</v>
      </c>
      <c r="E6925">
        <v>3.9</v>
      </c>
      <c r="F6925">
        <v>84</v>
      </c>
      <c r="G6925" s="21">
        <v>12.99</v>
      </c>
      <c r="H6925">
        <v>2017</v>
      </c>
      <c r="J6925" t="str">
        <f>_xlfn.CONCAT(Table1[#This Row])</f>
        <v>El Ruden 2017ItalyVenetoAstoria3.98412.992017</v>
      </c>
      <c r="S6925" t="b">
        <v>0</v>
      </c>
    </row>
    <row r="6926" spans="1:19" x14ac:dyDescent="0.2">
      <c r="A6926" t="s">
        <v>2302</v>
      </c>
      <c r="B6926" t="s">
        <v>62</v>
      </c>
      <c r="C6926" t="s">
        <v>63</v>
      </c>
      <c r="D6926" t="s">
        <v>91</v>
      </c>
      <c r="E6926">
        <v>3.6</v>
      </c>
      <c r="F6926">
        <v>84</v>
      </c>
      <c r="G6926" s="21">
        <v>11.5</v>
      </c>
      <c r="H6926">
        <v>2017</v>
      </c>
      <c r="J6926" t="str">
        <f>_xlfn.CONCAT(Table1[#This Row])</f>
        <v>Pinotage 2017South AfricaStellenboschVriesenhof3.68411.52017</v>
      </c>
      <c r="S6926" t="b">
        <v>0</v>
      </c>
    </row>
    <row r="6927" spans="1:19" x14ac:dyDescent="0.2">
      <c r="A6927" t="s">
        <v>9552</v>
      </c>
      <c r="B6927" t="s">
        <v>9</v>
      </c>
      <c r="C6927" t="s">
        <v>172</v>
      </c>
      <c r="D6927" t="s">
        <v>7406</v>
      </c>
      <c r="E6927">
        <v>3.5</v>
      </c>
      <c r="F6927">
        <v>84</v>
      </c>
      <c r="G6927" s="21">
        <v>14.9</v>
      </c>
      <c r="H6927">
        <v>2017</v>
      </c>
      <c r="J6927" t="str">
        <f>_xlfn.CONCAT(Table1[#This Row])</f>
        <v>Campredon 2017FranceLanguedocAlain Chabanon3.58414.92017</v>
      </c>
      <c r="S6927" t="b">
        <v>0</v>
      </c>
    </row>
    <row r="6928" spans="1:19" x14ac:dyDescent="0.2">
      <c r="A6928" t="s">
        <v>1561</v>
      </c>
      <c r="B6928" t="s">
        <v>70</v>
      </c>
      <c r="C6928" t="s">
        <v>187</v>
      </c>
      <c r="D6928" t="s">
        <v>3429</v>
      </c>
      <c r="E6928">
        <v>3.3</v>
      </c>
      <c r="F6928">
        <v>84</v>
      </c>
      <c r="G6928" s="21">
        <v>8.4</v>
      </c>
      <c r="H6928">
        <v>2017</v>
      </c>
      <c r="J6928" t="str">
        <f>_xlfn.CONCAT(Table1[#This Row])</f>
        <v>Merlot 2017United StatesWashingtonTwo Vines3.3848.42017</v>
      </c>
      <c r="S6928" t="b">
        <v>0</v>
      </c>
    </row>
    <row r="6929" spans="1:19" x14ac:dyDescent="0.2">
      <c r="A6929" t="s">
        <v>9533</v>
      </c>
      <c r="B6929" t="s">
        <v>70</v>
      </c>
      <c r="C6929" t="s">
        <v>161</v>
      </c>
      <c r="D6929" t="s">
        <v>1282</v>
      </c>
      <c r="E6929">
        <v>4.4000000000000004</v>
      </c>
      <c r="F6929">
        <v>83</v>
      </c>
      <c r="G6929" s="21">
        <v>38.5</v>
      </c>
      <c r="H6929">
        <v>2017</v>
      </c>
      <c r="J6929" t="str">
        <f>_xlfn.CONCAT(Table1[#This Row])</f>
        <v>Devil's Candy Red Blend 2017United StatesNapa Valley689 - Six Eight Nine4.48338.52017</v>
      </c>
      <c r="S6929" t="b">
        <v>0</v>
      </c>
    </row>
    <row r="6930" spans="1:19" x14ac:dyDescent="0.2">
      <c r="A6930" t="s">
        <v>9535</v>
      </c>
      <c r="B6930" t="s">
        <v>9</v>
      </c>
      <c r="C6930" t="s">
        <v>3545</v>
      </c>
      <c r="D6930" t="s">
        <v>3742</v>
      </c>
      <c r="E6930">
        <v>4.0999999999999996</v>
      </c>
      <c r="F6930">
        <v>83</v>
      </c>
      <c r="G6930" s="21">
        <v>16.95</v>
      </c>
      <c r="H6930">
        <v>2017</v>
      </c>
      <c r="J6930" t="str">
        <f>_xlfn.CONCAT(Table1[#This Row])</f>
        <v>No. 7 Red 2017FranceCôtes de ThongueLa Croix Belle4.18316.952017</v>
      </c>
      <c r="S6930" t="b">
        <v>0</v>
      </c>
    </row>
    <row r="6931" spans="1:19" x14ac:dyDescent="0.2">
      <c r="A6931" t="s">
        <v>9529</v>
      </c>
      <c r="B6931" t="s">
        <v>30</v>
      </c>
      <c r="C6931" t="s">
        <v>236</v>
      </c>
      <c r="D6931" t="s">
        <v>7895</v>
      </c>
      <c r="E6931">
        <v>3.5</v>
      </c>
      <c r="F6931">
        <v>83</v>
      </c>
      <c r="G6931" s="21">
        <v>23.9</v>
      </c>
      <c r="H6931">
        <v>2017</v>
      </c>
      <c r="J6931" t="str">
        <f>_xlfn.CONCAT(Table1[#This Row])</f>
        <v>The King's Wrath Pinot Noir 2017New ZealandMarlboroughThe Kings Series3.58323.92017</v>
      </c>
      <c r="S6931" t="b">
        <v>0</v>
      </c>
    </row>
    <row r="6932" spans="1:19" x14ac:dyDescent="0.2">
      <c r="A6932" t="s">
        <v>626</v>
      </c>
      <c r="B6932" t="s">
        <v>9</v>
      </c>
      <c r="C6932" t="s">
        <v>184</v>
      </c>
      <c r="D6932" t="s">
        <v>2417</v>
      </c>
      <c r="E6932">
        <v>4.4000000000000004</v>
      </c>
      <c r="F6932">
        <v>82</v>
      </c>
      <c r="G6932" s="21">
        <v>131.6</v>
      </c>
      <c r="H6932">
        <v>2017</v>
      </c>
      <c r="J6932" t="str">
        <f>_xlfn.CONCAT(Table1[#This Row])</f>
        <v>Pauillac (Grand Cru Classé) 2017FrancePauillacChâteau Pontet-Canet4.482131.62017</v>
      </c>
      <c r="S6932" t="b">
        <v>0</v>
      </c>
    </row>
    <row r="6933" spans="1:19" x14ac:dyDescent="0.2">
      <c r="A6933" t="s">
        <v>9480</v>
      </c>
      <c r="B6933" t="s">
        <v>16</v>
      </c>
      <c r="C6933" t="s">
        <v>638</v>
      </c>
      <c r="D6933" t="s">
        <v>1616</v>
      </c>
      <c r="E6933">
        <v>3.7</v>
      </c>
      <c r="F6933">
        <v>82</v>
      </c>
      <c r="G6933" s="21">
        <v>6.73</v>
      </c>
      <c r="H6933">
        <v>2017</v>
      </c>
      <c r="J6933" t="str">
        <f>_xlfn.CONCAT(Table1[#This Row])</f>
        <v>Sistina Montepulciano d'Abruzzo 2017ItalyMontepulciano d'AbruzzoCitra3.7826.732017</v>
      </c>
      <c r="S6933" t="b">
        <v>0</v>
      </c>
    </row>
    <row r="6934" spans="1:19" x14ac:dyDescent="0.2">
      <c r="A6934" t="s">
        <v>9497</v>
      </c>
      <c r="B6934" t="s">
        <v>9</v>
      </c>
      <c r="C6934" t="s">
        <v>172</v>
      </c>
      <c r="D6934" t="s">
        <v>5994</v>
      </c>
      <c r="E6934">
        <v>3.7</v>
      </c>
      <c r="F6934">
        <v>82</v>
      </c>
      <c r="G6934" s="21">
        <v>9.6999999999999993</v>
      </c>
      <c r="H6934">
        <v>2017</v>
      </c>
      <c r="J6934" t="str">
        <f>_xlfn.CONCAT(Table1[#This Row])</f>
        <v>Mosaique Rouge 2017FranceLanguedocS. Delafont3.7829.72017</v>
      </c>
      <c r="S6934" t="b">
        <v>0</v>
      </c>
    </row>
    <row r="6935" spans="1:19" x14ac:dyDescent="0.2">
      <c r="A6935" t="s">
        <v>9492</v>
      </c>
      <c r="B6935" t="s">
        <v>9</v>
      </c>
      <c r="C6935" t="s">
        <v>225</v>
      </c>
      <c r="D6935" t="s">
        <v>226</v>
      </c>
      <c r="E6935">
        <v>3.6</v>
      </c>
      <c r="F6935">
        <v>82</v>
      </c>
      <c r="G6935" s="21">
        <v>10.9</v>
      </c>
      <c r="H6935">
        <v>2017</v>
      </c>
      <c r="J6935" t="str">
        <f>_xlfn.CONCAT(Table1[#This Row])</f>
        <v>Cazalet Faugères 2017FranceFaugèresSaint Antonin3.68210.92017</v>
      </c>
      <c r="S6935" t="b">
        <v>0</v>
      </c>
    </row>
    <row r="6936" spans="1:19" x14ac:dyDescent="0.2">
      <c r="A6936" t="s">
        <v>516</v>
      </c>
      <c r="B6936" t="s">
        <v>16</v>
      </c>
      <c r="C6936" t="s">
        <v>228</v>
      </c>
      <c r="D6936" t="s">
        <v>865</v>
      </c>
      <c r="E6936">
        <v>3.5</v>
      </c>
      <c r="F6936">
        <v>82</v>
      </c>
      <c r="G6936" s="21">
        <v>7.55</v>
      </c>
      <c r="H6936">
        <v>2017</v>
      </c>
      <c r="J6936" t="str">
        <f>_xlfn.CONCAT(Table1[#This Row])</f>
        <v>Nero d'Avola 2017ItalyTerre SicilianeFatascia3.5827.552017</v>
      </c>
      <c r="S6936" t="b">
        <v>0</v>
      </c>
    </row>
    <row r="6937" spans="1:19" x14ac:dyDescent="0.2">
      <c r="A6937" t="s">
        <v>9496</v>
      </c>
      <c r="B6937" t="s">
        <v>46</v>
      </c>
      <c r="C6937" t="s">
        <v>47</v>
      </c>
      <c r="D6937" t="s">
        <v>2578</v>
      </c>
      <c r="E6937">
        <v>3.3</v>
      </c>
      <c r="F6937">
        <v>82</v>
      </c>
      <c r="G6937" s="21">
        <v>9.68</v>
      </c>
      <c r="H6937">
        <v>2017</v>
      </c>
      <c r="J6937" t="str">
        <f>_xlfn.CONCAT(Table1[#This Row])</f>
        <v>Benchmark Cabernet - Shiraz 2017AustraliaBarossaGrant Burge3.3829.682017</v>
      </c>
      <c r="S6937" t="b">
        <v>0</v>
      </c>
    </row>
    <row r="6938" spans="1:19" x14ac:dyDescent="0.2">
      <c r="A6938" t="s">
        <v>626</v>
      </c>
      <c r="B6938" t="s">
        <v>9</v>
      </c>
      <c r="C6938" t="s">
        <v>184</v>
      </c>
      <c r="D6938" t="s">
        <v>1874</v>
      </c>
      <c r="E6938">
        <v>4.2</v>
      </c>
      <c r="F6938">
        <v>81</v>
      </c>
      <c r="G6938" s="21">
        <v>131.6</v>
      </c>
      <c r="H6938">
        <v>2017</v>
      </c>
      <c r="J6938" t="str">
        <f>_xlfn.CONCAT(Table1[#This Row])</f>
        <v>Pauillac (Grand Cru Classé) 2017FrancePauillacChâteau Lynch-Bages4.281131.62017</v>
      </c>
      <c r="S6938" t="b">
        <v>0</v>
      </c>
    </row>
    <row r="6939" spans="1:19" x14ac:dyDescent="0.2">
      <c r="A6939" t="s">
        <v>9454</v>
      </c>
      <c r="B6939" t="s">
        <v>16</v>
      </c>
      <c r="C6939" t="s">
        <v>53</v>
      </c>
      <c r="D6939" t="s">
        <v>3879</v>
      </c>
      <c r="E6939">
        <v>3.9</v>
      </c>
      <c r="F6939">
        <v>81</v>
      </c>
      <c r="G6939" s="21">
        <v>8.7799999999999994</v>
      </c>
      <c r="H6939">
        <v>2017</v>
      </c>
      <c r="J6939" t="str">
        <f>_xlfn.CONCAT(Table1[#This Row])</f>
        <v>Passo del Sud Negroamaro - Primitivo 2017ItalyPugliaTagaro3.9818.782017</v>
      </c>
      <c r="S6939" t="b">
        <v>0</v>
      </c>
    </row>
    <row r="6940" spans="1:19" x14ac:dyDescent="0.2">
      <c r="A6940" t="s">
        <v>9460</v>
      </c>
      <c r="B6940" t="s">
        <v>16</v>
      </c>
      <c r="C6940" t="s">
        <v>38</v>
      </c>
      <c r="D6940" t="s">
        <v>9461</v>
      </c>
      <c r="E6940">
        <v>3.7</v>
      </c>
      <c r="F6940">
        <v>81</v>
      </c>
      <c r="G6940" s="21">
        <v>9.5</v>
      </c>
      <c r="H6940">
        <v>2017</v>
      </c>
      <c r="J6940" t="str">
        <f>_xlfn.CONCAT(Table1[#This Row])</f>
        <v>Filetto Chianti 2017ItalyChiantiPoggio Nicchiaia3.7819.52017</v>
      </c>
      <c r="S6940" t="b">
        <v>0</v>
      </c>
    </row>
    <row r="6941" spans="1:19" x14ac:dyDescent="0.2">
      <c r="A6941" t="s">
        <v>9466</v>
      </c>
      <c r="B6941" t="s">
        <v>62</v>
      </c>
      <c r="C6941" t="s">
        <v>63</v>
      </c>
      <c r="D6941" t="s">
        <v>763</v>
      </c>
      <c r="E6941">
        <v>3.7</v>
      </c>
      <c r="F6941">
        <v>81</v>
      </c>
      <c r="G6941" s="21">
        <v>13.09</v>
      </c>
      <c r="H6941">
        <v>2017</v>
      </c>
      <c r="J6941" t="str">
        <f>_xlfn.CONCAT(Table1[#This Row])</f>
        <v>Postcard Series Cabernet Sauvignon 2017South AfricaStellenboschStark-Condé3.78113.092017</v>
      </c>
      <c r="S6941" t="b">
        <v>0</v>
      </c>
    </row>
    <row r="6942" spans="1:19" x14ac:dyDescent="0.2">
      <c r="A6942" t="s">
        <v>9459</v>
      </c>
      <c r="B6942" t="s">
        <v>16</v>
      </c>
      <c r="C6942" t="s">
        <v>638</v>
      </c>
      <c r="D6942" t="s">
        <v>6861</v>
      </c>
      <c r="E6942">
        <v>3.6</v>
      </c>
      <c r="F6942">
        <v>81</v>
      </c>
      <c r="G6942" s="21">
        <v>8.09</v>
      </c>
      <c r="H6942">
        <v>2017</v>
      </c>
      <c r="J6942" t="str">
        <f>_xlfn.CONCAT(Table1[#This Row])</f>
        <v>Sunnae Montepulciano d'Abruzzo 2017ItalyMontepulciano d'AbruzzoCol del Mondo3.6818.092017</v>
      </c>
      <c r="S6942" t="b">
        <v>0</v>
      </c>
    </row>
    <row r="6943" spans="1:19" x14ac:dyDescent="0.2">
      <c r="A6943" t="s">
        <v>9452</v>
      </c>
      <c r="B6943" t="s">
        <v>16</v>
      </c>
      <c r="C6943" t="s">
        <v>1463</v>
      </c>
      <c r="D6943" t="s">
        <v>9453</v>
      </c>
      <c r="E6943">
        <v>3.5</v>
      </c>
      <c r="F6943">
        <v>81</v>
      </c>
      <c r="G6943" s="21">
        <v>10.99</v>
      </c>
      <c r="H6943">
        <v>2017</v>
      </c>
      <c r="J6943" t="str">
        <f>_xlfn.CONCAT(Table1[#This Row])</f>
        <v>Aglianico Campania 2017ItalyCampaniaVilla Raiano3.58110.992017</v>
      </c>
      <c r="S6943" t="b">
        <v>0</v>
      </c>
    </row>
    <row r="6944" spans="1:19" x14ac:dyDescent="0.2">
      <c r="A6944" t="s">
        <v>9418</v>
      </c>
      <c r="B6944" t="s">
        <v>9</v>
      </c>
      <c r="C6944" t="s">
        <v>7948</v>
      </c>
      <c r="D6944" t="s">
        <v>7949</v>
      </c>
      <c r="E6944">
        <v>4</v>
      </c>
      <c r="F6944">
        <v>80</v>
      </c>
      <c r="G6944" s="21">
        <v>20.67</v>
      </c>
      <c r="H6944">
        <v>2017</v>
      </c>
      <c r="J6944" t="str">
        <f>_xlfn.CONCAT(Table1[#This Row])</f>
        <v>La Luna 2017FranceCôte VermeilleBruno Duchêne48020.672017</v>
      </c>
      <c r="S6944" t="b">
        <v>0</v>
      </c>
    </row>
    <row r="6945" spans="1:19" x14ac:dyDescent="0.2">
      <c r="A6945" t="s">
        <v>9435</v>
      </c>
      <c r="B6945" t="s">
        <v>16</v>
      </c>
      <c r="C6945" t="s">
        <v>404</v>
      </c>
      <c r="D6945" t="s">
        <v>6007</v>
      </c>
      <c r="E6945">
        <v>4</v>
      </c>
      <c r="F6945">
        <v>80</v>
      </c>
      <c r="G6945" s="21">
        <v>12.48</v>
      </c>
      <c r="H6945">
        <v>2017</v>
      </c>
      <c r="J6945" t="str">
        <f>_xlfn.CONCAT(Table1[#This Row])</f>
        <v>Rungg Cabernet - Merlot 2017ItalySüdtirol - Alto AdigeTramin48012.482017</v>
      </c>
      <c r="S6945" t="b">
        <v>0</v>
      </c>
    </row>
    <row r="6946" spans="1:19" x14ac:dyDescent="0.2">
      <c r="A6946" t="s">
        <v>9426</v>
      </c>
      <c r="B6946" t="s">
        <v>16</v>
      </c>
      <c r="C6946" t="s">
        <v>9427</v>
      </c>
      <c r="D6946" t="s">
        <v>1225</v>
      </c>
      <c r="E6946">
        <v>3.9</v>
      </c>
      <c r="F6946">
        <v>80</v>
      </c>
      <c r="G6946" s="21">
        <v>10.19</v>
      </c>
      <c r="H6946">
        <v>2017</v>
      </c>
      <c r="J6946" t="str">
        <f>_xlfn.CONCAT(Table1[#This Row])</f>
        <v>Le Olle Bardolino Superiore Classico 2017ItalyBardolino SuperioreLenotti3.98010.192017</v>
      </c>
      <c r="S6946" t="b">
        <v>0</v>
      </c>
    </row>
    <row r="6947" spans="1:19" x14ac:dyDescent="0.2">
      <c r="A6947" t="s">
        <v>9423</v>
      </c>
      <c r="B6947" t="s">
        <v>9</v>
      </c>
      <c r="C6947" t="s">
        <v>428</v>
      </c>
      <c r="D6947" t="s">
        <v>429</v>
      </c>
      <c r="E6947">
        <v>3.8</v>
      </c>
      <c r="F6947">
        <v>80</v>
      </c>
      <c r="G6947" s="21">
        <v>15.11</v>
      </c>
      <c r="H6947">
        <v>2017</v>
      </c>
      <c r="J6947" t="str">
        <f>_xlfn.CONCAT(Table1[#This Row])</f>
        <v>Léa Les Aspres Côtes du Roussillon Rouge 2017FranceCôtes du RoussillonDomaine Lafage3.88015.112017</v>
      </c>
      <c r="S6947" t="b">
        <v>0</v>
      </c>
    </row>
    <row r="6948" spans="1:19" x14ac:dyDescent="0.2">
      <c r="A6948" t="s">
        <v>9437</v>
      </c>
      <c r="B6948" t="s">
        <v>23</v>
      </c>
      <c r="C6948" t="s">
        <v>24</v>
      </c>
      <c r="D6948" t="s">
        <v>9438</v>
      </c>
      <c r="E6948">
        <v>3.7</v>
      </c>
      <c r="F6948">
        <v>80</v>
      </c>
      <c r="G6948" s="21">
        <v>12.87</v>
      </c>
      <c r="H6948">
        <v>2017</v>
      </c>
      <c r="J6948" t="str">
        <f>_xlfn.CONCAT(Table1[#This Row])</f>
        <v>Dornenvogel Zweigelt 2017AustriaCarnuntumGlatzer3.78012.872017</v>
      </c>
      <c r="S6948" t="b">
        <v>0</v>
      </c>
    </row>
    <row r="6949" spans="1:19" x14ac:dyDescent="0.2">
      <c r="A6949" t="s">
        <v>9386</v>
      </c>
      <c r="B6949" t="s">
        <v>16</v>
      </c>
      <c r="C6949" t="s">
        <v>404</v>
      </c>
      <c r="D6949" t="s">
        <v>6007</v>
      </c>
      <c r="E6949">
        <v>4.2</v>
      </c>
      <c r="F6949">
        <v>79</v>
      </c>
      <c r="G6949" s="21">
        <v>26.1</v>
      </c>
      <c r="H6949">
        <v>2017</v>
      </c>
      <c r="J6949" t="str">
        <f>_xlfn.CONCAT(Table1[#This Row])</f>
        <v>Urban Lagrein 2017ItalySüdtirol - Alto AdigeTramin4.27926.12017</v>
      </c>
      <c r="S6949" t="b">
        <v>0</v>
      </c>
    </row>
    <row r="6950" spans="1:19" x14ac:dyDescent="0.2">
      <c r="A6950" t="s">
        <v>9372</v>
      </c>
      <c r="B6950" t="s">
        <v>66</v>
      </c>
      <c r="C6950" t="s">
        <v>1977</v>
      </c>
      <c r="D6950" t="s">
        <v>670</v>
      </c>
      <c r="E6950">
        <v>4.0999999999999996</v>
      </c>
      <c r="F6950">
        <v>79</v>
      </c>
      <c r="G6950" s="21">
        <v>17.45</v>
      </c>
      <c r="H6950">
        <v>2017</v>
      </c>
      <c r="J6950" t="str">
        <f>_xlfn.CONCAT(Table1[#This Row])</f>
        <v>Pago de los Balagueses Syrah 2017SpainUtiel-RequenaVegalfaro4.17917.452017</v>
      </c>
      <c r="S6950" t="b">
        <v>0</v>
      </c>
    </row>
    <row r="6951" spans="1:19" x14ac:dyDescent="0.2">
      <c r="A6951" t="s">
        <v>9370</v>
      </c>
      <c r="B6951" t="s">
        <v>9</v>
      </c>
      <c r="C6951" t="s">
        <v>836</v>
      </c>
      <c r="D6951" t="s">
        <v>1930</v>
      </c>
      <c r="E6951">
        <v>4</v>
      </c>
      <c r="F6951">
        <v>79</v>
      </c>
      <c r="G6951" s="21">
        <v>16.47</v>
      </c>
      <c r="H6951">
        <v>2017</v>
      </c>
      <c r="J6951" t="str">
        <f>_xlfn.CONCAT(Table1[#This Row])</f>
        <v>Pure Oh! Rigine Beaujolais 2017FranceBeaujolaisLes Bertrand47916.472017</v>
      </c>
      <c r="S6951" t="b">
        <v>0</v>
      </c>
    </row>
    <row r="6952" spans="1:19" x14ac:dyDescent="0.2">
      <c r="A6952" t="s">
        <v>9380</v>
      </c>
      <c r="B6952" t="s">
        <v>66</v>
      </c>
      <c r="C6952" t="s">
        <v>308</v>
      </c>
      <c r="D6952" t="s">
        <v>2078</v>
      </c>
      <c r="E6952">
        <v>3.8</v>
      </c>
      <c r="F6952">
        <v>79</v>
      </c>
      <c r="G6952" s="21">
        <v>19.5</v>
      </c>
      <c r="H6952">
        <v>2017</v>
      </c>
      <c r="J6952" t="str">
        <f>_xlfn.CONCAT(Table1[#This Row])</f>
        <v>Sela Rioja 2017SpainRiojaBodegas Roda3.87919.52017</v>
      </c>
      <c r="S6952" t="b">
        <v>0</v>
      </c>
    </row>
    <row r="6953" spans="1:19" x14ac:dyDescent="0.2">
      <c r="A6953" t="s">
        <v>9379</v>
      </c>
      <c r="B6953" t="s">
        <v>9</v>
      </c>
      <c r="C6953" t="s">
        <v>2630</v>
      </c>
      <c r="D6953" t="s">
        <v>5868</v>
      </c>
      <c r="E6953">
        <v>3.6</v>
      </c>
      <c r="F6953">
        <v>79</v>
      </c>
      <c r="G6953" s="21">
        <v>16.38</v>
      </c>
      <c r="H6953">
        <v>2017</v>
      </c>
      <c r="J6953" t="str">
        <f>_xlfn.CONCAT(Table1[#This Row])</f>
        <v>Au Cerisier Cahors 2017FranceCahorsChâteau Combel La Serre3.67916.382017</v>
      </c>
      <c r="S6953" t="b">
        <v>0</v>
      </c>
    </row>
    <row r="6954" spans="1:19" x14ac:dyDescent="0.2">
      <c r="A6954" t="s">
        <v>9393</v>
      </c>
      <c r="B6954" t="s">
        <v>16</v>
      </c>
      <c r="C6954" t="s">
        <v>53</v>
      </c>
      <c r="D6954" t="s">
        <v>712</v>
      </c>
      <c r="E6954">
        <v>3.6</v>
      </c>
      <c r="F6954">
        <v>79</v>
      </c>
      <c r="G6954" s="21">
        <v>4.8</v>
      </c>
      <c r="H6954">
        <v>2017</v>
      </c>
      <c r="J6954" t="str">
        <f>_xlfn.CONCAT(Table1[#This Row])</f>
        <v>Paiara Puglia Rosso 2017ItalyPugliaTormaresca3.6794.82017</v>
      </c>
      <c r="S6954" t="b">
        <v>0</v>
      </c>
    </row>
    <row r="6955" spans="1:19" x14ac:dyDescent="0.2">
      <c r="A6955" t="s">
        <v>9324</v>
      </c>
      <c r="B6955" t="s">
        <v>16</v>
      </c>
      <c r="C6955" t="s">
        <v>404</v>
      </c>
      <c r="D6955" t="s">
        <v>2858</v>
      </c>
      <c r="E6955">
        <v>4.2</v>
      </c>
      <c r="F6955">
        <v>78</v>
      </c>
      <c r="G6955" s="21">
        <v>43.7</v>
      </c>
      <c r="H6955">
        <v>2017</v>
      </c>
      <c r="J6955" t="str">
        <f>_xlfn.CONCAT(Table1[#This Row])</f>
        <v>Lagrein Riserva Taber 2017ItalySüdtirol - Alto AdigeCantina Bolzano / Kellerei Bozen4.27843.72017</v>
      </c>
      <c r="S6955" t="b">
        <v>0</v>
      </c>
    </row>
    <row r="6956" spans="1:19" x14ac:dyDescent="0.2">
      <c r="A6956" t="s">
        <v>4439</v>
      </c>
      <c r="B6956" t="s">
        <v>9</v>
      </c>
      <c r="C6956" t="s">
        <v>96</v>
      </c>
      <c r="D6956" t="s">
        <v>9351</v>
      </c>
      <c r="E6956">
        <v>4.2</v>
      </c>
      <c r="F6956">
        <v>78</v>
      </c>
      <c r="G6956" s="21">
        <v>62.29</v>
      </c>
      <c r="H6956">
        <v>2017</v>
      </c>
      <c r="J6956" t="str">
        <f>_xlfn.CONCAT(Table1[#This Row])</f>
        <v>Saint-Émilion Grand Cru (Premier Grand Cru Classé) 2017FranceSaint-Émilion Grand CruChâteau La Gaffelière4.27862.292017</v>
      </c>
      <c r="S6956" t="b">
        <v>0</v>
      </c>
    </row>
    <row r="6957" spans="1:19" x14ac:dyDescent="0.2">
      <c r="A6957" t="s">
        <v>243</v>
      </c>
      <c r="B6957" t="s">
        <v>1562</v>
      </c>
      <c r="C6957" t="s">
        <v>1563</v>
      </c>
      <c r="D6957" t="s">
        <v>1564</v>
      </c>
      <c r="E6957">
        <v>3.9</v>
      </c>
      <c r="F6957">
        <v>78</v>
      </c>
      <c r="G6957" s="21">
        <v>15.05</v>
      </c>
      <c r="H6957">
        <v>2017</v>
      </c>
      <c r="J6957" t="str">
        <f>_xlfn.CONCAT(Table1[#This Row])</f>
        <v>Syrah 2017IsraelGalileeGamla3.97815.052017</v>
      </c>
      <c r="S6957" t="b">
        <v>0</v>
      </c>
    </row>
    <row r="6958" spans="1:19" x14ac:dyDescent="0.2">
      <c r="A6958" t="s">
        <v>285</v>
      </c>
      <c r="B6958" t="s">
        <v>30</v>
      </c>
      <c r="C6958" t="s">
        <v>236</v>
      </c>
      <c r="D6958" t="s">
        <v>9345</v>
      </c>
      <c r="E6958">
        <v>3.4</v>
      </c>
      <c r="F6958">
        <v>78</v>
      </c>
      <c r="G6958" s="21">
        <v>14.99</v>
      </c>
      <c r="H6958">
        <v>2017</v>
      </c>
      <c r="J6958" t="str">
        <f>_xlfn.CONCAT(Table1[#This Row])</f>
        <v>Pinot Noir 2017New ZealandMarlboroughCurious Kiwi3.47814.992017</v>
      </c>
      <c r="S6958" t="b">
        <v>0</v>
      </c>
    </row>
    <row r="6959" spans="1:19" x14ac:dyDescent="0.2">
      <c r="A6959" t="s">
        <v>9348</v>
      </c>
      <c r="B6959" t="s">
        <v>9</v>
      </c>
      <c r="C6959" t="s">
        <v>3039</v>
      </c>
      <c r="D6959" t="s">
        <v>9349</v>
      </c>
      <c r="E6959">
        <v>3.2</v>
      </c>
      <c r="F6959">
        <v>78</v>
      </c>
      <c r="G6959" s="21">
        <v>9.9</v>
      </c>
      <c r="H6959">
        <v>2017</v>
      </c>
      <c r="J6959" t="str">
        <f>_xlfn.CONCAT(Table1[#This Row])</f>
        <v>Pinot Noir Classic 2017FranceAlsaceBestheim3.2789.92017</v>
      </c>
      <c r="S6959" t="b">
        <v>0</v>
      </c>
    </row>
    <row r="6960" spans="1:19" x14ac:dyDescent="0.2">
      <c r="A6960" t="s">
        <v>9263</v>
      </c>
      <c r="B6960" t="s">
        <v>23</v>
      </c>
      <c r="C6960" t="s">
        <v>2059</v>
      </c>
      <c r="D6960" t="s">
        <v>9264</v>
      </c>
      <c r="E6960">
        <v>4.2</v>
      </c>
      <c r="F6960">
        <v>77</v>
      </c>
      <c r="G6960" s="21">
        <v>29.36</v>
      </c>
      <c r="H6960">
        <v>2017</v>
      </c>
      <c r="J6960" t="str">
        <f>_xlfn.CONCAT(Table1[#This Row])</f>
        <v>Cuvée Impresario 2017AustriaMittelburgenlandPaul Kerschbaum4.27729.362017</v>
      </c>
      <c r="S6960" t="b">
        <v>0</v>
      </c>
    </row>
    <row r="6961" spans="1:19" x14ac:dyDescent="0.2">
      <c r="A6961" t="s">
        <v>9285</v>
      </c>
      <c r="B6961" t="s">
        <v>9</v>
      </c>
      <c r="C6961" t="s">
        <v>414</v>
      </c>
      <c r="D6961" t="s">
        <v>1489</v>
      </c>
      <c r="E6961">
        <v>4</v>
      </c>
      <c r="F6961">
        <v>77</v>
      </c>
      <c r="G6961" s="21">
        <v>39</v>
      </c>
      <c r="H6961">
        <v>2017</v>
      </c>
      <c r="J6961" t="str">
        <f>_xlfn.CONCAT(Table1[#This Row])</f>
        <v>Châteauneuf-du-Pape (Tradition) Rouge 2017FranceChâteauneuf-du-PapeDomaine de la Janasse477392017</v>
      </c>
      <c r="S6961" t="b">
        <v>0</v>
      </c>
    </row>
    <row r="6962" spans="1:19" x14ac:dyDescent="0.2">
      <c r="A6962" t="s">
        <v>9284</v>
      </c>
      <c r="B6962" t="s">
        <v>277</v>
      </c>
      <c r="C6962" t="s">
        <v>4574</v>
      </c>
      <c r="D6962" t="s">
        <v>7306</v>
      </c>
      <c r="E6962">
        <v>3.9</v>
      </c>
      <c r="F6962">
        <v>77</v>
      </c>
      <c r="G6962" s="21">
        <v>10</v>
      </c>
      <c r="H6962">
        <v>2017</v>
      </c>
      <c r="J6962" t="str">
        <f>_xlfn.CONCAT(Table1[#This Row])</f>
        <v>The Daily August Pinot Noir 2017GermanyRheingauAugust Kesseler3.977102017</v>
      </c>
      <c r="S6962" t="b">
        <v>0</v>
      </c>
    </row>
    <row r="6963" spans="1:19" x14ac:dyDescent="0.2">
      <c r="A6963" t="s">
        <v>9269</v>
      </c>
      <c r="B6963" t="s">
        <v>23</v>
      </c>
      <c r="C6963" t="s">
        <v>247</v>
      </c>
      <c r="D6963" t="s">
        <v>9270</v>
      </c>
      <c r="E6963">
        <v>3.8</v>
      </c>
      <c r="F6963">
        <v>77</v>
      </c>
      <c r="G6963" s="21">
        <v>16.52</v>
      </c>
      <c r="H6963">
        <v>2017</v>
      </c>
      <c r="J6963" t="str">
        <f>_xlfn.CONCAT(Table1[#This Row])</f>
        <v>Luckenwald Zweigelt Reserve 2017AustriaBurgenlandNittnaus3.87716.522017</v>
      </c>
      <c r="S6963" t="b">
        <v>0</v>
      </c>
    </row>
    <row r="6964" spans="1:19" x14ac:dyDescent="0.2">
      <c r="A6964" t="s">
        <v>9262</v>
      </c>
      <c r="B6964" t="s">
        <v>16</v>
      </c>
      <c r="C6964" t="s">
        <v>3102</v>
      </c>
      <c r="D6964" t="s">
        <v>543</v>
      </c>
      <c r="E6964">
        <v>3.6</v>
      </c>
      <c r="F6964">
        <v>77</v>
      </c>
      <c r="G6964" s="21">
        <v>8.9499999999999993</v>
      </c>
      <c r="H6964">
        <v>2017</v>
      </c>
      <c r="J6964" t="str">
        <f>_xlfn.CONCAT(Table1[#This Row])</f>
        <v>Vitiano Rosso 2017ItalyUmbriaFalesco3.6778.952017</v>
      </c>
      <c r="S6964" t="b">
        <v>0</v>
      </c>
    </row>
    <row r="6965" spans="1:19" x14ac:dyDescent="0.2">
      <c r="A6965" t="s">
        <v>9281</v>
      </c>
      <c r="B6965" t="s">
        <v>66</v>
      </c>
      <c r="C6965" t="s">
        <v>436</v>
      </c>
      <c r="D6965" t="s">
        <v>495</v>
      </c>
      <c r="E6965">
        <v>3.4</v>
      </c>
      <c r="F6965">
        <v>77</v>
      </c>
      <c r="G6965" s="21">
        <v>9.49</v>
      </c>
      <c r="H6965">
        <v>2017</v>
      </c>
      <c r="J6965" t="str">
        <f>_xlfn.CONCAT(Table1[#This Row])</f>
        <v>Randemar Negre 2017SpainBinissalem-MallorcaTianna Negre3.4779.492017</v>
      </c>
      <c r="S6965" t="b">
        <v>0</v>
      </c>
    </row>
    <row r="6966" spans="1:19" x14ac:dyDescent="0.2">
      <c r="A6966" t="s">
        <v>685</v>
      </c>
      <c r="B6966" t="s">
        <v>46</v>
      </c>
      <c r="C6966" t="s">
        <v>1669</v>
      </c>
      <c r="D6966" t="s">
        <v>1670</v>
      </c>
      <c r="E6966">
        <v>3.3</v>
      </c>
      <c r="F6966">
        <v>77</v>
      </c>
      <c r="G6966" s="21">
        <v>9.7799999999999994</v>
      </c>
      <c r="H6966">
        <v>2017</v>
      </c>
      <c r="J6966" t="str">
        <f>_xlfn.CONCAT(Table1[#This Row])</f>
        <v>Shiraz 2017AustraliaRiverinaRichland3.3779.782017</v>
      </c>
      <c r="S6966" t="b">
        <v>0</v>
      </c>
    </row>
    <row r="6967" spans="1:19" x14ac:dyDescent="0.2">
      <c r="A6967" t="s">
        <v>9227</v>
      </c>
      <c r="B6967" t="s">
        <v>16</v>
      </c>
      <c r="C6967" t="s">
        <v>404</v>
      </c>
      <c r="D6967" t="s">
        <v>4336</v>
      </c>
      <c r="E6967">
        <v>4.0999999999999996</v>
      </c>
      <c r="F6967">
        <v>76</v>
      </c>
      <c r="G6967" s="21">
        <v>19.850000000000001</v>
      </c>
      <c r="H6967">
        <v>2017</v>
      </c>
      <c r="J6967" t="str">
        <f>_xlfn.CONCAT(Table1[#This Row])</f>
        <v>Merlot Riserva Siebeneich 2017ItalySüdtirol - Alto AdigeTerlan (Terlano)4.17619.852017</v>
      </c>
      <c r="S6967" t="b">
        <v>0</v>
      </c>
    </row>
    <row r="6968" spans="1:19" x14ac:dyDescent="0.2">
      <c r="A6968" t="s">
        <v>9217</v>
      </c>
      <c r="B6968" t="s">
        <v>9</v>
      </c>
      <c r="C6968" t="s">
        <v>7976</v>
      </c>
      <c r="D6968" t="s">
        <v>7977</v>
      </c>
      <c r="E6968">
        <v>3.9</v>
      </c>
      <c r="F6968">
        <v>76</v>
      </c>
      <c r="G6968" s="21">
        <v>15.9</v>
      </c>
      <c r="H6968">
        <v>2017</v>
      </c>
      <c r="J6968" t="str">
        <f>_xlfn.CONCAT(Table1[#This Row])</f>
        <v>Les Roches Saumur-Champigny 2017FranceSaumur-ChampignyDomaine des Roches Neuves3.97615.92017</v>
      </c>
      <c r="S6968" t="b">
        <v>0</v>
      </c>
    </row>
    <row r="6969" spans="1:19" x14ac:dyDescent="0.2">
      <c r="A6969" t="s">
        <v>9218</v>
      </c>
      <c r="B6969" t="s">
        <v>9</v>
      </c>
      <c r="C6969" t="s">
        <v>56</v>
      </c>
      <c r="D6969" t="s">
        <v>2834</v>
      </c>
      <c r="E6969">
        <v>3.9</v>
      </c>
      <c r="F6969">
        <v>76</v>
      </c>
      <c r="G6969" s="21">
        <v>21.39</v>
      </c>
      <c r="H6969">
        <v>2017</v>
      </c>
      <c r="J6969" t="str">
        <f>_xlfn.CONCAT(Table1[#This Row])</f>
        <v>Côtes du Rhône Les Quartz 2017FranceCôtes-du-RhôneClos du Caillou3.97621.392017</v>
      </c>
      <c r="S6969" t="b">
        <v>0</v>
      </c>
    </row>
    <row r="6970" spans="1:19" x14ac:dyDescent="0.2">
      <c r="A6970" t="s">
        <v>9221</v>
      </c>
      <c r="B6970" t="s">
        <v>66</v>
      </c>
      <c r="C6970" t="s">
        <v>308</v>
      </c>
      <c r="D6970" t="s">
        <v>563</v>
      </c>
      <c r="E6970">
        <v>3.8</v>
      </c>
      <c r="F6970">
        <v>76</v>
      </c>
      <c r="G6970" s="21">
        <v>10.75</v>
      </c>
      <c r="H6970">
        <v>2017</v>
      </c>
      <c r="J6970" t="str">
        <f>_xlfn.CONCAT(Table1[#This Row])</f>
        <v>Corriente 2017SpainRiojaTelmo Rodriguez3.87610.752017</v>
      </c>
      <c r="S6970" t="b">
        <v>0</v>
      </c>
    </row>
    <row r="6971" spans="1:19" x14ac:dyDescent="0.2">
      <c r="A6971" t="s">
        <v>5006</v>
      </c>
      <c r="B6971" t="s">
        <v>277</v>
      </c>
      <c r="C6971" t="s">
        <v>852</v>
      </c>
      <c r="D6971" t="s">
        <v>6605</v>
      </c>
      <c r="E6971">
        <v>3.8</v>
      </c>
      <c r="F6971">
        <v>76</v>
      </c>
      <c r="G6971" s="21">
        <v>9.5</v>
      </c>
      <c r="H6971">
        <v>2017</v>
      </c>
      <c r="J6971" t="str">
        <f>_xlfn.CONCAT(Table1[#This Row])</f>
        <v>Spätburgunder Trocken 2017GermanyAhrWinzergenossenschaft Mayschoss-Altenahr3.8769.52017</v>
      </c>
      <c r="S6971" t="b">
        <v>0</v>
      </c>
    </row>
    <row r="6972" spans="1:19" x14ac:dyDescent="0.2">
      <c r="A6972" t="s">
        <v>9224</v>
      </c>
      <c r="B6972" t="s">
        <v>9</v>
      </c>
      <c r="C6972" t="s">
        <v>4825</v>
      </c>
      <c r="D6972" t="s">
        <v>4826</v>
      </c>
      <c r="E6972">
        <v>3.3</v>
      </c>
      <c r="F6972">
        <v>76</v>
      </c>
      <c r="G6972" s="21">
        <v>8.85</v>
      </c>
      <c r="H6972">
        <v>2017</v>
      </c>
      <c r="J6972" t="str">
        <f>_xlfn.CONCAT(Table1[#This Row])</f>
        <v>Fleur de d'Artagnan 2017FranceCôtes de GascognePlaimont3.3768.852017</v>
      </c>
      <c r="S6972" t="b">
        <v>0</v>
      </c>
    </row>
    <row r="6973" spans="1:19" x14ac:dyDescent="0.2">
      <c r="A6973" t="s">
        <v>9190</v>
      </c>
      <c r="B6973" t="s">
        <v>16</v>
      </c>
      <c r="C6973" t="s">
        <v>404</v>
      </c>
      <c r="D6973" t="s">
        <v>4336</v>
      </c>
      <c r="E6973">
        <v>4.0999999999999996</v>
      </c>
      <c r="F6973">
        <v>75</v>
      </c>
      <c r="G6973" s="21">
        <v>23.45</v>
      </c>
      <c r="H6973">
        <v>2017</v>
      </c>
      <c r="J6973" t="str">
        <f>_xlfn.CONCAT(Table1[#This Row])</f>
        <v>Pinot Noir Riserva Monticol 2017ItalySüdtirol - Alto AdigeTerlan (Terlano)4.17523.452017</v>
      </c>
      <c r="S6973" t="b">
        <v>0</v>
      </c>
    </row>
    <row r="6974" spans="1:19" x14ac:dyDescent="0.2">
      <c r="A6974" t="s">
        <v>9170</v>
      </c>
      <c r="B6974" t="s">
        <v>23</v>
      </c>
      <c r="C6974" t="s">
        <v>2059</v>
      </c>
      <c r="D6974" t="s">
        <v>83</v>
      </c>
      <c r="E6974">
        <v>3.7</v>
      </c>
      <c r="F6974">
        <v>75</v>
      </c>
      <c r="G6974" s="21">
        <v>11.95</v>
      </c>
      <c r="H6974">
        <v>2017</v>
      </c>
      <c r="J6974" t="str">
        <f>_xlfn.CONCAT(Table1[#This Row])</f>
        <v>Hochäcker Blaufränkisch 2017AustriaMittelburgenlandWeninger3.77511.952017</v>
      </c>
      <c r="S6974" t="b">
        <v>0</v>
      </c>
    </row>
    <row r="6975" spans="1:19" x14ac:dyDescent="0.2">
      <c r="A6975" t="s">
        <v>516</v>
      </c>
      <c r="B6975" t="s">
        <v>16</v>
      </c>
      <c r="C6975" t="s">
        <v>454</v>
      </c>
      <c r="D6975" t="s">
        <v>9195</v>
      </c>
      <c r="E6975">
        <v>3.6</v>
      </c>
      <c r="F6975">
        <v>75</v>
      </c>
      <c r="G6975" s="21">
        <v>9.4</v>
      </c>
      <c r="H6975">
        <v>2017</v>
      </c>
      <c r="J6975" t="str">
        <f>_xlfn.CONCAT(Table1[#This Row])</f>
        <v>Nero d'Avola 2017ItalySiciliaMasseria del Feudo3.6759.42017</v>
      </c>
      <c r="S6975" t="b">
        <v>0</v>
      </c>
    </row>
    <row r="6976" spans="1:19" x14ac:dyDescent="0.2">
      <c r="A6976" t="s">
        <v>9178</v>
      </c>
      <c r="B6976" t="s">
        <v>16</v>
      </c>
      <c r="C6976" t="s">
        <v>1925</v>
      </c>
      <c r="D6976" t="s">
        <v>9179</v>
      </c>
      <c r="E6976">
        <v>3.5</v>
      </c>
      <c r="F6976">
        <v>75</v>
      </c>
      <c r="G6976" s="21">
        <v>6.81</v>
      </c>
      <c r="H6976">
        <v>2017</v>
      </c>
      <c r="J6976" t="str">
        <f>_xlfn.CONCAT(Table1[#This Row])</f>
        <v>Passo Perfetto Terre di Chieti Rosso 2017ItalyTerre di ChietiLe Chiantigiane3.5756.812017</v>
      </c>
      <c r="S6976" t="b">
        <v>0</v>
      </c>
    </row>
    <row r="6977" spans="1:19" x14ac:dyDescent="0.2">
      <c r="A6977" t="s">
        <v>3797</v>
      </c>
      <c r="B6977" t="s">
        <v>16</v>
      </c>
      <c r="C6977" t="s">
        <v>17</v>
      </c>
      <c r="D6977" t="s">
        <v>3455</v>
      </c>
      <c r="E6977">
        <v>4.2</v>
      </c>
      <c r="F6977">
        <v>74</v>
      </c>
      <c r="G6977" s="21">
        <v>68</v>
      </c>
      <c r="H6977">
        <v>2017</v>
      </c>
      <c r="J6977" t="str">
        <f>_xlfn.CONCAT(Table1[#This Row])</f>
        <v>Toscana 2017ItalyToscanaOrma4.274682017</v>
      </c>
      <c r="S6977" t="b">
        <v>0</v>
      </c>
    </row>
    <row r="6978" spans="1:19" x14ac:dyDescent="0.2">
      <c r="A6978" t="s">
        <v>9139</v>
      </c>
      <c r="B6978" t="s">
        <v>70</v>
      </c>
      <c r="C6978" t="s">
        <v>161</v>
      </c>
      <c r="D6978" t="s">
        <v>708</v>
      </c>
      <c r="E6978">
        <v>4</v>
      </c>
      <c r="F6978">
        <v>74</v>
      </c>
      <c r="G6978" s="21">
        <v>19.95</v>
      </c>
      <c r="H6978">
        <v>2017</v>
      </c>
      <c r="J6978" t="str">
        <f>_xlfn.CONCAT(Table1[#This Row])</f>
        <v>Diamond Collection Syrah - Shiraz (Green Label) 2017United StatesNapa ValleyFrancis Ford Coppola47419.952017</v>
      </c>
      <c r="S6978" t="b">
        <v>0</v>
      </c>
    </row>
    <row r="6979" spans="1:19" x14ac:dyDescent="0.2">
      <c r="A6979" t="s">
        <v>762</v>
      </c>
      <c r="B6979" t="s">
        <v>62</v>
      </c>
      <c r="C6979" t="s">
        <v>1343</v>
      </c>
      <c r="D6979" t="s">
        <v>9119</v>
      </c>
      <c r="E6979">
        <v>3.9</v>
      </c>
      <c r="F6979">
        <v>74</v>
      </c>
      <c r="G6979" s="21">
        <v>13.6</v>
      </c>
      <c r="H6979">
        <v>2017</v>
      </c>
      <c r="J6979" t="str">
        <f>_xlfn.CONCAT(Table1[#This Row])</f>
        <v>Cabernet Sauvignon 2017South AfricaDurbanvilleNitída3.97413.62017</v>
      </c>
      <c r="S6979" t="b">
        <v>0</v>
      </c>
    </row>
    <row r="6980" spans="1:19" x14ac:dyDescent="0.2">
      <c r="A6980" t="s">
        <v>942</v>
      </c>
      <c r="B6980" t="s">
        <v>16</v>
      </c>
      <c r="C6980" t="s">
        <v>294</v>
      </c>
      <c r="D6980" t="s">
        <v>8696</v>
      </c>
      <c r="E6980">
        <v>3.7</v>
      </c>
      <c r="F6980">
        <v>74</v>
      </c>
      <c r="G6980" s="21">
        <v>15.9</v>
      </c>
      <c r="H6980">
        <v>2017</v>
      </c>
      <c r="J6980" t="str">
        <f>_xlfn.CONCAT(Table1[#This Row])</f>
        <v>Rosso di Montalcino 2017ItalyRosso di MontalcinoPodere Brizio3.77415.92017</v>
      </c>
      <c r="S6980" t="b">
        <v>0</v>
      </c>
    </row>
    <row r="6981" spans="1:19" x14ac:dyDescent="0.2">
      <c r="A6981" t="s">
        <v>9082</v>
      </c>
      <c r="B6981" t="s">
        <v>16</v>
      </c>
      <c r="C6981" t="s">
        <v>926</v>
      </c>
      <c r="D6981" t="s">
        <v>927</v>
      </c>
      <c r="E6981">
        <v>4.4000000000000004</v>
      </c>
      <c r="F6981">
        <v>73</v>
      </c>
      <c r="G6981" s="21">
        <v>67.42</v>
      </c>
      <c r="H6981">
        <v>2017</v>
      </c>
      <c r="J6981" t="str">
        <f>_xlfn.CONCAT(Table1[#This Row])</f>
        <v>Prephylloxera La Vigna di Don Peppino Etna Rosso 2017ItalyEtnaTenuta delle Terre Nere4.47367.422017</v>
      </c>
      <c r="S6981" t="b">
        <v>0</v>
      </c>
    </row>
    <row r="6982" spans="1:19" x14ac:dyDescent="0.2">
      <c r="A6982" t="s">
        <v>9097</v>
      </c>
      <c r="B6982" t="s">
        <v>16</v>
      </c>
      <c r="C6982" t="s">
        <v>748</v>
      </c>
      <c r="D6982" t="s">
        <v>1336</v>
      </c>
      <c r="E6982">
        <v>4.4000000000000004</v>
      </c>
      <c r="F6982">
        <v>73</v>
      </c>
      <c r="G6982" s="21">
        <v>77.5</v>
      </c>
      <c r="H6982">
        <v>2017</v>
      </c>
      <c r="J6982" t="str">
        <f>_xlfn.CONCAT(Table1[#This Row])</f>
        <v>Saffredi 2017ItalyMaremma ToscanaFattoria le Pupille4.47377.52017</v>
      </c>
      <c r="S6982" t="b">
        <v>0</v>
      </c>
    </row>
    <row r="6983" spans="1:19" x14ac:dyDescent="0.2">
      <c r="A6983" t="s">
        <v>9101</v>
      </c>
      <c r="B6983" t="s">
        <v>16</v>
      </c>
      <c r="C6983" t="s">
        <v>234</v>
      </c>
      <c r="D6983" t="s">
        <v>1131</v>
      </c>
      <c r="E6983">
        <v>3.8</v>
      </c>
      <c r="F6983">
        <v>73</v>
      </c>
      <c r="G6983" s="21">
        <v>19.5</v>
      </c>
      <c r="H6983">
        <v>2017</v>
      </c>
      <c r="J6983" t="str">
        <f>_xlfn.CONCAT(Table1[#This Row])</f>
        <v>Aska Bolgheri 2017ItalyBolgheriBanfi3.87319.52017</v>
      </c>
      <c r="S6983" t="b">
        <v>0</v>
      </c>
    </row>
    <row r="6984" spans="1:19" x14ac:dyDescent="0.2">
      <c r="A6984" t="s">
        <v>685</v>
      </c>
      <c r="B6984" t="s">
        <v>46</v>
      </c>
      <c r="C6984" t="s">
        <v>2949</v>
      </c>
      <c r="D6984" t="s">
        <v>9104</v>
      </c>
      <c r="E6984">
        <v>3.8</v>
      </c>
      <c r="F6984">
        <v>73</v>
      </c>
      <c r="G6984" s="21">
        <v>27.95</v>
      </c>
      <c r="H6984">
        <v>2017</v>
      </c>
      <c r="J6984" t="str">
        <f>_xlfn.CONCAT(Table1[#This Row])</f>
        <v>Shiraz 2017AustraliaMargaret RiverCape Mentelle3.87327.952017</v>
      </c>
      <c r="S6984" t="b">
        <v>0</v>
      </c>
    </row>
    <row r="6985" spans="1:19" x14ac:dyDescent="0.2">
      <c r="A6985" t="s">
        <v>9075</v>
      </c>
      <c r="B6985" t="s">
        <v>9</v>
      </c>
      <c r="C6985" t="s">
        <v>125</v>
      </c>
      <c r="D6985" t="s">
        <v>9076</v>
      </c>
      <c r="E6985">
        <v>3.7</v>
      </c>
      <c r="F6985">
        <v>73</v>
      </c>
      <c r="G6985" s="21">
        <v>10.85</v>
      </c>
      <c r="H6985">
        <v>2017</v>
      </c>
      <c r="J6985" t="str">
        <f>_xlfn.CONCAT(Table1[#This Row])</f>
        <v>Réserve Bordeaux Rouge 2017FranceBordeauxChâteau Bel-Air Perponcher3.77310.852017</v>
      </c>
      <c r="S6985" t="b">
        <v>0</v>
      </c>
    </row>
    <row r="6986" spans="1:19" x14ac:dyDescent="0.2">
      <c r="A6986" t="s">
        <v>3338</v>
      </c>
      <c r="B6986" t="s">
        <v>9</v>
      </c>
      <c r="C6986" t="s">
        <v>1929</v>
      </c>
      <c r="D6986" t="s">
        <v>9071</v>
      </c>
      <c r="E6986">
        <v>3.6</v>
      </c>
      <c r="F6986">
        <v>73</v>
      </c>
      <c r="G6986" s="21">
        <v>14.32</v>
      </c>
      <c r="H6986">
        <v>2017</v>
      </c>
      <c r="J6986" t="str">
        <f>_xlfn.CONCAT(Table1[#This Row])</f>
        <v>Fleurie 2017FranceFleurieDomaine de Gry Sablon - Dominique Morel3.67314.322017</v>
      </c>
      <c r="S6986" t="b">
        <v>0</v>
      </c>
    </row>
    <row r="6987" spans="1:19" x14ac:dyDescent="0.2">
      <c r="A6987" t="s">
        <v>9072</v>
      </c>
      <c r="B6987" t="s">
        <v>16</v>
      </c>
      <c r="C6987" t="s">
        <v>74</v>
      </c>
      <c r="D6987" t="s">
        <v>9073</v>
      </c>
      <c r="E6987">
        <v>3.6</v>
      </c>
      <c r="F6987">
        <v>73</v>
      </c>
      <c r="G6987" s="21">
        <v>7.28</v>
      </c>
      <c r="H6987">
        <v>2017</v>
      </c>
      <c r="J6987" t="str">
        <f>_xlfn.CONCAT(Table1[#This Row])</f>
        <v>Malvasia Nera 2017ItalySalentoVigneti Reale3.6737.282017</v>
      </c>
      <c r="S6987" t="b">
        <v>0</v>
      </c>
    </row>
    <row r="6988" spans="1:19" x14ac:dyDescent="0.2">
      <c r="A6988" t="s">
        <v>9040</v>
      </c>
      <c r="B6988" t="s">
        <v>66</v>
      </c>
      <c r="C6988" t="s">
        <v>308</v>
      </c>
      <c r="D6988" t="s">
        <v>886</v>
      </c>
      <c r="E6988">
        <v>3.8</v>
      </c>
      <c r="F6988">
        <v>72</v>
      </c>
      <c r="G6988" s="21">
        <v>9.75</v>
      </c>
      <c r="H6988">
        <v>2017</v>
      </c>
      <c r="J6988" t="str">
        <f>_xlfn.CONCAT(Table1[#This Row])</f>
        <v>Finca San Martin Rioja Crianza 2017SpainRiojaTorre de Oña3.8729.752017</v>
      </c>
      <c r="S6988" t="b">
        <v>0</v>
      </c>
    </row>
    <row r="6989" spans="1:19" x14ac:dyDescent="0.2">
      <c r="A6989" t="s">
        <v>9034</v>
      </c>
      <c r="B6989" t="s">
        <v>46</v>
      </c>
      <c r="C6989" t="s">
        <v>131</v>
      </c>
      <c r="D6989" t="s">
        <v>1252</v>
      </c>
      <c r="E6989">
        <v>3.7</v>
      </c>
      <c r="F6989">
        <v>72</v>
      </c>
      <c r="G6989" s="21">
        <v>14.63</v>
      </c>
      <c r="H6989">
        <v>2017</v>
      </c>
      <c r="J6989" t="str">
        <f>_xlfn.CONCAT(Table1[#This Row])</f>
        <v>The Love Grass Shiraz 2017AustraliaMcLaren Valed'Arenberg3.77214.632017</v>
      </c>
      <c r="S6989" t="b">
        <v>0</v>
      </c>
    </row>
    <row r="6990" spans="1:19" x14ac:dyDescent="0.2">
      <c r="A6990" t="s">
        <v>9039</v>
      </c>
      <c r="B6990" t="s">
        <v>66</v>
      </c>
      <c r="C6990" t="s">
        <v>669</v>
      </c>
      <c r="D6990" t="s">
        <v>7650</v>
      </c>
      <c r="E6990">
        <v>3.5</v>
      </c>
      <c r="F6990">
        <v>72</v>
      </c>
      <c r="G6990" s="21">
        <v>5.9</v>
      </c>
      <c r="H6990">
        <v>2017</v>
      </c>
      <c r="J6990" t="str">
        <f>_xlfn.CONCAT(Table1[#This Row])</f>
        <v>Barrica Monastrell - Syrah 2017SpainValenciaVermador3.5725.92017</v>
      </c>
      <c r="S6990" t="b">
        <v>0</v>
      </c>
    </row>
    <row r="6991" spans="1:19" x14ac:dyDescent="0.2">
      <c r="A6991" t="s">
        <v>8979</v>
      </c>
      <c r="B6991" t="s">
        <v>16</v>
      </c>
      <c r="C6991" t="s">
        <v>1510</v>
      </c>
      <c r="D6991" t="s">
        <v>2219</v>
      </c>
      <c r="E6991">
        <v>4.0999999999999996</v>
      </c>
      <c r="F6991">
        <v>71</v>
      </c>
      <c r="G6991" s="21">
        <v>11.6</v>
      </c>
      <c r="H6991">
        <v>2017</v>
      </c>
      <c r="J6991" t="str">
        <f>_xlfn.CONCAT(Table1[#This Row])</f>
        <v>Artino 2017ItalyCalabriaTenuta Iuzzolini4.17111.62017</v>
      </c>
      <c r="S6991" t="b">
        <v>0</v>
      </c>
    </row>
    <row r="6992" spans="1:19" x14ac:dyDescent="0.2">
      <c r="A6992" t="s">
        <v>535</v>
      </c>
      <c r="B6992" t="s">
        <v>9</v>
      </c>
      <c r="C6992" t="s">
        <v>114</v>
      </c>
      <c r="D6992" t="s">
        <v>1879</v>
      </c>
      <c r="E6992">
        <v>3.9</v>
      </c>
      <c r="F6992">
        <v>71</v>
      </c>
      <c r="G6992" s="21">
        <v>86.76</v>
      </c>
      <c r="H6992">
        <v>2017</v>
      </c>
      <c r="J6992" t="str">
        <f>_xlfn.CONCAT(Table1[#This Row])</f>
        <v>Saint-Julien (Grand Cru Classé) 2017FranceSaint-JulienChâteau Gruaud Larose3.97186.762017</v>
      </c>
      <c r="S6992" t="b">
        <v>0</v>
      </c>
    </row>
    <row r="6993" spans="1:19" x14ac:dyDescent="0.2">
      <c r="A6993" t="s">
        <v>8989</v>
      </c>
      <c r="B6993" t="s">
        <v>16</v>
      </c>
      <c r="C6993" t="s">
        <v>120</v>
      </c>
      <c r="D6993" t="s">
        <v>3014</v>
      </c>
      <c r="E6993">
        <v>3.8</v>
      </c>
      <c r="F6993">
        <v>71</v>
      </c>
      <c r="G6993" s="21">
        <v>16.899999999999999</v>
      </c>
      <c r="H6993">
        <v>2017</v>
      </c>
      <c r="J6993" t="str">
        <f>_xlfn.CONCAT(Table1[#This Row])</f>
        <v>Barbera d'Asti Superiore Tre Roveri 2017ItalyBarbera d'AstiPico Maccario3.87116.92017</v>
      </c>
      <c r="S6993" t="b">
        <v>0</v>
      </c>
    </row>
    <row r="6994" spans="1:19" x14ac:dyDescent="0.2">
      <c r="A6994" t="s">
        <v>8991</v>
      </c>
      <c r="B6994" t="s">
        <v>16</v>
      </c>
      <c r="C6994" t="s">
        <v>454</v>
      </c>
      <c r="D6994" t="s">
        <v>270</v>
      </c>
      <c r="E6994">
        <v>3.7</v>
      </c>
      <c r="F6994">
        <v>71</v>
      </c>
      <c r="G6994" s="21">
        <v>6.58</v>
      </c>
      <c r="H6994">
        <v>2017</v>
      </c>
      <c r="J6994" t="str">
        <f>_xlfn.CONCAT(Table1[#This Row])</f>
        <v>Disueri Nero d'Avola 2017ItalySiciliaCusumano3.7716.582017</v>
      </c>
      <c r="S6994" t="b">
        <v>0</v>
      </c>
    </row>
    <row r="6995" spans="1:19" x14ac:dyDescent="0.2">
      <c r="A6995" t="s">
        <v>8927</v>
      </c>
      <c r="B6995" t="s">
        <v>16</v>
      </c>
      <c r="C6995" t="s">
        <v>492</v>
      </c>
      <c r="D6995" t="s">
        <v>2719</v>
      </c>
      <c r="E6995">
        <v>4.5999999999999996</v>
      </c>
      <c r="F6995">
        <v>70</v>
      </c>
      <c r="G6995" s="21">
        <v>192</v>
      </c>
      <c r="H6995">
        <v>2017</v>
      </c>
      <c r="J6995" t="str">
        <f>_xlfn.CONCAT(Table1[#This Row])</f>
        <v>Bolgheri Superiore 2017ItalyBolgheri SuperioreOrnellaia4.6701922017</v>
      </c>
      <c r="S6995" t="b">
        <v>0</v>
      </c>
    </row>
    <row r="6996" spans="1:19" x14ac:dyDescent="0.2">
      <c r="A6996" t="s">
        <v>8910</v>
      </c>
      <c r="B6996" t="s">
        <v>9</v>
      </c>
      <c r="C6996" t="s">
        <v>336</v>
      </c>
      <c r="D6996" t="s">
        <v>4474</v>
      </c>
      <c r="E6996">
        <v>4</v>
      </c>
      <c r="F6996">
        <v>70</v>
      </c>
      <c r="G6996" s="21">
        <v>14.95</v>
      </c>
      <c r="H6996">
        <v>2017</v>
      </c>
      <c r="J6996" t="str">
        <f>_xlfn.CONCAT(Table1[#This Row])</f>
        <v>Les Chemins 2017FranceCorbièresFamille Lignères - Château La Baronne47014.952017</v>
      </c>
      <c r="S6996" t="b">
        <v>0</v>
      </c>
    </row>
    <row r="6997" spans="1:19" x14ac:dyDescent="0.2">
      <c r="A6997" t="s">
        <v>8923</v>
      </c>
      <c r="B6997" t="s">
        <v>9</v>
      </c>
      <c r="C6997" t="s">
        <v>56</v>
      </c>
      <c r="D6997" t="s">
        <v>8924</v>
      </c>
      <c r="E6997">
        <v>3.8</v>
      </c>
      <c r="F6997">
        <v>70</v>
      </c>
      <c r="G6997" s="21">
        <v>8.9</v>
      </c>
      <c r="H6997">
        <v>2017</v>
      </c>
      <c r="J6997" t="str">
        <f>_xlfn.CONCAT(Table1[#This Row])</f>
        <v>Côtes-du-Rhône Rouge 2017FranceCôtes-du-RhôneAnne-Sophie Pic et Michel Chapoutier3.8708.92017</v>
      </c>
      <c r="S6997" t="b">
        <v>0</v>
      </c>
    </row>
    <row r="6998" spans="1:19" x14ac:dyDescent="0.2">
      <c r="A6998" t="s">
        <v>8931</v>
      </c>
      <c r="B6998" t="s">
        <v>16</v>
      </c>
      <c r="C6998" t="s">
        <v>404</v>
      </c>
      <c r="D6998" t="s">
        <v>405</v>
      </c>
      <c r="E6998">
        <v>3.8</v>
      </c>
      <c r="F6998">
        <v>70</v>
      </c>
      <c r="G6998" s="21">
        <v>27.09</v>
      </c>
      <c r="H6998">
        <v>2017</v>
      </c>
      <c r="J6998" t="str">
        <f>_xlfn.CONCAT(Table1[#This Row])</f>
        <v>Blauburgunder (Pinot Nero) 2017ItalySüdtirol - Alto AdigeSt. Michael-Eppan3.87027.092017</v>
      </c>
      <c r="S6998" t="b">
        <v>0</v>
      </c>
    </row>
    <row r="6999" spans="1:19" x14ac:dyDescent="0.2">
      <c r="A6999" t="s">
        <v>8946</v>
      </c>
      <c r="B6999" t="s">
        <v>16</v>
      </c>
      <c r="C6999" t="s">
        <v>302</v>
      </c>
      <c r="D6999" t="s">
        <v>8626</v>
      </c>
      <c r="E6999">
        <v>3.8</v>
      </c>
      <c r="F6999">
        <v>70</v>
      </c>
      <c r="G6999" s="21">
        <v>12.9</v>
      </c>
      <c r="H6999">
        <v>2017</v>
      </c>
      <c r="J6999" t="str">
        <f>_xlfn.CONCAT(Table1[#This Row])</f>
        <v>Sinfarosa Zinfandel - Primitivo di Manduria 2017ItalyPrimitivo di ManduriaFelline3.87012.92017</v>
      </c>
      <c r="S6999" t="b">
        <v>0</v>
      </c>
    </row>
    <row r="7000" spans="1:19" x14ac:dyDescent="0.2">
      <c r="A7000" t="s">
        <v>8920</v>
      </c>
      <c r="B7000" t="s">
        <v>16</v>
      </c>
      <c r="C7000" t="s">
        <v>53</v>
      </c>
      <c r="D7000" t="s">
        <v>383</v>
      </c>
      <c r="E7000">
        <v>3.7</v>
      </c>
      <c r="F7000">
        <v>70</v>
      </c>
      <c r="G7000" s="21">
        <v>4.83</v>
      </c>
      <c r="H7000">
        <v>2017</v>
      </c>
      <c r="J7000" t="str">
        <f>_xlfn.CONCAT(Table1[#This Row])</f>
        <v>Vigne del Maestro Sangiovese 2017ItalyPugliaMaestro Italiano3.7704.832017</v>
      </c>
      <c r="S7000" t="b">
        <v>0</v>
      </c>
    </row>
    <row r="7001" spans="1:19" x14ac:dyDescent="0.2">
      <c r="A7001" t="s">
        <v>8937</v>
      </c>
      <c r="B7001" t="s">
        <v>23</v>
      </c>
      <c r="C7001" t="s">
        <v>247</v>
      </c>
      <c r="D7001" t="s">
        <v>5922</v>
      </c>
      <c r="E7001">
        <v>3.6</v>
      </c>
      <c r="F7001">
        <v>70</v>
      </c>
      <c r="G7001" s="21">
        <v>13.24</v>
      </c>
      <c r="H7001">
        <v>2017</v>
      </c>
      <c r="J7001" t="str">
        <f>_xlfn.CONCAT(Table1[#This Row])</f>
        <v>Hausmarke Rot 2017AustriaBurgenlandMoric3.67013.242017</v>
      </c>
      <c r="S7001" t="b">
        <v>0</v>
      </c>
    </row>
    <row r="7002" spans="1:19" x14ac:dyDescent="0.2">
      <c r="A7002" t="s">
        <v>8950</v>
      </c>
      <c r="B7002" t="s">
        <v>9</v>
      </c>
      <c r="C7002" t="s">
        <v>5201</v>
      </c>
      <c r="D7002" t="s">
        <v>5202</v>
      </c>
      <c r="E7002">
        <v>3.6</v>
      </c>
      <c r="F7002">
        <v>70</v>
      </c>
      <c r="G7002" s="21">
        <v>10.79</v>
      </c>
      <c r="H7002">
        <v>2017</v>
      </c>
      <c r="J7002" t="str">
        <f>_xlfn.CONCAT(Table1[#This Row])</f>
        <v>La Maîtresse 2017FranceMalepèreLa Louvière3.67010.792017</v>
      </c>
      <c r="S7002" t="b">
        <v>0</v>
      </c>
    </row>
    <row r="7003" spans="1:19" x14ac:dyDescent="0.2">
      <c r="A7003" t="s">
        <v>8925</v>
      </c>
      <c r="B7003" t="s">
        <v>16</v>
      </c>
      <c r="C7003" t="s">
        <v>178</v>
      </c>
      <c r="D7003" t="s">
        <v>7503</v>
      </c>
      <c r="E7003">
        <v>3.5</v>
      </c>
      <c r="F7003">
        <v>70</v>
      </c>
      <c r="G7003" s="21">
        <v>8.76</v>
      </c>
      <c r="H7003">
        <v>2017</v>
      </c>
      <c r="J7003" t="str">
        <f>_xlfn.CONCAT(Table1[#This Row])</f>
        <v>Ape Reale Barbera d'Alba 2017ItalyBarbera d'AlbaBelColle3.5708.762017</v>
      </c>
      <c r="S7003" t="b">
        <v>0</v>
      </c>
    </row>
    <row r="7004" spans="1:19" x14ac:dyDescent="0.2">
      <c r="A7004" t="s">
        <v>8936</v>
      </c>
      <c r="B7004" t="s">
        <v>23</v>
      </c>
      <c r="C7004" t="s">
        <v>2059</v>
      </c>
      <c r="D7004" t="s">
        <v>3124</v>
      </c>
      <c r="E7004">
        <v>3.4</v>
      </c>
      <c r="F7004">
        <v>70</v>
      </c>
      <c r="G7004" s="21">
        <v>11.76</v>
      </c>
      <c r="H7004">
        <v>2017</v>
      </c>
      <c r="J7004" t="str">
        <f>_xlfn.CONCAT(Table1[#This Row])</f>
        <v>Blaufränkisch vom Lehm 2017AustriaMittelburgenlandGesellmann3.47011.762017</v>
      </c>
      <c r="S7004" t="b">
        <v>0</v>
      </c>
    </row>
    <row r="7005" spans="1:19" x14ac:dyDescent="0.2">
      <c r="A7005" t="s">
        <v>8944</v>
      </c>
      <c r="B7005" t="s">
        <v>23</v>
      </c>
      <c r="C7005" t="s">
        <v>247</v>
      </c>
      <c r="D7005" t="s">
        <v>4403</v>
      </c>
      <c r="E7005">
        <v>2.8</v>
      </c>
      <c r="F7005">
        <v>70</v>
      </c>
      <c r="G7005" s="21">
        <v>11.45</v>
      </c>
      <c r="H7005">
        <v>2017</v>
      </c>
      <c r="J7005" t="str">
        <f>_xlfn.CONCAT(Table1[#This Row])</f>
        <v>Estoras 2017AustriaBurgenlandEsterházy2.87011.452017</v>
      </c>
      <c r="S7005" t="b">
        <v>0</v>
      </c>
    </row>
    <row r="7006" spans="1:19" x14ac:dyDescent="0.2">
      <c r="A7006" t="s">
        <v>8871</v>
      </c>
      <c r="B7006" t="s">
        <v>9</v>
      </c>
      <c r="C7006" t="s">
        <v>2139</v>
      </c>
      <c r="D7006" t="s">
        <v>5882</v>
      </c>
      <c r="E7006">
        <v>4.2</v>
      </c>
      <c r="F7006">
        <v>69</v>
      </c>
      <c r="G7006" s="21">
        <v>42.95</v>
      </c>
      <c r="H7006">
        <v>2017</v>
      </c>
      <c r="J7006" t="str">
        <f>_xlfn.CONCAT(Table1[#This Row])</f>
        <v>Sotanum 2017FranceCollines RhodaniennesLes Vins de Vienne - Cuilleron-Gaillard-Villard4.26942.952017</v>
      </c>
      <c r="S7006" t="b">
        <v>0</v>
      </c>
    </row>
    <row r="7007" spans="1:19" x14ac:dyDescent="0.2">
      <c r="A7007" t="s">
        <v>8892</v>
      </c>
      <c r="B7007" t="s">
        <v>9</v>
      </c>
      <c r="C7007" t="s">
        <v>172</v>
      </c>
      <c r="D7007" t="s">
        <v>1530</v>
      </c>
      <c r="E7007">
        <v>3.8</v>
      </c>
      <c r="F7007">
        <v>69</v>
      </c>
      <c r="G7007" s="21">
        <v>18.84</v>
      </c>
      <c r="H7007">
        <v>2017</v>
      </c>
      <c r="J7007" t="str">
        <f>_xlfn.CONCAT(Table1[#This Row])</f>
        <v>Grès de Montpellier 2017FranceLanguedocMas des Mas3.86918.842017</v>
      </c>
      <c r="S7007" t="b">
        <v>0</v>
      </c>
    </row>
    <row r="7008" spans="1:19" x14ac:dyDescent="0.2">
      <c r="A7008" t="s">
        <v>8874</v>
      </c>
      <c r="B7008" t="s">
        <v>16</v>
      </c>
      <c r="C7008" t="s">
        <v>38</v>
      </c>
      <c r="D7008" t="s">
        <v>1550</v>
      </c>
      <c r="E7008">
        <v>3.5</v>
      </c>
      <c r="F7008">
        <v>69</v>
      </c>
      <c r="G7008" s="21">
        <v>10</v>
      </c>
      <c r="H7008">
        <v>2017</v>
      </c>
      <c r="J7008" t="str">
        <f>_xlfn.CONCAT(Table1[#This Row])</f>
        <v>Chianti Gineprone 2017ItalyChiantiCol d'Orcia3.569102017</v>
      </c>
      <c r="S7008" t="b">
        <v>0</v>
      </c>
    </row>
    <row r="7009" spans="1:19" x14ac:dyDescent="0.2">
      <c r="A7009" t="s">
        <v>762</v>
      </c>
      <c r="B7009" t="s">
        <v>46</v>
      </c>
      <c r="C7009" t="s">
        <v>3125</v>
      </c>
      <c r="D7009" t="s">
        <v>3126</v>
      </c>
      <c r="E7009">
        <v>3.2</v>
      </c>
      <c r="F7009">
        <v>69</v>
      </c>
      <c r="G7009" s="21">
        <v>5.95</v>
      </c>
      <c r="H7009">
        <v>2017</v>
      </c>
      <c r="J7009" t="str">
        <f>_xlfn.CONCAT(Table1[#This Row])</f>
        <v>Cabernet Sauvignon 2017AustraliaMurray DarlingDeakin Estate3.2695.952017</v>
      </c>
      <c r="S7009" t="b">
        <v>0</v>
      </c>
    </row>
    <row r="7010" spans="1:19" x14ac:dyDescent="0.2">
      <c r="A7010" t="s">
        <v>4439</v>
      </c>
      <c r="B7010" t="s">
        <v>9</v>
      </c>
      <c r="C7010" t="s">
        <v>96</v>
      </c>
      <c r="D7010" t="s">
        <v>352</v>
      </c>
      <c r="E7010">
        <v>4.2</v>
      </c>
      <c r="F7010">
        <v>68</v>
      </c>
      <c r="G7010" s="21">
        <v>170.59</v>
      </c>
      <c r="H7010">
        <v>2017</v>
      </c>
      <c r="J7010" t="str">
        <f>_xlfn.CONCAT(Table1[#This Row])</f>
        <v>Saint-Émilion Grand Cru (Premier Grand Cru Classé) 2017FranceSaint-Émilion Grand CruChâteau Valandraud4.268170.592017</v>
      </c>
      <c r="S7010" t="b">
        <v>0</v>
      </c>
    </row>
    <row r="7011" spans="1:19" x14ac:dyDescent="0.2">
      <c r="A7011" t="s">
        <v>8822</v>
      </c>
      <c r="B7011" t="s">
        <v>9</v>
      </c>
      <c r="C7011" t="s">
        <v>1585</v>
      </c>
      <c r="D7011" t="s">
        <v>1489</v>
      </c>
      <c r="E7011">
        <v>3.9</v>
      </c>
      <c r="F7011">
        <v>68</v>
      </c>
      <c r="G7011" s="21">
        <v>10.9</v>
      </c>
      <c r="H7011">
        <v>2017</v>
      </c>
      <c r="J7011" t="str">
        <f>_xlfn.CONCAT(Table1[#This Row])</f>
        <v>Vin de Pays Terre de Bussière Principauté d'Orange 2017FranceVin de PaysDomaine de la Janasse3.96810.92017</v>
      </c>
      <c r="S7011" t="b">
        <v>0</v>
      </c>
    </row>
    <row r="7012" spans="1:19" x14ac:dyDescent="0.2">
      <c r="A7012" t="s">
        <v>8823</v>
      </c>
      <c r="B7012" t="s">
        <v>9</v>
      </c>
      <c r="C7012" t="s">
        <v>1929</v>
      </c>
      <c r="D7012" t="s">
        <v>1102</v>
      </c>
      <c r="E7012">
        <v>3.8</v>
      </c>
      <c r="F7012">
        <v>68</v>
      </c>
      <c r="G7012" s="21">
        <v>22.9</v>
      </c>
      <c r="H7012">
        <v>2017</v>
      </c>
      <c r="J7012" t="str">
        <f>_xlfn.CONCAT(Table1[#This Row])</f>
        <v>Grille Midi Fleurie 2017FranceFleurieTerres Dorées3.86822.92017</v>
      </c>
      <c r="S7012" t="b">
        <v>0</v>
      </c>
    </row>
    <row r="7013" spans="1:19" x14ac:dyDescent="0.2">
      <c r="A7013" t="s">
        <v>535</v>
      </c>
      <c r="B7013" t="s">
        <v>9</v>
      </c>
      <c r="C7013" t="s">
        <v>114</v>
      </c>
      <c r="D7013" t="s">
        <v>377</v>
      </c>
      <c r="E7013">
        <v>3.8</v>
      </c>
      <c r="F7013">
        <v>68</v>
      </c>
      <c r="G7013" s="21">
        <v>84.38</v>
      </c>
      <c r="H7013">
        <v>2017</v>
      </c>
      <c r="J7013" t="str">
        <f>_xlfn.CONCAT(Table1[#This Row])</f>
        <v>Saint-Julien (Grand Cru Classé) 2017FranceSaint-JulienChâteau Branaire-Ducru3.86884.382017</v>
      </c>
      <c r="S7013" t="b">
        <v>0</v>
      </c>
    </row>
    <row r="7014" spans="1:19" x14ac:dyDescent="0.2">
      <c r="A7014" t="s">
        <v>8815</v>
      </c>
      <c r="B7014" t="s">
        <v>16</v>
      </c>
      <c r="C7014" t="s">
        <v>53</v>
      </c>
      <c r="D7014" t="s">
        <v>712</v>
      </c>
      <c r="E7014">
        <v>3.6</v>
      </c>
      <c r="F7014">
        <v>68</v>
      </c>
      <c r="G7014" s="21">
        <v>8.4</v>
      </c>
      <c r="H7014">
        <v>2017</v>
      </c>
      <c r="J7014" t="str">
        <f>_xlfn.CONCAT(Table1[#This Row])</f>
        <v>Nèprica Cabernet Sauvignon 2017ItalyPugliaTormaresca3.6688.42017</v>
      </c>
      <c r="S7014" t="b">
        <v>0</v>
      </c>
    </row>
    <row r="7015" spans="1:19" x14ac:dyDescent="0.2">
      <c r="A7015" t="s">
        <v>8831</v>
      </c>
      <c r="B7015" t="s">
        <v>9</v>
      </c>
      <c r="C7015" t="s">
        <v>336</v>
      </c>
      <c r="D7015" t="s">
        <v>811</v>
      </c>
      <c r="E7015">
        <v>3.6</v>
      </c>
      <c r="F7015">
        <v>68</v>
      </c>
      <c r="G7015" s="21">
        <v>7.75</v>
      </c>
      <c r="H7015">
        <v>2017</v>
      </c>
      <c r="J7015" t="str">
        <f>_xlfn.CONCAT(Table1[#This Row])</f>
        <v>Les Terroirs Corbières 2017FranceCorbièresCalmel &amp; Joseph3.6687.752017</v>
      </c>
      <c r="S7015" t="b">
        <v>0</v>
      </c>
    </row>
    <row r="7016" spans="1:19" x14ac:dyDescent="0.2">
      <c r="A7016" t="s">
        <v>8806</v>
      </c>
      <c r="B7016" t="s">
        <v>62</v>
      </c>
      <c r="C7016" t="s">
        <v>63</v>
      </c>
      <c r="D7016" t="s">
        <v>3571</v>
      </c>
      <c r="E7016">
        <v>3.5</v>
      </c>
      <c r="F7016">
        <v>68</v>
      </c>
      <c r="G7016" s="21">
        <v>12.2</v>
      </c>
      <c r="H7016">
        <v>2017</v>
      </c>
      <c r="J7016" t="str">
        <f>_xlfn.CONCAT(Table1[#This Row])</f>
        <v>Pecan Stream Pebble Hill 2017South AfricaStellenboschWaterford Estate3.56812.22017</v>
      </c>
      <c r="S7016" t="b">
        <v>0</v>
      </c>
    </row>
    <row r="7017" spans="1:19" x14ac:dyDescent="0.2">
      <c r="A7017" t="s">
        <v>8824</v>
      </c>
      <c r="B7017" t="s">
        <v>9</v>
      </c>
      <c r="C7017" t="s">
        <v>5453</v>
      </c>
      <c r="D7017" t="s">
        <v>5510</v>
      </c>
      <c r="E7017">
        <v>3.5</v>
      </c>
      <c r="F7017">
        <v>68</v>
      </c>
      <c r="G7017" s="21">
        <v>6.9</v>
      </c>
      <c r="H7017">
        <v>2017</v>
      </c>
      <c r="J7017" t="str">
        <f>_xlfn.CONCAT(Table1[#This Row])</f>
        <v>Grande Toque Rouge 2017FranceLuberonMarrenon3.5686.92017</v>
      </c>
      <c r="S7017" t="b">
        <v>0</v>
      </c>
    </row>
    <row r="7018" spans="1:19" x14ac:dyDescent="0.2">
      <c r="A7018" t="s">
        <v>8826</v>
      </c>
      <c r="B7018" t="s">
        <v>16</v>
      </c>
      <c r="C7018" t="s">
        <v>888</v>
      </c>
      <c r="D7018" t="s">
        <v>2681</v>
      </c>
      <c r="E7018">
        <v>3.4</v>
      </c>
      <c r="F7018">
        <v>68</v>
      </c>
      <c r="G7018" s="21">
        <v>13.9</v>
      </c>
      <c r="H7018">
        <v>2017</v>
      </c>
      <c r="J7018" t="str">
        <f>_xlfn.CONCAT(Table1[#This Row])</f>
        <v>Obvius 2017ItalyRosso di MontepulcianoSalcheto3.46813.92017</v>
      </c>
      <c r="S7018" t="b">
        <v>0</v>
      </c>
    </row>
    <row r="7019" spans="1:19" x14ac:dyDescent="0.2">
      <c r="A7019" t="s">
        <v>8828</v>
      </c>
      <c r="B7019" t="s">
        <v>9</v>
      </c>
      <c r="C7019" t="s">
        <v>125</v>
      </c>
      <c r="D7019" t="s">
        <v>2240</v>
      </c>
      <c r="E7019">
        <v>3.3</v>
      </c>
      <c r="F7019">
        <v>68</v>
      </c>
      <c r="G7019" s="21">
        <v>7.45</v>
      </c>
      <c r="H7019">
        <v>2017</v>
      </c>
      <c r="J7019" t="str">
        <f>_xlfn.CONCAT(Table1[#This Row])</f>
        <v>Bordeaux (Merlot - Cabernet Sauvignon) 2017FranceBordeauxChâteau La Freynelle3.3687.452017</v>
      </c>
      <c r="S7019" t="b">
        <v>0</v>
      </c>
    </row>
    <row r="7020" spans="1:19" x14ac:dyDescent="0.2">
      <c r="A7020" t="s">
        <v>8769</v>
      </c>
      <c r="B7020" t="s">
        <v>62</v>
      </c>
      <c r="C7020" t="s">
        <v>63</v>
      </c>
      <c r="D7020" t="s">
        <v>1176</v>
      </c>
      <c r="E7020">
        <v>4.2</v>
      </c>
      <c r="F7020">
        <v>67</v>
      </c>
      <c r="G7020" s="21">
        <v>18.420000000000002</v>
      </c>
      <c r="H7020">
        <v>2017</v>
      </c>
      <c r="J7020" t="str">
        <f>_xlfn.CONCAT(Table1[#This Row])</f>
        <v>Buzzard Kloof Syrah 2017South AfricaStellenboschRustenberg4.26718.422017</v>
      </c>
      <c r="S7020" t="b">
        <v>0</v>
      </c>
    </row>
    <row r="7021" spans="1:19" x14ac:dyDescent="0.2">
      <c r="A7021" t="s">
        <v>8760</v>
      </c>
      <c r="B7021" t="s">
        <v>2324</v>
      </c>
      <c r="C7021" t="s">
        <v>8761</v>
      </c>
      <c r="D7021" t="s">
        <v>8762</v>
      </c>
      <c r="E7021">
        <v>4</v>
      </c>
      <c r="F7021">
        <v>67</v>
      </c>
      <c r="G7021" s="21">
        <v>13.6</v>
      </c>
      <c r="H7021">
        <v>2017</v>
      </c>
      <c r="J7021" t="str">
        <f>_xlfn.CONCAT(Table1[#This Row])</f>
        <v>Manastir 2017TurkeySoutheastern AnatoliaShiluh46713.62017</v>
      </c>
      <c r="S7021" t="b">
        <v>0</v>
      </c>
    </row>
    <row r="7022" spans="1:19" x14ac:dyDescent="0.2">
      <c r="A7022" t="s">
        <v>285</v>
      </c>
      <c r="B7022" t="s">
        <v>1562</v>
      </c>
      <c r="C7022" t="s">
        <v>1563</v>
      </c>
      <c r="D7022" t="s">
        <v>2525</v>
      </c>
      <c r="E7022">
        <v>3.9</v>
      </c>
      <c r="F7022">
        <v>67</v>
      </c>
      <c r="G7022" s="21">
        <v>26.21</v>
      </c>
      <c r="H7022">
        <v>2017</v>
      </c>
      <c r="J7022" t="str">
        <f>_xlfn.CONCAT(Table1[#This Row])</f>
        <v>Pinot Noir 2017IsraelGalileeYarden3.96726.212017</v>
      </c>
      <c r="S7022" t="b">
        <v>0</v>
      </c>
    </row>
    <row r="7023" spans="1:19" x14ac:dyDescent="0.2">
      <c r="A7023" t="s">
        <v>8743</v>
      </c>
      <c r="B7023" t="s">
        <v>9</v>
      </c>
      <c r="C7023" t="s">
        <v>175</v>
      </c>
      <c r="D7023" t="s">
        <v>176</v>
      </c>
      <c r="E7023">
        <v>3.8</v>
      </c>
      <c r="F7023">
        <v>67</v>
      </c>
      <c r="G7023" s="21">
        <v>13.37</v>
      </c>
      <c r="H7023">
        <v>2017</v>
      </c>
      <c r="J7023" t="str">
        <f>_xlfn.CONCAT(Table1[#This Row])</f>
        <v>Sélection Spéciale Grenache - Syrah - Mourvèdre 2017FrancePays d'OcLes Jamelles3.86713.372017</v>
      </c>
      <c r="S7023" t="b">
        <v>0</v>
      </c>
    </row>
    <row r="7024" spans="1:19" x14ac:dyDescent="0.2">
      <c r="A7024" t="s">
        <v>243</v>
      </c>
      <c r="B7024" t="s">
        <v>34</v>
      </c>
      <c r="C7024" t="s">
        <v>150</v>
      </c>
      <c r="D7024" t="s">
        <v>790</v>
      </c>
      <c r="E7024">
        <v>3.6</v>
      </c>
      <c r="F7024">
        <v>67</v>
      </c>
      <c r="G7024" s="21">
        <v>6.75</v>
      </c>
      <c r="H7024">
        <v>2017</v>
      </c>
      <c r="J7024" t="str">
        <f>_xlfn.CONCAT(Table1[#This Row])</f>
        <v>Syrah 2017ChileCentral ValleyCarmen3.6676.752017</v>
      </c>
      <c r="S7024" t="b">
        <v>0</v>
      </c>
    </row>
    <row r="7025" spans="1:19" x14ac:dyDescent="0.2">
      <c r="A7025" t="s">
        <v>8765</v>
      </c>
      <c r="B7025" t="s">
        <v>16</v>
      </c>
      <c r="C7025" t="s">
        <v>228</v>
      </c>
      <c r="D7025" t="s">
        <v>8766</v>
      </c>
      <c r="E7025">
        <v>3.5</v>
      </c>
      <c r="F7025">
        <v>67</v>
      </c>
      <c r="G7025" s="21">
        <v>5.5</v>
      </c>
      <c r="H7025">
        <v>2017</v>
      </c>
      <c r="J7025" t="str">
        <f>_xlfn.CONCAT(Table1[#This Row])</f>
        <v>Sicilia Nero d'Avola 2017ItalyTerre SicilianeAntonini Ceresa3.5675.52017</v>
      </c>
      <c r="S7025" t="b">
        <v>0</v>
      </c>
    </row>
    <row r="7026" spans="1:19" x14ac:dyDescent="0.2">
      <c r="A7026" t="s">
        <v>8744</v>
      </c>
      <c r="B7026" t="s">
        <v>16</v>
      </c>
      <c r="C7026" t="s">
        <v>17</v>
      </c>
      <c r="D7026" t="s">
        <v>881</v>
      </c>
      <c r="E7026">
        <v>3.2</v>
      </c>
      <c r="F7026">
        <v>67</v>
      </c>
      <c r="G7026" s="21">
        <v>7.75</v>
      </c>
      <c r="H7026">
        <v>2017</v>
      </c>
      <c r="J7026" t="str">
        <f>_xlfn.CONCAT(Table1[#This Row])</f>
        <v>Toscana Rosso 2017ItalyToscanaRicasoli3.2677.752017</v>
      </c>
      <c r="S7026" t="b">
        <v>0</v>
      </c>
    </row>
    <row r="7027" spans="1:19" x14ac:dyDescent="0.2">
      <c r="A7027" t="s">
        <v>8772</v>
      </c>
      <c r="B7027" t="s">
        <v>62</v>
      </c>
      <c r="C7027" t="s">
        <v>63</v>
      </c>
      <c r="D7027" t="s">
        <v>733</v>
      </c>
      <c r="E7027">
        <v>3.1</v>
      </c>
      <c r="F7027">
        <v>67</v>
      </c>
      <c r="G7027" s="21">
        <v>9.65</v>
      </c>
      <c r="H7027">
        <v>2017</v>
      </c>
      <c r="J7027" t="str">
        <f>_xlfn.CONCAT(Table1[#This Row])</f>
        <v>The GSM 2017South AfricaStellenboschSimonsig3.1679.652017</v>
      </c>
      <c r="S7027" t="b">
        <v>0</v>
      </c>
    </row>
    <row r="7028" spans="1:19" x14ac:dyDescent="0.2">
      <c r="A7028" t="s">
        <v>3914</v>
      </c>
      <c r="B7028" t="s">
        <v>23</v>
      </c>
      <c r="C7028" t="s">
        <v>247</v>
      </c>
      <c r="D7028" t="s">
        <v>3024</v>
      </c>
      <c r="E7028">
        <v>4.0999999999999996</v>
      </c>
      <c r="F7028">
        <v>66</v>
      </c>
      <c r="G7028" s="21">
        <v>15.75</v>
      </c>
      <c r="H7028">
        <v>2017</v>
      </c>
      <c r="J7028" t="str">
        <f>_xlfn.CONCAT(Table1[#This Row])</f>
        <v>Heideboden Rot 2017AustriaBurgenlandClaus Preisinger4.16615.752017</v>
      </c>
      <c r="S7028" t="b">
        <v>0</v>
      </c>
    </row>
    <row r="7029" spans="1:19" x14ac:dyDescent="0.2">
      <c r="A7029" t="s">
        <v>8719</v>
      </c>
      <c r="B7029" t="s">
        <v>66</v>
      </c>
      <c r="C7029" t="s">
        <v>166</v>
      </c>
      <c r="D7029" t="s">
        <v>167</v>
      </c>
      <c r="E7029">
        <v>4</v>
      </c>
      <c r="F7029">
        <v>66</v>
      </c>
      <c r="G7029" s="21">
        <v>6.75</v>
      </c>
      <c r="H7029">
        <v>2017</v>
      </c>
      <c r="J7029" t="str">
        <f>_xlfn.CONCAT(Table1[#This Row])</f>
        <v>El Abuelo de Piqueras Crianza 2017SpainAlmansaBodegas Piqueras4666.752017</v>
      </c>
      <c r="S7029" t="b">
        <v>0</v>
      </c>
    </row>
    <row r="7030" spans="1:19" x14ac:dyDescent="0.2">
      <c r="A7030" t="s">
        <v>685</v>
      </c>
      <c r="B7030" t="s">
        <v>62</v>
      </c>
      <c r="C7030" t="s">
        <v>1798</v>
      </c>
      <c r="D7030" t="s">
        <v>5493</v>
      </c>
      <c r="E7030">
        <v>3.9</v>
      </c>
      <c r="F7030">
        <v>66</v>
      </c>
      <c r="G7030" s="21">
        <v>17.899999999999999</v>
      </c>
      <c r="H7030">
        <v>2017</v>
      </c>
      <c r="J7030" t="str">
        <f>_xlfn.CONCAT(Table1[#This Row])</f>
        <v>Shiraz 2017South AfricaCoastal RegionFairview3.96617.92017</v>
      </c>
      <c r="S7030" t="b">
        <v>0</v>
      </c>
    </row>
    <row r="7031" spans="1:19" x14ac:dyDescent="0.2">
      <c r="A7031" t="s">
        <v>8711</v>
      </c>
      <c r="B7031" t="s">
        <v>9</v>
      </c>
      <c r="C7031" t="s">
        <v>2630</v>
      </c>
      <c r="D7031" t="s">
        <v>2631</v>
      </c>
      <c r="E7031">
        <v>3.7</v>
      </c>
      <c r="F7031">
        <v>66</v>
      </c>
      <c r="G7031" s="21">
        <v>16.899999999999999</v>
      </c>
      <c r="H7031">
        <v>2017</v>
      </c>
      <c r="J7031" t="str">
        <f>_xlfn.CONCAT(Table1[#This Row])</f>
        <v>Extra Libre 2017FranceCahorsChâteau du Cèdre3.76616.92017</v>
      </c>
      <c r="S7031" t="b">
        <v>0</v>
      </c>
    </row>
    <row r="7032" spans="1:19" x14ac:dyDescent="0.2">
      <c r="A7032" t="s">
        <v>8651</v>
      </c>
      <c r="B7032" t="s">
        <v>77</v>
      </c>
      <c r="C7032" t="s">
        <v>78</v>
      </c>
      <c r="D7032" t="s">
        <v>2499</v>
      </c>
      <c r="E7032">
        <v>4.3</v>
      </c>
      <c r="F7032">
        <v>65</v>
      </c>
      <c r="G7032" s="21">
        <v>32.299999999999997</v>
      </c>
      <c r="H7032">
        <v>2017</v>
      </c>
      <c r="J7032" t="str">
        <f>_xlfn.CONCAT(Table1[#This Row])</f>
        <v>Touriga Nacional 2017PortugalDouroQuinta da Romaneira4.36532.32017</v>
      </c>
      <c r="S7032" t="b">
        <v>0</v>
      </c>
    </row>
    <row r="7033" spans="1:19" x14ac:dyDescent="0.2">
      <c r="A7033" t="s">
        <v>8682</v>
      </c>
      <c r="B7033" t="s">
        <v>277</v>
      </c>
      <c r="C7033" t="s">
        <v>278</v>
      </c>
      <c r="D7033" t="s">
        <v>279</v>
      </c>
      <c r="E7033">
        <v>3.8</v>
      </c>
      <c r="F7033">
        <v>65</v>
      </c>
      <c r="G7033" s="21">
        <v>10.67</v>
      </c>
      <c r="H7033">
        <v>2017</v>
      </c>
      <c r="J7033" t="str">
        <f>_xlfn.CONCAT(Table1[#This Row])</f>
        <v>Kleiner Schwarzer 2017GermanyPfalzWeingut Metzger3.86510.672017</v>
      </c>
      <c r="S7033" t="b">
        <v>0</v>
      </c>
    </row>
    <row r="7034" spans="1:19" x14ac:dyDescent="0.2">
      <c r="A7034" t="s">
        <v>285</v>
      </c>
      <c r="B7034" t="s">
        <v>62</v>
      </c>
      <c r="C7034" t="s">
        <v>1468</v>
      </c>
      <c r="D7034" t="s">
        <v>8645</v>
      </c>
      <c r="E7034">
        <v>3.7</v>
      </c>
      <c r="F7034">
        <v>65</v>
      </c>
      <c r="G7034" s="21">
        <v>19.899999999999999</v>
      </c>
      <c r="H7034">
        <v>2017</v>
      </c>
      <c r="J7034" t="str">
        <f>_xlfn.CONCAT(Table1[#This Row])</f>
        <v>Pinot Noir 2017South AfricaElginIona3.76519.92017</v>
      </c>
      <c r="S7034" t="b">
        <v>0</v>
      </c>
    </row>
    <row r="7035" spans="1:19" x14ac:dyDescent="0.2">
      <c r="A7035" t="s">
        <v>8648</v>
      </c>
      <c r="B7035" t="s">
        <v>66</v>
      </c>
      <c r="C7035" t="s">
        <v>241</v>
      </c>
      <c r="D7035" t="s">
        <v>1608</v>
      </c>
      <c r="E7035">
        <v>3.5</v>
      </c>
      <c r="F7035">
        <v>65</v>
      </c>
      <c r="G7035" s="21">
        <v>8.99</v>
      </c>
      <c r="H7035">
        <v>2017</v>
      </c>
      <c r="J7035" t="str">
        <f>_xlfn.CONCAT(Table1[#This Row])</f>
        <v>Parcela 23 Tempranillo 2017SpainCastillaFinca Constancia3.5658.992017</v>
      </c>
      <c r="S7035" t="b">
        <v>0</v>
      </c>
    </row>
    <row r="7036" spans="1:19" x14ac:dyDescent="0.2">
      <c r="A7036" t="s">
        <v>8612</v>
      </c>
      <c r="B7036" t="s">
        <v>70</v>
      </c>
      <c r="C7036" t="s">
        <v>3872</v>
      </c>
      <c r="D7036" t="s">
        <v>1136</v>
      </c>
      <c r="E7036">
        <v>3.9</v>
      </c>
      <c r="F7036">
        <v>64</v>
      </c>
      <c r="G7036" s="21">
        <v>46.31</v>
      </c>
      <c r="H7036">
        <v>2017</v>
      </c>
      <c r="J7036" t="str">
        <f>_xlfn.CONCAT(Table1[#This Row])</f>
        <v>Milbrandt Syrah 2017United StatesWahluke SlopeK Vintners3.96446.312017</v>
      </c>
      <c r="S7036" t="b">
        <v>0</v>
      </c>
    </row>
    <row r="7037" spans="1:19" x14ac:dyDescent="0.2">
      <c r="A7037" t="s">
        <v>8619</v>
      </c>
      <c r="B7037" t="s">
        <v>277</v>
      </c>
      <c r="C7037" t="s">
        <v>852</v>
      </c>
      <c r="D7037" t="s">
        <v>853</v>
      </c>
      <c r="E7037">
        <v>3.8</v>
      </c>
      <c r="F7037">
        <v>64</v>
      </c>
      <c r="G7037" s="21">
        <v>23.02</v>
      </c>
      <c r="H7037">
        <v>2017</v>
      </c>
      <c r="J7037" t="str">
        <f>_xlfn.CONCAT(Table1[#This Row])</f>
        <v>Spätburgunder JS 2017GermanyAhrJean Stodden3.86423.022017</v>
      </c>
      <c r="S7037" t="b">
        <v>0</v>
      </c>
    </row>
    <row r="7038" spans="1:19" x14ac:dyDescent="0.2">
      <c r="A7038" t="s">
        <v>762</v>
      </c>
      <c r="B7038" t="s">
        <v>62</v>
      </c>
      <c r="C7038" t="s">
        <v>63</v>
      </c>
      <c r="D7038" t="s">
        <v>1469</v>
      </c>
      <c r="E7038">
        <v>3.7</v>
      </c>
      <c r="F7038">
        <v>64</v>
      </c>
      <c r="G7038" s="21">
        <v>15.79</v>
      </c>
      <c r="H7038">
        <v>2017</v>
      </c>
      <c r="J7038" t="str">
        <f>_xlfn.CONCAT(Table1[#This Row])</f>
        <v>Cabernet Sauvignon 2017South AfricaStellenboschNeil Ellis3.76415.792017</v>
      </c>
      <c r="S7038" t="b">
        <v>0</v>
      </c>
    </row>
    <row r="7039" spans="1:19" x14ac:dyDescent="0.2">
      <c r="A7039" t="s">
        <v>8583</v>
      </c>
      <c r="B7039" t="s">
        <v>16</v>
      </c>
      <c r="C7039" t="s">
        <v>178</v>
      </c>
      <c r="D7039" t="s">
        <v>587</v>
      </c>
      <c r="E7039">
        <v>3.7</v>
      </c>
      <c r="F7039">
        <v>64</v>
      </c>
      <c r="G7039" s="21">
        <v>15.99</v>
      </c>
      <c r="H7039">
        <v>2017</v>
      </c>
      <c r="J7039" t="str">
        <f>_xlfn.CONCAT(Table1[#This Row])</f>
        <v>Bricco Dei Merli Barbera d'Alba 2017ItalyBarbera d'AlbaElvio Cogno3.76415.992017</v>
      </c>
      <c r="S7039" t="b">
        <v>0</v>
      </c>
    </row>
    <row r="7040" spans="1:19" x14ac:dyDescent="0.2">
      <c r="A7040" t="s">
        <v>8623</v>
      </c>
      <c r="B7040" t="s">
        <v>81</v>
      </c>
      <c r="C7040" t="s">
        <v>5379</v>
      </c>
      <c r="D7040" t="s">
        <v>5380</v>
      </c>
      <c r="E7040">
        <v>3.6</v>
      </c>
      <c r="F7040">
        <v>64</v>
      </c>
      <c r="G7040" s="21">
        <v>9.5</v>
      </c>
      <c r="H7040">
        <v>2017</v>
      </c>
      <c r="J7040" t="str">
        <f>_xlfn.CONCAT(Table1[#This Row])</f>
        <v>Kékfrankos 2017HungaryVillányHummel3.6649.52017</v>
      </c>
      <c r="S7040" t="b">
        <v>0</v>
      </c>
    </row>
    <row r="7041" spans="1:19" x14ac:dyDescent="0.2">
      <c r="A7041" t="s">
        <v>8581</v>
      </c>
      <c r="B7041" t="s">
        <v>66</v>
      </c>
      <c r="C7041" t="s">
        <v>487</v>
      </c>
      <c r="D7041" t="s">
        <v>170</v>
      </c>
      <c r="E7041">
        <v>3.5</v>
      </c>
      <c r="F7041">
        <v>64</v>
      </c>
      <c r="G7041" s="21">
        <v>7.85</v>
      </c>
      <c r="H7041">
        <v>2017</v>
      </c>
      <c r="J7041" t="str">
        <f>_xlfn.CONCAT(Table1[#This Row])</f>
        <v>Mas Rabell Tempranillo 2017SpainPenedèsTorres3.5647.852017</v>
      </c>
      <c r="S7041" t="b">
        <v>0</v>
      </c>
    </row>
    <row r="7042" spans="1:19" x14ac:dyDescent="0.2">
      <c r="A7042" t="s">
        <v>8594</v>
      </c>
      <c r="B7042" t="s">
        <v>16</v>
      </c>
      <c r="C7042" t="s">
        <v>228</v>
      </c>
      <c r="D7042" t="s">
        <v>2045</v>
      </c>
      <c r="E7042">
        <v>3.5</v>
      </c>
      <c r="F7042">
        <v>64</v>
      </c>
      <c r="G7042" s="21">
        <v>7.66</v>
      </c>
      <c r="H7042">
        <v>2017</v>
      </c>
      <c r="J7042" t="str">
        <f>_xlfn.CONCAT(Table1[#This Row])</f>
        <v>Regaleali Nero d'Avola 2017ItalyTerre SicilianeTasca d'Almerita3.5647.662017</v>
      </c>
      <c r="S7042" t="b">
        <v>0</v>
      </c>
    </row>
    <row r="7043" spans="1:19" x14ac:dyDescent="0.2">
      <c r="A7043" t="s">
        <v>8600</v>
      </c>
      <c r="B7043" t="s">
        <v>9</v>
      </c>
      <c r="C7043" t="s">
        <v>125</v>
      </c>
      <c r="D7043" t="s">
        <v>8601</v>
      </c>
      <c r="E7043">
        <v>3</v>
      </c>
      <c r="F7043">
        <v>64</v>
      </c>
      <c r="G7043" s="21">
        <v>5.74</v>
      </c>
      <c r="H7043">
        <v>2017</v>
      </c>
      <c r="J7043" t="str">
        <f>_xlfn.CONCAT(Table1[#This Row])</f>
        <v>Cuvée Tradition Bordeaux 2017FranceBordeauxChâteau Monplaisir3645.742017</v>
      </c>
      <c r="S7043" t="b">
        <v>0</v>
      </c>
    </row>
    <row r="7044" spans="1:19" x14ac:dyDescent="0.2">
      <c r="A7044" t="s">
        <v>4439</v>
      </c>
      <c r="B7044" t="s">
        <v>9</v>
      </c>
      <c r="C7044" t="s">
        <v>96</v>
      </c>
      <c r="D7044" t="s">
        <v>3459</v>
      </c>
      <c r="E7044">
        <v>4.3</v>
      </c>
      <c r="F7044">
        <v>63</v>
      </c>
      <c r="G7044" s="21">
        <v>115.03</v>
      </c>
      <c r="H7044">
        <v>2017</v>
      </c>
      <c r="J7044" t="str">
        <f>_xlfn.CONCAT(Table1[#This Row])</f>
        <v>Saint-Émilion Grand Cru (Premier Grand Cru Classé) 2017FranceSaint-Émilion Grand CruChâteau Troplong Mondot4.363115.032017</v>
      </c>
      <c r="S7044" t="b">
        <v>0</v>
      </c>
    </row>
    <row r="7045" spans="1:19" x14ac:dyDescent="0.2">
      <c r="A7045" t="s">
        <v>8535</v>
      </c>
      <c r="B7045" t="s">
        <v>34</v>
      </c>
      <c r="C7045" t="s">
        <v>898</v>
      </c>
      <c r="D7045" t="s">
        <v>899</v>
      </c>
      <c r="E7045">
        <v>4.3</v>
      </c>
      <c r="F7045">
        <v>63</v>
      </c>
      <c r="G7045" s="21">
        <v>67.260000000000005</v>
      </c>
      <c r="H7045">
        <v>2017</v>
      </c>
      <c r="J7045" t="str">
        <f>_xlfn.CONCAT(Table1[#This Row])</f>
        <v>Don Maximiano Founder's Reserve 2017ChileAconcagua ValleyErrazuriz4.36367.262017</v>
      </c>
      <c r="S7045" t="b">
        <v>0</v>
      </c>
    </row>
    <row r="7046" spans="1:19" x14ac:dyDescent="0.2">
      <c r="A7046" t="s">
        <v>4439</v>
      </c>
      <c r="B7046" t="s">
        <v>9</v>
      </c>
      <c r="C7046" t="s">
        <v>96</v>
      </c>
      <c r="D7046" t="s">
        <v>97</v>
      </c>
      <c r="E7046">
        <v>4.3</v>
      </c>
      <c r="F7046">
        <v>63</v>
      </c>
      <c r="G7046" s="21">
        <v>193.99</v>
      </c>
      <c r="H7046">
        <v>2017</v>
      </c>
      <c r="J7046" t="str">
        <f>_xlfn.CONCAT(Table1[#This Row])</f>
        <v>Saint-Émilion Grand Cru (Premier Grand Cru Classé) 2017FranceSaint-Émilion Grand CruChâteau Figeac4.363193.992017</v>
      </c>
      <c r="S7046" t="b">
        <v>0</v>
      </c>
    </row>
    <row r="7047" spans="1:19" x14ac:dyDescent="0.2">
      <c r="A7047" t="s">
        <v>8555</v>
      </c>
      <c r="B7047" t="s">
        <v>9</v>
      </c>
      <c r="C7047" t="s">
        <v>414</v>
      </c>
      <c r="D7047" t="s">
        <v>1489</v>
      </c>
      <c r="E7047">
        <v>4.3</v>
      </c>
      <c r="F7047">
        <v>63</v>
      </c>
      <c r="G7047" s="21">
        <v>59</v>
      </c>
      <c r="H7047">
        <v>2017</v>
      </c>
      <c r="J7047" t="str">
        <f>_xlfn.CONCAT(Table1[#This Row])</f>
        <v>Châteauneuf-du-Pape Chaupin 2017FranceChâteauneuf-du-PapeDomaine de la Janasse4.363592017</v>
      </c>
      <c r="S7047" t="b">
        <v>0</v>
      </c>
    </row>
    <row r="7048" spans="1:19" x14ac:dyDescent="0.2">
      <c r="A7048" t="s">
        <v>8529</v>
      </c>
      <c r="B7048" t="s">
        <v>62</v>
      </c>
      <c r="C7048" t="s">
        <v>259</v>
      </c>
      <c r="D7048" t="s">
        <v>260</v>
      </c>
      <c r="E7048">
        <v>4</v>
      </c>
      <c r="F7048">
        <v>63</v>
      </c>
      <c r="G7048" s="21">
        <v>36</v>
      </c>
      <c r="H7048">
        <v>2017</v>
      </c>
      <c r="J7048" t="str">
        <f>_xlfn.CONCAT(Table1[#This Row])</f>
        <v>Reserve Pinot Noir 2017South AfricaWalker BayCreation463362017</v>
      </c>
      <c r="S7048" t="b">
        <v>0</v>
      </c>
    </row>
    <row r="7049" spans="1:19" x14ac:dyDescent="0.2">
      <c r="A7049" t="s">
        <v>624</v>
      </c>
      <c r="B7049" t="s">
        <v>9</v>
      </c>
      <c r="C7049" t="s">
        <v>217</v>
      </c>
      <c r="D7049" t="s">
        <v>3731</v>
      </c>
      <c r="E7049">
        <v>4</v>
      </c>
      <c r="F7049">
        <v>63</v>
      </c>
      <c r="G7049" s="21">
        <v>95.53</v>
      </c>
      <c r="H7049">
        <v>2017</v>
      </c>
      <c r="J7049" t="str">
        <f>_xlfn.CONCAT(Table1[#This Row])</f>
        <v>Margaux (Grand Cru Classé) 2017FranceMargauxChâteau Rauzan-Ségla46395.532017</v>
      </c>
      <c r="S7049" t="b">
        <v>0</v>
      </c>
    </row>
    <row r="7050" spans="1:19" x14ac:dyDescent="0.2">
      <c r="A7050" t="s">
        <v>8536</v>
      </c>
      <c r="B7050" t="s">
        <v>16</v>
      </c>
      <c r="C7050" t="s">
        <v>1224</v>
      </c>
      <c r="D7050" t="s">
        <v>3034</v>
      </c>
      <c r="E7050">
        <v>3.8</v>
      </c>
      <c r="F7050">
        <v>63</v>
      </c>
      <c r="G7050" s="21">
        <v>6.97</v>
      </c>
      <c r="H7050">
        <v>2017</v>
      </c>
      <c r="J7050" t="str">
        <f>_xlfn.CONCAT(Table1[#This Row])</f>
        <v>Costiera Bardolino Classico 2017ItalyBardolino ClassicoCecilia Beretta3.8636.972017</v>
      </c>
      <c r="S7050" t="b">
        <v>0</v>
      </c>
    </row>
    <row r="7051" spans="1:19" x14ac:dyDescent="0.2">
      <c r="A7051" t="s">
        <v>8532</v>
      </c>
      <c r="B7051" t="s">
        <v>62</v>
      </c>
      <c r="C7051" t="s">
        <v>63</v>
      </c>
      <c r="D7051" t="s">
        <v>8533</v>
      </c>
      <c r="E7051">
        <v>3.6</v>
      </c>
      <c r="F7051">
        <v>63</v>
      </c>
      <c r="G7051" s="21">
        <v>14.5</v>
      </c>
      <c r="H7051">
        <v>2017</v>
      </c>
      <c r="J7051" t="str">
        <f>_xlfn.CONCAT(Table1[#This Row])</f>
        <v>Christoffel Hazenwinkel The Red Blend 2017South AfricaStellenboschHazendal3.66314.52017</v>
      </c>
      <c r="S7051" t="b">
        <v>0</v>
      </c>
    </row>
    <row r="7052" spans="1:19" x14ac:dyDescent="0.2">
      <c r="A7052" t="s">
        <v>8549</v>
      </c>
      <c r="B7052" t="s">
        <v>9</v>
      </c>
      <c r="C7052" t="s">
        <v>2173</v>
      </c>
      <c r="D7052" t="s">
        <v>868</v>
      </c>
      <c r="E7052">
        <v>3.6</v>
      </c>
      <c r="F7052">
        <v>63</v>
      </c>
      <c r="G7052" s="21">
        <v>13.36</v>
      </c>
      <c r="H7052">
        <v>2017</v>
      </c>
      <c r="J7052" t="str">
        <f>_xlfn.CONCAT(Table1[#This Row])</f>
        <v>Morgon Hospice de Belleville 2017FranceMorgonJoseph Drouhin3.66313.362017</v>
      </c>
      <c r="S7052" t="b">
        <v>0</v>
      </c>
    </row>
    <row r="7053" spans="1:19" x14ac:dyDescent="0.2">
      <c r="A7053" t="s">
        <v>8539</v>
      </c>
      <c r="B7053" t="s">
        <v>46</v>
      </c>
      <c r="C7053" t="s">
        <v>59</v>
      </c>
      <c r="D7053" t="s">
        <v>1299</v>
      </c>
      <c r="E7053">
        <v>3.5</v>
      </c>
      <c r="F7053">
        <v>63</v>
      </c>
      <c r="G7053" s="21">
        <v>8.7200000000000006</v>
      </c>
      <c r="H7053">
        <v>2017</v>
      </c>
      <c r="J7053" t="str">
        <f>_xlfn.CONCAT(Table1[#This Row])</f>
        <v>Old Winery Shiraz 2017AustraliaSouth Eastern AustraliaTyrrell's3.5638.722017</v>
      </c>
      <c r="S7053" t="b">
        <v>0</v>
      </c>
    </row>
    <row r="7054" spans="1:19" x14ac:dyDescent="0.2">
      <c r="A7054" t="s">
        <v>8540</v>
      </c>
      <c r="B7054" t="s">
        <v>46</v>
      </c>
      <c r="C7054" t="s">
        <v>131</v>
      </c>
      <c r="D7054" t="s">
        <v>5582</v>
      </c>
      <c r="E7054">
        <v>3.5</v>
      </c>
      <c r="F7054">
        <v>63</v>
      </c>
      <c r="G7054" s="21">
        <v>13.09</v>
      </c>
      <c r="H7054">
        <v>2017</v>
      </c>
      <c r="J7054" t="str">
        <f>_xlfn.CONCAT(Table1[#This Row])</f>
        <v>Luna Shiraz 2017AustraliaMcLaren ValeChalk Hill3.56313.092017</v>
      </c>
      <c r="S7054" t="b">
        <v>0</v>
      </c>
    </row>
    <row r="7055" spans="1:19" x14ac:dyDescent="0.2">
      <c r="A7055" t="s">
        <v>8544</v>
      </c>
      <c r="B7055" t="s">
        <v>46</v>
      </c>
      <c r="C7055" t="s">
        <v>8545</v>
      </c>
      <c r="D7055" t="s">
        <v>8546</v>
      </c>
      <c r="E7055">
        <v>3.5</v>
      </c>
      <c r="F7055">
        <v>63</v>
      </c>
      <c r="G7055" s="21">
        <v>11.95</v>
      </c>
      <c r="H7055">
        <v>2017</v>
      </c>
      <c r="J7055" t="str">
        <f>_xlfn.CONCAT(Table1[#This Row])</f>
        <v>Billi Billi Shiraz 2017AustraliaGrampiansMount Langi Ghiran3.56311.952017</v>
      </c>
      <c r="S7055" t="b">
        <v>0</v>
      </c>
    </row>
    <row r="7056" spans="1:19" x14ac:dyDescent="0.2">
      <c r="A7056" t="s">
        <v>1561</v>
      </c>
      <c r="B7056" t="s">
        <v>196</v>
      </c>
      <c r="C7056" t="s">
        <v>701</v>
      </c>
      <c r="D7056" t="s">
        <v>2160</v>
      </c>
      <c r="E7056">
        <v>3.3</v>
      </c>
      <c r="F7056">
        <v>63</v>
      </c>
      <c r="G7056" s="21">
        <v>6.62</v>
      </c>
      <c r="H7056">
        <v>2017</v>
      </c>
      <c r="J7056" t="str">
        <f>_xlfn.CONCAT(Table1[#This Row])</f>
        <v>Merlot 2017ArgentinaTupungatoDomaine Bousquet3.3636.622017</v>
      </c>
      <c r="S7056" t="b">
        <v>0</v>
      </c>
    </row>
    <row r="7057" spans="1:19" x14ac:dyDescent="0.2">
      <c r="A7057" t="s">
        <v>8473</v>
      </c>
      <c r="B7057" t="s">
        <v>62</v>
      </c>
      <c r="C7057" t="s">
        <v>686</v>
      </c>
      <c r="D7057" t="s">
        <v>8474</v>
      </c>
      <c r="E7057">
        <v>3.9</v>
      </c>
      <c r="F7057">
        <v>62</v>
      </c>
      <c r="G7057" s="21">
        <v>34.15</v>
      </c>
      <c r="H7057">
        <v>2017</v>
      </c>
      <c r="J7057" t="str">
        <f>_xlfn.CONCAT(Table1[#This Row])</f>
        <v>Elpidios 2017South AfricaSwartlandDavid &amp; Nadia3.96234.152017</v>
      </c>
      <c r="S7057" t="b">
        <v>0</v>
      </c>
    </row>
    <row r="7058" spans="1:19" x14ac:dyDescent="0.2">
      <c r="A7058" t="s">
        <v>8464</v>
      </c>
      <c r="B7058" t="s">
        <v>9</v>
      </c>
      <c r="C7058" t="s">
        <v>2173</v>
      </c>
      <c r="D7058" t="s">
        <v>423</v>
      </c>
      <c r="E7058">
        <v>3.8</v>
      </c>
      <c r="F7058">
        <v>62</v>
      </c>
      <c r="G7058" s="21">
        <v>16.48</v>
      </c>
      <c r="H7058">
        <v>2017</v>
      </c>
      <c r="J7058" t="str">
        <f>_xlfn.CONCAT(Table1[#This Row])</f>
        <v>Château des Jacques Morgon 2017FranceMorgonLouis Jadot3.86216.482017</v>
      </c>
      <c r="S7058" t="b">
        <v>0</v>
      </c>
    </row>
    <row r="7059" spans="1:19" x14ac:dyDescent="0.2">
      <c r="A7059" t="s">
        <v>8488</v>
      </c>
      <c r="B7059" t="s">
        <v>16</v>
      </c>
      <c r="C7059" t="s">
        <v>120</v>
      </c>
      <c r="D7059" t="s">
        <v>2908</v>
      </c>
      <c r="E7059">
        <v>3.6</v>
      </c>
      <c r="F7059">
        <v>62</v>
      </c>
      <c r="G7059" s="21">
        <v>10.3</v>
      </c>
      <c r="H7059">
        <v>2017</v>
      </c>
      <c r="J7059" t="str">
        <f>_xlfn.CONCAT(Table1[#This Row])</f>
        <v>Barbera d'Asti Sabri 2017ItalyBarbera d'AstiBatasiolo3.66210.32017</v>
      </c>
      <c r="S7059" t="b">
        <v>0</v>
      </c>
    </row>
    <row r="7060" spans="1:19" x14ac:dyDescent="0.2">
      <c r="A7060" t="s">
        <v>285</v>
      </c>
      <c r="B7060" t="s">
        <v>30</v>
      </c>
      <c r="C7060" t="s">
        <v>6150</v>
      </c>
      <c r="D7060" t="s">
        <v>8500</v>
      </c>
      <c r="E7060">
        <v>3.6</v>
      </c>
      <c r="F7060">
        <v>62</v>
      </c>
      <c r="G7060" s="21">
        <v>25.9</v>
      </c>
      <c r="H7060">
        <v>2017</v>
      </c>
      <c r="J7060" t="str">
        <f>_xlfn.CONCAT(Table1[#This Row])</f>
        <v>Pinot Noir 2017New ZealandCentral OtagoElephant Hill3.66225.92017</v>
      </c>
      <c r="S7060" t="b">
        <v>0</v>
      </c>
    </row>
    <row r="7061" spans="1:19" x14ac:dyDescent="0.2">
      <c r="A7061" t="s">
        <v>8422</v>
      </c>
      <c r="B7061" t="s">
        <v>9</v>
      </c>
      <c r="C7061" t="s">
        <v>56</v>
      </c>
      <c r="D7061" t="s">
        <v>1489</v>
      </c>
      <c r="E7061">
        <v>4</v>
      </c>
      <c r="F7061">
        <v>61</v>
      </c>
      <c r="G7061" s="21">
        <v>10.9</v>
      </c>
      <c r="H7061">
        <v>2017</v>
      </c>
      <c r="J7061" t="str">
        <f>_xlfn.CONCAT(Table1[#This Row])</f>
        <v>Clos St. Antonin Côtes-du-Rhône 2017FranceCôtes-du-RhôneDomaine de la Janasse46110.92017</v>
      </c>
      <c r="S7061" t="b">
        <v>0</v>
      </c>
    </row>
    <row r="7062" spans="1:19" x14ac:dyDescent="0.2">
      <c r="A7062" t="s">
        <v>8438</v>
      </c>
      <c r="B7062" t="s">
        <v>23</v>
      </c>
      <c r="C7062" t="s">
        <v>2059</v>
      </c>
      <c r="D7062" t="s">
        <v>2060</v>
      </c>
      <c r="E7062">
        <v>4</v>
      </c>
      <c r="F7062">
        <v>61</v>
      </c>
      <c r="G7062" s="21">
        <v>21.21</v>
      </c>
      <c r="H7062">
        <v>2017</v>
      </c>
      <c r="J7062" t="str">
        <f>_xlfn.CONCAT(Table1[#This Row])</f>
        <v>Vulcano 2017AustriaMittelburgenlandHans Igler46121.212017</v>
      </c>
      <c r="S7062" t="b">
        <v>0</v>
      </c>
    </row>
    <row r="7063" spans="1:19" x14ac:dyDescent="0.2">
      <c r="A7063" t="s">
        <v>7428</v>
      </c>
      <c r="B7063" t="s">
        <v>9</v>
      </c>
      <c r="C7063" t="s">
        <v>10</v>
      </c>
      <c r="D7063" t="s">
        <v>2944</v>
      </c>
      <c r="E7063">
        <v>3.9</v>
      </c>
      <c r="F7063">
        <v>61</v>
      </c>
      <c r="G7063" s="21">
        <v>95.53</v>
      </c>
      <c r="H7063">
        <v>2017</v>
      </c>
      <c r="J7063" t="str">
        <f>_xlfn.CONCAT(Table1[#This Row])</f>
        <v>Pomerol 2017FrancePomerolChâteau Gazin3.96195.532017</v>
      </c>
      <c r="S7063" t="b">
        <v>0</v>
      </c>
    </row>
    <row r="7064" spans="1:19" x14ac:dyDescent="0.2">
      <c r="A7064" t="s">
        <v>8418</v>
      </c>
      <c r="B7064" t="s">
        <v>16</v>
      </c>
      <c r="C7064" t="s">
        <v>2349</v>
      </c>
      <c r="D7064" t="s">
        <v>5192</v>
      </c>
      <c r="E7064">
        <v>3.7</v>
      </c>
      <c r="F7064">
        <v>61</v>
      </c>
      <c r="G7064" s="21">
        <v>5.9</v>
      </c>
      <c r="H7064">
        <v>2017</v>
      </c>
      <c r="J7064" t="str">
        <f>_xlfn.CONCAT(Table1[#This Row])</f>
        <v>Corvina Veronese 2017ItalyVeronaCastelforte3.7615.92017</v>
      </c>
      <c r="S7064" t="b">
        <v>0</v>
      </c>
    </row>
    <row r="7065" spans="1:19" x14ac:dyDescent="0.2">
      <c r="A7065" t="s">
        <v>685</v>
      </c>
      <c r="B7065" t="s">
        <v>62</v>
      </c>
      <c r="C7065" t="s">
        <v>1343</v>
      </c>
      <c r="D7065" t="s">
        <v>2490</v>
      </c>
      <c r="E7065">
        <v>3.5</v>
      </c>
      <c r="F7065">
        <v>61</v>
      </c>
      <c r="G7065" s="21">
        <v>7.6</v>
      </c>
      <c r="H7065">
        <v>2017</v>
      </c>
      <c r="J7065" t="str">
        <f>_xlfn.CONCAT(Table1[#This Row])</f>
        <v>Shiraz 2017South AfricaDurbanvilleDurbanville Hills3.5617.62017</v>
      </c>
      <c r="S7065" t="b">
        <v>0</v>
      </c>
    </row>
    <row r="7066" spans="1:19" x14ac:dyDescent="0.2">
      <c r="A7066" t="s">
        <v>8356</v>
      </c>
      <c r="B7066" t="s">
        <v>62</v>
      </c>
      <c r="C7066" t="s">
        <v>244</v>
      </c>
      <c r="D7066" t="s">
        <v>2512</v>
      </c>
      <c r="E7066">
        <v>4.5999999999999996</v>
      </c>
      <c r="F7066">
        <v>60</v>
      </c>
      <c r="G7066" s="21">
        <v>72.75</v>
      </c>
      <c r="H7066">
        <v>2017</v>
      </c>
      <c r="J7066" t="str">
        <f>_xlfn.CONCAT(Table1[#This Row])</f>
        <v>Series C 2017South AfricaPaarlVilafonté4.66072.752017</v>
      </c>
      <c r="S7066" t="b">
        <v>0</v>
      </c>
    </row>
    <row r="7067" spans="1:19" x14ac:dyDescent="0.2">
      <c r="A7067" t="s">
        <v>8364</v>
      </c>
      <c r="B7067" t="s">
        <v>16</v>
      </c>
      <c r="C7067" t="s">
        <v>433</v>
      </c>
      <c r="D7067" t="s">
        <v>3380</v>
      </c>
      <c r="E7067">
        <v>4.2</v>
      </c>
      <c r="F7067">
        <v>60</v>
      </c>
      <c r="G7067" s="21">
        <v>18.95</v>
      </c>
      <c r="H7067">
        <v>2017</v>
      </c>
      <c r="J7067" t="str">
        <f>_xlfn.CONCAT(Table1[#This Row])</f>
        <v>Collezione di Famiglia Valpolicella Ripasso (Selezione di Famiglia) 2017ItalyValpolicella RipassoTinazzi4.26018.952017</v>
      </c>
      <c r="S7067" t="b">
        <v>0</v>
      </c>
    </row>
    <row r="7068" spans="1:19" x14ac:dyDescent="0.2">
      <c r="A7068" t="s">
        <v>626</v>
      </c>
      <c r="B7068" t="s">
        <v>9</v>
      </c>
      <c r="C7068" t="s">
        <v>184</v>
      </c>
      <c r="D7068" t="s">
        <v>3467</v>
      </c>
      <c r="E7068">
        <v>4</v>
      </c>
      <c r="F7068">
        <v>60</v>
      </c>
      <c r="G7068" s="21">
        <v>118.09</v>
      </c>
      <c r="H7068">
        <v>2017</v>
      </c>
      <c r="J7068" t="str">
        <f>_xlfn.CONCAT(Table1[#This Row])</f>
        <v>Pauillac (Grand Cru Classé) 2017FrancePauillacChâteau Duhart-Milon460118.092017</v>
      </c>
      <c r="S7068" t="b">
        <v>0</v>
      </c>
    </row>
    <row r="7069" spans="1:19" x14ac:dyDescent="0.2">
      <c r="A7069" t="s">
        <v>2302</v>
      </c>
      <c r="B7069" t="s">
        <v>62</v>
      </c>
      <c r="C7069" t="s">
        <v>686</v>
      </c>
      <c r="D7069" t="s">
        <v>4812</v>
      </c>
      <c r="E7069">
        <v>3.8</v>
      </c>
      <c r="F7069">
        <v>60</v>
      </c>
      <c r="G7069" s="21">
        <v>7.95</v>
      </c>
      <c r="H7069">
        <v>2017</v>
      </c>
      <c r="J7069" t="str">
        <f>_xlfn.CONCAT(Table1[#This Row])</f>
        <v>Pinotage 2017South AfricaSwartlandSwartland Winery3.8607.952017</v>
      </c>
      <c r="S7069" t="b">
        <v>0</v>
      </c>
    </row>
    <row r="7070" spans="1:19" x14ac:dyDescent="0.2">
      <c r="A7070" t="s">
        <v>1185</v>
      </c>
      <c r="B7070" t="s">
        <v>9</v>
      </c>
      <c r="C7070" t="s">
        <v>105</v>
      </c>
      <c r="D7070" t="s">
        <v>704</v>
      </c>
      <c r="E7070">
        <v>3.8</v>
      </c>
      <c r="F7070">
        <v>60</v>
      </c>
      <c r="G7070" s="21">
        <v>51.34</v>
      </c>
      <c r="H7070">
        <v>2017</v>
      </c>
      <c r="J7070" t="str">
        <f>_xlfn.CONCAT(Table1[#This Row])</f>
        <v>Saint-Estèphe 2017FranceSaint-EstèpheChâteau de Pez3.86051.342017</v>
      </c>
      <c r="S7070" t="b">
        <v>0</v>
      </c>
    </row>
    <row r="7071" spans="1:19" x14ac:dyDescent="0.2">
      <c r="A7071" t="s">
        <v>7333</v>
      </c>
      <c r="B7071" t="s">
        <v>9</v>
      </c>
      <c r="C7071" t="s">
        <v>217</v>
      </c>
      <c r="D7071" t="s">
        <v>218</v>
      </c>
      <c r="E7071">
        <v>3.8</v>
      </c>
      <c r="F7071">
        <v>60</v>
      </c>
      <c r="G7071" s="21">
        <v>29.05</v>
      </c>
      <c r="H7071">
        <v>2017</v>
      </c>
      <c r="J7071" t="str">
        <f>_xlfn.CONCAT(Table1[#This Row])</f>
        <v>Margaux 2017FranceMargauxChâteau Labégorce3.86029.052017</v>
      </c>
      <c r="S7071" t="b">
        <v>0</v>
      </c>
    </row>
    <row r="7072" spans="1:19" x14ac:dyDescent="0.2">
      <c r="A7072" t="s">
        <v>8382</v>
      </c>
      <c r="B7072" t="s">
        <v>277</v>
      </c>
      <c r="C7072" t="s">
        <v>346</v>
      </c>
      <c r="D7072" t="s">
        <v>824</v>
      </c>
      <c r="E7072">
        <v>3.8</v>
      </c>
      <c r="F7072">
        <v>60</v>
      </c>
      <c r="G7072" s="21">
        <v>14</v>
      </c>
      <c r="H7072">
        <v>2017</v>
      </c>
      <c r="J7072" t="str">
        <f>_xlfn.CONCAT(Table1[#This Row])</f>
        <v>Pinot Noir Herrenstück 2017GermanyBadenWeingut Holger Koch3.860142017</v>
      </c>
      <c r="S7072" t="b">
        <v>0</v>
      </c>
    </row>
    <row r="7073" spans="1:19" x14ac:dyDescent="0.2">
      <c r="A7073" t="s">
        <v>8345</v>
      </c>
      <c r="B7073" t="s">
        <v>23</v>
      </c>
      <c r="C7073" t="s">
        <v>2059</v>
      </c>
      <c r="D7073" t="s">
        <v>3124</v>
      </c>
      <c r="E7073">
        <v>3.6</v>
      </c>
      <c r="F7073">
        <v>60</v>
      </c>
      <c r="G7073" s="21">
        <v>19.899999999999999</v>
      </c>
      <c r="H7073">
        <v>2017</v>
      </c>
      <c r="J7073" t="str">
        <f>_xlfn.CONCAT(Table1[#This Row])</f>
        <v>Blaufränkisch Creitzer - Reserve 2017AustriaMittelburgenlandGesellmann3.66019.92017</v>
      </c>
      <c r="S7073" t="b">
        <v>0</v>
      </c>
    </row>
    <row r="7074" spans="1:19" x14ac:dyDescent="0.2">
      <c r="A7074" t="s">
        <v>762</v>
      </c>
      <c r="B7074" t="s">
        <v>2324</v>
      </c>
      <c r="C7074" t="s">
        <v>2325</v>
      </c>
      <c r="D7074" t="s">
        <v>2326</v>
      </c>
      <c r="E7074">
        <v>3.4</v>
      </c>
      <c r="F7074">
        <v>60</v>
      </c>
      <c r="G7074" s="21">
        <v>15</v>
      </c>
      <c r="H7074">
        <v>2017</v>
      </c>
      <c r="J7074" t="str">
        <f>_xlfn.CONCAT(Table1[#This Row])</f>
        <v>Cabernet Sauvignon 2017TurkeyThraceSuvla3.460152017</v>
      </c>
      <c r="S7074" t="b">
        <v>0</v>
      </c>
    </row>
    <row r="7075" spans="1:19" x14ac:dyDescent="0.2">
      <c r="A7075" t="s">
        <v>8298</v>
      </c>
      <c r="B7075" t="s">
        <v>62</v>
      </c>
      <c r="C7075" t="s">
        <v>63</v>
      </c>
      <c r="D7075" t="s">
        <v>8299</v>
      </c>
      <c r="E7075">
        <v>4</v>
      </c>
      <c r="F7075">
        <v>59</v>
      </c>
      <c r="G7075" s="21">
        <v>16.95</v>
      </c>
      <c r="H7075">
        <v>2017</v>
      </c>
      <c r="J7075" t="str">
        <f>_xlfn.CONCAT(Table1[#This Row])</f>
        <v>Cabernet Franc 2017South AfricaStellenboschRainbow's End45916.952017</v>
      </c>
      <c r="S7075" t="b">
        <v>0</v>
      </c>
    </row>
    <row r="7076" spans="1:19" x14ac:dyDescent="0.2">
      <c r="A7076" t="s">
        <v>8309</v>
      </c>
      <c r="B7076" t="s">
        <v>9</v>
      </c>
      <c r="C7076" t="s">
        <v>958</v>
      </c>
      <c r="D7076" t="s">
        <v>3621</v>
      </c>
      <c r="E7076">
        <v>3.8</v>
      </c>
      <c r="F7076">
        <v>59</v>
      </c>
      <c r="G7076" s="21">
        <v>23.2</v>
      </c>
      <c r="H7076">
        <v>2017</v>
      </c>
      <c r="J7076" t="str">
        <f>_xlfn.CONCAT(Table1[#This Row])</f>
        <v>Les Planels 2017FranceMinervois La LivinièreChâteau Maris3.85923.22017</v>
      </c>
      <c r="S7076" t="b">
        <v>0</v>
      </c>
    </row>
    <row r="7077" spans="1:19" x14ac:dyDescent="0.2">
      <c r="A7077" t="s">
        <v>8312</v>
      </c>
      <c r="B7077" t="s">
        <v>16</v>
      </c>
      <c r="C7077" t="s">
        <v>6255</v>
      </c>
      <c r="D7077" t="s">
        <v>2276</v>
      </c>
      <c r="E7077">
        <v>3.7</v>
      </c>
      <c r="F7077">
        <v>59</v>
      </c>
      <c r="G7077" s="21">
        <v>10.99</v>
      </c>
      <c r="H7077">
        <v>2017</v>
      </c>
      <c r="J7077" t="str">
        <f>_xlfn.CONCAT(Table1[#This Row])</f>
        <v>Notturno Sangiovese 2017ItalyEmilia-RomagnaDrei Donà - Tenuta La Palazza3.75910.992017</v>
      </c>
      <c r="S7077" t="b">
        <v>0</v>
      </c>
    </row>
    <row r="7078" spans="1:19" x14ac:dyDescent="0.2">
      <c r="A7078" t="s">
        <v>8276</v>
      </c>
      <c r="B7078" t="s">
        <v>30</v>
      </c>
      <c r="C7078" t="s">
        <v>2439</v>
      </c>
      <c r="D7078" t="s">
        <v>8277</v>
      </c>
      <c r="E7078">
        <v>3.6</v>
      </c>
      <c r="F7078">
        <v>59</v>
      </c>
      <c r="G7078" s="21">
        <v>13.5</v>
      </c>
      <c r="H7078">
        <v>2017</v>
      </c>
      <c r="J7078" t="str">
        <f>_xlfn.CONCAT(Table1[#This Row])</f>
        <v>Waipara Valley Pinot Noir 2017New ZealandWaiparaWaipara Hills3.65913.52017</v>
      </c>
      <c r="S7078" t="b">
        <v>0</v>
      </c>
    </row>
    <row r="7079" spans="1:19" x14ac:dyDescent="0.2">
      <c r="A7079" t="s">
        <v>8323</v>
      </c>
      <c r="B7079" t="s">
        <v>77</v>
      </c>
      <c r="C7079" t="s">
        <v>153</v>
      </c>
      <c r="D7079" t="s">
        <v>1406</v>
      </c>
      <c r="E7079">
        <v>3.6</v>
      </c>
      <c r="F7079">
        <v>59</v>
      </c>
      <c r="G7079" s="21">
        <v>5.9</v>
      </c>
      <c r="H7079">
        <v>2017</v>
      </c>
      <c r="J7079" t="str">
        <f>_xlfn.CONCAT(Table1[#This Row])</f>
        <v>Porta da Calada Tinto 2017PortugalAlentejanoHerdade da Calada3.6595.92017</v>
      </c>
      <c r="S7079" t="b">
        <v>0</v>
      </c>
    </row>
    <row r="7080" spans="1:19" x14ac:dyDescent="0.2">
      <c r="A7080" t="s">
        <v>8313</v>
      </c>
      <c r="B7080" t="s">
        <v>16</v>
      </c>
      <c r="C7080" t="s">
        <v>2638</v>
      </c>
      <c r="D7080" t="s">
        <v>8314</v>
      </c>
      <c r="E7080">
        <v>3.5</v>
      </c>
      <c r="F7080">
        <v>59</v>
      </c>
      <c r="G7080" s="21">
        <v>10.9</v>
      </c>
      <c r="H7080">
        <v>2017</v>
      </c>
      <c r="J7080" t="str">
        <f>_xlfn.CONCAT(Table1[#This Row])</f>
        <v>Chianti Colli Senesi 2017ItalyChianti Colli SenesiTorre Alle Tolfe3.55910.92017</v>
      </c>
      <c r="S7080" t="b">
        <v>0</v>
      </c>
    </row>
    <row r="7081" spans="1:19" x14ac:dyDescent="0.2">
      <c r="A7081" t="s">
        <v>8315</v>
      </c>
      <c r="B7081" t="s">
        <v>66</v>
      </c>
      <c r="C7081" t="s">
        <v>487</v>
      </c>
      <c r="D7081" t="s">
        <v>170</v>
      </c>
      <c r="E7081">
        <v>3.4</v>
      </c>
      <c r="F7081">
        <v>59</v>
      </c>
      <c r="G7081" s="21">
        <v>12.99</v>
      </c>
      <c r="H7081">
        <v>2017</v>
      </c>
      <c r="J7081" t="str">
        <f>_xlfn.CONCAT(Table1[#This Row])</f>
        <v>Bellaterra 2017SpainPenedèsTorres3.45912.992017</v>
      </c>
      <c r="S7081" t="b">
        <v>0</v>
      </c>
    </row>
    <row r="7082" spans="1:19" x14ac:dyDescent="0.2">
      <c r="A7082" t="s">
        <v>8232</v>
      </c>
      <c r="B7082" t="s">
        <v>34</v>
      </c>
      <c r="C7082" t="s">
        <v>3954</v>
      </c>
      <c r="D7082" t="s">
        <v>899</v>
      </c>
      <c r="E7082">
        <v>4.0999999999999996</v>
      </c>
      <c r="F7082">
        <v>58</v>
      </c>
      <c r="G7082" s="21">
        <v>77.88</v>
      </c>
      <c r="H7082">
        <v>2017</v>
      </c>
      <c r="J7082" t="str">
        <f>_xlfn.CONCAT(Table1[#This Row])</f>
        <v>Las Pizarras Syrah 2017ChileAconcagua CostaErrazuriz4.15877.882017</v>
      </c>
      <c r="S7082" t="b">
        <v>0</v>
      </c>
    </row>
    <row r="7083" spans="1:19" x14ac:dyDescent="0.2">
      <c r="A7083" t="s">
        <v>5467</v>
      </c>
      <c r="B7083" t="s">
        <v>23</v>
      </c>
      <c r="C7083" t="s">
        <v>247</v>
      </c>
      <c r="D7083" t="s">
        <v>4988</v>
      </c>
      <c r="E7083">
        <v>3.9</v>
      </c>
      <c r="F7083">
        <v>58</v>
      </c>
      <c r="G7083" s="21">
        <v>11.02</v>
      </c>
      <c r="H7083">
        <v>2017</v>
      </c>
      <c r="J7083" t="str">
        <f>_xlfn.CONCAT(Table1[#This Row])</f>
        <v>Zweigelt Reserve 2017AustriaBurgenlandSalzl Seewinkelhof3.95811.022017</v>
      </c>
      <c r="S7083" t="b">
        <v>0</v>
      </c>
    </row>
    <row r="7084" spans="1:19" x14ac:dyDescent="0.2">
      <c r="A7084" t="s">
        <v>685</v>
      </c>
      <c r="B7084" t="s">
        <v>62</v>
      </c>
      <c r="C7084" t="s">
        <v>63</v>
      </c>
      <c r="D7084" t="s">
        <v>5593</v>
      </c>
      <c r="E7084">
        <v>3.9</v>
      </c>
      <c r="F7084">
        <v>58</v>
      </c>
      <c r="G7084" s="21">
        <v>12.49</v>
      </c>
      <c r="H7084">
        <v>2017</v>
      </c>
      <c r="J7084" t="str">
        <f>_xlfn.CONCAT(Table1[#This Row])</f>
        <v>Shiraz 2017South AfricaStellenboschMiddelvlei3.95812.492017</v>
      </c>
      <c r="S7084" t="b">
        <v>0</v>
      </c>
    </row>
    <row r="7085" spans="1:19" x14ac:dyDescent="0.2">
      <c r="A7085" t="s">
        <v>7034</v>
      </c>
      <c r="B7085" t="s">
        <v>9</v>
      </c>
      <c r="C7085" t="s">
        <v>3573</v>
      </c>
      <c r="D7085" t="s">
        <v>868</v>
      </c>
      <c r="E7085">
        <v>3.6</v>
      </c>
      <c r="F7085">
        <v>58</v>
      </c>
      <c r="G7085" s="21">
        <v>22.32</v>
      </c>
      <c r="H7085">
        <v>2017</v>
      </c>
      <c r="J7085" t="str">
        <f>_xlfn.CONCAT(Table1[#This Row])</f>
        <v>Côte de Beaune-Villages 2017FranceCôte de Beaune VillagesJoseph Drouhin3.65822.322017</v>
      </c>
      <c r="S7085" t="b">
        <v>0</v>
      </c>
    </row>
    <row r="7086" spans="1:19" x14ac:dyDescent="0.2">
      <c r="A7086" t="s">
        <v>762</v>
      </c>
      <c r="B7086" t="s">
        <v>70</v>
      </c>
      <c r="C7086" t="s">
        <v>161</v>
      </c>
      <c r="D7086" t="s">
        <v>6751</v>
      </c>
      <c r="E7086">
        <v>4.4000000000000004</v>
      </c>
      <c r="F7086">
        <v>57</v>
      </c>
      <c r="G7086" s="21">
        <v>96.51</v>
      </c>
      <c r="H7086">
        <v>2017</v>
      </c>
      <c r="J7086" t="str">
        <f>_xlfn.CONCAT(Table1[#This Row])</f>
        <v>Cabernet Sauvignon 2017United StatesNapa ValleyLewis Cellars4.45796.512017</v>
      </c>
      <c r="S7086" t="b">
        <v>0</v>
      </c>
    </row>
    <row r="7087" spans="1:19" x14ac:dyDescent="0.2">
      <c r="A7087" t="s">
        <v>8139</v>
      </c>
      <c r="B7087" t="s">
        <v>16</v>
      </c>
      <c r="C7087" t="s">
        <v>5189</v>
      </c>
      <c r="D7087" t="s">
        <v>5190</v>
      </c>
      <c r="E7087">
        <v>3.9</v>
      </c>
      <c r="F7087">
        <v>57</v>
      </c>
      <c r="G7087" s="21">
        <v>10.8</v>
      </c>
      <c r="H7087">
        <v>2017</v>
      </c>
      <c r="J7087" t="str">
        <f>_xlfn.CONCAT(Table1[#This Row])</f>
        <v>I Scuri Cabernet Sauvignon 2017ItalyVeneziaBorgo Molino3.95710.82017</v>
      </c>
      <c r="S7087" t="b">
        <v>0</v>
      </c>
    </row>
    <row r="7088" spans="1:19" x14ac:dyDescent="0.2">
      <c r="A7088" t="s">
        <v>7095</v>
      </c>
      <c r="B7088" t="s">
        <v>9</v>
      </c>
      <c r="C7088" t="s">
        <v>281</v>
      </c>
      <c r="D7088" t="s">
        <v>6317</v>
      </c>
      <c r="E7088">
        <v>3.8</v>
      </c>
      <c r="F7088">
        <v>57</v>
      </c>
      <c r="G7088" s="21">
        <v>17.45</v>
      </c>
      <c r="H7088">
        <v>2017</v>
      </c>
      <c r="J7088" t="str">
        <f>_xlfn.CONCAT(Table1[#This Row])</f>
        <v>Haut-Médoc 2017FranceHaut-MédocChâteau Cambon La Pelouse3.85717.452017</v>
      </c>
      <c r="S7088" t="b">
        <v>0</v>
      </c>
    </row>
    <row r="7089" spans="1:19" x14ac:dyDescent="0.2">
      <c r="A7089" t="s">
        <v>8162</v>
      </c>
      <c r="B7089" t="s">
        <v>16</v>
      </c>
      <c r="C7089" t="s">
        <v>323</v>
      </c>
      <c r="D7089" t="s">
        <v>2501</v>
      </c>
      <c r="E7089">
        <v>3.2</v>
      </c>
      <c r="F7089">
        <v>57</v>
      </c>
      <c r="G7089" s="21">
        <v>7.21</v>
      </c>
      <c r="H7089">
        <v>2017</v>
      </c>
      <c r="J7089" t="str">
        <f>_xlfn.CONCAT(Table1[#This Row])</f>
        <v>Castel Firmian Marzemino Trentino 2017ItalyTrentinoMezzacorona3.2577.212017</v>
      </c>
      <c r="S7089" t="b">
        <v>0</v>
      </c>
    </row>
    <row r="7090" spans="1:19" x14ac:dyDescent="0.2">
      <c r="A7090" t="s">
        <v>8079</v>
      </c>
      <c r="B7090" t="s">
        <v>16</v>
      </c>
      <c r="C7090" t="s">
        <v>120</v>
      </c>
      <c r="D7090" t="s">
        <v>4686</v>
      </c>
      <c r="E7090">
        <v>4.4000000000000004</v>
      </c>
      <c r="F7090">
        <v>56</v>
      </c>
      <c r="G7090" s="21">
        <v>43.5</v>
      </c>
      <c r="H7090">
        <v>2017</v>
      </c>
      <c r="J7090" t="str">
        <f>_xlfn.CONCAT(Table1[#This Row])</f>
        <v>Pomorosso Barbera d'Asti 2017ItalyBarbera d'AstiCoppo4.45643.52017</v>
      </c>
      <c r="S7090" t="b">
        <v>0</v>
      </c>
    </row>
    <row r="7091" spans="1:19" x14ac:dyDescent="0.2">
      <c r="A7091" t="s">
        <v>8082</v>
      </c>
      <c r="B7091" t="s">
        <v>16</v>
      </c>
      <c r="C7091" t="s">
        <v>404</v>
      </c>
      <c r="D7091" t="s">
        <v>8083</v>
      </c>
      <c r="E7091">
        <v>4.0999999999999996</v>
      </c>
      <c r="F7091">
        <v>56</v>
      </c>
      <c r="G7091" s="21">
        <v>42.14</v>
      </c>
      <c r="H7091">
        <v>2017</v>
      </c>
      <c r="J7091" t="str">
        <f>_xlfn.CONCAT(Table1[#This Row])</f>
        <v>Lagrein Riserva 2017ItalySüdtirol - Alto AdigeErbhof Unterganzner4.15642.142017</v>
      </c>
      <c r="S7091" t="b">
        <v>0</v>
      </c>
    </row>
    <row r="7092" spans="1:19" x14ac:dyDescent="0.2">
      <c r="A7092" t="s">
        <v>8078</v>
      </c>
      <c r="B7092" t="s">
        <v>277</v>
      </c>
      <c r="C7092" t="s">
        <v>278</v>
      </c>
      <c r="D7092" t="s">
        <v>1734</v>
      </c>
      <c r="E7092">
        <v>4</v>
      </c>
      <c r="F7092">
        <v>56</v>
      </c>
      <c r="G7092" s="21">
        <v>19.7</v>
      </c>
      <c r="H7092">
        <v>2017</v>
      </c>
      <c r="J7092" t="str">
        <f>_xlfn.CONCAT(Table1[#This Row])</f>
        <v>Das Kleine Kreuz 2017GermanyPfalzRings45619.72017</v>
      </c>
      <c r="S7092" t="b">
        <v>0</v>
      </c>
    </row>
    <row r="7093" spans="1:19" x14ac:dyDescent="0.2">
      <c r="A7093" t="s">
        <v>8099</v>
      </c>
      <c r="B7093" t="s">
        <v>23</v>
      </c>
      <c r="C7093" t="s">
        <v>247</v>
      </c>
      <c r="D7093" t="s">
        <v>1332</v>
      </c>
      <c r="E7093">
        <v>4</v>
      </c>
      <c r="F7093">
        <v>56</v>
      </c>
      <c r="G7093" s="21">
        <v>13.9</v>
      </c>
      <c r="H7093">
        <v>2017</v>
      </c>
      <c r="J7093" t="str">
        <f>_xlfn.CONCAT(Table1[#This Row])</f>
        <v>Grande Cuvée 2017AustriaBurgenlandKeringer45613.92017</v>
      </c>
      <c r="S7093" t="b">
        <v>0</v>
      </c>
    </row>
    <row r="7094" spans="1:19" x14ac:dyDescent="0.2">
      <c r="A7094" t="s">
        <v>8090</v>
      </c>
      <c r="B7094" t="s">
        <v>16</v>
      </c>
      <c r="C7094" t="s">
        <v>454</v>
      </c>
      <c r="D7094" t="s">
        <v>455</v>
      </c>
      <c r="E7094">
        <v>3.9</v>
      </c>
      <c r="F7094">
        <v>56</v>
      </c>
      <c r="G7094" s="21">
        <v>14.84</v>
      </c>
      <c r="H7094">
        <v>2017</v>
      </c>
      <c r="J7094" t="str">
        <f>_xlfn.CONCAT(Table1[#This Row])</f>
        <v>Ammasso Rosso Sicilia 2017ItalySiciliaBarone Montalto3.95614.842017</v>
      </c>
      <c r="S7094" t="b">
        <v>0</v>
      </c>
    </row>
    <row r="7095" spans="1:19" x14ac:dyDescent="0.2">
      <c r="A7095" t="s">
        <v>8094</v>
      </c>
      <c r="B7095" t="s">
        <v>277</v>
      </c>
      <c r="C7095" t="s">
        <v>852</v>
      </c>
      <c r="D7095" t="s">
        <v>4334</v>
      </c>
      <c r="E7095">
        <v>3.9</v>
      </c>
      <c r="F7095">
        <v>56</v>
      </c>
      <c r="G7095" s="21">
        <v>20.53</v>
      </c>
      <c r="H7095">
        <v>2017</v>
      </c>
      <c r="J7095" t="str">
        <f>_xlfn.CONCAT(Table1[#This Row])</f>
        <v>Grauwacke Spätburgunder 2017GermanyAhrMeyer - Näkel3.95620.532017</v>
      </c>
      <c r="S7095" t="b">
        <v>0</v>
      </c>
    </row>
    <row r="7096" spans="1:19" x14ac:dyDescent="0.2">
      <c r="A7096" t="s">
        <v>8096</v>
      </c>
      <c r="B7096" t="s">
        <v>46</v>
      </c>
      <c r="C7096" t="s">
        <v>1057</v>
      </c>
      <c r="D7096" t="s">
        <v>1058</v>
      </c>
      <c r="E7096">
        <v>3.9</v>
      </c>
      <c r="F7096">
        <v>56</v>
      </c>
      <c r="G7096" s="21">
        <v>13.57</v>
      </c>
      <c r="H7096">
        <v>2017</v>
      </c>
      <c r="J7096" t="str">
        <f>_xlfn.CONCAT(Table1[#This Row])</f>
        <v>Bullant Shiraz 2017AustraliaLanghorne CreekLake Breeze Wines3.95613.572017</v>
      </c>
      <c r="S7096" t="b">
        <v>0</v>
      </c>
    </row>
    <row r="7097" spans="1:19" x14ac:dyDescent="0.2">
      <c r="A7097" t="s">
        <v>8100</v>
      </c>
      <c r="B7097" t="s">
        <v>9</v>
      </c>
      <c r="C7097" t="s">
        <v>8101</v>
      </c>
      <c r="D7097" t="s">
        <v>8102</v>
      </c>
      <c r="E7097">
        <v>3.9</v>
      </c>
      <c r="F7097">
        <v>56</v>
      </c>
      <c r="G7097" s="21">
        <v>16.95</v>
      </c>
      <c r="H7097">
        <v>2017</v>
      </c>
      <c r="J7097" t="str">
        <f>_xlfn.CONCAT(Table1[#This Row])</f>
        <v>Bourgogne Épineuil 2017FranceBourgogne EpineuilDampt Frères3.95616.952017</v>
      </c>
      <c r="S7097" t="b">
        <v>0</v>
      </c>
    </row>
    <row r="7098" spans="1:19" x14ac:dyDescent="0.2">
      <c r="A7098" t="s">
        <v>3201</v>
      </c>
      <c r="B7098" t="s">
        <v>9</v>
      </c>
      <c r="C7098" t="s">
        <v>96</v>
      </c>
      <c r="D7098" t="s">
        <v>5160</v>
      </c>
      <c r="E7098">
        <v>3.9</v>
      </c>
      <c r="F7098">
        <v>56</v>
      </c>
      <c r="G7098" s="21">
        <v>35.090000000000003</v>
      </c>
      <c r="H7098">
        <v>2017</v>
      </c>
      <c r="J7098" t="str">
        <f>_xlfn.CONCAT(Table1[#This Row])</f>
        <v>Saint-Émilion Grand Cru (Grand Cru Classé) 2017FranceSaint-Émilion Grand CruChâteau de Pressac3.95635.092017</v>
      </c>
      <c r="S7098" t="b">
        <v>0</v>
      </c>
    </row>
    <row r="7099" spans="1:19" x14ac:dyDescent="0.2">
      <c r="A7099" t="s">
        <v>8097</v>
      </c>
      <c r="B7099" t="s">
        <v>9</v>
      </c>
      <c r="C7099" t="s">
        <v>336</v>
      </c>
      <c r="D7099" t="s">
        <v>8098</v>
      </c>
      <c r="E7099">
        <v>2.8</v>
      </c>
      <c r="F7099">
        <v>56</v>
      </c>
      <c r="G7099" s="21">
        <v>8.33</v>
      </c>
      <c r="H7099">
        <v>2017</v>
      </c>
      <c r="J7099" t="str">
        <f>_xlfn.CONCAT(Table1[#This Row])</f>
        <v>Grande Cuvée Corbières Rouge 2017FranceCorbièresChâteau Amandiers2.8568.332017</v>
      </c>
      <c r="S7099" t="b">
        <v>0</v>
      </c>
    </row>
    <row r="7100" spans="1:19" x14ac:dyDescent="0.2">
      <c r="A7100" t="s">
        <v>8027</v>
      </c>
      <c r="B7100" t="s">
        <v>16</v>
      </c>
      <c r="C7100" t="s">
        <v>492</v>
      </c>
      <c r="D7100" t="s">
        <v>94</v>
      </c>
      <c r="E7100">
        <v>4.7</v>
      </c>
      <c r="F7100">
        <v>55</v>
      </c>
      <c r="G7100" s="21">
        <v>125</v>
      </c>
      <c r="H7100">
        <v>2017</v>
      </c>
      <c r="J7100" t="str">
        <f>_xlfn.CONCAT(Table1[#This Row])</f>
        <v>Tenuta Guado al Tasso Bolgheri Superiore 2017ItalyBolgheri SuperioreAntinori4.7551252017</v>
      </c>
      <c r="S7100" t="b">
        <v>0</v>
      </c>
    </row>
    <row r="7101" spans="1:19" x14ac:dyDescent="0.2">
      <c r="A7101" t="s">
        <v>8043</v>
      </c>
      <c r="B7101" t="s">
        <v>16</v>
      </c>
      <c r="C7101" t="s">
        <v>234</v>
      </c>
      <c r="D7101" t="s">
        <v>3065</v>
      </c>
      <c r="E7101">
        <v>4.0999999999999996</v>
      </c>
      <c r="F7101">
        <v>55</v>
      </c>
      <c r="G7101" s="21">
        <v>29.9</v>
      </c>
      <c r="H7101">
        <v>2017</v>
      </c>
      <c r="J7101" t="str">
        <f>_xlfn.CONCAT(Table1[#This Row])</f>
        <v>Mosaico Bolgheri 2017ItalyBolgheriCasa di Terra4.15529.92017</v>
      </c>
      <c r="S7101" t="b">
        <v>0</v>
      </c>
    </row>
    <row r="7102" spans="1:19" x14ac:dyDescent="0.2">
      <c r="A7102" t="s">
        <v>8051</v>
      </c>
      <c r="B7102" t="s">
        <v>16</v>
      </c>
      <c r="C7102" t="s">
        <v>228</v>
      </c>
      <c r="D7102" t="s">
        <v>6778</v>
      </c>
      <c r="E7102">
        <v>4</v>
      </c>
      <c r="F7102">
        <v>55</v>
      </c>
      <c r="G7102" s="21">
        <v>7.64</v>
      </c>
      <c r="H7102">
        <v>2017</v>
      </c>
      <c r="J7102" t="str">
        <f>_xlfn.CONCAT(Table1[#This Row])</f>
        <v>Nero d'Avola - Cabernet Sauvignon 2017ItalyTerre SicilianeItinera Prima Classe4557.642017</v>
      </c>
      <c r="S7102" t="b">
        <v>0</v>
      </c>
    </row>
    <row r="7103" spans="1:19" x14ac:dyDescent="0.2">
      <c r="A7103" t="s">
        <v>942</v>
      </c>
      <c r="B7103" t="s">
        <v>16</v>
      </c>
      <c r="C7103" t="s">
        <v>294</v>
      </c>
      <c r="D7103" t="s">
        <v>2342</v>
      </c>
      <c r="E7103">
        <v>3.9</v>
      </c>
      <c r="F7103">
        <v>55</v>
      </c>
      <c r="G7103" s="21">
        <v>15.95</v>
      </c>
      <c r="H7103">
        <v>2017</v>
      </c>
      <c r="J7103" t="str">
        <f>_xlfn.CONCAT(Table1[#This Row])</f>
        <v>Rosso di Montalcino 2017ItalyRosso di MontalcinoAltesino3.95515.952017</v>
      </c>
      <c r="S7103" t="b">
        <v>0</v>
      </c>
    </row>
    <row r="7104" spans="1:19" x14ac:dyDescent="0.2">
      <c r="A7104" t="s">
        <v>8008</v>
      </c>
      <c r="B7104" t="s">
        <v>16</v>
      </c>
      <c r="C7104" t="s">
        <v>299</v>
      </c>
      <c r="D7104" t="s">
        <v>1498</v>
      </c>
      <c r="E7104">
        <v>3.8</v>
      </c>
      <c r="F7104">
        <v>55</v>
      </c>
      <c r="G7104" s="21">
        <v>13.25</v>
      </c>
      <c r="H7104">
        <v>2017</v>
      </c>
      <c r="J7104" t="str">
        <f>_xlfn.CONCAT(Table1[#This Row])</f>
        <v>Noras Cannonau di Sardegna 2017ItalyCannonau di SardegnaSantadi3.85513.252017</v>
      </c>
      <c r="S7104" t="b">
        <v>0</v>
      </c>
    </row>
    <row r="7105" spans="1:19" x14ac:dyDescent="0.2">
      <c r="A7105" t="s">
        <v>8047</v>
      </c>
      <c r="B7105" t="s">
        <v>23</v>
      </c>
      <c r="C7105" t="s">
        <v>247</v>
      </c>
      <c r="D7105" t="s">
        <v>8048</v>
      </c>
      <c r="E7105">
        <v>3.8</v>
      </c>
      <c r="F7105">
        <v>55</v>
      </c>
      <c r="G7105" s="21">
        <v>13.8</v>
      </c>
      <c r="H7105">
        <v>2017</v>
      </c>
      <c r="J7105" t="str">
        <f>_xlfn.CONCAT(Table1[#This Row])</f>
        <v>Muschelkalk Rot 2017AustriaBurgenlandLichtenberger &amp; González3.85513.82017</v>
      </c>
      <c r="S7105" t="b">
        <v>0</v>
      </c>
    </row>
    <row r="7106" spans="1:19" x14ac:dyDescent="0.2">
      <c r="A7106" t="s">
        <v>8013</v>
      </c>
      <c r="B7106" t="s">
        <v>16</v>
      </c>
      <c r="C7106" t="s">
        <v>74</v>
      </c>
      <c r="D7106" t="s">
        <v>7880</v>
      </c>
      <c r="E7106">
        <v>3.7</v>
      </c>
      <c r="F7106">
        <v>55</v>
      </c>
      <c r="G7106" s="21">
        <v>7.6</v>
      </c>
      <c r="H7106">
        <v>2017</v>
      </c>
      <c r="J7106" t="str">
        <f>_xlfn.CONCAT(Table1[#This Row])</f>
        <v>QVIS Negroamaro 2017ItalySalentoTenuta Giustini3.7557.62017</v>
      </c>
      <c r="S7106" t="b">
        <v>0</v>
      </c>
    </row>
    <row r="7107" spans="1:19" x14ac:dyDescent="0.2">
      <c r="A7107" t="s">
        <v>942</v>
      </c>
      <c r="B7107" t="s">
        <v>16</v>
      </c>
      <c r="C7107" t="s">
        <v>294</v>
      </c>
      <c r="D7107" t="s">
        <v>490</v>
      </c>
      <c r="E7107">
        <v>3.7</v>
      </c>
      <c r="F7107">
        <v>55</v>
      </c>
      <c r="G7107" s="21">
        <v>15.95</v>
      </c>
      <c r="H7107">
        <v>2017</v>
      </c>
      <c r="J7107" t="str">
        <f>_xlfn.CONCAT(Table1[#This Row])</f>
        <v>Rosso di Montalcino 2017ItalyRosso di MontalcinoTenute Silvio Nardi3.75515.952017</v>
      </c>
      <c r="S7107" t="b">
        <v>0</v>
      </c>
    </row>
    <row r="7108" spans="1:19" x14ac:dyDescent="0.2">
      <c r="A7108" t="s">
        <v>8025</v>
      </c>
      <c r="B7108" t="s">
        <v>9</v>
      </c>
      <c r="C7108" t="s">
        <v>56</v>
      </c>
      <c r="D7108" t="s">
        <v>5079</v>
      </c>
      <c r="E7108">
        <v>3.6</v>
      </c>
      <c r="F7108">
        <v>55</v>
      </c>
      <c r="G7108" s="21">
        <v>11.5</v>
      </c>
      <c r="H7108">
        <v>2017</v>
      </c>
      <c r="J7108" t="str">
        <f>_xlfn.CONCAT(Table1[#This Row])</f>
        <v>Les Antimagnes Côtes du Rhône Rouge 2017FranceCôtes-du-RhôneDomaine des Escaravailles3.65511.52017</v>
      </c>
      <c r="S7108" t="b">
        <v>0</v>
      </c>
    </row>
    <row r="7109" spans="1:19" x14ac:dyDescent="0.2">
      <c r="A7109" t="s">
        <v>8006</v>
      </c>
      <c r="B7109" t="s">
        <v>62</v>
      </c>
      <c r="C7109" t="s">
        <v>349</v>
      </c>
      <c r="D7109" t="s">
        <v>8007</v>
      </c>
      <c r="E7109">
        <v>3.4</v>
      </c>
      <c r="F7109">
        <v>55</v>
      </c>
      <c r="G7109" s="21">
        <v>10.5</v>
      </c>
      <c r="H7109">
        <v>2017</v>
      </c>
      <c r="J7109" t="str">
        <f>_xlfn.CONCAT(Table1[#This Row])</f>
        <v>Starlette Pinotage 2017South AfricaFranschhoekAllée Bleue3.45510.52017</v>
      </c>
      <c r="S7109" t="b">
        <v>0</v>
      </c>
    </row>
    <row r="7110" spans="1:19" x14ac:dyDescent="0.2">
      <c r="A7110" t="s">
        <v>8032</v>
      </c>
      <c r="B7110" t="s">
        <v>16</v>
      </c>
      <c r="C7110" t="s">
        <v>53</v>
      </c>
      <c r="D7110" t="s">
        <v>8033</v>
      </c>
      <c r="E7110">
        <v>3.4</v>
      </c>
      <c r="F7110">
        <v>55</v>
      </c>
      <c r="G7110" s="21">
        <v>5.25</v>
      </c>
      <c r="H7110">
        <v>2017</v>
      </c>
      <c r="J7110" t="str">
        <f>_xlfn.CONCAT(Table1[#This Row])</f>
        <v>Puglia Primitivo 2017ItalyPugliaLamadoro3.4555.252017</v>
      </c>
      <c r="S7110" t="b">
        <v>0</v>
      </c>
    </row>
    <row r="7111" spans="1:19" x14ac:dyDescent="0.2">
      <c r="A7111" t="s">
        <v>8039</v>
      </c>
      <c r="B7111" t="s">
        <v>16</v>
      </c>
      <c r="C7111" t="s">
        <v>8040</v>
      </c>
      <c r="D7111" t="s">
        <v>8041</v>
      </c>
      <c r="E7111">
        <v>3.3</v>
      </c>
      <c r="F7111">
        <v>55</v>
      </c>
      <c r="G7111" s="21">
        <v>10.75</v>
      </c>
      <c r="H7111">
        <v>2017</v>
      </c>
      <c r="J7111" t="str">
        <f>_xlfn.CONCAT(Table1[#This Row])</f>
        <v>Auxo Colli di Luni 2017ItalyColli di LuniLvnae3.35510.752017</v>
      </c>
      <c r="S7111" t="b">
        <v>0</v>
      </c>
    </row>
    <row r="7112" spans="1:19" x14ac:dyDescent="0.2">
      <c r="A7112" t="s">
        <v>7930</v>
      </c>
      <c r="B7112" t="s">
        <v>9</v>
      </c>
      <c r="C7112" t="s">
        <v>724</v>
      </c>
      <c r="D7112" t="s">
        <v>725</v>
      </c>
      <c r="E7112">
        <v>4.4000000000000004</v>
      </c>
      <c r="F7112">
        <v>54</v>
      </c>
      <c r="G7112" s="21">
        <v>65.17</v>
      </c>
      <c r="H7112">
        <v>2017</v>
      </c>
      <c r="J7112" t="str">
        <f>_xlfn.CONCAT(Table1[#This Row])</f>
        <v>Coteaux Du Languedoc La Clape L'Hospitalitas 2017FranceLa ClapeGérard Bertrand4.45465.172017</v>
      </c>
      <c r="S7112" t="b">
        <v>0</v>
      </c>
    </row>
    <row r="7113" spans="1:19" x14ac:dyDescent="0.2">
      <c r="A7113" t="s">
        <v>2945</v>
      </c>
      <c r="B7113" t="s">
        <v>66</v>
      </c>
      <c r="C7113" t="s">
        <v>436</v>
      </c>
      <c r="D7113" t="s">
        <v>495</v>
      </c>
      <c r="E7113">
        <v>4.3</v>
      </c>
      <c r="F7113">
        <v>54</v>
      </c>
      <c r="G7113" s="21">
        <v>36.99</v>
      </c>
      <c r="H7113">
        <v>2017</v>
      </c>
      <c r="J7113" t="str">
        <f>_xlfn.CONCAT(Table1[#This Row])</f>
        <v>Tinto 2017SpainBinissalem-MallorcaTianna Negre4.35436.992017</v>
      </c>
      <c r="S7113" t="b">
        <v>0</v>
      </c>
    </row>
    <row r="7114" spans="1:19" x14ac:dyDescent="0.2">
      <c r="A7114" t="s">
        <v>5818</v>
      </c>
      <c r="B7114" t="s">
        <v>9</v>
      </c>
      <c r="C7114" t="s">
        <v>596</v>
      </c>
      <c r="D7114" t="s">
        <v>2919</v>
      </c>
      <c r="E7114">
        <v>3.9</v>
      </c>
      <c r="F7114">
        <v>54</v>
      </c>
      <c r="G7114" s="21">
        <v>11.9</v>
      </c>
      <c r="H7114">
        <v>2017</v>
      </c>
      <c r="J7114" t="str">
        <f>_xlfn.CONCAT(Table1[#This Row])</f>
        <v>Ventoux 2017FranceVentouxMartinelle3.95411.92017</v>
      </c>
      <c r="S7114" t="b">
        <v>0</v>
      </c>
    </row>
    <row r="7115" spans="1:19" x14ac:dyDescent="0.2">
      <c r="A7115" t="s">
        <v>7950</v>
      </c>
      <c r="B7115" t="s">
        <v>9</v>
      </c>
      <c r="C7115" t="s">
        <v>7951</v>
      </c>
      <c r="D7115" t="s">
        <v>868</v>
      </c>
      <c r="E7115">
        <v>3.9</v>
      </c>
      <c r="F7115">
        <v>54</v>
      </c>
      <c r="G7115" s="21">
        <v>35.9</v>
      </c>
      <c r="H7115">
        <v>2017</v>
      </c>
      <c r="J7115" t="str">
        <f>_xlfn.CONCAT(Table1[#This Row])</f>
        <v>Savigny-lès-Beaune Clos Des Godeaux 2017FranceSavigny-lès-BeauneJoseph Drouhin3.95435.92017</v>
      </c>
      <c r="S7115" t="b">
        <v>0</v>
      </c>
    </row>
    <row r="7116" spans="1:19" x14ac:dyDescent="0.2">
      <c r="A7116" t="s">
        <v>626</v>
      </c>
      <c r="B7116" t="s">
        <v>9</v>
      </c>
      <c r="C7116" t="s">
        <v>184</v>
      </c>
      <c r="D7116" t="s">
        <v>4529</v>
      </c>
      <c r="E7116">
        <v>3.8</v>
      </c>
      <c r="F7116">
        <v>54</v>
      </c>
      <c r="G7116" s="21">
        <v>47.77</v>
      </c>
      <c r="H7116">
        <v>2017</v>
      </c>
      <c r="J7116" t="str">
        <f>_xlfn.CONCAT(Table1[#This Row])</f>
        <v>Pauillac (Grand Cru Classé) 2017FrancePauillacChâteau Pedesclaux3.85447.772017</v>
      </c>
      <c r="S7116" t="b">
        <v>0</v>
      </c>
    </row>
    <row r="7117" spans="1:19" x14ac:dyDescent="0.2">
      <c r="A7117" t="s">
        <v>7953</v>
      </c>
      <c r="B7117" t="s">
        <v>9</v>
      </c>
      <c r="C7117" t="s">
        <v>50</v>
      </c>
      <c r="D7117" t="s">
        <v>811</v>
      </c>
      <c r="E7117">
        <v>3.8</v>
      </c>
      <c r="F7117">
        <v>54</v>
      </c>
      <c r="G7117" s="21">
        <v>12.62</v>
      </c>
      <c r="H7117">
        <v>2017</v>
      </c>
      <c r="J7117" t="str">
        <f>_xlfn.CONCAT(Table1[#This Row])</f>
        <v>Les Crus Terrasses du Larzac 2017FranceTerrasses du LarzacCalmel &amp; Joseph3.85412.622017</v>
      </c>
      <c r="S7117" t="b">
        <v>0</v>
      </c>
    </row>
    <row r="7118" spans="1:19" x14ac:dyDescent="0.2">
      <c r="A7118" t="s">
        <v>7959</v>
      </c>
      <c r="B7118" t="s">
        <v>66</v>
      </c>
      <c r="C7118" t="s">
        <v>333</v>
      </c>
      <c r="D7118" t="s">
        <v>334</v>
      </c>
      <c r="E7118">
        <v>3.8</v>
      </c>
      <c r="F7118">
        <v>54</v>
      </c>
      <c r="G7118" s="21">
        <v>8.31</v>
      </c>
      <c r="H7118">
        <v>2017</v>
      </c>
      <c r="J7118" t="str">
        <f>_xlfn.CONCAT(Table1[#This Row])</f>
        <v>Cuatro Tierras 2017SpainNavarraBodegas Piedemonte3.8548.312017</v>
      </c>
      <c r="S7118" t="b">
        <v>0</v>
      </c>
    </row>
    <row r="7119" spans="1:19" x14ac:dyDescent="0.2">
      <c r="A7119" t="s">
        <v>7901</v>
      </c>
      <c r="B7119" t="s">
        <v>77</v>
      </c>
      <c r="C7119" t="s">
        <v>7902</v>
      </c>
      <c r="D7119" t="s">
        <v>154</v>
      </c>
      <c r="E7119">
        <v>4.0999999999999996</v>
      </c>
      <c r="F7119">
        <v>53</v>
      </c>
      <c r="G7119" s="21">
        <v>23.95</v>
      </c>
      <c r="H7119">
        <v>2017</v>
      </c>
      <c r="J7119" t="str">
        <f>_xlfn.CONCAT(Table1[#This Row])</f>
        <v>Tributo 2017PortugalAlmeirimRui Reguinga4.15323.952017</v>
      </c>
      <c r="S7119" t="b">
        <v>0</v>
      </c>
    </row>
    <row r="7120" spans="1:19" x14ac:dyDescent="0.2">
      <c r="A7120" t="s">
        <v>7871</v>
      </c>
      <c r="B7120" t="s">
        <v>9</v>
      </c>
      <c r="C7120" t="s">
        <v>7872</v>
      </c>
      <c r="D7120" t="s">
        <v>6486</v>
      </c>
      <c r="E7120">
        <v>4</v>
      </c>
      <c r="F7120">
        <v>53</v>
      </c>
      <c r="G7120" s="21">
        <v>15.5</v>
      </c>
      <c r="H7120">
        <v>2017</v>
      </c>
      <c r="J7120" t="str">
        <f>_xlfn.CONCAT(Table1[#This Row])</f>
        <v>Terre Pourpre Visan 2017FranceCôtes-du-Rhône-Villages 'Visan'Domaine La Florane45315.52017</v>
      </c>
      <c r="S7120" t="b">
        <v>0</v>
      </c>
    </row>
    <row r="7121" spans="1:19" x14ac:dyDescent="0.2">
      <c r="A7121" t="s">
        <v>7891</v>
      </c>
      <c r="B7121" t="s">
        <v>277</v>
      </c>
      <c r="C7121" t="s">
        <v>852</v>
      </c>
      <c r="D7121" t="s">
        <v>4334</v>
      </c>
      <c r="E7121">
        <v>4</v>
      </c>
      <c r="F7121">
        <v>53</v>
      </c>
      <c r="G7121" s="21">
        <v>29.9</v>
      </c>
      <c r="H7121">
        <v>2017</v>
      </c>
      <c r="J7121" t="str">
        <f>_xlfn.CONCAT(Table1[#This Row])</f>
        <v>Spätburgunder S 2017GermanyAhrMeyer - Näkel45329.92017</v>
      </c>
      <c r="S7121" t="b">
        <v>0</v>
      </c>
    </row>
    <row r="7122" spans="1:19" x14ac:dyDescent="0.2">
      <c r="A7122" t="s">
        <v>7889</v>
      </c>
      <c r="B7122" t="s">
        <v>277</v>
      </c>
      <c r="C7122" t="s">
        <v>278</v>
      </c>
      <c r="D7122" t="s">
        <v>1997</v>
      </c>
      <c r="E7122">
        <v>3.9</v>
      </c>
      <c r="F7122">
        <v>53</v>
      </c>
      <c r="G7122" s="21">
        <v>13.84</v>
      </c>
      <c r="H7122">
        <v>2017</v>
      </c>
      <c r="J7122" t="str">
        <f>_xlfn.CONCAT(Table1[#This Row])</f>
        <v>Turtur 2017GermanyPfalzSchneider3.95313.842017</v>
      </c>
      <c r="S7122" t="b">
        <v>0</v>
      </c>
    </row>
    <row r="7123" spans="1:19" x14ac:dyDescent="0.2">
      <c r="A7123" t="s">
        <v>2813</v>
      </c>
      <c r="B7123" t="s">
        <v>16</v>
      </c>
      <c r="C7123" t="s">
        <v>638</v>
      </c>
      <c r="D7123" t="s">
        <v>2550</v>
      </c>
      <c r="E7123">
        <v>3.6</v>
      </c>
      <c r="F7123">
        <v>53</v>
      </c>
      <c r="G7123" s="21">
        <v>6.5</v>
      </c>
      <c r="H7123">
        <v>2017</v>
      </c>
      <c r="J7123" t="str">
        <f>_xlfn.CONCAT(Table1[#This Row])</f>
        <v>Montepulciano d'Abruzzo 2017ItalyMontepulciano d'AbruzzoFarnese3.6536.52017</v>
      </c>
      <c r="S7123" t="b">
        <v>0</v>
      </c>
    </row>
    <row r="7124" spans="1:19" x14ac:dyDescent="0.2">
      <c r="A7124" t="s">
        <v>7886</v>
      </c>
      <c r="B7124" t="s">
        <v>16</v>
      </c>
      <c r="C7124" t="s">
        <v>53</v>
      </c>
      <c r="D7124" t="s">
        <v>929</v>
      </c>
      <c r="E7124">
        <v>3.6</v>
      </c>
      <c r="F7124">
        <v>53</v>
      </c>
      <c r="G7124" s="21">
        <v>10.9</v>
      </c>
      <c r="H7124">
        <v>2017</v>
      </c>
      <c r="J7124" t="str">
        <f>_xlfn.CONCAT(Table1[#This Row])</f>
        <v>Imprint of Mark Shannon Primitivo Appassito 2017ItalyPugliaA Mano3.65310.92017</v>
      </c>
      <c r="S7124" t="b">
        <v>0</v>
      </c>
    </row>
    <row r="7125" spans="1:19" x14ac:dyDescent="0.2">
      <c r="A7125" t="s">
        <v>1561</v>
      </c>
      <c r="B7125" t="s">
        <v>62</v>
      </c>
      <c r="C7125" t="s">
        <v>244</v>
      </c>
      <c r="D7125" t="s">
        <v>7885</v>
      </c>
      <c r="E7125">
        <v>3.5</v>
      </c>
      <c r="F7125">
        <v>53</v>
      </c>
      <c r="G7125" s="21">
        <v>5.74</v>
      </c>
      <c r="H7125">
        <v>2017</v>
      </c>
      <c r="J7125" t="str">
        <f>_xlfn.CONCAT(Table1[#This Row])</f>
        <v>Merlot 2017South AfricaPaarlNiel Joubert3.5535.742017</v>
      </c>
      <c r="S7125" t="b">
        <v>0</v>
      </c>
    </row>
    <row r="7126" spans="1:19" x14ac:dyDescent="0.2">
      <c r="A7126" t="s">
        <v>7810</v>
      </c>
      <c r="B7126" t="s">
        <v>30</v>
      </c>
      <c r="C7126" t="s">
        <v>1074</v>
      </c>
      <c r="D7126" t="s">
        <v>1075</v>
      </c>
      <c r="E7126">
        <v>4.0999999999999996</v>
      </c>
      <c r="F7126">
        <v>52</v>
      </c>
      <c r="G7126" s="21">
        <v>34.729999999999997</v>
      </c>
      <c r="H7126">
        <v>2017</v>
      </c>
      <c r="J7126" t="str">
        <f>_xlfn.CONCAT(Table1[#This Row])</f>
        <v>Syrah Gimblett Gravels Vineyard 2017New ZealandGimblett GravelsCraggy Range4.15234.732017</v>
      </c>
      <c r="S7126" t="b">
        <v>0</v>
      </c>
    </row>
    <row r="7127" spans="1:19" x14ac:dyDescent="0.2">
      <c r="A7127" t="s">
        <v>7833</v>
      </c>
      <c r="B7127" t="s">
        <v>9</v>
      </c>
      <c r="C7127" t="s">
        <v>2947</v>
      </c>
      <c r="D7127" t="s">
        <v>4004</v>
      </c>
      <c r="E7127">
        <v>3.8</v>
      </c>
      <c r="F7127">
        <v>52</v>
      </c>
      <c r="G7127" s="21">
        <v>25.02</v>
      </c>
      <c r="H7127">
        <v>2017</v>
      </c>
      <c r="J7127" t="str">
        <f>_xlfn.CONCAT(Table1[#This Row])</f>
        <v>Listrac-Médoc 2017FranceListrac-MédocChâteau Fonréaud3.85225.022017</v>
      </c>
      <c r="S7127" t="b">
        <v>0</v>
      </c>
    </row>
    <row r="7128" spans="1:19" x14ac:dyDescent="0.2">
      <c r="A7128" t="s">
        <v>7812</v>
      </c>
      <c r="B7128" t="s">
        <v>66</v>
      </c>
      <c r="C7128" t="s">
        <v>669</v>
      </c>
      <c r="D7128" t="s">
        <v>5725</v>
      </c>
      <c r="E7128">
        <v>3.7</v>
      </c>
      <c r="F7128">
        <v>52</v>
      </c>
      <c r="G7128" s="21">
        <v>7.55</v>
      </c>
      <c r="H7128">
        <v>2017</v>
      </c>
      <c r="J7128" t="str">
        <f>_xlfn.CONCAT(Table1[#This Row])</f>
        <v>Garnacha - Monastrell 2017SpainValenciaLos Frailes3.7527.552017</v>
      </c>
      <c r="S7128" t="b">
        <v>0</v>
      </c>
    </row>
    <row r="7129" spans="1:19" x14ac:dyDescent="0.2">
      <c r="A7129" t="s">
        <v>7828</v>
      </c>
      <c r="B7129" t="s">
        <v>9</v>
      </c>
      <c r="C7129" t="s">
        <v>2630</v>
      </c>
      <c r="D7129" t="s">
        <v>6829</v>
      </c>
      <c r="E7129">
        <v>3.7</v>
      </c>
      <c r="F7129">
        <v>52</v>
      </c>
      <c r="G7129" s="21">
        <v>14.9</v>
      </c>
      <c r="H7129">
        <v>2017</v>
      </c>
      <c r="J7129" t="str">
        <f>_xlfn.CONCAT(Table1[#This Row])</f>
        <v>La Roque 2017FranceCahorsMas del Périé - Fabien Jouves3.75214.92017</v>
      </c>
      <c r="S7129" t="b">
        <v>0</v>
      </c>
    </row>
    <row r="7130" spans="1:19" x14ac:dyDescent="0.2">
      <c r="A7130" t="s">
        <v>7802</v>
      </c>
      <c r="B7130" t="s">
        <v>16</v>
      </c>
      <c r="C7130" t="s">
        <v>1359</v>
      </c>
      <c r="D7130" t="s">
        <v>589</v>
      </c>
      <c r="E7130">
        <v>3.6</v>
      </c>
      <c r="F7130">
        <v>52</v>
      </c>
      <c r="G7130" s="21">
        <v>22.99</v>
      </c>
      <c r="H7130">
        <v>2017</v>
      </c>
      <c r="J7130" t="str">
        <f>_xlfn.CONCAT(Table1[#This Row])</f>
        <v>Occhetti Nebbiolo d'Alba 2017ItalyNebbiolo d'AlbaPrunotto3.65222.992017</v>
      </c>
      <c r="S7130" t="b">
        <v>0</v>
      </c>
    </row>
    <row r="7131" spans="1:19" x14ac:dyDescent="0.2">
      <c r="A7131" t="s">
        <v>4205</v>
      </c>
      <c r="B7131" t="s">
        <v>77</v>
      </c>
      <c r="C7131" t="s">
        <v>153</v>
      </c>
      <c r="D7131" t="s">
        <v>5891</v>
      </c>
      <c r="E7131">
        <v>4</v>
      </c>
      <c r="F7131">
        <v>51</v>
      </c>
      <c r="G7131" s="21">
        <v>19.989999999999998</v>
      </c>
      <c r="H7131">
        <v>2017</v>
      </c>
      <c r="J7131" t="str">
        <f>_xlfn.CONCAT(Table1[#This Row])</f>
        <v>Colheita Seleccionada Tinto 2017PortugalAlentejanoQuinta do Paral45119.992017</v>
      </c>
      <c r="S7131" t="b">
        <v>0</v>
      </c>
    </row>
    <row r="7132" spans="1:19" x14ac:dyDescent="0.2">
      <c r="A7132" t="s">
        <v>5006</v>
      </c>
      <c r="B7132" t="s">
        <v>277</v>
      </c>
      <c r="C7132" t="s">
        <v>278</v>
      </c>
      <c r="D7132" t="s">
        <v>7741</v>
      </c>
      <c r="E7132">
        <v>4</v>
      </c>
      <c r="F7132">
        <v>51</v>
      </c>
      <c r="G7132" s="21">
        <v>11.47</v>
      </c>
      <c r="H7132">
        <v>2017</v>
      </c>
      <c r="J7132" t="str">
        <f>_xlfn.CONCAT(Table1[#This Row])</f>
        <v>Spätburgunder Trocken 2017GermanyPfalzStern45111.472017</v>
      </c>
      <c r="S7132" t="b">
        <v>0</v>
      </c>
    </row>
    <row r="7133" spans="1:19" x14ac:dyDescent="0.2">
      <c r="A7133" t="s">
        <v>7754</v>
      </c>
      <c r="B7133" t="s">
        <v>66</v>
      </c>
      <c r="C7133" t="s">
        <v>632</v>
      </c>
      <c r="D7133" t="s">
        <v>2815</v>
      </c>
      <c r="E7133">
        <v>4</v>
      </c>
      <c r="F7133">
        <v>51</v>
      </c>
      <c r="G7133" s="21">
        <v>24.18</v>
      </c>
      <c r="H7133">
        <v>2017</v>
      </c>
      <c r="J7133" t="str">
        <f>_xlfn.CONCAT(Table1[#This Row])</f>
        <v>Alicante 2017SpainAlicanteEl Sequé45124.182017</v>
      </c>
      <c r="S7133" t="b">
        <v>0</v>
      </c>
    </row>
    <row r="7134" spans="1:19" x14ac:dyDescent="0.2">
      <c r="A7134" t="s">
        <v>7740</v>
      </c>
      <c r="B7134" t="s">
        <v>16</v>
      </c>
      <c r="C7134" t="s">
        <v>178</v>
      </c>
      <c r="D7134" t="s">
        <v>7503</v>
      </c>
      <c r="E7134">
        <v>3.9</v>
      </c>
      <c r="F7134">
        <v>51</v>
      </c>
      <c r="G7134" s="21">
        <v>11.19</v>
      </c>
      <c r="H7134">
        <v>2017</v>
      </c>
      <c r="J7134" t="str">
        <f>_xlfn.CONCAT(Table1[#This Row])</f>
        <v>Le Masche Barbera d'Alba Superiore 2017ItalyBarbera d'AlbaBelColle3.95111.192017</v>
      </c>
      <c r="S7134" t="b">
        <v>0</v>
      </c>
    </row>
    <row r="7135" spans="1:19" x14ac:dyDescent="0.2">
      <c r="A7135" t="s">
        <v>3303</v>
      </c>
      <c r="B7135" t="s">
        <v>62</v>
      </c>
      <c r="C7135" t="s">
        <v>686</v>
      </c>
      <c r="D7135" t="s">
        <v>2086</v>
      </c>
      <c r="E7135">
        <v>3.9</v>
      </c>
      <c r="F7135">
        <v>51</v>
      </c>
      <c r="G7135" s="21">
        <v>24.49</v>
      </c>
      <c r="H7135">
        <v>2017</v>
      </c>
      <c r="J7135" t="str">
        <f>_xlfn.CONCAT(Table1[#This Row])</f>
        <v>Red Blend 2017South AfricaSwartlandBadenhorst3.95124.492017</v>
      </c>
      <c r="S7135" t="b">
        <v>0</v>
      </c>
    </row>
    <row r="7136" spans="1:19" x14ac:dyDescent="0.2">
      <c r="A7136" t="s">
        <v>7756</v>
      </c>
      <c r="B7136" t="s">
        <v>9</v>
      </c>
      <c r="C7136" t="s">
        <v>134</v>
      </c>
      <c r="D7136" t="s">
        <v>361</v>
      </c>
      <c r="E7136">
        <v>3.9</v>
      </c>
      <c r="F7136">
        <v>51</v>
      </c>
      <c r="G7136" s="21">
        <v>34.020000000000003</v>
      </c>
      <c r="H7136">
        <v>2017</v>
      </c>
      <c r="J7136" t="str">
        <f>_xlfn.CONCAT(Table1[#This Row])</f>
        <v>François de Tournon Saint-Joseph 2017FranceSaint-JosephDelas3.95134.022017</v>
      </c>
      <c r="S7136" t="b">
        <v>0</v>
      </c>
    </row>
    <row r="7137" spans="1:19" x14ac:dyDescent="0.2">
      <c r="A7137" t="s">
        <v>7774</v>
      </c>
      <c r="B7137" t="s">
        <v>66</v>
      </c>
      <c r="C7137" t="s">
        <v>829</v>
      </c>
      <c r="D7137" t="s">
        <v>7775</v>
      </c>
      <c r="E7137">
        <v>3.8</v>
      </c>
      <c r="F7137">
        <v>51</v>
      </c>
      <c r="G7137" s="21">
        <v>29.99</v>
      </c>
      <c r="H7137">
        <v>2017</v>
      </c>
      <c r="J7137" t="str">
        <f>_xlfn.CONCAT(Table1[#This Row])</f>
        <v>4 Kilos 2017SpainMallorca4 Kilos Vinícola3.85129.992017</v>
      </c>
      <c r="S7137" t="b">
        <v>0</v>
      </c>
    </row>
    <row r="7138" spans="1:19" x14ac:dyDescent="0.2">
      <c r="A7138" t="s">
        <v>7731</v>
      </c>
      <c r="B7138" t="s">
        <v>70</v>
      </c>
      <c r="C7138" t="s">
        <v>876</v>
      </c>
      <c r="D7138" t="s">
        <v>7732</v>
      </c>
      <c r="E7138">
        <v>3.7</v>
      </c>
      <c r="F7138">
        <v>51</v>
      </c>
      <c r="G7138" s="21">
        <v>13.16</v>
      </c>
      <c r="H7138">
        <v>2017</v>
      </c>
      <c r="J7138" t="str">
        <f>_xlfn.CONCAT(Table1[#This Row])</f>
        <v>Zinfandel Sonoma Heritage Vines 2017United StatesDry Creek ValleyRancho Zabaco3.75113.162017</v>
      </c>
      <c r="S7138" t="b">
        <v>0</v>
      </c>
    </row>
    <row r="7139" spans="1:19" x14ac:dyDescent="0.2">
      <c r="A7139" t="s">
        <v>7736</v>
      </c>
      <c r="B7139" t="s">
        <v>16</v>
      </c>
      <c r="C7139" t="s">
        <v>1463</v>
      </c>
      <c r="D7139" t="s">
        <v>4707</v>
      </c>
      <c r="E7139">
        <v>3.6</v>
      </c>
      <c r="F7139">
        <v>51</v>
      </c>
      <c r="G7139" s="21">
        <v>6.5</v>
      </c>
      <c r="H7139">
        <v>2017</v>
      </c>
      <c r="J7139" t="str">
        <f>_xlfn.CONCAT(Table1[#This Row])</f>
        <v>Aglianico Beneventano 2017ItalyCampaniaVesevo3.6516.52017</v>
      </c>
      <c r="S7139" t="b">
        <v>0</v>
      </c>
    </row>
    <row r="7140" spans="1:19" x14ac:dyDescent="0.2">
      <c r="A7140" t="s">
        <v>7777</v>
      </c>
      <c r="B7140" t="s">
        <v>9</v>
      </c>
      <c r="C7140" t="s">
        <v>175</v>
      </c>
      <c r="D7140" t="s">
        <v>2766</v>
      </c>
      <c r="E7140">
        <v>3.5</v>
      </c>
      <c r="F7140">
        <v>51</v>
      </c>
      <c r="G7140" s="21">
        <v>7.75</v>
      </c>
      <c r="H7140">
        <v>2017</v>
      </c>
      <c r="J7140" t="str">
        <f>_xlfn.CONCAT(Table1[#This Row])</f>
        <v>Syrah - Viognier Sud de France 2017FrancePays d'OcArrogant Frog3.5517.752017</v>
      </c>
      <c r="S7140" t="b">
        <v>0</v>
      </c>
    </row>
    <row r="7141" spans="1:19" x14ac:dyDescent="0.2">
      <c r="A7141" t="s">
        <v>7663</v>
      </c>
      <c r="B7141" t="s">
        <v>16</v>
      </c>
      <c r="C7141" t="s">
        <v>404</v>
      </c>
      <c r="D7141" t="s">
        <v>405</v>
      </c>
      <c r="E7141">
        <v>4.0999999999999996</v>
      </c>
      <c r="F7141">
        <v>50</v>
      </c>
      <c r="G7141" s="21">
        <v>40.96</v>
      </c>
      <c r="H7141">
        <v>2017</v>
      </c>
      <c r="J7141" t="str">
        <f>_xlfn.CONCAT(Table1[#This Row])</f>
        <v>Sanct Valentin Lagrein Riserva 2017ItalySüdtirol - Alto AdigeSt. Michael-Eppan4.15040.962017</v>
      </c>
      <c r="S7141" t="b">
        <v>0</v>
      </c>
    </row>
    <row r="7142" spans="1:19" x14ac:dyDescent="0.2">
      <c r="A7142" t="s">
        <v>7689</v>
      </c>
      <c r="B7142" t="s">
        <v>62</v>
      </c>
      <c r="C7142" t="s">
        <v>1798</v>
      </c>
      <c r="D7142" t="s">
        <v>3230</v>
      </c>
      <c r="E7142">
        <v>4</v>
      </c>
      <c r="F7142">
        <v>50</v>
      </c>
      <c r="G7142" s="21">
        <v>50.56</v>
      </c>
      <c r="H7142">
        <v>2017</v>
      </c>
      <c r="J7142" t="str">
        <f>_xlfn.CONCAT(Table1[#This Row])</f>
        <v>Le Cap Maritime Pinot Noir 2017South AfricaCoastal RegionBoekenhoutskloof45050.562017</v>
      </c>
      <c r="S7142" t="b">
        <v>0</v>
      </c>
    </row>
    <row r="7143" spans="1:19" x14ac:dyDescent="0.2">
      <c r="A7143" t="s">
        <v>7686</v>
      </c>
      <c r="B7143" t="s">
        <v>62</v>
      </c>
      <c r="C7143" t="s">
        <v>259</v>
      </c>
      <c r="D7143" t="s">
        <v>260</v>
      </c>
      <c r="E7143">
        <v>3.8</v>
      </c>
      <c r="F7143">
        <v>50</v>
      </c>
      <c r="G7143" s="21">
        <v>10</v>
      </c>
      <c r="H7143">
        <v>2017</v>
      </c>
      <c r="J7143" t="str">
        <f>_xlfn.CONCAT(Table1[#This Row])</f>
        <v>Whale Pod Syrah - Merlot 2017South AfricaWalker BayCreation3.850102017</v>
      </c>
      <c r="S7143" t="b">
        <v>0</v>
      </c>
    </row>
    <row r="7144" spans="1:19" x14ac:dyDescent="0.2">
      <c r="A7144" t="s">
        <v>7682</v>
      </c>
      <c r="B7144" t="s">
        <v>9</v>
      </c>
      <c r="C7144" t="s">
        <v>56</v>
      </c>
      <c r="D7144" t="s">
        <v>2834</v>
      </c>
      <c r="E7144">
        <v>3.7</v>
      </c>
      <c r="F7144">
        <v>50</v>
      </c>
      <c r="G7144" s="21">
        <v>18.27</v>
      </c>
      <c r="H7144">
        <v>2017</v>
      </c>
      <c r="J7144" t="str">
        <f>_xlfn.CONCAT(Table1[#This Row])</f>
        <v>Côtes du Rhône Nature 2017FranceCôtes-du-RhôneClos du Caillou3.75018.272017</v>
      </c>
      <c r="S7144" t="b">
        <v>0</v>
      </c>
    </row>
    <row r="7145" spans="1:19" x14ac:dyDescent="0.2">
      <c r="A7145" t="s">
        <v>7665</v>
      </c>
      <c r="B7145" t="s">
        <v>9</v>
      </c>
      <c r="C7145" t="s">
        <v>2016</v>
      </c>
      <c r="D7145" t="s">
        <v>423</v>
      </c>
      <c r="E7145">
        <v>3.6</v>
      </c>
      <c r="F7145">
        <v>50</v>
      </c>
      <c r="G7145" s="21">
        <v>20.81</v>
      </c>
      <c r="H7145">
        <v>2017</v>
      </c>
      <c r="J7145" t="str">
        <f>_xlfn.CONCAT(Table1[#This Row])</f>
        <v>Château des Jacques Moulin-à-Vent 2017FranceMoulin-à-VentLouis Jadot3.65020.812017</v>
      </c>
      <c r="S7145" t="b">
        <v>0</v>
      </c>
    </row>
    <row r="7146" spans="1:19" x14ac:dyDescent="0.2">
      <c r="A7146" t="s">
        <v>7659</v>
      </c>
      <c r="B7146" t="s">
        <v>16</v>
      </c>
      <c r="C7146" t="s">
        <v>99</v>
      </c>
      <c r="D7146" t="s">
        <v>840</v>
      </c>
      <c r="E7146">
        <v>3.5</v>
      </c>
      <c r="F7146">
        <v>50</v>
      </c>
      <c r="G7146" s="21">
        <v>8.4</v>
      </c>
      <c r="H7146">
        <v>2017</v>
      </c>
      <c r="J7146" t="str">
        <f>_xlfn.CONCAT(Table1[#This Row])</f>
        <v>Belpasso Rosso 2017ItalyVenetoAllegrini3.5508.42017</v>
      </c>
      <c r="S7146" t="b">
        <v>0</v>
      </c>
    </row>
    <row r="7147" spans="1:19" x14ac:dyDescent="0.2">
      <c r="A7147" t="s">
        <v>6842</v>
      </c>
      <c r="B7147" t="s">
        <v>34</v>
      </c>
      <c r="C7147" t="s">
        <v>150</v>
      </c>
      <c r="D7147" t="s">
        <v>2006</v>
      </c>
      <c r="E7147">
        <v>3.5</v>
      </c>
      <c r="F7147">
        <v>50</v>
      </c>
      <c r="G7147" s="21">
        <v>8.5</v>
      </c>
      <c r="H7147">
        <v>2017</v>
      </c>
      <c r="J7147" t="str">
        <f>_xlfn.CONCAT(Table1[#This Row])</f>
        <v>Reserva Cabernet Sauvignon 2017ChileCentral Valleyde Gras3.5508.52017</v>
      </c>
      <c r="S7147" t="b">
        <v>0</v>
      </c>
    </row>
    <row r="7148" spans="1:19" x14ac:dyDescent="0.2">
      <c r="A7148" t="s">
        <v>7687</v>
      </c>
      <c r="B7148" t="s">
        <v>23</v>
      </c>
      <c r="C7148" t="s">
        <v>247</v>
      </c>
      <c r="D7148" t="s">
        <v>4988</v>
      </c>
      <c r="E7148">
        <v>3.5</v>
      </c>
      <c r="F7148">
        <v>50</v>
      </c>
      <c r="G7148" s="21">
        <v>10.69</v>
      </c>
      <c r="H7148">
        <v>2017</v>
      </c>
      <c r="J7148" t="str">
        <f>_xlfn.CONCAT(Table1[#This Row])</f>
        <v>Cuvée Classic Rot 2017AustriaBurgenlandSalzl Seewinkelhof3.55010.692017</v>
      </c>
      <c r="S7148" t="b">
        <v>0</v>
      </c>
    </row>
    <row r="7149" spans="1:19" x14ac:dyDescent="0.2">
      <c r="A7149" t="s">
        <v>1561</v>
      </c>
      <c r="B7149" t="s">
        <v>9</v>
      </c>
      <c r="C7149" t="s">
        <v>175</v>
      </c>
      <c r="D7149" t="s">
        <v>2694</v>
      </c>
      <c r="E7149">
        <v>3.3</v>
      </c>
      <c r="F7149">
        <v>50</v>
      </c>
      <c r="G7149" s="21">
        <v>9.23</v>
      </c>
      <c r="H7149">
        <v>2017</v>
      </c>
      <c r="J7149" t="str">
        <f>_xlfn.CONCAT(Table1[#This Row])</f>
        <v>Merlot 2017FrancePays d'OcLa Chevalière3.3509.232017</v>
      </c>
      <c r="S7149" t="b">
        <v>0</v>
      </c>
    </row>
    <row r="7150" spans="1:19" x14ac:dyDescent="0.2">
      <c r="A7150" t="s">
        <v>7685</v>
      </c>
      <c r="B7150" t="s">
        <v>34</v>
      </c>
      <c r="C7150" t="s">
        <v>718</v>
      </c>
      <c r="D7150" t="s">
        <v>737</v>
      </c>
      <c r="E7150">
        <v>3.3</v>
      </c>
      <c r="F7150">
        <v>50</v>
      </c>
      <c r="G7150" s="21">
        <v>12.62</v>
      </c>
      <c r="H7150">
        <v>2017</v>
      </c>
      <c r="J7150" t="str">
        <f>_xlfn.CONCAT(Table1[#This Row])</f>
        <v>Special Reserve Carmenère 2017ChileColchagua ValleySiegel3.35012.622017</v>
      </c>
      <c r="S7150" t="b">
        <v>0</v>
      </c>
    </row>
    <row r="7151" spans="1:19" x14ac:dyDescent="0.2">
      <c r="A7151" t="s">
        <v>7610</v>
      </c>
      <c r="B7151" t="s">
        <v>196</v>
      </c>
      <c r="C7151" t="s">
        <v>701</v>
      </c>
      <c r="D7151" t="s">
        <v>2160</v>
      </c>
      <c r="E7151">
        <v>4.3</v>
      </c>
      <c r="F7151">
        <v>49</v>
      </c>
      <c r="G7151" s="21">
        <v>24</v>
      </c>
      <c r="H7151">
        <v>2017</v>
      </c>
      <c r="J7151" t="str">
        <f>_xlfn.CONCAT(Table1[#This Row])</f>
        <v>Ameri 2017ArgentinaTupungatoDomaine Bousquet4.349242017</v>
      </c>
      <c r="S7151" t="b">
        <v>0</v>
      </c>
    </row>
    <row r="7152" spans="1:19" x14ac:dyDescent="0.2">
      <c r="A7152" t="s">
        <v>7571</v>
      </c>
      <c r="B7152" t="s">
        <v>23</v>
      </c>
      <c r="C7152" t="s">
        <v>24</v>
      </c>
      <c r="D7152" t="s">
        <v>25</v>
      </c>
      <c r="E7152">
        <v>4.0999999999999996</v>
      </c>
      <c r="F7152">
        <v>49</v>
      </c>
      <c r="G7152" s="21">
        <v>32.9</v>
      </c>
      <c r="H7152">
        <v>2017</v>
      </c>
      <c r="J7152" t="str">
        <f>_xlfn.CONCAT(Table1[#This Row])</f>
        <v>Rosenberg 2017AustriaCarnuntumMarkowitsch4.14932.92017</v>
      </c>
      <c r="S7152" t="b">
        <v>0</v>
      </c>
    </row>
    <row r="7153" spans="1:19" x14ac:dyDescent="0.2">
      <c r="A7153" t="s">
        <v>7600</v>
      </c>
      <c r="B7153" t="s">
        <v>16</v>
      </c>
      <c r="C7153" t="s">
        <v>394</v>
      </c>
      <c r="D7153" t="s">
        <v>992</v>
      </c>
      <c r="E7153">
        <v>4.0999999999999996</v>
      </c>
      <c r="F7153">
        <v>49</v>
      </c>
      <c r="G7153" s="21">
        <v>25.99</v>
      </c>
      <c r="H7153">
        <v>2017</v>
      </c>
      <c r="J7153" t="str">
        <f>_xlfn.CONCAT(Table1[#This Row])</f>
        <v>La Groletta Amarone della Valpolicella 2017ItalyAmarone della ValpolicellaCorte Giara4.14925.992017</v>
      </c>
      <c r="S7153" t="b">
        <v>0</v>
      </c>
    </row>
    <row r="7154" spans="1:19" x14ac:dyDescent="0.2">
      <c r="A7154" t="s">
        <v>650</v>
      </c>
      <c r="B7154" t="s">
        <v>9</v>
      </c>
      <c r="C7154" t="s">
        <v>27</v>
      </c>
      <c r="D7154" t="s">
        <v>7595</v>
      </c>
      <c r="E7154">
        <v>3.9</v>
      </c>
      <c r="F7154">
        <v>49</v>
      </c>
      <c r="G7154" s="21">
        <v>17.38</v>
      </c>
      <c r="H7154">
        <v>2017</v>
      </c>
      <c r="J7154" t="str">
        <f>_xlfn.CONCAT(Table1[#This Row])</f>
        <v>Gigondas 2017FranceGigondasDomaine Palon3.94917.382017</v>
      </c>
      <c r="S7154" t="b">
        <v>0</v>
      </c>
    </row>
    <row r="7155" spans="1:19" x14ac:dyDescent="0.2">
      <c r="A7155" t="s">
        <v>7586</v>
      </c>
      <c r="B7155" t="s">
        <v>16</v>
      </c>
      <c r="C7155" t="s">
        <v>1925</v>
      </c>
      <c r="D7155" t="s">
        <v>2550</v>
      </c>
      <c r="E7155">
        <v>3.8</v>
      </c>
      <c r="F7155">
        <v>49</v>
      </c>
      <c r="G7155" s="21">
        <v>8.9</v>
      </c>
      <c r="H7155">
        <v>2017</v>
      </c>
      <c r="J7155" t="str">
        <f>_xlfn.CONCAT(Table1[#This Row])</f>
        <v>Don Camillo Sangiovese 2017ItalyTerre di ChietiFarnese3.8498.92017</v>
      </c>
      <c r="S7155" t="b">
        <v>0</v>
      </c>
    </row>
    <row r="7156" spans="1:19" x14ac:dyDescent="0.2">
      <c r="A7156" t="s">
        <v>7591</v>
      </c>
      <c r="B7156" t="s">
        <v>16</v>
      </c>
      <c r="C7156" t="s">
        <v>2291</v>
      </c>
      <c r="D7156" t="s">
        <v>7592</v>
      </c>
      <c r="E7156">
        <v>3.8</v>
      </c>
      <c r="F7156">
        <v>49</v>
      </c>
      <c r="G7156" s="21">
        <v>13.64</v>
      </c>
      <c r="H7156">
        <v>2017</v>
      </c>
      <c r="J7156" t="str">
        <f>_xlfn.CONCAT(Table1[#This Row])</f>
        <v>Castagnino Syrah 2017ItalyCortonaFabrizio Dionisio3.84913.642017</v>
      </c>
      <c r="S7156" t="b">
        <v>0</v>
      </c>
    </row>
    <row r="7157" spans="1:19" x14ac:dyDescent="0.2">
      <c r="A7157" t="s">
        <v>243</v>
      </c>
      <c r="B7157" t="s">
        <v>9</v>
      </c>
      <c r="C7157" t="s">
        <v>1784</v>
      </c>
      <c r="D7157" t="s">
        <v>1785</v>
      </c>
      <c r="E7157">
        <v>3.6</v>
      </c>
      <c r="F7157">
        <v>49</v>
      </c>
      <c r="G7157" s="21">
        <v>9.7799999999999994</v>
      </c>
      <c r="H7157">
        <v>2017</v>
      </c>
      <c r="J7157" t="str">
        <f>_xlfn.CONCAT(Table1[#This Row])</f>
        <v>Syrah 2017FranceCostières-de-NîmesMichel Gassier3.6499.782017</v>
      </c>
      <c r="S7157" t="b">
        <v>0</v>
      </c>
    </row>
    <row r="7158" spans="1:19" x14ac:dyDescent="0.2">
      <c r="A7158" t="s">
        <v>7611</v>
      </c>
      <c r="B7158" t="s">
        <v>9</v>
      </c>
      <c r="C7158" t="s">
        <v>428</v>
      </c>
      <c r="D7158" t="s">
        <v>7612</v>
      </c>
      <c r="E7158">
        <v>3.6</v>
      </c>
      <c r="F7158">
        <v>49</v>
      </c>
      <c r="G7158" s="21">
        <v>16.38</v>
      </c>
      <c r="H7158">
        <v>2017</v>
      </c>
      <c r="J7158" t="str">
        <f>_xlfn.CONCAT(Table1[#This Row])</f>
        <v>Côtes du Roussillon 2017FranceCôtes du RoussillonDomaine de Fontclare3.64916.382017</v>
      </c>
      <c r="S7158" t="b">
        <v>0</v>
      </c>
    </row>
    <row r="7159" spans="1:19" x14ac:dyDescent="0.2">
      <c r="A7159" t="s">
        <v>6746</v>
      </c>
      <c r="B7159" t="s">
        <v>66</v>
      </c>
      <c r="C7159" t="s">
        <v>669</v>
      </c>
      <c r="D7159" t="s">
        <v>7602</v>
      </c>
      <c r="E7159">
        <v>3.4</v>
      </c>
      <c r="F7159">
        <v>49</v>
      </c>
      <c r="G7159" s="21">
        <v>4.8600000000000003</v>
      </c>
      <c r="H7159">
        <v>2017</v>
      </c>
      <c r="J7159" t="str">
        <f>_xlfn.CONCAT(Table1[#This Row])</f>
        <v>Tempranillo - Syrah 2017SpainValenciaMarqués de Monte Meru3.4494.862017</v>
      </c>
      <c r="S7159" t="b">
        <v>0</v>
      </c>
    </row>
    <row r="7160" spans="1:19" x14ac:dyDescent="0.2">
      <c r="A7160" t="s">
        <v>7517</v>
      </c>
      <c r="B7160" t="s">
        <v>62</v>
      </c>
      <c r="C7160" t="s">
        <v>63</v>
      </c>
      <c r="D7160" t="s">
        <v>1476</v>
      </c>
      <c r="E7160">
        <v>4.4000000000000004</v>
      </c>
      <c r="F7160">
        <v>48</v>
      </c>
      <c r="G7160" s="21">
        <v>17.79</v>
      </c>
      <c r="H7160">
        <v>2017</v>
      </c>
      <c r="J7160" t="str">
        <f>_xlfn.CONCAT(Table1[#This Row])</f>
        <v>Ansela van de Caab 2017South AfricaStellenboschMuratie4.44817.792017</v>
      </c>
      <c r="S7160" t="b">
        <v>0</v>
      </c>
    </row>
    <row r="7161" spans="1:19" x14ac:dyDescent="0.2">
      <c r="A7161" t="s">
        <v>7509</v>
      </c>
      <c r="B7161" t="s">
        <v>9</v>
      </c>
      <c r="C7161" t="s">
        <v>7510</v>
      </c>
      <c r="D7161" t="s">
        <v>7511</v>
      </c>
      <c r="E7161">
        <v>4.0999999999999996</v>
      </c>
      <c r="F7161">
        <v>48</v>
      </c>
      <c r="G7161" s="21">
        <v>37.9</v>
      </c>
      <c r="H7161">
        <v>2017</v>
      </c>
      <c r="J7161" t="str">
        <f>_xlfn.CONCAT(Table1[#This Row])</f>
        <v>Givry 1er Cru 'A Vigne Rouge' 2017FranceGivry 1er Cru 'Vigne Rouge'Domaine François Lumpp4.14837.92017</v>
      </c>
      <c r="S7161" t="b">
        <v>0</v>
      </c>
    </row>
    <row r="7162" spans="1:19" x14ac:dyDescent="0.2">
      <c r="A7162" t="s">
        <v>7519</v>
      </c>
      <c r="B7162" t="s">
        <v>46</v>
      </c>
      <c r="C7162" t="s">
        <v>131</v>
      </c>
      <c r="D7162" t="s">
        <v>1159</v>
      </c>
      <c r="E7162">
        <v>4.0999999999999996</v>
      </c>
      <c r="F7162">
        <v>48</v>
      </c>
      <c r="G7162" s="21">
        <v>47.99</v>
      </c>
      <c r="H7162">
        <v>2017</v>
      </c>
      <c r="J7162" t="str">
        <f>_xlfn.CONCAT(Table1[#This Row])</f>
        <v>Serpico Cabernet Sauvignon 2017AustraliaMcLaren ValeMitolo4.14847.992017</v>
      </c>
      <c r="S7162" t="b">
        <v>0</v>
      </c>
    </row>
    <row r="7163" spans="1:19" x14ac:dyDescent="0.2">
      <c r="A7163" t="s">
        <v>7532</v>
      </c>
      <c r="B7163" t="s">
        <v>277</v>
      </c>
      <c r="C7163" t="s">
        <v>346</v>
      </c>
      <c r="D7163" t="s">
        <v>347</v>
      </c>
      <c r="E7163">
        <v>4.0999999999999996</v>
      </c>
      <c r="F7163">
        <v>48</v>
      </c>
      <c r="G7163" s="21">
        <v>18</v>
      </c>
      <c r="H7163">
        <v>2017</v>
      </c>
      <c r="J7163" t="str">
        <f>_xlfn.CONCAT(Table1[#This Row])</f>
        <v>Malterdinger Spätburgunder 2017GermanyBadenBernhard Huber4.148182017</v>
      </c>
      <c r="S7163" t="b">
        <v>0</v>
      </c>
    </row>
    <row r="7164" spans="1:19" x14ac:dyDescent="0.2">
      <c r="A7164" t="s">
        <v>7528</v>
      </c>
      <c r="B7164" t="s">
        <v>9</v>
      </c>
      <c r="C7164" t="s">
        <v>134</v>
      </c>
      <c r="D7164" t="s">
        <v>651</v>
      </c>
      <c r="E7164">
        <v>4</v>
      </c>
      <c r="F7164">
        <v>48</v>
      </c>
      <c r="G7164" s="21">
        <v>21.24</v>
      </c>
      <c r="H7164">
        <v>2017</v>
      </c>
      <c r="J7164" t="str">
        <f>_xlfn.CONCAT(Table1[#This Row])</f>
        <v>Saint-Joseph Deschants 2017FranceSaint-JosephM. Chapoutier44821.242017</v>
      </c>
      <c r="S7164" t="b">
        <v>0</v>
      </c>
    </row>
    <row r="7165" spans="1:19" x14ac:dyDescent="0.2">
      <c r="A7165" t="s">
        <v>7536</v>
      </c>
      <c r="B7165" t="s">
        <v>23</v>
      </c>
      <c r="C7165" t="s">
        <v>1600</v>
      </c>
      <c r="D7165" t="s">
        <v>5468</v>
      </c>
      <c r="E7165">
        <v>4</v>
      </c>
      <c r="F7165">
        <v>48</v>
      </c>
      <c r="G7165" s="21">
        <v>29.28</v>
      </c>
      <c r="H7165">
        <v>2017</v>
      </c>
      <c r="J7165" t="str">
        <f>_xlfn.CONCAT(Table1[#This Row])</f>
        <v>Die Versuchung Rot 2017AustriaNiederösterreichWeingut Krug44829.282017</v>
      </c>
      <c r="S7165" t="b">
        <v>0</v>
      </c>
    </row>
    <row r="7166" spans="1:19" x14ac:dyDescent="0.2">
      <c r="A7166" t="s">
        <v>7500</v>
      </c>
      <c r="B7166" t="s">
        <v>62</v>
      </c>
      <c r="C7166" t="s">
        <v>1798</v>
      </c>
      <c r="D7166" t="s">
        <v>1799</v>
      </c>
      <c r="E7166">
        <v>3.9</v>
      </c>
      <c r="F7166">
        <v>48</v>
      </c>
      <c r="G7166" s="21">
        <v>18.84</v>
      </c>
      <c r="H7166">
        <v>2017</v>
      </c>
      <c r="J7166" t="str">
        <f>_xlfn.CONCAT(Table1[#This Row])</f>
        <v>The Motorcycle Marvel 2017South AfricaCoastal RegionNederburg3.94818.842017</v>
      </c>
      <c r="S7166" t="b">
        <v>0</v>
      </c>
    </row>
    <row r="7167" spans="1:19" x14ac:dyDescent="0.2">
      <c r="A7167" t="s">
        <v>7508</v>
      </c>
      <c r="B7167" t="s">
        <v>9</v>
      </c>
      <c r="C7167" t="s">
        <v>414</v>
      </c>
      <c r="D7167" t="s">
        <v>5227</v>
      </c>
      <c r="E7167">
        <v>3.9</v>
      </c>
      <c r="F7167">
        <v>48</v>
      </c>
      <c r="G7167" s="21">
        <v>28.76</v>
      </c>
      <c r="H7167">
        <v>2017</v>
      </c>
      <c r="J7167" t="str">
        <f>_xlfn.CONCAT(Table1[#This Row])</f>
        <v>Domaine Grand Veneur Châteauneuf-du-Pape 'Le Miocène' 2017FranceChâteauneuf-du-PapeAlain Jaume3.94828.762017</v>
      </c>
      <c r="S7167" t="b">
        <v>0</v>
      </c>
    </row>
    <row r="7168" spans="1:19" x14ac:dyDescent="0.2">
      <c r="A7168" t="s">
        <v>624</v>
      </c>
      <c r="B7168" t="s">
        <v>9</v>
      </c>
      <c r="C7168" t="s">
        <v>217</v>
      </c>
      <c r="D7168" t="s">
        <v>3176</v>
      </c>
      <c r="E7168">
        <v>3.8</v>
      </c>
      <c r="F7168">
        <v>48</v>
      </c>
      <c r="G7168" s="21">
        <v>50.69</v>
      </c>
      <c r="H7168">
        <v>2017</v>
      </c>
      <c r="J7168" t="str">
        <f>_xlfn.CONCAT(Table1[#This Row])</f>
        <v>Margaux (Grand Cru Classé) 2017FranceMargauxChâteau Marquis de Terme3.84850.692017</v>
      </c>
      <c r="S7168" t="b">
        <v>0</v>
      </c>
    </row>
    <row r="7169" spans="1:19" x14ac:dyDescent="0.2">
      <c r="A7169" t="s">
        <v>1371</v>
      </c>
      <c r="B7169" t="s">
        <v>16</v>
      </c>
      <c r="C7169" t="s">
        <v>586</v>
      </c>
      <c r="D7169" t="s">
        <v>179</v>
      </c>
      <c r="E7169">
        <v>3.7</v>
      </c>
      <c r="F7169">
        <v>48</v>
      </c>
      <c r="G7169" s="21">
        <v>15.5</v>
      </c>
      <c r="H7169">
        <v>2017</v>
      </c>
      <c r="J7169" t="str">
        <f>_xlfn.CONCAT(Table1[#This Row])</f>
        <v>Dolcetto d'Alba 2017ItalyDolcetto d'AlbaEnzo Boglietti3.74815.52017</v>
      </c>
      <c r="S7169" t="b">
        <v>0</v>
      </c>
    </row>
    <row r="7170" spans="1:19" x14ac:dyDescent="0.2">
      <c r="A7170" t="s">
        <v>5890</v>
      </c>
      <c r="B7170" t="s">
        <v>77</v>
      </c>
      <c r="C7170" t="s">
        <v>1405</v>
      </c>
      <c r="D7170" t="s">
        <v>3358</v>
      </c>
      <c r="E7170">
        <v>3.6</v>
      </c>
      <c r="F7170">
        <v>48</v>
      </c>
      <c r="G7170" s="21">
        <v>12.67</v>
      </c>
      <c r="H7170">
        <v>2017</v>
      </c>
      <c r="J7170" t="str">
        <f>_xlfn.CONCAT(Table1[#This Row])</f>
        <v>Vinhas Velhas Tinto 2017PortugalAlentejoPaulo Laureano3.64812.672017</v>
      </c>
      <c r="S7170" t="b">
        <v>0</v>
      </c>
    </row>
    <row r="7171" spans="1:19" x14ac:dyDescent="0.2">
      <c r="A7171" t="s">
        <v>7524</v>
      </c>
      <c r="B7171" t="s">
        <v>16</v>
      </c>
      <c r="C7171" t="s">
        <v>302</v>
      </c>
      <c r="D7171" t="s">
        <v>7525</v>
      </c>
      <c r="E7171">
        <v>3.6</v>
      </c>
      <c r="F7171">
        <v>48</v>
      </c>
      <c r="G7171" s="21">
        <v>8.3699999999999992</v>
      </c>
      <c r="H7171">
        <v>2017</v>
      </c>
      <c r="J7171" t="str">
        <f>_xlfn.CONCAT(Table1[#This Row])</f>
        <v>I Quattro Conti Primitivo di Manduria 2017ItalyPrimitivo di ManduriaTenute Quattro Conti3.6488.372017</v>
      </c>
      <c r="S7171" t="b">
        <v>0</v>
      </c>
    </row>
    <row r="7172" spans="1:19" x14ac:dyDescent="0.2">
      <c r="A7172" t="s">
        <v>7533</v>
      </c>
      <c r="B7172" t="s">
        <v>23</v>
      </c>
      <c r="C7172" t="s">
        <v>247</v>
      </c>
      <c r="D7172" t="s">
        <v>6027</v>
      </c>
      <c r="E7172">
        <v>3.6</v>
      </c>
      <c r="F7172">
        <v>48</v>
      </c>
      <c r="G7172" s="21">
        <v>12.48</v>
      </c>
      <c r="H7172">
        <v>2017</v>
      </c>
      <c r="J7172" t="str">
        <f>_xlfn.CONCAT(Table1[#This Row])</f>
        <v>Zweigelt Classique 2017AustriaBurgenlandWeingut Pöckl3.64812.482017</v>
      </c>
      <c r="S7172" t="b">
        <v>0</v>
      </c>
    </row>
    <row r="7173" spans="1:19" x14ac:dyDescent="0.2">
      <c r="A7173" t="s">
        <v>7535</v>
      </c>
      <c r="B7173" t="s">
        <v>34</v>
      </c>
      <c r="C7173" t="s">
        <v>150</v>
      </c>
      <c r="D7173" t="s">
        <v>2006</v>
      </c>
      <c r="E7173">
        <v>3.5</v>
      </c>
      <c r="F7173">
        <v>48</v>
      </c>
      <c r="G7173" s="21">
        <v>9.4499999999999993</v>
      </c>
      <c r="H7173">
        <v>2017</v>
      </c>
      <c r="J7173" t="str">
        <f>_xlfn.CONCAT(Table1[#This Row])</f>
        <v>Reserva Carmenère 2017ChileCentral Valleyde Gras3.5489.452017</v>
      </c>
      <c r="S7173" t="b">
        <v>0</v>
      </c>
    </row>
    <row r="7174" spans="1:19" x14ac:dyDescent="0.2">
      <c r="A7174" t="s">
        <v>7504</v>
      </c>
      <c r="B7174" t="s">
        <v>16</v>
      </c>
      <c r="C7174" t="s">
        <v>17</v>
      </c>
      <c r="D7174" t="s">
        <v>4468</v>
      </c>
      <c r="E7174">
        <v>3.4</v>
      </c>
      <c r="F7174">
        <v>48</v>
      </c>
      <c r="G7174" s="21">
        <v>11.21</v>
      </c>
      <c r="H7174">
        <v>2017</v>
      </c>
      <c r="J7174" t="str">
        <f>_xlfn.CONCAT(Table1[#This Row])</f>
        <v>Rubio 2017ItalyToscanaPoggio San Polo3.44811.212017</v>
      </c>
      <c r="S7174" t="b">
        <v>0</v>
      </c>
    </row>
    <row r="7175" spans="1:19" x14ac:dyDescent="0.2">
      <c r="A7175" t="s">
        <v>7520</v>
      </c>
      <c r="B7175" t="s">
        <v>66</v>
      </c>
      <c r="C7175" t="s">
        <v>241</v>
      </c>
      <c r="D7175" t="s">
        <v>7521</v>
      </c>
      <c r="E7175">
        <v>3.2</v>
      </c>
      <c r="F7175">
        <v>48</v>
      </c>
      <c r="G7175" s="21">
        <v>5.35</v>
      </c>
      <c r="H7175">
        <v>2017</v>
      </c>
      <c r="J7175" t="str">
        <f>_xlfn.CONCAT(Table1[#This Row])</f>
        <v>Tempranillo - Shiraz 2017SpainCastillaFinca Milena3.2485.352017</v>
      </c>
      <c r="S7175" t="b">
        <v>0</v>
      </c>
    </row>
    <row r="7176" spans="1:19" x14ac:dyDescent="0.2">
      <c r="A7176" t="s">
        <v>4376</v>
      </c>
      <c r="B7176" t="s">
        <v>77</v>
      </c>
      <c r="C7176" t="s">
        <v>1405</v>
      </c>
      <c r="D7176" t="s">
        <v>5891</v>
      </c>
      <c r="E7176">
        <v>4.5</v>
      </c>
      <c r="F7176">
        <v>47</v>
      </c>
      <c r="G7176" s="21">
        <v>27.99</v>
      </c>
      <c r="H7176">
        <v>2017</v>
      </c>
      <c r="J7176" t="str">
        <f>_xlfn.CONCAT(Table1[#This Row])</f>
        <v>Reserva Tinto 2017PortugalAlentejoQuinta do Paral4.54727.992017</v>
      </c>
      <c r="S7176" t="b">
        <v>0</v>
      </c>
    </row>
    <row r="7177" spans="1:19" x14ac:dyDescent="0.2">
      <c r="A7177" t="s">
        <v>7431</v>
      </c>
      <c r="B7177" t="s">
        <v>16</v>
      </c>
      <c r="C7177" t="s">
        <v>926</v>
      </c>
      <c r="D7177" t="s">
        <v>927</v>
      </c>
      <c r="E7177">
        <v>4.2</v>
      </c>
      <c r="F7177">
        <v>47</v>
      </c>
      <c r="G7177" s="21">
        <v>37.450000000000003</v>
      </c>
      <c r="H7177">
        <v>2017</v>
      </c>
      <c r="J7177" t="str">
        <f>_xlfn.CONCAT(Table1[#This Row])</f>
        <v>Etna Feudo di Mezzo Il Quadro Delle Rose Rosso 2017ItalyEtnaTenuta delle Terre Nere4.24737.452017</v>
      </c>
      <c r="S7177" t="b">
        <v>0</v>
      </c>
    </row>
    <row r="7178" spans="1:19" x14ac:dyDescent="0.2">
      <c r="A7178" t="s">
        <v>7428</v>
      </c>
      <c r="B7178" t="s">
        <v>9</v>
      </c>
      <c r="C7178" t="s">
        <v>10</v>
      </c>
      <c r="D7178" t="s">
        <v>3264</v>
      </c>
      <c r="E7178">
        <v>4</v>
      </c>
      <c r="F7178">
        <v>47</v>
      </c>
      <c r="G7178" s="21">
        <v>48.55</v>
      </c>
      <c r="H7178">
        <v>2017</v>
      </c>
      <c r="J7178" t="str">
        <f>_xlfn.CONCAT(Table1[#This Row])</f>
        <v>Pomerol 2017FrancePomerolChâteau Rouget44748.552017</v>
      </c>
      <c r="S7178" t="b">
        <v>0</v>
      </c>
    </row>
    <row r="7179" spans="1:19" x14ac:dyDescent="0.2">
      <c r="A7179" t="s">
        <v>7432</v>
      </c>
      <c r="B7179" t="s">
        <v>16</v>
      </c>
      <c r="C7179" t="s">
        <v>926</v>
      </c>
      <c r="D7179" t="s">
        <v>927</v>
      </c>
      <c r="E7179">
        <v>4</v>
      </c>
      <c r="F7179">
        <v>47</v>
      </c>
      <c r="G7179" s="21">
        <v>37.450000000000003</v>
      </c>
      <c r="H7179">
        <v>2017</v>
      </c>
      <c r="J7179" t="str">
        <f>_xlfn.CONCAT(Table1[#This Row])</f>
        <v>Moganazzi 2017ItalyEtnaTenuta delle Terre Nere44737.452017</v>
      </c>
      <c r="S7179" t="b">
        <v>0</v>
      </c>
    </row>
    <row r="7180" spans="1:19" x14ac:dyDescent="0.2">
      <c r="A7180" t="s">
        <v>7440</v>
      </c>
      <c r="B7180" t="s">
        <v>9</v>
      </c>
      <c r="C7180" t="s">
        <v>117</v>
      </c>
      <c r="D7180" t="s">
        <v>1901</v>
      </c>
      <c r="E7180">
        <v>3.9</v>
      </c>
      <c r="F7180">
        <v>47</v>
      </c>
      <c r="G7180" s="21">
        <v>44.96</v>
      </c>
      <c r="H7180">
        <v>2017</v>
      </c>
      <c r="J7180" t="str">
        <f>_xlfn.CONCAT(Table1[#This Row])</f>
        <v>Pinot Fin Bourgogne 2017FranceBourgogneDomaine Arnoux-Lachaux3.94744.962017</v>
      </c>
      <c r="S7180" t="b">
        <v>0</v>
      </c>
    </row>
    <row r="7181" spans="1:19" x14ac:dyDescent="0.2">
      <c r="A7181" t="s">
        <v>7402</v>
      </c>
      <c r="B7181" t="s">
        <v>9</v>
      </c>
      <c r="C7181" t="s">
        <v>50</v>
      </c>
      <c r="D7181" t="s">
        <v>51</v>
      </c>
      <c r="E7181">
        <v>3.8</v>
      </c>
      <c r="F7181">
        <v>47</v>
      </c>
      <c r="G7181" s="21">
        <v>29.15</v>
      </c>
      <c r="H7181">
        <v>2017</v>
      </c>
      <c r="J7181" t="str">
        <f>_xlfn.CONCAT(Table1[#This Row])</f>
        <v>Las Flors de la Pèira Terrasses du Larzac 2017FranceTerrasses du LarzacLa Pèira en Damaisèla3.84729.152017</v>
      </c>
      <c r="S7181" t="b">
        <v>0</v>
      </c>
    </row>
    <row r="7182" spans="1:19" x14ac:dyDescent="0.2">
      <c r="A7182" t="s">
        <v>1597</v>
      </c>
      <c r="B7182" t="s">
        <v>16</v>
      </c>
      <c r="C7182" t="s">
        <v>93</v>
      </c>
      <c r="D7182" t="s">
        <v>6173</v>
      </c>
      <c r="E7182">
        <v>3.8</v>
      </c>
      <c r="F7182">
        <v>47</v>
      </c>
      <c r="G7182" s="21">
        <v>13.9</v>
      </c>
      <c r="H7182">
        <v>2017</v>
      </c>
      <c r="J7182" t="str">
        <f>_xlfn.CONCAT(Table1[#This Row])</f>
        <v>Chianti Classico 2017ItalyChianti ClassicoPoggio Al Sole3.84713.92017</v>
      </c>
      <c r="S7182" t="b">
        <v>0</v>
      </c>
    </row>
    <row r="7183" spans="1:19" x14ac:dyDescent="0.2">
      <c r="A7183" t="s">
        <v>7415</v>
      </c>
      <c r="B7183" t="s">
        <v>16</v>
      </c>
      <c r="C7183" t="s">
        <v>228</v>
      </c>
      <c r="D7183" t="s">
        <v>1443</v>
      </c>
      <c r="E7183">
        <v>3.7</v>
      </c>
      <c r="F7183">
        <v>47</v>
      </c>
      <c r="G7183" s="21">
        <v>9.85</v>
      </c>
      <c r="H7183">
        <v>2017</v>
      </c>
      <c r="J7183" t="str">
        <f>_xlfn.CONCAT(Table1[#This Row])</f>
        <v>Altavilla della Corte Cabernet Sauvignon 2017ItalyTerre SicilianeFirriato3.7479.852017</v>
      </c>
      <c r="S7183" t="b">
        <v>0</v>
      </c>
    </row>
    <row r="7184" spans="1:19" x14ac:dyDescent="0.2">
      <c r="A7184" t="s">
        <v>7427</v>
      </c>
      <c r="B7184" t="s">
        <v>16</v>
      </c>
      <c r="C7184" t="s">
        <v>53</v>
      </c>
      <c r="D7184" t="s">
        <v>5682</v>
      </c>
      <c r="E7184">
        <v>3.7</v>
      </c>
      <c r="F7184">
        <v>47</v>
      </c>
      <c r="G7184" s="21">
        <v>5.5</v>
      </c>
      <c r="H7184">
        <v>2017</v>
      </c>
      <c r="J7184" t="str">
        <f>_xlfn.CONCAT(Table1[#This Row])</f>
        <v>Puglia Negroamaro 2017ItalyPugliaMontecore3.7475.52017</v>
      </c>
      <c r="S7184" t="b">
        <v>0</v>
      </c>
    </row>
    <row r="7185" spans="1:19" x14ac:dyDescent="0.2">
      <c r="A7185" t="s">
        <v>7396</v>
      </c>
      <c r="B7185" t="s">
        <v>23</v>
      </c>
      <c r="C7185" t="s">
        <v>247</v>
      </c>
      <c r="D7185" t="s">
        <v>4966</v>
      </c>
      <c r="E7185">
        <v>3.6</v>
      </c>
      <c r="F7185">
        <v>47</v>
      </c>
      <c r="G7185" s="21">
        <v>12.32</v>
      </c>
      <c r="H7185">
        <v>2017</v>
      </c>
      <c r="J7185" t="str">
        <f>_xlfn.CONCAT(Table1[#This Row])</f>
        <v>Béla-Jóska Eisenberg 2017AustriaBurgenlandWachter-Wiesler3.64712.322017</v>
      </c>
      <c r="S7185" t="b">
        <v>0</v>
      </c>
    </row>
    <row r="7186" spans="1:19" x14ac:dyDescent="0.2">
      <c r="A7186" t="s">
        <v>7413</v>
      </c>
      <c r="B7186" t="s">
        <v>66</v>
      </c>
      <c r="C7186" t="s">
        <v>829</v>
      </c>
      <c r="D7186" t="s">
        <v>2656</v>
      </c>
      <c r="E7186">
        <v>3.6</v>
      </c>
      <c r="F7186">
        <v>47</v>
      </c>
      <c r="G7186" s="21">
        <v>11.75</v>
      </c>
      <c r="H7186">
        <v>2017</v>
      </c>
      <c r="J7186" t="str">
        <f>_xlfn.CONCAT(Table1[#This Row])</f>
        <v>MUAC 2017SpainMallorcaTerra de Falanis3.64711.752017</v>
      </c>
      <c r="S7186" t="b">
        <v>0</v>
      </c>
    </row>
    <row r="7187" spans="1:19" x14ac:dyDescent="0.2">
      <c r="A7187" t="s">
        <v>7444</v>
      </c>
      <c r="B7187" t="s">
        <v>277</v>
      </c>
      <c r="C7187" t="s">
        <v>7445</v>
      </c>
      <c r="D7187" t="s">
        <v>853</v>
      </c>
      <c r="E7187">
        <v>3.6</v>
      </c>
      <c r="F7187">
        <v>47</v>
      </c>
      <c r="G7187" s="21">
        <v>23</v>
      </c>
      <c r="H7187">
        <v>2017</v>
      </c>
      <c r="J7187" t="str">
        <f>_xlfn.CONCAT(Table1[#This Row])</f>
        <v>Spätburgunder J 2017GermanyGerman WineJean Stodden3.647232017</v>
      </c>
      <c r="S7187" t="b">
        <v>0</v>
      </c>
    </row>
    <row r="7188" spans="1:19" x14ac:dyDescent="0.2">
      <c r="A7188" t="s">
        <v>7398</v>
      </c>
      <c r="B7188" t="s">
        <v>66</v>
      </c>
      <c r="C7188" t="s">
        <v>2425</v>
      </c>
      <c r="D7188" t="s">
        <v>2452</v>
      </c>
      <c r="E7188">
        <v>3.4</v>
      </c>
      <c r="F7188">
        <v>47</v>
      </c>
      <c r="G7188" s="21">
        <v>7.02</v>
      </c>
      <c r="H7188">
        <v>2017</v>
      </c>
      <c r="J7188" t="str">
        <f>_xlfn.CONCAT(Table1[#This Row])</f>
        <v>4m 2017SpainRioja AltaTarón3.4477.022017</v>
      </c>
      <c r="S7188" t="b">
        <v>0</v>
      </c>
    </row>
    <row r="7189" spans="1:19" x14ac:dyDescent="0.2">
      <c r="A7189" t="s">
        <v>7348</v>
      </c>
      <c r="B7189" t="s">
        <v>9</v>
      </c>
      <c r="C7189" t="s">
        <v>2185</v>
      </c>
      <c r="D7189" t="s">
        <v>4594</v>
      </c>
      <c r="E7189">
        <v>4.4000000000000004</v>
      </c>
      <c r="F7189">
        <v>46</v>
      </c>
      <c r="G7189" s="21">
        <v>46.77</v>
      </c>
      <c r="H7189">
        <v>2017</v>
      </c>
      <c r="J7189" t="str">
        <f>_xlfn.CONCAT(Table1[#This Row])</f>
        <v>Nuits-Saint-Georges 'Les Argillats' 2017FranceNuits-Saint-GeorgesPhilippe Gavignet4.44646.772017</v>
      </c>
      <c r="S7189" t="b">
        <v>0</v>
      </c>
    </row>
    <row r="7190" spans="1:19" x14ac:dyDescent="0.2">
      <c r="A7190" t="s">
        <v>7333</v>
      </c>
      <c r="B7190" t="s">
        <v>9</v>
      </c>
      <c r="C7190" t="s">
        <v>217</v>
      </c>
      <c r="D7190" t="s">
        <v>5980</v>
      </c>
      <c r="E7190">
        <v>4.0999999999999996</v>
      </c>
      <c r="F7190">
        <v>46</v>
      </c>
      <c r="G7190" s="21">
        <v>25.99</v>
      </c>
      <c r="H7190">
        <v>2017</v>
      </c>
      <c r="J7190" t="str">
        <f>_xlfn.CONCAT(Table1[#This Row])</f>
        <v>Margaux 2017FranceMargauxChâteau Marsac Séguineau4.14625.992017</v>
      </c>
      <c r="S7190" t="b">
        <v>0</v>
      </c>
    </row>
    <row r="7191" spans="1:19" x14ac:dyDescent="0.2">
      <c r="A7191" t="s">
        <v>4439</v>
      </c>
      <c r="B7191" t="s">
        <v>9</v>
      </c>
      <c r="C7191" t="s">
        <v>96</v>
      </c>
      <c r="D7191" t="s">
        <v>1363</v>
      </c>
      <c r="E7191">
        <v>4</v>
      </c>
      <c r="F7191">
        <v>46</v>
      </c>
      <c r="G7191" s="21">
        <v>67.260000000000005</v>
      </c>
      <c r="H7191">
        <v>2017</v>
      </c>
      <c r="J7191" t="str">
        <f>_xlfn.CONCAT(Table1[#This Row])</f>
        <v>Saint-Émilion Grand Cru (Premier Grand Cru Classé) 2017FranceSaint-Émilion Grand CruChâteau Beau-Sejour Becot44667.262017</v>
      </c>
      <c r="S7191" t="b">
        <v>0</v>
      </c>
    </row>
    <row r="7192" spans="1:19" x14ac:dyDescent="0.2">
      <c r="A7192" t="s">
        <v>7346</v>
      </c>
      <c r="B7192" t="s">
        <v>9</v>
      </c>
      <c r="C7192" t="s">
        <v>175</v>
      </c>
      <c r="D7192" t="s">
        <v>176</v>
      </c>
      <c r="E7192">
        <v>4</v>
      </c>
      <c r="F7192">
        <v>46</v>
      </c>
      <c r="G7192" s="21">
        <v>9.73</v>
      </c>
      <c r="H7192">
        <v>2017</v>
      </c>
      <c r="J7192" t="str">
        <f>_xlfn.CONCAT(Table1[#This Row])</f>
        <v>Sélection Spéciale Cabernet - Merlot 2017FrancePays d'OcLes Jamelles4469.732017</v>
      </c>
      <c r="S7192" t="b">
        <v>0</v>
      </c>
    </row>
    <row r="7193" spans="1:19" x14ac:dyDescent="0.2">
      <c r="A7193" t="s">
        <v>7341</v>
      </c>
      <c r="B7193" t="s">
        <v>16</v>
      </c>
      <c r="C7193" t="s">
        <v>1856</v>
      </c>
      <c r="D7193" t="s">
        <v>4956</v>
      </c>
      <c r="E7193">
        <v>3.9</v>
      </c>
      <c r="F7193">
        <v>46</v>
      </c>
      <c r="G7193" s="21">
        <v>13.53</v>
      </c>
      <c r="H7193">
        <v>2017</v>
      </c>
      <c r="J7193" t="str">
        <f>_xlfn.CONCAT(Table1[#This Row])</f>
        <v>Cabernet Sauvignon Garda 2017ItalyGardaS. Cristina3.94613.532017</v>
      </c>
      <c r="S7193" t="b">
        <v>0</v>
      </c>
    </row>
    <row r="7194" spans="1:19" x14ac:dyDescent="0.2">
      <c r="A7194" t="s">
        <v>7337</v>
      </c>
      <c r="B7194" t="s">
        <v>66</v>
      </c>
      <c r="C7194" t="s">
        <v>308</v>
      </c>
      <c r="D7194" t="s">
        <v>7338</v>
      </c>
      <c r="E7194">
        <v>3.8</v>
      </c>
      <c r="F7194">
        <v>46</v>
      </c>
      <c r="G7194" s="21">
        <v>7.1</v>
      </c>
      <c r="H7194">
        <v>2017</v>
      </c>
      <c r="J7194" t="str">
        <f>_xlfn.CONCAT(Table1[#This Row])</f>
        <v>Rex Garnacha - Graciano 2017SpainRiojaLacrimus3.8467.12017</v>
      </c>
      <c r="S7194" t="b">
        <v>0</v>
      </c>
    </row>
    <row r="7195" spans="1:19" x14ac:dyDescent="0.2">
      <c r="A7195" t="s">
        <v>7310</v>
      </c>
      <c r="B7195" t="s">
        <v>16</v>
      </c>
      <c r="C7195" t="s">
        <v>1510</v>
      </c>
      <c r="D7195" t="s">
        <v>7311</v>
      </c>
      <c r="E7195">
        <v>3.7</v>
      </c>
      <c r="F7195">
        <v>46</v>
      </c>
      <c r="G7195" s="21">
        <v>9.5</v>
      </c>
      <c r="H7195">
        <v>2017</v>
      </c>
      <c r="J7195" t="str">
        <f>_xlfn.CONCAT(Table1[#This Row])</f>
        <v>Vignacorta 2017ItalyCalabriaFattoria San Francesco3.7469.52017</v>
      </c>
      <c r="S7195" t="b">
        <v>0</v>
      </c>
    </row>
    <row r="7196" spans="1:19" x14ac:dyDescent="0.2">
      <c r="A7196" t="s">
        <v>7304</v>
      </c>
      <c r="B7196" t="s">
        <v>46</v>
      </c>
      <c r="C7196" t="s">
        <v>262</v>
      </c>
      <c r="D7196" t="s">
        <v>2731</v>
      </c>
      <c r="E7196">
        <v>3.6</v>
      </c>
      <c r="F7196">
        <v>46</v>
      </c>
      <c r="G7196" s="21">
        <v>15.98</v>
      </c>
      <c r="H7196">
        <v>2017</v>
      </c>
      <c r="J7196" t="str">
        <f>_xlfn.CONCAT(Table1[#This Row])</f>
        <v>Copper Series GSM 2017AustraliaBarossa ValleyTempus Two3.64615.982017</v>
      </c>
      <c r="S7196" t="b">
        <v>0</v>
      </c>
    </row>
    <row r="7197" spans="1:19" x14ac:dyDescent="0.2">
      <c r="A7197" t="s">
        <v>7314</v>
      </c>
      <c r="B7197" t="s">
        <v>16</v>
      </c>
      <c r="C7197" t="s">
        <v>586</v>
      </c>
      <c r="D7197" t="s">
        <v>6654</v>
      </c>
      <c r="E7197">
        <v>3.6</v>
      </c>
      <c r="F7197">
        <v>46</v>
      </c>
      <c r="G7197" s="21">
        <v>11.6</v>
      </c>
      <c r="H7197">
        <v>2017</v>
      </c>
      <c r="J7197" t="str">
        <f>_xlfn.CONCAT(Table1[#This Row])</f>
        <v>Magna Dolcetto d'Alba 2017ItalyDolcetto d'AlbaPaolo Manzone3.64611.62017</v>
      </c>
      <c r="S7197" t="b">
        <v>0</v>
      </c>
    </row>
    <row r="7198" spans="1:19" x14ac:dyDescent="0.2">
      <c r="A7198" t="s">
        <v>7358</v>
      </c>
      <c r="B7198" t="s">
        <v>16</v>
      </c>
      <c r="C7198" t="s">
        <v>120</v>
      </c>
      <c r="D7198" t="s">
        <v>4782</v>
      </c>
      <c r="E7198">
        <v>3.6</v>
      </c>
      <c r="F7198">
        <v>46</v>
      </c>
      <c r="G7198" s="21">
        <v>9.5</v>
      </c>
      <c r="H7198">
        <v>2017</v>
      </c>
      <c r="J7198" t="str">
        <f>_xlfn.CONCAT(Table1[#This Row])</f>
        <v>5 Vignes Barbera d'Asti 2017ItalyBarbera d'AstiLa Morandina3.6469.52017</v>
      </c>
      <c r="S7198" t="b">
        <v>0</v>
      </c>
    </row>
    <row r="7199" spans="1:19" x14ac:dyDescent="0.2">
      <c r="A7199" t="s">
        <v>7328</v>
      </c>
      <c r="B7199" t="s">
        <v>23</v>
      </c>
      <c r="C7199" t="s">
        <v>1600</v>
      </c>
      <c r="D7199" t="s">
        <v>4810</v>
      </c>
      <c r="E7199">
        <v>3.3</v>
      </c>
      <c r="F7199">
        <v>46</v>
      </c>
      <c r="G7199" s="21">
        <v>12.41</v>
      </c>
      <c r="H7199">
        <v>2017</v>
      </c>
      <c r="J7199" t="str">
        <f>_xlfn.CONCAT(Table1[#This Row])</f>
        <v>Strassertal Zweigelt 2017AustriaNiederösterreichJohann Topf3.34612.412017</v>
      </c>
      <c r="S7199" t="b">
        <v>0</v>
      </c>
    </row>
    <row r="7200" spans="1:19" x14ac:dyDescent="0.2">
      <c r="A7200" t="s">
        <v>7195</v>
      </c>
      <c r="B7200" t="s">
        <v>34</v>
      </c>
      <c r="C7200" t="s">
        <v>2120</v>
      </c>
      <c r="D7200" t="s">
        <v>2121</v>
      </c>
      <c r="E7200">
        <v>3.9</v>
      </c>
      <c r="F7200">
        <v>45</v>
      </c>
      <c r="G7200" s="21">
        <v>29.95</v>
      </c>
      <c r="H7200">
        <v>2017</v>
      </c>
      <c r="J7200" t="str">
        <f>_xlfn.CONCAT(Table1[#This Row])</f>
        <v>25 Anniversary Edicion Limitada Pinot Noir 2017ChileCasablanca ValleyCasas del Bosque3.94529.952017</v>
      </c>
      <c r="S7200" t="b">
        <v>0</v>
      </c>
    </row>
    <row r="7201" spans="1:19" x14ac:dyDescent="0.2">
      <c r="A7201" t="s">
        <v>741</v>
      </c>
      <c r="B7201" t="s">
        <v>9</v>
      </c>
      <c r="C7201" t="s">
        <v>742</v>
      </c>
      <c r="D7201" t="s">
        <v>7197</v>
      </c>
      <c r="E7201">
        <v>3.9</v>
      </c>
      <c r="F7201">
        <v>45</v>
      </c>
      <c r="G7201" s="21">
        <v>7.63</v>
      </c>
      <c r="H7201">
        <v>2017</v>
      </c>
      <c r="J7201" t="str">
        <f>_xlfn.CONCAT(Table1[#This Row])</f>
        <v>Bordeaux Supérieur 2017FranceBordeaux SupérieurChâteau les Rambauds3.9457.632017</v>
      </c>
      <c r="S7201" t="b">
        <v>0</v>
      </c>
    </row>
    <row r="7202" spans="1:19" x14ac:dyDescent="0.2">
      <c r="A7202" t="s">
        <v>7212</v>
      </c>
      <c r="B7202" t="s">
        <v>277</v>
      </c>
      <c r="C7202" t="s">
        <v>278</v>
      </c>
      <c r="D7202" t="s">
        <v>3608</v>
      </c>
      <c r="E7202">
        <v>3.9</v>
      </c>
      <c r="F7202">
        <v>45</v>
      </c>
      <c r="G7202" s="21">
        <v>9.7200000000000006</v>
      </c>
      <c r="H7202">
        <v>2017</v>
      </c>
      <c r="J7202" t="str">
        <f>_xlfn.CONCAT(Table1[#This Row])</f>
        <v>Incognito 2017GermanyPfalzPhilipp Kuhn3.9459.722017</v>
      </c>
      <c r="S7202" t="b">
        <v>0</v>
      </c>
    </row>
    <row r="7203" spans="1:19" x14ac:dyDescent="0.2">
      <c r="A7203" t="s">
        <v>1561</v>
      </c>
      <c r="B7203" t="s">
        <v>9</v>
      </c>
      <c r="C7203" t="s">
        <v>274</v>
      </c>
      <c r="D7203" t="s">
        <v>1301</v>
      </c>
      <c r="E7203">
        <v>3.9</v>
      </c>
      <c r="F7203">
        <v>45</v>
      </c>
      <c r="G7203" s="21">
        <v>6.33</v>
      </c>
      <c r="H7203">
        <v>2017</v>
      </c>
      <c r="J7203" t="str">
        <f>_xlfn.CONCAT(Table1[#This Row])</f>
        <v>Merlot 2017FranceVin de FranceMaison de La Villette3.9456.332017</v>
      </c>
      <c r="S7203" t="b">
        <v>0</v>
      </c>
    </row>
    <row r="7204" spans="1:19" x14ac:dyDescent="0.2">
      <c r="A7204" t="s">
        <v>7233</v>
      </c>
      <c r="B7204" t="s">
        <v>9</v>
      </c>
      <c r="C7204" t="s">
        <v>2630</v>
      </c>
      <c r="D7204" t="s">
        <v>2925</v>
      </c>
      <c r="E7204">
        <v>3.9</v>
      </c>
      <c r="F7204">
        <v>45</v>
      </c>
      <c r="G7204" s="21">
        <v>9.65</v>
      </c>
      <c r="H7204">
        <v>2017</v>
      </c>
      <c r="J7204" t="str">
        <f>_xlfn.CONCAT(Table1[#This Row])</f>
        <v>Malbec du Clos 2017FranceCahorsJean-Luc Baldès3.9459.652017</v>
      </c>
      <c r="S7204" t="b">
        <v>0</v>
      </c>
    </row>
    <row r="7205" spans="1:19" x14ac:dyDescent="0.2">
      <c r="A7205" t="s">
        <v>7248</v>
      </c>
      <c r="B7205" t="s">
        <v>9</v>
      </c>
      <c r="C7205" t="s">
        <v>1110</v>
      </c>
      <c r="D7205" t="s">
        <v>5377</v>
      </c>
      <c r="E7205">
        <v>3.9</v>
      </c>
      <c r="F7205">
        <v>45</v>
      </c>
      <c r="G7205" s="21">
        <v>26.32</v>
      </c>
      <c r="H7205">
        <v>2017</v>
      </c>
      <c r="J7205" t="str">
        <f>_xlfn.CONCAT(Table1[#This Row])</f>
        <v>Crozes-Hermitage Vieilles Vignes 2017FranceCrozes-HermitageTardieu-Laurent3.94526.322017</v>
      </c>
      <c r="S7205" t="b">
        <v>0</v>
      </c>
    </row>
    <row r="7206" spans="1:19" x14ac:dyDescent="0.2">
      <c r="A7206" t="s">
        <v>617</v>
      </c>
      <c r="B7206" t="s">
        <v>196</v>
      </c>
      <c r="C7206" t="s">
        <v>197</v>
      </c>
      <c r="D7206" t="s">
        <v>5892</v>
      </c>
      <c r="E7206">
        <v>3.7</v>
      </c>
      <c r="F7206">
        <v>45</v>
      </c>
      <c r="G7206" s="21">
        <v>20.190000000000001</v>
      </c>
      <c r="H7206">
        <v>2017</v>
      </c>
      <c r="J7206" t="str">
        <f>_xlfn.CONCAT(Table1[#This Row])</f>
        <v>Malbec 2017ArgentinaMendozaTerrazas de los Andes3.74520.192017</v>
      </c>
      <c r="S7206" t="b">
        <v>0</v>
      </c>
    </row>
    <row r="7207" spans="1:19" x14ac:dyDescent="0.2">
      <c r="A7207" t="s">
        <v>7207</v>
      </c>
      <c r="B7207" t="s">
        <v>23</v>
      </c>
      <c r="C7207" t="s">
        <v>24</v>
      </c>
      <c r="D7207" t="s">
        <v>7208</v>
      </c>
      <c r="E7207">
        <v>3.7</v>
      </c>
      <c r="F7207">
        <v>45</v>
      </c>
      <c r="G7207" s="21">
        <v>10.5</v>
      </c>
      <c r="H7207">
        <v>2017</v>
      </c>
      <c r="J7207" t="str">
        <f>_xlfn.CONCAT(Table1[#This Row])</f>
        <v>Zweigelt Classic 2017AustriaCarnuntumWeingut Philipp Grassl3.74510.52017</v>
      </c>
      <c r="S7207" t="b">
        <v>0</v>
      </c>
    </row>
    <row r="7208" spans="1:19" x14ac:dyDescent="0.2">
      <c r="A7208" t="s">
        <v>7213</v>
      </c>
      <c r="B7208" t="s">
        <v>16</v>
      </c>
      <c r="C7208" t="s">
        <v>404</v>
      </c>
      <c r="D7208" t="s">
        <v>3445</v>
      </c>
      <c r="E7208">
        <v>3.7</v>
      </c>
      <c r="F7208">
        <v>45</v>
      </c>
      <c r="G7208" s="21">
        <v>14.72</v>
      </c>
      <c r="H7208">
        <v>2017</v>
      </c>
      <c r="J7208" t="str">
        <f>_xlfn.CONCAT(Table1[#This Row])</f>
        <v>Merlot (Selezione) 2017ItalySüdtirol - Alto AdigeElena Walch3.74514.722017</v>
      </c>
      <c r="S7208" t="b">
        <v>0</v>
      </c>
    </row>
    <row r="7209" spans="1:19" x14ac:dyDescent="0.2">
      <c r="A7209" t="s">
        <v>7201</v>
      </c>
      <c r="B7209" t="s">
        <v>9</v>
      </c>
      <c r="C7209" t="s">
        <v>175</v>
      </c>
      <c r="D7209" t="s">
        <v>7202</v>
      </c>
      <c r="E7209">
        <v>3.2</v>
      </c>
      <c r="F7209">
        <v>45</v>
      </c>
      <c r="G7209" s="21">
        <v>5.75</v>
      </c>
      <c r="H7209">
        <v>2017</v>
      </c>
      <c r="J7209" t="str">
        <f>_xlfn.CONCAT(Table1[#This Row])</f>
        <v>Aimery Merlot 2017FrancePays d'OcSieur d'Arques3.2455.752017</v>
      </c>
      <c r="S7209" t="b">
        <v>0</v>
      </c>
    </row>
    <row r="7210" spans="1:19" x14ac:dyDescent="0.2">
      <c r="A7210" t="s">
        <v>7100</v>
      </c>
      <c r="B7210" t="s">
        <v>70</v>
      </c>
      <c r="C7210" t="s">
        <v>876</v>
      </c>
      <c r="D7210" t="s">
        <v>708</v>
      </c>
      <c r="E7210">
        <v>4.2</v>
      </c>
      <c r="F7210">
        <v>44</v>
      </c>
      <c r="G7210" s="21">
        <v>28.5</v>
      </c>
      <c r="H7210">
        <v>2017</v>
      </c>
      <c r="J7210" t="str">
        <f>_xlfn.CONCAT(Table1[#This Row])</f>
        <v>Director's Cut Zinfandel 2017United StatesDry Creek ValleyFrancis Ford Coppola4.24428.52017</v>
      </c>
      <c r="S7210" t="b">
        <v>0</v>
      </c>
    </row>
    <row r="7211" spans="1:19" x14ac:dyDescent="0.2">
      <c r="A7211" t="s">
        <v>7101</v>
      </c>
      <c r="B7211" t="s">
        <v>66</v>
      </c>
      <c r="C7211" t="s">
        <v>308</v>
      </c>
      <c r="D7211" t="s">
        <v>2268</v>
      </c>
      <c r="E7211">
        <v>4</v>
      </c>
      <c r="F7211">
        <v>44</v>
      </c>
      <c r="G7211" s="21">
        <v>14.7</v>
      </c>
      <c r="H7211">
        <v>2017</v>
      </c>
      <c r="J7211" t="str">
        <f>_xlfn.CONCAT(Table1[#This Row])</f>
        <v>Varietales Maturana Rioja 2017SpainRiojaBaron de Ley44414.72017</v>
      </c>
      <c r="S7211" t="b">
        <v>0</v>
      </c>
    </row>
    <row r="7212" spans="1:19" x14ac:dyDescent="0.2">
      <c r="A7212" t="s">
        <v>7104</v>
      </c>
      <c r="B7212" t="s">
        <v>46</v>
      </c>
      <c r="C7212" t="s">
        <v>1057</v>
      </c>
      <c r="D7212" t="s">
        <v>1728</v>
      </c>
      <c r="E7212">
        <v>4</v>
      </c>
      <c r="F7212">
        <v>44</v>
      </c>
      <c r="G7212" s="21">
        <v>33.14</v>
      </c>
      <c r="H7212">
        <v>2017</v>
      </c>
      <c r="J7212" t="str">
        <f>_xlfn.CONCAT(Table1[#This Row])</f>
        <v>Block One Shiraz - Cabernet 2017AustraliaLanghorne CreekBremerton44433.142017</v>
      </c>
      <c r="S7212" t="b">
        <v>0</v>
      </c>
    </row>
    <row r="7213" spans="1:19" x14ac:dyDescent="0.2">
      <c r="A7213" t="s">
        <v>7147</v>
      </c>
      <c r="B7213" t="s">
        <v>23</v>
      </c>
      <c r="C7213" t="s">
        <v>1104</v>
      </c>
      <c r="D7213" t="s">
        <v>1105</v>
      </c>
      <c r="E7213">
        <v>4</v>
      </c>
      <c r="F7213">
        <v>44</v>
      </c>
      <c r="G7213" s="21">
        <v>23.79</v>
      </c>
      <c r="H7213">
        <v>2017</v>
      </c>
      <c r="J7213" t="str">
        <f>_xlfn.CONCAT(Table1[#This Row])</f>
        <v>Grillenhügel Pinot Noir 2017AustriaThermenregionJohanneshof Reinisch44423.792017</v>
      </c>
      <c r="S7213" t="b">
        <v>0</v>
      </c>
    </row>
    <row r="7214" spans="1:19" x14ac:dyDescent="0.2">
      <c r="A7214" t="s">
        <v>7136</v>
      </c>
      <c r="B7214" t="s">
        <v>9</v>
      </c>
      <c r="C7214" t="s">
        <v>7137</v>
      </c>
      <c r="D7214" t="s">
        <v>7138</v>
      </c>
      <c r="E7214">
        <v>3.9</v>
      </c>
      <c r="F7214">
        <v>44</v>
      </c>
      <c r="G7214" s="21">
        <v>31.9</v>
      </c>
      <c r="H7214">
        <v>2017</v>
      </c>
      <c r="J7214" t="str">
        <f>_xlfn.CONCAT(Table1[#This Row])</f>
        <v>Clos Marole Givry 1er Cru 2017FranceGivry 1er Cru 'Clos Marole'Joblot3.94431.92017</v>
      </c>
      <c r="S7214" t="b">
        <v>0</v>
      </c>
    </row>
    <row r="7215" spans="1:19" x14ac:dyDescent="0.2">
      <c r="A7215" t="s">
        <v>7088</v>
      </c>
      <c r="B7215" t="s">
        <v>16</v>
      </c>
      <c r="C7215" t="s">
        <v>638</v>
      </c>
      <c r="D7215" t="s">
        <v>639</v>
      </c>
      <c r="E7215">
        <v>3.8</v>
      </c>
      <c r="F7215">
        <v>44</v>
      </c>
      <c r="G7215" s="21">
        <v>6.9</v>
      </c>
      <c r="H7215">
        <v>2017</v>
      </c>
      <c r="J7215" t="str">
        <f>_xlfn.CONCAT(Table1[#This Row])</f>
        <v>Mayro Montepulciano d'Abruzzo 2017ItalyMontepulciano d'AbruzzoFosso Corno3.8446.92017</v>
      </c>
      <c r="S7215" t="b">
        <v>0</v>
      </c>
    </row>
    <row r="7216" spans="1:19" x14ac:dyDescent="0.2">
      <c r="A7216" t="s">
        <v>305</v>
      </c>
      <c r="B7216" t="s">
        <v>70</v>
      </c>
      <c r="C7216" t="s">
        <v>698</v>
      </c>
      <c r="D7216" t="s">
        <v>699</v>
      </c>
      <c r="E7216">
        <v>3.8</v>
      </c>
      <c r="F7216">
        <v>44</v>
      </c>
      <c r="G7216" s="21">
        <v>13.9</v>
      </c>
      <c r="H7216">
        <v>2017</v>
      </c>
      <c r="J7216" t="str">
        <f>_xlfn.CONCAT(Table1[#This Row])</f>
        <v>Zinfandel 2017United StatesNorth CoastGhost Pines3.84413.92017</v>
      </c>
      <c r="S7216" t="b">
        <v>0</v>
      </c>
    </row>
    <row r="7217" spans="1:19" x14ac:dyDescent="0.2">
      <c r="A7217" t="s">
        <v>7144</v>
      </c>
      <c r="B7217" t="s">
        <v>9</v>
      </c>
      <c r="C7217" t="s">
        <v>172</v>
      </c>
      <c r="D7217" t="s">
        <v>7145</v>
      </c>
      <c r="E7217">
        <v>3.8</v>
      </c>
      <c r="F7217">
        <v>44</v>
      </c>
      <c r="G7217" s="21">
        <v>9.31</v>
      </c>
      <c r="H7217">
        <v>2017</v>
      </c>
      <c r="J7217" t="str">
        <f>_xlfn.CONCAT(Table1[#This Row])</f>
        <v>Prestige de Château Guilhem Rouge 2017FranceLanguedocChâteau Guilhem3.8449.312017</v>
      </c>
      <c r="S7217" t="b">
        <v>0</v>
      </c>
    </row>
    <row r="7218" spans="1:19" x14ac:dyDescent="0.2">
      <c r="A7218" t="s">
        <v>7097</v>
      </c>
      <c r="B7218" t="s">
        <v>9</v>
      </c>
      <c r="C7218" t="s">
        <v>274</v>
      </c>
      <c r="D7218" t="s">
        <v>1973</v>
      </c>
      <c r="E7218">
        <v>3.7</v>
      </c>
      <c r="F7218">
        <v>44</v>
      </c>
      <c r="G7218" s="21">
        <v>9.4</v>
      </c>
      <c r="H7218">
        <v>2017</v>
      </c>
      <c r="J7218" t="str">
        <f>_xlfn.CONCAT(Table1[#This Row])</f>
        <v>Les Amis de la Bouissiere 2017FranceVin de FranceDomaine la Bouissiere3.7449.42017</v>
      </c>
      <c r="S7218" t="b">
        <v>0</v>
      </c>
    </row>
    <row r="7219" spans="1:19" x14ac:dyDescent="0.2">
      <c r="A7219" t="s">
        <v>7158</v>
      </c>
      <c r="B7219" t="s">
        <v>9</v>
      </c>
      <c r="C7219" t="s">
        <v>2604</v>
      </c>
      <c r="D7219" t="s">
        <v>4050</v>
      </c>
      <c r="E7219">
        <v>3.7</v>
      </c>
      <c r="F7219">
        <v>44</v>
      </c>
      <c r="G7219" s="21">
        <v>18.38</v>
      </c>
      <c r="H7219">
        <v>2017</v>
      </c>
      <c r="J7219" t="str">
        <f>_xlfn.CONCAT(Table1[#This Row])</f>
        <v>Réserve Saint-Émilion 2017FranceSaint-ÉmilionMouton Cadet3.74418.382017</v>
      </c>
      <c r="S7219" t="b">
        <v>0</v>
      </c>
    </row>
    <row r="7220" spans="1:19" x14ac:dyDescent="0.2">
      <c r="A7220" t="s">
        <v>7095</v>
      </c>
      <c r="B7220" t="s">
        <v>9</v>
      </c>
      <c r="C7220" t="s">
        <v>281</v>
      </c>
      <c r="D7220" t="s">
        <v>7096</v>
      </c>
      <c r="E7220">
        <v>3.6</v>
      </c>
      <c r="F7220">
        <v>44</v>
      </c>
      <c r="G7220" s="21">
        <v>9.51</v>
      </c>
      <c r="H7220">
        <v>2017</v>
      </c>
      <c r="J7220" t="str">
        <f>_xlfn.CONCAT(Table1[#This Row])</f>
        <v>Haut-Médoc 2017FranceHaut-MédocChâteau La Tonnelle3.6449.512017</v>
      </c>
      <c r="S7220" t="b">
        <v>0</v>
      </c>
    </row>
    <row r="7221" spans="1:19" x14ac:dyDescent="0.2">
      <c r="A7221" t="s">
        <v>246</v>
      </c>
      <c r="B7221" t="s">
        <v>23</v>
      </c>
      <c r="C7221" t="s">
        <v>247</v>
      </c>
      <c r="D7221" t="s">
        <v>1061</v>
      </c>
      <c r="E7221">
        <v>3.5</v>
      </c>
      <c r="F7221">
        <v>44</v>
      </c>
      <c r="G7221" s="21">
        <v>10.08</v>
      </c>
      <c r="H7221">
        <v>2017</v>
      </c>
      <c r="J7221" t="str">
        <f>_xlfn.CONCAT(Table1[#This Row])</f>
        <v>Zweigelt 2017AustriaBurgenlandLeo Hillinger3.54410.082017</v>
      </c>
      <c r="S7221" t="b">
        <v>0</v>
      </c>
    </row>
    <row r="7222" spans="1:19" x14ac:dyDescent="0.2">
      <c r="A7222" t="s">
        <v>685</v>
      </c>
      <c r="B7222" t="s">
        <v>62</v>
      </c>
      <c r="C7222" t="s">
        <v>63</v>
      </c>
      <c r="D7222" t="s">
        <v>727</v>
      </c>
      <c r="E7222">
        <v>4</v>
      </c>
      <c r="F7222">
        <v>43</v>
      </c>
      <c r="G7222" s="21">
        <v>14.95</v>
      </c>
      <c r="H7222">
        <v>2017</v>
      </c>
      <c r="J7222" t="str">
        <f>_xlfn.CONCAT(Table1[#This Row])</f>
        <v>Shiraz 2017South AfricaStellenboschKaapzicht44314.952017</v>
      </c>
      <c r="S7222" t="b">
        <v>0</v>
      </c>
    </row>
    <row r="7223" spans="1:19" x14ac:dyDescent="0.2">
      <c r="A7223" t="s">
        <v>7041</v>
      </c>
      <c r="B7223" t="s">
        <v>16</v>
      </c>
      <c r="C7223" t="s">
        <v>374</v>
      </c>
      <c r="D7223" t="s">
        <v>915</v>
      </c>
      <c r="E7223">
        <v>4</v>
      </c>
      <c r="F7223">
        <v>43</v>
      </c>
      <c r="G7223" s="21">
        <v>38.020000000000003</v>
      </c>
      <c r="H7223">
        <v>2017</v>
      </c>
      <c r="J7223" t="str">
        <f>_xlfn.CONCAT(Table1[#This Row])</f>
        <v>Vigneto Bordini Barbaresco 2017ItalyBarbarescoLa Spinetta44338.022017</v>
      </c>
      <c r="S7223" t="b">
        <v>0</v>
      </c>
    </row>
    <row r="7224" spans="1:19" x14ac:dyDescent="0.2">
      <c r="A7224" t="s">
        <v>624</v>
      </c>
      <c r="B7224" t="s">
        <v>9</v>
      </c>
      <c r="C7224" t="s">
        <v>217</v>
      </c>
      <c r="D7224" t="s">
        <v>5950</v>
      </c>
      <c r="E7224">
        <v>3.8</v>
      </c>
      <c r="F7224">
        <v>43</v>
      </c>
      <c r="G7224" s="21">
        <v>46.79</v>
      </c>
      <c r="H7224">
        <v>2017</v>
      </c>
      <c r="J7224" t="str">
        <f>_xlfn.CONCAT(Table1[#This Row])</f>
        <v>Margaux (Grand Cru Classé) 2017FranceMargauxChâteau Ferrière3.84346.792017</v>
      </c>
      <c r="S7224" t="b">
        <v>0</v>
      </c>
    </row>
    <row r="7225" spans="1:19" x14ac:dyDescent="0.2">
      <c r="A7225" t="s">
        <v>7032</v>
      </c>
      <c r="B7225" t="s">
        <v>9</v>
      </c>
      <c r="C7225" t="s">
        <v>2568</v>
      </c>
      <c r="D7225" t="s">
        <v>4405</v>
      </c>
      <c r="E7225">
        <v>3.8</v>
      </c>
      <c r="F7225">
        <v>43</v>
      </c>
      <c r="G7225" s="21">
        <v>16.899999999999999</v>
      </c>
      <c r="H7225">
        <v>2017</v>
      </c>
      <c r="J7225" t="str">
        <f>_xlfn.CONCAT(Table1[#This Row])</f>
        <v>Pic-Saint-Loup 2017FrancePic-Saint-LoupMortiès3.84316.92017</v>
      </c>
      <c r="S7225" t="b">
        <v>0</v>
      </c>
    </row>
    <row r="7226" spans="1:19" x14ac:dyDescent="0.2">
      <c r="A7226" t="s">
        <v>806</v>
      </c>
      <c r="B7226" t="s">
        <v>23</v>
      </c>
      <c r="C7226" t="s">
        <v>24</v>
      </c>
      <c r="D7226" t="s">
        <v>25</v>
      </c>
      <c r="E7226">
        <v>3.6</v>
      </c>
      <c r="F7226">
        <v>43</v>
      </c>
      <c r="G7226" s="21">
        <v>8.24</v>
      </c>
      <c r="H7226">
        <v>2017</v>
      </c>
      <c r="J7226" t="str">
        <f>_xlfn.CONCAT(Table1[#This Row])</f>
        <v>Blaufränkisch 2017AustriaCarnuntumMarkowitsch3.6438.242017</v>
      </c>
      <c r="S7226" t="b">
        <v>0</v>
      </c>
    </row>
    <row r="7227" spans="1:19" x14ac:dyDescent="0.2">
      <c r="A7227" t="s">
        <v>7034</v>
      </c>
      <c r="B7227" t="s">
        <v>9</v>
      </c>
      <c r="C7227" t="s">
        <v>3573</v>
      </c>
      <c r="D7227" t="s">
        <v>2476</v>
      </c>
      <c r="E7227">
        <v>3.6</v>
      </c>
      <c r="F7227">
        <v>43</v>
      </c>
      <c r="G7227" s="21">
        <v>22.49</v>
      </c>
      <c r="H7227">
        <v>2017</v>
      </c>
      <c r="J7227" t="str">
        <f>_xlfn.CONCAT(Table1[#This Row])</f>
        <v>Côte de Beaune-Villages 2017FranceCôte de Beaune VillagesLouis Latour3.64322.492017</v>
      </c>
      <c r="S7227" t="b">
        <v>0</v>
      </c>
    </row>
    <row r="7228" spans="1:19" x14ac:dyDescent="0.2">
      <c r="A7228" t="s">
        <v>535</v>
      </c>
      <c r="B7228" t="s">
        <v>9</v>
      </c>
      <c r="C7228" t="s">
        <v>114</v>
      </c>
      <c r="D7228" t="s">
        <v>462</v>
      </c>
      <c r="E7228">
        <v>4.3</v>
      </c>
      <c r="F7228">
        <v>42</v>
      </c>
      <c r="G7228" s="21">
        <v>232.98</v>
      </c>
      <c r="H7228">
        <v>2017</v>
      </c>
      <c r="J7228" t="str">
        <f>_xlfn.CONCAT(Table1[#This Row])</f>
        <v>Saint-Julien (Grand Cru Classé) 2017FranceSaint-JulienChâteau Léoville Las Cases4.342232.982017</v>
      </c>
      <c r="S7228" t="b">
        <v>0</v>
      </c>
    </row>
    <row r="7229" spans="1:19" x14ac:dyDescent="0.2">
      <c r="A7229" t="s">
        <v>6931</v>
      </c>
      <c r="B7229" t="s">
        <v>9</v>
      </c>
      <c r="C7229" t="s">
        <v>6932</v>
      </c>
      <c r="D7229" t="s">
        <v>5471</v>
      </c>
      <c r="E7229">
        <v>4.2</v>
      </c>
      <c r="F7229">
        <v>42</v>
      </c>
      <c r="G7229" s="21">
        <v>69</v>
      </c>
      <c r="H7229">
        <v>2017</v>
      </c>
      <c r="J7229" t="str">
        <f>_xlfn.CONCAT(Table1[#This Row])</f>
        <v>Île des Vergelesses Pernand-Vergelesses 1er Cru Rouge 2017FrancePernand-Vergelesses Premier CruChandon de Briailles4.242692017</v>
      </c>
      <c r="S7229" t="b">
        <v>0</v>
      </c>
    </row>
    <row r="7230" spans="1:19" x14ac:dyDescent="0.2">
      <c r="A7230" t="s">
        <v>6944</v>
      </c>
      <c r="B7230" t="s">
        <v>277</v>
      </c>
      <c r="C7230" t="s">
        <v>278</v>
      </c>
      <c r="D7230" t="s">
        <v>279</v>
      </c>
      <c r="E7230">
        <v>4.2</v>
      </c>
      <c r="F7230">
        <v>42</v>
      </c>
      <c r="G7230" s="21">
        <v>22</v>
      </c>
      <c r="H7230">
        <v>2017</v>
      </c>
      <c r="J7230" t="str">
        <f>_xlfn.CONCAT(Table1[#This Row])</f>
        <v>Tempranillo Trocken 2017GermanyPfalzWeingut Metzger4.242222017</v>
      </c>
      <c r="S7230" t="b">
        <v>0</v>
      </c>
    </row>
    <row r="7231" spans="1:19" x14ac:dyDescent="0.2">
      <c r="A7231" t="s">
        <v>6914</v>
      </c>
      <c r="B7231" t="s">
        <v>9</v>
      </c>
      <c r="C7231" t="s">
        <v>13</v>
      </c>
      <c r="D7231" t="s">
        <v>1043</v>
      </c>
      <c r="E7231">
        <v>4</v>
      </c>
      <c r="F7231">
        <v>42</v>
      </c>
      <c r="G7231" s="21">
        <v>11.74</v>
      </c>
      <c r="H7231">
        <v>2017</v>
      </c>
      <c r="J7231" t="str">
        <f>_xlfn.CONCAT(Table1[#This Row])</f>
        <v>Cuvèe St Valentin Lirac 2017FranceLiracRocca Maura44211.742017</v>
      </c>
      <c r="S7231" t="b">
        <v>0</v>
      </c>
    </row>
    <row r="7232" spans="1:19" x14ac:dyDescent="0.2">
      <c r="A7232" t="s">
        <v>6923</v>
      </c>
      <c r="B7232" t="s">
        <v>16</v>
      </c>
      <c r="C7232" t="s">
        <v>178</v>
      </c>
      <c r="D7232" t="s">
        <v>6924</v>
      </c>
      <c r="E7232">
        <v>4</v>
      </c>
      <c r="F7232">
        <v>42</v>
      </c>
      <c r="G7232" s="21">
        <v>15</v>
      </c>
      <c r="H7232">
        <v>2017</v>
      </c>
      <c r="J7232" t="str">
        <f>_xlfn.CONCAT(Table1[#This Row])</f>
        <v>Barbera d'Alba Superiore 2017ItalyBarbera d'AlbaRenzo Seghesio442152017</v>
      </c>
      <c r="S7232" t="b">
        <v>0</v>
      </c>
    </row>
    <row r="7233" spans="1:19" x14ac:dyDescent="0.2">
      <c r="A7233" t="s">
        <v>6947</v>
      </c>
      <c r="B7233" t="s">
        <v>277</v>
      </c>
      <c r="C7233" t="s">
        <v>278</v>
      </c>
      <c r="D7233" t="s">
        <v>6948</v>
      </c>
      <c r="E7233">
        <v>4</v>
      </c>
      <c r="F7233">
        <v>42</v>
      </c>
      <c r="G7233" s="21">
        <v>16.899999999999999</v>
      </c>
      <c r="H7233">
        <v>2017</v>
      </c>
      <c r="J7233" t="str">
        <f>_xlfn.CONCAT(Table1[#This Row])</f>
        <v>Toreye Spätburgunder Trocken 2017GermanyPfalzEymann44216.92017</v>
      </c>
      <c r="S7233" t="b">
        <v>0</v>
      </c>
    </row>
    <row r="7234" spans="1:19" x14ac:dyDescent="0.2">
      <c r="A7234" t="s">
        <v>6953</v>
      </c>
      <c r="B7234" t="s">
        <v>16</v>
      </c>
      <c r="C7234" t="s">
        <v>299</v>
      </c>
      <c r="D7234" t="s">
        <v>1140</v>
      </c>
      <c r="E7234">
        <v>4</v>
      </c>
      <c r="F7234">
        <v>42</v>
      </c>
      <c r="G7234" s="21">
        <v>15.4</v>
      </c>
      <c r="H7234">
        <v>2017</v>
      </c>
      <c r="J7234" t="str">
        <f>_xlfn.CONCAT(Table1[#This Row])</f>
        <v>Mamuthone Cannonau di Sardegna 2017ItalyCannonau di SardegnaGiuseppe Sedilesu44215.42017</v>
      </c>
      <c r="S7234" t="b">
        <v>0</v>
      </c>
    </row>
    <row r="7235" spans="1:19" x14ac:dyDescent="0.2">
      <c r="A7235" t="s">
        <v>285</v>
      </c>
      <c r="B7235" t="s">
        <v>23</v>
      </c>
      <c r="C7235" t="s">
        <v>247</v>
      </c>
      <c r="D7235" t="s">
        <v>272</v>
      </c>
      <c r="E7235">
        <v>3.9</v>
      </c>
      <c r="F7235">
        <v>42</v>
      </c>
      <c r="G7235" s="21">
        <v>31.02</v>
      </c>
      <c r="H7235">
        <v>2017</v>
      </c>
      <c r="J7235" t="str">
        <f>_xlfn.CONCAT(Table1[#This Row])</f>
        <v>Pinot Noir 2017AustriaBurgenlandPaul Achs3.94231.022017</v>
      </c>
      <c r="S7235" t="b">
        <v>0</v>
      </c>
    </row>
    <row r="7236" spans="1:19" x14ac:dyDescent="0.2">
      <c r="A7236" t="s">
        <v>6955</v>
      </c>
      <c r="B7236" t="s">
        <v>46</v>
      </c>
      <c r="C7236" t="s">
        <v>131</v>
      </c>
      <c r="D7236" t="s">
        <v>2082</v>
      </c>
      <c r="E7236">
        <v>3.8</v>
      </c>
      <c r="F7236">
        <v>42</v>
      </c>
      <c r="G7236" s="21">
        <v>17.350000000000001</v>
      </c>
      <c r="H7236">
        <v>2017</v>
      </c>
      <c r="J7236" t="str">
        <f>_xlfn.CONCAT(Table1[#This Row])</f>
        <v>The Villain Cabernet Sauvignon 2017AustraliaMcLaren ValeHugh Hamilton3.84217.352017</v>
      </c>
      <c r="S7236" t="b">
        <v>0</v>
      </c>
    </row>
    <row r="7237" spans="1:19" x14ac:dyDescent="0.2">
      <c r="A7237" t="s">
        <v>6920</v>
      </c>
      <c r="B7237" t="s">
        <v>9</v>
      </c>
      <c r="C7237" t="s">
        <v>6921</v>
      </c>
      <c r="D7237" t="s">
        <v>1099</v>
      </c>
      <c r="E7237">
        <v>3.7</v>
      </c>
      <c r="F7237">
        <v>42</v>
      </c>
      <c r="G7237" s="21">
        <v>11.9</v>
      </c>
      <c r="H7237">
        <v>2017</v>
      </c>
      <c r="J7237" t="str">
        <f>_xlfn.CONCAT(Table1[#This Row])</f>
        <v>Garance Massif d'Uchaux 2017FranceCôtes-du-Rhône-Villages 'Massif d'Uchaux'La Cabotte3.74211.92017</v>
      </c>
      <c r="S7237" t="b">
        <v>0</v>
      </c>
    </row>
    <row r="7238" spans="1:19" x14ac:dyDescent="0.2">
      <c r="A7238" t="s">
        <v>6943</v>
      </c>
      <c r="B7238" t="s">
        <v>16</v>
      </c>
      <c r="C7238" t="s">
        <v>17</v>
      </c>
      <c r="D7238" t="s">
        <v>6173</v>
      </c>
      <c r="E7238">
        <v>3.7</v>
      </c>
      <c r="F7238">
        <v>42</v>
      </c>
      <c r="G7238" s="21">
        <v>10</v>
      </c>
      <c r="H7238">
        <v>2017</v>
      </c>
      <c r="J7238" t="str">
        <f>_xlfn.CONCAT(Table1[#This Row])</f>
        <v>Trittico 2017ItalyToscanaPoggio Al Sole3.742102017</v>
      </c>
      <c r="S7238" t="b">
        <v>0</v>
      </c>
    </row>
    <row r="7239" spans="1:19" x14ac:dyDescent="0.2">
      <c r="A7239" t="s">
        <v>6919</v>
      </c>
      <c r="B7239" t="s">
        <v>16</v>
      </c>
      <c r="C7239" t="s">
        <v>404</v>
      </c>
      <c r="D7239" t="s">
        <v>1932</v>
      </c>
      <c r="E7239">
        <v>3.6</v>
      </c>
      <c r="F7239">
        <v>42</v>
      </c>
      <c r="G7239" s="21">
        <v>11.9</v>
      </c>
      <c r="H7239">
        <v>2017</v>
      </c>
      <c r="J7239" t="str">
        <f>_xlfn.CONCAT(Table1[#This Row])</f>
        <v>Galea Vernatsch 2017ItalySüdtirol - Alto AdigeNals Margreid3.64211.92017</v>
      </c>
      <c r="S7239" t="b">
        <v>0</v>
      </c>
    </row>
    <row r="7240" spans="1:19" x14ac:dyDescent="0.2">
      <c r="A7240" t="s">
        <v>6956</v>
      </c>
      <c r="B7240" t="s">
        <v>46</v>
      </c>
      <c r="C7240" t="s">
        <v>341</v>
      </c>
      <c r="D7240" t="s">
        <v>6957</v>
      </c>
      <c r="E7240">
        <v>3.6</v>
      </c>
      <c r="F7240">
        <v>42</v>
      </c>
      <c r="G7240" s="21">
        <v>9.3699999999999992</v>
      </c>
      <c r="H7240">
        <v>2017</v>
      </c>
      <c r="J7240" t="str">
        <f>_xlfn.CONCAT(Table1[#This Row])</f>
        <v>Retreat Shiraz - Grenache 2017AustraliaSouth AustraliaScotts Creek3.6429.372017</v>
      </c>
      <c r="S7240" t="b">
        <v>0</v>
      </c>
    </row>
    <row r="7241" spans="1:19" x14ac:dyDescent="0.2">
      <c r="A7241" t="s">
        <v>1561</v>
      </c>
      <c r="B7241" t="s">
        <v>62</v>
      </c>
      <c r="C7241" t="s">
        <v>63</v>
      </c>
      <c r="D7241" t="s">
        <v>817</v>
      </c>
      <c r="E7241">
        <v>3.5</v>
      </c>
      <c r="F7241">
        <v>42</v>
      </c>
      <c r="G7241" s="21">
        <v>13.9</v>
      </c>
      <c r="H7241">
        <v>2017</v>
      </c>
      <c r="J7241" t="str">
        <f>_xlfn.CONCAT(Table1[#This Row])</f>
        <v>Merlot 2017South AfricaStellenboschDelheim3.54213.92017</v>
      </c>
      <c r="S7241" t="b">
        <v>0</v>
      </c>
    </row>
    <row r="7242" spans="1:19" x14ac:dyDescent="0.2">
      <c r="A7242" t="s">
        <v>285</v>
      </c>
      <c r="B7242" t="s">
        <v>70</v>
      </c>
      <c r="C7242" t="s">
        <v>459</v>
      </c>
      <c r="D7242" t="s">
        <v>2201</v>
      </c>
      <c r="E7242">
        <v>4.4000000000000004</v>
      </c>
      <c r="F7242">
        <v>41</v>
      </c>
      <c r="G7242" s="21">
        <v>69</v>
      </c>
      <c r="H7242">
        <v>2017</v>
      </c>
      <c r="J7242" t="str">
        <f>_xlfn.CONCAT(Table1[#This Row])</f>
        <v>Pinot Noir 2017United StatesRussian River ValleyPaul Hobbs4.441692017</v>
      </c>
      <c r="S7242" t="b">
        <v>0</v>
      </c>
    </row>
    <row r="7243" spans="1:19" x14ac:dyDescent="0.2">
      <c r="A7243" t="s">
        <v>6814</v>
      </c>
      <c r="B7243" t="s">
        <v>46</v>
      </c>
      <c r="C7243" t="s">
        <v>47</v>
      </c>
      <c r="D7243" t="s">
        <v>1752</v>
      </c>
      <c r="E7243">
        <v>4.0999999999999996</v>
      </c>
      <c r="F7243">
        <v>41</v>
      </c>
      <c r="G7243" s="21">
        <v>28.31</v>
      </c>
      <c r="H7243">
        <v>2017</v>
      </c>
      <c r="J7243" t="str">
        <f>_xlfn.CONCAT(Table1[#This Row])</f>
        <v>The Fifth Wave Grenache 2017AustraliaBarossaLangmeil4.14128.312017</v>
      </c>
      <c r="S7243" t="b">
        <v>0</v>
      </c>
    </row>
    <row r="7244" spans="1:19" x14ac:dyDescent="0.2">
      <c r="A7244" t="s">
        <v>4593</v>
      </c>
      <c r="B7244" t="s">
        <v>9</v>
      </c>
      <c r="C7244" t="s">
        <v>2185</v>
      </c>
      <c r="D7244" t="s">
        <v>6053</v>
      </c>
      <c r="E7244">
        <v>4</v>
      </c>
      <c r="F7244">
        <v>41</v>
      </c>
      <c r="G7244" s="21">
        <v>49.9</v>
      </c>
      <c r="H7244">
        <v>2017</v>
      </c>
      <c r="J7244" t="str">
        <f>_xlfn.CONCAT(Table1[#This Row])</f>
        <v>Vieilles Vignes Nuits-Saint-Georges 2017FranceNuits-Saint-GeorgesDomaine Truchetet44149.92017</v>
      </c>
      <c r="S7244" t="b">
        <v>0</v>
      </c>
    </row>
    <row r="7245" spans="1:19" x14ac:dyDescent="0.2">
      <c r="A7245" t="s">
        <v>6852</v>
      </c>
      <c r="B7245" t="s">
        <v>9</v>
      </c>
      <c r="C7245" t="s">
        <v>56</v>
      </c>
      <c r="D7245" t="s">
        <v>6853</v>
      </c>
      <c r="E7245">
        <v>3.8</v>
      </c>
      <c r="F7245">
        <v>41</v>
      </c>
      <c r="G7245" s="21">
        <v>6.73</v>
      </c>
      <c r="H7245">
        <v>2017</v>
      </c>
      <c r="J7245" t="str">
        <f>_xlfn.CONCAT(Table1[#This Row])</f>
        <v>La Borde Côtes du Rhône 2017FranceCôtes-du-RhôneLe Plan des Moines3.8416.732017</v>
      </c>
      <c r="S7245" t="b">
        <v>0</v>
      </c>
    </row>
    <row r="7246" spans="1:19" x14ac:dyDescent="0.2">
      <c r="A7246" t="s">
        <v>6854</v>
      </c>
      <c r="B7246" t="s">
        <v>46</v>
      </c>
      <c r="C7246" t="s">
        <v>341</v>
      </c>
      <c r="D7246" t="s">
        <v>311</v>
      </c>
      <c r="E7246">
        <v>3.8</v>
      </c>
      <c r="F7246">
        <v>41</v>
      </c>
      <c r="G7246" s="21">
        <v>9.26</v>
      </c>
      <c r="H7246">
        <v>2017</v>
      </c>
      <c r="J7246" t="str">
        <f>_xlfn.CONCAT(Table1[#This Row])</f>
        <v>Pimpala Road Shiraz 2017AustraliaSouth AustraliaGeoff Merrill3.8419.262017</v>
      </c>
      <c r="S7246" t="b">
        <v>0</v>
      </c>
    </row>
    <row r="7247" spans="1:19" x14ac:dyDescent="0.2">
      <c r="A7247" t="s">
        <v>806</v>
      </c>
      <c r="B7247" t="s">
        <v>23</v>
      </c>
      <c r="C7247" t="s">
        <v>911</v>
      </c>
      <c r="D7247" t="s">
        <v>2554</v>
      </c>
      <c r="E7247">
        <v>3.7</v>
      </c>
      <c r="F7247">
        <v>41</v>
      </c>
      <c r="G7247" s="21">
        <v>10.83</v>
      </c>
      <c r="H7247">
        <v>2017</v>
      </c>
      <c r="J7247" t="str">
        <f>_xlfn.CONCAT(Table1[#This Row])</f>
        <v>Blaufränkisch 2017AustriaNeusiedlerseeHeinrich3.74110.832017</v>
      </c>
      <c r="S7247" t="b">
        <v>0</v>
      </c>
    </row>
    <row r="7248" spans="1:19" x14ac:dyDescent="0.2">
      <c r="A7248" t="s">
        <v>6631</v>
      </c>
      <c r="B7248" t="s">
        <v>9</v>
      </c>
      <c r="C7248" t="s">
        <v>105</v>
      </c>
      <c r="D7248" t="s">
        <v>620</v>
      </c>
      <c r="E7248">
        <v>3.6</v>
      </c>
      <c r="F7248">
        <v>41</v>
      </c>
      <c r="G7248" s="21">
        <v>48.64</v>
      </c>
      <c r="H7248">
        <v>2017</v>
      </c>
      <c r="J7248" t="str">
        <f>_xlfn.CONCAT(Table1[#This Row])</f>
        <v>Saint-Estèphe (Grand Cru Classé) 2017FranceSaint-EstèpheChâteau Lafon-Rochet3.64148.642017</v>
      </c>
      <c r="S7248" t="b">
        <v>0</v>
      </c>
    </row>
    <row r="7249" spans="1:19" x14ac:dyDescent="0.2">
      <c r="A7249" t="s">
        <v>6842</v>
      </c>
      <c r="B7249" t="s">
        <v>34</v>
      </c>
      <c r="C7249" t="s">
        <v>718</v>
      </c>
      <c r="D7249" t="s">
        <v>2356</v>
      </c>
      <c r="E7249">
        <v>3.6</v>
      </c>
      <c r="F7249">
        <v>41</v>
      </c>
      <c r="G7249" s="21">
        <v>8.69</v>
      </c>
      <c r="H7249">
        <v>2017</v>
      </c>
      <c r="J7249" t="str">
        <f>_xlfn.CONCAT(Table1[#This Row])</f>
        <v>Reserva Cabernet Sauvignon 2017ChileColchagua ValleyMontes3.6418.692017</v>
      </c>
      <c r="S7249" t="b">
        <v>0</v>
      </c>
    </row>
    <row r="7250" spans="1:19" x14ac:dyDescent="0.2">
      <c r="A7250" t="s">
        <v>6857</v>
      </c>
      <c r="B7250" t="s">
        <v>16</v>
      </c>
      <c r="C7250" t="s">
        <v>4297</v>
      </c>
      <c r="D7250" t="s">
        <v>6858</v>
      </c>
      <c r="E7250">
        <v>3.6</v>
      </c>
      <c r="F7250">
        <v>41</v>
      </c>
      <c r="G7250" s="21">
        <v>8.4499999999999993</v>
      </c>
      <c r="H7250">
        <v>2017</v>
      </c>
      <c r="J7250" t="str">
        <f>_xlfn.CONCAT(Table1[#This Row])</f>
        <v>Cirò Rosso Classico 2017ItalyCiròTenuta dei Baroni Capoano3.6418.452017</v>
      </c>
      <c r="S7250" t="b">
        <v>0</v>
      </c>
    </row>
    <row r="7251" spans="1:19" x14ac:dyDescent="0.2">
      <c r="A7251" t="s">
        <v>6850</v>
      </c>
      <c r="B7251" t="s">
        <v>77</v>
      </c>
      <c r="C7251" t="s">
        <v>3710</v>
      </c>
      <c r="D7251" t="s">
        <v>6851</v>
      </c>
      <c r="E7251">
        <v>3</v>
      </c>
      <c r="F7251">
        <v>41</v>
      </c>
      <c r="G7251" s="21">
        <v>5.19</v>
      </c>
      <c r="H7251">
        <v>2017</v>
      </c>
      <c r="J7251" t="str">
        <f>_xlfn.CONCAT(Table1[#This Row])</f>
        <v>Rota de Cabral Tinto 2017PortugalRibatejoRibeirinha3415.192017</v>
      </c>
      <c r="S7251" t="b">
        <v>0</v>
      </c>
    </row>
    <row r="7252" spans="1:19" x14ac:dyDescent="0.2">
      <c r="A7252" t="s">
        <v>6747</v>
      </c>
      <c r="B7252" t="s">
        <v>16</v>
      </c>
      <c r="C7252" t="s">
        <v>17</v>
      </c>
      <c r="D7252" t="s">
        <v>2289</v>
      </c>
      <c r="E7252">
        <v>4.5</v>
      </c>
      <c r="F7252">
        <v>40</v>
      </c>
      <c r="G7252" s="21">
        <v>190.08</v>
      </c>
      <c r="H7252">
        <v>2017</v>
      </c>
      <c r="J7252" t="str">
        <f>_xlfn.CONCAT(Table1[#This Row])</f>
        <v>Redigaffi Toscana 2017ItalyToscanaTua Rita4.540190.082017</v>
      </c>
      <c r="S7252" t="b">
        <v>0</v>
      </c>
    </row>
    <row r="7253" spans="1:19" x14ac:dyDescent="0.2">
      <c r="A7253" t="s">
        <v>6746</v>
      </c>
      <c r="B7253" t="s">
        <v>66</v>
      </c>
      <c r="C7253" t="s">
        <v>241</v>
      </c>
      <c r="D7253" t="s">
        <v>5546</v>
      </c>
      <c r="E7253">
        <v>4</v>
      </c>
      <c r="F7253">
        <v>40</v>
      </c>
      <c r="G7253" s="21">
        <v>6.45</v>
      </c>
      <c r="H7253">
        <v>2017</v>
      </c>
      <c r="J7253" t="str">
        <f>_xlfn.CONCAT(Table1[#This Row])</f>
        <v>Tempranillo - Syrah 2017SpainCastillaGran Sello4406.452017</v>
      </c>
      <c r="S7253" t="b">
        <v>0</v>
      </c>
    </row>
    <row r="7254" spans="1:19" x14ac:dyDescent="0.2">
      <c r="A7254" t="s">
        <v>6743</v>
      </c>
      <c r="B7254" t="s">
        <v>9</v>
      </c>
      <c r="C7254" t="s">
        <v>2568</v>
      </c>
      <c r="D7254" t="s">
        <v>6744</v>
      </c>
      <c r="E7254">
        <v>3.9</v>
      </c>
      <c r="F7254">
        <v>40</v>
      </c>
      <c r="G7254" s="21">
        <v>18.899999999999999</v>
      </c>
      <c r="H7254">
        <v>2017</v>
      </c>
      <c r="J7254" t="str">
        <f>_xlfn.CONCAT(Table1[#This Row])</f>
        <v>Les Éclats 2017FrancePic-Saint-LoupDomaine Mirabel3.94018.92017</v>
      </c>
      <c r="S7254" t="b">
        <v>0</v>
      </c>
    </row>
    <row r="7255" spans="1:19" x14ac:dyDescent="0.2">
      <c r="A7255" t="s">
        <v>6717</v>
      </c>
      <c r="B7255" t="s">
        <v>66</v>
      </c>
      <c r="C7255" t="s">
        <v>222</v>
      </c>
      <c r="D7255" t="s">
        <v>6718</v>
      </c>
      <c r="E7255">
        <v>3.8</v>
      </c>
      <c r="F7255">
        <v>40</v>
      </c>
      <c r="G7255" s="21">
        <v>8.7200000000000006</v>
      </c>
      <c r="H7255">
        <v>2017</v>
      </c>
      <c r="J7255" t="str">
        <f>_xlfn.CONCAT(Table1[#This Row])</f>
        <v>Tamiz de Teófilo Reyes 2017SpainRibera del DueroBodegas Reyes3.8408.722017</v>
      </c>
      <c r="S7255" t="b">
        <v>0</v>
      </c>
    </row>
    <row r="7256" spans="1:19" x14ac:dyDescent="0.2">
      <c r="A7256" t="s">
        <v>6725</v>
      </c>
      <c r="B7256" t="s">
        <v>62</v>
      </c>
      <c r="C7256" t="s">
        <v>1171</v>
      </c>
      <c r="D7256" t="s">
        <v>4314</v>
      </c>
      <c r="E7256">
        <v>3.8</v>
      </c>
      <c r="F7256">
        <v>40</v>
      </c>
      <c r="G7256" s="21">
        <v>11.95</v>
      </c>
      <c r="H7256">
        <v>2017</v>
      </c>
      <c r="J7256" t="str">
        <f>_xlfn.CONCAT(Table1[#This Row])</f>
        <v>Dragon Tree Cabernet Sauvignon - Shiraz - Pinotage 2017South AfricaWestern CapeFlagstone3.84011.952017</v>
      </c>
      <c r="S7256" t="b">
        <v>0</v>
      </c>
    </row>
    <row r="7257" spans="1:19" x14ac:dyDescent="0.2">
      <c r="A7257" t="s">
        <v>5006</v>
      </c>
      <c r="B7257" t="s">
        <v>277</v>
      </c>
      <c r="C7257" t="s">
        <v>955</v>
      </c>
      <c r="D7257" t="s">
        <v>3434</v>
      </c>
      <c r="E7257">
        <v>3.5</v>
      </c>
      <c r="F7257">
        <v>40</v>
      </c>
      <c r="G7257" s="21">
        <v>7.85</v>
      </c>
      <c r="H7257">
        <v>2017</v>
      </c>
      <c r="J7257" t="str">
        <f>_xlfn.CONCAT(Table1[#This Row])</f>
        <v>Spätburgunder Trocken 2017GermanyRheinhessenManz3.5407.852017</v>
      </c>
      <c r="S7257" t="b">
        <v>0</v>
      </c>
    </row>
    <row r="7258" spans="1:19" x14ac:dyDescent="0.2">
      <c r="A7258" t="s">
        <v>6738</v>
      </c>
      <c r="B7258" t="s">
        <v>34</v>
      </c>
      <c r="C7258" t="s">
        <v>365</v>
      </c>
      <c r="D7258" t="s">
        <v>2090</v>
      </c>
      <c r="E7258">
        <v>3.5</v>
      </c>
      <c r="F7258">
        <v>40</v>
      </c>
      <c r="G7258" s="21">
        <v>15.26</v>
      </c>
      <c r="H7258">
        <v>2017</v>
      </c>
      <c r="J7258" t="str">
        <f>_xlfn.CONCAT(Table1[#This Row])</f>
        <v>Gran Reserva Merlot 2017ChileMaule ValleyTerraNoble3.54015.262017</v>
      </c>
      <c r="S7258" t="b">
        <v>0</v>
      </c>
    </row>
    <row r="7259" spans="1:19" x14ac:dyDescent="0.2">
      <c r="A7259" t="s">
        <v>6721</v>
      </c>
      <c r="B7259" t="s">
        <v>9</v>
      </c>
      <c r="C7259" t="s">
        <v>1929</v>
      </c>
      <c r="D7259" t="s">
        <v>837</v>
      </c>
      <c r="E7259">
        <v>3.4</v>
      </c>
      <c r="F7259">
        <v>40</v>
      </c>
      <c r="G7259" s="21">
        <v>11.43</v>
      </c>
      <c r="H7259">
        <v>2017</v>
      </c>
      <c r="J7259" t="str">
        <f>_xlfn.CONCAT(Table1[#This Row])</f>
        <v>Domaine de la Madone Fleurie 2017FranceFleurieJean-Marc Despres3.44011.432017</v>
      </c>
      <c r="S7259" t="b">
        <v>0</v>
      </c>
    </row>
    <row r="7260" spans="1:19" x14ac:dyDescent="0.2">
      <c r="A7260" t="s">
        <v>243</v>
      </c>
      <c r="B7260" t="s">
        <v>30</v>
      </c>
      <c r="C7260" t="s">
        <v>6760</v>
      </c>
      <c r="D7260" t="s">
        <v>6761</v>
      </c>
      <c r="E7260">
        <v>3.3</v>
      </c>
      <c r="F7260">
        <v>40</v>
      </c>
      <c r="G7260" s="21">
        <v>16.77</v>
      </c>
      <c r="H7260">
        <v>2017</v>
      </c>
      <c r="J7260" t="str">
        <f>_xlfn.CONCAT(Table1[#This Row])</f>
        <v>Syrah 2017New ZealandNelsonSeifried Estate3.34016.772017</v>
      </c>
      <c r="S7260" t="b">
        <v>0</v>
      </c>
    </row>
    <row r="7261" spans="1:19" x14ac:dyDescent="0.2">
      <c r="A7261" t="s">
        <v>6631</v>
      </c>
      <c r="B7261" t="s">
        <v>9</v>
      </c>
      <c r="C7261" t="s">
        <v>105</v>
      </c>
      <c r="D7261" t="s">
        <v>1384</v>
      </c>
      <c r="E7261">
        <v>4.3</v>
      </c>
      <c r="F7261">
        <v>39</v>
      </c>
      <c r="G7261" s="21">
        <v>170.59</v>
      </c>
      <c r="H7261">
        <v>2017</v>
      </c>
      <c r="J7261" t="str">
        <f>_xlfn.CONCAT(Table1[#This Row])</f>
        <v>Saint-Estèphe (Grand Cru Classé) 2017FranceSaint-EstèpheChâteau Montrose4.339170.592017</v>
      </c>
      <c r="S7261" t="b">
        <v>0</v>
      </c>
    </row>
    <row r="7262" spans="1:19" x14ac:dyDescent="0.2">
      <c r="A7262" t="s">
        <v>6601</v>
      </c>
      <c r="B7262" t="s">
        <v>9</v>
      </c>
      <c r="C7262" t="s">
        <v>1929</v>
      </c>
      <c r="D7262" t="s">
        <v>1930</v>
      </c>
      <c r="E7262">
        <v>4</v>
      </c>
      <c r="F7262">
        <v>39</v>
      </c>
      <c r="G7262" s="21">
        <v>45.95</v>
      </c>
      <c r="H7262">
        <v>2017</v>
      </c>
      <c r="J7262" t="str">
        <f>_xlfn.CONCAT(Table1[#This Row])</f>
        <v>Coup de Foudre Fleurie 2017FranceFleurieLes Bertrand43945.952017</v>
      </c>
      <c r="S7262" t="b">
        <v>0</v>
      </c>
    </row>
    <row r="7263" spans="1:19" x14ac:dyDescent="0.2">
      <c r="A7263" t="s">
        <v>6619</v>
      </c>
      <c r="B7263" t="s">
        <v>9</v>
      </c>
      <c r="C7263" t="s">
        <v>1547</v>
      </c>
      <c r="D7263" t="s">
        <v>6620</v>
      </c>
      <c r="E7263">
        <v>3.9</v>
      </c>
      <c r="F7263">
        <v>39</v>
      </c>
      <c r="G7263" s="21">
        <v>24.9</v>
      </c>
      <c r="H7263">
        <v>2017</v>
      </c>
      <c r="J7263" t="str">
        <f>_xlfn.CONCAT(Table1[#This Row])</f>
        <v>Le Chemin 2017FranceCôtes de ProvenceClos de l'Ours3.93924.92017</v>
      </c>
      <c r="S7263" t="b">
        <v>0</v>
      </c>
    </row>
    <row r="7264" spans="1:19" x14ac:dyDescent="0.2">
      <c r="A7264" t="s">
        <v>6632</v>
      </c>
      <c r="B7264" t="s">
        <v>9</v>
      </c>
      <c r="C7264" t="s">
        <v>1784</v>
      </c>
      <c r="D7264" t="s">
        <v>6633</v>
      </c>
      <c r="E7264">
        <v>3.7</v>
      </c>
      <c r="F7264">
        <v>39</v>
      </c>
      <c r="G7264" s="21">
        <v>6.02</v>
      </c>
      <c r="H7264">
        <v>2017</v>
      </c>
      <c r="J7264" t="str">
        <f>_xlfn.CONCAT(Table1[#This Row])</f>
        <v>Costières de Nîmes 2017FranceCostières-de-NîmesLa Pinède3.7396.022017</v>
      </c>
      <c r="S7264" t="b">
        <v>0</v>
      </c>
    </row>
    <row r="7265" spans="1:19" x14ac:dyDescent="0.2">
      <c r="A7265" t="s">
        <v>6637</v>
      </c>
      <c r="B7265" t="s">
        <v>9</v>
      </c>
      <c r="C7265" t="s">
        <v>172</v>
      </c>
      <c r="D7265" t="s">
        <v>6638</v>
      </c>
      <c r="E7265">
        <v>3.7</v>
      </c>
      <c r="F7265">
        <v>39</v>
      </c>
      <c r="G7265" s="21">
        <v>19.3</v>
      </c>
      <c r="H7265">
        <v>2017</v>
      </c>
      <c r="J7265" t="str">
        <f>_xlfn.CONCAT(Table1[#This Row])</f>
        <v>Cistus Rouge Faugères 2017FranceLanguedocChâteau de la Liquiere3.73919.32017</v>
      </c>
      <c r="S7265" t="b">
        <v>0</v>
      </c>
    </row>
    <row r="7266" spans="1:19" x14ac:dyDescent="0.2">
      <c r="A7266" t="s">
        <v>2844</v>
      </c>
      <c r="B7266" t="s">
        <v>9</v>
      </c>
      <c r="C7266" t="s">
        <v>56</v>
      </c>
      <c r="D7266" t="s">
        <v>6650</v>
      </c>
      <c r="E7266">
        <v>3.7</v>
      </c>
      <c r="F7266">
        <v>39</v>
      </c>
      <c r="G7266" s="21">
        <v>7.7</v>
      </c>
      <c r="H7266">
        <v>2017</v>
      </c>
      <c r="J7266" t="str">
        <f>_xlfn.CONCAT(Table1[#This Row])</f>
        <v>Côtes du Rhône 2017FranceCôtes-du-RhôneChâteau du Bois de la Garde3.7397.72017</v>
      </c>
      <c r="S7266" t="b">
        <v>0</v>
      </c>
    </row>
    <row r="7267" spans="1:19" x14ac:dyDescent="0.2">
      <c r="A7267" t="s">
        <v>246</v>
      </c>
      <c r="B7267" t="s">
        <v>23</v>
      </c>
      <c r="C7267" t="s">
        <v>1600</v>
      </c>
      <c r="D7267" t="s">
        <v>6609</v>
      </c>
      <c r="E7267">
        <v>3.6</v>
      </c>
      <c r="F7267">
        <v>39</v>
      </c>
      <c r="G7267" s="21">
        <v>5.65</v>
      </c>
      <c r="H7267">
        <v>2017</v>
      </c>
      <c r="J7267" t="str">
        <f>_xlfn.CONCAT(Table1[#This Row])</f>
        <v>Zweigelt 2017AustriaNiederösterreichLaessiger3.6395.652017</v>
      </c>
      <c r="S7267" t="b">
        <v>0</v>
      </c>
    </row>
    <row r="7268" spans="1:19" x14ac:dyDescent="0.2">
      <c r="A7268" t="s">
        <v>285</v>
      </c>
      <c r="B7268" t="s">
        <v>30</v>
      </c>
      <c r="C7268" t="s">
        <v>236</v>
      </c>
      <c r="D7268" t="s">
        <v>6615</v>
      </c>
      <c r="E7268">
        <v>3.4</v>
      </c>
      <c r="F7268">
        <v>39</v>
      </c>
      <c r="G7268" s="21">
        <v>14.99</v>
      </c>
      <c r="H7268">
        <v>2017</v>
      </c>
      <c r="J7268" t="str">
        <f>_xlfn.CONCAT(Table1[#This Row])</f>
        <v>Pinot Noir 2017New ZealandMarlboroughHunky Dory3.43914.992017</v>
      </c>
      <c r="S7268" t="b">
        <v>0</v>
      </c>
    </row>
    <row r="7269" spans="1:19" x14ac:dyDescent="0.2">
      <c r="A7269" t="s">
        <v>6517</v>
      </c>
      <c r="B7269" t="s">
        <v>16</v>
      </c>
      <c r="C7269" t="s">
        <v>120</v>
      </c>
      <c r="D7269" t="s">
        <v>1721</v>
      </c>
      <c r="E7269">
        <v>4.4000000000000004</v>
      </c>
      <c r="F7269">
        <v>38</v>
      </c>
      <c r="G7269" s="21">
        <v>49.9</v>
      </c>
      <c r="H7269">
        <v>2017</v>
      </c>
      <c r="J7269" t="str">
        <f>_xlfn.CONCAT(Table1[#This Row])</f>
        <v>Bricco dell'Uccellone Barbera d'Asti 2017ItalyBarbera d'AstiBraida4.43849.92017</v>
      </c>
      <c r="S7269" t="b">
        <v>0</v>
      </c>
    </row>
    <row r="7270" spans="1:19" x14ac:dyDescent="0.2">
      <c r="A7270" t="s">
        <v>6484</v>
      </c>
      <c r="B7270" t="s">
        <v>9</v>
      </c>
      <c r="C7270" t="s">
        <v>6485</v>
      </c>
      <c r="D7270" t="s">
        <v>6486</v>
      </c>
      <c r="E7270">
        <v>3.9</v>
      </c>
      <c r="F7270">
        <v>38</v>
      </c>
      <c r="G7270" s="21">
        <v>15.5</v>
      </c>
      <c r="H7270">
        <v>2017</v>
      </c>
      <c r="J7270" t="str">
        <f>_xlfn.CONCAT(Table1[#This Row])</f>
        <v>Echevin Guillaume de Rouville Rouge 2017FranceCôtes-du-Rhône-Villages 'Saint-Maurice'Domaine La Florane3.93815.52017</v>
      </c>
      <c r="S7270" t="b">
        <v>0</v>
      </c>
    </row>
    <row r="7271" spans="1:19" x14ac:dyDescent="0.2">
      <c r="A7271" t="s">
        <v>246</v>
      </c>
      <c r="B7271" t="s">
        <v>23</v>
      </c>
      <c r="C7271" t="s">
        <v>5025</v>
      </c>
      <c r="D7271" t="s">
        <v>6488</v>
      </c>
      <c r="E7271">
        <v>3.8</v>
      </c>
      <c r="F7271">
        <v>38</v>
      </c>
      <c r="G7271" s="21">
        <v>9.51</v>
      </c>
      <c r="H7271">
        <v>2017</v>
      </c>
      <c r="J7271" t="str">
        <f>_xlfn.CONCAT(Table1[#This Row])</f>
        <v>Zweigelt 2017AustriaWagramAnton Bauer3.8389.512017</v>
      </c>
      <c r="S7271" t="b">
        <v>0</v>
      </c>
    </row>
    <row r="7272" spans="1:19" x14ac:dyDescent="0.2">
      <c r="A7272" t="s">
        <v>6529</v>
      </c>
      <c r="B7272" t="s">
        <v>23</v>
      </c>
      <c r="C7272" t="s">
        <v>247</v>
      </c>
      <c r="D7272" t="s">
        <v>4403</v>
      </c>
      <c r="E7272">
        <v>3.7</v>
      </c>
      <c r="F7272">
        <v>38</v>
      </c>
      <c r="G7272" s="21">
        <v>9.4</v>
      </c>
      <c r="H7272">
        <v>2017</v>
      </c>
      <c r="J7272" t="str">
        <f>_xlfn.CONCAT(Table1[#This Row])</f>
        <v>Classic Zweigelt 2017AustriaBurgenlandEsterházy3.7389.42017</v>
      </c>
      <c r="S7272" t="b">
        <v>0</v>
      </c>
    </row>
    <row r="7273" spans="1:19" x14ac:dyDescent="0.2">
      <c r="A7273" t="s">
        <v>6539</v>
      </c>
      <c r="B7273" t="s">
        <v>16</v>
      </c>
      <c r="C7273" t="s">
        <v>234</v>
      </c>
      <c r="D7273" t="s">
        <v>1791</v>
      </c>
      <c r="E7273">
        <v>3.7</v>
      </c>
      <c r="F7273">
        <v>38</v>
      </c>
      <c r="G7273" s="21">
        <v>15.5</v>
      </c>
      <c r="H7273">
        <v>2017</v>
      </c>
      <c r="J7273" t="str">
        <f>_xlfn.CONCAT(Table1[#This Row])</f>
        <v>Bell'Aja 2017ItalyBolgheriSan Felice3.73815.52017</v>
      </c>
      <c r="S7273" t="b">
        <v>0</v>
      </c>
    </row>
    <row r="7274" spans="1:19" x14ac:dyDescent="0.2">
      <c r="A7274" t="s">
        <v>3653</v>
      </c>
      <c r="B7274" t="s">
        <v>9</v>
      </c>
      <c r="C7274" t="s">
        <v>117</v>
      </c>
      <c r="D7274" t="s">
        <v>6516</v>
      </c>
      <c r="E7274">
        <v>3.6</v>
      </c>
      <c r="F7274">
        <v>38</v>
      </c>
      <c r="G7274" s="21">
        <v>19.64</v>
      </c>
      <c r="H7274">
        <v>2017</v>
      </c>
      <c r="J7274" t="str">
        <f>_xlfn.CONCAT(Table1[#This Row])</f>
        <v>Bourgogne Pinot Noir 2017FranceBourgogneRégnard3.63819.642017</v>
      </c>
      <c r="S7274" t="b">
        <v>0</v>
      </c>
    </row>
    <row r="7275" spans="1:19" x14ac:dyDescent="0.2">
      <c r="A7275" t="s">
        <v>6518</v>
      </c>
      <c r="B7275" t="s">
        <v>62</v>
      </c>
      <c r="C7275" t="s">
        <v>63</v>
      </c>
      <c r="D7275" t="s">
        <v>1176</v>
      </c>
      <c r="E7275">
        <v>3.6</v>
      </c>
      <c r="F7275">
        <v>38</v>
      </c>
      <c r="G7275" s="21">
        <v>25.34</v>
      </c>
      <c r="H7275">
        <v>2017</v>
      </c>
      <c r="J7275" t="str">
        <f>_xlfn.CONCAT(Table1[#This Row])</f>
        <v>Gold 2017South AfricaStellenboschRustenberg3.63825.342017</v>
      </c>
      <c r="S7275" t="b">
        <v>0</v>
      </c>
    </row>
    <row r="7276" spans="1:19" x14ac:dyDescent="0.2">
      <c r="A7276" t="s">
        <v>243</v>
      </c>
      <c r="B7276" t="s">
        <v>16</v>
      </c>
      <c r="C7276" t="s">
        <v>228</v>
      </c>
      <c r="D7276" t="s">
        <v>865</v>
      </c>
      <c r="E7276">
        <v>3.5</v>
      </c>
      <c r="F7276">
        <v>38</v>
      </c>
      <c r="G7276" s="21">
        <v>7.55</v>
      </c>
      <c r="H7276">
        <v>2017</v>
      </c>
      <c r="J7276" t="str">
        <f>_xlfn.CONCAT(Table1[#This Row])</f>
        <v>Syrah 2017ItalyTerre SicilianeFatascia3.5387.552017</v>
      </c>
      <c r="S7276" t="b">
        <v>0</v>
      </c>
    </row>
    <row r="7277" spans="1:19" x14ac:dyDescent="0.2">
      <c r="A7277" t="s">
        <v>6525</v>
      </c>
      <c r="B7277" t="s">
        <v>16</v>
      </c>
      <c r="C7277" t="s">
        <v>663</v>
      </c>
      <c r="D7277" t="s">
        <v>2095</v>
      </c>
      <c r="E7277">
        <v>3.2</v>
      </c>
      <c r="F7277">
        <v>38</v>
      </c>
      <c r="G7277" s="21">
        <v>10.5</v>
      </c>
      <c r="H7277">
        <v>2017</v>
      </c>
      <c r="J7277" t="str">
        <f>_xlfn.CONCAT(Table1[#This Row])</f>
        <v>Cà Bussin Valpolicella Classico 2017ItalyValpolicellaBoscaini Carlo3.23810.52017</v>
      </c>
      <c r="S7277" t="b">
        <v>0</v>
      </c>
    </row>
    <row r="7278" spans="1:19" x14ac:dyDescent="0.2">
      <c r="A7278" t="s">
        <v>6370</v>
      </c>
      <c r="B7278" t="s">
        <v>196</v>
      </c>
      <c r="C7278" t="s">
        <v>197</v>
      </c>
      <c r="D7278" t="s">
        <v>200</v>
      </c>
      <c r="E7278">
        <v>4.2</v>
      </c>
      <c r="F7278">
        <v>37</v>
      </c>
      <c r="G7278" s="21">
        <v>48.1</v>
      </c>
      <c r="H7278">
        <v>2017</v>
      </c>
      <c r="J7278" t="str">
        <f>_xlfn.CONCAT(Table1[#This Row])</f>
        <v>Caro 2017ArgentinaMendozaCaro (Catena and Rothschild)4.23748.12017</v>
      </c>
      <c r="S7278" t="b">
        <v>0</v>
      </c>
    </row>
    <row r="7279" spans="1:19" x14ac:dyDescent="0.2">
      <c r="A7279" t="s">
        <v>6364</v>
      </c>
      <c r="B7279" t="s">
        <v>62</v>
      </c>
      <c r="C7279" t="s">
        <v>63</v>
      </c>
      <c r="D7279" t="s">
        <v>727</v>
      </c>
      <c r="E7279">
        <v>4.0999999999999996</v>
      </c>
      <c r="F7279">
        <v>37</v>
      </c>
      <c r="G7279" s="21">
        <v>10.95</v>
      </c>
      <c r="H7279">
        <v>2017</v>
      </c>
      <c r="J7279" t="str">
        <f>_xlfn.CONCAT(Table1[#This Row])</f>
        <v>Bin 3 Merlot - Cabernet Sauvignon 2017South AfricaStellenboschKaapzicht4.13710.952017</v>
      </c>
      <c r="S7279" t="b">
        <v>0</v>
      </c>
    </row>
    <row r="7280" spans="1:19" x14ac:dyDescent="0.2">
      <c r="A7280" t="s">
        <v>6410</v>
      </c>
      <c r="B7280" t="s">
        <v>16</v>
      </c>
      <c r="C7280" t="s">
        <v>17</v>
      </c>
      <c r="D7280" t="s">
        <v>5282</v>
      </c>
      <c r="E7280">
        <v>4.0999999999999996</v>
      </c>
      <c r="F7280">
        <v>37</v>
      </c>
      <c r="G7280" s="21">
        <v>20.96</v>
      </c>
      <c r="H7280">
        <v>2017</v>
      </c>
      <c r="J7280" t="str">
        <f>_xlfn.CONCAT(Table1[#This Row])</f>
        <v>Sasso Bucato 2017ItalyToscanaRusso4.13720.962017</v>
      </c>
      <c r="S7280" t="b">
        <v>0</v>
      </c>
    </row>
    <row r="7281" spans="1:19" x14ac:dyDescent="0.2">
      <c r="A7281" t="s">
        <v>6414</v>
      </c>
      <c r="B7281" t="s">
        <v>62</v>
      </c>
      <c r="C7281" t="s">
        <v>244</v>
      </c>
      <c r="D7281" t="s">
        <v>245</v>
      </c>
      <c r="E7281">
        <v>4.0999999999999996</v>
      </c>
      <c r="F7281">
        <v>37</v>
      </c>
      <c r="G7281" s="21">
        <v>32.9</v>
      </c>
      <c r="H7281">
        <v>2017</v>
      </c>
      <c r="J7281" t="str">
        <f>_xlfn.CONCAT(Table1[#This Row])</f>
        <v>Gravel Quarry Cabernet Sauvignon 2017South AfricaPaarlGlen Carlou4.13732.92017</v>
      </c>
      <c r="S7281" t="b">
        <v>0</v>
      </c>
    </row>
    <row r="7282" spans="1:19" x14ac:dyDescent="0.2">
      <c r="A7282" t="s">
        <v>6396</v>
      </c>
      <c r="B7282" t="s">
        <v>16</v>
      </c>
      <c r="C7282" t="s">
        <v>93</v>
      </c>
      <c r="D7282" t="s">
        <v>6397</v>
      </c>
      <c r="E7282">
        <v>3.9</v>
      </c>
      <c r="F7282">
        <v>37</v>
      </c>
      <c r="G7282" s="21">
        <v>15.95</v>
      </c>
      <c r="H7282">
        <v>2017</v>
      </c>
      <c r="J7282" t="str">
        <f>_xlfn.CONCAT(Table1[#This Row])</f>
        <v>Etichetta Blu Chianti Classico 2017ItalyChianti ClassicoLamole di Lamole3.93715.952017</v>
      </c>
      <c r="S7282" t="b">
        <v>0</v>
      </c>
    </row>
    <row r="7283" spans="1:19" x14ac:dyDescent="0.2">
      <c r="A7283" t="s">
        <v>6426</v>
      </c>
      <c r="B7283" t="s">
        <v>62</v>
      </c>
      <c r="C7283" t="s">
        <v>2309</v>
      </c>
      <c r="D7283" t="s">
        <v>2801</v>
      </c>
      <c r="E7283">
        <v>3.8</v>
      </c>
      <c r="F7283">
        <v>37</v>
      </c>
      <c r="G7283" s="21">
        <v>18.87</v>
      </c>
      <c r="H7283">
        <v>2017</v>
      </c>
      <c r="J7283" t="str">
        <f>_xlfn.CONCAT(Table1[#This Row])</f>
        <v>Estate Red 2017South AfricaConstantiaKlein Constantia3.83718.872017</v>
      </c>
      <c r="S7283" t="b">
        <v>0</v>
      </c>
    </row>
    <row r="7284" spans="1:19" x14ac:dyDescent="0.2">
      <c r="A7284" t="s">
        <v>6393</v>
      </c>
      <c r="B7284" t="s">
        <v>16</v>
      </c>
      <c r="C7284" t="s">
        <v>602</v>
      </c>
      <c r="D7284" t="s">
        <v>1012</v>
      </c>
      <c r="E7284">
        <v>3.7</v>
      </c>
      <c r="F7284">
        <v>37</v>
      </c>
      <c r="G7284" s="21">
        <v>8.17</v>
      </c>
      <c r="H7284">
        <v>2017</v>
      </c>
      <c r="J7284" t="str">
        <f>_xlfn.CONCAT(Table1[#This Row])</f>
        <v>Montecoco Salice Salentino Rosso 2017ItalySalice SalentinoCantine due Palme3.7378.172017</v>
      </c>
      <c r="S7284" t="b">
        <v>0</v>
      </c>
    </row>
    <row r="7285" spans="1:19" x14ac:dyDescent="0.2">
      <c r="A7285" t="s">
        <v>6405</v>
      </c>
      <c r="B7285" t="s">
        <v>66</v>
      </c>
      <c r="C7285" t="s">
        <v>147</v>
      </c>
      <c r="D7285" t="s">
        <v>6406</v>
      </c>
      <c r="E7285">
        <v>3.7</v>
      </c>
      <c r="F7285">
        <v>37</v>
      </c>
      <c r="G7285" s="21">
        <v>10.42</v>
      </c>
      <c r="H7285">
        <v>2017</v>
      </c>
      <c r="J7285" t="str">
        <f>_xlfn.CONCAT(Table1[#This Row])</f>
        <v>Orígenes 2017SpainCastilla y LeónDehesa de Luna3.73710.422017</v>
      </c>
      <c r="S7285" t="b">
        <v>0</v>
      </c>
    </row>
    <row r="7286" spans="1:19" x14ac:dyDescent="0.2">
      <c r="A7286" t="s">
        <v>6373</v>
      </c>
      <c r="B7286" t="s">
        <v>34</v>
      </c>
      <c r="C7286" t="s">
        <v>2120</v>
      </c>
      <c r="D7286" t="s">
        <v>1964</v>
      </c>
      <c r="E7286">
        <v>3.5</v>
      </c>
      <c r="F7286">
        <v>37</v>
      </c>
      <c r="G7286" s="21">
        <v>8.5</v>
      </c>
      <c r="H7286">
        <v>2017</v>
      </c>
      <c r="J7286" t="str">
        <f>_xlfn.CONCAT(Table1[#This Row])</f>
        <v>Merlot Reserva 2017ChileCasablanca ValleyVeramonte3.5378.52017</v>
      </c>
      <c r="S7286" t="b">
        <v>0</v>
      </c>
    </row>
    <row r="7287" spans="1:19" x14ac:dyDescent="0.2">
      <c r="A7287" t="s">
        <v>6377</v>
      </c>
      <c r="B7287" t="s">
        <v>46</v>
      </c>
      <c r="C7287" t="s">
        <v>131</v>
      </c>
      <c r="D7287" t="s">
        <v>4856</v>
      </c>
      <c r="E7287">
        <v>3.5</v>
      </c>
      <c r="F7287">
        <v>37</v>
      </c>
      <c r="G7287" s="21">
        <v>10.51</v>
      </c>
      <c r="H7287">
        <v>2017</v>
      </c>
      <c r="J7287" t="str">
        <f>_xlfn.CONCAT(Table1[#This Row])</f>
        <v>Sangiovese - Shiraz 2017AustraliaMcLaren ValeCoriole Vineyards3.53710.512017</v>
      </c>
      <c r="S7287" t="b">
        <v>0</v>
      </c>
    </row>
    <row r="7288" spans="1:19" x14ac:dyDescent="0.2">
      <c r="A7288" t="s">
        <v>6390</v>
      </c>
      <c r="B7288" t="s">
        <v>16</v>
      </c>
      <c r="C7288" t="s">
        <v>638</v>
      </c>
      <c r="D7288" t="s">
        <v>6391</v>
      </c>
      <c r="E7288">
        <v>3.5</v>
      </c>
      <c r="F7288">
        <v>37</v>
      </c>
      <c r="G7288" s="21">
        <v>4.3</v>
      </c>
      <c r="H7288">
        <v>2017</v>
      </c>
      <c r="J7288" t="str">
        <f>_xlfn.CONCAT(Table1[#This Row])</f>
        <v>Feudi d'Albe Montepulciano d'Abruzzo 2017ItalyMontepulciano d'AbruzzoBove3.5374.32017</v>
      </c>
      <c r="S7288" t="b">
        <v>0</v>
      </c>
    </row>
    <row r="7289" spans="1:19" x14ac:dyDescent="0.2">
      <c r="A7289" t="s">
        <v>6365</v>
      </c>
      <c r="B7289" t="s">
        <v>23</v>
      </c>
      <c r="C7289" t="s">
        <v>3536</v>
      </c>
      <c r="D7289" t="s">
        <v>6366</v>
      </c>
      <c r="E7289">
        <v>3.4</v>
      </c>
      <c r="F7289">
        <v>37</v>
      </c>
      <c r="G7289" s="21">
        <v>9.8000000000000007</v>
      </c>
      <c r="H7289">
        <v>2017</v>
      </c>
      <c r="J7289" t="str">
        <f>_xlfn.CONCAT(Table1[#This Row])</f>
        <v>Barrique Zweigelt 2017AustriaKamptalKurt Angerer3.4379.82017</v>
      </c>
      <c r="S7289" t="b">
        <v>0</v>
      </c>
    </row>
    <row r="7290" spans="1:19" x14ac:dyDescent="0.2">
      <c r="A7290" t="s">
        <v>6402</v>
      </c>
      <c r="B7290" t="s">
        <v>16</v>
      </c>
      <c r="C7290" t="s">
        <v>6403</v>
      </c>
      <c r="D7290" t="s">
        <v>6404</v>
      </c>
      <c r="E7290">
        <v>3.4</v>
      </c>
      <c r="F7290">
        <v>37</v>
      </c>
      <c r="G7290" s="21">
        <v>11.21</v>
      </c>
      <c r="H7290">
        <v>2017</v>
      </c>
      <c r="J7290" t="str">
        <f>_xlfn.CONCAT(Table1[#This Row])</f>
        <v>Parrina Sangiovese 2017ItalyParrinaFattoria la Parrina3.43711.212017</v>
      </c>
      <c r="S7290" t="b">
        <v>0</v>
      </c>
    </row>
    <row r="7291" spans="1:19" x14ac:dyDescent="0.2">
      <c r="A7291" t="s">
        <v>6394</v>
      </c>
      <c r="B7291" t="s">
        <v>277</v>
      </c>
      <c r="C7291" t="s">
        <v>278</v>
      </c>
      <c r="D7291" t="s">
        <v>6395</v>
      </c>
      <c r="E7291">
        <v>3.2</v>
      </c>
      <c r="F7291">
        <v>37</v>
      </c>
      <c r="G7291" s="21">
        <v>8.32</v>
      </c>
      <c r="H7291">
        <v>2017</v>
      </c>
      <c r="J7291" t="str">
        <f>_xlfn.CONCAT(Table1[#This Row])</f>
        <v>Dornfelder 2017GermanyPfalzThorsten Krieger3.2378.322017</v>
      </c>
      <c r="S7291" t="b">
        <v>0</v>
      </c>
    </row>
    <row r="7292" spans="1:19" x14ac:dyDescent="0.2">
      <c r="A7292" t="s">
        <v>6281</v>
      </c>
      <c r="B7292" t="s">
        <v>66</v>
      </c>
      <c r="C7292" t="s">
        <v>308</v>
      </c>
      <c r="D7292" t="s">
        <v>6282</v>
      </c>
      <c r="E7292">
        <v>4.0999999999999996</v>
      </c>
      <c r="F7292">
        <v>36</v>
      </c>
      <c r="G7292" s="21">
        <v>36.85</v>
      </c>
      <c r="H7292">
        <v>2017</v>
      </c>
      <c r="J7292" t="str">
        <f>_xlfn.CONCAT(Table1[#This Row])</f>
        <v>Valdegines Rioja 2017SpainRiojaArtadi4.13636.852017</v>
      </c>
      <c r="S7292" t="b">
        <v>0</v>
      </c>
    </row>
    <row r="7293" spans="1:19" x14ac:dyDescent="0.2">
      <c r="A7293" t="s">
        <v>6289</v>
      </c>
      <c r="B7293" t="s">
        <v>66</v>
      </c>
      <c r="C7293" t="s">
        <v>308</v>
      </c>
      <c r="D7293" t="s">
        <v>848</v>
      </c>
      <c r="E7293">
        <v>3.9</v>
      </c>
      <c r="F7293">
        <v>36</v>
      </c>
      <c r="G7293" s="21">
        <v>13.95</v>
      </c>
      <c r="H7293">
        <v>2017</v>
      </c>
      <c r="J7293" t="str">
        <f>_xlfn.CONCAT(Table1[#This Row])</f>
        <v>Crianza Tempranillo 2017SpainRiojaBaigorri3.93613.952017</v>
      </c>
      <c r="S7293" t="b">
        <v>0</v>
      </c>
    </row>
    <row r="7294" spans="1:19" x14ac:dyDescent="0.2">
      <c r="A7294" t="s">
        <v>6290</v>
      </c>
      <c r="B7294" t="s">
        <v>277</v>
      </c>
      <c r="C7294" t="s">
        <v>4574</v>
      </c>
      <c r="D7294" t="s">
        <v>6291</v>
      </c>
      <c r="E7294">
        <v>3.9</v>
      </c>
      <c r="F7294">
        <v>36</v>
      </c>
      <c r="G7294" s="21">
        <v>16.38</v>
      </c>
      <c r="H7294">
        <v>2017</v>
      </c>
      <c r="J7294" t="str">
        <f>_xlfn.CONCAT(Table1[#This Row])</f>
        <v>Crescentia Pinot Noir Trocken 2017GermanyRheingauKloster Eberbach3.93616.382017</v>
      </c>
      <c r="S7294" t="b">
        <v>0</v>
      </c>
    </row>
    <row r="7295" spans="1:19" x14ac:dyDescent="0.2">
      <c r="A7295" t="s">
        <v>6243</v>
      </c>
      <c r="B7295" t="s">
        <v>9</v>
      </c>
      <c r="C7295" t="s">
        <v>596</v>
      </c>
      <c r="D7295" t="s">
        <v>417</v>
      </c>
      <c r="E7295">
        <v>3.8</v>
      </c>
      <c r="F7295">
        <v>36</v>
      </c>
      <c r="G7295" s="21">
        <v>7.2</v>
      </c>
      <c r="H7295">
        <v>2017</v>
      </c>
      <c r="J7295" t="str">
        <f>_xlfn.CONCAT(Table1[#This Row])</f>
        <v>Côtes Du Ventoux La Claretière Rouge 2017FranceVentouxPierre Amadieu3.8367.22017</v>
      </c>
      <c r="S7295" t="b">
        <v>0</v>
      </c>
    </row>
    <row r="7296" spans="1:19" x14ac:dyDescent="0.2">
      <c r="A7296" t="s">
        <v>6269</v>
      </c>
      <c r="B7296" t="s">
        <v>9</v>
      </c>
      <c r="C7296" t="s">
        <v>6270</v>
      </c>
      <c r="D7296" t="s">
        <v>6271</v>
      </c>
      <c r="E7296">
        <v>3.8</v>
      </c>
      <c r="F7296">
        <v>36</v>
      </c>
      <c r="G7296" s="21">
        <v>8.67</v>
      </c>
      <c r="H7296">
        <v>2017</v>
      </c>
      <c r="J7296" t="str">
        <f>_xlfn.CONCAT(Table1[#This Row])</f>
        <v>Sequoia 2017FranceSainte-Foy-BordeauxChâteau Carbonneau3.8368.672017</v>
      </c>
      <c r="S7296" t="b">
        <v>0</v>
      </c>
    </row>
    <row r="7297" spans="1:19" x14ac:dyDescent="0.2">
      <c r="A7297" t="s">
        <v>4379</v>
      </c>
      <c r="B7297" t="s">
        <v>23</v>
      </c>
      <c r="C7297" t="s">
        <v>247</v>
      </c>
      <c r="D7297" t="s">
        <v>272</v>
      </c>
      <c r="E7297">
        <v>3.6</v>
      </c>
      <c r="F7297">
        <v>36</v>
      </c>
      <c r="G7297" s="21">
        <v>14.52</v>
      </c>
      <c r="H7297">
        <v>2017</v>
      </c>
      <c r="J7297" t="str">
        <f>_xlfn.CONCAT(Table1[#This Row])</f>
        <v>St. Laurent 2017AustriaBurgenlandPaul Achs3.63614.522017</v>
      </c>
      <c r="S7297" t="b">
        <v>0</v>
      </c>
    </row>
    <row r="7298" spans="1:19" x14ac:dyDescent="0.2">
      <c r="A7298" t="s">
        <v>6240</v>
      </c>
      <c r="B7298" t="s">
        <v>9</v>
      </c>
      <c r="C7298" t="s">
        <v>2283</v>
      </c>
      <c r="D7298" t="s">
        <v>5923</v>
      </c>
      <c r="E7298">
        <v>3.6</v>
      </c>
      <c r="F7298">
        <v>36</v>
      </c>
      <c r="G7298" s="21">
        <v>33.42</v>
      </c>
      <c r="H7298">
        <v>2017</v>
      </c>
      <c r="J7298" t="str">
        <f>_xlfn.CONCAT(Table1[#This Row])</f>
        <v>Castillon - Côtes de Bordeaux 2017FranceCastillon - Côtes de BordeauxChâteau d'Aiguilhe3.63633.422017</v>
      </c>
      <c r="S7298" t="b">
        <v>0</v>
      </c>
    </row>
    <row r="7299" spans="1:19" x14ac:dyDescent="0.2">
      <c r="A7299" t="s">
        <v>6245</v>
      </c>
      <c r="B7299" t="s">
        <v>9</v>
      </c>
      <c r="C7299" t="s">
        <v>724</v>
      </c>
      <c r="D7299" t="s">
        <v>6246</v>
      </c>
      <c r="E7299">
        <v>3.6</v>
      </c>
      <c r="F7299">
        <v>36</v>
      </c>
      <c r="G7299" s="21">
        <v>9.99</v>
      </c>
      <c r="H7299">
        <v>2017</v>
      </c>
      <c r="J7299" t="str">
        <f>_xlfn.CONCAT(Table1[#This Row])</f>
        <v>La Clape 2017FranceLa ClapeChâteau Mire l'Étang3.6369.992017</v>
      </c>
      <c r="S7299" t="b">
        <v>0</v>
      </c>
    </row>
    <row r="7300" spans="1:19" x14ac:dyDescent="0.2">
      <c r="A7300" t="s">
        <v>6253</v>
      </c>
      <c r="B7300" t="s">
        <v>277</v>
      </c>
      <c r="C7300" t="s">
        <v>852</v>
      </c>
      <c r="D7300" t="s">
        <v>3188</v>
      </c>
      <c r="E7300">
        <v>3.5</v>
      </c>
      <c r="F7300">
        <v>36</v>
      </c>
      <c r="G7300" s="21">
        <v>18.34</v>
      </c>
      <c r="H7300">
        <v>2017</v>
      </c>
      <c r="J7300" t="str">
        <f>_xlfn.CONCAT(Table1[#This Row])</f>
        <v>Dernauer Spätburgunder 2017GermanyAhrJulia Bertram3.53618.342017</v>
      </c>
      <c r="S7300" t="b">
        <v>0</v>
      </c>
    </row>
    <row r="7301" spans="1:19" x14ac:dyDescent="0.2">
      <c r="A7301" t="s">
        <v>6284</v>
      </c>
      <c r="B7301" t="s">
        <v>16</v>
      </c>
      <c r="C7301" t="s">
        <v>53</v>
      </c>
      <c r="D7301" t="s">
        <v>6075</v>
      </c>
      <c r="E7301">
        <v>3.3</v>
      </c>
      <c r="F7301">
        <v>36</v>
      </c>
      <c r="G7301" s="21">
        <v>6.44</v>
      </c>
      <c r="H7301">
        <v>2017</v>
      </c>
      <c r="J7301" t="str">
        <f>_xlfn.CONCAT(Table1[#This Row])</f>
        <v>Val Passo Cabernet Sauvignon - Primitivo 2017ItalyPugliaLatentia Winery3.3366.442017</v>
      </c>
      <c r="S7301" t="b">
        <v>0</v>
      </c>
    </row>
    <row r="7302" spans="1:19" x14ac:dyDescent="0.2">
      <c r="A7302" t="s">
        <v>6241</v>
      </c>
      <c r="B7302" t="s">
        <v>30</v>
      </c>
      <c r="C7302" t="s">
        <v>236</v>
      </c>
      <c r="D7302" t="s">
        <v>6242</v>
      </c>
      <c r="E7302">
        <v>3.2</v>
      </c>
      <c r="F7302">
        <v>36</v>
      </c>
      <c r="G7302" s="21">
        <v>19.98</v>
      </c>
      <c r="H7302">
        <v>2017</v>
      </c>
      <c r="J7302" t="str">
        <f>_xlfn.CONCAT(Table1[#This Row])</f>
        <v>Pinot Noir Marlborough 2017New ZealandMarlboroughKonrad3.23619.982017</v>
      </c>
      <c r="S7302" t="b">
        <v>0</v>
      </c>
    </row>
    <row r="7303" spans="1:19" x14ac:dyDescent="0.2">
      <c r="A7303" t="s">
        <v>6276</v>
      </c>
      <c r="B7303" t="s">
        <v>23</v>
      </c>
      <c r="C7303" t="s">
        <v>2059</v>
      </c>
      <c r="D7303" t="s">
        <v>3124</v>
      </c>
      <c r="E7303">
        <v>3.2</v>
      </c>
      <c r="F7303">
        <v>36</v>
      </c>
      <c r="G7303" s="21">
        <v>14.5</v>
      </c>
      <c r="H7303">
        <v>2017</v>
      </c>
      <c r="J7303" t="str">
        <f>_xlfn.CONCAT(Table1[#This Row])</f>
        <v>zb 2017AustriaMittelburgenlandGesellmann3.23614.52017</v>
      </c>
      <c r="S7303" t="b">
        <v>0</v>
      </c>
    </row>
    <row r="7304" spans="1:19" x14ac:dyDescent="0.2">
      <c r="A7304" t="s">
        <v>6154</v>
      </c>
      <c r="B7304" t="s">
        <v>62</v>
      </c>
      <c r="C7304" t="s">
        <v>63</v>
      </c>
      <c r="D7304" t="s">
        <v>2020</v>
      </c>
      <c r="E7304">
        <v>4.7</v>
      </c>
      <c r="F7304">
        <v>35</v>
      </c>
      <c r="G7304" s="21">
        <v>63</v>
      </c>
      <c r="H7304">
        <v>2017</v>
      </c>
      <c r="J7304" t="str">
        <f>_xlfn.CONCAT(Table1[#This Row])</f>
        <v>Diesel Pinotage 2017South AfricaStellenboschBeyerskloof4.735632017</v>
      </c>
      <c r="S7304" t="b">
        <v>0</v>
      </c>
    </row>
    <row r="7305" spans="1:19" x14ac:dyDescent="0.2">
      <c r="A7305" t="s">
        <v>6128</v>
      </c>
      <c r="B7305" t="s">
        <v>1345</v>
      </c>
      <c r="C7305" t="s">
        <v>6129</v>
      </c>
      <c r="D7305" t="s">
        <v>6130</v>
      </c>
      <c r="E7305">
        <v>4.2</v>
      </c>
      <c r="F7305">
        <v>35</v>
      </c>
      <c r="G7305" s="21">
        <v>19.989999999999998</v>
      </c>
      <c r="H7305">
        <v>2017</v>
      </c>
      <c r="J7305" t="str">
        <f>_xlfn.CONCAT(Table1[#This Row])</f>
        <v>Duet 2017SloveniaGoriška BrdaEdi Simčič4.23519.992017</v>
      </c>
      <c r="S7305" t="b">
        <v>0</v>
      </c>
    </row>
    <row r="7306" spans="1:19" x14ac:dyDescent="0.2">
      <c r="A7306" t="s">
        <v>6134</v>
      </c>
      <c r="B7306" t="s">
        <v>9</v>
      </c>
      <c r="C7306" t="s">
        <v>1547</v>
      </c>
      <c r="D7306" t="s">
        <v>6135</v>
      </c>
      <c r="E7306">
        <v>4.0999999999999996</v>
      </c>
      <c r="F7306">
        <v>35</v>
      </c>
      <c r="G7306" s="21">
        <v>11.65</v>
      </c>
      <c r="H7306">
        <v>2017</v>
      </c>
      <c r="J7306" t="str">
        <f>_xlfn.CONCAT(Table1[#This Row])</f>
        <v>Cuvée Tradition Côtes de Provence 2017FranceCôtes de ProvenceDomaine les Fouques4.13511.652017</v>
      </c>
      <c r="S7306" t="b">
        <v>0</v>
      </c>
    </row>
    <row r="7307" spans="1:19" x14ac:dyDescent="0.2">
      <c r="A7307" t="s">
        <v>6156</v>
      </c>
      <c r="B7307" t="s">
        <v>34</v>
      </c>
      <c r="C7307" t="s">
        <v>599</v>
      </c>
      <c r="D7307" t="s">
        <v>4479</v>
      </c>
      <c r="E7307">
        <v>4.0999999999999996</v>
      </c>
      <c r="F7307">
        <v>35</v>
      </c>
      <c r="G7307" s="21">
        <v>25.35</v>
      </c>
      <c r="H7307">
        <v>2017</v>
      </c>
      <c r="J7307" t="str">
        <f>_xlfn.CONCAT(Table1[#This Row])</f>
        <v>Kuyen 2017ChileMaipo ValleyAntiyal4.13525.352017</v>
      </c>
      <c r="S7307" t="b">
        <v>0</v>
      </c>
    </row>
    <row r="7308" spans="1:19" x14ac:dyDescent="0.2">
      <c r="A7308" t="s">
        <v>6116</v>
      </c>
      <c r="B7308" t="s">
        <v>66</v>
      </c>
      <c r="C7308" t="s">
        <v>313</v>
      </c>
      <c r="D7308" t="s">
        <v>3727</v>
      </c>
      <c r="E7308">
        <v>4</v>
      </c>
      <c r="F7308">
        <v>35</v>
      </c>
      <c r="G7308" s="21">
        <v>28.76</v>
      </c>
      <c r="H7308">
        <v>2017</v>
      </c>
      <c r="J7308" t="str">
        <f>_xlfn.CONCAT(Table1[#This Row])</f>
        <v>Salanques Priorat 2017SpainPrioratMas Doix43528.762017</v>
      </c>
      <c r="S7308" t="b">
        <v>0</v>
      </c>
    </row>
    <row r="7309" spans="1:19" x14ac:dyDescent="0.2">
      <c r="A7309" t="s">
        <v>6143</v>
      </c>
      <c r="B7309" t="s">
        <v>16</v>
      </c>
      <c r="C7309" t="s">
        <v>74</v>
      </c>
      <c r="D7309" t="s">
        <v>4177</v>
      </c>
      <c r="E7309">
        <v>3.8</v>
      </c>
      <c r="F7309">
        <v>35</v>
      </c>
      <c r="G7309" s="21">
        <v>8.8000000000000007</v>
      </c>
      <c r="H7309">
        <v>2017</v>
      </c>
      <c r="J7309" t="str">
        <f>_xlfn.CONCAT(Table1[#This Row])</f>
        <v>Susumaniello Salento 2017ItalySalentoVallone3.8358.82017</v>
      </c>
      <c r="S7309" t="b">
        <v>0</v>
      </c>
    </row>
    <row r="7310" spans="1:19" x14ac:dyDescent="0.2">
      <c r="A7310" t="s">
        <v>6168</v>
      </c>
      <c r="B7310" t="s">
        <v>16</v>
      </c>
      <c r="C7310" t="s">
        <v>228</v>
      </c>
      <c r="D7310" t="s">
        <v>6169</v>
      </c>
      <c r="E7310">
        <v>3.7</v>
      </c>
      <c r="F7310">
        <v>35</v>
      </c>
      <c r="G7310" s="21">
        <v>7.75</v>
      </c>
      <c r="H7310">
        <v>2017</v>
      </c>
      <c r="J7310" t="str">
        <f>_xlfn.CONCAT(Table1[#This Row])</f>
        <v>Calanica Nero d'Avola - Merlot 2017ItalyTerre SicilianeDuca di Salaparuta3.7357.752017</v>
      </c>
      <c r="S7310" t="b">
        <v>0</v>
      </c>
    </row>
    <row r="7311" spans="1:19" x14ac:dyDescent="0.2">
      <c r="A7311" t="s">
        <v>6118</v>
      </c>
      <c r="B7311" t="s">
        <v>9</v>
      </c>
      <c r="C7311" t="s">
        <v>1110</v>
      </c>
      <c r="D7311" t="s">
        <v>191</v>
      </c>
      <c r="E7311">
        <v>3.6</v>
      </c>
      <c r="F7311">
        <v>35</v>
      </c>
      <c r="G7311" s="21">
        <v>19</v>
      </c>
      <c r="H7311">
        <v>2017</v>
      </c>
      <c r="J7311" t="str">
        <f>_xlfn.CONCAT(Table1[#This Row])</f>
        <v>Crozes-Hermitage Certitude 2017FranceCrozes-HermitageFrancois Villard3.635192017</v>
      </c>
      <c r="S7311" t="b">
        <v>0</v>
      </c>
    </row>
    <row r="7312" spans="1:19" x14ac:dyDescent="0.2">
      <c r="A7312" t="s">
        <v>6136</v>
      </c>
      <c r="B7312" t="s">
        <v>16</v>
      </c>
      <c r="C7312" t="s">
        <v>38</v>
      </c>
      <c r="D7312" t="s">
        <v>1480</v>
      </c>
      <c r="E7312">
        <v>3.6</v>
      </c>
      <c r="F7312">
        <v>35</v>
      </c>
      <c r="G7312" s="21">
        <v>11.65</v>
      </c>
      <c r="H7312">
        <v>2017</v>
      </c>
      <c r="J7312" t="str">
        <f>_xlfn.CONCAT(Table1[#This Row])</f>
        <v>Cinciorosso 2017ItalyChiantiCinciole3.63511.652017</v>
      </c>
      <c r="S7312" t="b">
        <v>0</v>
      </c>
    </row>
    <row r="7313" spans="1:19" x14ac:dyDescent="0.2">
      <c r="A7313" t="s">
        <v>6045</v>
      </c>
      <c r="B7313" t="s">
        <v>1562</v>
      </c>
      <c r="C7313" t="s">
        <v>1563</v>
      </c>
      <c r="D7313" t="s">
        <v>6046</v>
      </c>
      <c r="E7313">
        <v>4.0999999999999996</v>
      </c>
      <c r="F7313">
        <v>34</v>
      </c>
      <c r="G7313" s="21">
        <v>34.9</v>
      </c>
      <c r="H7313">
        <v>2017</v>
      </c>
      <c r="J7313" t="str">
        <f>_xlfn.CONCAT(Table1[#This Row])</f>
        <v>Syrah Reserve 2017IsraelGalileeTulip4.13434.92017</v>
      </c>
      <c r="S7313" t="b">
        <v>0</v>
      </c>
    </row>
    <row r="7314" spans="1:19" x14ac:dyDescent="0.2">
      <c r="A7314" t="s">
        <v>6055</v>
      </c>
      <c r="B7314" t="s">
        <v>16</v>
      </c>
      <c r="C7314" t="s">
        <v>74</v>
      </c>
      <c r="D7314" t="s">
        <v>123</v>
      </c>
      <c r="E7314">
        <v>4.0999999999999996</v>
      </c>
      <c r="F7314">
        <v>34</v>
      </c>
      <c r="G7314" s="21">
        <v>7.9</v>
      </c>
      <c r="H7314">
        <v>2017</v>
      </c>
      <c r="J7314" t="str">
        <f>_xlfn.CONCAT(Table1[#This Row])</f>
        <v>Sud Malvasia Nera 2017ItalySalentoSan Marzano4.1347.92017</v>
      </c>
      <c r="S7314" t="b">
        <v>0</v>
      </c>
    </row>
    <row r="7315" spans="1:19" x14ac:dyDescent="0.2">
      <c r="A7315" t="s">
        <v>5999</v>
      </c>
      <c r="B7315" t="s">
        <v>9</v>
      </c>
      <c r="C7315" t="s">
        <v>6000</v>
      </c>
      <c r="D7315" t="s">
        <v>6001</v>
      </c>
      <c r="E7315">
        <v>4</v>
      </c>
      <c r="F7315">
        <v>34</v>
      </c>
      <c r="G7315" s="21">
        <v>57.51</v>
      </c>
      <c r="H7315">
        <v>2017</v>
      </c>
      <c r="J7315" t="str">
        <f>_xlfn.CONCAT(Table1[#This Row])</f>
        <v>Beaune 1er Cru 'Champs Pimont' 2017FranceBeaune 1er Cru 'Champs Pimont'Clos de la Chapelle43457.512017</v>
      </c>
      <c r="S7315" t="b">
        <v>0</v>
      </c>
    </row>
    <row r="7316" spans="1:19" x14ac:dyDescent="0.2">
      <c r="A7316" t="s">
        <v>762</v>
      </c>
      <c r="B7316" t="s">
        <v>62</v>
      </c>
      <c r="C7316" t="s">
        <v>349</v>
      </c>
      <c r="D7316" t="s">
        <v>986</v>
      </c>
      <c r="E7316">
        <v>4</v>
      </c>
      <c r="F7316">
        <v>34</v>
      </c>
      <c r="G7316" s="21">
        <v>19.899999999999999</v>
      </c>
      <c r="H7316">
        <v>2017</v>
      </c>
      <c r="J7316" t="str">
        <f>_xlfn.CONCAT(Table1[#This Row])</f>
        <v>Cabernet Sauvignon 2017South AfricaFranschhoekHolden Manz43419.92017</v>
      </c>
      <c r="S7316" t="b">
        <v>0</v>
      </c>
    </row>
    <row r="7317" spans="1:19" x14ac:dyDescent="0.2">
      <c r="A7317" t="s">
        <v>6034</v>
      </c>
      <c r="B7317" t="s">
        <v>277</v>
      </c>
      <c r="C7317" t="s">
        <v>278</v>
      </c>
      <c r="D7317" t="s">
        <v>5661</v>
      </c>
      <c r="E7317">
        <v>4</v>
      </c>
      <c r="F7317">
        <v>34</v>
      </c>
      <c r="G7317" s="21">
        <v>16.75</v>
      </c>
      <c r="H7317">
        <v>2017</v>
      </c>
      <c r="J7317" t="str">
        <f>_xlfn.CONCAT(Table1[#This Row])</f>
        <v>Höhenflug Spätburgunder 2017GermanyPfalzHensel43416.752017</v>
      </c>
      <c r="S7317" t="b">
        <v>0</v>
      </c>
    </row>
    <row r="7318" spans="1:19" x14ac:dyDescent="0.2">
      <c r="A7318" t="s">
        <v>6051</v>
      </c>
      <c r="B7318" t="s">
        <v>9</v>
      </c>
      <c r="C7318" t="s">
        <v>6052</v>
      </c>
      <c r="D7318" t="s">
        <v>6053</v>
      </c>
      <c r="E7318">
        <v>4</v>
      </c>
      <c r="F7318">
        <v>34</v>
      </c>
      <c r="G7318" s="21">
        <v>23.9</v>
      </c>
      <c r="H7318">
        <v>2017</v>
      </c>
      <c r="J7318" t="str">
        <f>_xlfn.CONCAT(Table1[#This Row])</f>
        <v>Bourgogne Hautes-Côtes de Nuits 'La Montagne' 2017FranceBourgogne Hautes-Côtes de NuitsDomaine Truchetet43423.92017</v>
      </c>
      <c r="S7318" t="b">
        <v>0</v>
      </c>
    </row>
    <row r="7319" spans="1:19" x14ac:dyDescent="0.2">
      <c r="A7319" t="s">
        <v>6022</v>
      </c>
      <c r="B7319" t="s">
        <v>9</v>
      </c>
      <c r="C7319" t="s">
        <v>175</v>
      </c>
      <c r="D7319" t="s">
        <v>6023</v>
      </c>
      <c r="E7319">
        <v>3.8</v>
      </c>
      <c r="F7319">
        <v>34</v>
      </c>
      <c r="G7319" s="21">
        <v>7.77</v>
      </c>
      <c r="H7319">
        <v>2017</v>
      </c>
      <c r="J7319" t="str">
        <f>_xlfn.CONCAT(Table1[#This Row])</f>
        <v>Rouquet’s Syrah 2017FrancePays d'OcLe Cellier du Pic3.8347.772017</v>
      </c>
      <c r="S7319" t="b">
        <v>0</v>
      </c>
    </row>
    <row r="7320" spans="1:19" x14ac:dyDescent="0.2">
      <c r="A7320" t="s">
        <v>6056</v>
      </c>
      <c r="B7320" t="s">
        <v>9</v>
      </c>
      <c r="C7320" t="s">
        <v>873</v>
      </c>
      <c r="D7320" t="s">
        <v>5014</v>
      </c>
      <c r="E7320">
        <v>3.7</v>
      </c>
      <c r="F7320">
        <v>34</v>
      </c>
      <c r="G7320" s="21">
        <v>20.67</v>
      </c>
      <c r="H7320">
        <v>2017</v>
      </c>
      <c r="J7320" t="str">
        <f>_xlfn.CONCAT(Table1[#This Row])</f>
        <v>Bandol Rouge 2017FranceBandolDomaine de la Tour du Bon3.73420.672017</v>
      </c>
      <c r="S7320" t="b">
        <v>0</v>
      </c>
    </row>
    <row r="7321" spans="1:19" x14ac:dyDescent="0.2">
      <c r="A7321" t="s">
        <v>6047</v>
      </c>
      <c r="B7321" t="s">
        <v>66</v>
      </c>
      <c r="C7321" t="s">
        <v>1815</v>
      </c>
      <c r="D7321" t="s">
        <v>4843</v>
      </c>
      <c r="E7321">
        <v>3.6</v>
      </c>
      <c r="F7321">
        <v>34</v>
      </c>
      <c r="G7321" s="21">
        <v>7.6</v>
      </c>
      <c r="H7321">
        <v>2017</v>
      </c>
      <c r="J7321" t="str">
        <f>_xlfn.CONCAT(Table1[#This Row])</f>
        <v>Pasión 2017SpainCalatayudBodegas Langa3.6347.62017</v>
      </c>
      <c r="S7321" t="b">
        <v>0</v>
      </c>
    </row>
    <row r="7322" spans="1:19" x14ac:dyDescent="0.2">
      <c r="A7322" t="s">
        <v>6048</v>
      </c>
      <c r="B7322" t="s">
        <v>277</v>
      </c>
      <c r="C7322" t="s">
        <v>852</v>
      </c>
      <c r="D7322" t="s">
        <v>4334</v>
      </c>
      <c r="E7322">
        <v>3.6</v>
      </c>
      <c r="F7322">
        <v>34</v>
      </c>
      <c r="G7322" s="21">
        <v>20.5</v>
      </c>
      <c r="H7322">
        <v>2017</v>
      </c>
      <c r="J7322" t="str">
        <f>_xlfn.CONCAT(Table1[#This Row])</f>
        <v>Frühburgunder 2017GermanyAhrMeyer - Näkel3.63420.52017</v>
      </c>
      <c r="S7322" t="b">
        <v>0</v>
      </c>
    </row>
    <row r="7323" spans="1:19" x14ac:dyDescent="0.2">
      <c r="A7323" t="s">
        <v>5995</v>
      </c>
      <c r="B7323" t="s">
        <v>46</v>
      </c>
      <c r="C7323" t="s">
        <v>1057</v>
      </c>
      <c r="D7323" t="s">
        <v>3206</v>
      </c>
      <c r="E7323">
        <v>3.5</v>
      </c>
      <c r="F7323">
        <v>34</v>
      </c>
      <c r="G7323" s="21">
        <v>8.5299999999999994</v>
      </c>
      <c r="H7323">
        <v>2017</v>
      </c>
      <c r="J7323" t="str">
        <f>_xlfn.CONCAT(Table1[#This Row])</f>
        <v>Stickleback Red 2017AustraliaLanghorne CreekHeartland3.5348.532017</v>
      </c>
      <c r="S7323" t="b">
        <v>0</v>
      </c>
    </row>
    <row r="7324" spans="1:19" x14ac:dyDescent="0.2">
      <c r="A7324" t="s">
        <v>6026</v>
      </c>
      <c r="B7324" t="s">
        <v>23</v>
      </c>
      <c r="C7324" t="s">
        <v>247</v>
      </c>
      <c r="D7324" t="s">
        <v>6027</v>
      </c>
      <c r="E7324">
        <v>3.4</v>
      </c>
      <c r="F7324">
        <v>34</v>
      </c>
      <c r="G7324" s="21">
        <v>14.52</v>
      </c>
      <c r="H7324">
        <v>2017</v>
      </c>
      <c r="J7324" t="str">
        <f>_xlfn.CONCAT(Table1[#This Row])</f>
        <v>St. Laurent Classique 2017AustriaBurgenlandWeingut Pöckl3.43414.522017</v>
      </c>
      <c r="S7324" t="b">
        <v>0</v>
      </c>
    </row>
    <row r="7325" spans="1:19" x14ac:dyDescent="0.2">
      <c r="A7325" t="s">
        <v>6028</v>
      </c>
      <c r="B7325" t="s">
        <v>66</v>
      </c>
      <c r="C7325" t="s">
        <v>333</v>
      </c>
      <c r="D7325" t="s">
        <v>3385</v>
      </c>
      <c r="E7325">
        <v>3.3</v>
      </c>
      <c r="F7325">
        <v>34</v>
      </c>
      <c r="G7325" s="21">
        <v>6.9</v>
      </c>
      <c r="H7325">
        <v>2017</v>
      </c>
      <c r="J7325" t="str">
        <f>_xlfn.CONCAT(Table1[#This Row])</f>
        <v>Navarra Tinto Roble 2017SpainNavarraPagos de Aráiz3.3346.92017</v>
      </c>
      <c r="S7325" t="b">
        <v>0</v>
      </c>
    </row>
    <row r="7326" spans="1:19" x14ac:dyDescent="0.2">
      <c r="A7326" t="s">
        <v>5890</v>
      </c>
      <c r="B7326" t="s">
        <v>77</v>
      </c>
      <c r="C7326" t="s">
        <v>153</v>
      </c>
      <c r="D7326" t="s">
        <v>5891</v>
      </c>
      <c r="E7326">
        <v>4.5999999999999996</v>
      </c>
      <c r="F7326">
        <v>33</v>
      </c>
      <c r="G7326" s="21">
        <v>29.99</v>
      </c>
      <c r="H7326">
        <v>2017</v>
      </c>
      <c r="J7326" t="str">
        <f>_xlfn.CONCAT(Table1[#This Row])</f>
        <v>Vinhas Velhas Tinto 2017PortugalAlentejanoQuinta do Paral4.63329.992017</v>
      </c>
      <c r="S7326" t="b">
        <v>0</v>
      </c>
    </row>
    <row r="7327" spans="1:19" x14ac:dyDescent="0.2">
      <c r="A7327" t="s">
        <v>5829</v>
      </c>
      <c r="B7327" t="s">
        <v>9</v>
      </c>
      <c r="C7327" t="s">
        <v>105</v>
      </c>
      <c r="D7327" t="s">
        <v>2401</v>
      </c>
      <c r="E7327">
        <v>4.2</v>
      </c>
      <c r="F7327">
        <v>33</v>
      </c>
      <c r="G7327" s="21">
        <v>193.99</v>
      </c>
      <c r="H7327">
        <v>2017</v>
      </c>
      <c r="J7327" t="str">
        <f>_xlfn.CONCAT(Table1[#This Row])</f>
        <v>Cos d'Estournel 2017FranceSaint-EstèpheCos d'Estournel4.233193.992017</v>
      </c>
      <c r="S7327" t="b">
        <v>0</v>
      </c>
    </row>
    <row r="7328" spans="1:19" x14ac:dyDescent="0.2">
      <c r="A7328" t="s">
        <v>5888</v>
      </c>
      <c r="B7328" t="s">
        <v>46</v>
      </c>
      <c r="C7328" t="s">
        <v>1057</v>
      </c>
      <c r="D7328" t="s">
        <v>1728</v>
      </c>
      <c r="E7328">
        <v>3.9</v>
      </c>
      <c r="F7328">
        <v>33</v>
      </c>
      <c r="G7328" s="21">
        <v>9.5500000000000007</v>
      </c>
      <c r="H7328">
        <v>2017</v>
      </c>
      <c r="J7328" t="str">
        <f>_xlfn.CONCAT(Table1[#This Row])</f>
        <v>Matilda Plains Cabernet - Shiraz 2017AustraliaLanghorne CreekBremerton3.9339.552017</v>
      </c>
      <c r="S7328" t="b">
        <v>0</v>
      </c>
    </row>
    <row r="7329" spans="1:19" x14ac:dyDescent="0.2">
      <c r="A7329" t="s">
        <v>5898</v>
      </c>
      <c r="B7329" t="s">
        <v>62</v>
      </c>
      <c r="C7329" t="s">
        <v>63</v>
      </c>
      <c r="D7329" t="s">
        <v>1286</v>
      </c>
      <c r="E7329">
        <v>3.9</v>
      </c>
      <c r="F7329">
        <v>33</v>
      </c>
      <c r="G7329" s="21">
        <v>16.95</v>
      </c>
      <c r="H7329">
        <v>2017</v>
      </c>
      <c r="J7329" t="str">
        <f>_xlfn.CONCAT(Table1[#This Row])</f>
        <v>Creative Block 5 2017South AfricaStellenboschSpier3.93316.952017</v>
      </c>
      <c r="S7329" t="b">
        <v>0</v>
      </c>
    </row>
    <row r="7330" spans="1:19" x14ac:dyDescent="0.2">
      <c r="A7330" t="s">
        <v>5830</v>
      </c>
      <c r="B7330" t="s">
        <v>23</v>
      </c>
      <c r="C7330" t="s">
        <v>247</v>
      </c>
      <c r="D7330" t="s">
        <v>272</v>
      </c>
      <c r="E7330">
        <v>3.8</v>
      </c>
      <c r="F7330">
        <v>33</v>
      </c>
      <c r="G7330" s="21">
        <v>26.81</v>
      </c>
      <c r="H7330">
        <v>2017</v>
      </c>
      <c r="J7330" t="str">
        <f>_xlfn.CONCAT(Table1[#This Row])</f>
        <v>Pannobile Red 2017AustriaBurgenlandPaul Achs3.83326.812017</v>
      </c>
      <c r="S7330" t="b">
        <v>0</v>
      </c>
    </row>
    <row r="7331" spans="1:19" x14ac:dyDescent="0.2">
      <c r="A7331" t="s">
        <v>5855</v>
      </c>
      <c r="B7331" t="s">
        <v>23</v>
      </c>
      <c r="C7331" t="s">
        <v>247</v>
      </c>
      <c r="D7331" t="s">
        <v>83</v>
      </c>
      <c r="E7331">
        <v>3.8</v>
      </c>
      <c r="F7331">
        <v>33</v>
      </c>
      <c r="G7331" s="21">
        <v>8.24</v>
      </c>
      <c r="H7331">
        <v>2017</v>
      </c>
      <c r="J7331" t="str">
        <f>_xlfn.CONCAT(Table1[#This Row])</f>
        <v>Rotburger Im Fluss 2017AustriaBurgenlandWeninger3.8338.242017</v>
      </c>
      <c r="S7331" t="b">
        <v>0</v>
      </c>
    </row>
    <row r="7332" spans="1:19" x14ac:dyDescent="0.2">
      <c r="A7332" t="s">
        <v>5874</v>
      </c>
      <c r="B7332" t="s">
        <v>77</v>
      </c>
      <c r="C7332" t="s">
        <v>153</v>
      </c>
      <c r="D7332" t="s">
        <v>2188</v>
      </c>
      <c r="E7332">
        <v>3.8</v>
      </c>
      <c r="F7332">
        <v>33</v>
      </c>
      <c r="G7332" s="21">
        <v>7.45</v>
      </c>
      <c r="H7332">
        <v>2017</v>
      </c>
      <c r="J7332" t="str">
        <f>_xlfn.CONCAT(Table1[#This Row])</f>
        <v>Touriga Nacional Alentejano 2017PortugalAlentejanoTerra d'Alter3.8337.452017</v>
      </c>
      <c r="S7332" t="b">
        <v>0</v>
      </c>
    </row>
    <row r="7333" spans="1:19" x14ac:dyDescent="0.2">
      <c r="A7333" t="s">
        <v>5905</v>
      </c>
      <c r="B7333" t="s">
        <v>66</v>
      </c>
      <c r="C7333" t="s">
        <v>829</v>
      </c>
      <c r="D7333" t="s">
        <v>4737</v>
      </c>
      <c r="E7333">
        <v>3.8</v>
      </c>
      <c r="F7333">
        <v>33</v>
      </c>
      <c r="G7333" s="21">
        <v>15.99</v>
      </c>
      <c r="H7333">
        <v>2017</v>
      </c>
      <c r="J7333" t="str">
        <f>_xlfn.CONCAT(Table1[#This Row])</f>
        <v>Son P Negre 2017SpainMallorcaEs Fangar3.83315.992017</v>
      </c>
      <c r="S7333" t="b">
        <v>0</v>
      </c>
    </row>
    <row r="7334" spans="1:19" x14ac:dyDescent="0.2">
      <c r="A7334" t="s">
        <v>3168</v>
      </c>
      <c r="B7334" t="s">
        <v>16</v>
      </c>
      <c r="C7334" t="s">
        <v>302</v>
      </c>
      <c r="D7334" t="s">
        <v>5837</v>
      </c>
      <c r="E7334">
        <v>3.7</v>
      </c>
      <c r="F7334">
        <v>33</v>
      </c>
      <c r="G7334" s="21">
        <v>8.11</v>
      </c>
      <c r="H7334">
        <v>2017</v>
      </c>
      <c r="J7334" t="str">
        <f>_xlfn.CONCAT(Table1[#This Row])</f>
        <v>Primitivo 2017ItalyPrimitivo di ManduriaPalazzo Malgara3.7338.112017</v>
      </c>
      <c r="S7334" t="b">
        <v>0</v>
      </c>
    </row>
    <row r="7335" spans="1:19" x14ac:dyDescent="0.2">
      <c r="A7335" t="s">
        <v>3967</v>
      </c>
      <c r="B7335" t="s">
        <v>62</v>
      </c>
      <c r="C7335" t="s">
        <v>1171</v>
      </c>
      <c r="D7335" t="s">
        <v>1425</v>
      </c>
      <c r="E7335">
        <v>3.7</v>
      </c>
      <c r="F7335">
        <v>33</v>
      </c>
      <c r="G7335" s="21">
        <v>9.36</v>
      </c>
      <c r="H7335">
        <v>2017</v>
      </c>
      <c r="J7335" t="str">
        <f>_xlfn.CONCAT(Table1[#This Row])</f>
        <v>Cabernet Sauvignon - Merlot 2017South AfricaWestern CapeCapaia3.7339.362017</v>
      </c>
      <c r="S7335" t="b">
        <v>0</v>
      </c>
    </row>
    <row r="7336" spans="1:19" x14ac:dyDescent="0.2">
      <c r="A7336" t="s">
        <v>5006</v>
      </c>
      <c r="B7336" t="s">
        <v>277</v>
      </c>
      <c r="C7336" t="s">
        <v>1229</v>
      </c>
      <c r="D7336" t="s">
        <v>5862</v>
      </c>
      <c r="E7336">
        <v>3.7</v>
      </c>
      <c r="F7336">
        <v>33</v>
      </c>
      <c r="G7336" s="21">
        <v>9.5</v>
      </c>
      <c r="H7336">
        <v>2017</v>
      </c>
      <c r="J7336" t="str">
        <f>_xlfn.CONCAT(Table1[#This Row])</f>
        <v>Spätburgunder Trocken 2017GermanyMoselRegnery3.7339.52017</v>
      </c>
      <c r="S7336" t="b">
        <v>0</v>
      </c>
    </row>
    <row r="7337" spans="1:19" x14ac:dyDescent="0.2">
      <c r="A7337" t="s">
        <v>806</v>
      </c>
      <c r="B7337" t="s">
        <v>23</v>
      </c>
      <c r="C7337" t="s">
        <v>247</v>
      </c>
      <c r="D7337" t="s">
        <v>649</v>
      </c>
      <c r="E7337">
        <v>3.6</v>
      </c>
      <c r="F7337">
        <v>33</v>
      </c>
      <c r="G7337" s="21">
        <v>10.93</v>
      </c>
      <c r="H7337">
        <v>2017</v>
      </c>
      <c r="J7337" t="str">
        <f>_xlfn.CONCAT(Table1[#This Row])</f>
        <v>Blaufränkisch 2017AustriaBurgenlandUmathum3.63310.932017</v>
      </c>
      <c r="S7337" t="b">
        <v>0</v>
      </c>
    </row>
    <row r="7338" spans="1:19" x14ac:dyDescent="0.2">
      <c r="A7338" t="s">
        <v>762</v>
      </c>
      <c r="B7338" t="s">
        <v>70</v>
      </c>
      <c r="C7338" t="s">
        <v>102</v>
      </c>
      <c r="D7338" t="s">
        <v>2598</v>
      </c>
      <c r="E7338">
        <v>4.2</v>
      </c>
      <c r="F7338">
        <v>32</v>
      </c>
      <c r="G7338" s="21">
        <v>14.73</v>
      </c>
      <c r="H7338">
        <v>2017</v>
      </c>
      <c r="J7338" t="str">
        <f>_xlfn.CONCAT(Table1[#This Row])</f>
        <v>Cabernet Sauvignon 2017United StatesMontereyCraftwork4.23214.732017</v>
      </c>
      <c r="S7338" t="b">
        <v>0</v>
      </c>
    </row>
    <row r="7339" spans="1:19" x14ac:dyDescent="0.2">
      <c r="A7339" t="s">
        <v>4376</v>
      </c>
      <c r="B7339" t="s">
        <v>77</v>
      </c>
      <c r="C7339" t="s">
        <v>1405</v>
      </c>
      <c r="D7339" t="s">
        <v>5678</v>
      </c>
      <c r="E7339">
        <v>4.0999999999999996</v>
      </c>
      <c r="F7339">
        <v>32</v>
      </c>
      <c r="G7339" s="21">
        <v>10.95</v>
      </c>
      <c r="H7339">
        <v>2017</v>
      </c>
      <c r="J7339" t="str">
        <f>_xlfn.CONCAT(Table1[#This Row])</f>
        <v>Reserva Tinto 2017PortugalAlentejoHerdade Paço do Conde4.13210.952017</v>
      </c>
      <c r="S7339" t="b">
        <v>0</v>
      </c>
    </row>
    <row r="7340" spans="1:19" x14ac:dyDescent="0.2">
      <c r="A7340" t="s">
        <v>5704</v>
      </c>
      <c r="B7340" t="s">
        <v>66</v>
      </c>
      <c r="C7340" t="s">
        <v>222</v>
      </c>
      <c r="D7340" t="s">
        <v>548</v>
      </c>
      <c r="E7340">
        <v>4.0999999999999996</v>
      </c>
      <c r="F7340">
        <v>32</v>
      </c>
      <c r="G7340" s="21">
        <v>17.059999999999999</v>
      </c>
      <c r="H7340">
        <v>2017</v>
      </c>
      <c r="J7340" t="str">
        <f>_xlfn.CONCAT(Table1[#This Row])</f>
        <v>И 2017SpainRibera del DueroBaden Numen4.13217.062017</v>
      </c>
      <c r="S7340" t="b">
        <v>0</v>
      </c>
    </row>
    <row r="7341" spans="1:19" x14ac:dyDescent="0.2">
      <c r="A7341" t="s">
        <v>2467</v>
      </c>
      <c r="B7341" t="s">
        <v>16</v>
      </c>
      <c r="C7341" t="s">
        <v>404</v>
      </c>
      <c r="D7341" t="s">
        <v>5733</v>
      </c>
      <c r="E7341">
        <v>4.0999999999999996</v>
      </c>
      <c r="F7341">
        <v>32</v>
      </c>
      <c r="G7341" s="21">
        <v>13.5</v>
      </c>
      <c r="H7341">
        <v>2017</v>
      </c>
      <c r="J7341" t="str">
        <f>_xlfn.CONCAT(Table1[#This Row])</f>
        <v>Lagrein 2017ItalySüdtirol - Alto AdigePeter Sölva4.13213.52017</v>
      </c>
      <c r="S7341" t="b">
        <v>0</v>
      </c>
    </row>
    <row r="7342" spans="1:19" x14ac:dyDescent="0.2">
      <c r="A7342" t="s">
        <v>5191</v>
      </c>
      <c r="B7342" t="s">
        <v>16</v>
      </c>
      <c r="C7342" t="s">
        <v>663</v>
      </c>
      <c r="D7342" t="s">
        <v>3986</v>
      </c>
      <c r="E7342">
        <v>4</v>
      </c>
      <c r="F7342">
        <v>32</v>
      </c>
      <c r="G7342" s="21">
        <v>22</v>
      </c>
      <c r="H7342">
        <v>2017</v>
      </c>
      <c r="J7342" t="str">
        <f>_xlfn.CONCAT(Table1[#This Row])</f>
        <v>Valpolicella Superiore 2017ItalyValpolicellaTorre d'Orti432222017</v>
      </c>
      <c r="S7342" t="b">
        <v>0</v>
      </c>
    </row>
    <row r="7343" spans="1:19" x14ac:dyDescent="0.2">
      <c r="A7343" t="s">
        <v>3259</v>
      </c>
      <c r="B7343" t="s">
        <v>9</v>
      </c>
      <c r="C7343" t="s">
        <v>1578</v>
      </c>
      <c r="D7343" t="s">
        <v>1579</v>
      </c>
      <c r="E7343">
        <v>4</v>
      </c>
      <c r="F7343">
        <v>32</v>
      </c>
      <c r="G7343" s="21">
        <v>38.89</v>
      </c>
      <c r="H7343">
        <v>2017</v>
      </c>
      <c r="J7343" t="str">
        <f>_xlfn.CONCAT(Table1[#This Row])</f>
        <v>Rouge 2017FranceGardRoc d'Anglade43238.892017</v>
      </c>
      <c r="S7343" t="b">
        <v>0</v>
      </c>
    </row>
    <row r="7344" spans="1:19" x14ac:dyDescent="0.2">
      <c r="A7344" t="s">
        <v>5697</v>
      </c>
      <c r="B7344" t="s">
        <v>23</v>
      </c>
      <c r="C7344" t="s">
        <v>2059</v>
      </c>
      <c r="D7344" t="s">
        <v>3124</v>
      </c>
      <c r="E7344">
        <v>4</v>
      </c>
      <c r="F7344">
        <v>32</v>
      </c>
      <c r="G7344" s="21">
        <v>36.9</v>
      </c>
      <c r="H7344">
        <v>2017</v>
      </c>
      <c r="J7344" t="str">
        <f>_xlfn.CONCAT(Table1[#This Row])</f>
        <v>Bela Rex 2017AustriaMittelburgenlandGesellmann43236.92017</v>
      </c>
      <c r="S7344" t="b">
        <v>0</v>
      </c>
    </row>
    <row r="7345" spans="1:19" x14ac:dyDescent="0.2">
      <c r="A7345" t="s">
        <v>5713</v>
      </c>
      <c r="B7345" t="s">
        <v>9</v>
      </c>
      <c r="C7345" t="s">
        <v>10</v>
      </c>
      <c r="D7345" t="s">
        <v>2944</v>
      </c>
      <c r="E7345">
        <v>3.9</v>
      </c>
      <c r="F7345">
        <v>32</v>
      </c>
      <c r="G7345" s="21">
        <v>36.56</v>
      </c>
      <c r="H7345">
        <v>2017</v>
      </c>
      <c r="J7345" t="str">
        <f>_xlfn.CONCAT(Table1[#This Row])</f>
        <v>L'Hospitalet de Gazin Pomerol 2017FrancePomerolChâteau Gazin3.93236.562017</v>
      </c>
      <c r="S7345" t="b">
        <v>0</v>
      </c>
    </row>
    <row r="7346" spans="1:19" x14ac:dyDescent="0.2">
      <c r="A7346" t="s">
        <v>5696</v>
      </c>
      <c r="B7346" t="s">
        <v>16</v>
      </c>
      <c r="C7346" t="s">
        <v>205</v>
      </c>
      <c r="D7346" t="s">
        <v>1678</v>
      </c>
      <c r="E7346">
        <v>3.8</v>
      </c>
      <c r="F7346">
        <v>32</v>
      </c>
      <c r="G7346" s="21">
        <v>45.84</v>
      </c>
      <c r="H7346">
        <v>2017</v>
      </c>
      <c r="J7346" t="str">
        <f>_xlfn.CONCAT(Table1[#This Row])</f>
        <v>Granato 2017ItalyVigneti delle DolomitiForadori3.83245.842017</v>
      </c>
      <c r="S7346" t="b">
        <v>0</v>
      </c>
    </row>
    <row r="7347" spans="1:19" x14ac:dyDescent="0.2">
      <c r="A7347" t="s">
        <v>5677</v>
      </c>
      <c r="B7347" t="s">
        <v>62</v>
      </c>
      <c r="C7347" t="s">
        <v>63</v>
      </c>
      <c r="D7347" t="s">
        <v>1807</v>
      </c>
      <c r="E7347">
        <v>3.7</v>
      </c>
      <c r="F7347">
        <v>32</v>
      </c>
      <c r="G7347" s="21">
        <v>9.9</v>
      </c>
      <c r="H7347">
        <v>2017</v>
      </c>
      <c r="J7347" t="str">
        <f>_xlfn.CONCAT(Table1[#This Row])</f>
        <v>Essence du Cap Merlot 2017South AfricaStellenboschFleur du Cap3.7329.92017</v>
      </c>
      <c r="S7347" t="b">
        <v>0</v>
      </c>
    </row>
    <row r="7348" spans="1:19" x14ac:dyDescent="0.2">
      <c r="A7348" t="s">
        <v>5741</v>
      </c>
      <c r="B7348" t="s">
        <v>16</v>
      </c>
      <c r="C7348" t="s">
        <v>74</v>
      </c>
      <c r="D7348" t="s">
        <v>5742</v>
      </c>
      <c r="E7348">
        <v>3.7</v>
      </c>
      <c r="F7348">
        <v>32</v>
      </c>
      <c r="G7348" s="21">
        <v>5.95</v>
      </c>
      <c r="H7348">
        <v>2017</v>
      </c>
      <c r="J7348" t="str">
        <f>_xlfn.CONCAT(Table1[#This Row])</f>
        <v>Negroamaro del Salento 2017ItalySalentoCantine Lizzano3.7325.952017</v>
      </c>
      <c r="S7348" t="b">
        <v>0</v>
      </c>
    </row>
    <row r="7349" spans="1:19" x14ac:dyDescent="0.2">
      <c r="A7349" t="s">
        <v>5715</v>
      </c>
      <c r="B7349" t="s">
        <v>9</v>
      </c>
      <c r="C7349" t="s">
        <v>175</v>
      </c>
      <c r="D7349" t="s">
        <v>5716</v>
      </c>
      <c r="E7349">
        <v>3.6</v>
      </c>
      <c r="F7349">
        <v>32</v>
      </c>
      <c r="G7349" s="21">
        <v>7.44</v>
      </c>
      <c r="H7349">
        <v>2017</v>
      </c>
      <c r="J7349" t="str">
        <f>_xlfn.CONCAT(Table1[#This Row])</f>
        <v>Grande Réserve 2017FrancePays d'OcDevalbert3.6327.442017</v>
      </c>
      <c r="S7349" t="b">
        <v>0</v>
      </c>
    </row>
    <row r="7350" spans="1:19" x14ac:dyDescent="0.2">
      <c r="A7350" t="s">
        <v>5596</v>
      </c>
      <c r="B7350" t="s">
        <v>16</v>
      </c>
      <c r="C7350" t="s">
        <v>748</v>
      </c>
      <c r="D7350" t="s">
        <v>5597</v>
      </c>
      <c r="E7350">
        <v>4.0999999999999996</v>
      </c>
      <c r="F7350">
        <v>31</v>
      </c>
      <c r="G7350" s="21">
        <v>24.1</v>
      </c>
      <c r="H7350">
        <v>2017</v>
      </c>
      <c r="J7350" t="str">
        <f>_xlfn.CONCAT(Table1[#This Row])</f>
        <v>Vie Cave Maremma Toscana 2017ItalyMaremma ToscanaFattoria Aldobrandesca4.13124.12017</v>
      </c>
      <c r="S7350" t="b">
        <v>0</v>
      </c>
    </row>
    <row r="7351" spans="1:19" x14ac:dyDescent="0.2">
      <c r="A7351" t="s">
        <v>5576</v>
      </c>
      <c r="B7351" t="s">
        <v>196</v>
      </c>
      <c r="C7351" t="s">
        <v>197</v>
      </c>
      <c r="D7351" t="s">
        <v>1257</v>
      </c>
      <c r="E7351">
        <v>4</v>
      </c>
      <c r="F7351">
        <v>31</v>
      </c>
      <c r="G7351" s="21">
        <v>24.49</v>
      </c>
      <c r="H7351">
        <v>2017</v>
      </c>
      <c r="J7351" t="str">
        <f>_xlfn.CONCAT(Table1[#This Row])</f>
        <v>Puro Corte D'Oro 2017ArgentinaMendozaDieter Meier43124.492017</v>
      </c>
      <c r="S7351" t="b">
        <v>0</v>
      </c>
    </row>
    <row r="7352" spans="1:19" x14ac:dyDescent="0.2">
      <c r="A7352" t="s">
        <v>2526</v>
      </c>
      <c r="B7352" t="s">
        <v>9</v>
      </c>
      <c r="C7352" t="s">
        <v>1110</v>
      </c>
      <c r="D7352" t="s">
        <v>5554</v>
      </c>
      <c r="E7352">
        <v>3.8</v>
      </c>
      <c r="F7352">
        <v>31</v>
      </c>
      <c r="G7352" s="21">
        <v>17.899999999999999</v>
      </c>
      <c r="H7352">
        <v>2017</v>
      </c>
      <c r="J7352" t="str">
        <f>_xlfn.CONCAT(Table1[#This Row])</f>
        <v>Crozes-Hermitage Rouge 2017FranceCrozes-HermitageNicolas Perrin3.83117.92017</v>
      </c>
      <c r="S7352" t="b">
        <v>0</v>
      </c>
    </row>
    <row r="7353" spans="1:19" x14ac:dyDescent="0.2">
      <c r="A7353" t="s">
        <v>285</v>
      </c>
      <c r="B7353" t="s">
        <v>30</v>
      </c>
      <c r="C7353" t="s">
        <v>31</v>
      </c>
      <c r="D7353" t="s">
        <v>5605</v>
      </c>
      <c r="E7353">
        <v>3.7</v>
      </c>
      <c r="F7353">
        <v>31</v>
      </c>
      <c r="G7353" s="21">
        <v>13.02</v>
      </c>
      <c r="H7353">
        <v>2017</v>
      </c>
      <c r="J7353" t="str">
        <f>_xlfn.CONCAT(Table1[#This Row])</f>
        <v>Pinot Noir 2017New ZealandWairarapaJohner Estate3.73113.022017</v>
      </c>
      <c r="S7353" t="b">
        <v>0</v>
      </c>
    </row>
    <row r="7354" spans="1:19" x14ac:dyDescent="0.2">
      <c r="A7354" t="s">
        <v>762</v>
      </c>
      <c r="B7354" t="s">
        <v>62</v>
      </c>
      <c r="C7354" t="s">
        <v>63</v>
      </c>
      <c r="D7354" t="s">
        <v>5593</v>
      </c>
      <c r="E7354">
        <v>3.6</v>
      </c>
      <c r="F7354">
        <v>31</v>
      </c>
      <c r="G7354" s="21">
        <v>13.09</v>
      </c>
      <c r="H7354">
        <v>2017</v>
      </c>
      <c r="J7354" t="str">
        <f>_xlfn.CONCAT(Table1[#This Row])</f>
        <v>Cabernet Sauvignon 2017South AfricaStellenboschMiddelvlei3.63113.092017</v>
      </c>
      <c r="S7354" t="b">
        <v>0</v>
      </c>
    </row>
    <row r="7355" spans="1:19" x14ac:dyDescent="0.2">
      <c r="A7355" t="s">
        <v>806</v>
      </c>
      <c r="B7355" t="s">
        <v>23</v>
      </c>
      <c r="C7355" t="s">
        <v>247</v>
      </c>
      <c r="D7355" t="s">
        <v>5584</v>
      </c>
      <c r="E7355">
        <v>3.4</v>
      </c>
      <c r="F7355">
        <v>31</v>
      </c>
      <c r="G7355" s="21">
        <v>12.87</v>
      </c>
      <c r="H7355">
        <v>2017</v>
      </c>
      <c r="J7355" t="str">
        <f>_xlfn.CONCAT(Table1[#This Row])</f>
        <v>Blaufränkisch 2017AustriaBurgenlandWeinbau Uwe Schiefer3.43112.872017</v>
      </c>
      <c r="S7355" t="b">
        <v>0</v>
      </c>
    </row>
    <row r="7356" spans="1:19" x14ac:dyDescent="0.2">
      <c r="A7356" t="s">
        <v>5367</v>
      </c>
      <c r="B7356" t="s">
        <v>982</v>
      </c>
      <c r="C7356" t="s">
        <v>5242</v>
      </c>
      <c r="D7356" t="s">
        <v>5368</v>
      </c>
      <c r="E7356">
        <v>4.2</v>
      </c>
      <c r="F7356">
        <v>30</v>
      </c>
      <c r="G7356" s="21">
        <v>52.64</v>
      </c>
      <c r="H7356">
        <v>2017</v>
      </c>
      <c r="J7356" t="str">
        <f>_xlfn.CONCAT(Table1[#This Row])</f>
        <v>Sassi Grossi 2017SwitzerlandTicinoGialdi4.23052.642017</v>
      </c>
      <c r="S7356" t="b">
        <v>0</v>
      </c>
    </row>
    <row r="7357" spans="1:19" x14ac:dyDescent="0.2">
      <c r="A7357" t="s">
        <v>5406</v>
      </c>
      <c r="B7357" t="s">
        <v>16</v>
      </c>
      <c r="C7357" t="s">
        <v>178</v>
      </c>
      <c r="D7357" t="s">
        <v>5407</v>
      </c>
      <c r="E7357">
        <v>4.0999999999999996</v>
      </c>
      <c r="F7357">
        <v>30</v>
      </c>
      <c r="G7357" s="21">
        <v>26.9</v>
      </c>
      <c r="H7357">
        <v>2017</v>
      </c>
      <c r="J7357" t="str">
        <f>_xlfn.CONCAT(Table1[#This Row])</f>
        <v>Lorens Barbera d'Alba 2017ItalyBarbera d'AlbaLodali4.13026.92017</v>
      </c>
      <c r="S7357" t="b">
        <v>0</v>
      </c>
    </row>
    <row r="7358" spans="1:19" x14ac:dyDescent="0.2">
      <c r="A7358" t="s">
        <v>5442</v>
      </c>
      <c r="B7358" t="s">
        <v>277</v>
      </c>
      <c r="C7358" t="s">
        <v>852</v>
      </c>
      <c r="D7358" t="s">
        <v>4334</v>
      </c>
      <c r="E7358">
        <v>4.0999999999999996</v>
      </c>
      <c r="F7358">
        <v>30</v>
      </c>
      <c r="G7358" s="21">
        <v>59.96</v>
      </c>
      <c r="H7358">
        <v>2017</v>
      </c>
      <c r="J7358" t="str">
        <f>_xlfn.CONCAT(Table1[#This Row])</f>
        <v>Neuenahrer Sonnenberg Spätburgunder GG 2017GermanyAhrMeyer - Näkel4.13059.962017</v>
      </c>
      <c r="S7358" t="b">
        <v>0</v>
      </c>
    </row>
    <row r="7359" spans="1:19" x14ac:dyDescent="0.2">
      <c r="A7359" t="s">
        <v>5469</v>
      </c>
      <c r="B7359" t="s">
        <v>9</v>
      </c>
      <c r="C7359" t="s">
        <v>5470</v>
      </c>
      <c r="D7359" t="s">
        <v>5471</v>
      </c>
      <c r="E7359">
        <v>4.0999999999999996</v>
      </c>
      <c r="F7359">
        <v>30</v>
      </c>
      <c r="G7359" s="21">
        <v>59.9</v>
      </c>
      <c r="H7359">
        <v>2017</v>
      </c>
      <c r="J7359" t="str">
        <f>_xlfn.CONCAT(Table1[#This Row])</f>
        <v>Les Lavières Savigny-lès-Beaune 1er Cru 2017FranceSavigny-lès-Beaune 1er Cru 'Les Lavières'Chandon de Briailles4.13059.92017</v>
      </c>
      <c r="S7359" t="b">
        <v>0</v>
      </c>
    </row>
    <row r="7360" spans="1:19" x14ac:dyDescent="0.2">
      <c r="A7360" t="s">
        <v>5394</v>
      </c>
      <c r="B7360" t="s">
        <v>9</v>
      </c>
      <c r="C7360" t="s">
        <v>184</v>
      </c>
      <c r="D7360" t="s">
        <v>1051</v>
      </c>
      <c r="E7360">
        <v>4</v>
      </c>
      <c r="F7360">
        <v>30</v>
      </c>
      <c r="G7360" s="21">
        <v>46.79</v>
      </c>
      <c r="H7360">
        <v>2017</v>
      </c>
      <c r="J7360" t="str">
        <f>_xlfn.CONCAT(Table1[#This Row])</f>
        <v>Réserve (de la Comtesse) Pauillac 2017FrancePauillacChâteau Pichon Longueville Comtesse de Lalande43046.792017</v>
      </c>
      <c r="S7360" t="b">
        <v>0</v>
      </c>
    </row>
    <row r="7361" spans="1:19" x14ac:dyDescent="0.2">
      <c r="A7361" t="s">
        <v>5422</v>
      </c>
      <c r="B7361" t="s">
        <v>16</v>
      </c>
      <c r="C7361" t="s">
        <v>1446</v>
      </c>
      <c r="D7361" t="s">
        <v>5423</v>
      </c>
      <c r="E7361">
        <v>3.8</v>
      </c>
      <c r="F7361">
        <v>30</v>
      </c>
      <c r="G7361" s="21">
        <v>17.059999999999999</v>
      </c>
      <c r="H7361">
        <v>2017</v>
      </c>
      <c r="J7361" t="str">
        <f>_xlfn.CONCAT(Table1[#This Row])</f>
        <v>Aglianico del Vulture 2017ItalyAglianico del VultureBrandano3.83017.062017</v>
      </c>
      <c r="S7361" t="b">
        <v>0</v>
      </c>
    </row>
    <row r="7362" spans="1:19" x14ac:dyDescent="0.2">
      <c r="A7362" t="s">
        <v>5387</v>
      </c>
      <c r="B7362" t="s">
        <v>9</v>
      </c>
      <c r="C7362" t="s">
        <v>368</v>
      </c>
      <c r="D7362" t="s">
        <v>5388</v>
      </c>
      <c r="E7362">
        <v>3.7</v>
      </c>
      <c r="F7362">
        <v>30</v>
      </c>
      <c r="G7362" s="21">
        <v>10.32</v>
      </c>
      <c r="H7362">
        <v>2017</v>
      </c>
      <c r="J7362" t="str">
        <f>_xlfn.CONCAT(Table1[#This Row])</f>
        <v>Grenache Noir 2017FranceCôtes CatalanesSerre Romani3.73010.322017</v>
      </c>
      <c r="S7362" t="b">
        <v>0</v>
      </c>
    </row>
    <row r="7363" spans="1:19" x14ac:dyDescent="0.2">
      <c r="A7363" t="s">
        <v>5467</v>
      </c>
      <c r="B7363" t="s">
        <v>23</v>
      </c>
      <c r="C7363" t="s">
        <v>1104</v>
      </c>
      <c r="D7363" t="s">
        <v>5468</v>
      </c>
      <c r="E7363">
        <v>3.6</v>
      </c>
      <c r="F7363">
        <v>30</v>
      </c>
      <c r="G7363" s="21">
        <v>14.6</v>
      </c>
      <c r="H7363">
        <v>2017</v>
      </c>
      <c r="J7363" t="str">
        <f>_xlfn.CONCAT(Table1[#This Row])</f>
        <v>Zweigelt Reserve 2017AustriaThermenregionWeingut Krug3.63014.62017</v>
      </c>
      <c r="S7363" t="b">
        <v>0</v>
      </c>
    </row>
    <row r="7364" spans="1:19" x14ac:dyDescent="0.2">
      <c r="A7364" t="s">
        <v>5472</v>
      </c>
      <c r="B7364" t="s">
        <v>16</v>
      </c>
      <c r="C7364" t="s">
        <v>443</v>
      </c>
      <c r="D7364" t="s">
        <v>5473</v>
      </c>
      <c r="E7364">
        <v>3.6</v>
      </c>
      <c r="F7364">
        <v>30</v>
      </c>
      <c r="G7364" s="21">
        <v>9.24</v>
      </c>
      <c r="H7364">
        <v>2017</v>
      </c>
      <c r="J7364" t="str">
        <f>_xlfn.CONCAT(Table1[#This Row])</f>
        <v>Surpass Appassimento 2017ItalyPiemonteTerre da Vino3.6309.242017</v>
      </c>
      <c r="S7364" t="b">
        <v>0</v>
      </c>
    </row>
    <row r="7365" spans="1:19" x14ac:dyDescent="0.2">
      <c r="A7365" t="s">
        <v>5414</v>
      </c>
      <c r="B7365" t="s">
        <v>277</v>
      </c>
      <c r="C7365" t="s">
        <v>1021</v>
      </c>
      <c r="D7365" t="s">
        <v>5415</v>
      </c>
      <c r="E7365">
        <v>3.5</v>
      </c>
      <c r="F7365">
        <v>30</v>
      </c>
      <c r="G7365" s="21">
        <v>10.29</v>
      </c>
      <c r="H7365">
        <v>2017</v>
      </c>
      <c r="J7365" t="str">
        <f>_xlfn.CONCAT(Table1[#This Row])</f>
        <v>Julius Rot Trocken 2017GermanyFrankenJuliusspital3.53010.292017</v>
      </c>
      <c r="S7365" t="b">
        <v>0</v>
      </c>
    </row>
    <row r="7366" spans="1:19" x14ac:dyDescent="0.2">
      <c r="A7366" t="s">
        <v>5431</v>
      </c>
      <c r="B7366" t="s">
        <v>277</v>
      </c>
      <c r="C7366" t="s">
        <v>826</v>
      </c>
      <c r="D7366" t="s">
        <v>5432</v>
      </c>
      <c r="E7366">
        <v>3.5</v>
      </c>
      <c r="F7366">
        <v>30</v>
      </c>
      <c r="G7366" s="21">
        <v>6.9</v>
      </c>
      <c r="H7366">
        <v>2017</v>
      </c>
      <c r="J7366" t="str">
        <f>_xlfn.CONCAT(Table1[#This Row])</f>
        <v>Lemberger Trocken 2017GermanyWürttembergAldinger3.5306.92017</v>
      </c>
      <c r="S7366" t="b">
        <v>0</v>
      </c>
    </row>
    <row r="7367" spans="1:19" x14ac:dyDescent="0.2">
      <c r="A7367" t="s">
        <v>5364</v>
      </c>
      <c r="B7367" t="s">
        <v>62</v>
      </c>
      <c r="C7367" t="s">
        <v>5230</v>
      </c>
      <c r="D7367" t="s">
        <v>5365</v>
      </c>
      <c r="E7367">
        <v>3.4</v>
      </c>
      <c r="F7367">
        <v>30</v>
      </c>
      <c r="G7367" s="21">
        <v>10.43</v>
      </c>
      <c r="H7367">
        <v>2017</v>
      </c>
      <c r="J7367" t="str">
        <f>_xlfn.CONCAT(Table1[#This Row])</f>
        <v>Inkspot 2017South AfricaDarlingCloof3.43010.432017</v>
      </c>
      <c r="S7367" t="b">
        <v>0</v>
      </c>
    </row>
    <row r="7368" spans="1:19" x14ac:dyDescent="0.2">
      <c r="A7368" t="s">
        <v>285</v>
      </c>
      <c r="B7368" t="s">
        <v>277</v>
      </c>
      <c r="C7368" t="s">
        <v>278</v>
      </c>
      <c r="D7368" t="s">
        <v>4568</v>
      </c>
      <c r="E7368">
        <v>3.4</v>
      </c>
      <c r="F7368">
        <v>30</v>
      </c>
      <c r="G7368" s="21">
        <v>12.5</v>
      </c>
      <c r="H7368">
        <v>2017</v>
      </c>
      <c r="J7368" t="str">
        <f>_xlfn.CONCAT(Table1[#This Row])</f>
        <v>Pinot Noir 2017GermanyPfalzOliver Zeter3.43012.52017</v>
      </c>
      <c r="S7368" t="b">
        <v>0</v>
      </c>
    </row>
    <row r="7369" spans="1:19" x14ac:dyDescent="0.2">
      <c r="A7369" t="s">
        <v>5187</v>
      </c>
      <c r="B7369" t="s">
        <v>196</v>
      </c>
      <c r="C7369" t="s">
        <v>197</v>
      </c>
      <c r="D7369" t="s">
        <v>1257</v>
      </c>
      <c r="E7369">
        <v>4.3</v>
      </c>
      <c r="F7369">
        <v>29</v>
      </c>
      <c r="G7369" s="21">
        <v>29.89</v>
      </c>
      <c r="H7369">
        <v>2017</v>
      </c>
      <c r="J7369" t="str">
        <f>_xlfn.CONCAT(Table1[#This Row])</f>
        <v>Puro Grape Selection Malbec 2017ArgentinaMendozaDieter Meier4.32929.892017</v>
      </c>
      <c r="S7369" t="b">
        <v>0</v>
      </c>
    </row>
    <row r="7370" spans="1:19" x14ac:dyDescent="0.2">
      <c r="A7370" t="s">
        <v>5226</v>
      </c>
      <c r="B7370" t="s">
        <v>9</v>
      </c>
      <c r="C7370" t="s">
        <v>414</v>
      </c>
      <c r="D7370" t="s">
        <v>5227</v>
      </c>
      <c r="E7370">
        <v>4.0999999999999996</v>
      </c>
      <c r="F7370">
        <v>29</v>
      </c>
      <c r="G7370" s="21">
        <v>28.76</v>
      </c>
      <c r="H7370">
        <v>2017</v>
      </c>
      <c r="J7370" t="str">
        <f>_xlfn.CONCAT(Table1[#This Row])</f>
        <v>Châteauneuf-Du-Pape Vieux Terron 2017FranceChâteauneuf-du-PapeAlain Jaume4.12928.762017</v>
      </c>
      <c r="S7370" t="b">
        <v>0</v>
      </c>
    </row>
    <row r="7371" spans="1:19" x14ac:dyDescent="0.2">
      <c r="A7371" t="s">
        <v>5221</v>
      </c>
      <c r="B7371" t="s">
        <v>9</v>
      </c>
      <c r="C7371" t="s">
        <v>5222</v>
      </c>
      <c r="D7371" t="s">
        <v>5223</v>
      </c>
      <c r="E7371">
        <v>4</v>
      </c>
      <c r="F7371">
        <v>29</v>
      </c>
      <c r="G7371" s="21">
        <v>31.19</v>
      </c>
      <c r="H7371">
        <v>2017</v>
      </c>
      <c r="J7371" t="str">
        <f>_xlfn.CONCAT(Table1[#This Row])</f>
        <v>Mercurey 1er Cru 'Le Clos L'Évêque' 2017FranceMercurey 1er Cru 'Le Clos L'Evêque'Domaine de Suremain42931.192017</v>
      </c>
      <c r="S7371" t="b">
        <v>0</v>
      </c>
    </row>
    <row r="7372" spans="1:19" x14ac:dyDescent="0.2">
      <c r="A7372" t="s">
        <v>762</v>
      </c>
      <c r="B7372" t="s">
        <v>34</v>
      </c>
      <c r="C7372" t="s">
        <v>599</v>
      </c>
      <c r="D7372" t="s">
        <v>5244</v>
      </c>
      <c r="E7372">
        <v>4</v>
      </c>
      <c r="F7372">
        <v>29</v>
      </c>
      <c r="G7372" s="21">
        <v>14.89</v>
      </c>
      <c r="H7372">
        <v>2017</v>
      </c>
      <c r="J7372" t="str">
        <f>_xlfn.CONCAT(Table1[#This Row])</f>
        <v>Cabernet Sauvignon 2017ChileMaipo ValleyIntriga42914.892017</v>
      </c>
      <c r="S7372" t="b">
        <v>0</v>
      </c>
    </row>
    <row r="7373" spans="1:19" x14ac:dyDescent="0.2">
      <c r="A7373" t="s">
        <v>5261</v>
      </c>
      <c r="B7373" t="s">
        <v>9</v>
      </c>
      <c r="C7373" t="s">
        <v>336</v>
      </c>
      <c r="D7373" t="s">
        <v>5262</v>
      </c>
      <c r="E7373">
        <v>4</v>
      </c>
      <c r="F7373">
        <v>29</v>
      </c>
      <c r="G7373" s="21">
        <v>14.9</v>
      </c>
      <c r="H7373">
        <v>2017</v>
      </c>
      <c r="J7373" t="str">
        <f>_xlfn.CONCAT(Table1[#This Row])</f>
        <v>Corbières Rouge 2017FranceCorbièresDomaine des Deux Cles42914.92017</v>
      </c>
      <c r="S7373" t="b">
        <v>0</v>
      </c>
    </row>
    <row r="7374" spans="1:19" x14ac:dyDescent="0.2">
      <c r="A7374" t="s">
        <v>5213</v>
      </c>
      <c r="B7374" t="s">
        <v>196</v>
      </c>
      <c r="C7374" t="s">
        <v>656</v>
      </c>
      <c r="D7374" t="s">
        <v>657</v>
      </c>
      <c r="E7374">
        <v>3.9</v>
      </c>
      <c r="F7374">
        <v>29</v>
      </c>
      <c r="G7374" s="21">
        <v>4.99</v>
      </c>
      <c r="H7374">
        <v>2017</v>
      </c>
      <c r="J7374" t="str">
        <f>_xlfn.CONCAT(Table1[#This Row])</f>
        <v>Lunaris Shiraz 2017ArgentinaSan JuanCallia3.9294.992017</v>
      </c>
      <c r="S7374" t="b">
        <v>0</v>
      </c>
    </row>
    <row r="7375" spans="1:19" x14ac:dyDescent="0.2">
      <c r="A7375" t="s">
        <v>1561</v>
      </c>
      <c r="B7375" t="s">
        <v>16</v>
      </c>
      <c r="C7375" t="s">
        <v>2902</v>
      </c>
      <c r="D7375" t="s">
        <v>5258</v>
      </c>
      <c r="E7375">
        <v>3.9</v>
      </c>
      <c r="F7375">
        <v>29</v>
      </c>
      <c r="G7375" s="21">
        <v>6.24</v>
      </c>
      <c r="H7375">
        <v>2017</v>
      </c>
      <c r="J7375" t="str">
        <f>_xlfn.CONCAT(Table1[#This Row])</f>
        <v>Merlot 2017ItalyFriuli-Venezia GiuliaAntonutti3.9296.242017</v>
      </c>
      <c r="S7375" t="b">
        <v>0</v>
      </c>
    </row>
    <row r="7376" spans="1:19" x14ac:dyDescent="0.2">
      <c r="A7376" t="s">
        <v>5272</v>
      </c>
      <c r="B7376" t="s">
        <v>34</v>
      </c>
      <c r="C7376" t="s">
        <v>898</v>
      </c>
      <c r="D7376" t="s">
        <v>2090</v>
      </c>
      <c r="E7376">
        <v>3.9</v>
      </c>
      <c r="F7376">
        <v>29</v>
      </c>
      <c r="G7376" s="21">
        <v>10.51</v>
      </c>
      <c r="H7376">
        <v>2017</v>
      </c>
      <c r="J7376" t="str">
        <f>_xlfn.CONCAT(Table1[#This Row])</f>
        <v>Reserva Especial Carménère 2017ChileAconcagua ValleyTerraNoble3.92910.512017</v>
      </c>
      <c r="S7376" t="b">
        <v>0</v>
      </c>
    </row>
    <row r="7377" spans="1:19" x14ac:dyDescent="0.2">
      <c r="A7377" t="s">
        <v>5204</v>
      </c>
      <c r="B7377" t="s">
        <v>16</v>
      </c>
      <c r="C7377" t="s">
        <v>5205</v>
      </c>
      <c r="D7377" t="s">
        <v>5206</v>
      </c>
      <c r="E7377">
        <v>3.7</v>
      </c>
      <c r="F7377">
        <v>29</v>
      </c>
      <c r="G7377" s="21">
        <v>7.95</v>
      </c>
      <c r="H7377">
        <v>2017</v>
      </c>
      <c r="J7377" t="str">
        <f>_xlfn.CONCAT(Table1[#This Row])</f>
        <v>Rosso di Spicca Orvietano 2017ItalyOrvietano RossoTenuta Le Velette3.7297.952017</v>
      </c>
      <c r="S7377" t="b">
        <v>0</v>
      </c>
    </row>
    <row r="7378" spans="1:19" x14ac:dyDescent="0.2">
      <c r="A7378" t="s">
        <v>648</v>
      </c>
      <c r="B7378" t="s">
        <v>23</v>
      </c>
      <c r="C7378" t="s">
        <v>247</v>
      </c>
      <c r="D7378" t="s">
        <v>850</v>
      </c>
      <c r="E7378">
        <v>3.7</v>
      </c>
      <c r="F7378">
        <v>29</v>
      </c>
      <c r="G7378" s="21">
        <v>14.9</v>
      </c>
      <c r="H7378">
        <v>2017</v>
      </c>
      <c r="J7378" t="str">
        <f>_xlfn.CONCAT(Table1[#This Row])</f>
        <v>Sankt Laurent 2017AustriaBurgenlandRosi Schuster3.72914.92017</v>
      </c>
      <c r="S7378" t="b">
        <v>0</v>
      </c>
    </row>
    <row r="7379" spans="1:19" x14ac:dyDescent="0.2">
      <c r="A7379" t="s">
        <v>851</v>
      </c>
      <c r="B7379" t="s">
        <v>277</v>
      </c>
      <c r="C7379" t="s">
        <v>5178</v>
      </c>
      <c r="D7379" t="s">
        <v>5179</v>
      </c>
      <c r="E7379">
        <v>3.6</v>
      </c>
      <c r="F7379">
        <v>29</v>
      </c>
      <c r="G7379" s="21">
        <v>9.9499999999999993</v>
      </c>
      <c r="H7379">
        <v>2017</v>
      </c>
      <c r="J7379" t="str">
        <f>_xlfn.CONCAT(Table1[#This Row])</f>
        <v>Spätburgunder 2017GermanyNaheKorrell3.6299.952017</v>
      </c>
      <c r="S7379" t="b">
        <v>0</v>
      </c>
    </row>
    <row r="7380" spans="1:19" x14ac:dyDescent="0.2">
      <c r="A7380" t="s">
        <v>5191</v>
      </c>
      <c r="B7380" t="s">
        <v>16</v>
      </c>
      <c r="C7380" t="s">
        <v>663</v>
      </c>
      <c r="D7380" t="s">
        <v>5192</v>
      </c>
      <c r="E7380">
        <v>3.6</v>
      </c>
      <c r="F7380">
        <v>29</v>
      </c>
      <c r="G7380" s="21">
        <v>7.9</v>
      </c>
      <c r="H7380">
        <v>2017</v>
      </c>
      <c r="J7380" t="str">
        <f>_xlfn.CONCAT(Table1[#This Row])</f>
        <v>Valpolicella Superiore 2017ItalyValpolicellaCastelforte3.6297.92017</v>
      </c>
      <c r="S7380" t="b">
        <v>0</v>
      </c>
    </row>
    <row r="7381" spans="1:19" x14ac:dyDescent="0.2">
      <c r="A7381" t="s">
        <v>5185</v>
      </c>
      <c r="B7381" t="s">
        <v>23</v>
      </c>
      <c r="C7381" t="s">
        <v>247</v>
      </c>
      <c r="D7381" t="s">
        <v>5186</v>
      </c>
      <c r="E7381">
        <v>3.4</v>
      </c>
      <c r="F7381">
        <v>29</v>
      </c>
      <c r="G7381" s="21">
        <v>7.6</v>
      </c>
      <c r="H7381">
        <v>2017</v>
      </c>
      <c r="J7381" t="str">
        <f>_xlfn.CONCAT(Table1[#This Row])</f>
        <v>Ohne Worte Selection Rot 2017AustriaBurgenlandThomas Lehner3.4297.62017</v>
      </c>
      <c r="S7381" t="b">
        <v>0</v>
      </c>
    </row>
    <row r="7382" spans="1:19" x14ac:dyDescent="0.2">
      <c r="A7382" t="s">
        <v>398</v>
      </c>
      <c r="B7382" t="s">
        <v>16</v>
      </c>
      <c r="C7382" t="s">
        <v>38</v>
      </c>
      <c r="D7382" t="s">
        <v>5215</v>
      </c>
      <c r="E7382">
        <v>3.3</v>
      </c>
      <c r="F7382">
        <v>29</v>
      </c>
      <c r="G7382" s="21">
        <v>9.3699999999999992</v>
      </c>
      <c r="H7382">
        <v>2017</v>
      </c>
      <c r="J7382" t="str">
        <f>_xlfn.CONCAT(Table1[#This Row])</f>
        <v>Chianti 2017ItalyChiantiMontellori3.3299.372017</v>
      </c>
      <c r="S7382" t="b">
        <v>0</v>
      </c>
    </row>
    <row r="7383" spans="1:19" x14ac:dyDescent="0.2">
      <c r="A7383" t="s">
        <v>762</v>
      </c>
      <c r="B7383" t="s">
        <v>62</v>
      </c>
      <c r="C7383" t="s">
        <v>1171</v>
      </c>
      <c r="D7383" t="s">
        <v>5228</v>
      </c>
      <c r="E7383">
        <v>3.3</v>
      </c>
      <c r="F7383">
        <v>29</v>
      </c>
      <c r="G7383" s="21">
        <v>7.7</v>
      </c>
      <c r="H7383">
        <v>2017</v>
      </c>
      <c r="J7383" t="str">
        <f>_xlfn.CONCAT(Table1[#This Row])</f>
        <v>Cabernet Sauvignon 2017South AfricaWestern CapeStellar Organics3.3297.72017</v>
      </c>
      <c r="S7383" t="b">
        <v>0</v>
      </c>
    </row>
    <row r="7384" spans="1:19" x14ac:dyDescent="0.2">
      <c r="A7384" t="s">
        <v>762</v>
      </c>
      <c r="B7384" t="s">
        <v>16</v>
      </c>
      <c r="C7384" t="s">
        <v>5237</v>
      </c>
      <c r="D7384" t="s">
        <v>5238</v>
      </c>
      <c r="E7384">
        <v>3.3</v>
      </c>
      <c r="F7384">
        <v>29</v>
      </c>
      <c r="G7384" s="21">
        <v>8.4</v>
      </c>
      <c r="H7384">
        <v>2017</v>
      </c>
      <c r="J7384" t="str">
        <f>_xlfn.CONCAT(Table1[#This Row])</f>
        <v>Cabernet Sauvignon 2017ItalyFriuli GraveBorgo Magredo3.3298.42017</v>
      </c>
      <c r="S7384" t="b">
        <v>0</v>
      </c>
    </row>
    <row r="7385" spans="1:19" x14ac:dyDescent="0.2">
      <c r="A7385" t="s">
        <v>5245</v>
      </c>
      <c r="B7385" t="s">
        <v>16</v>
      </c>
      <c r="C7385" t="s">
        <v>5237</v>
      </c>
      <c r="D7385" t="s">
        <v>5246</v>
      </c>
      <c r="E7385">
        <v>3.2</v>
      </c>
      <c r="F7385">
        <v>29</v>
      </c>
      <c r="G7385" s="21">
        <v>9.68</v>
      </c>
      <c r="H7385">
        <v>2017</v>
      </c>
      <c r="J7385" t="str">
        <f>_xlfn.CONCAT(Table1[#This Row])</f>
        <v>Quarnerie Cabernet Sauvignon 2017ItalyFriuli GraveForchir3.2299.682017</v>
      </c>
      <c r="S7385" t="b">
        <v>0</v>
      </c>
    </row>
    <row r="7386" spans="1:19" x14ac:dyDescent="0.2">
      <c r="A7386" t="s">
        <v>5200</v>
      </c>
      <c r="B7386" t="s">
        <v>9</v>
      </c>
      <c r="C7386" t="s">
        <v>5201</v>
      </c>
      <c r="D7386" t="s">
        <v>5202</v>
      </c>
      <c r="E7386">
        <v>3.1</v>
      </c>
      <c r="F7386">
        <v>29</v>
      </c>
      <c r="G7386" s="21">
        <v>7.9</v>
      </c>
      <c r="H7386">
        <v>2017</v>
      </c>
      <c r="J7386" t="str">
        <f>_xlfn.CONCAT(Table1[#This Row])</f>
        <v>Le Coquin Merlot 2017FranceMalepèreLa Louvière3.1297.92017</v>
      </c>
      <c r="S7386" t="b">
        <v>0</v>
      </c>
    </row>
    <row r="7387" spans="1:19" x14ac:dyDescent="0.2">
      <c r="A7387" t="s">
        <v>5279</v>
      </c>
      <c r="B7387" t="s">
        <v>277</v>
      </c>
      <c r="C7387" t="s">
        <v>4816</v>
      </c>
      <c r="D7387" t="s">
        <v>4817</v>
      </c>
      <c r="E7387">
        <v>3.1</v>
      </c>
      <c r="F7387">
        <v>29</v>
      </c>
      <c r="G7387" s="21">
        <v>6.44</v>
      </c>
      <c r="H7387">
        <v>2017</v>
      </c>
      <c r="J7387" t="str">
        <f>_xlfn.CONCAT(Table1[#This Row])</f>
        <v>Portugieser Trocken 2017GermanySaale-UnstrutWinzervereinigung Freyburg-Unstrut3.1296.442017</v>
      </c>
      <c r="S7387" t="b">
        <v>0</v>
      </c>
    </row>
    <row r="7388" spans="1:19" x14ac:dyDescent="0.2">
      <c r="A7388" t="s">
        <v>4976</v>
      </c>
      <c r="B7388" t="s">
        <v>46</v>
      </c>
      <c r="C7388" t="s">
        <v>47</v>
      </c>
      <c r="D7388" t="s">
        <v>263</v>
      </c>
      <c r="E7388">
        <v>4.2</v>
      </c>
      <c r="F7388">
        <v>28</v>
      </c>
      <c r="G7388" s="21">
        <v>163.93</v>
      </c>
      <c r="H7388">
        <v>2017</v>
      </c>
      <c r="J7388" t="str">
        <f>_xlfn.CONCAT(Table1[#This Row])</f>
        <v>Magill Estate Shiraz 2017AustraliaBarossaPenfolds4.228163.932017</v>
      </c>
      <c r="S7388" t="b">
        <v>0</v>
      </c>
    </row>
    <row r="7389" spans="1:19" x14ac:dyDescent="0.2">
      <c r="A7389" t="s">
        <v>5001</v>
      </c>
      <c r="B7389" t="s">
        <v>9</v>
      </c>
      <c r="C7389" t="s">
        <v>1416</v>
      </c>
      <c r="D7389" t="s">
        <v>3700</v>
      </c>
      <c r="E7389">
        <v>4.2</v>
      </c>
      <c r="F7389">
        <v>28</v>
      </c>
      <c r="G7389" s="21">
        <v>8.9</v>
      </c>
      <c r="H7389">
        <v>2017</v>
      </c>
      <c r="J7389" t="str">
        <f>_xlfn.CONCAT(Table1[#This Row])</f>
        <v>Merlot - Cabernet Sauvignon Buzet 2017FranceBuzetLionel Osmin &amp; Cie4.2288.92017</v>
      </c>
      <c r="S7389" t="b">
        <v>0</v>
      </c>
    </row>
    <row r="7390" spans="1:19" x14ac:dyDescent="0.2">
      <c r="A7390" t="s">
        <v>5057</v>
      </c>
      <c r="B7390" t="s">
        <v>9</v>
      </c>
      <c r="C7390" t="s">
        <v>5058</v>
      </c>
      <c r="D7390" t="s">
        <v>5059</v>
      </c>
      <c r="E7390">
        <v>4.0999999999999996</v>
      </c>
      <c r="F7390">
        <v>28</v>
      </c>
      <c r="G7390" s="21">
        <v>29.9</v>
      </c>
      <c r="H7390">
        <v>2017</v>
      </c>
      <c r="J7390" t="str">
        <f>_xlfn.CONCAT(Table1[#This Row])</f>
        <v>Mercurey 1er Cru 'Clos du Roy' 2017FranceMercurey 1er Cru 'Le Clos du Roy'Jean-Pierre Charton4.12829.92017</v>
      </c>
      <c r="S7390" t="b">
        <v>0</v>
      </c>
    </row>
    <row r="7391" spans="1:19" x14ac:dyDescent="0.2">
      <c r="A7391" t="s">
        <v>4987</v>
      </c>
      <c r="B7391" t="s">
        <v>23</v>
      </c>
      <c r="C7391" t="s">
        <v>247</v>
      </c>
      <c r="D7391" t="s">
        <v>4988</v>
      </c>
      <c r="E7391">
        <v>4</v>
      </c>
      <c r="F7391">
        <v>28</v>
      </c>
      <c r="G7391" s="21">
        <v>17.5</v>
      </c>
      <c r="H7391">
        <v>2017</v>
      </c>
      <c r="J7391" t="str">
        <f>_xlfn.CONCAT(Table1[#This Row])</f>
        <v>Merlot Reserve 2017AustriaBurgenlandSalzl Seewinkelhof42817.52017</v>
      </c>
      <c r="S7391" t="b">
        <v>0</v>
      </c>
    </row>
    <row r="7392" spans="1:19" x14ac:dyDescent="0.2">
      <c r="A7392" t="s">
        <v>5037</v>
      </c>
      <c r="B7392" t="s">
        <v>9</v>
      </c>
      <c r="C7392" t="s">
        <v>4610</v>
      </c>
      <c r="D7392" t="s">
        <v>868</v>
      </c>
      <c r="E7392">
        <v>4</v>
      </c>
      <c r="F7392">
        <v>28</v>
      </c>
      <c r="G7392" s="21">
        <v>64.239999999999995</v>
      </c>
      <c r="H7392">
        <v>2017</v>
      </c>
      <c r="J7392" t="str">
        <f>_xlfn.CONCAT(Table1[#This Row])</f>
        <v>Chambolle-Musigny 2017FranceChambolle-MusignyJoseph Drouhin42864.242017</v>
      </c>
      <c r="S7392" t="b">
        <v>0</v>
      </c>
    </row>
    <row r="7393" spans="1:19" x14ac:dyDescent="0.2">
      <c r="A7393" t="s">
        <v>5005</v>
      </c>
      <c r="B7393" t="s">
        <v>9</v>
      </c>
      <c r="C7393" t="s">
        <v>958</v>
      </c>
      <c r="D7393" t="s">
        <v>42</v>
      </c>
      <c r="E7393">
        <v>3.9</v>
      </c>
      <c r="F7393">
        <v>28</v>
      </c>
      <c r="G7393" s="21">
        <v>10.95</v>
      </c>
      <c r="H7393">
        <v>2017</v>
      </c>
      <c r="J7393" t="str">
        <f>_xlfn.CONCAT(Table1[#This Row])</f>
        <v>Réserve Minervois La Livinière 2017FranceMinervois La LivinièreDomaine des Aires Hautes3.92810.952017</v>
      </c>
      <c r="S7393" t="b">
        <v>0</v>
      </c>
    </row>
    <row r="7394" spans="1:19" x14ac:dyDescent="0.2">
      <c r="A7394" t="s">
        <v>5023</v>
      </c>
      <c r="B7394" t="s">
        <v>16</v>
      </c>
      <c r="C7394" t="s">
        <v>302</v>
      </c>
      <c r="D7394" t="s">
        <v>3286</v>
      </c>
      <c r="E7394">
        <v>3.9</v>
      </c>
      <c r="F7394">
        <v>28</v>
      </c>
      <c r="G7394" s="21">
        <v>14.35</v>
      </c>
      <c r="H7394">
        <v>2017</v>
      </c>
      <c r="J7394" t="str">
        <f>_xlfn.CONCAT(Table1[#This Row])</f>
        <v>Primitivo (Since 1913) 2017ItalyPrimitivo di ManduriaTorrevento3.92814.352017</v>
      </c>
      <c r="S7394" t="b">
        <v>0</v>
      </c>
    </row>
    <row r="7395" spans="1:19" x14ac:dyDescent="0.2">
      <c r="A7395" t="s">
        <v>5002</v>
      </c>
      <c r="B7395" t="s">
        <v>9</v>
      </c>
      <c r="C7395" t="s">
        <v>5003</v>
      </c>
      <c r="D7395" t="s">
        <v>5004</v>
      </c>
      <c r="E7395">
        <v>3.7</v>
      </c>
      <c r="F7395">
        <v>28</v>
      </c>
      <c r="G7395" s="21">
        <v>14.43</v>
      </c>
      <c r="H7395">
        <v>2017</v>
      </c>
      <c r="J7395" t="str">
        <f>_xlfn.CONCAT(Table1[#This Row])</f>
        <v>Brouilly 2017FranceBrouillyRichard Rottiers3.72814.432017</v>
      </c>
      <c r="S7395" t="b">
        <v>0</v>
      </c>
    </row>
    <row r="7396" spans="1:19" x14ac:dyDescent="0.2">
      <c r="A7396" t="s">
        <v>516</v>
      </c>
      <c r="B7396" t="s">
        <v>16</v>
      </c>
      <c r="C7396" t="s">
        <v>454</v>
      </c>
      <c r="D7396" t="s">
        <v>5016</v>
      </c>
      <c r="E7396">
        <v>3.7</v>
      </c>
      <c r="F7396">
        <v>28</v>
      </c>
      <c r="G7396" s="21">
        <v>8.68</v>
      </c>
      <c r="H7396">
        <v>2017</v>
      </c>
      <c r="J7396" t="str">
        <f>_xlfn.CONCAT(Table1[#This Row])</f>
        <v>Nero d'Avola 2017ItalySiciliaPoggio Graffetta3.7288.682017</v>
      </c>
      <c r="S7396" t="b">
        <v>0</v>
      </c>
    </row>
    <row r="7397" spans="1:19" x14ac:dyDescent="0.2">
      <c r="A7397" t="s">
        <v>5055</v>
      </c>
      <c r="B7397" t="s">
        <v>34</v>
      </c>
      <c r="C7397" t="s">
        <v>365</v>
      </c>
      <c r="D7397" t="s">
        <v>5056</v>
      </c>
      <c r="E7397">
        <v>3.7</v>
      </c>
      <c r="F7397">
        <v>28</v>
      </c>
      <c r="G7397" s="21">
        <v>6.73</v>
      </c>
      <c r="H7397">
        <v>2017</v>
      </c>
      <c r="J7397" t="str">
        <f>_xlfn.CONCAT(Table1[#This Row])</f>
        <v>Evolución Reserva Carménère 2017ChileMaule ValleyCasa Donoso3.7286.732017</v>
      </c>
      <c r="S7397" t="b">
        <v>0</v>
      </c>
    </row>
    <row r="7398" spans="1:19" x14ac:dyDescent="0.2">
      <c r="A7398" t="s">
        <v>4977</v>
      </c>
      <c r="B7398" t="s">
        <v>34</v>
      </c>
      <c r="C7398" t="s">
        <v>1191</v>
      </c>
      <c r="D7398" t="s">
        <v>1194</v>
      </c>
      <c r="E7398">
        <v>3.6</v>
      </c>
      <c r="F7398">
        <v>28</v>
      </c>
      <c r="G7398" s="21">
        <v>9.5</v>
      </c>
      <c r="H7398">
        <v>2017</v>
      </c>
      <c r="J7398" t="str">
        <f>_xlfn.CONCAT(Table1[#This Row])</f>
        <v>1851 Reserva Merlot 2017ChileRapel ValleyOchagavia3.6289.52017</v>
      </c>
      <c r="S7398" t="b">
        <v>0</v>
      </c>
    </row>
    <row r="7399" spans="1:19" x14ac:dyDescent="0.2">
      <c r="A7399" t="s">
        <v>5052</v>
      </c>
      <c r="B7399" t="s">
        <v>16</v>
      </c>
      <c r="C7399" t="s">
        <v>586</v>
      </c>
      <c r="D7399" t="s">
        <v>220</v>
      </c>
      <c r="E7399">
        <v>3.6</v>
      </c>
      <c r="F7399">
        <v>28</v>
      </c>
      <c r="G7399" s="21">
        <v>8.5</v>
      </c>
      <c r="H7399">
        <v>2017</v>
      </c>
      <c r="J7399" t="str">
        <f>_xlfn.CONCAT(Table1[#This Row])</f>
        <v>Roccabella Dolcetto d'Alba 2017ItalyDolcetto d'AlbaVite Colte3.6288.52017</v>
      </c>
      <c r="S7399" t="b">
        <v>0</v>
      </c>
    </row>
    <row r="7400" spans="1:19" x14ac:dyDescent="0.2">
      <c r="A7400" t="s">
        <v>5062</v>
      </c>
      <c r="B7400" t="s">
        <v>34</v>
      </c>
      <c r="C7400" t="s">
        <v>599</v>
      </c>
      <c r="D7400" t="s">
        <v>4479</v>
      </c>
      <c r="E7400">
        <v>3.5</v>
      </c>
      <c r="F7400">
        <v>28</v>
      </c>
      <c r="G7400" s="21">
        <v>16.95</v>
      </c>
      <c r="H7400">
        <v>2017</v>
      </c>
      <c r="J7400" t="str">
        <f>_xlfn.CONCAT(Table1[#This Row])</f>
        <v>Pura Fe Cabernet Sauvignon 2017ChileMaipo ValleyAntiyal3.52816.952017</v>
      </c>
      <c r="S7400" t="b">
        <v>0</v>
      </c>
    </row>
    <row r="7401" spans="1:19" x14ac:dyDescent="0.2">
      <c r="A7401" t="s">
        <v>806</v>
      </c>
      <c r="B7401" t="s">
        <v>23</v>
      </c>
      <c r="C7401" t="s">
        <v>247</v>
      </c>
      <c r="D7401" t="s">
        <v>5028</v>
      </c>
      <c r="E7401">
        <v>3.4</v>
      </c>
      <c r="F7401">
        <v>28</v>
      </c>
      <c r="G7401" s="21">
        <v>10.28</v>
      </c>
      <c r="H7401">
        <v>2017</v>
      </c>
      <c r="J7401" t="str">
        <f>_xlfn.CONCAT(Table1[#This Row])</f>
        <v>Blaufränkisch 2017AustriaBurgenlandStrehn3.42810.282017</v>
      </c>
      <c r="S7401" t="b">
        <v>0</v>
      </c>
    </row>
    <row r="7402" spans="1:19" x14ac:dyDescent="0.2">
      <c r="A7402" t="s">
        <v>5044</v>
      </c>
      <c r="B7402" t="s">
        <v>66</v>
      </c>
      <c r="C7402" t="s">
        <v>308</v>
      </c>
      <c r="D7402" t="s">
        <v>5045</v>
      </c>
      <c r="E7402">
        <v>3.3</v>
      </c>
      <c r="F7402">
        <v>28</v>
      </c>
      <c r="G7402" s="21">
        <v>7.6</v>
      </c>
      <c r="H7402">
        <v>2017</v>
      </c>
      <c r="J7402" t="str">
        <f>_xlfn.CONCAT(Table1[#This Row])</f>
        <v>Rioja Crianza 2017SpainRiojaViña Bujanda3.3287.62017</v>
      </c>
      <c r="S7402" t="b">
        <v>0</v>
      </c>
    </row>
    <row r="7403" spans="1:19" x14ac:dyDescent="0.2">
      <c r="A7403" t="s">
        <v>5048</v>
      </c>
      <c r="B7403" t="s">
        <v>9</v>
      </c>
      <c r="C7403" t="s">
        <v>281</v>
      </c>
      <c r="D7403" t="s">
        <v>2940</v>
      </c>
      <c r="E7403">
        <v>3.3</v>
      </c>
      <c r="F7403">
        <v>28</v>
      </c>
      <c r="G7403" s="21">
        <v>34.119999999999997</v>
      </c>
      <c r="H7403">
        <v>2017</v>
      </c>
      <c r="J7403" t="str">
        <f>_xlfn.CONCAT(Table1[#This Row])</f>
        <v>Haut-Médoc (Grand Cru Classé) 2017FranceHaut-MédocChâteau Belgrave3.32834.122017</v>
      </c>
      <c r="S7403" t="b">
        <v>0</v>
      </c>
    </row>
    <row r="7404" spans="1:19" x14ac:dyDescent="0.2">
      <c r="A7404" t="s">
        <v>5006</v>
      </c>
      <c r="B7404" t="s">
        <v>277</v>
      </c>
      <c r="C7404" t="s">
        <v>346</v>
      </c>
      <c r="D7404" t="s">
        <v>5007</v>
      </c>
      <c r="E7404">
        <v>3.1</v>
      </c>
      <c r="F7404">
        <v>28</v>
      </c>
      <c r="G7404" s="21">
        <v>8.49</v>
      </c>
      <c r="H7404">
        <v>2017</v>
      </c>
      <c r="J7404" t="str">
        <f>_xlfn.CONCAT(Table1[#This Row])</f>
        <v>Spätburgunder Trocken 2017GermanyBadenAlde Gott3.1288.492017</v>
      </c>
      <c r="S7404" t="b">
        <v>0</v>
      </c>
    </row>
    <row r="7405" spans="1:19" x14ac:dyDescent="0.2">
      <c r="A7405" t="s">
        <v>4783</v>
      </c>
      <c r="B7405" t="s">
        <v>9</v>
      </c>
      <c r="C7405" t="s">
        <v>4784</v>
      </c>
      <c r="D7405" t="s">
        <v>4785</v>
      </c>
      <c r="E7405">
        <v>4.3</v>
      </c>
      <c r="F7405">
        <v>27</v>
      </c>
      <c r="G7405" s="21">
        <v>37.04</v>
      </c>
      <c r="H7405">
        <v>2017</v>
      </c>
      <c r="J7405" t="str">
        <f>_xlfn.CONCAT(Table1[#This Row])</f>
        <v>Les Corvées Arbois 2017FranceArboisDomaine Ratte4.32737.042017</v>
      </c>
      <c r="S7405" t="b">
        <v>0</v>
      </c>
    </row>
    <row r="7406" spans="1:19" x14ac:dyDescent="0.2">
      <c r="A7406" t="s">
        <v>4751</v>
      </c>
      <c r="B7406" t="s">
        <v>982</v>
      </c>
      <c r="C7406" t="s">
        <v>4752</v>
      </c>
      <c r="D7406" t="s">
        <v>4753</v>
      </c>
      <c r="E7406">
        <v>4.2</v>
      </c>
      <c r="F7406">
        <v>27</v>
      </c>
      <c r="G7406" s="21">
        <v>36.9</v>
      </c>
      <c r="H7406">
        <v>2017</v>
      </c>
      <c r="J7406" t="str">
        <f>_xlfn.CONCAT(Table1[#This Row])</f>
        <v>Alpberg Pinot Noir 2017SwitzerlandAargauHauksson4.22736.92017</v>
      </c>
      <c r="S7406" t="b">
        <v>0</v>
      </c>
    </row>
    <row r="7407" spans="1:19" x14ac:dyDescent="0.2">
      <c r="A7407" t="s">
        <v>4770</v>
      </c>
      <c r="B7407" t="s">
        <v>9</v>
      </c>
      <c r="C7407" t="s">
        <v>2456</v>
      </c>
      <c r="D7407" t="s">
        <v>1901</v>
      </c>
      <c r="E7407">
        <v>4.0999999999999996</v>
      </c>
      <c r="F7407">
        <v>27</v>
      </c>
      <c r="G7407" s="21">
        <v>103.98</v>
      </c>
      <c r="H7407">
        <v>2017</v>
      </c>
      <c r="J7407" t="str">
        <f>_xlfn.CONCAT(Table1[#This Row])</f>
        <v>Vosne-Romanée 2017FranceVosne-RomanéeDomaine Arnoux-Lachaux4.127103.982017</v>
      </c>
      <c r="S7407" t="b">
        <v>0</v>
      </c>
    </row>
    <row r="7408" spans="1:19" x14ac:dyDescent="0.2">
      <c r="A7408" t="s">
        <v>4797</v>
      </c>
      <c r="B7408" t="s">
        <v>9</v>
      </c>
      <c r="C7408" t="s">
        <v>414</v>
      </c>
      <c r="D7408" t="s">
        <v>2834</v>
      </c>
      <c r="E7408">
        <v>4</v>
      </c>
      <c r="F7408">
        <v>27</v>
      </c>
      <c r="G7408" s="21">
        <v>56.87</v>
      </c>
      <c r="H7408">
        <v>2017</v>
      </c>
      <c r="J7408" t="str">
        <f>_xlfn.CONCAT(Table1[#This Row])</f>
        <v>Les Quartz Châteauneuf-du-Pape 2017FranceChâteauneuf-du-PapeClos du Caillou42756.872017</v>
      </c>
      <c r="S7408" t="b">
        <v>0</v>
      </c>
    </row>
    <row r="7409" spans="1:19" x14ac:dyDescent="0.2">
      <c r="A7409" t="s">
        <v>4807</v>
      </c>
      <c r="B7409" t="s">
        <v>16</v>
      </c>
      <c r="C7409" t="s">
        <v>1698</v>
      </c>
      <c r="D7409" t="s">
        <v>1699</v>
      </c>
      <c r="E7409">
        <v>4</v>
      </c>
      <c r="F7409">
        <v>27</v>
      </c>
      <c r="G7409" s="21">
        <v>26.81</v>
      </c>
      <c r="H7409">
        <v>2017</v>
      </c>
      <c r="J7409" t="str">
        <f>_xlfn.CONCAT(Table1[#This Row])</f>
        <v>Russiz Superiore Cabernet Franc Collio 2017ItalyCollioMarco Felluga42726.812017</v>
      </c>
      <c r="S7409" t="b">
        <v>0</v>
      </c>
    </row>
    <row r="7410" spans="1:19" x14ac:dyDescent="0.2">
      <c r="A7410" t="s">
        <v>4811</v>
      </c>
      <c r="B7410" t="s">
        <v>62</v>
      </c>
      <c r="C7410" t="s">
        <v>259</v>
      </c>
      <c r="D7410" t="s">
        <v>260</v>
      </c>
      <c r="E7410">
        <v>4</v>
      </c>
      <c r="F7410">
        <v>27</v>
      </c>
      <c r="G7410" s="21">
        <v>36.369999999999997</v>
      </c>
      <c r="H7410">
        <v>2017</v>
      </c>
      <c r="J7410" t="str">
        <f>_xlfn.CONCAT(Table1[#This Row])</f>
        <v>Reserve Syrah 2017South AfricaWalker BayCreation42736.372017</v>
      </c>
      <c r="S7410" t="b">
        <v>0</v>
      </c>
    </row>
    <row r="7411" spans="1:19" x14ac:dyDescent="0.2">
      <c r="A7411" t="s">
        <v>4848</v>
      </c>
      <c r="B7411" t="s">
        <v>16</v>
      </c>
      <c r="C7411" t="s">
        <v>228</v>
      </c>
      <c r="D7411" t="s">
        <v>3558</v>
      </c>
      <c r="E7411">
        <v>4</v>
      </c>
      <c r="F7411">
        <v>27</v>
      </c>
      <c r="G7411" s="21">
        <v>7.6</v>
      </c>
      <c r="H7411">
        <v>2017</v>
      </c>
      <c r="J7411" t="str">
        <f>_xlfn.CONCAT(Table1[#This Row])</f>
        <v>Zogo 2017ItalyTerre SicilianePaladin4277.62017</v>
      </c>
      <c r="S7411" t="b">
        <v>0</v>
      </c>
    </row>
    <row r="7412" spans="1:19" x14ac:dyDescent="0.2">
      <c r="A7412" t="s">
        <v>4794</v>
      </c>
      <c r="B7412" t="s">
        <v>16</v>
      </c>
      <c r="C7412" t="s">
        <v>3132</v>
      </c>
      <c r="D7412" t="s">
        <v>1721</v>
      </c>
      <c r="E7412">
        <v>3.9</v>
      </c>
      <c r="F7412">
        <v>27</v>
      </c>
      <c r="G7412" s="21">
        <v>14.95</v>
      </c>
      <c r="H7412">
        <v>2017</v>
      </c>
      <c r="J7412" t="str">
        <f>_xlfn.CONCAT(Table1[#This Row])</f>
        <v>Il Bacialé Monferrato Rosso 2017ItalyMonferratoBraida3.92714.952017</v>
      </c>
      <c r="S7412" t="b">
        <v>0</v>
      </c>
    </row>
    <row r="7413" spans="1:19" x14ac:dyDescent="0.2">
      <c r="A7413" t="s">
        <v>2302</v>
      </c>
      <c r="B7413" t="s">
        <v>62</v>
      </c>
      <c r="C7413" t="s">
        <v>63</v>
      </c>
      <c r="D7413" t="s">
        <v>1397</v>
      </c>
      <c r="E7413">
        <v>3.8</v>
      </c>
      <c r="F7413">
        <v>27</v>
      </c>
      <c r="G7413" s="21">
        <v>13.6</v>
      </c>
      <c r="H7413">
        <v>2017</v>
      </c>
      <c r="J7413" t="str">
        <f>_xlfn.CONCAT(Table1[#This Row])</f>
        <v>Pinotage 2017South AfricaStellenboschAnura3.82713.62017</v>
      </c>
      <c r="S7413" t="b">
        <v>0</v>
      </c>
    </row>
    <row r="7414" spans="1:19" x14ac:dyDescent="0.2">
      <c r="A7414" t="s">
        <v>4790</v>
      </c>
      <c r="B7414" t="s">
        <v>66</v>
      </c>
      <c r="C7414" t="s">
        <v>829</v>
      </c>
      <c r="D7414" t="s">
        <v>4791</v>
      </c>
      <c r="E7414">
        <v>3.8</v>
      </c>
      <c r="F7414">
        <v>27</v>
      </c>
      <c r="G7414" s="21">
        <v>9.9</v>
      </c>
      <c r="H7414">
        <v>2017</v>
      </c>
      <c r="J7414" t="str">
        <f>_xlfn.CONCAT(Table1[#This Row])</f>
        <v>Butibalausí Negre 2017SpainMallorcaCan Majoral3.8279.92017</v>
      </c>
      <c r="S7414" t="b">
        <v>0</v>
      </c>
    </row>
    <row r="7415" spans="1:19" x14ac:dyDescent="0.2">
      <c r="A7415" t="s">
        <v>762</v>
      </c>
      <c r="B7415" t="s">
        <v>62</v>
      </c>
      <c r="C7415" t="s">
        <v>686</v>
      </c>
      <c r="D7415" t="s">
        <v>4812</v>
      </c>
      <c r="E7415">
        <v>3.7</v>
      </c>
      <c r="F7415">
        <v>27</v>
      </c>
      <c r="G7415" s="21">
        <v>7.95</v>
      </c>
      <c r="H7415">
        <v>2017</v>
      </c>
      <c r="J7415" t="str">
        <f>_xlfn.CONCAT(Table1[#This Row])</f>
        <v>Cabernet Sauvignon 2017South AfricaSwartlandSwartland Winery3.7277.952017</v>
      </c>
      <c r="S7415" t="b">
        <v>0</v>
      </c>
    </row>
    <row r="7416" spans="1:19" x14ac:dyDescent="0.2">
      <c r="A7416" t="s">
        <v>4745</v>
      </c>
      <c r="B7416" t="s">
        <v>16</v>
      </c>
      <c r="C7416" t="s">
        <v>53</v>
      </c>
      <c r="D7416" t="s">
        <v>4746</v>
      </c>
      <c r="E7416">
        <v>3.6</v>
      </c>
      <c r="F7416">
        <v>27</v>
      </c>
      <c r="G7416" s="21">
        <v>7.21</v>
      </c>
      <c r="H7416">
        <v>2017</v>
      </c>
      <c r="J7416" t="str">
        <f>_xlfn.CONCAT(Table1[#This Row])</f>
        <v>Nero di Troia 2017ItalyPugliaTerre Avare3.6277.212017</v>
      </c>
      <c r="S7416" t="b">
        <v>0</v>
      </c>
    </row>
    <row r="7417" spans="1:19" x14ac:dyDescent="0.2">
      <c r="A7417" t="s">
        <v>4824</v>
      </c>
      <c r="B7417" t="s">
        <v>9</v>
      </c>
      <c r="C7417" t="s">
        <v>4825</v>
      </c>
      <c r="D7417" t="s">
        <v>4826</v>
      </c>
      <c r="E7417">
        <v>3.5</v>
      </c>
      <c r="F7417">
        <v>27</v>
      </c>
      <c r="G7417" s="21">
        <v>5.62</v>
      </c>
      <c r="H7417">
        <v>2017</v>
      </c>
      <c r="J7417" t="str">
        <f>_xlfn.CONCAT(Table1[#This Row])</f>
        <v>Domaine de Cassaigne Le Labyrinthe Côtes de Gascogne 2017FranceCôtes de GascognePlaimont3.5275.622017</v>
      </c>
      <c r="S7417" t="b">
        <v>0</v>
      </c>
    </row>
    <row r="7418" spans="1:19" x14ac:dyDescent="0.2">
      <c r="A7418" t="s">
        <v>4857</v>
      </c>
      <c r="B7418" t="s">
        <v>277</v>
      </c>
      <c r="C7418" t="s">
        <v>4816</v>
      </c>
      <c r="D7418" t="s">
        <v>4817</v>
      </c>
      <c r="E7418">
        <v>3.5</v>
      </c>
      <c r="F7418">
        <v>27</v>
      </c>
      <c r="G7418" s="21">
        <v>8.2100000000000009</v>
      </c>
      <c r="H7418">
        <v>2017</v>
      </c>
      <c r="J7418" t="str">
        <f>_xlfn.CONCAT(Table1[#This Row])</f>
        <v>Dornfelder Halbtrocken 2017GermanySaale-UnstrutWinzervereinigung Freyburg-Unstrut3.5278.212017</v>
      </c>
      <c r="S7418" t="b">
        <v>0</v>
      </c>
    </row>
    <row r="7419" spans="1:19" x14ac:dyDescent="0.2">
      <c r="A7419" t="s">
        <v>4585</v>
      </c>
      <c r="B7419" t="s">
        <v>9</v>
      </c>
      <c r="C7419" t="s">
        <v>573</v>
      </c>
      <c r="D7419" t="s">
        <v>361</v>
      </c>
      <c r="E7419">
        <v>4.2</v>
      </c>
      <c r="F7419">
        <v>26</v>
      </c>
      <c r="G7419" s="21">
        <v>93.45</v>
      </c>
      <c r="H7419">
        <v>2017</v>
      </c>
      <c r="J7419" t="str">
        <f>_xlfn.CONCAT(Table1[#This Row])</f>
        <v>Domaine des Tourettes Hermitage Rouge 2017FranceHermitageDelas4.22693.452017</v>
      </c>
      <c r="S7419" t="b">
        <v>0</v>
      </c>
    </row>
    <row r="7420" spans="1:19" x14ac:dyDescent="0.2">
      <c r="A7420" t="s">
        <v>4593</v>
      </c>
      <c r="B7420" t="s">
        <v>9</v>
      </c>
      <c r="C7420" t="s">
        <v>2185</v>
      </c>
      <c r="D7420" t="s">
        <v>4594</v>
      </c>
      <c r="E7420">
        <v>4.0999999999999996</v>
      </c>
      <c r="F7420">
        <v>26</v>
      </c>
      <c r="G7420" s="21">
        <v>41.91</v>
      </c>
      <c r="H7420">
        <v>2017</v>
      </c>
      <c r="J7420" t="str">
        <f>_xlfn.CONCAT(Table1[#This Row])</f>
        <v>Vieilles Vignes Nuits-Saint-Georges 2017FranceNuits-Saint-GeorgesPhilippe Gavignet4.12641.912017</v>
      </c>
      <c r="S7420" t="b">
        <v>0</v>
      </c>
    </row>
    <row r="7421" spans="1:19" x14ac:dyDescent="0.2">
      <c r="A7421" t="s">
        <v>4636</v>
      </c>
      <c r="B7421" t="s">
        <v>277</v>
      </c>
      <c r="C7421" t="s">
        <v>278</v>
      </c>
      <c r="D7421" t="s">
        <v>4071</v>
      </c>
      <c r="E7421">
        <v>4</v>
      </c>
      <c r="F7421">
        <v>26</v>
      </c>
      <c r="G7421" s="21">
        <v>16.739999999999998</v>
      </c>
      <c r="H7421">
        <v>2017</v>
      </c>
      <c r="J7421" t="str">
        <f>_xlfn.CONCAT(Table1[#This Row])</f>
        <v>Roter Lehm Merlot 2017GermanyPfalzLergenmüller42616.742017</v>
      </c>
      <c r="S7421" t="b">
        <v>0</v>
      </c>
    </row>
    <row r="7422" spans="1:19" x14ac:dyDescent="0.2">
      <c r="A7422" t="s">
        <v>4580</v>
      </c>
      <c r="B7422" t="s">
        <v>23</v>
      </c>
      <c r="C7422" t="s">
        <v>247</v>
      </c>
      <c r="D7422" t="s">
        <v>3860</v>
      </c>
      <c r="E7422">
        <v>3.9</v>
      </c>
      <c r="F7422">
        <v>26</v>
      </c>
      <c r="G7422" s="21">
        <v>7.87</v>
      </c>
      <c r="H7422">
        <v>2017</v>
      </c>
      <c r="J7422" t="str">
        <f>_xlfn.CONCAT(Table1[#This Row])</f>
        <v>Burgenland 2017AustriaBurgenlandAnita Nittnaus Hans3.9267.872017</v>
      </c>
      <c r="S7422" t="b">
        <v>0</v>
      </c>
    </row>
    <row r="7423" spans="1:19" x14ac:dyDescent="0.2">
      <c r="A7423" t="s">
        <v>4573</v>
      </c>
      <c r="B7423" t="s">
        <v>277</v>
      </c>
      <c r="C7423" t="s">
        <v>4574</v>
      </c>
      <c r="D7423" t="s">
        <v>4575</v>
      </c>
      <c r="E7423">
        <v>3.8</v>
      </c>
      <c r="F7423">
        <v>26</v>
      </c>
      <c r="G7423" s="21">
        <v>9.26</v>
      </c>
      <c r="H7423">
        <v>2017</v>
      </c>
      <c r="J7423" t="str">
        <f>_xlfn.CONCAT(Table1[#This Row])</f>
        <v>Schwarzweiß Spätburgunder 2017GermanyRheingauEser3.8269.262017</v>
      </c>
      <c r="S7423" t="b">
        <v>0</v>
      </c>
    </row>
    <row r="7424" spans="1:19" x14ac:dyDescent="0.2">
      <c r="A7424" t="s">
        <v>4607</v>
      </c>
      <c r="B7424" t="s">
        <v>9</v>
      </c>
      <c r="C7424" t="s">
        <v>724</v>
      </c>
      <c r="D7424" t="s">
        <v>4608</v>
      </c>
      <c r="E7424">
        <v>3.8</v>
      </c>
      <c r="F7424">
        <v>26</v>
      </c>
      <c r="G7424" s="21">
        <v>16.95</v>
      </c>
      <c r="H7424">
        <v>2017</v>
      </c>
      <c r="J7424" t="str">
        <f>_xlfn.CONCAT(Table1[#This Row])</f>
        <v>La Clape (Grand Vin) Rouge 2017FranceLa ClapeChâteau d'Anglès3.82616.952017</v>
      </c>
      <c r="S7424" t="b">
        <v>0</v>
      </c>
    </row>
    <row r="7425" spans="1:19" x14ac:dyDescent="0.2">
      <c r="A7425" t="s">
        <v>4634</v>
      </c>
      <c r="B7425" t="s">
        <v>66</v>
      </c>
      <c r="C7425" t="s">
        <v>829</v>
      </c>
      <c r="D7425" t="s">
        <v>4635</v>
      </c>
      <c r="E7425">
        <v>3.5</v>
      </c>
      <c r="F7425">
        <v>26</v>
      </c>
      <c r="G7425" s="21">
        <v>13.45</v>
      </c>
      <c r="H7425">
        <v>2017</v>
      </c>
      <c r="J7425" t="str">
        <f>_xlfn.CONCAT(Table1[#This Row])</f>
        <v>Matacà Negre 2017SpainMallorcaCap Andritxol3.52613.452017</v>
      </c>
      <c r="S7425" t="b">
        <v>0</v>
      </c>
    </row>
    <row r="7426" spans="1:19" x14ac:dyDescent="0.2">
      <c r="A7426" t="s">
        <v>4578</v>
      </c>
      <c r="B7426" t="s">
        <v>62</v>
      </c>
      <c r="C7426" t="s">
        <v>244</v>
      </c>
      <c r="D7426" t="s">
        <v>1799</v>
      </c>
      <c r="E7426">
        <v>3.4</v>
      </c>
      <c r="F7426">
        <v>26</v>
      </c>
      <c r="G7426" s="21">
        <v>9.3699999999999992</v>
      </c>
      <c r="H7426">
        <v>2017</v>
      </c>
      <c r="J7426" t="str">
        <f>_xlfn.CONCAT(Table1[#This Row])</f>
        <v>Manor House Cabernet Sauvignon 2017South AfricaPaarlNederburg3.4269.372017</v>
      </c>
      <c r="S7426" t="b">
        <v>0</v>
      </c>
    </row>
    <row r="7427" spans="1:19" x14ac:dyDescent="0.2">
      <c r="A7427" t="s">
        <v>4390</v>
      </c>
      <c r="B7427" t="s">
        <v>70</v>
      </c>
      <c r="C7427" t="s">
        <v>459</v>
      </c>
      <c r="D7427" t="s">
        <v>4391</v>
      </c>
      <c r="E7427">
        <v>4.0999999999999996</v>
      </c>
      <c r="F7427">
        <v>25</v>
      </c>
      <c r="G7427" s="21">
        <v>112.16</v>
      </c>
      <c r="H7427">
        <v>2017</v>
      </c>
      <c r="J7427" t="str">
        <f>_xlfn.CONCAT(Table1[#This Row])</f>
        <v>Meredith Estate Pinot Noir 2017United StatesRussian River ValleyMerry Edwards4.125112.162017</v>
      </c>
      <c r="S7427" t="b">
        <v>0</v>
      </c>
    </row>
    <row r="7428" spans="1:19" x14ac:dyDescent="0.2">
      <c r="A7428" t="s">
        <v>4439</v>
      </c>
      <c r="B7428" t="s">
        <v>9</v>
      </c>
      <c r="C7428" t="s">
        <v>96</v>
      </c>
      <c r="D7428" t="s">
        <v>1861</v>
      </c>
      <c r="E7428">
        <v>4.0999999999999996</v>
      </c>
      <c r="F7428">
        <v>25</v>
      </c>
      <c r="G7428" s="21">
        <v>102.35</v>
      </c>
      <c r="H7428">
        <v>2017</v>
      </c>
      <c r="J7428" t="str">
        <f>_xlfn.CONCAT(Table1[#This Row])</f>
        <v>Saint-Émilion Grand Cru (Premier Grand Cru Classé) 2017FranceSaint-Émilion Grand CruChâteau Trotte Vieille4.125102.352017</v>
      </c>
      <c r="S7428" t="b">
        <v>0</v>
      </c>
    </row>
    <row r="7429" spans="1:19" x14ac:dyDescent="0.2">
      <c r="A7429" t="s">
        <v>4376</v>
      </c>
      <c r="B7429" t="s">
        <v>77</v>
      </c>
      <c r="C7429" t="s">
        <v>78</v>
      </c>
      <c r="D7429" t="s">
        <v>4377</v>
      </c>
      <c r="E7429">
        <v>4</v>
      </c>
      <c r="F7429">
        <v>25</v>
      </c>
      <c r="G7429" s="21">
        <v>9.74</v>
      </c>
      <c r="H7429">
        <v>2017</v>
      </c>
      <c r="J7429" t="str">
        <f>_xlfn.CONCAT(Table1[#This Row])</f>
        <v>Reserva Tinto 2017PortugalDouroFeuerheerd's4259.742017</v>
      </c>
      <c r="S7429" t="b">
        <v>0</v>
      </c>
    </row>
    <row r="7430" spans="1:19" x14ac:dyDescent="0.2">
      <c r="A7430" t="s">
        <v>305</v>
      </c>
      <c r="B7430" t="s">
        <v>70</v>
      </c>
      <c r="C7430" t="s">
        <v>214</v>
      </c>
      <c r="D7430" t="s">
        <v>4378</v>
      </c>
      <c r="E7430">
        <v>3.9</v>
      </c>
      <c r="F7430">
        <v>25</v>
      </c>
      <c r="G7430" s="21">
        <v>14.06</v>
      </c>
      <c r="H7430">
        <v>2017</v>
      </c>
      <c r="J7430" t="str">
        <f>_xlfn.CONCAT(Table1[#This Row])</f>
        <v>Zinfandel 2017United StatesMendocino CountyHess Select3.92514.062017</v>
      </c>
      <c r="S7430" t="b">
        <v>0</v>
      </c>
    </row>
    <row r="7431" spans="1:19" x14ac:dyDescent="0.2">
      <c r="A7431" t="s">
        <v>4379</v>
      </c>
      <c r="B7431" t="s">
        <v>23</v>
      </c>
      <c r="C7431" t="s">
        <v>1104</v>
      </c>
      <c r="D7431" t="s">
        <v>1105</v>
      </c>
      <c r="E7431">
        <v>3.9</v>
      </c>
      <c r="F7431">
        <v>25</v>
      </c>
      <c r="G7431" s="21">
        <v>14.47</v>
      </c>
      <c r="H7431">
        <v>2017</v>
      </c>
      <c r="J7431" t="str">
        <f>_xlfn.CONCAT(Table1[#This Row])</f>
        <v>St. Laurent 2017AustriaThermenregionJohanneshof Reinisch3.92514.472017</v>
      </c>
      <c r="S7431" t="b">
        <v>0</v>
      </c>
    </row>
    <row r="7432" spans="1:19" x14ac:dyDescent="0.2">
      <c r="A7432" t="s">
        <v>4443</v>
      </c>
      <c r="B7432" t="s">
        <v>9</v>
      </c>
      <c r="C7432" t="s">
        <v>3360</v>
      </c>
      <c r="D7432" t="s">
        <v>2571</v>
      </c>
      <c r="E7432">
        <v>3.9</v>
      </c>
      <c r="F7432">
        <v>25</v>
      </c>
      <c r="G7432" s="21">
        <v>26.9</v>
      </c>
      <c r="H7432">
        <v>2017</v>
      </c>
      <c r="J7432" t="str">
        <f>_xlfn.CONCAT(Table1[#This Row])</f>
        <v>Rasteau Les Argiles Bleues 2017FranceRasteauDomaine de Beaurenard3.92526.92017</v>
      </c>
      <c r="S7432" t="b">
        <v>0</v>
      </c>
    </row>
    <row r="7433" spans="1:19" x14ac:dyDescent="0.2">
      <c r="A7433" t="s">
        <v>4448</v>
      </c>
      <c r="B7433" t="s">
        <v>9</v>
      </c>
      <c r="C7433" t="s">
        <v>1532</v>
      </c>
      <c r="D7433" t="s">
        <v>4449</v>
      </c>
      <c r="E7433">
        <v>3.9</v>
      </c>
      <c r="F7433">
        <v>25</v>
      </c>
      <c r="G7433" s="21">
        <v>38.799999999999997</v>
      </c>
      <c r="H7433">
        <v>2017</v>
      </c>
      <c r="J7433" t="str">
        <f>_xlfn.CONCAT(Table1[#This Row])</f>
        <v>Volnay 2017FranceVolnayDomaine Poulleau Père &amp; Fils3.92538.82017</v>
      </c>
      <c r="S7433" t="b">
        <v>0</v>
      </c>
    </row>
    <row r="7434" spans="1:19" x14ac:dyDescent="0.2">
      <c r="A7434" t="s">
        <v>4387</v>
      </c>
      <c r="B7434" t="s">
        <v>196</v>
      </c>
      <c r="C7434" t="s">
        <v>197</v>
      </c>
      <c r="D7434" t="s">
        <v>3042</v>
      </c>
      <c r="E7434">
        <v>3.8</v>
      </c>
      <c r="F7434">
        <v>25</v>
      </c>
      <c r="G7434" s="21">
        <v>12.5</v>
      </c>
      <c r="H7434">
        <v>2017</v>
      </c>
      <c r="J7434" t="str">
        <f>_xlfn.CONCAT(Table1[#This Row])</f>
        <v>Reserve Cabernet Sauvignon Mendoza 2017ArgentinaMendozaBodega Piedra Negra3.82512.52017</v>
      </c>
      <c r="S7434" t="b">
        <v>0</v>
      </c>
    </row>
    <row r="7435" spans="1:19" x14ac:dyDescent="0.2">
      <c r="A7435" t="s">
        <v>4427</v>
      </c>
      <c r="B7435" t="s">
        <v>16</v>
      </c>
      <c r="C7435" t="s">
        <v>93</v>
      </c>
      <c r="D7435" t="s">
        <v>94</v>
      </c>
      <c r="E7435">
        <v>3.8</v>
      </c>
      <c r="F7435">
        <v>25</v>
      </c>
      <c r="G7435" s="21">
        <v>39.85</v>
      </c>
      <c r="H7435">
        <v>2017</v>
      </c>
      <c r="J7435" t="str">
        <f>_xlfn.CONCAT(Table1[#This Row])</f>
        <v>Badia a Passignano Gran Selezione Chianti Classico 2017ItalyChianti ClassicoAntinori3.82539.852017</v>
      </c>
      <c r="S7435" t="b">
        <v>0</v>
      </c>
    </row>
    <row r="7436" spans="1:19" x14ac:dyDescent="0.2">
      <c r="A7436" t="s">
        <v>4440</v>
      </c>
      <c r="B7436" t="s">
        <v>62</v>
      </c>
      <c r="C7436" t="s">
        <v>4441</v>
      </c>
      <c r="D7436" t="s">
        <v>1469</v>
      </c>
      <c r="E7436">
        <v>3.8</v>
      </c>
      <c r="F7436">
        <v>25</v>
      </c>
      <c r="G7436" s="21">
        <v>10.9</v>
      </c>
      <c r="H7436">
        <v>2017</v>
      </c>
      <c r="J7436" t="str">
        <f>_xlfn.CONCAT(Table1[#This Row])</f>
        <v>Groenekloof Shiraz 2017South AfricaGroenekloofNeil Ellis3.82510.92017</v>
      </c>
      <c r="S7436" t="b">
        <v>0</v>
      </c>
    </row>
    <row r="7437" spans="1:19" x14ac:dyDescent="0.2">
      <c r="A7437" t="s">
        <v>4372</v>
      </c>
      <c r="B7437" t="s">
        <v>23</v>
      </c>
      <c r="C7437" t="s">
        <v>247</v>
      </c>
      <c r="D7437" t="s">
        <v>1706</v>
      </c>
      <c r="E7437">
        <v>3.7</v>
      </c>
      <c r="F7437">
        <v>25</v>
      </c>
      <c r="G7437" s="21">
        <v>14.06</v>
      </c>
      <c r="H7437">
        <v>2017</v>
      </c>
      <c r="J7437" t="str">
        <f>_xlfn.CONCAT(Table1[#This Row])</f>
        <v>Kumarod Rot 2017AustriaBurgenlandSchwarz3.72514.062017</v>
      </c>
      <c r="S7437" t="b">
        <v>0</v>
      </c>
    </row>
    <row r="7438" spans="1:19" x14ac:dyDescent="0.2">
      <c r="A7438" t="s">
        <v>4447</v>
      </c>
      <c r="B7438" t="s">
        <v>16</v>
      </c>
      <c r="C7438" t="s">
        <v>1024</v>
      </c>
      <c r="D7438" t="s">
        <v>1269</v>
      </c>
      <c r="E7438">
        <v>3.7</v>
      </c>
      <c r="F7438">
        <v>25</v>
      </c>
      <c r="G7438" s="21">
        <v>23.29</v>
      </c>
      <c r="H7438">
        <v>2017</v>
      </c>
      <c r="J7438" t="str">
        <f>_xlfn.CONCAT(Table1[#This Row])</f>
        <v>Monsordo Rosso 2017ItalyLangheCeretto3.72523.292017</v>
      </c>
      <c r="S7438" t="b">
        <v>0</v>
      </c>
    </row>
    <row r="7439" spans="1:19" x14ac:dyDescent="0.2">
      <c r="A7439" t="s">
        <v>4396</v>
      </c>
      <c r="B7439" t="s">
        <v>16</v>
      </c>
      <c r="C7439" t="s">
        <v>3102</v>
      </c>
      <c r="D7439" t="s">
        <v>4397</v>
      </c>
      <c r="E7439">
        <v>3.6</v>
      </c>
      <c r="F7439">
        <v>25</v>
      </c>
      <c r="G7439" s="21">
        <v>5.99</v>
      </c>
      <c r="H7439">
        <v>2017</v>
      </c>
      <c r="J7439" t="str">
        <f>_xlfn.CONCAT(Table1[#This Row])</f>
        <v>Tamante Umbria 2017ItalyUmbriaBigi3.6255.992017</v>
      </c>
      <c r="S7439" t="b">
        <v>0</v>
      </c>
    </row>
    <row r="7440" spans="1:19" x14ac:dyDescent="0.2">
      <c r="A7440" t="s">
        <v>4420</v>
      </c>
      <c r="B7440" t="s">
        <v>66</v>
      </c>
      <c r="C7440" t="s">
        <v>308</v>
      </c>
      <c r="D7440" t="s">
        <v>4421</v>
      </c>
      <c r="E7440">
        <v>3.6</v>
      </c>
      <c r="F7440">
        <v>25</v>
      </c>
      <c r="G7440" s="21">
        <v>11.95</v>
      </c>
      <c r="H7440">
        <v>2017</v>
      </c>
      <c r="J7440" t="str">
        <f>_xlfn.CONCAT(Table1[#This Row])</f>
        <v>Crianza 2017SpainRiojaHacienda Grimon3.62511.952017</v>
      </c>
      <c r="S7440" t="b">
        <v>0</v>
      </c>
    </row>
    <row r="7441" spans="1:19" x14ac:dyDescent="0.2">
      <c r="A7441" t="s">
        <v>4451</v>
      </c>
      <c r="B7441" t="s">
        <v>16</v>
      </c>
      <c r="C7441" t="s">
        <v>228</v>
      </c>
      <c r="D7441" t="s">
        <v>4452</v>
      </c>
      <c r="E7441">
        <v>3.5</v>
      </c>
      <c r="F7441">
        <v>25</v>
      </c>
      <c r="G7441" s="21">
        <v>7.42</v>
      </c>
      <c r="H7441">
        <v>2017</v>
      </c>
      <c r="J7441" t="str">
        <f>_xlfn.CONCAT(Table1[#This Row])</f>
        <v>Sciare di Est Nero d'Avola 2017ItalyTerre SicilianeAntichi Vinai3.5257.422017</v>
      </c>
      <c r="S7441" t="b">
        <v>0</v>
      </c>
    </row>
    <row r="7442" spans="1:19" x14ac:dyDescent="0.2">
      <c r="A7442" t="s">
        <v>4388</v>
      </c>
      <c r="B7442" t="s">
        <v>16</v>
      </c>
      <c r="C7442" t="s">
        <v>53</v>
      </c>
      <c r="D7442" t="s">
        <v>4389</v>
      </c>
      <c r="E7442">
        <v>3.4</v>
      </c>
      <c r="F7442">
        <v>25</v>
      </c>
      <c r="G7442" s="21">
        <v>10.9</v>
      </c>
      <c r="H7442">
        <v>2017</v>
      </c>
      <c r="J7442" t="str">
        <f>_xlfn.CONCAT(Table1[#This Row])</f>
        <v>Petravia Puglia 2017ItalyPugliaMasseria Altemura3.42510.92017</v>
      </c>
      <c r="S7442" t="b">
        <v>0</v>
      </c>
    </row>
    <row r="7443" spans="1:19" x14ac:dyDescent="0.2">
      <c r="A7443" t="s">
        <v>4455</v>
      </c>
      <c r="B7443" t="s">
        <v>34</v>
      </c>
      <c r="C7443" t="s">
        <v>3011</v>
      </c>
      <c r="D7443" t="s">
        <v>899</v>
      </c>
      <c r="E7443">
        <v>3.4</v>
      </c>
      <c r="F7443">
        <v>25</v>
      </c>
      <c r="G7443" s="21">
        <v>23.4</v>
      </c>
      <c r="H7443">
        <v>2017</v>
      </c>
      <c r="J7443" t="str">
        <f>_xlfn.CONCAT(Table1[#This Row])</f>
        <v>Max VIII 150 Anos 2017ChileAconcaguaErrazuriz3.42523.42017</v>
      </c>
      <c r="S7443" t="b">
        <v>0</v>
      </c>
    </row>
    <row r="7444" spans="1:19" x14ac:dyDescent="0.2">
      <c r="A7444" t="s">
        <v>4364</v>
      </c>
      <c r="B7444" t="s">
        <v>9</v>
      </c>
      <c r="C7444" t="s">
        <v>989</v>
      </c>
      <c r="D7444" t="s">
        <v>4365</v>
      </c>
      <c r="E7444">
        <v>3.2</v>
      </c>
      <c r="F7444">
        <v>25</v>
      </c>
      <c r="G7444" s="21">
        <v>8.68</v>
      </c>
      <c r="H7444">
        <v>2017</v>
      </c>
      <c r="J7444" t="str">
        <f>_xlfn.CONCAT(Table1[#This Row])</f>
        <v>Chinon 2017FranceChinonPaul Buisse3.2258.682017</v>
      </c>
      <c r="S7444" t="b">
        <v>0</v>
      </c>
    </row>
    <row r="7445" spans="1:19" x14ac:dyDescent="0.2">
      <c r="A7445" t="s">
        <v>802</v>
      </c>
      <c r="B7445" t="s">
        <v>196</v>
      </c>
      <c r="C7445" t="s">
        <v>197</v>
      </c>
      <c r="D7445" t="s">
        <v>1326</v>
      </c>
      <c r="E7445">
        <v>3.7</v>
      </c>
      <c r="F7445">
        <v>11920</v>
      </c>
      <c r="G7445" s="21">
        <v>8.4</v>
      </c>
      <c r="H7445">
        <v>2018</v>
      </c>
      <c r="J7445" t="str">
        <f>_xlfn.CONCAT(Table1[#This Row])</f>
        <v>Malbec 2018ArgentinaMendozaAlamos3.7119208.42018</v>
      </c>
      <c r="S7445" t="b">
        <v>0</v>
      </c>
    </row>
    <row r="7446" spans="1:19" x14ac:dyDescent="0.2">
      <c r="A7446" t="s">
        <v>9699</v>
      </c>
      <c r="B7446" t="s">
        <v>34</v>
      </c>
      <c r="C7446" t="s">
        <v>150</v>
      </c>
      <c r="D7446" t="s">
        <v>6893</v>
      </c>
      <c r="E7446">
        <v>3.6</v>
      </c>
      <c r="F7446">
        <v>8739</v>
      </c>
      <c r="G7446" s="21">
        <v>7.89</v>
      </c>
      <c r="H7446">
        <v>2018</v>
      </c>
      <c r="J7446" t="str">
        <f>_xlfn.CONCAT(Table1[#This Row])</f>
        <v>Cabernet Sauvignon (Reserva) 2018ChileCentral ValleyCasillero del Diablo3.687397.892018</v>
      </c>
      <c r="S7446" t="b">
        <v>0</v>
      </c>
    </row>
    <row r="7447" spans="1:19" x14ac:dyDescent="0.2">
      <c r="A7447" t="s">
        <v>9309</v>
      </c>
      <c r="B7447" t="s">
        <v>46</v>
      </c>
      <c r="C7447" t="s">
        <v>5167</v>
      </c>
      <c r="D7447" t="s">
        <v>1710</v>
      </c>
      <c r="E7447">
        <v>3.9</v>
      </c>
      <c r="F7447">
        <v>7785</v>
      </c>
      <c r="G7447" s="21">
        <v>9.49</v>
      </c>
      <c r="H7447">
        <v>2018</v>
      </c>
      <c r="J7447" t="str">
        <f>_xlfn.CONCAT(Table1[#This Row])</f>
        <v>Red Blend 2018AustraliaVictoria19 Crimes3.977859.492018</v>
      </c>
      <c r="S7447" t="b">
        <v>0</v>
      </c>
    </row>
    <row r="7448" spans="1:19" x14ac:dyDescent="0.2">
      <c r="A7448" t="s">
        <v>8848</v>
      </c>
      <c r="B7448" t="s">
        <v>66</v>
      </c>
      <c r="C7448" t="s">
        <v>169</v>
      </c>
      <c r="D7448" t="s">
        <v>170</v>
      </c>
      <c r="E7448">
        <v>4</v>
      </c>
      <c r="F7448">
        <v>6802</v>
      </c>
      <c r="G7448" s="21">
        <v>7.36</v>
      </c>
      <c r="H7448">
        <v>2018</v>
      </c>
      <c r="J7448" t="str">
        <f>_xlfn.CONCAT(Table1[#This Row])</f>
        <v>San Valentín Garnacha 2018SpainCatalunyaTorres468027.362018</v>
      </c>
      <c r="S7448" t="b">
        <v>0</v>
      </c>
    </row>
    <row r="7449" spans="1:19" x14ac:dyDescent="0.2">
      <c r="A7449" t="s">
        <v>8509</v>
      </c>
      <c r="B7449" t="s">
        <v>196</v>
      </c>
      <c r="C7449" t="s">
        <v>3997</v>
      </c>
      <c r="D7449" t="s">
        <v>949</v>
      </c>
      <c r="E7449">
        <v>3.6</v>
      </c>
      <c r="F7449">
        <v>6209</v>
      </c>
      <c r="G7449" s="21">
        <v>7.89</v>
      </c>
      <c r="H7449">
        <v>2018</v>
      </c>
      <c r="J7449" t="str">
        <f>_xlfn.CONCAT(Table1[#This Row])</f>
        <v>Portillo Malbec 2018ArgentinaTunuyánSalentein3.662097.892018</v>
      </c>
      <c r="S7449" t="b">
        <v>0</v>
      </c>
    </row>
    <row r="7450" spans="1:19" x14ac:dyDescent="0.2">
      <c r="A7450" t="s">
        <v>8337</v>
      </c>
      <c r="B7450" t="s">
        <v>34</v>
      </c>
      <c r="C7450" t="s">
        <v>1191</v>
      </c>
      <c r="D7450" t="s">
        <v>6893</v>
      </c>
      <c r="E7450">
        <v>3.7</v>
      </c>
      <c r="F7450">
        <v>5974</v>
      </c>
      <c r="G7450" s="21">
        <v>7.89</v>
      </c>
      <c r="H7450">
        <v>2018</v>
      </c>
      <c r="J7450" t="str">
        <f>_xlfn.CONCAT(Table1[#This Row])</f>
        <v>Carmenere (Reserva) 2018ChileRapel ValleyCasillero del Diablo3.759747.892018</v>
      </c>
      <c r="S7450" t="b">
        <v>0</v>
      </c>
    </row>
    <row r="7451" spans="1:19" x14ac:dyDescent="0.2">
      <c r="A7451" t="s">
        <v>7913</v>
      </c>
      <c r="B7451" t="s">
        <v>77</v>
      </c>
      <c r="C7451" t="s">
        <v>78</v>
      </c>
      <c r="D7451" t="s">
        <v>2153</v>
      </c>
      <c r="E7451">
        <v>3.8</v>
      </c>
      <c r="F7451">
        <v>5324</v>
      </c>
      <c r="G7451" s="21">
        <v>8.49</v>
      </c>
      <c r="H7451">
        <v>2018</v>
      </c>
      <c r="J7451" t="str">
        <f>_xlfn.CONCAT(Table1[#This Row])</f>
        <v>Esteva Douro 2018PortugalDouroCasa Ferreirinha3.853248.492018</v>
      </c>
      <c r="S7451" t="b">
        <v>0</v>
      </c>
    </row>
    <row r="7452" spans="1:19" x14ac:dyDescent="0.2">
      <c r="A7452" t="s">
        <v>7459</v>
      </c>
      <c r="B7452" t="s">
        <v>196</v>
      </c>
      <c r="C7452" t="s">
        <v>197</v>
      </c>
      <c r="D7452" t="s">
        <v>354</v>
      </c>
      <c r="E7452">
        <v>4</v>
      </c>
      <c r="F7452">
        <v>4735</v>
      </c>
      <c r="G7452" s="21">
        <v>13.25</v>
      </c>
      <c r="H7452">
        <v>2018</v>
      </c>
      <c r="J7452" t="str">
        <f>_xlfn.CONCAT(Table1[#This Row])</f>
        <v>Felino Malbec 2018ArgentinaMendozaViña Cobos4473513.252018</v>
      </c>
      <c r="S7452" t="b">
        <v>0</v>
      </c>
    </row>
    <row r="7453" spans="1:19" x14ac:dyDescent="0.2">
      <c r="A7453" t="s">
        <v>6892</v>
      </c>
      <c r="B7453" t="s">
        <v>34</v>
      </c>
      <c r="C7453" t="s">
        <v>150</v>
      </c>
      <c r="D7453" t="s">
        <v>6893</v>
      </c>
      <c r="E7453">
        <v>3.6</v>
      </c>
      <c r="F7453">
        <v>4152</v>
      </c>
      <c r="G7453" s="21">
        <v>7.89</v>
      </c>
      <c r="H7453">
        <v>2018</v>
      </c>
      <c r="J7453" t="str">
        <f>_xlfn.CONCAT(Table1[#This Row])</f>
        <v>Merlot (Reserva) 2018ChileCentral ValleyCasillero del Diablo3.641527.892018</v>
      </c>
      <c r="S7453" t="b">
        <v>0</v>
      </c>
    </row>
    <row r="7454" spans="1:19" x14ac:dyDescent="0.2">
      <c r="A7454" t="s">
        <v>6692</v>
      </c>
      <c r="B7454" t="s">
        <v>66</v>
      </c>
      <c r="C7454" t="s">
        <v>222</v>
      </c>
      <c r="D7454" t="s">
        <v>1749</v>
      </c>
      <c r="E7454">
        <v>3.9</v>
      </c>
      <c r="F7454">
        <v>3976</v>
      </c>
      <c r="G7454" s="21">
        <v>8.1</v>
      </c>
      <c r="H7454">
        <v>2018</v>
      </c>
      <c r="J7454" t="str">
        <f>_xlfn.CONCAT(Table1[#This Row])</f>
        <v>Finca Resalso 2018SpainRibera del DueroEmilio Moro3.939768.12018</v>
      </c>
      <c r="S7454" t="b">
        <v>0</v>
      </c>
    </row>
    <row r="7455" spans="1:19" x14ac:dyDescent="0.2">
      <c r="A7455" t="s">
        <v>6585</v>
      </c>
      <c r="B7455" t="s">
        <v>196</v>
      </c>
      <c r="C7455" t="s">
        <v>197</v>
      </c>
      <c r="D7455" t="s">
        <v>198</v>
      </c>
      <c r="E7455">
        <v>3.6</v>
      </c>
      <c r="F7455">
        <v>3885</v>
      </c>
      <c r="G7455" s="21">
        <v>7.96</v>
      </c>
      <c r="H7455">
        <v>2018</v>
      </c>
      <c r="J7455" t="str">
        <f>_xlfn.CONCAT(Table1[#This Row])</f>
        <v>Oak Cask Malbec 2018ArgentinaMendozaTrapiche3.638857.962018</v>
      </c>
      <c r="S7455" t="b">
        <v>0</v>
      </c>
    </row>
    <row r="7456" spans="1:19" x14ac:dyDescent="0.2">
      <c r="A7456" t="s">
        <v>6578</v>
      </c>
      <c r="B7456" t="s">
        <v>34</v>
      </c>
      <c r="C7456" t="s">
        <v>718</v>
      </c>
      <c r="D7456" t="s">
        <v>3893</v>
      </c>
      <c r="E7456">
        <v>3.7</v>
      </c>
      <c r="F7456">
        <v>3878</v>
      </c>
      <c r="G7456" s="21">
        <v>8.4499999999999993</v>
      </c>
      <c r="H7456">
        <v>2018</v>
      </c>
      <c r="J7456" t="str">
        <f>_xlfn.CONCAT(Table1[#This Row])</f>
        <v>Adobe Carmenère (Reserva) 2018ChileColchagua ValleyEmiliana3.738788.452018</v>
      </c>
      <c r="S7456" t="b">
        <v>0</v>
      </c>
    </row>
    <row r="7457" spans="1:19" x14ac:dyDescent="0.2">
      <c r="A7457" t="s">
        <v>6212</v>
      </c>
      <c r="B7457" t="s">
        <v>66</v>
      </c>
      <c r="C7457" t="s">
        <v>308</v>
      </c>
      <c r="D7457" t="s">
        <v>1794</v>
      </c>
      <c r="E7457">
        <v>3.7</v>
      </c>
      <c r="F7457">
        <v>3561</v>
      </c>
      <c r="G7457" s="21">
        <v>6.25</v>
      </c>
      <c r="H7457">
        <v>2018</v>
      </c>
      <c r="J7457" t="str">
        <f>_xlfn.CONCAT(Table1[#This Row])</f>
        <v>VII Tempranillo 2018SpainRiojaBodegas Faustino3.735616.252018</v>
      </c>
      <c r="S7457" t="b">
        <v>0</v>
      </c>
    </row>
    <row r="7458" spans="1:19" x14ac:dyDescent="0.2">
      <c r="A7458" t="s">
        <v>6080</v>
      </c>
      <c r="B7458" t="s">
        <v>2211</v>
      </c>
      <c r="C7458" t="s">
        <v>4216</v>
      </c>
      <c r="D7458" t="s">
        <v>2213</v>
      </c>
      <c r="E7458">
        <v>4.0999999999999996</v>
      </c>
      <c r="F7458">
        <v>3435</v>
      </c>
      <c r="G7458" s="21">
        <v>15.9</v>
      </c>
      <c r="H7458">
        <v>2018</v>
      </c>
      <c r="J7458" t="str">
        <f>_xlfn.CONCAT(Table1[#This Row])</f>
        <v>Reserva Tannat 2018UruguayMaldonadoBodega Garzón4.1343515.92018</v>
      </c>
      <c r="S7458" t="b">
        <v>0</v>
      </c>
    </row>
    <row r="7459" spans="1:19" x14ac:dyDescent="0.2">
      <c r="A7459" t="s">
        <v>5962</v>
      </c>
      <c r="B7459" t="s">
        <v>16</v>
      </c>
      <c r="C7459" t="s">
        <v>17</v>
      </c>
      <c r="D7459" t="s">
        <v>5963</v>
      </c>
      <c r="E7459">
        <v>3.7</v>
      </c>
      <c r="F7459">
        <v>3356</v>
      </c>
      <c r="G7459" s="21">
        <v>7.29</v>
      </c>
      <c r="H7459">
        <v>2018</v>
      </c>
      <c r="J7459" t="str">
        <f>_xlfn.CONCAT(Table1[#This Row])</f>
        <v>Toscana 2018ItalyToscanaSanta Cristina3.733567.292018</v>
      </c>
      <c r="S7459" t="b">
        <v>0</v>
      </c>
    </row>
    <row r="7460" spans="1:19" x14ac:dyDescent="0.2">
      <c r="A7460" t="s">
        <v>5762</v>
      </c>
      <c r="B7460" t="s">
        <v>70</v>
      </c>
      <c r="C7460" t="s">
        <v>71</v>
      </c>
      <c r="D7460" t="s">
        <v>891</v>
      </c>
      <c r="E7460">
        <v>4.0999999999999996</v>
      </c>
      <c r="F7460">
        <v>3210</v>
      </c>
      <c r="G7460" s="21">
        <v>8.7899999999999991</v>
      </c>
      <c r="H7460">
        <v>2018</v>
      </c>
      <c r="J7460" t="str">
        <f>_xlfn.CONCAT(Table1[#This Row])</f>
        <v>Valley Oaks Zinfandel 2018United StatesCaliforniaFetzer4.132108.792018</v>
      </c>
      <c r="S7460" t="b">
        <v>0</v>
      </c>
    </row>
    <row r="7461" spans="1:19" x14ac:dyDescent="0.2">
      <c r="A7461" t="s">
        <v>4545</v>
      </c>
      <c r="B7461" t="s">
        <v>66</v>
      </c>
      <c r="C7461" t="s">
        <v>222</v>
      </c>
      <c r="D7461" t="s">
        <v>2063</v>
      </c>
      <c r="E7461">
        <v>3.8</v>
      </c>
      <c r="F7461">
        <v>3164</v>
      </c>
      <c r="G7461" s="21">
        <v>8.9499999999999993</v>
      </c>
      <c r="H7461">
        <v>2018</v>
      </c>
      <c r="J7461" t="str">
        <f>_xlfn.CONCAT(Table1[#This Row])</f>
        <v>Roble 2018SpainRibera del DueroProtos3.831648.952018</v>
      </c>
      <c r="S7461" t="b">
        <v>0</v>
      </c>
    </row>
    <row r="7462" spans="1:19" x14ac:dyDescent="0.2">
      <c r="A7462" t="s">
        <v>5362</v>
      </c>
      <c r="B7462" t="s">
        <v>196</v>
      </c>
      <c r="C7462" t="s">
        <v>197</v>
      </c>
      <c r="D7462" t="s">
        <v>1306</v>
      </c>
      <c r="E7462">
        <v>3.5</v>
      </c>
      <c r="F7462">
        <v>2999</v>
      </c>
      <c r="G7462" s="21">
        <v>6.5</v>
      </c>
      <c r="H7462">
        <v>2018</v>
      </c>
      <c r="J7462" t="str">
        <f>_xlfn.CONCAT(Table1[#This Row])</f>
        <v>Tribu Malbec 2018ArgentinaMendozaTrivento3.529996.52018</v>
      </c>
      <c r="S7462" t="b">
        <v>0</v>
      </c>
    </row>
    <row r="7463" spans="1:19" x14ac:dyDescent="0.2">
      <c r="A7463" t="s">
        <v>1160</v>
      </c>
      <c r="B7463" t="s">
        <v>16</v>
      </c>
      <c r="C7463" t="s">
        <v>38</v>
      </c>
      <c r="D7463" t="s">
        <v>1403</v>
      </c>
      <c r="E7463">
        <v>3.5</v>
      </c>
      <c r="F7463">
        <v>2936</v>
      </c>
      <c r="G7463" s="21">
        <v>8.49</v>
      </c>
      <c r="H7463">
        <v>2018</v>
      </c>
      <c r="J7463" t="str">
        <f>_xlfn.CONCAT(Table1[#This Row])</f>
        <v>Chianti 2018ItalyChiantiRuffino3.529368.492018</v>
      </c>
      <c r="S7463" t="b">
        <v>0</v>
      </c>
    </row>
    <row r="7464" spans="1:19" x14ac:dyDescent="0.2">
      <c r="A7464" t="s">
        <v>521</v>
      </c>
      <c r="B7464" t="s">
        <v>77</v>
      </c>
      <c r="C7464" t="s">
        <v>522</v>
      </c>
      <c r="D7464" t="s">
        <v>5288</v>
      </c>
      <c r="E7464">
        <v>4</v>
      </c>
      <c r="F7464">
        <v>2908</v>
      </c>
      <c r="G7464" s="21">
        <v>5.75</v>
      </c>
      <c r="H7464">
        <v>2018</v>
      </c>
      <c r="J7464" t="str">
        <f>_xlfn.CONCAT(Table1[#This Row])</f>
        <v>Tinto 2018PortugalLisboaQuinta de Bons-Ventos429085.752018</v>
      </c>
      <c r="S7464" t="b">
        <v>0</v>
      </c>
    </row>
    <row r="7465" spans="1:19" x14ac:dyDescent="0.2">
      <c r="A7465" t="s">
        <v>149</v>
      </c>
      <c r="B7465" t="s">
        <v>46</v>
      </c>
      <c r="C7465" t="s">
        <v>5167</v>
      </c>
      <c r="D7465" t="s">
        <v>1710</v>
      </c>
      <c r="E7465">
        <v>3.7</v>
      </c>
      <c r="F7465">
        <v>2883</v>
      </c>
      <c r="G7465" s="21">
        <v>9.49</v>
      </c>
      <c r="H7465">
        <v>2018</v>
      </c>
      <c r="J7465" t="str">
        <f>_xlfn.CONCAT(Table1[#This Row])</f>
        <v>Cabernet Sauvignon 2018AustraliaVictoria19 Crimes3.728839.492018</v>
      </c>
      <c r="S7465" t="b">
        <v>0</v>
      </c>
    </row>
    <row r="7466" spans="1:19" x14ac:dyDescent="0.2">
      <c r="A7466" t="s">
        <v>5165</v>
      </c>
      <c r="B7466" t="s">
        <v>70</v>
      </c>
      <c r="C7466" t="s">
        <v>71</v>
      </c>
      <c r="D7466" t="s">
        <v>3763</v>
      </c>
      <c r="E7466">
        <v>4.4000000000000004</v>
      </c>
      <c r="F7466">
        <v>2881</v>
      </c>
      <c r="G7466" s="21">
        <v>82.86</v>
      </c>
      <c r="H7466">
        <v>2018</v>
      </c>
      <c r="J7466" t="str">
        <f>_xlfn.CONCAT(Table1[#This Row])</f>
        <v>Eight Years In The Desert 2018United StatesCaliforniaOrin Swift4.4288182.862018</v>
      </c>
      <c r="S7466" t="b">
        <v>0</v>
      </c>
    </row>
    <row r="7467" spans="1:19" x14ac:dyDescent="0.2">
      <c r="A7467" t="s">
        <v>5080</v>
      </c>
      <c r="B7467" t="s">
        <v>16</v>
      </c>
      <c r="C7467" t="s">
        <v>17</v>
      </c>
      <c r="D7467" t="s">
        <v>3670</v>
      </c>
      <c r="E7467">
        <v>3.7</v>
      </c>
      <c r="F7467">
        <v>2809</v>
      </c>
      <c r="G7467" s="21">
        <v>7.95</v>
      </c>
      <c r="H7467">
        <v>2018</v>
      </c>
      <c r="J7467" t="str">
        <f>_xlfn.CONCAT(Table1[#This Row])</f>
        <v>Rèmole Rosso 2018ItalyToscanaFrescobaldi3.728097.952018</v>
      </c>
      <c r="S7467" t="b">
        <v>0</v>
      </c>
    </row>
    <row r="7468" spans="1:19" x14ac:dyDescent="0.2">
      <c r="A7468" t="s">
        <v>1337</v>
      </c>
      <c r="B7468" t="s">
        <v>16</v>
      </c>
      <c r="C7468" t="s">
        <v>53</v>
      </c>
      <c r="D7468" t="s">
        <v>3029</v>
      </c>
      <c r="E7468">
        <v>3.9</v>
      </c>
      <c r="F7468">
        <v>2745</v>
      </c>
      <c r="G7468" s="21">
        <v>6.5</v>
      </c>
      <c r="H7468">
        <v>2018</v>
      </c>
      <c r="J7468" t="str">
        <f>_xlfn.CONCAT(Table1[#This Row])</f>
        <v>Primitivo 2018ItalyPugliaLuccarelli3.927456.52018</v>
      </c>
      <c r="S7468" t="b">
        <v>0</v>
      </c>
    </row>
    <row r="7469" spans="1:19" x14ac:dyDescent="0.2">
      <c r="A7469" t="s">
        <v>802</v>
      </c>
      <c r="B7469" t="s">
        <v>196</v>
      </c>
      <c r="C7469" t="s">
        <v>197</v>
      </c>
      <c r="D7469" t="s">
        <v>1484</v>
      </c>
      <c r="E7469">
        <v>3.7</v>
      </c>
      <c r="F7469">
        <v>2696</v>
      </c>
      <c r="G7469" s="21">
        <v>7.35</v>
      </c>
      <c r="H7469">
        <v>2018</v>
      </c>
      <c r="J7469" t="str">
        <f>_xlfn.CONCAT(Table1[#This Row])</f>
        <v>Malbec 2018ArgentinaMendozaKaiken3.726967.352018</v>
      </c>
      <c r="S7469" t="b">
        <v>0</v>
      </c>
    </row>
    <row r="7470" spans="1:19" x14ac:dyDescent="0.2">
      <c r="A7470" t="s">
        <v>4514</v>
      </c>
      <c r="B7470" t="s">
        <v>16</v>
      </c>
      <c r="C7470" t="s">
        <v>234</v>
      </c>
      <c r="D7470" t="s">
        <v>94</v>
      </c>
      <c r="E7470">
        <v>4.0999999999999996</v>
      </c>
      <c r="F7470">
        <v>2542</v>
      </c>
      <c r="G7470" s="21">
        <v>18.420000000000002</v>
      </c>
      <c r="H7470">
        <v>2018</v>
      </c>
      <c r="J7470" t="str">
        <f>_xlfn.CONCAT(Table1[#This Row])</f>
        <v>Tenuta Guado al Tasso Il Bruciato Bolgheri 2018ItalyBolgheriAntinori4.1254218.422018</v>
      </c>
      <c r="S7470" t="b">
        <v>0</v>
      </c>
    </row>
    <row r="7471" spans="1:19" x14ac:dyDescent="0.2">
      <c r="A7471" t="s">
        <v>4498</v>
      </c>
      <c r="B7471" t="s">
        <v>77</v>
      </c>
      <c r="C7471" t="s">
        <v>153</v>
      </c>
      <c r="D7471" t="s">
        <v>2990</v>
      </c>
      <c r="E7471">
        <v>3.9</v>
      </c>
      <c r="F7471">
        <v>2534</v>
      </c>
      <c r="G7471" s="21">
        <v>7.6</v>
      </c>
      <c r="H7471">
        <v>2018</v>
      </c>
      <c r="J7471" t="str">
        <f>_xlfn.CONCAT(Table1[#This Row])</f>
        <v>Colheita Seleccionada Tinto 2018PortugalAlentejanoHerdade de São Miguel3.925347.62018</v>
      </c>
      <c r="S7471" t="b">
        <v>0</v>
      </c>
    </row>
    <row r="7472" spans="1:19" x14ac:dyDescent="0.2">
      <c r="A7472" t="s">
        <v>4092</v>
      </c>
      <c r="B7472" t="s">
        <v>16</v>
      </c>
      <c r="C7472" t="s">
        <v>228</v>
      </c>
      <c r="D7472" t="s">
        <v>455</v>
      </c>
      <c r="E7472">
        <v>4</v>
      </c>
      <c r="F7472">
        <v>2280</v>
      </c>
      <c r="G7472" s="21">
        <v>8.2899999999999991</v>
      </c>
      <c r="H7472">
        <v>2018</v>
      </c>
      <c r="J7472" t="str">
        <f>_xlfn.CONCAT(Table1[#This Row])</f>
        <v>Passivento Rosso 2018ItalyTerre SicilianeBarone Montalto422808.292018</v>
      </c>
      <c r="S7472" t="b">
        <v>0</v>
      </c>
    </row>
    <row r="7473" spans="1:19" x14ac:dyDescent="0.2">
      <c r="A7473" t="s">
        <v>1160</v>
      </c>
      <c r="B7473" t="s">
        <v>16</v>
      </c>
      <c r="C7473" t="s">
        <v>38</v>
      </c>
      <c r="D7473" t="s">
        <v>1250</v>
      </c>
      <c r="E7473">
        <v>3.7</v>
      </c>
      <c r="F7473">
        <v>2218</v>
      </c>
      <c r="G7473" s="21">
        <v>9.59</v>
      </c>
      <c r="H7473">
        <v>2018</v>
      </c>
      <c r="J7473" t="str">
        <f>_xlfn.CONCAT(Table1[#This Row])</f>
        <v>Chianti 2018ItalyChiantiTenuta Castiglioni3.722189.592018</v>
      </c>
      <c r="S7473" t="b">
        <v>0</v>
      </c>
    </row>
    <row r="7474" spans="1:19" x14ac:dyDescent="0.2">
      <c r="A7474" t="s">
        <v>3998</v>
      </c>
      <c r="B7474" t="s">
        <v>66</v>
      </c>
      <c r="C7474" t="s">
        <v>313</v>
      </c>
      <c r="D7474" t="s">
        <v>735</v>
      </c>
      <c r="E7474">
        <v>4</v>
      </c>
      <c r="F7474">
        <v>2206</v>
      </c>
      <c r="G7474" s="21">
        <v>16.899999999999999</v>
      </c>
      <c r="H7474">
        <v>2018</v>
      </c>
      <c r="J7474" t="str">
        <f>_xlfn.CONCAT(Table1[#This Row])</f>
        <v>Camins del Priorat 2018SpainPrioratÁlvaro Palacios4220616.92018</v>
      </c>
      <c r="S7474" t="b">
        <v>0</v>
      </c>
    </row>
    <row r="7475" spans="1:19" x14ac:dyDescent="0.2">
      <c r="A7475" t="s">
        <v>3892</v>
      </c>
      <c r="B7475" t="s">
        <v>34</v>
      </c>
      <c r="C7475" t="s">
        <v>1191</v>
      </c>
      <c r="D7475" t="s">
        <v>3893</v>
      </c>
      <c r="E7475">
        <v>3.5</v>
      </c>
      <c r="F7475">
        <v>2135</v>
      </c>
      <c r="G7475" s="21">
        <v>8.4499999999999993</v>
      </c>
      <c r="H7475">
        <v>2018</v>
      </c>
      <c r="J7475" t="str">
        <f>_xlfn.CONCAT(Table1[#This Row])</f>
        <v>Adobe Cabernet Sauvignon (Reserva) 2018ChileRapel ValleyEmiliana3.521358.452018</v>
      </c>
      <c r="S7475" t="b">
        <v>0</v>
      </c>
    </row>
    <row r="7476" spans="1:19" x14ac:dyDescent="0.2">
      <c r="A7476" t="s">
        <v>3735</v>
      </c>
      <c r="B7476" t="s">
        <v>16</v>
      </c>
      <c r="C7476" t="s">
        <v>663</v>
      </c>
      <c r="D7476" t="s">
        <v>395</v>
      </c>
      <c r="E7476">
        <v>3.5</v>
      </c>
      <c r="F7476">
        <v>2036</v>
      </c>
      <c r="G7476" s="21">
        <v>10.99</v>
      </c>
      <c r="H7476">
        <v>2018</v>
      </c>
      <c r="J7476" t="str">
        <f>_xlfn.CONCAT(Table1[#This Row])</f>
        <v>Bonacosta Valpolicella Classico 2018ItalyValpolicellaMasi3.5203610.992018</v>
      </c>
      <c r="S7476" t="b">
        <v>0</v>
      </c>
    </row>
    <row r="7477" spans="1:19" x14ac:dyDescent="0.2">
      <c r="A7477" t="s">
        <v>3548</v>
      </c>
      <c r="B7477" t="s">
        <v>77</v>
      </c>
      <c r="C7477" t="s">
        <v>153</v>
      </c>
      <c r="D7477" t="s">
        <v>3549</v>
      </c>
      <c r="E7477">
        <v>3.7</v>
      </c>
      <c r="F7477">
        <v>1939</v>
      </c>
      <c r="G7477" s="21">
        <v>4.92</v>
      </c>
      <c r="H7477">
        <v>2018</v>
      </c>
      <c r="J7477" t="str">
        <f>_xlfn.CONCAT(Table1[#This Row])</f>
        <v>Tinto (Touriga Nacional - Syrah - Aragonez) 2018PortugalAlentejanoCiconia3.719394.922018</v>
      </c>
      <c r="S7477" t="b">
        <v>0</v>
      </c>
    </row>
    <row r="7478" spans="1:19" x14ac:dyDescent="0.2">
      <c r="A7478" t="s">
        <v>2427</v>
      </c>
      <c r="B7478" t="s">
        <v>70</v>
      </c>
      <c r="C7478" t="s">
        <v>2697</v>
      </c>
      <c r="D7478" t="s">
        <v>2171</v>
      </c>
      <c r="E7478">
        <v>3.8</v>
      </c>
      <c r="F7478">
        <v>1878</v>
      </c>
      <c r="G7478" s="21">
        <v>12.11</v>
      </c>
      <c r="H7478">
        <v>2018</v>
      </c>
      <c r="J7478" t="str">
        <f>_xlfn.CONCAT(Table1[#This Row])</f>
        <v>Old Vine Zinfandel 2018United StatesLodiGnarly Head3.8187812.112018</v>
      </c>
      <c r="S7478" t="b">
        <v>0</v>
      </c>
    </row>
    <row r="7479" spans="1:19" x14ac:dyDescent="0.2">
      <c r="A7479" t="s">
        <v>3353</v>
      </c>
      <c r="B7479" t="s">
        <v>196</v>
      </c>
      <c r="C7479" t="s">
        <v>3354</v>
      </c>
      <c r="D7479" t="s">
        <v>3355</v>
      </c>
      <c r="E7479">
        <v>3.7</v>
      </c>
      <c r="F7479">
        <v>1844</v>
      </c>
      <c r="G7479" s="21">
        <v>8.6199999999999992</v>
      </c>
      <c r="H7479">
        <v>2018</v>
      </c>
      <c r="J7479" t="str">
        <f>_xlfn.CONCAT(Table1[#This Row])</f>
        <v>Tinto (Malbec) 2018ArgentinaSaltaAmalaya3.718448.622018</v>
      </c>
      <c r="S7479" t="b">
        <v>0</v>
      </c>
    </row>
    <row r="7480" spans="1:19" x14ac:dyDescent="0.2">
      <c r="A7480" t="s">
        <v>3257</v>
      </c>
      <c r="B7480" t="s">
        <v>66</v>
      </c>
      <c r="C7480" t="s">
        <v>313</v>
      </c>
      <c r="D7480" t="s">
        <v>834</v>
      </c>
      <c r="E7480">
        <v>4</v>
      </c>
      <c r="F7480">
        <v>1798</v>
      </c>
      <c r="G7480" s="21">
        <v>15.01</v>
      </c>
      <c r="H7480">
        <v>2018</v>
      </c>
      <c r="J7480" t="str">
        <f>_xlfn.CONCAT(Table1[#This Row])</f>
        <v>Priorat GR-174 2018SpainPrioratCasa Gran del Siurana4179815.012018</v>
      </c>
      <c r="S7480" t="b">
        <v>0</v>
      </c>
    </row>
    <row r="7481" spans="1:19" x14ac:dyDescent="0.2">
      <c r="A7481" t="s">
        <v>3256</v>
      </c>
      <c r="B7481" t="s">
        <v>9</v>
      </c>
      <c r="C7481" t="s">
        <v>56</v>
      </c>
      <c r="D7481" t="s">
        <v>729</v>
      </c>
      <c r="E7481">
        <v>3.8</v>
      </c>
      <c r="F7481">
        <v>1796</v>
      </c>
      <c r="G7481" s="21">
        <v>9.5</v>
      </c>
      <c r="H7481">
        <v>2018</v>
      </c>
      <c r="J7481" t="str">
        <f>_xlfn.CONCAT(Table1[#This Row])</f>
        <v>Saint Cosme Côtes du Rhône 2018FranceCôtes-du-RhôneChâteau de Saint Cosme3.817969.52018</v>
      </c>
      <c r="S7481" t="b">
        <v>0</v>
      </c>
    </row>
    <row r="7482" spans="1:19" x14ac:dyDescent="0.2">
      <c r="A7482" t="s">
        <v>3229</v>
      </c>
      <c r="B7482" t="s">
        <v>62</v>
      </c>
      <c r="C7482" t="s">
        <v>349</v>
      </c>
      <c r="D7482" t="s">
        <v>3230</v>
      </c>
      <c r="E7482">
        <v>4.2</v>
      </c>
      <c r="F7482">
        <v>1780</v>
      </c>
      <c r="G7482" s="21">
        <v>25.75</v>
      </c>
      <c r="H7482">
        <v>2018</v>
      </c>
      <c r="J7482" t="str">
        <f>_xlfn.CONCAT(Table1[#This Row])</f>
        <v>The Chocolate Block 2018South AfricaFranschhoekBoekenhoutskloof4.2178025.752018</v>
      </c>
      <c r="S7482" t="b">
        <v>0</v>
      </c>
    </row>
    <row r="7483" spans="1:19" x14ac:dyDescent="0.2">
      <c r="A7483" t="s">
        <v>3160</v>
      </c>
      <c r="B7483" t="s">
        <v>9</v>
      </c>
      <c r="C7483" t="s">
        <v>274</v>
      </c>
      <c r="D7483" t="s">
        <v>3161</v>
      </c>
      <c r="E7483">
        <v>3.4</v>
      </c>
      <c r="F7483">
        <v>1755</v>
      </c>
      <c r="G7483" s="21">
        <v>6.86</v>
      </c>
      <c r="H7483">
        <v>2018</v>
      </c>
      <c r="J7483" t="str">
        <f>_xlfn.CONCAT(Table1[#This Row])</f>
        <v>Rouge 2018FranceVin de FranceLa Vieille Ferme3.417556.862018</v>
      </c>
      <c r="S7483" t="b">
        <v>0</v>
      </c>
    </row>
    <row r="7484" spans="1:19" x14ac:dyDescent="0.2">
      <c r="A7484" t="s">
        <v>3112</v>
      </c>
      <c r="B7484" t="s">
        <v>16</v>
      </c>
      <c r="C7484" t="s">
        <v>302</v>
      </c>
      <c r="D7484" t="s">
        <v>2431</v>
      </c>
      <c r="E7484">
        <v>4.3</v>
      </c>
      <c r="F7484">
        <v>1732</v>
      </c>
      <c r="G7484" s="21">
        <v>12.06</v>
      </c>
      <c r="H7484">
        <v>2018</v>
      </c>
      <c r="J7484" t="str">
        <f>_xlfn.CONCAT(Table1[#This Row])</f>
        <v>1 Uno Primitivo di Manduria 2018ItalyPrimitivo di ManduriaMasseria La Volpe4.3173212.062018</v>
      </c>
      <c r="S7484" t="b">
        <v>0</v>
      </c>
    </row>
    <row r="7485" spans="1:19" x14ac:dyDescent="0.2">
      <c r="A7485" t="s">
        <v>3095</v>
      </c>
      <c r="B7485" t="s">
        <v>34</v>
      </c>
      <c r="C7485" t="s">
        <v>718</v>
      </c>
      <c r="D7485" t="s">
        <v>3096</v>
      </c>
      <c r="E7485">
        <v>3.7</v>
      </c>
      <c r="F7485">
        <v>1726</v>
      </c>
      <c r="G7485" s="21">
        <v>9.9</v>
      </c>
      <c r="H7485">
        <v>2018</v>
      </c>
      <c r="J7485" t="str">
        <f>_xlfn.CONCAT(Table1[#This Row])</f>
        <v>Carménère 2018ChileColchagua ValleyCruz Andina3.717269.92018</v>
      </c>
      <c r="S7485" t="b">
        <v>0</v>
      </c>
    </row>
    <row r="7486" spans="1:19" x14ac:dyDescent="0.2">
      <c r="A7486" t="s">
        <v>3030</v>
      </c>
      <c r="B7486" t="s">
        <v>66</v>
      </c>
      <c r="C7486" t="s">
        <v>222</v>
      </c>
      <c r="D7486" t="s">
        <v>3031</v>
      </c>
      <c r="E7486">
        <v>3.7</v>
      </c>
      <c r="F7486">
        <v>1702</v>
      </c>
      <c r="G7486" s="21">
        <v>9.5</v>
      </c>
      <c r="H7486">
        <v>2018</v>
      </c>
      <c r="J7486" t="str">
        <f>_xlfn.CONCAT(Table1[#This Row])</f>
        <v>La Planta 2018SpainRibera del DueroArzuaga3.717029.52018</v>
      </c>
      <c r="S7486" t="b">
        <v>0</v>
      </c>
    </row>
    <row r="7487" spans="1:19" x14ac:dyDescent="0.2">
      <c r="A7487" t="s">
        <v>3028</v>
      </c>
      <c r="B7487" t="s">
        <v>16</v>
      </c>
      <c r="C7487" t="s">
        <v>53</v>
      </c>
      <c r="D7487" t="s">
        <v>3029</v>
      </c>
      <c r="E7487">
        <v>3.8</v>
      </c>
      <c r="F7487">
        <v>1700</v>
      </c>
      <c r="G7487" s="21">
        <v>4.66</v>
      </c>
      <c r="H7487">
        <v>2018</v>
      </c>
      <c r="J7487" t="str">
        <f>_xlfn.CONCAT(Table1[#This Row])</f>
        <v>Rosso Puglia 2018ItalyPugliaLuccarelli3.817004.662018</v>
      </c>
      <c r="S7487" t="b">
        <v>0</v>
      </c>
    </row>
    <row r="7488" spans="1:19" x14ac:dyDescent="0.2">
      <c r="A7488" t="s">
        <v>3002</v>
      </c>
      <c r="B7488" t="s">
        <v>196</v>
      </c>
      <c r="C7488" t="s">
        <v>656</v>
      </c>
      <c r="D7488" t="s">
        <v>3003</v>
      </c>
      <c r="E7488">
        <v>3.9</v>
      </c>
      <c r="F7488">
        <v>1694</v>
      </c>
      <c r="G7488" s="21">
        <v>11.89</v>
      </c>
      <c r="H7488">
        <v>2018</v>
      </c>
      <c r="J7488" t="str">
        <f>_xlfn.CONCAT(Table1[#This Row])</f>
        <v>Los Intocables Black Malbec 2018ArgentinaSan JuanBodega Finca Las Moras3.9169411.892018</v>
      </c>
      <c r="S7488" t="b">
        <v>0</v>
      </c>
    </row>
    <row r="7489" spans="1:19" x14ac:dyDescent="0.2">
      <c r="A7489" t="s">
        <v>2784</v>
      </c>
      <c r="B7489" t="s">
        <v>9</v>
      </c>
      <c r="C7489" t="s">
        <v>1157</v>
      </c>
      <c r="D7489" t="s">
        <v>423</v>
      </c>
      <c r="E7489">
        <v>3.8</v>
      </c>
      <c r="F7489">
        <v>1608</v>
      </c>
      <c r="G7489" s="21">
        <v>10.43</v>
      </c>
      <c r="H7489">
        <v>2018</v>
      </c>
      <c r="J7489" t="str">
        <f>_xlfn.CONCAT(Table1[#This Row])</f>
        <v>Beaujolais-Villages Combe aux Jacques 2018FranceBeaujolais-VillagesLouis Jadot3.8160810.432018</v>
      </c>
      <c r="S7489" t="b">
        <v>0</v>
      </c>
    </row>
    <row r="7490" spans="1:19" x14ac:dyDescent="0.2">
      <c r="A7490" t="s">
        <v>2752</v>
      </c>
      <c r="B7490" t="s">
        <v>16</v>
      </c>
      <c r="C7490" t="s">
        <v>53</v>
      </c>
      <c r="D7490" t="s">
        <v>2469</v>
      </c>
      <c r="E7490">
        <v>4.2</v>
      </c>
      <c r="F7490">
        <v>1597</v>
      </c>
      <c r="G7490" s="21">
        <v>12.95</v>
      </c>
      <c r="H7490">
        <v>2018</v>
      </c>
      <c r="J7490" t="str">
        <f>_xlfn.CONCAT(Table1[#This Row])</f>
        <v>Susumaniello 2018ItalyPugliaMasca del Tacco4.2159712.952018</v>
      </c>
      <c r="S7490" t="b">
        <v>0</v>
      </c>
    </row>
    <row r="7491" spans="1:19" x14ac:dyDescent="0.2">
      <c r="A7491" t="s">
        <v>149</v>
      </c>
      <c r="B7491" t="s">
        <v>70</v>
      </c>
      <c r="C7491" t="s">
        <v>71</v>
      </c>
      <c r="D7491" t="s">
        <v>2565</v>
      </c>
      <c r="E7491">
        <v>3.7</v>
      </c>
      <c r="F7491">
        <v>1521</v>
      </c>
      <c r="G7491" s="21">
        <v>7.36</v>
      </c>
      <c r="H7491">
        <v>2018</v>
      </c>
      <c r="J7491" t="str">
        <f>_xlfn.CONCAT(Table1[#This Row])</f>
        <v>Cabernet Sauvignon 2018United StatesCaliforniaDark Horse3.715217.362018</v>
      </c>
      <c r="S7491" t="b">
        <v>0</v>
      </c>
    </row>
    <row r="7492" spans="1:19" x14ac:dyDescent="0.2">
      <c r="A7492" t="s">
        <v>2508</v>
      </c>
      <c r="B7492" t="s">
        <v>34</v>
      </c>
      <c r="C7492" t="s">
        <v>718</v>
      </c>
      <c r="D7492" t="s">
        <v>2356</v>
      </c>
      <c r="E7492">
        <v>3.7</v>
      </c>
      <c r="F7492">
        <v>1506</v>
      </c>
      <c r="G7492" s="21">
        <v>6.34</v>
      </c>
      <c r="H7492">
        <v>2018</v>
      </c>
      <c r="J7492" t="str">
        <f>_xlfn.CONCAT(Table1[#This Row])</f>
        <v>Reserva Cabernet Sauvignon (Classic) 2018ChileColchagua ValleyMontes3.715066.342018</v>
      </c>
      <c r="S7492" t="b">
        <v>0</v>
      </c>
    </row>
    <row r="7493" spans="1:19" x14ac:dyDescent="0.2">
      <c r="A7493" t="s">
        <v>864</v>
      </c>
      <c r="B7493" t="s">
        <v>16</v>
      </c>
      <c r="C7493" t="s">
        <v>228</v>
      </c>
      <c r="D7493" t="s">
        <v>270</v>
      </c>
      <c r="E7493">
        <v>3.8</v>
      </c>
      <c r="F7493">
        <v>1475</v>
      </c>
      <c r="G7493" s="21">
        <v>8.5</v>
      </c>
      <c r="H7493">
        <v>2018</v>
      </c>
      <c r="J7493" t="str">
        <f>_xlfn.CONCAT(Table1[#This Row])</f>
        <v>Nero d'Avola 2018ItalyTerre SicilianeCusumano3.814758.52018</v>
      </c>
      <c r="S7493" t="b">
        <v>0</v>
      </c>
    </row>
    <row r="7494" spans="1:19" x14ac:dyDescent="0.2">
      <c r="A7494" t="s">
        <v>2414</v>
      </c>
      <c r="B7494" t="s">
        <v>66</v>
      </c>
      <c r="C7494" t="s">
        <v>480</v>
      </c>
      <c r="D7494" t="s">
        <v>2415</v>
      </c>
      <c r="E7494">
        <v>3.8</v>
      </c>
      <c r="F7494">
        <v>1470</v>
      </c>
      <c r="G7494" s="21">
        <v>6.9</v>
      </c>
      <c r="H7494">
        <v>2018</v>
      </c>
      <c r="J7494" t="str">
        <f>_xlfn.CONCAT(Table1[#This Row])</f>
        <v>Gorú 2018SpainJumillaEGO3.814706.92018</v>
      </c>
      <c r="S7494" t="b">
        <v>0</v>
      </c>
    </row>
    <row r="7495" spans="1:19" x14ac:dyDescent="0.2">
      <c r="A7495" t="s">
        <v>2315</v>
      </c>
      <c r="B7495" t="s">
        <v>16</v>
      </c>
      <c r="C7495" t="s">
        <v>17</v>
      </c>
      <c r="D7495" t="s">
        <v>1841</v>
      </c>
      <c r="E7495">
        <v>3.8</v>
      </c>
      <c r="F7495">
        <v>1448</v>
      </c>
      <c r="G7495" s="21">
        <v>6.3</v>
      </c>
      <c r="H7495">
        <v>2018</v>
      </c>
      <c r="J7495" t="str">
        <f>_xlfn.CONCAT(Table1[#This Row])</f>
        <v>Sangiovese Toscana 2018ItalyToscanaCaparzo3.814486.32018</v>
      </c>
      <c r="S7495" t="b">
        <v>0</v>
      </c>
    </row>
    <row r="7496" spans="1:19" x14ac:dyDescent="0.2">
      <c r="A7496" t="s">
        <v>2209</v>
      </c>
      <c r="B7496" t="s">
        <v>77</v>
      </c>
      <c r="C7496" t="s">
        <v>153</v>
      </c>
      <c r="D7496" t="s">
        <v>439</v>
      </c>
      <c r="E7496">
        <v>3.8</v>
      </c>
      <c r="F7496">
        <v>1418</v>
      </c>
      <c r="G7496" s="21">
        <v>9.16</v>
      </c>
      <c r="H7496">
        <v>2018</v>
      </c>
      <c r="J7496" t="str">
        <f>_xlfn.CONCAT(Table1[#This Row])</f>
        <v>Chaminé Tinto 2018PortugalAlentejanoCortes de Cima3.814189.162018</v>
      </c>
      <c r="S7496" t="b">
        <v>0</v>
      </c>
    </row>
    <row r="7497" spans="1:19" x14ac:dyDescent="0.2">
      <c r="A7497" t="s">
        <v>2202</v>
      </c>
      <c r="B7497" t="s">
        <v>16</v>
      </c>
      <c r="C7497" t="s">
        <v>53</v>
      </c>
      <c r="D7497" t="s">
        <v>2203</v>
      </c>
      <c r="E7497">
        <v>4.2</v>
      </c>
      <c r="F7497">
        <v>1413</v>
      </c>
      <c r="G7497" s="21">
        <v>9.66</v>
      </c>
      <c r="H7497">
        <v>2018</v>
      </c>
      <c r="J7497" t="str">
        <f>_xlfn.CONCAT(Table1[#This Row])</f>
        <v>Appassite Negroamaro - Primitivo 2018ItalyPugliaLuna Argenta4.214139.662018</v>
      </c>
      <c r="S7497" t="b">
        <v>0</v>
      </c>
    </row>
    <row r="7498" spans="1:19" x14ac:dyDescent="0.2">
      <c r="A7498" t="s">
        <v>2175</v>
      </c>
      <c r="B7498" t="s">
        <v>66</v>
      </c>
      <c r="C7498" t="s">
        <v>222</v>
      </c>
      <c r="D7498" t="s">
        <v>2176</v>
      </c>
      <c r="E7498">
        <v>4.0999999999999996</v>
      </c>
      <c r="F7498">
        <v>1404</v>
      </c>
      <c r="G7498" s="21">
        <v>14.9</v>
      </c>
      <c r="H7498">
        <v>2018</v>
      </c>
      <c r="J7498" t="str">
        <f>_xlfn.CONCAT(Table1[#This Row])</f>
        <v>Joven Roble Tinto 2018SpainRibera del DueroPago de Los Capellanes4.1140414.92018</v>
      </c>
      <c r="S7498" t="b">
        <v>0</v>
      </c>
    </row>
    <row r="7499" spans="1:19" x14ac:dyDescent="0.2">
      <c r="A7499" t="s">
        <v>2172</v>
      </c>
      <c r="B7499" t="s">
        <v>9</v>
      </c>
      <c r="C7499" t="s">
        <v>2173</v>
      </c>
      <c r="D7499" t="s">
        <v>2174</v>
      </c>
      <c r="E7499">
        <v>4.0999999999999996</v>
      </c>
      <c r="F7499">
        <v>1401</v>
      </c>
      <c r="G7499" s="21">
        <v>21.9</v>
      </c>
      <c r="H7499">
        <v>2018</v>
      </c>
      <c r="J7499" t="str">
        <f>_xlfn.CONCAT(Table1[#This Row])</f>
        <v>Morgon 2018FranceMorgonDomaine Mathieu &amp; Camille Lapierre4.1140121.92018</v>
      </c>
      <c r="S7499" t="b">
        <v>0</v>
      </c>
    </row>
    <row r="7500" spans="1:19" x14ac:dyDescent="0.2">
      <c r="A7500" t="s">
        <v>2029</v>
      </c>
      <c r="B7500" t="s">
        <v>16</v>
      </c>
      <c r="C7500" t="s">
        <v>663</v>
      </c>
      <c r="D7500" t="s">
        <v>749</v>
      </c>
      <c r="E7500">
        <v>3.5</v>
      </c>
      <c r="F7500">
        <v>1361</v>
      </c>
      <c r="G7500" s="21">
        <v>9.5</v>
      </c>
      <c r="H7500">
        <v>2018</v>
      </c>
      <c r="J7500" t="str">
        <f>_xlfn.CONCAT(Table1[#This Row])</f>
        <v>Valpolicella 2018ItalyValpolicellaTommasi3.513619.52018</v>
      </c>
      <c r="S7500" t="b">
        <v>0</v>
      </c>
    </row>
    <row r="7501" spans="1:19" x14ac:dyDescent="0.2">
      <c r="A7501" t="s">
        <v>1938</v>
      </c>
      <c r="B7501" t="s">
        <v>66</v>
      </c>
      <c r="C7501" t="s">
        <v>169</v>
      </c>
      <c r="D7501" t="s">
        <v>170</v>
      </c>
      <c r="E7501">
        <v>3.5</v>
      </c>
      <c r="F7501">
        <v>1331</v>
      </c>
      <c r="G7501" s="21">
        <v>6.73</v>
      </c>
      <c r="H7501">
        <v>2018</v>
      </c>
      <c r="J7501" t="str">
        <f>_xlfn.CONCAT(Table1[#This Row])</f>
        <v>Sangre de Toro Original 2018SpainCatalunyaTorres3.513316.732018</v>
      </c>
      <c r="S7501" t="b">
        <v>0</v>
      </c>
    </row>
    <row r="7502" spans="1:19" x14ac:dyDescent="0.2">
      <c r="A7502" t="s">
        <v>1880</v>
      </c>
      <c r="B7502" t="s">
        <v>16</v>
      </c>
      <c r="C7502" t="s">
        <v>1024</v>
      </c>
      <c r="D7502" t="s">
        <v>1434</v>
      </c>
      <c r="E7502">
        <v>3.5</v>
      </c>
      <c r="F7502">
        <v>1318</v>
      </c>
      <c r="G7502" s="21">
        <v>14.21</v>
      </c>
      <c r="H7502">
        <v>2018</v>
      </c>
      <c r="J7502" t="str">
        <f>_xlfn.CONCAT(Table1[#This Row])</f>
        <v>Ebbio Nebbiolo Langhe 2018ItalyLangheFontanafredda3.5131814.212018</v>
      </c>
      <c r="S7502" t="b">
        <v>0</v>
      </c>
    </row>
    <row r="7503" spans="1:19" x14ac:dyDescent="0.2">
      <c r="A7503" t="s">
        <v>1877</v>
      </c>
      <c r="B7503" t="s">
        <v>675</v>
      </c>
      <c r="C7503" t="s">
        <v>676</v>
      </c>
      <c r="D7503" t="s">
        <v>677</v>
      </c>
      <c r="E7503">
        <v>4.0999999999999996</v>
      </c>
      <c r="F7503">
        <v>1314</v>
      </c>
      <c r="G7503" s="21">
        <v>10.98</v>
      </c>
      <c r="H7503">
        <v>2018</v>
      </c>
      <c r="J7503" t="str">
        <f>_xlfn.CONCAT(Table1[#This Row])</f>
        <v>Rara Neagra de Purcari 2018MoldovaSouth EasternChâteau Purcari4.1131410.982018</v>
      </c>
      <c r="S7503" t="b">
        <v>0</v>
      </c>
    </row>
    <row r="7504" spans="1:19" x14ac:dyDescent="0.2">
      <c r="A7504" t="s">
        <v>1871</v>
      </c>
      <c r="B7504" t="s">
        <v>77</v>
      </c>
      <c r="C7504" t="s">
        <v>78</v>
      </c>
      <c r="D7504" t="s">
        <v>1872</v>
      </c>
      <c r="E7504">
        <v>3.7</v>
      </c>
      <c r="F7504">
        <v>1311</v>
      </c>
      <c r="G7504" s="21">
        <v>4.8899999999999997</v>
      </c>
      <c r="H7504">
        <v>2018</v>
      </c>
      <c r="J7504" t="str">
        <f>_xlfn.CONCAT(Table1[#This Row])</f>
        <v>Douro Tinto 2018PortugalDouroCasal Garcia3.713114.892018</v>
      </c>
      <c r="S7504" t="b">
        <v>0</v>
      </c>
    </row>
    <row r="7505" spans="1:19" x14ac:dyDescent="0.2">
      <c r="A7505" t="s">
        <v>1709</v>
      </c>
      <c r="B7505" t="s">
        <v>46</v>
      </c>
      <c r="C7505" t="s">
        <v>59</v>
      </c>
      <c r="D7505" t="s">
        <v>1710</v>
      </c>
      <c r="E7505">
        <v>4</v>
      </c>
      <c r="F7505">
        <v>1274</v>
      </c>
      <c r="G7505" s="21">
        <v>11.49</v>
      </c>
      <c r="H7505">
        <v>2018</v>
      </c>
      <c r="J7505" t="str">
        <f>_xlfn.CONCAT(Table1[#This Row])</f>
        <v>The Banished Dark Red 2018AustraliaSouth Eastern Australia19 Crimes4127411.492018</v>
      </c>
      <c r="S7505" t="b">
        <v>0</v>
      </c>
    </row>
    <row r="7506" spans="1:19" x14ac:dyDescent="0.2">
      <c r="A7506" t="s">
        <v>1640</v>
      </c>
      <c r="B7506" t="s">
        <v>77</v>
      </c>
      <c r="C7506" t="s">
        <v>1405</v>
      </c>
      <c r="D7506" t="s">
        <v>1641</v>
      </c>
      <c r="E7506">
        <v>3.3</v>
      </c>
      <c r="F7506">
        <v>1258</v>
      </c>
      <c r="G7506" s="21">
        <v>4.75</v>
      </c>
      <c r="H7506">
        <v>2018</v>
      </c>
      <c r="J7506" t="str">
        <f>_xlfn.CONCAT(Table1[#This Row])</f>
        <v>Alandra Tinto 2018PortugalAlentejoEsporão3.312584.752018</v>
      </c>
      <c r="S7506" t="b">
        <v>0</v>
      </c>
    </row>
    <row r="7507" spans="1:19" x14ac:dyDescent="0.2">
      <c r="A7507" t="s">
        <v>1594</v>
      </c>
      <c r="B7507" t="s">
        <v>46</v>
      </c>
      <c r="C7507" t="s">
        <v>341</v>
      </c>
      <c r="D7507" t="s">
        <v>263</v>
      </c>
      <c r="E7507">
        <v>3.7</v>
      </c>
      <c r="F7507">
        <v>1249</v>
      </c>
      <c r="G7507" s="21">
        <v>10.6</v>
      </c>
      <c r="H7507">
        <v>2018</v>
      </c>
      <c r="J7507" t="str">
        <f>_xlfn.CONCAT(Table1[#This Row])</f>
        <v>Koonunga Hill Shiraz - Cabernet 2018AustraliaSouth AustraliaPenfolds3.7124910.62018</v>
      </c>
      <c r="S7507" t="b">
        <v>0</v>
      </c>
    </row>
    <row r="7508" spans="1:19" x14ac:dyDescent="0.2">
      <c r="A7508" t="s">
        <v>1593</v>
      </c>
      <c r="B7508" t="s">
        <v>16</v>
      </c>
      <c r="C7508" t="s">
        <v>74</v>
      </c>
      <c r="D7508" t="s">
        <v>1148</v>
      </c>
      <c r="E7508">
        <v>4</v>
      </c>
      <c r="F7508">
        <v>1247</v>
      </c>
      <c r="G7508" s="21">
        <v>6.9</v>
      </c>
      <c r="H7508">
        <v>2018</v>
      </c>
      <c r="J7508" t="str">
        <f>_xlfn.CONCAT(Table1[#This Row])</f>
        <v>Primitivo Salento Pilùna 2018ItalySalentoCastello Monaci412476.92018</v>
      </c>
      <c r="S7508" t="b">
        <v>0</v>
      </c>
    </row>
    <row r="7509" spans="1:19" x14ac:dyDescent="0.2">
      <c r="A7509" t="s">
        <v>1591</v>
      </c>
      <c r="B7509" t="s">
        <v>66</v>
      </c>
      <c r="C7509" t="s">
        <v>308</v>
      </c>
      <c r="D7509" t="s">
        <v>1592</v>
      </c>
      <c r="E7509">
        <v>3.7</v>
      </c>
      <c r="F7509">
        <v>1246</v>
      </c>
      <c r="G7509" s="21">
        <v>5.43</v>
      </c>
      <c r="H7509">
        <v>2018</v>
      </c>
      <c r="J7509" t="str">
        <f>_xlfn.CONCAT(Table1[#This Row])</f>
        <v>Tempranillo 2018SpainRiojaDinastía Manzanos3.712465.432018</v>
      </c>
      <c r="S7509" t="b">
        <v>0</v>
      </c>
    </row>
    <row r="7510" spans="1:19" x14ac:dyDescent="0.2">
      <c r="A7510" t="s">
        <v>1378</v>
      </c>
      <c r="B7510" t="s">
        <v>77</v>
      </c>
      <c r="C7510" t="s">
        <v>522</v>
      </c>
      <c r="D7510" t="s">
        <v>1379</v>
      </c>
      <c r="E7510">
        <v>3.7</v>
      </c>
      <c r="F7510">
        <v>1202</v>
      </c>
      <c r="G7510" s="21">
        <v>5.74</v>
      </c>
      <c r="H7510">
        <v>2018</v>
      </c>
      <c r="J7510" t="str">
        <f>_xlfn.CONCAT(Table1[#This Row])</f>
        <v>Winemaker's Selection Tinto 2018PortugalLisboaPortada3.712025.742018</v>
      </c>
      <c r="S7510" t="b">
        <v>0</v>
      </c>
    </row>
    <row r="7511" spans="1:19" x14ac:dyDescent="0.2">
      <c r="A7511" t="s">
        <v>1328</v>
      </c>
      <c r="B7511" t="s">
        <v>196</v>
      </c>
      <c r="C7511" t="s">
        <v>1107</v>
      </c>
      <c r="D7511" t="s">
        <v>1329</v>
      </c>
      <c r="E7511">
        <v>3.4</v>
      </c>
      <c r="F7511">
        <v>1194</v>
      </c>
      <c r="G7511" s="21">
        <v>6.73</v>
      </c>
      <c r="H7511">
        <v>2018</v>
      </c>
      <c r="J7511" t="str">
        <f>_xlfn.CONCAT(Table1[#This Row])</f>
        <v>Paula Malbec 2018ArgentinaLujan de CuyoDoña Paula3.411946.732018</v>
      </c>
      <c r="S7511" t="b">
        <v>0</v>
      </c>
    </row>
    <row r="7512" spans="1:19" x14ac:dyDescent="0.2">
      <c r="A7512" t="s">
        <v>1323</v>
      </c>
      <c r="B7512" t="s">
        <v>196</v>
      </c>
      <c r="C7512" t="s">
        <v>856</v>
      </c>
      <c r="D7512" t="s">
        <v>949</v>
      </c>
      <c r="E7512">
        <v>4.0999999999999996</v>
      </c>
      <c r="F7512">
        <v>1192</v>
      </c>
      <c r="G7512" s="21">
        <v>12.89</v>
      </c>
      <c r="H7512">
        <v>2018</v>
      </c>
      <c r="J7512" t="str">
        <f>_xlfn.CONCAT(Table1[#This Row])</f>
        <v>Barrel Selection Malbec 2018ArgentinaUco ValleySalentein4.1119212.892018</v>
      </c>
      <c r="S7512" t="b">
        <v>0</v>
      </c>
    </row>
    <row r="7513" spans="1:19" x14ac:dyDescent="0.2">
      <c r="A7513" t="s">
        <v>1285</v>
      </c>
      <c r="B7513" t="s">
        <v>62</v>
      </c>
      <c r="C7513" t="s">
        <v>1171</v>
      </c>
      <c r="D7513" t="s">
        <v>1286</v>
      </c>
      <c r="E7513">
        <v>3.6</v>
      </c>
      <c r="F7513">
        <v>1188</v>
      </c>
      <c r="G7513" s="21">
        <v>6.5</v>
      </c>
      <c r="H7513">
        <v>2018</v>
      </c>
      <c r="J7513" t="str">
        <f>_xlfn.CONCAT(Table1[#This Row])</f>
        <v>Signature Pinotage 2018South AfricaWestern CapeSpier3.611886.52018</v>
      </c>
      <c r="S7513" t="b">
        <v>0</v>
      </c>
    </row>
    <row r="7514" spans="1:19" x14ac:dyDescent="0.2">
      <c r="A7514" t="s">
        <v>1149</v>
      </c>
      <c r="B7514" t="s">
        <v>196</v>
      </c>
      <c r="C7514" t="s">
        <v>701</v>
      </c>
      <c r="D7514" t="s">
        <v>1019</v>
      </c>
      <c r="E7514">
        <v>3.7</v>
      </c>
      <c r="F7514">
        <v>1150</v>
      </c>
      <c r="G7514" s="21">
        <v>7.7</v>
      </c>
      <c r="H7514">
        <v>2018</v>
      </c>
      <c r="J7514" t="str">
        <f>_xlfn.CONCAT(Table1[#This Row])</f>
        <v>1300 Malbec 2018ArgentinaTupungatoAndeluna3.711507.72018</v>
      </c>
      <c r="S7514" t="b">
        <v>0</v>
      </c>
    </row>
    <row r="7515" spans="1:19" x14ac:dyDescent="0.2">
      <c r="A7515" t="s">
        <v>802</v>
      </c>
      <c r="B7515" t="s">
        <v>196</v>
      </c>
      <c r="C7515" t="s">
        <v>197</v>
      </c>
      <c r="D7515" t="s">
        <v>968</v>
      </c>
      <c r="E7515">
        <v>3.6</v>
      </c>
      <c r="F7515">
        <v>1117</v>
      </c>
      <c r="G7515" s="21">
        <v>9.99</v>
      </c>
      <c r="H7515">
        <v>2018</v>
      </c>
      <c r="J7515" t="str">
        <f>_xlfn.CONCAT(Table1[#This Row])</f>
        <v>Malbec 2018ArgentinaMendozaArgento3.611179.992018</v>
      </c>
      <c r="S7515" t="b">
        <v>0</v>
      </c>
    </row>
    <row r="7516" spans="1:19" x14ac:dyDescent="0.2">
      <c r="A7516" t="s">
        <v>782</v>
      </c>
      <c r="B7516" t="s">
        <v>66</v>
      </c>
      <c r="C7516" t="s">
        <v>111</v>
      </c>
      <c r="D7516" t="s">
        <v>112</v>
      </c>
      <c r="E7516">
        <v>3.6</v>
      </c>
      <c r="F7516">
        <v>1085</v>
      </c>
      <c r="G7516" s="21">
        <v>5.99</v>
      </c>
      <c r="H7516">
        <v>2018</v>
      </c>
      <c r="J7516" t="str">
        <f>_xlfn.CONCAT(Table1[#This Row])</f>
        <v>Clásico Garnacha 2018SpainCampo de BorjaBorsao3.610855.992018</v>
      </c>
      <c r="S7516" t="b">
        <v>0</v>
      </c>
    </row>
    <row r="7517" spans="1:19" x14ac:dyDescent="0.2">
      <c r="A7517" t="s">
        <v>530</v>
      </c>
      <c r="B7517" t="s">
        <v>34</v>
      </c>
      <c r="C7517" t="s">
        <v>150</v>
      </c>
      <c r="D7517" t="s">
        <v>531</v>
      </c>
      <c r="E7517">
        <v>3.4</v>
      </c>
      <c r="F7517">
        <v>1059</v>
      </c>
      <c r="G7517" s="21">
        <v>6.95</v>
      </c>
      <c r="H7517">
        <v>2018</v>
      </c>
      <c r="J7517" t="str">
        <f>_xlfn.CONCAT(Table1[#This Row])</f>
        <v>Gran Verano Cabernet Sauvignon 2018ChileCentral ValleyApaltagua3.410596.952018</v>
      </c>
      <c r="S7517" t="b">
        <v>0</v>
      </c>
    </row>
    <row r="7518" spans="1:19" x14ac:dyDescent="0.2">
      <c r="A7518" t="s">
        <v>521</v>
      </c>
      <c r="B7518" t="s">
        <v>77</v>
      </c>
      <c r="C7518" t="s">
        <v>522</v>
      </c>
      <c r="D7518" t="s">
        <v>523</v>
      </c>
      <c r="E7518">
        <v>3.7</v>
      </c>
      <c r="F7518">
        <v>1056</v>
      </c>
      <c r="G7518" s="21">
        <v>9.1199999999999992</v>
      </c>
      <c r="H7518">
        <v>2018</v>
      </c>
      <c r="J7518" t="str">
        <f>_xlfn.CONCAT(Table1[#This Row])</f>
        <v>Tinto 2018PortugalLisboaPorta 63.710569.122018</v>
      </c>
      <c r="S7518" t="b">
        <v>0</v>
      </c>
    </row>
    <row r="7519" spans="1:19" x14ac:dyDescent="0.2">
      <c r="A7519" t="s">
        <v>149</v>
      </c>
      <c r="B7519" t="s">
        <v>70</v>
      </c>
      <c r="C7519" t="s">
        <v>71</v>
      </c>
      <c r="D7519" t="s">
        <v>520</v>
      </c>
      <c r="E7519">
        <v>3.4</v>
      </c>
      <c r="F7519">
        <v>1056</v>
      </c>
      <c r="G7519" s="21">
        <v>8.9499999999999993</v>
      </c>
      <c r="H7519">
        <v>2018</v>
      </c>
      <c r="J7519" t="str">
        <f>_xlfn.CONCAT(Table1[#This Row])</f>
        <v>Cabernet Sauvignon 2018United StatesCaliforniaWoodbridge by Robert Mondavi3.410568.952018</v>
      </c>
      <c r="S7519" t="b">
        <v>0</v>
      </c>
    </row>
    <row r="7520" spans="1:19" x14ac:dyDescent="0.2">
      <c r="A7520" t="s">
        <v>10019</v>
      </c>
      <c r="B7520" t="s">
        <v>16</v>
      </c>
      <c r="C7520" t="s">
        <v>17</v>
      </c>
      <c r="D7520" t="s">
        <v>1131</v>
      </c>
      <c r="E7520">
        <v>3.5</v>
      </c>
      <c r="F7520">
        <v>969</v>
      </c>
      <c r="G7520" s="21">
        <v>7.25</v>
      </c>
      <c r="H7520">
        <v>2018</v>
      </c>
      <c r="J7520" t="str">
        <f>_xlfn.CONCAT(Table1[#This Row])</f>
        <v>Col di Sasso (Cabernet Sauvignon - Sangiovese) 2018ItalyToscanaBanfi3.59697.252018</v>
      </c>
      <c r="S7520" t="b">
        <v>0</v>
      </c>
    </row>
    <row r="7521" spans="1:19" x14ac:dyDescent="0.2">
      <c r="A7521" t="s">
        <v>10018</v>
      </c>
      <c r="B7521" t="s">
        <v>66</v>
      </c>
      <c r="C7521" t="s">
        <v>222</v>
      </c>
      <c r="D7521" t="s">
        <v>9468</v>
      </c>
      <c r="E7521">
        <v>3.7</v>
      </c>
      <c r="F7521">
        <v>967</v>
      </c>
      <c r="G7521" s="21">
        <v>11.25</v>
      </c>
      <c r="H7521">
        <v>2018</v>
      </c>
      <c r="J7521" t="str">
        <f>_xlfn.CONCAT(Table1[#This Row])</f>
        <v>Pruno Ribera del Duero 2018SpainRibera del DueroFinca Villacreces3.796711.252018</v>
      </c>
      <c r="S7521" t="b">
        <v>0</v>
      </c>
    </row>
    <row r="7522" spans="1:19" x14ac:dyDescent="0.2">
      <c r="A7522" t="s">
        <v>10015</v>
      </c>
      <c r="B7522" t="s">
        <v>34</v>
      </c>
      <c r="C7522" t="s">
        <v>150</v>
      </c>
      <c r="D7522" t="s">
        <v>531</v>
      </c>
      <c r="E7522">
        <v>3.5</v>
      </c>
      <c r="F7522">
        <v>965</v>
      </c>
      <c r="G7522" s="21">
        <v>6.95</v>
      </c>
      <c r="H7522">
        <v>2018</v>
      </c>
      <c r="J7522" t="str">
        <f>_xlfn.CONCAT(Table1[#This Row])</f>
        <v>Gran Verano Carmenère 2018ChileCentral ValleyApaltagua3.59656.952018</v>
      </c>
      <c r="S7522" t="b">
        <v>0</v>
      </c>
    </row>
    <row r="7523" spans="1:19" x14ac:dyDescent="0.2">
      <c r="A7523" t="s">
        <v>10013</v>
      </c>
      <c r="B7523" t="s">
        <v>9</v>
      </c>
      <c r="C7523" t="s">
        <v>56</v>
      </c>
      <c r="D7523" t="s">
        <v>651</v>
      </c>
      <c r="E7523">
        <v>3.7</v>
      </c>
      <c r="F7523">
        <v>963</v>
      </c>
      <c r="G7523" s="21">
        <v>9.9499999999999993</v>
      </c>
      <c r="H7523">
        <v>2018</v>
      </c>
      <c r="J7523" t="str">
        <f>_xlfn.CONCAT(Table1[#This Row])</f>
        <v>Belleruche Côtes-du-Rhône 2018FranceCôtes-du-RhôneM. Chapoutier3.79639.952018</v>
      </c>
      <c r="S7523" t="b">
        <v>0</v>
      </c>
    </row>
    <row r="7524" spans="1:19" x14ac:dyDescent="0.2">
      <c r="A7524" t="s">
        <v>9946</v>
      </c>
      <c r="B7524" t="s">
        <v>66</v>
      </c>
      <c r="C7524" t="s">
        <v>308</v>
      </c>
      <c r="D7524" t="s">
        <v>2860</v>
      </c>
      <c r="E7524">
        <v>3.4</v>
      </c>
      <c r="F7524">
        <v>942</v>
      </c>
      <c r="G7524" s="21">
        <v>5.99</v>
      </c>
      <c r="H7524">
        <v>2018</v>
      </c>
      <c r="J7524" t="str">
        <f>_xlfn.CONCAT(Table1[#This Row])</f>
        <v>Rioja 2018SpainRiojaCastillo de Albai3.49425.992018</v>
      </c>
      <c r="S7524" t="b">
        <v>0</v>
      </c>
    </row>
    <row r="7525" spans="1:19" x14ac:dyDescent="0.2">
      <c r="A7525" t="s">
        <v>9913</v>
      </c>
      <c r="B7525" t="s">
        <v>77</v>
      </c>
      <c r="C7525" t="s">
        <v>4342</v>
      </c>
      <c r="D7525" t="s">
        <v>297</v>
      </c>
      <c r="E7525">
        <v>3.7</v>
      </c>
      <c r="F7525">
        <v>937</v>
      </c>
      <c r="G7525" s="21">
        <v>6.5</v>
      </c>
      <c r="H7525">
        <v>2018</v>
      </c>
      <c r="J7525" t="str">
        <f>_xlfn.CONCAT(Table1[#This Row])</f>
        <v>Periquita Tinto (Original) 2018PortugalPenínsula de SetúbalJosé Maria da Fonseca3.79376.52018</v>
      </c>
      <c r="S7525" t="b">
        <v>0</v>
      </c>
    </row>
    <row r="7526" spans="1:19" x14ac:dyDescent="0.2">
      <c r="A7526" t="s">
        <v>9877</v>
      </c>
      <c r="B7526" t="s">
        <v>16</v>
      </c>
      <c r="C7526" t="s">
        <v>443</v>
      </c>
      <c r="D7526" t="s">
        <v>9878</v>
      </c>
      <c r="E7526">
        <v>3.8</v>
      </c>
      <c r="F7526">
        <v>925</v>
      </c>
      <c r="G7526" s="21">
        <v>11.6</v>
      </c>
      <c r="H7526">
        <v>2018</v>
      </c>
      <c r="J7526" t="str">
        <f>_xlfn.CONCAT(Table1[#This Row])</f>
        <v>Appassimento Barbera Passito 2018ItalyPiemonteSan Silvestro3.892511.62018</v>
      </c>
      <c r="S7526" t="b">
        <v>0</v>
      </c>
    </row>
    <row r="7527" spans="1:19" x14ac:dyDescent="0.2">
      <c r="A7527" t="s">
        <v>9876</v>
      </c>
      <c r="B7527" t="s">
        <v>62</v>
      </c>
      <c r="C7527" t="s">
        <v>1171</v>
      </c>
      <c r="D7527" t="s">
        <v>1184</v>
      </c>
      <c r="E7527">
        <v>3.6</v>
      </c>
      <c r="F7527">
        <v>923</v>
      </c>
      <c r="G7527" s="21">
        <v>7.2</v>
      </c>
      <c r="H7527">
        <v>2018</v>
      </c>
      <c r="J7527" t="str">
        <f>_xlfn.CONCAT(Table1[#This Row])</f>
        <v>Classic Red Blend 2018South AfricaWestern CapeRoodeberg3.69237.22018</v>
      </c>
      <c r="S7527" t="b">
        <v>0</v>
      </c>
    </row>
    <row r="7528" spans="1:19" x14ac:dyDescent="0.2">
      <c r="A7528" t="s">
        <v>521</v>
      </c>
      <c r="B7528" t="s">
        <v>77</v>
      </c>
      <c r="C7528" t="s">
        <v>522</v>
      </c>
      <c r="D7528" t="s">
        <v>9875</v>
      </c>
      <c r="E7528">
        <v>3.8</v>
      </c>
      <c r="F7528">
        <v>922</v>
      </c>
      <c r="G7528" s="21">
        <v>4.99</v>
      </c>
      <c r="H7528">
        <v>2018</v>
      </c>
      <c r="J7528" t="str">
        <f>_xlfn.CONCAT(Table1[#This Row])</f>
        <v>Tinto 2018PortugalLisboaQuinta das Amoras3.89224.992018</v>
      </c>
      <c r="S7528" t="b">
        <v>0</v>
      </c>
    </row>
    <row r="7529" spans="1:19" x14ac:dyDescent="0.2">
      <c r="A7529" t="s">
        <v>9818</v>
      </c>
      <c r="B7529" t="s">
        <v>34</v>
      </c>
      <c r="C7529" t="s">
        <v>150</v>
      </c>
      <c r="D7529" t="s">
        <v>2067</v>
      </c>
      <c r="E7529">
        <v>3.8</v>
      </c>
      <c r="F7529">
        <v>909</v>
      </c>
      <c r="G7529" s="21">
        <v>8.9</v>
      </c>
      <c r="H7529">
        <v>2018</v>
      </c>
      <c r="J7529" t="str">
        <f>_xlfn.CONCAT(Table1[#This Row])</f>
        <v>Santa Digna Reserva Carmenère 2018ChileCentral ValleyMiguel Torres3.89098.92018</v>
      </c>
      <c r="S7529" t="b">
        <v>0</v>
      </c>
    </row>
    <row r="7530" spans="1:19" x14ac:dyDescent="0.2">
      <c r="A7530" t="s">
        <v>9815</v>
      </c>
      <c r="B7530" t="s">
        <v>196</v>
      </c>
      <c r="C7530" t="s">
        <v>197</v>
      </c>
      <c r="D7530" t="s">
        <v>198</v>
      </c>
      <c r="E7530">
        <v>3.5</v>
      </c>
      <c r="F7530">
        <v>906</v>
      </c>
      <c r="G7530" s="21">
        <v>7.36</v>
      </c>
      <c r="H7530">
        <v>2018</v>
      </c>
      <c r="J7530" t="str">
        <f>_xlfn.CONCAT(Table1[#This Row])</f>
        <v>Oak Cask Cabernet Sauvignon 2018ArgentinaMendozaTrapiche3.59067.362018</v>
      </c>
      <c r="S7530" t="b">
        <v>0</v>
      </c>
    </row>
    <row r="7531" spans="1:19" x14ac:dyDescent="0.2">
      <c r="A7531" t="s">
        <v>9747</v>
      </c>
      <c r="B7531" t="s">
        <v>9</v>
      </c>
      <c r="C7531" t="s">
        <v>175</v>
      </c>
      <c r="D7531" t="s">
        <v>651</v>
      </c>
      <c r="E7531">
        <v>3.5</v>
      </c>
      <c r="F7531">
        <v>888</v>
      </c>
      <c r="G7531" s="21">
        <v>6.5</v>
      </c>
      <c r="H7531">
        <v>2018</v>
      </c>
      <c r="J7531" t="str">
        <f>_xlfn.CONCAT(Table1[#This Row])</f>
        <v>Marius Grenache - Syrah 2018FrancePays d'OcM. Chapoutier3.58886.52018</v>
      </c>
      <c r="S7531" t="b">
        <v>0</v>
      </c>
    </row>
    <row r="7532" spans="1:19" x14ac:dyDescent="0.2">
      <c r="A7532" t="s">
        <v>9738</v>
      </c>
      <c r="B7532" t="s">
        <v>9</v>
      </c>
      <c r="C7532" t="s">
        <v>4825</v>
      </c>
      <c r="D7532" t="s">
        <v>9739</v>
      </c>
      <c r="E7532">
        <v>3.8</v>
      </c>
      <c r="F7532">
        <v>883</v>
      </c>
      <c r="G7532" s="21">
        <v>6.29</v>
      </c>
      <c r="H7532">
        <v>2018</v>
      </c>
      <c r="J7532" t="str">
        <f>_xlfn.CONCAT(Table1[#This Row])</f>
        <v>Harmonie de Gascogne Rouge 2018FranceCôtes de GascogneDomaine de Pellehaut3.88836.292018</v>
      </c>
      <c r="S7532" t="b">
        <v>0</v>
      </c>
    </row>
    <row r="7533" spans="1:19" x14ac:dyDescent="0.2">
      <c r="A7533" t="s">
        <v>1101</v>
      </c>
      <c r="B7533" t="s">
        <v>9</v>
      </c>
      <c r="C7533" t="s">
        <v>117</v>
      </c>
      <c r="D7533" t="s">
        <v>7013</v>
      </c>
      <c r="E7533">
        <v>3.4</v>
      </c>
      <c r="F7533">
        <v>865</v>
      </c>
      <c r="G7533" s="21">
        <v>14.79</v>
      </c>
      <c r="H7533">
        <v>2018</v>
      </c>
      <c r="J7533" t="str">
        <f>_xlfn.CONCAT(Table1[#This Row])</f>
        <v>Pinot Noir Bourgogne 2018FranceBourgogneLabouré-Roi3.486514.792018</v>
      </c>
      <c r="S7533" t="b">
        <v>0</v>
      </c>
    </row>
    <row r="7534" spans="1:19" x14ac:dyDescent="0.2">
      <c r="A7534" t="s">
        <v>9630</v>
      </c>
      <c r="B7534" t="s">
        <v>34</v>
      </c>
      <c r="C7534" t="s">
        <v>718</v>
      </c>
      <c r="D7534" t="s">
        <v>2354</v>
      </c>
      <c r="E7534">
        <v>3.8</v>
      </c>
      <c r="F7534">
        <v>859</v>
      </c>
      <c r="G7534" s="21">
        <v>8.6300000000000008</v>
      </c>
      <c r="H7534">
        <v>2018</v>
      </c>
      <c r="J7534" t="str">
        <f>_xlfn.CONCAT(Table1[#This Row])</f>
        <v>Quatro Red 2018ChileColchagua ValleyMontGras3.88598.632018</v>
      </c>
      <c r="S7534" t="b">
        <v>0</v>
      </c>
    </row>
    <row r="7535" spans="1:19" x14ac:dyDescent="0.2">
      <c r="A7535" t="s">
        <v>9622</v>
      </c>
      <c r="B7535" t="s">
        <v>16</v>
      </c>
      <c r="C7535" t="s">
        <v>53</v>
      </c>
      <c r="D7535" t="s">
        <v>2242</v>
      </c>
      <c r="E7535">
        <v>3.8</v>
      </c>
      <c r="F7535">
        <v>853</v>
      </c>
      <c r="G7535" s="21">
        <v>4.6100000000000003</v>
      </c>
      <c r="H7535">
        <v>2018</v>
      </c>
      <c r="J7535" t="str">
        <f>_xlfn.CONCAT(Table1[#This Row])</f>
        <v>Primitivo I Muri 2018ItalyPugliaVigneti del Salento3.88534.612018</v>
      </c>
      <c r="S7535" t="b">
        <v>0</v>
      </c>
    </row>
    <row r="7536" spans="1:19" x14ac:dyDescent="0.2">
      <c r="A7536" t="s">
        <v>9619</v>
      </c>
      <c r="B7536" t="s">
        <v>9</v>
      </c>
      <c r="C7536" t="s">
        <v>56</v>
      </c>
      <c r="D7536" t="s">
        <v>361</v>
      </c>
      <c r="E7536">
        <v>3.9</v>
      </c>
      <c r="F7536">
        <v>850</v>
      </c>
      <c r="G7536" s="21">
        <v>7.7</v>
      </c>
      <c r="H7536">
        <v>2018</v>
      </c>
      <c r="J7536" t="str">
        <f>_xlfn.CONCAT(Table1[#This Row])</f>
        <v>Saint-Esprit Côtes-du-Rhône 2018FranceCôtes-du-RhôneDelas3.98507.72018</v>
      </c>
      <c r="S7536" t="b">
        <v>0</v>
      </c>
    </row>
    <row r="7537" spans="1:19" x14ac:dyDescent="0.2">
      <c r="A7537" t="s">
        <v>9584</v>
      </c>
      <c r="B7537" t="s">
        <v>16</v>
      </c>
      <c r="C7537" t="s">
        <v>302</v>
      </c>
      <c r="D7537" t="s">
        <v>1012</v>
      </c>
      <c r="E7537">
        <v>3.9</v>
      </c>
      <c r="F7537">
        <v>848</v>
      </c>
      <c r="G7537" s="21">
        <v>8.5</v>
      </c>
      <c r="H7537">
        <v>2018</v>
      </c>
      <c r="J7537" t="str">
        <f>_xlfn.CONCAT(Table1[#This Row])</f>
        <v>Sangaetano Primitivo di Manduria 2018ItalyPrimitivo di ManduriaCantine due Palme3.98488.52018</v>
      </c>
      <c r="S7537" t="b">
        <v>0</v>
      </c>
    </row>
    <row r="7538" spans="1:19" x14ac:dyDescent="0.2">
      <c r="A7538" t="s">
        <v>396</v>
      </c>
      <c r="B7538" t="s">
        <v>16</v>
      </c>
      <c r="C7538" t="s">
        <v>294</v>
      </c>
      <c r="D7538" t="s">
        <v>1131</v>
      </c>
      <c r="E7538">
        <v>3.6</v>
      </c>
      <c r="F7538">
        <v>841</v>
      </c>
      <c r="G7538" s="21">
        <v>14.9</v>
      </c>
      <c r="H7538">
        <v>2018</v>
      </c>
      <c r="J7538" t="str">
        <f>_xlfn.CONCAT(Table1[#This Row])</f>
        <v>Rosso di Montalcino 2018ItalyRosso di MontalcinoBanfi3.684114.92018</v>
      </c>
      <c r="S7538" t="b">
        <v>0</v>
      </c>
    </row>
    <row r="7539" spans="1:19" x14ac:dyDescent="0.2">
      <c r="A7539" t="s">
        <v>9549</v>
      </c>
      <c r="B7539" t="s">
        <v>66</v>
      </c>
      <c r="C7539" t="s">
        <v>776</v>
      </c>
      <c r="D7539" t="s">
        <v>2874</v>
      </c>
      <c r="E7539">
        <v>3.4</v>
      </c>
      <c r="F7539">
        <v>836</v>
      </c>
      <c r="G7539" s="21">
        <v>6.63</v>
      </c>
      <c r="H7539">
        <v>2018</v>
      </c>
      <c r="J7539" t="str">
        <f>_xlfn.CONCAT(Table1[#This Row])</f>
        <v>Roble Cabernet Sauvignon - Merlot Somontano 2018SpainSomontanoViñas del Vero3.48366.632018</v>
      </c>
      <c r="S7539" t="b">
        <v>0</v>
      </c>
    </row>
    <row r="7540" spans="1:19" x14ac:dyDescent="0.2">
      <c r="A7540" t="s">
        <v>9510</v>
      </c>
      <c r="B7540" t="s">
        <v>16</v>
      </c>
      <c r="C7540" t="s">
        <v>74</v>
      </c>
      <c r="D7540" t="s">
        <v>1409</v>
      </c>
      <c r="E7540">
        <v>3.8</v>
      </c>
      <c r="F7540">
        <v>823</v>
      </c>
      <c r="G7540" s="21">
        <v>6.95</v>
      </c>
      <c r="H7540">
        <v>2018</v>
      </c>
      <c r="J7540" t="str">
        <f>_xlfn.CONCAT(Table1[#This Row])</f>
        <v>Quota 29 Primitivo 2018ItalySalentoMenhir3.88236.952018</v>
      </c>
      <c r="S7540" t="b">
        <v>0</v>
      </c>
    </row>
    <row r="7541" spans="1:19" x14ac:dyDescent="0.2">
      <c r="A7541" t="s">
        <v>9410</v>
      </c>
      <c r="B7541" t="s">
        <v>16</v>
      </c>
      <c r="C7541" t="s">
        <v>2831</v>
      </c>
      <c r="D7541" t="s">
        <v>6346</v>
      </c>
      <c r="E7541">
        <v>4</v>
      </c>
      <c r="F7541">
        <v>794</v>
      </c>
      <c r="G7541" s="21">
        <v>7.9</v>
      </c>
      <c r="H7541">
        <v>2018</v>
      </c>
      <c r="J7541" t="str">
        <f>_xlfn.CONCAT(Table1[#This Row])</f>
        <v>3 Passo Rosso 2018ItalyVino d'ItaliaCielo e Terra47947.92018</v>
      </c>
      <c r="S7541" t="b">
        <v>0</v>
      </c>
    </row>
    <row r="7542" spans="1:19" x14ac:dyDescent="0.2">
      <c r="A7542" t="s">
        <v>9411</v>
      </c>
      <c r="B7542" t="s">
        <v>66</v>
      </c>
      <c r="C7542" t="s">
        <v>222</v>
      </c>
      <c r="D7542" t="s">
        <v>3417</v>
      </c>
      <c r="E7542">
        <v>3.8</v>
      </c>
      <c r="F7542">
        <v>794</v>
      </c>
      <c r="G7542" s="21">
        <v>9.1</v>
      </c>
      <c r="H7542">
        <v>2018</v>
      </c>
      <c r="J7542" t="str">
        <f>_xlfn.CONCAT(Table1[#This Row])</f>
        <v>Hito 2018SpainRibera del DueroCepa 213.87949.12018</v>
      </c>
      <c r="S7542" t="b">
        <v>0</v>
      </c>
    </row>
    <row r="7543" spans="1:19" x14ac:dyDescent="0.2">
      <c r="A7543" t="s">
        <v>9406</v>
      </c>
      <c r="B7543" t="s">
        <v>16</v>
      </c>
      <c r="C7543" t="s">
        <v>1925</v>
      </c>
      <c r="D7543" t="s">
        <v>2550</v>
      </c>
      <c r="E7543">
        <v>3.7</v>
      </c>
      <c r="F7543">
        <v>792</v>
      </c>
      <c r="G7543" s="21">
        <v>4.8</v>
      </c>
      <c r="H7543">
        <v>2018</v>
      </c>
      <c r="J7543" t="str">
        <f>_xlfn.CONCAT(Table1[#This Row])</f>
        <v>Fantini Sangiovese Terre di Chieti 2018ItalyTerre di ChietiFarnese3.77924.82018</v>
      </c>
      <c r="S7543" t="b">
        <v>0</v>
      </c>
    </row>
    <row r="7544" spans="1:19" x14ac:dyDescent="0.2">
      <c r="A7544" t="s">
        <v>9365</v>
      </c>
      <c r="B7544" t="s">
        <v>77</v>
      </c>
      <c r="C7544" t="s">
        <v>1685</v>
      </c>
      <c r="D7544" t="s">
        <v>9366</v>
      </c>
      <c r="E7544">
        <v>3.3</v>
      </c>
      <c r="F7544">
        <v>788</v>
      </c>
      <c r="G7544" s="21">
        <v>5.81</v>
      </c>
      <c r="H7544">
        <v>2018</v>
      </c>
      <c r="J7544" t="str">
        <f>_xlfn.CONCAT(Table1[#This Row])</f>
        <v>Dão Tinto 2018PortugalDãoGrão Vasco3.37885.812018</v>
      </c>
      <c r="S7544" t="b">
        <v>0</v>
      </c>
    </row>
    <row r="7545" spans="1:19" x14ac:dyDescent="0.2">
      <c r="A7545" t="s">
        <v>630</v>
      </c>
      <c r="B7545" t="s">
        <v>16</v>
      </c>
      <c r="C7545" t="s">
        <v>404</v>
      </c>
      <c r="D7545" t="s">
        <v>405</v>
      </c>
      <c r="E7545">
        <v>3.8</v>
      </c>
      <c r="F7545">
        <v>786</v>
      </c>
      <c r="G7545" s="21">
        <v>13.95</v>
      </c>
      <c r="H7545">
        <v>2018</v>
      </c>
      <c r="J7545" t="str">
        <f>_xlfn.CONCAT(Table1[#This Row])</f>
        <v>Pinot Noir 2018ItalySüdtirol - Alto AdigeSt. Michael-Eppan3.878613.952018</v>
      </c>
      <c r="S7545" t="b">
        <v>0</v>
      </c>
    </row>
    <row r="7546" spans="1:19" x14ac:dyDescent="0.2">
      <c r="A7546" t="s">
        <v>9360</v>
      </c>
      <c r="B7546" t="s">
        <v>16</v>
      </c>
      <c r="C7546" t="s">
        <v>228</v>
      </c>
      <c r="D7546" t="s">
        <v>6323</v>
      </c>
      <c r="E7546">
        <v>3.8</v>
      </c>
      <c r="F7546">
        <v>786</v>
      </c>
      <c r="G7546" s="21">
        <v>8.9499999999999993</v>
      </c>
      <c r="H7546">
        <v>2018</v>
      </c>
      <c r="J7546" t="str">
        <f>_xlfn.CONCAT(Table1[#This Row])</f>
        <v>Sherazade Nero d'Avola 2018ItalyTerre SicilianeDonnafugata3.87868.952018</v>
      </c>
      <c r="S7546" t="b">
        <v>0</v>
      </c>
    </row>
    <row r="7547" spans="1:19" x14ac:dyDescent="0.2">
      <c r="A7547" t="s">
        <v>9311</v>
      </c>
      <c r="B7547" t="s">
        <v>34</v>
      </c>
      <c r="C7547" t="s">
        <v>150</v>
      </c>
      <c r="D7547" t="s">
        <v>2067</v>
      </c>
      <c r="E7547">
        <v>3.7</v>
      </c>
      <c r="F7547">
        <v>779</v>
      </c>
      <c r="G7547" s="21">
        <v>8.9</v>
      </c>
      <c r="H7547">
        <v>2018</v>
      </c>
      <c r="J7547" t="str">
        <f>_xlfn.CONCAT(Table1[#This Row])</f>
        <v>Las Mulas Reserva Cabernet Sauvignon 2018ChileCentral ValleyMiguel Torres3.77798.92018</v>
      </c>
      <c r="S7547" t="b">
        <v>0</v>
      </c>
    </row>
    <row r="7548" spans="1:19" x14ac:dyDescent="0.2">
      <c r="A7548" t="s">
        <v>9254</v>
      </c>
      <c r="B7548" t="s">
        <v>66</v>
      </c>
      <c r="C7548" t="s">
        <v>241</v>
      </c>
      <c r="D7548" t="s">
        <v>2556</v>
      </c>
      <c r="E7548">
        <v>3.6</v>
      </c>
      <c r="F7548">
        <v>765</v>
      </c>
      <c r="G7548" s="21">
        <v>6.21</v>
      </c>
      <c r="H7548">
        <v>2018</v>
      </c>
      <c r="J7548" t="str">
        <f>_xlfn.CONCAT(Table1[#This Row])</f>
        <v>Solaz Tempranillo - Cabernet Sauvignon 2018SpainCastillaOsborne3.67656.212018</v>
      </c>
      <c r="S7548" t="b">
        <v>0</v>
      </c>
    </row>
    <row r="7549" spans="1:19" x14ac:dyDescent="0.2">
      <c r="A7549" t="s">
        <v>9209</v>
      </c>
      <c r="B7549" t="s">
        <v>16</v>
      </c>
      <c r="C7549" t="s">
        <v>302</v>
      </c>
      <c r="D7549" t="s">
        <v>749</v>
      </c>
      <c r="E7549">
        <v>3.8</v>
      </c>
      <c r="F7549">
        <v>757</v>
      </c>
      <c r="G7549" s="21">
        <v>8.9</v>
      </c>
      <c r="H7549">
        <v>2018</v>
      </c>
      <c r="J7549" t="str">
        <f>_xlfn.CONCAT(Table1[#This Row])</f>
        <v>Surani Costarossa Primitivo di Manduria 2018ItalyPrimitivo di ManduriaTommasi3.87578.92018</v>
      </c>
      <c r="S7549" t="b">
        <v>0</v>
      </c>
    </row>
    <row r="7550" spans="1:19" x14ac:dyDescent="0.2">
      <c r="A7550" t="s">
        <v>9205</v>
      </c>
      <c r="B7550" t="s">
        <v>34</v>
      </c>
      <c r="C7550" t="s">
        <v>150</v>
      </c>
      <c r="D7550" t="s">
        <v>2067</v>
      </c>
      <c r="E7550">
        <v>3.7</v>
      </c>
      <c r="F7550">
        <v>754</v>
      </c>
      <c r="G7550" s="21">
        <v>7.94</v>
      </c>
      <c r="H7550">
        <v>2018</v>
      </c>
      <c r="J7550" t="str">
        <f>_xlfn.CONCAT(Table1[#This Row])</f>
        <v>Santa Digna Reserva Cabernet Sauvignon 2018ChileCentral ValleyMiguel Torres3.77547.942018</v>
      </c>
      <c r="S7550" t="b">
        <v>0</v>
      </c>
    </row>
    <row r="7551" spans="1:19" x14ac:dyDescent="0.2">
      <c r="A7551" t="s">
        <v>1160</v>
      </c>
      <c r="B7551" t="s">
        <v>16</v>
      </c>
      <c r="C7551" t="s">
        <v>38</v>
      </c>
      <c r="D7551" t="s">
        <v>881</v>
      </c>
      <c r="E7551">
        <v>3.5</v>
      </c>
      <c r="F7551">
        <v>751</v>
      </c>
      <c r="G7551" s="21">
        <v>7.21</v>
      </c>
      <c r="H7551">
        <v>2018</v>
      </c>
      <c r="J7551" t="str">
        <f>_xlfn.CONCAT(Table1[#This Row])</f>
        <v>Chianti 2018ItalyChiantiRicasoli3.57517.212018</v>
      </c>
      <c r="S7551" t="b">
        <v>0</v>
      </c>
    </row>
    <row r="7552" spans="1:19" x14ac:dyDescent="0.2">
      <c r="A7552" t="s">
        <v>3560</v>
      </c>
      <c r="B7552" t="s">
        <v>16</v>
      </c>
      <c r="C7552" t="s">
        <v>228</v>
      </c>
      <c r="D7552" t="s">
        <v>455</v>
      </c>
      <c r="E7552">
        <v>3.7</v>
      </c>
      <c r="F7552">
        <v>748</v>
      </c>
      <c r="G7552" s="21">
        <v>5.32</v>
      </c>
      <c r="H7552">
        <v>2018</v>
      </c>
      <c r="J7552" t="str">
        <f>_xlfn.CONCAT(Table1[#This Row])</f>
        <v>Syrah 2018ItalyTerre SicilianeBarone Montalto3.77485.322018</v>
      </c>
      <c r="S7552" t="b">
        <v>0</v>
      </c>
    </row>
    <row r="7553" spans="1:19" x14ac:dyDescent="0.2">
      <c r="A7553" t="s">
        <v>9159</v>
      </c>
      <c r="B7553" t="s">
        <v>34</v>
      </c>
      <c r="C7553" t="s">
        <v>718</v>
      </c>
      <c r="D7553" t="s">
        <v>2356</v>
      </c>
      <c r="E7553">
        <v>3.9</v>
      </c>
      <c r="F7553">
        <v>747</v>
      </c>
      <c r="G7553" s="21">
        <v>6.89</v>
      </c>
      <c r="H7553">
        <v>2018</v>
      </c>
      <c r="J7553" t="str">
        <f>_xlfn.CONCAT(Table1[#This Row])</f>
        <v>Reserva Merlot (Classic) 2018ChileColchagua ValleyMontes3.97476.892018</v>
      </c>
      <c r="S7553" t="b">
        <v>0</v>
      </c>
    </row>
    <row r="7554" spans="1:19" x14ac:dyDescent="0.2">
      <c r="A7554" t="s">
        <v>3288</v>
      </c>
      <c r="B7554" t="s">
        <v>16</v>
      </c>
      <c r="C7554" t="s">
        <v>663</v>
      </c>
      <c r="D7554" t="s">
        <v>2749</v>
      </c>
      <c r="E7554">
        <v>3.4</v>
      </c>
      <c r="F7554">
        <v>746</v>
      </c>
      <c r="G7554" s="21">
        <v>6.64</v>
      </c>
      <c r="H7554">
        <v>2018</v>
      </c>
      <c r="J7554" t="str">
        <f>_xlfn.CONCAT(Table1[#This Row])</f>
        <v>Valpolicella Classico 2018ItalyValpolicellaZonin3.47466.642018</v>
      </c>
      <c r="S7554" t="b">
        <v>0</v>
      </c>
    </row>
    <row r="7555" spans="1:19" x14ac:dyDescent="0.2">
      <c r="A7555" t="s">
        <v>9151</v>
      </c>
      <c r="B7555" t="s">
        <v>16</v>
      </c>
      <c r="C7555" t="s">
        <v>53</v>
      </c>
      <c r="D7555" t="s">
        <v>2469</v>
      </c>
      <c r="E7555">
        <v>4.0999999999999996</v>
      </c>
      <c r="F7555">
        <v>742</v>
      </c>
      <c r="G7555" s="21">
        <v>9.5</v>
      </c>
      <c r="H7555">
        <v>2018</v>
      </c>
      <c r="J7555" t="str">
        <f>_xlfn.CONCAT(Table1[#This Row])</f>
        <v>Lu'Li Appassite 2018ItalyPugliaMasca del Tacco4.17429.52018</v>
      </c>
      <c r="S7555" t="b">
        <v>0</v>
      </c>
    </row>
    <row r="7556" spans="1:19" x14ac:dyDescent="0.2">
      <c r="A7556" t="s">
        <v>9146</v>
      </c>
      <c r="B7556" t="s">
        <v>9</v>
      </c>
      <c r="C7556" t="s">
        <v>7976</v>
      </c>
      <c r="D7556" t="s">
        <v>7977</v>
      </c>
      <c r="E7556">
        <v>3.9</v>
      </c>
      <c r="F7556">
        <v>740</v>
      </c>
      <c r="G7556" s="21">
        <v>15.9</v>
      </c>
      <c r="H7556">
        <v>2018</v>
      </c>
      <c r="J7556" t="str">
        <f>_xlfn.CONCAT(Table1[#This Row])</f>
        <v>Saumur-Champigny 2018FranceSaumur-ChampignyDomaine des Roches Neuves3.974015.92018</v>
      </c>
      <c r="S7556" t="b">
        <v>0</v>
      </c>
    </row>
    <row r="7557" spans="1:19" x14ac:dyDescent="0.2">
      <c r="A7557" t="s">
        <v>9109</v>
      </c>
      <c r="B7557" t="s">
        <v>62</v>
      </c>
      <c r="C7557" t="s">
        <v>1171</v>
      </c>
      <c r="D7557" t="s">
        <v>1286</v>
      </c>
      <c r="E7557">
        <v>3.7</v>
      </c>
      <c r="F7557">
        <v>735</v>
      </c>
      <c r="G7557" s="21">
        <v>5.5</v>
      </c>
      <c r="H7557">
        <v>2018</v>
      </c>
      <c r="J7557" t="str">
        <f>_xlfn.CONCAT(Table1[#This Row])</f>
        <v>Discover Pinotage - Shiraz 2018South AfricaWestern CapeSpier3.77355.52018</v>
      </c>
      <c r="S7557" t="b">
        <v>0</v>
      </c>
    </row>
    <row r="7558" spans="1:19" x14ac:dyDescent="0.2">
      <c r="A7558" t="s">
        <v>9107</v>
      </c>
      <c r="B7558" t="s">
        <v>16</v>
      </c>
      <c r="C7558" t="s">
        <v>228</v>
      </c>
      <c r="D7558" t="s">
        <v>2203</v>
      </c>
      <c r="E7558">
        <v>4.2</v>
      </c>
      <c r="F7558">
        <v>733</v>
      </c>
      <c r="G7558" s="21">
        <v>9.66</v>
      </c>
      <c r="H7558">
        <v>2018</v>
      </c>
      <c r="J7558" t="str">
        <f>_xlfn.CONCAT(Table1[#This Row])</f>
        <v>Appassimento Rosso 2018ItalyTerre SicilianeLuna Argenta4.27339.662018</v>
      </c>
      <c r="S7558" t="b">
        <v>0</v>
      </c>
    </row>
    <row r="7559" spans="1:19" x14ac:dyDescent="0.2">
      <c r="A7559" t="s">
        <v>3560</v>
      </c>
      <c r="B7559" t="s">
        <v>16</v>
      </c>
      <c r="C7559" t="s">
        <v>228</v>
      </c>
      <c r="D7559" t="s">
        <v>270</v>
      </c>
      <c r="E7559">
        <v>3.9</v>
      </c>
      <c r="F7559">
        <v>732</v>
      </c>
      <c r="G7559" s="21">
        <v>7.5</v>
      </c>
      <c r="H7559">
        <v>2018</v>
      </c>
      <c r="J7559" t="str">
        <f>_xlfn.CONCAT(Table1[#This Row])</f>
        <v>Syrah 2018ItalyTerre SicilianeCusumano3.97327.52018</v>
      </c>
      <c r="S7559" t="b">
        <v>0</v>
      </c>
    </row>
    <row r="7560" spans="1:19" x14ac:dyDescent="0.2">
      <c r="A7560" t="s">
        <v>7597</v>
      </c>
      <c r="B7560" t="s">
        <v>9</v>
      </c>
      <c r="C7560" t="s">
        <v>56</v>
      </c>
      <c r="D7560" t="s">
        <v>1489</v>
      </c>
      <c r="E7560">
        <v>3.7</v>
      </c>
      <c r="F7560">
        <v>730</v>
      </c>
      <c r="G7560" s="21">
        <v>11.5</v>
      </c>
      <c r="H7560">
        <v>2018</v>
      </c>
      <c r="J7560" t="str">
        <f>_xlfn.CONCAT(Table1[#This Row])</f>
        <v>Côtes du Rhône Rouge 2018FranceCôtes-du-RhôneDomaine de la Janasse3.773011.52018</v>
      </c>
      <c r="S7560" t="b">
        <v>0</v>
      </c>
    </row>
    <row r="7561" spans="1:19" x14ac:dyDescent="0.2">
      <c r="A7561" t="s">
        <v>9062</v>
      </c>
      <c r="B7561" t="s">
        <v>62</v>
      </c>
      <c r="C7561" t="s">
        <v>63</v>
      </c>
      <c r="D7561" t="s">
        <v>733</v>
      </c>
      <c r="E7561">
        <v>3.7</v>
      </c>
      <c r="F7561">
        <v>723</v>
      </c>
      <c r="G7561" s="21">
        <v>6.33</v>
      </c>
      <c r="H7561">
        <v>2018</v>
      </c>
      <c r="J7561" t="str">
        <f>_xlfn.CONCAT(Table1[#This Row])</f>
        <v>Cabernet Sauvignon - Shiraz 2018South AfricaStellenboschSimonsig3.77236.332018</v>
      </c>
      <c r="S7561" t="b">
        <v>0</v>
      </c>
    </row>
    <row r="7562" spans="1:19" x14ac:dyDescent="0.2">
      <c r="A7562" t="s">
        <v>9059</v>
      </c>
      <c r="B7562" t="s">
        <v>70</v>
      </c>
      <c r="C7562" t="s">
        <v>71</v>
      </c>
      <c r="D7562" t="s">
        <v>387</v>
      </c>
      <c r="E7562">
        <v>3.8</v>
      </c>
      <c r="F7562">
        <v>722</v>
      </c>
      <c r="G7562" s="21">
        <v>8.48</v>
      </c>
      <c r="H7562">
        <v>2018</v>
      </c>
      <c r="J7562" t="str">
        <f>_xlfn.CONCAT(Table1[#This Row])</f>
        <v>Red (Winemaker's Blend) 2018United StatesCaliforniaApothic3.87228.482018</v>
      </c>
      <c r="S7562" t="b">
        <v>0</v>
      </c>
    </row>
    <row r="7563" spans="1:19" x14ac:dyDescent="0.2">
      <c r="A7563" t="s">
        <v>9057</v>
      </c>
      <c r="B7563" t="s">
        <v>196</v>
      </c>
      <c r="C7563" t="s">
        <v>701</v>
      </c>
      <c r="D7563" t="s">
        <v>2160</v>
      </c>
      <c r="E7563">
        <v>3.9</v>
      </c>
      <c r="F7563">
        <v>720</v>
      </c>
      <c r="G7563" s="21">
        <v>11.46</v>
      </c>
      <c r="H7563">
        <v>2018</v>
      </c>
      <c r="J7563" t="str">
        <f>_xlfn.CONCAT(Table1[#This Row])</f>
        <v>Reserve Malbec 2018ArgentinaTupungatoDomaine Bousquet3.972011.462018</v>
      </c>
      <c r="S7563" t="b">
        <v>0</v>
      </c>
    </row>
    <row r="7564" spans="1:19" x14ac:dyDescent="0.2">
      <c r="A7564" t="s">
        <v>2981</v>
      </c>
      <c r="B7564" t="s">
        <v>16</v>
      </c>
      <c r="C7564" t="s">
        <v>53</v>
      </c>
      <c r="D7564" t="s">
        <v>661</v>
      </c>
      <c r="E7564">
        <v>3.7</v>
      </c>
      <c r="F7564">
        <v>720</v>
      </c>
      <c r="G7564" s="21">
        <v>10.68</v>
      </c>
      <c r="H7564">
        <v>2018</v>
      </c>
      <c r="J7564" t="str">
        <f>_xlfn.CONCAT(Table1[#This Row])</f>
        <v>Zinfandel 2018ItalyPugliaEpicuro3.772010.682018</v>
      </c>
      <c r="S7564" t="b">
        <v>0</v>
      </c>
    </row>
    <row r="7565" spans="1:19" x14ac:dyDescent="0.2">
      <c r="A7565" t="s">
        <v>864</v>
      </c>
      <c r="B7565" t="s">
        <v>16</v>
      </c>
      <c r="C7565" t="s">
        <v>228</v>
      </c>
      <c r="D7565" t="s">
        <v>455</v>
      </c>
      <c r="E7565">
        <v>3.6</v>
      </c>
      <c r="F7565">
        <v>717</v>
      </c>
      <c r="G7565" s="21">
        <v>5.0999999999999996</v>
      </c>
      <c r="H7565">
        <v>2018</v>
      </c>
      <c r="J7565" t="str">
        <f>_xlfn.CONCAT(Table1[#This Row])</f>
        <v>Nero d'Avola 2018ItalyTerre SicilianeBarone Montalto3.67175.12018</v>
      </c>
      <c r="S7565" t="b">
        <v>0</v>
      </c>
    </row>
    <row r="7566" spans="1:19" x14ac:dyDescent="0.2">
      <c r="A7566" t="s">
        <v>3560</v>
      </c>
      <c r="B7566" t="s">
        <v>9</v>
      </c>
      <c r="C7566" t="s">
        <v>175</v>
      </c>
      <c r="D7566" t="s">
        <v>176</v>
      </c>
      <c r="E7566">
        <v>3.8</v>
      </c>
      <c r="F7566">
        <v>713</v>
      </c>
      <c r="G7566" s="21">
        <v>5.36</v>
      </c>
      <c r="H7566">
        <v>2018</v>
      </c>
      <c r="J7566" t="str">
        <f>_xlfn.CONCAT(Table1[#This Row])</f>
        <v>Syrah 2018FrancePays d'OcLes Jamelles3.87135.362018</v>
      </c>
      <c r="S7566" t="b">
        <v>0</v>
      </c>
    </row>
    <row r="7567" spans="1:19" x14ac:dyDescent="0.2">
      <c r="A7567" t="s">
        <v>9012</v>
      </c>
      <c r="B7567" t="s">
        <v>196</v>
      </c>
      <c r="C7567" t="s">
        <v>197</v>
      </c>
      <c r="D7567" t="s">
        <v>1306</v>
      </c>
      <c r="E7567">
        <v>3.4</v>
      </c>
      <c r="F7567">
        <v>710</v>
      </c>
      <c r="G7567" s="21">
        <v>8.67</v>
      </c>
      <c r="H7567">
        <v>2018</v>
      </c>
      <c r="J7567" t="str">
        <f>_xlfn.CONCAT(Table1[#This Row])</f>
        <v>Tribu Cabernet Sauvignon 2018ArgentinaMendozaTrivento3.47108.672018</v>
      </c>
      <c r="S7567" t="b">
        <v>0</v>
      </c>
    </row>
    <row r="7568" spans="1:19" x14ac:dyDescent="0.2">
      <c r="A7568" t="s">
        <v>149</v>
      </c>
      <c r="B7568" t="s">
        <v>34</v>
      </c>
      <c r="C7568" t="s">
        <v>150</v>
      </c>
      <c r="D7568" t="s">
        <v>5903</v>
      </c>
      <c r="E7568">
        <v>3.3</v>
      </c>
      <c r="F7568">
        <v>709</v>
      </c>
      <c r="G7568" s="21">
        <v>4.76</v>
      </c>
      <c r="H7568">
        <v>2018</v>
      </c>
      <c r="J7568" t="str">
        <f>_xlfn.CONCAT(Table1[#This Row])</f>
        <v>Cabernet Sauvignon 2018ChileCentral ValleyAntares3.37094.762018</v>
      </c>
      <c r="S7568" t="b">
        <v>0</v>
      </c>
    </row>
    <row r="7569" spans="1:19" x14ac:dyDescent="0.2">
      <c r="A7569" t="s">
        <v>5126</v>
      </c>
      <c r="B7569" t="s">
        <v>34</v>
      </c>
      <c r="C7569" t="s">
        <v>718</v>
      </c>
      <c r="D7569" t="s">
        <v>3057</v>
      </c>
      <c r="E7569">
        <v>4.0999999999999996</v>
      </c>
      <c r="F7569">
        <v>702</v>
      </c>
      <c r="G7569" s="21">
        <v>13.89</v>
      </c>
      <c r="H7569">
        <v>2018</v>
      </c>
      <c r="J7569" t="str">
        <f>_xlfn.CONCAT(Table1[#This Row])</f>
        <v>Carmenère 2018ChileColchagua ValleyMontes Alpha4.170213.892018</v>
      </c>
      <c r="S7569" t="b">
        <v>0</v>
      </c>
    </row>
    <row r="7570" spans="1:19" x14ac:dyDescent="0.2">
      <c r="A7570" t="s">
        <v>4545</v>
      </c>
      <c r="B7570" t="s">
        <v>66</v>
      </c>
      <c r="C7570" t="s">
        <v>222</v>
      </c>
      <c r="D7570" t="s">
        <v>5043</v>
      </c>
      <c r="E7570">
        <v>3.5</v>
      </c>
      <c r="F7570">
        <v>696</v>
      </c>
      <c r="G7570" s="21">
        <v>10.99</v>
      </c>
      <c r="H7570">
        <v>2018</v>
      </c>
      <c r="J7570" t="str">
        <f>_xlfn.CONCAT(Table1[#This Row])</f>
        <v>Roble 2018SpainRibera del DueroPortia3.569610.992018</v>
      </c>
      <c r="S7570" t="b">
        <v>0</v>
      </c>
    </row>
    <row r="7571" spans="1:19" x14ac:dyDescent="0.2">
      <c r="A7571" t="s">
        <v>5757</v>
      </c>
      <c r="B7571" t="s">
        <v>30</v>
      </c>
      <c r="C7571" t="s">
        <v>2109</v>
      </c>
      <c r="D7571" t="s">
        <v>8900</v>
      </c>
      <c r="E7571">
        <v>3.3</v>
      </c>
      <c r="F7571">
        <v>690</v>
      </c>
      <c r="G7571" s="21">
        <v>12.42</v>
      </c>
      <c r="H7571">
        <v>2018</v>
      </c>
      <c r="J7571" t="str">
        <f>_xlfn.CONCAT(Table1[#This Row])</f>
        <v>Cellar Selection Pinot Noir 2018New ZealandHawke's BaySileni Estates3.369012.422018</v>
      </c>
      <c r="S7571" t="b">
        <v>0</v>
      </c>
    </row>
    <row r="7572" spans="1:19" x14ac:dyDescent="0.2">
      <c r="A7572" t="s">
        <v>8864</v>
      </c>
      <c r="B7572" t="s">
        <v>34</v>
      </c>
      <c r="C7572" t="s">
        <v>8865</v>
      </c>
      <c r="D7572" t="s">
        <v>531</v>
      </c>
      <c r="E7572">
        <v>3.5</v>
      </c>
      <c r="F7572">
        <v>689</v>
      </c>
      <c r="G7572" s="21">
        <v>10.5</v>
      </c>
      <c r="H7572">
        <v>2018</v>
      </c>
      <c r="J7572" t="str">
        <f>_xlfn.CONCAT(Table1[#This Row])</f>
        <v>Pinot Noir Reserva 2018ChileSan Antonio ValleyApaltagua3.568910.52018</v>
      </c>
      <c r="S7572" t="b">
        <v>0</v>
      </c>
    </row>
    <row r="7573" spans="1:19" x14ac:dyDescent="0.2">
      <c r="A7573" t="s">
        <v>8862</v>
      </c>
      <c r="B7573" t="s">
        <v>34</v>
      </c>
      <c r="C7573" t="s">
        <v>150</v>
      </c>
      <c r="D7573" t="s">
        <v>1833</v>
      </c>
      <c r="E7573">
        <v>3.6</v>
      </c>
      <c r="F7573">
        <v>688</v>
      </c>
      <c r="G7573" s="21">
        <v>6</v>
      </c>
      <c r="H7573">
        <v>2018</v>
      </c>
      <c r="J7573" t="str">
        <f>_xlfn.CONCAT(Table1[#This Row])</f>
        <v>Tocornal Merlot 2018ChileCentral ValleyCono Sur3.668862018</v>
      </c>
      <c r="S7573" t="b">
        <v>0</v>
      </c>
    </row>
    <row r="7574" spans="1:19" x14ac:dyDescent="0.2">
      <c r="A7574" t="s">
        <v>174</v>
      </c>
      <c r="B7574" t="s">
        <v>70</v>
      </c>
      <c r="C7574" t="s">
        <v>71</v>
      </c>
      <c r="D7574" t="s">
        <v>2982</v>
      </c>
      <c r="E7574">
        <v>3.7</v>
      </c>
      <c r="F7574">
        <v>685</v>
      </c>
      <c r="G7574" s="21">
        <v>6.05</v>
      </c>
      <c r="H7574">
        <v>2018</v>
      </c>
      <c r="J7574" t="str">
        <f>_xlfn.CONCAT(Table1[#This Row])</f>
        <v>Merlot 2018United StatesCaliforniaGallo Family Vineyards3.76856.052018</v>
      </c>
      <c r="S7574" t="b">
        <v>0</v>
      </c>
    </row>
    <row r="7575" spans="1:19" x14ac:dyDescent="0.2">
      <c r="A7575" t="s">
        <v>8849</v>
      </c>
      <c r="B7575" t="s">
        <v>16</v>
      </c>
      <c r="C7575" t="s">
        <v>53</v>
      </c>
      <c r="D7575" t="s">
        <v>2242</v>
      </c>
      <c r="E7575">
        <v>3.9</v>
      </c>
      <c r="F7575">
        <v>681</v>
      </c>
      <c r="G7575" s="21">
        <v>4.95</v>
      </c>
      <c r="H7575">
        <v>2018</v>
      </c>
      <c r="J7575" t="str">
        <f>_xlfn.CONCAT(Table1[#This Row])</f>
        <v>Negroamaro I Muri 2018ItalyPugliaVigneti del Salento3.96814.952018</v>
      </c>
      <c r="S7575" t="b">
        <v>0</v>
      </c>
    </row>
    <row r="7576" spans="1:19" x14ac:dyDescent="0.2">
      <c r="A7576" t="s">
        <v>8777</v>
      </c>
      <c r="B7576" t="s">
        <v>16</v>
      </c>
      <c r="C7576" t="s">
        <v>120</v>
      </c>
      <c r="D7576" t="s">
        <v>589</v>
      </c>
      <c r="E7576">
        <v>3.7</v>
      </c>
      <c r="F7576">
        <v>670</v>
      </c>
      <c r="G7576" s="21">
        <v>11.48</v>
      </c>
      <c r="H7576">
        <v>2018</v>
      </c>
      <c r="J7576" t="str">
        <f>_xlfn.CONCAT(Table1[#This Row])</f>
        <v>Fiulot Barbera d'Asti 2018ItalyBarbera d'AstiPrunotto3.767011.482018</v>
      </c>
      <c r="S7576" t="b">
        <v>0</v>
      </c>
    </row>
    <row r="7577" spans="1:19" x14ac:dyDescent="0.2">
      <c r="A7577" t="s">
        <v>149</v>
      </c>
      <c r="B7577" t="s">
        <v>34</v>
      </c>
      <c r="C7577" t="s">
        <v>718</v>
      </c>
      <c r="D7577" t="s">
        <v>5145</v>
      </c>
      <c r="E7577">
        <v>3.6</v>
      </c>
      <c r="F7577">
        <v>666</v>
      </c>
      <c r="G7577" s="21">
        <v>9.4</v>
      </c>
      <c r="H7577">
        <v>2018</v>
      </c>
      <c r="J7577" t="str">
        <f>_xlfn.CONCAT(Table1[#This Row])</f>
        <v>Cabernet Sauvignon 2018ChileColchagua ValleyLos Vascos3.66669.42018</v>
      </c>
      <c r="S7577" t="b">
        <v>0</v>
      </c>
    </row>
    <row r="7578" spans="1:19" x14ac:dyDescent="0.2">
      <c r="A7578" t="s">
        <v>4750</v>
      </c>
      <c r="B7578" t="s">
        <v>66</v>
      </c>
      <c r="C7578" t="s">
        <v>308</v>
      </c>
      <c r="D7578" t="s">
        <v>8697</v>
      </c>
      <c r="E7578">
        <v>3.6</v>
      </c>
      <c r="F7578">
        <v>657</v>
      </c>
      <c r="G7578" s="21">
        <v>8.6999999999999993</v>
      </c>
      <c r="H7578">
        <v>2018</v>
      </c>
      <c r="J7578" t="str">
        <f>_xlfn.CONCAT(Table1[#This Row])</f>
        <v>Garnacha 2018SpainRiojaLa Maldita3.66578.72018</v>
      </c>
      <c r="S7578" t="b">
        <v>0</v>
      </c>
    </row>
    <row r="7579" spans="1:19" x14ac:dyDescent="0.2">
      <c r="A7579" t="s">
        <v>1391</v>
      </c>
      <c r="B7579" t="s">
        <v>62</v>
      </c>
      <c r="C7579" t="s">
        <v>1343</v>
      </c>
      <c r="D7579" t="s">
        <v>1344</v>
      </c>
      <c r="E7579">
        <v>4</v>
      </c>
      <c r="F7579">
        <v>651</v>
      </c>
      <c r="G7579" s="21">
        <v>11.75</v>
      </c>
      <c r="H7579">
        <v>2018</v>
      </c>
      <c r="J7579" t="str">
        <f>_xlfn.CONCAT(Table1[#This Row])</f>
        <v>Pinotage 2018South AfricaDurbanvilleDiemersdal465111.752018</v>
      </c>
      <c r="S7579" t="b">
        <v>0</v>
      </c>
    </row>
    <row r="7580" spans="1:19" x14ac:dyDescent="0.2">
      <c r="A7580" t="s">
        <v>8683</v>
      </c>
      <c r="B7580" t="s">
        <v>16</v>
      </c>
      <c r="C7580" t="s">
        <v>926</v>
      </c>
      <c r="D7580" t="s">
        <v>927</v>
      </c>
      <c r="E7580">
        <v>3.9</v>
      </c>
      <c r="F7580">
        <v>650</v>
      </c>
      <c r="G7580" s="21">
        <v>14.9</v>
      </c>
      <c r="H7580">
        <v>2018</v>
      </c>
      <c r="J7580" t="str">
        <f>_xlfn.CONCAT(Table1[#This Row])</f>
        <v>Etna Rosso 2018ItalyEtnaTenuta delle Terre Nere3.965014.92018</v>
      </c>
      <c r="S7580" t="b">
        <v>0</v>
      </c>
    </row>
    <row r="7581" spans="1:19" x14ac:dyDescent="0.2">
      <c r="A7581" t="s">
        <v>8684</v>
      </c>
      <c r="B7581" t="s">
        <v>16</v>
      </c>
      <c r="C7581" t="s">
        <v>638</v>
      </c>
      <c r="D7581" t="s">
        <v>2749</v>
      </c>
      <c r="E7581">
        <v>3.5</v>
      </c>
      <c r="F7581">
        <v>650</v>
      </c>
      <c r="G7581" s="21">
        <v>6.41</v>
      </c>
      <c r="H7581">
        <v>2018</v>
      </c>
      <c r="J7581" t="str">
        <f>_xlfn.CONCAT(Table1[#This Row])</f>
        <v>Montepulciano D'Abruzzo 2018ItalyMontepulciano d'AbruzzoZonin3.56506.412018</v>
      </c>
      <c r="S7581" t="b">
        <v>0</v>
      </c>
    </row>
    <row r="7582" spans="1:19" x14ac:dyDescent="0.2">
      <c r="A7582" t="s">
        <v>8572</v>
      </c>
      <c r="B7582" t="s">
        <v>9</v>
      </c>
      <c r="C7582" t="s">
        <v>836</v>
      </c>
      <c r="D7582" t="s">
        <v>2174</v>
      </c>
      <c r="E7582">
        <v>3.9</v>
      </c>
      <c r="F7582">
        <v>636</v>
      </c>
      <c r="G7582" s="21">
        <v>13.9</v>
      </c>
      <c r="H7582">
        <v>2018</v>
      </c>
      <c r="J7582" t="str">
        <f>_xlfn.CONCAT(Table1[#This Row])</f>
        <v>Château Cambon Beaujolais 2018FranceBeaujolaisDomaine Mathieu &amp; Camille Lapierre3.963613.92018</v>
      </c>
      <c r="S7582" t="b">
        <v>0</v>
      </c>
    </row>
    <row r="7583" spans="1:19" x14ac:dyDescent="0.2">
      <c r="A7583" t="s">
        <v>8453</v>
      </c>
      <c r="B7583" t="s">
        <v>16</v>
      </c>
      <c r="C7583" t="s">
        <v>99</v>
      </c>
      <c r="D7583" t="s">
        <v>749</v>
      </c>
      <c r="E7583">
        <v>3.7</v>
      </c>
      <c r="F7583">
        <v>616</v>
      </c>
      <c r="G7583" s="21">
        <v>10.5</v>
      </c>
      <c r="H7583">
        <v>2018</v>
      </c>
      <c r="J7583" t="str">
        <f>_xlfn.CONCAT(Table1[#This Row])</f>
        <v>Graticcio Appassionato 2018ItalyVenetoTommasi3.761610.52018</v>
      </c>
      <c r="S7583" t="b">
        <v>0</v>
      </c>
    </row>
    <row r="7584" spans="1:19" x14ac:dyDescent="0.2">
      <c r="A7584" t="s">
        <v>8402</v>
      </c>
      <c r="B7584" t="s">
        <v>34</v>
      </c>
      <c r="C7584" t="s">
        <v>1191</v>
      </c>
      <c r="D7584" t="s">
        <v>2314</v>
      </c>
      <c r="E7584">
        <v>3.5</v>
      </c>
      <c r="F7584">
        <v>609</v>
      </c>
      <c r="G7584" s="21">
        <v>9.5</v>
      </c>
      <c r="H7584">
        <v>2018</v>
      </c>
      <c r="J7584" t="str">
        <f>_xlfn.CONCAT(Table1[#This Row])</f>
        <v>Merlot (Carménère - Syrah) 2018ChileRapel ValleyTrio3.56099.52018</v>
      </c>
      <c r="S7584" t="b">
        <v>0</v>
      </c>
    </row>
    <row r="7585" spans="1:19" x14ac:dyDescent="0.2">
      <c r="A7585" t="s">
        <v>3288</v>
      </c>
      <c r="B7585" t="s">
        <v>16</v>
      </c>
      <c r="C7585" t="s">
        <v>470</v>
      </c>
      <c r="D7585" t="s">
        <v>6577</v>
      </c>
      <c r="E7585">
        <v>3.6</v>
      </c>
      <c r="F7585">
        <v>606</v>
      </c>
      <c r="G7585" s="21">
        <v>8.68</v>
      </c>
      <c r="H7585">
        <v>2018</v>
      </c>
      <c r="J7585" t="str">
        <f>_xlfn.CONCAT(Table1[#This Row])</f>
        <v>Valpolicella Classico 2018ItalyValpolicella ClassicoSperi3.66068.682018</v>
      </c>
      <c r="S7585" t="b">
        <v>0</v>
      </c>
    </row>
    <row r="7586" spans="1:19" x14ac:dyDescent="0.2">
      <c r="A7586" t="s">
        <v>8396</v>
      </c>
      <c r="B7586" t="s">
        <v>9</v>
      </c>
      <c r="C7586" t="s">
        <v>175</v>
      </c>
      <c r="D7586" t="s">
        <v>173</v>
      </c>
      <c r="E7586">
        <v>3.8</v>
      </c>
      <c r="F7586">
        <v>604</v>
      </c>
      <c r="G7586" s="21">
        <v>7.5</v>
      </c>
      <c r="H7586">
        <v>2018</v>
      </c>
      <c r="J7586" t="str">
        <f>_xlfn.CONCAT(Table1[#This Row])</f>
        <v>Vignes de Nicole Cabernet Sauvignon - Merlot Pays d'Oc 2018FrancePays d'OcPaul Mas3.86047.52018</v>
      </c>
      <c r="S7586" t="b">
        <v>0</v>
      </c>
    </row>
    <row r="7587" spans="1:19" x14ac:dyDescent="0.2">
      <c r="A7587" t="s">
        <v>8394</v>
      </c>
      <c r="B7587" t="s">
        <v>70</v>
      </c>
      <c r="C7587" t="s">
        <v>71</v>
      </c>
      <c r="D7587" t="s">
        <v>3611</v>
      </c>
      <c r="E7587">
        <v>3.7</v>
      </c>
      <c r="F7587">
        <v>603</v>
      </c>
      <c r="G7587" s="21">
        <v>12.9</v>
      </c>
      <c r="H7587">
        <v>2018</v>
      </c>
      <c r="J7587" t="str">
        <f>_xlfn.CONCAT(Table1[#This Row])</f>
        <v>Founders' Estate Zinfandel 2018United StatesCaliforniaBeringer3.760312.92018</v>
      </c>
      <c r="S7587" t="b">
        <v>0</v>
      </c>
    </row>
    <row r="7588" spans="1:19" x14ac:dyDescent="0.2">
      <c r="A7588" t="s">
        <v>8275</v>
      </c>
      <c r="B7588" t="s">
        <v>16</v>
      </c>
      <c r="C7588" t="s">
        <v>17</v>
      </c>
      <c r="D7588" t="s">
        <v>7622</v>
      </c>
      <c r="E7588">
        <v>3.9</v>
      </c>
      <c r="F7588">
        <v>589</v>
      </c>
      <c r="G7588" s="21">
        <v>21.2</v>
      </c>
      <c r="H7588">
        <v>2018</v>
      </c>
      <c r="J7588" t="str">
        <f>_xlfn.CONCAT(Table1[#This Row])</f>
        <v>Campo di Sasso Insoglio del Cinghiale 2018ItalyToscanaBiserno3.958921.22018</v>
      </c>
      <c r="S7588" t="b">
        <v>0</v>
      </c>
    </row>
    <row r="7589" spans="1:19" x14ac:dyDescent="0.2">
      <c r="A7589" t="s">
        <v>730</v>
      </c>
      <c r="B7589" t="s">
        <v>16</v>
      </c>
      <c r="C7589" t="s">
        <v>302</v>
      </c>
      <c r="D7589" t="s">
        <v>8270</v>
      </c>
      <c r="E7589">
        <v>3.9</v>
      </c>
      <c r="F7589">
        <v>588</v>
      </c>
      <c r="G7589" s="21">
        <v>11.17</v>
      </c>
      <c r="H7589">
        <v>2018</v>
      </c>
      <c r="J7589" t="str">
        <f>_xlfn.CONCAT(Table1[#This Row])</f>
        <v>Primitivo di Manduria 2018ItalyPrimitivo di ManduriaCapo Zafferano3.958811.172018</v>
      </c>
      <c r="S7589" t="b">
        <v>0</v>
      </c>
    </row>
    <row r="7590" spans="1:19" x14ac:dyDescent="0.2">
      <c r="A7590" t="s">
        <v>8272</v>
      </c>
      <c r="B7590" t="s">
        <v>66</v>
      </c>
      <c r="C7590" t="s">
        <v>449</v>
      </c>
      <c r="D7590" t="s">
        <v>8273</v>
      </c>
      <c r="E7590">
        <v>3.7</v>
      </c>
      <c r="F7590">
        <v>588</v>
      </c>
      <c r="G7590" s="21">
        <v>4.95</v>
      </c>
      <c r="H7590">
        <v>2018</v>
      </c>
      <c r="J7590" t="str">
        <f>_xlfn.CONCAT(Table1[#This Row])</f>
        <v>Caño Tempranillo - Garnacha Toro 2018SpainToroBajoz3.75884.952018</v>
      </c>
      <c r="S7590" t="b">
        <v>0</v>
      </c>
    </row>
    <row r="7591" spans="1:19" x14ac:dyDescent="0.2">
      <c r="A7591" t="s">
        <v>1490</v>
      </c>
      <c r="B7591" t="s">
        <v>16</v>
      </c>
      <c r="C7591" t="s">
        <v>888</v>
      </c>
      <c r="D7591" t="s">
        <v>1712</v>
      </c>
      <c r="E7591">
        <v>3.8</v>
      </c>
      <c r="F7591">
        <v>587</v>
      </c>
      <c r="G7591" s="21">
        <v>8.99</v>
      </c>
      <c r="H7591">
        <v>2018</v>
      </c>
      <c r="J7591" t="str">
        <f>_xlfn.CONCAT(Table1[#This Row])</f>
        <v>Rosso di Montepulciano 2018ItalyRosso di MontepulcianoPoliziano3.85878.992018</v>
      </c>
      <c r="S7591" t="b">
        <v>0</v>
      </c>
    </row>
    <row r="7592" spans="1:19" x14ac:dyDescent="0.2">
      <c r="A7592" t="s">
        <v>8264</v>
      </c>
      <c r="B7592" t="s">
        <v>66</v>
      </c>
      <c r="C7592" t="s">
        <v>570</v>
      </c>
      <c r="D7592" t="s">
        <v>6009</v>
      </c>
      <c r="E7592">
        <v>3.6</v>
      </c>
      <c r="F7592">
        <v>587</v>
      </c>
      <c r="G7592" s="21">
        <v>5.7</v>
      </c>
      <c r="H7592">
        <v>2018</v>
      </c>
      <c r="J7592" t="str">
        <f>_xlfn.CONCAT(Table1[#This Row])</f>
        <v>Volatinero Tempranillo 2018SpainCariñenaEl Circo3.65875.72018</v>
      </c>
      <c r="S7592" t="b">
        <v>0</v>
      </c>
    </row>
    <row r="7593" spans="1:19" x14ac:dyDescent="0.2">
      <c r="A7593" t="s">
        <v>8253</v>
      </c>
      <c r="B7593" t="s">
        <v>16</v>
      </c>
      <c r="C7593" t="s">
        <v>638</v>
      </c>
      <c r="D7593" t="s">
        <v>2550</v>
      </c>
      <c r="E7593">
        <v>3.6</v>
      </c>
      <c r="F7593">
        <v>584</v>
      </c>
      <c r="G7593" s="21">
        <v>5.9</v>
      </c>
      <c r="H7593">
        <v>2018</v>
      </c>
      <c r="J7593" t="str">
        <f>_xlfn.CONCAT(Table1[#This Row])</f>
        <v>Fantini Montepulciano d'Abruzzo 2018ItalyMontepulciano d'AbruzzoFarnese3.65845.92018</v>
      </c>
      <c r="S7593" t="b">
        <v>0</v>
      </c>
    </row>
    <row r="7594" spans="1:19" x14ac:dyDescent="0.2">
      <c r="A7594" t="s">
        <v>8203</v>
      </c>
      <c r="B7594" t="s">
        <v>66</v>
      </c>
      <c r="C7594" t="s">
        <v>147</v>
      </c>
      <c r="D7594" t="s">
        <v>970</v>
      </c>
      <c r="E7594">
        <v>3.6</v>
      </c>
      <c r="F7594">
        <v>579</v>
      </c>
      <c r="G7594" s="21">
        <v>6.89</v>
      </c>
      <c r="H7594">
        <v>2018</v>
      </c>
      <c r="J7594" t="str">
        <f>_xlfn.CONCAT(Table1[#This Row])</f>
        <v>Riscal Tempranillo 2018SpainCastilla y LeónMarqués de Riscal3.65796.892018</v>
      </c>
      <c r="S7594" t="b">
        <v>0</v>
      </c>
    </row>
    <row r="7595" spans="1:19" x14ac:dyDescent="0.2">
      <c r="A7595" t="s">
        <v>8188</v>
      </c>
      <c r="B7595" t="s">
        <v>62</v>
      </c>
      <c r="C7595" t="s">
        <v>63</v>
      </c>
      <c r="D7595" t="s">
        <v>1386</v>
      </c>
      <c r="E7595">
        <v>3.6</v>
      </c>
      <c r="F7595">
        <v>575</v>
      </c>
      <c r="G7595" s="21">
        <v>10.9</v>
      </c>
      <c r="H7595">
        <v>2018</v>
      </c>
      <c r="J7595" t="str">
        <f>_xlfn.CONCAT(Table1[#This Row])</f>
        <v>Kadette Pinotage 2018South AfricaStellenboschKanonkop3.657510.92018</v>
      </c>
      <c r="S7595" t="b">
        <v>0</v>
      </c>
    </row>
    <row r="7596" spans="1:19" x14ac:dyDescent="0.2">
      <c r="A7596" t="s">
        <v>8183</v>
      </c>
      <c r="B7596" t="s">
        <v>16</v>
      </c>
      <c r="C7596" t="s">
        <v>53</v>
      </c>
      <c r="D7596" t="s">
        <v>8184</v>
      </c>
      <c r="E7596">
        <v>4.0999999999999996</v>
      </c>
      <c r="F7596">
        <v>573</v>
      </c>
      <c r="G7596" s="21">
        <v>9.9</v>
      </c>
      <c r="H7596">
        <v>2018</v>
      </c>
      <c r="J7596" t="str">
        <f>_xlfn.CONCAT(Table1[#This Row])</f>
        <v>Appassite 2018ItalyPugliaNero Grande4.15739.92018</v>
      </c>
      <c r="S7596" t="b">
        <v>0</v>
      </c>
    </row>
    <row r="7597" spans="1:19" x14ac:dyDescent="0.2">
      <c r="A7597" t="s">
        <v>630</v>
      </c>
      <c r="B7597" t="s">
        <v>9</v>
      </c>
      <c r="C7597" t="s">
        <v>175</v>
      </c>
      <c r="D7597" t="s">
        <v>176</v>
      </c>
      <c r="E7597">
        <v>3.5</v>
      </c>
      <c r="F7597">
        <v>571</v>
      </c>
      <c r="G7597" s="21">
        <v>6.33</v>
      </c>
      <c r="H7597">
        <v>2018</v>
      </c>
      <c r="J7597" t="str">
        <f>_xlfn.CONCAT(Table1[#This Row])</f>
        <v>Pinot Noir 2018FrancePays d'OcLes Jamelles3.55716.332018</v>
      </c>
      <c r="S7597" t="b">
        <v>0</v>
      </c>
    </row>
    <row r="7598" spans="1:19" x14ac:dyDescent="0.2">
      <c r="A7598" t="s">
        <v>8130</v>
      </c>
      <c r="B7598" t="s">
        <v>70</v>
      </c>
      <c r="C7598" t="s">
        <v>71</v>
      </c>
      <c r="D7598" t="s">
        <v>3763</v>
      </c>
      <c r="E7598">
        <v>4.0999999999999996</v>
      </c>
      <c r="F7598">
        <v>567</v>
      </c>
      <c r="G7598" s="21">
        <v>41.92</v>
      </c>
      <c r="H7598">
        <v>2018</v>
      </c>
      <c r="J7598" t="str">
        <f>_xlfn.CONCAT(Table1[#This Row])</f>
        <v>Abstract 2018United StatesCaliforniaOrin Swift4.156741.922018</v>
      </c>
      <c r="S7598" t="b">
        <v>0</v>
      </c>
    </row>
    <row r="7599" spans="1:19" x14ac:dyDescent="0.2">
      <c r="A7599" t="s">
        <v>8128</v>
      </c>
      <c r="B7599" t="s">
        <v>16</v>
      </c>
      <c r="C7599" t="s">
        <v>1024</v>
      </c>
      <c r="D7599" t="s">
        <v>2472</v>
      </c>
      <c r="E7599">
        <v>3.8</v>
      </c>
      <c r="F7599">
        <v>566</v>
      </c>
      <c r="G7599" s="21">
        <v>11.21</v>
      </c>
      <c r="H7599">
        <v>2018</v>
      </c>
      <c r="J7599" t="str">
        <f>_xlfn.CONCAT(Table1[#This Row])</f>
        <v>Langhe Rosso 2018ItalyLangheG.D. Vajra3.856611.212018</v>
      </c>
      <c r="S7599" t="b">
        <v>0</v>
      </c>
    </row>
    <row r="7600" spans="1:19" x14ac:dyDescent="0.2">
      <c r="A7600" t="s">
        <v>1337</v>
      </c>
      <c r="B7600" t="s">
        <v>16</v>
      </c>
      <c r="C7600" t="s">
        <v>74</v>
      </c>
      <c r="D7600" t="s">
        <v>2092</v>
      </c>
      <c r="E7600">
        <v>3.7</v>
      </c>
      <c r="F7600">
        <v>555</v>
      </c>
      <c r="G7600" s="21">
        <v>7.5</v>
      </c>
      <c r="H7600">
        <v>2018</v>
      </c>
      <c r="J7600" t="str">
        <f>_xlfn.CONCAT(Table1[#This Row])</f>
        <v>Primitivo 2018ItalySalentoPaololeo3.75557.52018</v>
      </c>
      <c r="S7600" t="b">
        <v>0</v>
      </c>
    </row>
    <row r="7601" spans="1:19" x14ac:dyDescent="0.2">
      <c r="A7601" t="s">
        <v>8054</v>
      </c>
      <c r="B7601" t="s">
        <v>16</v>
      </c>
      <c r="C7601" t="s">
        <v>53</v>
      </c>
      <c r="D7601" t="s">
        <v>6108</v>
      </c>
      <c r="E7601">
        <v>3.9</v>
      </c>
      <c r="F7601">
        <v>551</v>
      </c>
      <c r="G7601" s="21">
        <v>6.77</v>
      </c>
      <c r="H7601">
        <v>2018</v>
      </c>
      <c r="J7601" t="str">
        <f>_xlfn.CONCAT(Table1[#This Row])</f>
        <v>San Domino 2018ItalyPugliaMontedidio3.95516.772018</v>
      </c>
      <c r="S7601" t="b">
        <v>0</v>
      </c>
    </row>
    <row r="7602" spans="1:19" x14ac:dyDescent="0.2">
      <c r="A7602" t="s">
        <v>8052</v>
      </c>
      <c r="B7602" t="s">
        <v>9</v>
      </c>
      <c r="C7602" t="s">
        <v>117</v>
      </c>
      <c r="D7602" t="s">
        <v>2476</v>
      </c>
      <c r="E7602">
        <v>3.6</v>
      </c>
      <c r="F7602">
        <v>550</v>
      </c>
      <c r="G7602" s="21">
        <v>12.57</v>
      </c>
      <c r="H7602">
        <v>2018</v>
      </c>
      <c r="J7602" t="str">
        <f>_xlfn.CONCAT(Table1[#This Row])</f>
        <v>Bourgogne Pinot Noir 2018FranceBourgogneLouis Latour3.655012.572018</v>
      </c>
      <c r="S7602" t="b">
        <v>0</v>
      </c>
    </row>
    <row r="7603" spans="1:19" x14ac:dyDescent="0.2">
      <c r="A7603" t="s">
        <v>7998</v>
      </c>
      <c r="B7603" t="s">
        <v>34</v>
      </c>
      <c r="C7603" t="s">
        <v>599</v>
      </c>
      <c r="D7603" t="s">
        <v>3779</v>
      </c>
      <c r="E7603">
        <v>3.5</v>
      </c>
      <c r="F7603">
        <v>549</v>
      </c>
      <c r="G7603" s="21">
        <v>7.66</v>
      </c>
      <c r="H7603">
        <v>2018</v>
      </c>
      <c r="J7603" t="str">
        <f>_xlfn.CONCAT(Table1[#This Row])</f>
        <v>Cabernet Sauvignon (Select Terroir Reserva) 2018ChileMaipo ValleySanta Ema3.55497.662018</v>
      </c>
      <c r="S7603" t="b">
        <v>0</v>
      </c>
    </row>
    <row r="7604" spans="1:19" x14ac:dyDescent="0.2">
      <c r="A7604" t="s">
        <v>7991</v>
      </c>
      <c r="B7604" t="s">
        <v>16</v>
      </c>
      <c r="C7604" t="s">
        <v>302</v>
      </c>
      <c r="D7604" t="s">
        <v>2092</v>
      </c>
      <c r="E7604">
        <v>4.0999999999999996</v>
      </c>
      <c r="F7604">
        <v>546</v>
      </c>
      <c r="G7604" s="21">
        <v>10.5</v>
      </c>
      <c r="H7604">
        <v>2018</v>
      </c>
      <c r="J7604" t="str">
        <f>_xlfn.CONCAT(Table1[#This Row])</f>
        <v>Passo del Cardinale Primitivo di Manduria 2018ItalyPrimitivo di ManduriaPaololeo4.154610.52018</v>
      </c>
      <c r="S7604" t="b">
        <v>0</v>
      </c>
    </row>
    <row r="7605" spans="1:19" x14ac:dyDescent="0.2">
      <c r="A7605" t="s">
        <v>7983</v>
      </c>
      <c r="B7605" t="s">
        <v>46</v>
      </c>
      <c r="C7605" t="s">
        <v>59</v>
      </c>
      <c r="D7605" t="s">
        <v>7984</v>
      </c>
      <c r="E7605">
        <v>3.5</v>
      </c>
      <c r="F7605">
        <v>542</v>
      </c>
      <c r="G7605" s="21">
        <v>7.31</v>
      </c>
      <c r="H7605">
        <v>2018</v>
      </c>
      <c r="J7605" t="str">
        <f>_xlfn.CONCAT(Table1[#This Row])</f>
        <v>Shiraz - Cabernet 2018AustraliaSouth Eastern AustraliaRawson's Retreat3.55427.312018</v>
      </c>
      <c r="S7605" t="b">
        <v>0</v>
      </c>
    </row>
    <row r="7606" spans="1:19" x14ac:dyDescent="0.2">
      <c r="A7606" t="s">
        <v>7981</v>
      </c>
      <c r="B7606" t="s">
        <v>9</v>
      </c>
      <c r="C7606" t="s">
        <v>175</v>
      </c>
      <c r="D7606" t="s">
        <v>2766</v>
      </c>
      <c r="E7606">
        <v>3.6</v>
      </c>
      <c r="F7606">
        <v>541</v>
      </c>
      <c r="G7606" s="21">
        <v>5.81</v>
      </c>
      <c r="H7606">
        <v>2018</v>
      </c>
      <c r="J7606" t="str">
        <f>_xlfn.CONCAT(Table1[#This Row])</f>
        <v>Ribet Red Cabernet Sauvignon - Merlot 2018FrancePays d'OcArrogant Frog3.65415.812018</v>
      </c>
      <c r="S7606" t="b">
        <v>0</v>
      </c>
    </row>
    <row r="7607" spans="1:19" x14ac:dyDescent="0.2">
      <c r="A7607" t="s">
        <v>802</v>
      </c>
      <c r="B7607" t="s">
        <v>196</v>
      </c>
      <c r="C7607" t="s">
        <v>1107</v>
      </c>
      <c r="D7607" t="s">
        <v>6825</v>
      </c>
      <c r="E7607">
        <v>3.7</v>
      </c>
      <c r="F7607">
        <v>539</v>
      </c>
      <c r="G7607" s="21">
        <v>9.6999999999999993</v>
      </c>
      <c r="H7607">
        <v>2018</v>
      </c>
      <c r="J7607" t="str">
        <f>_xlfn.CONCAT(Table1[#This Row])</f>
        <v>Malbec 2018ArgentinaLujan de CuyoSottano3.75399.72018</v>
      </c>
      <c r="S7607" t="b">
        <v>0</v>
      </c>
    </row>
    <row r="7608" spans="1:19" x14ac:dyDescent="0.2">
      <c r="A7608" t="s">
        <v>802</v>
      </c>
      <c r="B7608" t="s">
        <v>196</v>
      </c>
      <c r="C7608" t="s">
        <v>197</v>
      </c>
      <c r="D7608" t="s">
        <v>3104</v>
      </c>
      <c r="E7608">
        <v>3.5</v>
      </c>
      <c r="F7608">
        <v>539</v>
      </c>
      <c r="G7608" s="21">
        <v>9.99</v>
      </c>
      <c r="H7608">
        <v>2018</v>
      </c>
      <c r="J7608" t="str">
        <f>_xlfn.CONCAT(Table1[#This Row])</f>
        <v>Malbec 2018ArgentinaMendozaTinto Negro (TintoNegro)3.55399.992018</v>
      </c>
      <c r="S7608" t="b">
        <v>0</v>
      </c>
    </row>
    <row r="7609" spans="1:19" x14ac:dyDescent="0.2">
      <c r="A7609" t="s">
        <v>7927</v>
      </c>
      <c r="B7609" t="s">
        <v>66</v>
      </c>
      <c r="C7609" t="s">
        <v>222</v>
      </c>
      <c r="D7609" t="s">
        <v>7928</v>
      </c>
      <c r="E7609">
        <v>3.8</v>
      </c>
      <c r="F7609">
        <v>538</v>
      </c>
      <c r="G7609" s="21">
        <v>9.65</v>
      </c>
      <c r="H7609">
        <v>2018</v>
      </c>
      <c r="J7609" t="str">
        <f>_xlfn.CONCAT(Table1[#This Row])</f>
        <v>Cinco Elementos 2018SpainRibera del DueroLa Cepa Alta3.85389.652018</v>
      </c>
      <c r="S7609" t="b">
        <v>0</v>
      </c>
    </row>
    <row r="7610" spans="1:19" x14ac:dyDescent="0.2">
      <c r="A7610" t="s">
        <v>864</v>
      </c>
      <c r="B7610" t="s">
        <v>16</v>
      </c>
      <c r="C7610" t="s">
        <v>228</v>
      </c>
      <c r="D7610" t="s">
        <v>1317</v>
      </c>
      <c r="E7610">
        <v>3.7</v>
      </c>
      <c r="F7610">
        <v>538</v>
      </c>
      <c r="G7610" s="21">
        <v>4.9000000000000004</v>
      </c>
      <c r="H7610">
        <v>2018</v>
      </c>
      <c r="J7610" t="str">
        <f>_xlfn.CONCAT(Table1[#This Row])</f>
        <v>Nero d'Avola 2018ItalyTerre SicilianeZabu3.75384.92018</v>
      </c>
      <c r="S7610" t="b">
        <v>0</v>
      </c>
    </row>
    <row r="7611" spans="1:19" x14ac:dyDescent="0.2">
      <c r="A7611" t="s">
        <v>2840</v>
      </c>
      <c r="B7611" t="s">
        <v>16</v>
      </c>
      <c r="C7611" t="s">
        <v>299</v>
      </c>
      <c r="D7611" t="s">
        <v>300</v>
      </c>
      <c r="E7611">
        <v>3.4</v>
      </c>
      <c r="F7611">
        <v>538</v>
      </c>
      <c r="G7611" s="21">
        <v>6.2</v>
      </c>
      <c r="H7611">
        <v>2018</v>
      </c>
      <c r="J7611" t="str">
        <f>_xlfn.CONCAT(Table1[#This Row])</f>
        <v>Cannonau di Sardegna 2018ItalyCannonau di SardegnaSella &amp; Mosca3.45386.22018</v>
      </c>
      <c r="S7611" t="b">
        <v>0</v>
      </c>
    </row>
    <row r="7612" spans="1:19" x14ac:dyDescent="0.2">
      <c r="A7612" t="s">
        <v>7910</v>
      </c>
      <c r="B7612" t="s">
        <v>9</v>
      </c>
      <c r="C7612" t="s">
        <v>7911</v>
      </c>
      <c r="D7612" t="s">
        <v>7277</v>
      </c>
      <c r="E7612">
        <v>3.7</v>
      </c>
      <c r="F7612">
        <v>532</v>
      </c>
      <c r="G7612" s="21">
        <v>6.75</v>
      </c>
      <c r="H7612">
        <v>2018</v>
      </c>
      <c r="J7612" t="str">
        <f>_xlfn.CONCAT(Table1[#This Row])</f>
        <v>Le Loup dans la Bergerie 2018FranceSaint-Guilhem-le-DesertDomaine de l'Hortus3.75326.752018</v>
      </c>
      <c r="S7612" t="b">
        <v>0</v>
      </c>
    </row>
    <row r="7613" spans="1:19" x14ac:dyDescent="0.2">
      <c r="A7613" t="s">
        <v>3465</v>
      </c>
      <c r="B7613" t="s">
        <v>9</v>
      </c>
      <c r="C7613" t="s">
        <v>596</v>
      </c>
      <c r="D7613" t="s">
        <v>361</v>
      </c>
      <c r="E7613">
        <v>3.7</v>
      </c>
      <c r="F7613">
        <v>531</v>
      </c>
      <c r="G7613" s="21">
        <v>7.22</v>
      </c>
      <c r="H7613">
        <v>2018</v>
      </c>
      <c r="J7613" t="str">
        <f>_xlfn.CONCAT(Table1[#This Row])</f>
        <v>Ventoux 2018FranceVentouxDelas3.75317.222018</v>
      </c>
      <c r="S7613" t="b">
        <v>0</v>
      </c>
    </row>
    <row r="7614" spans="1:19" x14ac:dyDescent="0.2">
      <c r="A7614" t="s">
        <v>7863</v>
      </c>
      <c r="B7614" t="s">
        <v>77</v>
      </c>
      <c r="C7614" t="s">
        <v>153</v>
      </c>
      <c r="D7614" t="s">
        <v>4006</v>
      </c>
      <c r="E7614">
        <v>3.9</v>
      </c>
      <c r="F7614">
        <v>529</v>
      </c>
      <c r="G7614" s="21">
        <v>8.41</v>
      </c>
      <c r="H7614">
        <v>2018</v>
      </c>
      <c r="J7614" t="str">
        <f>_xlfn.CONCAT(Table1[#This Row])</f>
        <v>Seleção do Ano Tinto 2018PortugalAlentejanoMonte da Ravasqueira3.95298.412018</v>
      </c>
      <c r="S7614" t="b">
        <v>0</v>
      </c>
    </row>
    <row r="7615" spans="1:19" x14ac:dyDescent="0.2">
      <c r="A7615" t="s">
        <v>7860</v>
      </c>
      <c r="B7615" t="s">
        <v>62</v>
      </c>
      <c r="C7615" t="s">
        <v>1798</v>
      </c>
      <c r="D7615" t="s">
        <v>1799</v>
      </c>
      <c r="E7615">
        <v>3.7</v>
      </c>
      <c r="F7615">
        <v>528</v>
      </c>
      <c r="G7615" s="21">
        <v>6.31</v>
      </c>
      <c r="H7615">
        <v>2018</v>
      </c>
      <c r="J7615" t="str">
        <f>_xlfn.CONCAT(Table1[#This Row])</f>
        <v>56 Hundred Cabernet Sauvignon 2018South AfricaCoastal RegionNederburg3.75286.312018</v>
      </c>
      <c r="S7615" t="b">
        <v>0</v>
      </c>
    </row>
    <row r="7616" spans="1:19" x14ac:dyDescent="0.2">
      <c r="A7616" t="s">
        <v>7852</v>
      </c>
      <c r="B7616" t="s">
        <v>62</v>
      </c>
      <c r="C7616" t="s">
        <v>63</v>
      </c>
      <c r="D7616" t="s">
        <v>1286</v>
      </c>
      <c r="E7616">
        <v>3.3</v>
      </c>
      <c r="F7616">
        <v>526</v>
      </c>
      <c r="G7616" s="21">
        <v>6.5</v>
      </c>
      <c r="H7616">
        <v>2018</v>
      </c>
      <c r="J7616" t="str">
        <f>_xlfn.CONCAT(Table1[#This Row])</f>
        <v>Signature Cabernet Sauvignon 2018South AfricaStellenboschSpier3.35266.52018</v>
      </c>
      <c r="S7616" t="b">
        <v>0</v>
      </c>
    </row>
    <row r="7617" spans="1:19" x14ac:dyDescent="0.2">
      <c r="A7617" t="s">
        <v>7847</v>
      </c>
      <c r="B7617" t="s">
        <v>30</v>
      </c>
      <c r="C7617" t="s">
        <v>236</v>
      </c>
      <c r="D7617" t="s">
        <v>2110</v>
      </c>
      <c r="E7617">
        <v>3.5</v>
      </c>
      <c r="F7617">
        <v>525</v>
      </c>
      <c r="G7617" s="21">
        <v>15.59</v>
      </c>
      <c r="H7617">
        <v>2018</v>
      </c>
      <c r="J7617" t="str">
        <f>_xlfn.CONCAT(Table1[#This Row])</f>
        <v>Private Bin Pinot Noir 2018New ZealandMarlboroughVilla Maria3.552515.592018</v>
      </c>
      <c r="S7617" t="b">
        <v>0</v>
      </c>
    </row>
    <row r="7618" spans="1:19" x14ac:dyDescent="0.2">
      <c r="A7618" t="s">
        <v>7848</v>
      </c>
      <c r="B7618" t="s">
        <v>16</v>
      </c>
      <c r="C7618" t="s">
        <v>1224</v>
      </c>
      <c r="D7618" t="s">
        <v>395</v>
      </c>
      <c r="E7618">
        <v>3.5</v>
      </c>
      <c r="F7618">
        <v>525</v>
      </c>
      <c r="G7618" s="21">
        <v>9.2100000000000009</v>
      </c>
      <c r="H7618">
        <v>2018</v>
      </c>
      <c r="J7618" t="str">
        <f>_xlfn.CONCAT(Table1[#This Row])</f>
        <v>Frescaripa Bardolino Classico 2018ItalyBardolino ClassicoMasi3.55259.212018</v>
      </c>
      <c r="S7618" t="b">
        <v>0</v>
      </c>
    </row>
    <row r="7619" spans="1:19" x14ac:dyDescent="0.2">
      <c r="A7619" t="s">
        <v>7836</v>
      </c>
      <c r="B7619" t="s">
        <v>196</v>
      </c>
      <c r="C7619" t="s">
        <v>701</v>
      </c>
      <c r="D7619" t="s">
        <v>2160</v>
      </c>
      <c r="E7619">
        <v>3.9</v>
      </c>
      <c r="F7619">
        <v>520</v>
      </c>
      <c r="G7619" s="21">
        <v>12.05</v>
      </c>
      <c r="H7619">
        <v>2018</v>
      </c>
      <c r="J7619" t="str">
        <f>_xlfn.CONCAT(Table1[#This Row])</f>
        <v>Gaia Red Blend 2018ArgentinaTupungatoDomaine Bousquet3.952012.052018</v>
      </c>
      <c r="S7619" t="b">
        <v>0</v>
      </c>
    </row>
    <row r="7620" spans="1:19" x14ac:dyDescent="0.2">
      <c r="A7620" t="s">
        <v>730</v>
      </c>
      <c r="B7620" t="s">
        <v>16</v>
      </c>
      <c r="C7620" t="s">
        <v>302</v>
      </c>
      <c r="D7620" t="s">
        <v>661</v>
      </c>
      <c r="E7620">
        <v>3.9</v>
      </c>
      <c r="F7620">
        <v>517</v>
      </c>
      <c r="G7620" s="21">
        <v>8.5</v>
      </c>
      <c r="H7620">
        <v>2018</v>
      </c>
      <c r="J7620" t="str">
        <f>_xlfn.CONCAT(Table1[#This Row])</f>
        <v>Primitivo di Manduria 2018ItalyPrimitivo di ManduriaEpicuro3.95178.52018</v>
      </c>
      <c r="S7620" t="b">
        <v>0</v>
      </c>
    </row>
    <row r="7621" spans="1:19" x14ac:dyDescent="0.2">
      <c r="A7621" t="s">
        <v>5126</v>
      </c>
      <c r="B7621" t="s">
        <v>34</v>
      </c>
      <c r="C7621" t="s">
        <v>150</v>
      </c>
      <c r="D7621" t="s">
        <v>7793</v>
      </c>
      <c r="E7621">
        <v>3.5</v>
      </c>
      <c r="F7621">
        <v>516</v>
      </c>
      <c r="G7621" s="21">
        <v>5.65</v>
      </c>
      <c r="H7621">
        <v>2018</v>
      </c>
      <c r="J7621" t="str">
        <f>_xlfn.CONCAT(Table1[#This Row])</f>
        <v>Carmenère 2018ChileCentral ValleyFrontera3.55165.652018</v>
      </c>
      <c r="S7621" t="b">
        <v>0</v>
      </c>
    </row>
    <row r="7622" spans="1:19" x14ac:dyDescent="0.2">
      <c r="A7622" t="s">
        <v>58</v>
      </c>
      <c r="B7622" t="s">
        <v>46</v>
      </c>
      <c r="C7622" t="s">
        <v>59</v>
      </c>
      <c r="D7622" t="s">
        <v>4246</v>
      </c>
      <c r="E7622">
        <v>3.9</v>
      </c>
      <c r="F7622">
        <v>514</v>
      </c>
      <c r="G7622" s="21">
        <v>7.19</v>
      </c>
      <c r="H7622">
        <v>2018</v>
      </c>
      <c r="J7622" t="str">
        <f>_xlfn.CONCAT(Table1[#This Row])</f>
        <v>Shiraz 2018AustraliaSouth Eastern AustraliaBanrock Station3.95147.192018</v>
      </c>
      <c r="S7622" t="b">
        <v>0</v>
      </c>
    </row>
    <row r="7623" spans="1:19" x14ac:dyDescent="0.2">
      <c r="A7623" t="s">
        <v>7717</v>
      </c>
      <c r="B7623" t="s">
        <v>196</v>
      </c>
      <c r="C7623" t="s">
        <v>3225</v>
      </c>
      <c r="D7623" t="s">
        <v>2679</v>
      </c>
      <c r="E7623">
        <v>4.2</v>
      </c>
      <c r="F7623">
        <v>507</v>
      </c>
      <c r="G7623" s="21">
        <v>25.12</v>
      </c>
      <c r="H7623">
        <v>2018</v>
      </c>
      <c r="J7623" t="str">
        <f>_xlfn.CONCAT(Table1[#This Row])</f>
        <v>Auténtico Malbec 2018ArgentinaCafayate ValleyColomé4.250725.122018</v>
      </c>
      <c r="S7623" t="b">
        <v>0</v>
      </c>
    </row>
    <row r="7624" spans="1:19" x14ac:dyDescent="0.2">
      <c r="A7624" t="s">
        <v>7701</v>
      </c>
      <c r="B7624" t="s">
        <v>196</v>
      </c>
      <c r="C7624" t="s">
        <v>197</v>
      </c>
      <c r="D7624" t="s">
        <v>1257</v>
      </c>
      <c r="E7624">
        <v>3.9</v>
      </c>
      <c r="F7624">
        <v>503</v>
      </c>
      <c r="G7624" s="21">
        <v>15.49</v>
      </c>
      <c r="H7624">
        <v>2018</v>
      </c>
      <c r="J7624" t="str">
        <f>_xlfn.CONCAT(Table1[#This Row])</f>
        <v>Puro Malbec 2018ArgentinaMendozaDieter Meier3.950315.492018</v>
      </c>
      <c r="S7624" t="b">
        <v>0</v>
      </c>
    </row>
    <row r="7625" spans="1:19" x14ac:dyDescent="0.2">
      <c r="A7625" t="s">
        <v>7642</v>
      </c>
      <c r="B7625" t="s">
        <v>66</v>
      </c>
      <c r="C7625" t="s">
        <v>776</v>
      </c>
      <c r="D7625" t="s">
        <v>6058</v>
      </c>
      <c r="E7625">
        <v>3.5</v>
      </c>
      <c r="F7625">
        <v>499</v>
      </c>
      <c r="G7625" s="21">
        <v>6.45</v>
      </c>
      <c r="H7625">
        <v>2018</v>
      </c>
      <c r="J7625" t="str">
        <f>_xlfn.CONCAT(Table1[#This Row])</f>
        <v>Glárima Merlot - Tempranilllo 2018SpainSomontanoBodega Sommos3.54996.452018</v>
      </c>
      <c r="S7625" t="b">
        <v>0</v>
      </c>
    </row>
    <row r="7626" spans="1:19" x14ac:dyDescent="0.2">
      <c r="A7626" t="s">
        <v>7639</v>
      </c>
      <c r="B7626" t="s">
        <v>9</v>
      </c>
      <c r="C7626" t="s">
        <v>117</v>
      </c>
      <c r="D7626" t="s">
        <v>868</v>
      </c>
      <c r="E7626">
        <v>3.8</v>
      </c>
      <c r="F7626">
        <v>497</v>
      </c>
      <c r="G7626" s="21">
        <v>15</v>
      </c>
      <c r="H7626">
        <v>2018</v>
      </c>
      <c r="J7626" t="str">
        <f>_xlfn.CONCAT(Table1[#This Row])</f>
        <v>Laforet Bourgogne Pinot Noir 2018FranceBourgogneJoseph Drouhin3.8497152018</v>
      </c>
      <c r="S7626" t="b">
        <v>0</v>
      </c>
    </row>
    <row r="7627" spans="1:19" x14ac:dyDescent="0.2">
      <c r="A7627" t="s">
        <v>7637</v>
      </c>
      <c r="B7627" t="s">
        <v>34</v>
      </c>
      <c r="C7627" t="s">
        <v>898</v>
      </c>
      <c r="D7627" t="s">
        <v>899</v>
      </c>
      <c r="E7627">
        <v>3.6</v>
      </c>
      <c r="F7627">
        <v>496</v>
      </c>
      <c r="G7627" s="21">
        <v>9.5</v>
      </c>
      <c r="H7627">
        <v>2018</v>
      </c>
      <c r="J7627" t="str">
        <f>_xlfn.CONCAT(Table1[#This Row])</f>
        <v>Estate Cabernet Sauvignon 2018ChileAconcagua ValleyErrazuriz3.64969.52018</v>
      </c>
      <c r="S7627" t="b">
        <v>0</v>
      </c>
    </row>
    <row r="7628" spans="1:19" x14ac:dyDescent="0.2">
      <c r="A7628" t="s">
        <v>2576</v>
      </c>
      <c r="B7628" t="s">
        <v>16</v>
      </c>
      <c r="C7628" t="s">
        <v>228</v>
      </c>
      <c r="D7628" t="s">
        <v>4454</v>
      </c>
      <c r="E7628">
        <v>3.4</v>
      </c>
      <c r="F7628">
        <v>495</v>
      </c>
      <c r="G7628" s="21">
        <v>5.79</v>
      </c>
      <c r="H7628">
        <v>2018</v>
      </c>
      <c r="J7628" t="str">
        <f>_xlfn.CONCAT(Table1[#This Row])</f>
        <v>Nero d'Avola Sicilia 2018ItalyTerre SicilianeSettesoli3.44955.792018</v>
      </c>
      <c r="S7628" t="b">
        <v>0</v>
      </c>
    </row>
    <row r="7629" spans="1:19" x14ac:dyDescent="0.2">
      <c r="A7629" t="s">
        <v>7626</v>
      </c>
      <c r="B7629" t="s">
        <v>46</v>
      </c>
      <c r="C7629" t="s">
        <v>131</v>
      </c>
      <c r="D7629" t="s">
        <v>1513</v>
      </c>
      <c r="E7629">
        <v>4.0999999999999996</v>
      </c>
      <c r="F7629">
        <v>493</v>
      </c>
      <c r="G7629" s="21">
        <v>24.5</v>
      </c>
      <c r="H7629">
        <v>2018</v>
      </c>
      <c r="J7629" t="str">
        <f>_xlfn.CONCAT(Table1[#This Row])</f>
        <v>Sexy Beast Cabernet Sauvignon 2018AustraliaMcLaren ValeTwo Hands4.149324.52018</v>
      </c>
      <c r="S7629" t="b">
        <v>0</v>
      </c>
    </row>
    <row r="7630" spans="1:19" x14ac:dyDescent="0.2">
      <c r="A7630" t="s">
        <v>7628</v>
      </c>
      <c r="B7630" t="s">
        <v>9</v>
      </c>
      <c r="C7630" t="s">
        <v>428</v>
      </c>
      <c r="D7630" t="s">
        <v>582</v>
      </c>
      <c r="E7630">
        <v>3.7</v>
      </c>
      <c r="F7630">
        <v>493</v>
      </c>
      <c r="G7630" s="21">
        <v>16.309999999999999</v>
      </c>
      <c r="H7630">
        <v>2018</v>
      </c>
      <c r="J7630" t="str">
        <f>_xlfn.CONCAT(Table1[#This Row])</f>
        <v>Les Sorcières Côtes du Roussillon Rouge 2018FranceCôtes du RoussillonDomaine du Clos des Fées3.749316.312018</v>
      </c>
      <c r="S7630" t="b">
        <v>0</v>
      </c>
    </row>
    <row r="7631" spans="1:19" x14ac:dyDescent="0.2">
      <c r="A7631" t="s">
        <v>7619</v>
      </c>
      <c r="B7631" t="s">
        <v>77</v>
      </c>
      <c r="C7631" t="s">
        <v>522</v>
      </c>
      <c r="D7631" t="s">
        <v>1379</v>
      </c>
      <c r="E7631">
        <v>4</v>
      </c>
      <c r="F7631">
        <v>490</v>
      </c>
      <c r="G7631" s="21">
        <v>6.83</v>
      </c>
      <c r="H7631">
        <v>2018</v>
      </c>
      <c r="J7631" t="str">
        <f>_xlfn.CONCAT(Table1[#This Row])</f>
        <v>Medium Sweet Tinto 2018PortugalLisboaPortada44906.832018</v>
      </c>
      <c r="S7631" t="b">
        <v>0</v>
      </c>
    </row>
    <row r="7632" spans="1:19" x14ac:dyDescent="0.2">
      <c r="A7632" t="s">
        <v>7565</v>
      </c>
      <c r="B7632" t="s">
        <v>34</v>
      </c>
      <c r="C7632" t="s">
        <v>784</v>
      </c>
      <c r="D7632" t="s">
        <v>1833</v>
      </c>
      <c r="E7632">
        <v>3.7</v>
      </c>
      <c r="F7632">
        <v>488</v>
      </c>
      <c r="G7632" s="21">
        <v>9.49</v>
      </c>
      <c r="H7632">
        <v>2018</v>
      </c>
      <c r="J7632" t="str">
        <f>_xlfn.CONCAT(Table1[#This Row])</f>
        <v>Reserva Especial Carmenère 2018ChileCachapoal ValleyCono Sur3.74889.492018</v>
      </c>
      <c r="S7632" t="b">
        <v>0</v>
      </c>
    </row>
    <row r="7633" spans="1:19" x14ac:dyDescent="0.2">
      <c r="A7633" t="s">
        <v>802</v>
      </c>
      <c r="B7633" t="s">
        <v>196</v>
      </c>
      <c r="C7633" t="s">
        <v>197</v>
      </c>
      <c r="D7633" t="s">
        <v>1945</v>
      </c>
      <c r="E7633">
        <v>3.8</v>
      </c>
      <c r="F7633">
        <v>486</v>
      </c>
      <c r="G7633" s="21">
        <v>10.01</v>
      </c>
      <c r="H7633">
        <v>2018</v>
      </c>
      <c r="J7633" t="str">
        <f>_xlfn.CONCAT(Table1[#This Row])</f>
        <v>Malbec 2018ArgentinaMendozaPascual Toso3.848610.012018</v>
      </c>
      <c r="S7633" t="b">
        <v>0</v>
      </c>
    </row>
    <row r="7634" spans="1:19" x14ac:dyDescent="0.2">
      <c r="A7634" t="s">
        <v>7548</v>
      </c>
      <c r="B7634" t="s">
        <v>34</v>
      </c>
      <c r="C7634" t="s">
        <v>365</v>
      </c>
      <c r="D7634" t="s">
        <v>7549</v>
      </c>
      <c r="E7634">
        <v>3.6</v>
      </c>
      <c r="F7634">
        <v>484</v>
      </c>
      <c r="G7634" s="21">
        <v>10.15</v>
      </c>
      <c r="H7634">
        <v>2018</v>
      </c>
      <c r="J7634" t="str">
        <f>_xlfn.CONCAT(Table1[#This Row])</f>
        <v>Armador Carménère 2018ChileMaule ValleyOdfjell3.648410.152018</v>
      </c>
      <c r="S7634" t="b">
        <v>0</v>
      </c>
    </row>
    <row r="7635" spans="1:19" x14ac:dyDescent="0.2">
      <c r="A7635" t="s">
        <v>7469</v>
      </c>
      <c r="B7635" t="s">
        <v>77</v>
      </c>
      <c r="C7635" t="s">
        <v>3710</v>
      </c>
      <c r="D7635" t="s">
        <v>7470</v>
      </c>
      <c r="E7635">
        <v>3.9</v>
      </c>
      <c r="F7635">
        <v>476</v>
      </c>
      <c r="G7635" s="21">
        <v>9.75</v>
      </c>
      <c r="H7635">
        <v>2018</v>
      </c>
      <c r="J7635" t="str">
        <f>_xlfn.CONCAT(Table1[#This Row])</f>
        <v>Guarda Rios Gold Edition 2018PortugalRibatejoVale d'Algares3.94769.752018</v>
      </c>
      <c r="S7635" t="b">
        <v>0</v>
      </c>
    </row>
    <row r="7636" spans="1:19" x14ac:dyDescent="0.2">
      <c r="A7636" t="s">
        <v>7465</v>
      </c>
      <c r="B7636" t="s">
        <v>9</v>
      </c>
      <c r="C7636" t="s">
        <v>2568</v>
      </c>
      <c r="D7636" t="s">
        <v>7277</v>
      </c>
      <c r="E7636">
        <v>3.8</v>
      </c>
      <c r="F7636">
        <v>474</v>
      </c>
      <c r="G7636" s="21">
        <v>13.15</v>
      </c>
      <c r="H7636">
        <v>2018</v>
      </c>
      <c r="J7636" t="str">
        <f>_xlfn.CONCAT(Table1[#This Row])</f>
        <v>Pic-Saint-Loup Classique Bergerie 2018FrancePic-Saint-LoupDomaine de l'Hortus3.847413.152018</v>
      </c>
      <c r="S7636" t="b">
        <v>0</v>
      </c>
    </row>
    <row r="7637" spans="1:19" x14ac:dyDescent="0.2">
      <c r="A7637" t="s">
        <v>7452</v>
      </c>
      <c r="B7637" t="s">
        <v>34</v>
      </c>
      <c r="C7637" t="s">
        <v>898</v>
      </c>
      <c r="D7637" t="s">
        <v>899</v>
      </c>
      <c r="E7637">
        <v>3.8</v>
      </c>
      <c r="F7637">
        <v>471</v>
      </c>
      <c r="G7637" s="21">
        <v>8.2799999999999994</v>
      </c>
      <c r="H7637">
        <v>2018</v>
      </c>
      <c r="J7637" t="str">
        <f>_xlfn.CONCAT(Table1[#This Row])</f>
        <v>Estate Carmenère 2018ChileAconcagua ValleyErrazuriz3.84718.282018</v>
      </c>
      <c r="S7637" t="b">
        <v>0</v>
      </c>
    </row>
    <row r="7638" spans="1:19" x14ac:dyDescent="0.2">
      <c r="A7638" t="s">
        <v>802</v>
      </c>
      <c r="B7638" t="s">
        <v>196</v>
      </c>
      <c r="C7638" t="s">
        <v>197</v>
      </c>
      <c r="D7638" t="s">
        <v>7388</v>
      </c>
      <c r="E7638">
        <v>3.7</v>
      </c>
      <c r="F7638">
        <v>469</v>
      </c>
      <c r="G7638" s="21">
        <v>9.99</v>
      </c>
      <c r="H7638">
        <v>2018</v>
      </c>
      <c r="J7638" t="str">
        <f>_xlfn.CONCAT(Table1[#This Row])</f>
        <v>Malbec 2018ArgentinaMendozaAnubis3.74699.992018</v>
      </c>
      <c r="S7638" t="b">
        <v>0</v>
      </c>
    </row>
    <row r="7639" spans="1:19" x14ac:dyDescent="0.2">
      <c r="A7639" t="s">
        <v>7390</v>
      </c>
      <c r="B7639" t="s">
        <v>196</v>
      </c>
      <c r="C7639" t="s">
        <v>197</v>
      </c>
      <c r="D7639" t="s">
        <v>1329</v>
      </c>
      <c r="E7639">
        <v>3.6</v>
      </c>
      <c r="F7639">
        <v>469</v>
      </c>
      <c r="G7639" s="21">
        <v>6.73</v>
      </c>
      <c r="H7639">
        <v>2018</v>
      </c>
      <c r="J7639" t="str">
        <f>_xlfn.CONCAT(Table1[#This Row])</f>
        <v>Paula Cabernet Sauvignon 2018ArgentinaMendozaDoña Paula3.64696.732018</v>
      </c>
      <c r="S7639" t="b">
        <v>0</v>
      </c>
    </row>
    <row r="7640" spans="1:19" x14ac:dyDescent="0.2">
      <c r="A7640" t="s">
        <v>640</v>
      </c>
      <c r="B7640" t="s">
        <v>16</v>
      </c>
      <c r="C7640" t="s">
        <v>178</v>
      </c>
      <c r="D7640" t="s">
        <v>1434</v>
      </c>
      <c r="E7640">
        <v>3.5</v>
      </c>
      <c r="F7640">
        <v>467</v>
      </c>
      <c r="G7640" s="21">
        <v>7.08</v>
      </c>
      <c r="H7640">
        <v>2018</v>
      </c>
      <c r="J7640" t="str">
        <f>_xlfn.CONCAT(Table1[#This Row])</f>
        <v>Barbera d'Alba 2018ItalyBarbera d'AlbaFontanafredda3.54677.082018</v>
      </c>
      <c r="S7640" t="b">
        <v>0</v>
      </c>
    </row>
    <row r="7641" spans="1:19" x14ac:dyDescent="0.2">
      <c r="A7641" t="s">
        <v>7380</v>
      </c>
      <c r="B7641" t="s">
        <v>16</v>
      </c>
      <c r="C7641" t="s">
        <v>120</v>
      </c>
      <c r="D7641" t="s">
        <v>3698</v>
      </c>
      <c r="E7641">
        <v>3.8</v>
      </c>
      <c r="F7641">
        <v>465</v>
      </c>
      <c r="G7641" s="21">
        <v>6.58</v>
      </c>
      <c r="H7641">
        <v>2018</v>
      </c>
      <c r="J7641" t="str">
        <f>_xlfn.CONCAT(Table1[#This Row])</f>
        <v>Barbera d'Asti 2018ItalyBarbera d'AstiRicossa3.84656.582018</v>
      </c>
      <c r="S7641" t="b">
        <v>0</v>
      </c>
    </row>
    <row r="7642" spans="1:19" x14ac:dyDescent="0.2">
      <c r="A7642" t="s">
        <v>7379</v>
      </c>
      <c r="B7642" t="s">
        <v>9</v>
      </c>
      <c r="C7642" t="s">
        <v>172</v>
      </c>
      <c r="D7642" t="s">
        <v>6104</v>
      </c>
      <c r="E7642">
        <v>3.5</v>
      </c>
      <c r="F7642">
        <v>465</v>
      </c>
      <c r="G7642" s="21">
        <v>6.78</v>
      </c>
      <c r="H7642">
        <v>2018</v>
      </c>
      <c r="J7642" t="str">
        <f>_xlfn.CONCAT(Table1[#This Row])</f>
        <v>Mythique Languedoc Rouge 2018FranceLanguedocVal d'Orbieu3.54656.782018</v>
      </c>
      <c r="S7642" t="b">
        <v>0</v>
      </c>
    </row>
    <row r="7643" spans="1:19" x14ac:dyDescent="0.2">
      <c r="A7643" t="s">
        <v>7369</v>
      </c>
      <c r="B7643" t="s">
        <v>77</v>
      </c>
      <c r="C7643" t="s">
        <v>1405</v>
      </c>
      <c r="D7643" t="s">
        <v>297</v>
      </c>
      <c r="E7643">
        <v>3.6</v>
      </c>
      <c r="F7643">
        <v>462</v>
      </c>
      <c r="G7643" s="21">
        <v>5.99</v>
      </c>
      <c r="H7643">
        <v>2018</v>
      </c>
      <c r="J7643" t="str">
        <f>_xlfn.CONCAT(Table1[#This Row])</f>
        <v>Montado Alentejo Tinto 2018PortugalAlentejoJosé Maria da Fonseca3.64625.992018</v>
      </c>
      <c r="S7643" t="b">
        <v>0</v>
      </c>
    </row>
    <row r="7644" spans="1:19" x14ac:dyDescent="0.2">
      <c r="A7644" t="s">
        <v>7363</v>
      </c>
      <c r="B7644" t="s">
        <v>16</v>
      </c>
      <c r="C7644" t="s">
        <v>93</v>
      </c>
      <c r="D7644" t="s">
        <v>94</v>
      </c>
      <c r="E7644">
        <v>3.8</v>
      </c>
      <c r="F7644">
        <v>460</v>
      </c>
      <c r="G7644" s="21">
        <v>13.44</v>
      </c>
      <c r="H7644">
        <v>2018</v>
      </c>
      <c r="J7644" t="str">
        <f>_xlfn.CONCAT(Table1[#This Row])</f>
        <v>Pèppoli Chianti Classico 2018ItalyChianti ClassicoAntinori3.846013.442018</v>
      </c>
      <c r="S7644" t="b">
        <v>0</v>
      </c>
    </row>
    <row r="7645" spans="1:19" x14ac:dyDescent="0.2">
      <c r="A7645" t="s">
        <v>149</v>
      </c>
      <c r="B7645" t="s">
        <v>196</v>
      </c>
      <c r="C7645" t="s">
        <v>197</v>
      </c>
      <c r="D7645" t="s">
        <v>1484</v>
      </c>
      <c r="E7645">
        <v>3.6</v>
      </c>
      <c r="F7645">
        <v>459</v>
      </c>
      <c r="G7645" s="21">
        <v>7.24</v>
      </c>
      <c r="H7645">
        <v>2018</v>
      </c>
      <c r="J7645" t="str">
        <f>_xlfn.CONCAT(Table1[#This Row])</f>
        <v>Cabernet Sauvignon 2018ArgentinaMendozaKaiken3.64597.242018</v>
      </c>
      <c r="S7645" t="b">
        <v>0</v>
      </c>
    </row>
    <row r="7646" spans="1:19" x14ac:dyDescent="0.2">
      <c r="A7646" t="s">
        <v>4109</v>
      </c>
      <c r="B7646" t="s">
        <v>16</v>
      </c>
      <c r="C7646" t="s">
        <v>404</v>
      </c>
      <c r="D7646" t="s">
        <v>6007</v>
      </c>
      <c r="E7646">
        <v>3.7</v>
      </c>
      <c r="F7646">
        <v>455</v>
      </c>
      <c r="G7646" s="21">
        <v>9.6199999999999992</v>
      </c>
      <c r="H7646">
        <v>2018</v>
      </c>
      <c r="J7646" t="str">
        <f>_xlfn.CONCAT(Table1[#This Row])</f>
        <v>Lagrein 2018ItalySüdtirol - Alto AdigeTramin3.74559.622018</v>
      </c>
      <c r="S7646" t="b">
        <v>0</v>
      </c>
    </row>
    <row r="7647" spans="1:19" x14ac:dyDescent="0.2">
      <c r="A7647" t="s">
        <v>7278</v>
      </c>
      <c r="B7647" t="s">
        <v>9</v>
      </c>
      <c r="C7647" t="s">
        <v>2630</v>
      </c>
      <c r="D7647" t="s">
        <v>5868</v>
      </c>
      <c r="E7647">
        <v>3.7</v>
      </c>
      <c r="F7647">
        <v>454</v>
      </c>
      <c r="G7647" s="21">
        <v>8.48</v>
      </c>
      <c r="H7647">
        <v>2018</v>
      </c>
      <c r="J7647" t="str">
        <f>_xlfn.CONCAT(Table1[#This Row])</f>
        <v>Le Pur Fruit du Causse Cahors 2018FranceCahorsChâteau Combel La Serre3.74548.482018</v>
      </c>
      <c r="S7647" t="b">
        <v>0</v>
      </c>
    </row>
    <row r="7648" spans="1:19" x14ac:dyDescent="0.2">
      <c r="A7648" t="s">
        <v>7275</v>
      </c>
      <c r="B7648" t="s">
        <v>77</v>
      </c>
      <c r="C7648" t="s">
        <v>78</v>
      </c>
      <c r="D7648" t="s">
        <v>2754</v>
      </c>
      <c r="E7648">
        <v>3.6</v>
      </c>
      <c r="F7648">
        <v>453</v>
      </c>
      <c r="G7648" s="21">
        <v>8.9499999999999993</v>
      </c>
      <c r="H7648">
        <v>2018</v>
      </c>
      <c r="J7648" t="str">
        <f>_xlfn.CONCAT(Table1[#This Row])</f>
        <v>Douro Fabelhaft Tinto 2018PortugalDouroNiepoort3.64538.952018</v>
      </c>
      <c r="S7648" t="b">
        <v>0</v>
      </c>
    </row>
    <row r="7649" spans="1:19" x14ac:dyDescent="0.2">
      <c r="A7649" t="s">
        <v>7270</v>
      </c>
      <c r="B7649" t="s">
        <v>16</v>
      </c>
      <c r="C7649" t="s">
        <v>74</v>
      </c>
      <c r="D7649" t="s">
        <v>123</v>
      </c>
      <c r="E7649">
        <v>3.9</v>
      </c>
      <c r="F7649">
        <v>452</v>
      </c>
      <c r="G7649" s="21">
        <v>6.42</v>
      </c>
      <c r="H7649">
        <v>2018</v>
      </c>
      <c r="J7649" t="str">
        <f>_xlfn.CONCAT(Table1[#This Row])</f>
        <v>Gran Trio Rosso 2018ItalySalentoSan Marzano3.94526.422018</v>
      </c>
      <c r="S7649" t="b">
        <v>0</v>
      </c>
    </row>
    <row r="7650" spans="1:19" x14ac:dyDescent="0.2">
      <c r="A7650" t="s">
        <v>7193</v>
      </c>
      <c r="B7650" t="s">
        <v>23</v>
      </c>
      <c r="C7650" t="s">
        <v>247</v>
      </c>
      <c r="D7650" t="s">
        <v>1601</v>
      </c>
      <c r="E7650">
        <v>4.2</v>
      </c>
      <c r="F7650">
        <v>449</v>
      </c>
      <c r="G7650" s="21">
        <v>16.079999999999998</v>
      </c>
      <c r="H7650">
        <v>2018</v>
      </c>
      <c r="J7650" t="str">
        <f>_xlfn.CONCAT(Table1[#This Row])</f>
        <v>Big John Cuvée Reserve 2018AustriaBurgenlandScheiblhofer4.244916.082018</v>
      </c>
      <c r="S7650" t="b">
        <v>0</v>
      </c>
    </row>
    <row r="7651" spans="1:19" x14ac:dyDescent="0.2">
      <c r="A7651" t="s">
        <v>864</v>
      </c>
      <c r="B7651" t="s">
        <v>16</v>
      </c>
      <c r="C7651" t="s">
        <v>454</v>
      </c>
      <c r="D7651" t="s">
        <v>661</v>
      </c>
      <c r="E7651">
        <v>3.6</v>
      </c>
      <c r="F7651">
        <v>449</v>
      </c>
      <c r="G7651" s="21">
        <v>6.88</v>
      </c>
      <c r="H7651">
        <v>2018</v>
      </c>
      <c r="J7651" t="str">
        <f>_xlfn.CONCAT(Table1[#This Row])</f>
        <v>Nero d'Avola 2018ItalySiciliaEpicuro3.64496.882018</v>
      </c>
      <c r="S7651" t="b">
        <v>0</v>
      </c>
    </row>
    <row r="7652" spans="1:19" x14ac:dyDescent="0.2">
      <c r="A7652" t="s">
        <v>3517</v>
      </c>
      <c r="B7652" t="s">
        <v>16</v>
      </c>
      <c r="C7652" t="s">
        <v>1096</v>
      </c>
      <c r="D7652" t="s">
        <v>1336</v>
      </c>
      <c r="E7652">
        <v>3.6</v>
      </c>
      <c r="F7652">
        <v>447</v>
      </c>
      <c r="G7652" s="21">
        <v>9.17</v>
      </c>
      <c r="H7652">
        <v>2018</v>
      </c>
      <c r="J7652" t="str">
        <f>_xlfn.CONCAT(Table1[#This Row])</f>
        <v>Morellino di Scansano 2018ItalyMorellino di ScansanoFattoria le Pupille3.64479.172018</v>
      </c>
      <c r="S7652" t="b">
        <v>0</v>
      </c>
    </row>
    <row r="7653" spans="1:19" x14ac:dyDescent="0.2">
      <c r="A7653" t="s">
        <v>7183</v>
      </c>
      <c r="B7653" t="s">
        <v>9</v>
      </c>
      <c r="C7653" t="s">
        <v>175</v>
      </c>
      <c r="D7653" t="s">
        <v>6025</v>
      </c>
      <c r="E7653">
        <v>3.6</v>
      </c>
      <c r="F7653">
        <v>446</v>
      </c>
      <c r="G7653" s="21">
        <v>6.58</v>
      </c>
      <c r="H7653">
        <v>2018</v>
      </c>
      <c r="J7653" t="str">
        <f>_xlfn.CONCAT(Table1[#This Row])</f>
        <v>Terroir Littoral Cabernet Sauvignon 2018FrancePays d'OcFortant3.64466.582018</v>
      </c>
      <c r="S7653" t="b">
        <v>0</v>
      </c>
    </row>
    <row r="7654" spans="1:19" x14ac:dyDescent="0.2">
      <c r="A7654" t="s">
        <v>7178</v>
      </c>
      <c r="B7654" t="s">
        <v>30</v>
      </c>
      <c r="C7654" t="s">
        <v>6150</v>
      </c>
      <c r="D7654" t="s">
        <v>6151</v>
      </c>
      <c r="E7654">
        <v>4.2</v>
      </c>
      <c r="F7654">
        <v>444</v>
      </c>
      <c r="G7654" s="21">
        <v>52.78</v>
      </c>
      <c r="H7654">
        <v>2018</v>
      </c>
      <c r="J7654" t="str">
        <f>_xlfn.CONCAT(Table1[#This Row])</f>
        <v>Bannockburn Pinot Noir 2018New ZealandCentral OtagoFelton Road4.244452.782018</v>
      </c>
      <c r="S7654" t="b">
        <v>0</v>
      </c>
    </row>
    <row r="7655" spans="1:19" x14ac:dyDescent="0.2">
      <c r="A7655" t="s">
        <v>7173</v>
      </c>
      <c r="B7655" t="s">
        <v>16</v>
      </c>
      <c r="C7655" t="s">
        <v>6219</v>
      </c>
      <c r="D7655" t="s">
        <v>7174</v>
      </c>
      <c r="E7655">
        <v>3.8</v>
      </c>
      <c r="F7655">
        <v>442</v>
      </c>
      <c r="G7655" s="21">
        <v>10.85</v>
      </c>
      <c r="H7655">
        <v>2018</v>
      </c>
      <c r="J7655" t="str">
        <f>_xlfn.CONCAT(Table1[#This Row])</f>
        <v>Appassimento Organico Rosso 2018ItalyAbruzzoPassi-Reali3.844210.852018</v>
      </c>
      <c r="S7655" t="b">
        <v>0</v>
      </c>
    </row>
    <row r="7656" spans="1:19" x14ac:dyDescent="0.2">
      <c r="A7656" t="s">
        <v>7071</v>
      </c>
      <c r="B7656" t="s">
        <v>9</v>
      </c>
      <c r="C7656" t="s">
        <v>56</v>
      </c>
      <c r="D7656" t="s">
        <v>7072</v>
      </c>
      <c r="E7656">
        <v>3.6</v>
      </c>
      <c r="F7656">
        <v>436</v>
      </c>
      <c r="G7656" s="21">
        <v>6.83</v>
      </c>
      <c r="H7656">
        <v>2018</v>
      </c>
      <c r="J7656" t="str">
        <f>_xlfn.CONCAT(Table1[#This Row])</f>
        <v>Côtes du Rhône Réserve Rouge 2018FranceCôtes-du-RhôneLes Dauphins3.64366.832018</v>
      </c>
      <c r="S7656" t="b">
        <v>0</v>
      </c>
    </row>
    <row r="7657" spans="1:19" x14ac:dyDescent="0.2">
      <c r="A7657" t="s">
        <v>7000</v>
      </c>
      <c r="B7657" t="s">
        <v>34</v>
      </c>
      <c r="C7657" t="s">
        <v>150</v>
      </c>
      <c r="D7657" t="s">
        <v>1719</v>
      </c>
      <c r="E7657">
        <v>3.5</v>
      </c>
      <c r="F7657">
        <v>429</v>
      </c>
      <c r="G7657" s="21">
        <v>6.33</v>
      </c>
      <c r="H7657">
        <v>2018</v>
      </c>
      <c r="J7657" t="str">
        <f>_xlfn.CONCAT(Table1[#This Row])</f>
        <v>120 Cabernet Sauvignon 2018ChileCentral ValleySanta Rita3.54296.332018</v>
      </c>
      <c r="S7657" t="b">
        <v>0</v>
      </c>
    </row>
    <row r="7658" spans="1:19" x14ac:dyDescent="0.2">
      <c r="A7658" t="s">
        <v>6990</v>
      </c>
      <c r="B7658" t="s">
        <v>62</v>
      </c>
      <c r="C7658" t="s">
        <v>63</v>
      </c>
      <c r="D7658" t="s">
        <v>1386</v>
      </c>
      <c r="E7658">
        <v>3.8</v>
      </c>
      <c r="F7658">
        <v>427</v>
      </c>
      <c r="G7658" s="21">
        <v>12.6</v>
      </c>
      <c r="H7658">
        <v>2018</v>
      </c>
      <c r="J7658" t="str">
        <f>_xlfn.CONCAT(Table1[#This Row])</f>
        <v>Kadette Cape Blend 2018South AfricaStellenboschKanonkop3.842712.62018</v>
      </c>
      <c r="S7658" t="b">
        <v>0</v>
      </c>
    </row>
    <row r="7659" spans="1:19" x14ac:dyDescent="0.2">
      <c r="A7659" t="s">
        <v>6985</v>
      </c>
      <c r="B7659" t="s">
        <v>9</v>
      </c>
      <c r="C7659" t="s">
        <v>175</v>
      </c>
      <c r="D7659" t="s">
        <v>796</v>
      </c>
      <c r="E7659">
        <v>3.5</v>
      </c>
      <c r="F7659">
        <v>426</v>
      </c>
      <c r="G7659" s="21">
        <v>6.97</v>
      </c>
      <c r="H7659">
        <v>2018</v>
      </c>
      <c r="J7659" t="str">
        <f>_xlfn.CONCAT(Table1[#This Row])</f>
        <v>Les Cépages Pinot Noir 2018FrancePays d'OcBaron Philippe de Rothschild3.54266.972018</v>
      </c>
      <c r="S7659" t="b">
        <v>0</v>
      </c>
    </row>
    <row r="7660" spans="1:19" x14ac:dyDescent="0.2">
      <c r="A7660" t="s">
        <v>2444</v>
      </c>
      <c r="B7660" t="s">
        <v>16</v>
      </c>
      <c r="C7660" t="s">
        <v>586</v>
      </c>
      <c r="D7660" t="s">
        <v>2472</v>
      </c>
      <c r="E7660">
        <v>3.8</v>
      </c>
      <c r="F7660">
        <v>423</v>
      </c>
      <c r="G7660" s="21">
        <v>12.62</v>
      </c>
      <c r="H7660">
        <v>2018</v>
      </c>
      <c r="J7660" t="str">
        <f>_xlfn.CONCAT(Table1[#This Row])</f>
        <v>Dolcetto d'Alba 2018ItalyDolcetto d'AlbaG.D. Vajra3.842312.622018</v>
      </c>
      <c r="S7660" t="b">
        <v>0</v>
      </c>
    </row>
    <row r="7661" spans="1:19" x14ac:dyDescent="0.2">
      <c r="A7661" t="s">
        <v>6964</v>
      </c>
      <c r="B7661" t="s">
        <v>66</v>
      </c>
      <c r="C7661" t="s">
        <v>308</v>
      </c>
      <c r="D7661" t="s">
        <v>1830</v>
      </c>
      <c r="E7661">
        <v>3.9</v>
      </c>
      <c r="F7661">
        <v>420</v>
      </c>
      <c r="G7661" s="21">
        <v>9.26</v>
      </c>
      <c r="H7661">
        <v>2018</v>
      </c>
      <c r="J7661" t="str">
        <f>_xlfn.CONCAT(Table1[#This Row])</f>
        <v>Rioja La Vendimia 2018SpainRiojaPalacios Remondo3.94209.262018</v>
      </c>
      <c r="S7661" t="b">
        <v>0</v>
      </c>
    </row>
    <row r="7662" spans="1:19" x14ac:dyDescent="0.2">
      <c r="A7662" t="s">
        <v>1591</v>
      </c>
      <c r="B7662" t="s">
        <v>66</v>
      </c>
      <c r="C7662" t="s">
        <v>222</v>
      </c>
      <c r="D7662" t="s">
        <v>6965</v>
      </c>
      <c r="E7662">
        <v>3.8</v>
      </c>
      <c r="F7662">
        <v>420</v>
      </c>
      <c r="G7662" s="21">
        <v>7</v>
      </c>
      <c r="H7662">
        <v>2018</v>
      </c>
      <c r="J7662" t="str">
        <f>_xlfn.CONCAT(Table1[#This Row])</f>
        <v>Tempranillo 2018SpainRibera del DueroTorremorón3.842072018</v>
      </c>
      <c r="S7662" t="b">
        <v>0</v>
      </c>
    </row>
    <row r="7663" spans="1:19" x14ac:dyDescent="0.2">
      <c r="A7663" t="s">
        <v>5126</v>
      </c>
      <c r="B7663" t="s">
        <v>34</v>
      </c>
      <c r="C7663" t="s">
        <v>718</v>
      </c>
      <c r="D7663" t="s">
        <v>1964</v>
      </c>
      <c r="E7663">
        <v>3.7</v>
      </c>
      <c r="F7663">
        <v>420</v>
      </c>
      <c r="G7663" s="21">
        <v>8.5</v>
      </c>
      <c r="H7663">
        <v>2018</v>
      </c>
      <c r="J7663" t="str">
        <f>_xlfn.CONCAT(Table1[#This Row])</f>
        <v>Carmenère 2018ChileColchagua ValleyVeramonte3.74208.52018</v>
      </c>
      <c r="S7663" t="b">
        <v>0</v>
      </c>
    </row>
    <row r="7664" spans="1:19" x14ac:dyDescent="0.2">
      <c r="A7664" t="s">
        <v>4545</v>
      </c>
      <c r="B7664" t="s">
        <v>66</v>
      </c>
      <c r="C7664" t="s">
        <v>222</v>
      </c>
      <c r="D7664" t="s">
        <v>2721</v>
      </c>
      <c r="E7664">
        <v>3.8</v>
      </c>
      <c r="F7664">
        <v>414</v>
      </c>
      <c r="G7664" s="21">
        <v>8.1</v>
      </c>
      <c r="H7664">
        <v>2018</v>
      </c>
      <c r="J7664" t="str">
        <f>_xlfn.CONCAT(Table1[#This Row])</f>
        <v>Roble 2018SpainRibera del DueroBodegas Vilano3.84148.12018</v>
      </c>
      <c r="S7664" t="b">
        <v>0</v>
      </c>
    </row>
    <row r="7665" spans="1:19" x14ac:dyDescent="0.2">
      <c r="A7665" t="s">
        <v>6885</v>
      </c>
      <c r="B7665" t="s">
        <v>16</v>
      </c>
      <c r="C7665" t="s">
        <v>99</v>
      </c>
      <c r="D7665" t="s">
        <v>2203</v>
      </c>
      <c r="E7665">
        <v>4.3</v>
      </c>
      <c r="F7665">
        <v>413</v>
      </c>
      <c r="G7665" s="21">
        <v>9.9499999999999993</v>
      </c>
      <c r="H7665">
        <v>2018</v>
      </c>
      <c r="J7665" t="str">
        <f>_xlfn.CONCAT(Table1[#This Row])</f>
        <v>Appassite Rosso 2018ItalyVenetoLuna Argenta4.34139.952018</v>
      </c>
      <c r="S7665" t="b">
        <v>0</v>
      </c>
    </row>
    <row r="7666" spans="1:19" x14ac:dyDescent="0.2">
      <c r="A7666" t="s">
        <v>6882</v>
      </c>
      <c r="B7666" t="s">
        <v>16</v>
      </c>
      <c r="C7666" t="s">
        <v>1497</v>
      </c>
      <c r="D7666" t="s">
        <v>3887</v>
      </c>
      <c r="E7666">
        <v>3.6</v>
      </c>
      <c r="F7666">
        <v>413</v>
      </c>
      <c r="G7666" s="21">
        <v>16.59</v>
      </c>
      <c r="H7666">
        <v>2018</v>
      </c>
      <c r="J7666" t="str">
        <f>_xlfn.CONCAT(Table1[#This Row])</f>
        <v>Buio 2018ItalyCarignano del SulcisMesa3.641316.592018</v>
      </c>
      <c r="S7666" t="b">
        <v>0</v>
      </c>
    </row>
    <row r="7667" spans="1:19" x14ac:dyDescent="0.2">
      <c r="A7667" t="s">
        <v>630</v>
      </c>
      <c r="B7667" t="s">
        <v>62</v>
      </c>
      <c r="C7667" t="s">
        <v>286</v>
      </c>
      <c r="D7667" t="s">
        <v>287</v>
      </c>
      <c r="E7667">
        <v>4.2</v>
      </c>
      <c r="F7667">
        <v>412</v>
      </c>
      <c r="G7667" s="21">
        <v>43.5</v>
      </c>
      <c r="H7667">
        <v>2018</v>
      </c>
      <c r="J7667" t="str">
        <f>_xlfn.CONCAT(Table1[#This Row])</f>
        <v>Pinot Noir 2018South AfricaHemel-en-Aarde ValleyHamilton Russell Vineyards4.241243.52018</v>
      </c>
      <c r="S7667" t="b">
        <v>0</v>
      </c>
    </row>
    <row r="7668" spans="1:19" x14ac:dyDescent="0.2">
      <c r="A7668" t="s">
        <v>6868</v>
      </c>
      <c r="B7668" t="s">
        <v>16</v>
      </c>
      <c r="C7668" t="s">
        <v>228</v>
      </c>
      <c r="D7668" t="s">
        <v>6788</v>
      </c>
      <c r="E7668">
        <v>3.9</v>
      </c>
      <c r="F7668">
        <v>410</v>
      </c>
      <c r="G7668" s="21">
        <v>8.49</v>
      </c>
      <c r="H7668">
        <v>2018</v>
      </c>
      <c r="J7668" t="str">
        <f>_xlfn.CONCAT(Table1[#This Row])</f>
        <v>Micina Nerello Mascalese 2018ItalyTerre SicilianeCellaro3.94108.492018</v>
      </c>
      <c r="S7668" t="b">
        <v>0</v>
      </c>
    </row>
    <row r="7669" spans="1:19" x14ac:dyDescent="0.2">
      <c r="A7669" t="s">
        <v>1223</v>
      </c>
      <c r="B7669" t="s">
        <v>16</v>
      </c>
      <c r="C7669" t="s">
        <v>20</v>
      </c>
      <c r="D7669" t="s">
        <v>2749</v>
      </c>
      <c r="E7669">
        <v>3.2</v>
      </c>
      <c r="F7669">
        <v>408</v>
      </c>
      <c r="G7669" s="21">
        <v>6.31</v>
      </c>
      <c r="H7669">
        <v>2018</v>
      </c>
      <c r="J7669" t="str">
        <f>_xlfn.CONCAT(Table1[#This Row])</f>
        <v>Bardolino Classico 2018ItalyBardolinoZonin3.24086.312018</v>
      </c>
      <c r="S7669" t="b">
        <v>0</v>
      </c>
    </row>
    <row r="7670" spans="1:19" x14ac:dyDescent="0.2">
      <c r="A7670" t="s">
        <v>6795</v>
      </c>
      <c r="B7670" t="s">
        <v>16</v>
      </c>
      <c r="C7670" t="s">
        <v>294</v>
      </c>
      <c r="D7670" t="s">
        <v>94</v>
      </c>
      <c r="E7670">
        <v>4.0999999999999996</v>
      </c>
      <c r="F7670">
        <v>407</v>
      </c>
      <c r="G7670" s="21">
        <v>21.85</v>
      </c>
      <c r="H7670">
        <v>2018</v>
      </c>
      <c r="J7670" t="str">
        <f>_xlfn.CONCAT(Table1[#This Row])</f>
        <v>Pian delle Vigne Rosso di Montalcino 2018ItalyRosso di MontalcinoAntinori4.140721.852018</v>
      </c>
      <c r="S7670" t="b">
        <v>0</v>
      </c>
    </row>
    <row r="7671" spans="1:19" x14ac:dyDescent="0.2">
      <c r="A7671" t="s">
        <v>6787</v>
      </c>
      <c r="B7671" t="s">
        <v>16</v>
      </c>
      <c r="C7671" t="s">
        <v>228</v>
      </c>
      <c r="D7671" t="s">
        <v>6788</v>
      </c>
      <c r="E7671">
        <v>3.8</v>
      </c>
      <c r="F7671">
        <v>406</v>
      </c>
      <c r="G7671" s="21">
        <v>6.69</v>
      </c>
      <c r="H7671">
        <v>2018</v>
      </c>
      <c r="J7671" t="str">
        <f>_xlfn.CONCAT(Table1[#This Row])</f>
        <v>Lumà Nero d'Avola 2018ItalyTerre SicilianeCellaro3.84066.692018</v>
      </c>
      <c r="S7671" t="b">
        <v>0</v>
      </c>
    </row>
    <row r="7672" spans="1:19" x14ac:dyDescent="0.2">
      <c r="A7672" t="s">
        <v>149</v>
      </c>
      <c r="B7672" t="s">
        <v>196</v>
      </c>
      <c r="C7672" t="s">
        <v>701</v>
      </c>
      <c r="D7672" t="s">
        <v>2160</v>
      </c>
      <c r="E7672">
        <v>3.6</v>
      </c>
      <c r="F7672">
        <v>404</v>
      </c>
      <c r="G7672" s="21">
        <v>6.75</v>
      </c>
      <c r="H7672">
        <v>2018</v>
      </c>
      <c r="J7672" t="str">
        <f>_xlfn.CONCAT(Table1[#This Row])</f>
        <v>Cabernet Sauvignon 2018ArgentinaTupungatoDomaine Bousquet3.64046.752018</v>
      </c>
      <c r="S7672" t="b">
        <v>0</v>
      </c>
    </row>
    <row r="7673" spans="1:19" x14ac:dyDescent="0.2">
      <c r="A7673" t="s">
        <v>6688</v>
      </c>
      <c r="B7673" t="s">
        <v>62</v>
      </c>
      <c r="C7673" t="s">
        <v>1171</v>
      </c>
      <c r="D7673" t="s">
        <v>6689</v>
      </c>
      <c r="E7673">
        <v>3.5</v>
      </c>
      <c r="F7673">
        <v>397</v>
      </c>
      <c r="G7673" s="21">
        <v>7.27</v>
      </c>
      <c r="H7673">
        <v>2018</v>
      </c>
      <c r="J7673" t="str">
        <f>_xlfn.CONCAT(Table1[#This Row])</f>
        <v>Classic Collection Cabernet Sauvignon 2018South AfricaWestern CapeKWV3.53977.272018</v>
      </c>
      <c r="S7673" t="b">
        <v>0</v>
      </c>
    </row>
    <row r="7674" spans="1:19" x14ac:dyDescent="0.2">
      <c r="A7674" t="s">
        <v>6685</v>
      </c>
      <c r="B7674" t="s">
        <v>16</v>
      </c>
      <c r="C7674" t="s">
        <v>234</v>
      </c>
      <c r="D7674" t="s">
        <v>1506</v>
      </c>
      <c r="E7674">
        <v>3.8</v>
      </c>
      <c r="F7674">
        <v>396</v>
      </c>
      <c r="G7674" s="21">
        <v>13.47</v>
      </c>
      <c r="H7674">
        <v>2018</v>
      </c>
      <c r="J7674" t="str">
        <f>_xlfn.CONCAT(Table1[#This Row])</f>
        <v>Poggio ai Ginepri Bolgheri 2018ItalyBolgheriTenuta Argentiera3.839613.472018</v>
      </c>
      <c r="S7674" t="b">
        <v>0</v>
      </c>
    </row>
    <row r="7675" spans="1:19" x14ac:dyDescent="0.2">
      <c r="A7675" t="s">
        <v>521</v>
      </c>
      <c r="B7675" t="s">
        <v>77</v>
      </c>
      <c r="C7675" t="s">
        <v>522</v>
      </c>
      <c r="D7675" t="s">
        <v>6676</v>
      </c>
      <c r="E7675">
        <v>3.7</v>
      </c>
      <c r="F7675">
        <v>394</v>
      </c>
      <c r="G7675" s="21">
        <v>5.75</v>
      </c>
      <c r="H7675">
        <v>2018</v>
      </c>
      <c r="J7675" t="str">
        <f>_xlfn.CONCAT(Table1[#This Row])</f>
        <v>Tinto 2018PortugalLisboaQuinta da Espiga3.73945.752018</v>
      </c>
      <c r="S7675" t="b">
        <v>0</v>
      </c>
    </row>
    <row r="7676" spans="1:19" x14ac:dyDescent="0.2">
      <c r="A7676" t="s">
        <v>6575</v>
      </c>
      <c r="B7676" t="s">
        <v>16</v>
      </c>
      <c r="C7676" t="s">
        <v>1663</v>
      </c>
      <c r="D7676" t="s">
        <v>3738</v>
      </c>
      <c r="E7676">
        <v>3.9</v>
      </c>
      <c r="F7676">
        <v>387</v>
      </c>
      <c r="G7676" s="21">
        <v>13.49</v>
      </c>
      <c r="H7676">
        <v>2018</v>
      </c>
      <c r="J7676" t="str">
        <f>_xlfn.CONCAT(Table1[#This Row])</f>
        <v>Querciantica Lacrima di Morro Superiore 2018ItalyLacrima di Morro d'AlbaVelenosi3.938713.492018</v>
      </c>
      <c r="S7676" t="b">
        <v>0</v>
      </c>
    </row>
    <row r="7677" spans="1:19" x14ac:dyDescent="0.2">
      <c r="A7677" t="s">
        <v>6568</v>
      </c>
      <c r="B7677" t="s">
        <v>16</v>
      </c>
      <c r="C7677" t="s">
        <v>53</v>
      </c>
      <c r="D7677" t="s">
        <v>3286</v>
      </c>
      <c r="E7677">
        <v>3.7</v>
      </c>
      <c r="F7677">
        <v>385</v>
      </c>
      <c r="G7677" s="21">
        <v>5.95</v>
      </c>
      <c r="H7677">
        <v>2018</v>
      </c>
      <c r="J7677" t="str">
        <f>_xlfn.CONCAT(Table1[#This Row])</f>
        <v>Primitivo Puglia Infinitum 2018ItalyPugliaTorrevento3.73855.952018</v>
      </c>
      <c r="S7677" t="b">
        <v>0</v>
      </c>
    </row>
    <row r="7678" spans="1:19" x14ac:dyDescent="0.2">
      <c r="A7678" t="s">
        <v>6227</v>
      </c>
      <c r="B7678" t="s">
        <v>77</v>
      </c>
      <c r="C7678" t="s">
        <v>153</v>
      </c>
      <c r="D7678" t="s">
        <v>1541</v>
      </c>
      <c r="E7678">
        <v>4.0999999999999996</v>
      </c>
      <c r="F7678">
        <v>382</v>
      </c>
      <c r="G7678" s="21">
        <v>11.89</v>
      </c>
      <c r="H7678">
        <v>2018</v>
      </c>
      <c r="J7678" t="str">
        <f>_xlfn.CONCAT(Table1[#This Row])</f>
        <v>Alentejano Tinto 2018PortugalAlentejanoHerdade dos Grous4.138211.892018</v>
      </c>
      <c r="S7678" t="b">
        <v>0</v>
      </c>
    </row>
    <row r="7679" spans="1:19" x14ac:dyDescent="0.2">
      <c r="A7679" t="s">
        <v>4152</v>
      </c>
      <c r="B7679" t="s">
        <v>62</v>
      </c>
      <c r="C7679" t="s">
        <v>1171</v>
      </c>
      <c r="D7679" t="s">
        <v>6552</v>
      </c>
      <c r="E7679">
        <v>3.2</v>
      </c>
      <c r="F7679">
        <v>382</v>
      </c>
      <c r="G7679" s="21">
        <v>4.9000000000000004</v>
      </c>
      <c r="H7679">
        <v>2018</v>
      </c>
      <c r="J7679" t="str">
        <f>_xlfn.CONCAT(Table1[#This Row])</f>
        <v>Cabernet Sauvignon - Merlot 2018South AfricaWestern CapeTwo Oceans3.23824.92018</v>
      </c>
      <c r="S7679" t="b">
        <v>0</v>
      </c>
    </row>
    <row r="7680" spans="1:19" x14ac:dyDescent="0.2">
      <c r="A7680" t="s">
        <v>6543</v>
      </c>
      <c r="B7680" t="s">
        <v>34</v>
      </c>
      <c r="C7680" t="s">
        <v>599</v>
      </c>
      <c r="D7680" t="s">
        <v>1334</v>
      </c>
      <c r="E7680">
        <v>3.7</v>
      </c>
      <c r="F7680">
        <v>380</v>
      </c>
      <c r="G7680" s="21">
        <v>11.83</v>
      </c>
      <c r="H7680">
        <v>2018</v>
      </c>
      <c r="J7680" t="str">
        <f>_xlfn.CONCAT(Table1[#This Row])</f>
        <v>Gran Reserva 2018ChileMaipo ValleyEscudo Rojo3.738011.832018</v>
      </c>
      <c r="S7680" t="b">
        <v>0</v>
      </c>
    </row>
    <row r="7681" spans="1:19" x14ac:dyDescent="0.2">
      <c r="A7681" t="s">
        <v>6480</v>
      </c>
      <c r="B7681" t="s">
        <v>16</v>
      </c>
      <c r="C7681" t="s">
        <v>228</v>
      </c>
      <c r="D7681" t="s">
        <v>1317</v>
      </c>
      <c r="E7681">
        <v>4</v>
      </c>
      <c r="F7681">
        <v>379</v>
      </c>
      <c r="G7681" s="21">
        <v>6.8</v>
      </c>
      <c r="H7681">
        <v>2018</v>
      </c>
      <c r="J7681" t="str">
        <f>_xlfn.CONCAT(Table1[#This Row])</f>
        <v>Chiantari Nero d'Avola 2018ItalyTerre SicilianeZabu43796.82018</v>
      </c>
      <c r="S7681" t="b">
        <v>0</v>
      </c>
    </row>
    <row r="7682" spans="1:19" x14ac:dyDescent="0.2">
      <c r="A7682" t="s">
        <v>6467</v>
      </c>
      <c r="B7682" t="s">
        <v>16</v>
      </c>
      <c r="C7682" t="s">
        <v>404</v>
      </c>
      <c r="D7682" t="s">
        <v>3445</v>
      </c>
      <c r="E7682">
        <v>3.9</v>
      </c>
      <c r="F7682">
        <v>377</v>
      </c>
      <c r="G7682" s="21">
        <v>13.9</v>
      </c>
      <c r="H7682">
        <v>2018</v>
      </c>
      <c r="J7682" t="str">
        <f>_xlfn.CONCAT(Table1[#This Row])</f>
        <v>Lagrein (Selezione) 2018ItalySüdtirol - Alto AdigeElena Walch3.937713.92018</v>
      </c>
      <c r="S7682" t="b">
        <v>0</v>
      </c>
    </row>
    <row r="7683" spans="1:19" x14ac:dyDescent="0.2">
      <c r="A7683" t="s">
        <v>6466</v>
      </c>
      <c r="B7683" t="s">
        <v>34</v>
      </c>
      <c r="C7683" t="s">
        <v>150</v>
      </c>
      <c r="D7683" t="s">
        <v>2069</v>
      </c>
      <c r="E7683">
        <v>3.1</v>
      </c>
      <c r="F7683">
        <v>376</v>
      </c>
      <c r="G7683" s="21">
        <v>4.8499999999999996</v>
      </c>
      <c r="H7683">
        <v>2018</v>
      </c>
      <c r="J7683" t="str">
        <f>_xlfn.CONCAT(Table1[#This Row])</f>
        <v>Varietal Cabernet Sauvignon 2018ChileCentral ValleySanta Helena3.13764.852018</v>
      </c>
      <c r="S7683" t="b">
        <v>0</v>
      </c>
    </row>
    <row r="7684" spans="1:19" x14ac:dyDescent="0.2">
      <c r="A7684" t="s">
        <v>6459</v>
      </c>
      <c r="B7684" t="s">
        <v>196</v>
      </c>
      <c r="C7684" t="s">
        <v>197</v>
      </c>
      <c r="D7684" t="s">
        <v>1484</v>
      </c>
      <c r="E7684">
        <v>4.0999999999999996</v>
      </c>
      <c r="F7684">
        <v>375</v>
      </c>
      <c r="G7684" s="21">
        <v>17.399999999999999</v>
      </c>
      <c r="H7684">
        <v>2018</v>
      </c>
      <c r="J7684" t="str">
        <f>_xlfn.CONCAT(Table1[#This Row])</f>
        <v>Ultra Malbec Las Rocas 2018ArgentinaMendozaKaiken4.137517.42018</v>
      </c>
      <c r="S7684" t="b">
        <v>0</v>
      </c>
    </row>
    <row r="7685" spans="1:19" x14ac:dyDescent="0.2">
      <c r="A7685" t="s">
        <v>6458</v>
      </c>
      <c r="B7685" t="s">
        <v>16</v>
      </c>
      <c r="C7685" t="s">
        <v>74</v>
      </c>
      <c r="D7685" t="s">
        <v>3197</v>
      </c>
      <c r="E7685">
        <v>3.9</v>
      </c>
      <c r="F7685">
        <v>375</v>
      </c>
      <c r="G7685" s="21">
        <v>7.79</v>
      </c>
      <c r="H7685">
        <v>2018</v>
      </c>
      <c r="J7685" t="str">
        <f>_xlfn.CONCAT(Table1[#This Row])</f>
        <v>Appassimento 2018ItalySalentoAristocratico3.93757.792018</v>
      </c>
      <c r="S7685" t="b">
        <v>0</v>
      </c>
    </row>
    <row r="7686" spans="1:19" x14ac:dyDescent="0.2">
      <c r="A7686" t="s">
        <v>149</v>
      </c>
      <c r="B7686" t="s">
        <v>70</v>
      </c>
      <c r="C7686" t="s">
        <v>71</v>
      </c>
      <c r="D7686" t="s">
        <v>2982</v>
      </c>
      <c r="E7686">
        <v>3.6</v>
      </c>
      <c r="F7686">
        <v>372</v>
      </c>
      <c r="G7686" s="21">
        <v>6.05</v>
      </c>
      <c r="H7686">
        <v>2018</v>
      </c>
      <c r="J7686" t="str">
        <f>_xlfn.CONCAT(Table1[#This Row])</f>
        <v>Cabernet Sauvignon 2018United StatesCaliforniaGallo Family Vineyards3.63726.052018</v>
      </c>
      <c r="S7686" t="b">
        <v>0</v>
      </c>
    </row>
    <row r="7687" spans="1:19" x14ac:dyDescent="0.2">
      <c r="A7687" t="s">
        <v>6360</v>
      </c>
      <c r="B7687" t="s">
        <v>66</v>
      </c>
      <c r="C7687" t="s">
        <v>166</v>
      </c>
      <c r="D7687" t="s">
        <v>167</v>
      </c>
      <c r="E7687">
        <v>4.0999999999999996</v>
      </c>
      <c r="F7687">
        <v>369</v>
      </c>
      <c r="G7687" s="21">
        <v>7.45</v>
      </c>
      <c r="H7687">
        <v>2018</v>
      </c>
      <c r="J7687" t="str">
        <f>_xlfn.CONCAT(Table1[#This Row])</f>
        <v>El Abuelo Garnacha Tintorera 2018SpainAlmansaBodegas Piqueras4.13697.452018</v>
      </c>
      <c r="S7687" t="b">
        <v>0</v>
      </c>
    </row>
    <row r="7688" spans="1:19" x14ac:dyDescent="0.2">
      <c r="A7688" t="s">
        <v>6345</v>
      </c>
      <c r="B7688" t="s">
        <v>16</v>
      </c>
      <c r="C7688" t="s">
        <v>53</v>
      </c>
      <c r="D7688" t="s">
        <v>6346</v>
      </c>
      <c r="E7688">
        <v>3.8</v>
      </c>
      <c r="F7688">
        <v>368</v>
      </c>
      <c r="G7688" s="21">
        <v>4.47</v>
      </c>
      <c r="H7688">
        <v>2018</v>
      </c>
      <c r="J7688" t="str">
        <f>_xlfn.CONCAT(Table1[#This Row])</f>
        <v>Primitivo Puglia Primasole 2018ItalyPugliaCielo e Terra3.83684.472018</v>
      </c>
      <c r="S7688" t="b">
        <v>0</v>
      </c>
    </row>
    <row r="7689" spans="1:19" x14ac:dyDescent="0.2">
      <c r="A7689" t="s">
        <v>640</v>
      </c>
      <c r="B7689" t="s">
        <v>16</v>
      </c>
      <c r="C7689" t="s">
        <v>178</v>
      </c>
      <c r="D7689" t="s">
        <v>1560</v>
      </c>
      <c r="E7689">
        <v>3.8</v>
      </c>
      <c r="F7689">
        <v>367</v>
      </c>
      <c r="G7689" s="21">
        <v>12.1</v>
      </c>
      <c r="H7689">
        <v>2018</v>
      </c>
      <c r="J7689" t="str">
        <f>_xlfn.CONCAT(Table1[#This Row])</f>
        <v>Barbera d'Alba 2018ItalyBarbera d'AlbaMauro Molino3.836712.12018</v>
      </c>
      <c r="S7689" t="b">
        <v>0</v>
      </c>
    </row>
    <row r="7690" spans="1:19" x14ac:dyDescent="0.2">
      <c r="A7690" t="s">
        <v>6338</v>
      </c>
      <c r="B7690" t="s">
        <v>196</v>
      </c>
      <c r="C7690" t="s">
        <v>197</v>
      </c>
      <c r="D7690" t="s">
        <v>3493</v>
      </c>
      <c r="E7690">
        <v>3.3</v>
      </c>
      <c r="F7690">
        <v>367</v>
      </c>
      <c r="G7690" s="21">
        <v>8.41</v>
      </c>
      <c r="H7690">
        <v>2018</v>
      </c>
      <c r="J7690" t="str">
        <f>_xlfn.CONCAT(Table1[#This Row])</f>
        <v>Novecento Malbec 2018ArgentinaMendozaDante Robino3.33678.412018</v>
      </c>
      <c r="S7690" t="b">
        <v>0</v>
      </c>
    </row>
    <row r="7691" spans="1:19" x14ac:dyDescent="0.2">
      <c r="A7691" t="s">
        <v>3560</v>
      </c>
      <c r="B7691" t="s">
        <v>9</v>
      </c>
      <c r="C7691" t="s">
        <v>1603</v>
      </c>
      <c r="D7691" t="s">
        <v>173</v>
      </c>
      <c r="E7691">
        <v>3.7</v>
      </c>
      <c r="F7691">
        <v>366</v>
      </c>
      <c r="G7691" s="21">
        <v>5.5</v>
      </c>
      <c r="H7691">
        <v>2018</v>
      </c>
      <c r="J7691" t="str">
        <f>_xlfn.CONCAT(Table1[#This Row])</f>
        <v>Syrah 2018FranceLanguedoc-RoussillonPaul Mas3.73665.52018</v>
      </c>
      <c r="S7691" t="b">
        <v>0</v>
      </c>
    </row>
    <row r="7692" spans="1:19" x14ac:dyDescent="0.2">
      <c r="A7692" t="s">
        <v>6314</v>
      </c>
      <c r="B7692" t="s">
        <v>66</v>
      </c>
      <c r="C7692" t="s">
        <v>169</v>
      </c>
      <c r="D7692" t="s">
        <v>170</v>
      </c>
      <c r="E7692">
        <v>3.2</v>
      </c>
      <c r="F7692">
        <v>363</v>
      </c>
      <c r="G7692" s="21">
        <v>6.9</v>
      </c>
      <c r="H7692">
        <v>2018</v>
      </c>
      <c r="J7692" t="str">
        <f>_xlfn.CONCAT(Table1[#This Row])</f>
        <v>Sangre de Toro 2018SpainCatalunyaTorres3.23636.92018</v>
      </c>
      <c r="S7692" t="b">
        <v>0</v>
      </c>
    </row>
    <row r="7693" spans="1:19" x14ac:dyDescent="0.2">
      <c r="A7693" t="s">
        <v>3275</v>
      </c>
      <c r="B7693" t="s">
        <v>34</v>
      </c>
      <c r="C7693" t="s">
        <v>718</v>
      </c>
      <c r="D7693" t="s">
        <v>531</v>
      </c>
      <c r="E7693">
        <v>3.5</v>
      </c>
      <c r="F7693">
        <v>361</v>
      </c>
      <c r="G7693" s="21">
        <v>10.5</v>
      </c>
      <c r="H7693">
        <v>2018</v>
      </c>
      <c r="J7693" t="str">
        <f>_xlfn.CONCAT(Table1[#This Row])</f>
        <v>Cabernet Sauvignon Reserva 2018ChileColchagua ValleyApaltagua3.536110.52018</v>
      </c>
      <c r="S7693" t="b">
        <v>0</v>
      </c>
    </row>
    <row r="7694" spans="1:19" x14ac:dyDescent="0.2">
      <c r="A7694" t="s">
        <v>6227</v>
      </c>
      <c r="B7694" t="s">
        <v>77</v>
      </c>
      <c r="C7694" t="s">
        <v>153</v>
      </c>
      <c r="D7694" t="s">
        <v>1899</v>
      </c>
      <c r="E7694">
        <v>4</v>
      </c>
      <c r="F7694">
        <v>359</v>
      </c>
      <c r="G7694" s="21">
        <v>11.7</v>
      </c>
      <c r="H7694">
        <v>2018</v>
      </c>
      <c r="J7694" t="str">
        <f>_xlfn.CONCAT(Table1[#This Row])</f>
        <v>Alentejano Tinto 2018PortugalAlentejanoFitapreta435911.72018</v>
      </c>
      <c r="S7694" t="b">
        <v>0</v>
      </c>
    </row>
    <row r="7695" spans="1:19" x14ac:dyDescent="0.2">
      <c r="A7695" t="s">
        <v>6218</v>
      </c>
      <c r="B7695" t="s">
        <v>9</v>
      </c>
      <c r="C7695" t="s">
        <v>1110</v>
      </c>
      <c r="D7695" t="s">
        <v>361</v>
      </c>
      <c r="E7695">
        <v>3.8</v>
      </c>
      <c r="F7695">
        <v>358</v>
      </c>
      <c r="G7695" s="21">
        <v>15.9</v>
      </c>
      <c r="H7695">
        <v>2018</v>
      </c>
      <c r="J7695" t="str">
        <f>_xlfn.CONCAT(Table1[#This Row])</f>
        <v>Les Launes Crozes-Hermitage 2018FranceCrozes-HermitageDelas3.835815.92018</v>
      </c>
      <c r="S7695" t="b">
        <v>0</v>
      </c>
    </row>
    <row r="7696" spans="1:19" x14ac:dyDescent="0.2">
      <c r="A7696" t="s">
        <v>6213</v>
      </c>
      <c r="B7696" t="s">
        <v>16</v>
      </c>
      <c r="C7696" t="s">
        <v>53</v>
      </c>
      <c r="D7696" t="s">
        <v>2242</v>
      </c>
      <c r="E7696">
        <v>3.8</v>
      </c>
      <c r="F7696">
        <v>357</v>
      </c>
      <c r="G7696" s="21">
        <v>5.75</v>
      </c>
      <c r="H7696">
        <v>2018</v>
      </c>
      <c r="J7696" t="str">
        <f>_xlfn.CONCAT(Table1[#This Row])</f>
        <v>Lunatico Primitivo 2018ItalyPugliaVigneti del Salento3.83575.752018</v>
      </c>
      <c r="S7696" t="b">
        <v>0</v>
      </c>
    </row>
    <row r="7697" spans="1:19" x14ac:dyDescent="0.2">
      <c r="A7697" t="s">
        <v>6214</v>
      </c>
      <c r="B7697" t="s">
        <v>196</v>
      </c>
      <c r="C7697" t="s">
        <v>197</v>
      </c>
      <c r="D7697" t="s">
        <v>198</v>
      </c>
      <c r="E7697">
        <v>3.3</v>
      </c>
      <c r="F7697">
        <v>357</v>
      </c>
      <c r="G7697" s="21">
        <v>5.65</v>
      </c>
      <c r="H7697">
        <v>2018</v>
      </c>
      <c r="J7697" t="str">
        <f>_xlfn.CONCAT(Table1[#This Row])</f>
        <v>Vineyards Merlot 2018ArgentinaMendozaTrapiche3.33575.652018</v>
      </c>
      <c r="S7697" t="b">
        <v>0</v>
      </c>
    </row>
    <row r="7698" spans="1:19" x14ac:dyDescent="0.2">
      <c r="A7698" t="s">
        <v>174</v>
      </c>
      <c r="B7698" t="s">
        <v>34</v>
      </c>
      <c r="C7698" t="s">
        <v>150</v>
      </c>
      <c r="D7698" t="s">
        <v>151</v>
      </c>
      <c r="E7698">
        <v>3.2</v>
      </c>
      <c r="F7698">
        <v>352</v>
      </c>
      <c r="G7698" s="21">
        <v>7.6</v>
      </c>
      <c r="H7698">
        <v>2018</v>
      </c>
      <c r="J7698" t="str">
        <f>_xlfn.CONCAT(Table1[#This Row])</f>
        <v>Merlot 2018ChileCentral ValleyValdivieso3.23527.62018</v>
      </c>
      <c r="S7698" t="b">
        <v>0</v>
      </c>
    </row>
    <row r="7699" spans="1:19" x14ac:dyDescent="0.2">
      <c r="A7699" t="s">
        <v>6186</v>
      </c>
      <c r="B7699" t="s">
        <v>16</v>
      </c>
      <c r="C7699" t="s">
        <v>205</v>
      </c>
      <c r="D7699" t="s">
        <v>1678</v>
      </c>
      <c r="E7699">
        <v>3.9</v>
      </c>
      <c r="F7699">
        <v>350</v>
      </c>
      <c r="G7699" s="21">
        <v>18.059999999999999</v>
      </c>
      <c r="H7699">
        <v>2018</v>
      </c>
      <c r="J7699" t="str">
        <f>_xlfn.CONCAT(Table1[#This Row])</f>
        <v>Foradori - Teroldego 2018ItalyVigneti delle DolomitiForadori3.935018.062018</v>
      </c>
      <c r="S7699" t="b">
        <v>0</v>
      </c>
    </row>
    <row r="7700" spans="1:19" x14ac:dyDescent="0.2">
      <c r="A7700" t="s">
        <v>6106</v>
      </c>
      <c r="B7700" t="s">
        <v>9</v>
      </c>
      <c r="C7700" t="s">
        <v>1319</v>
      </c>
      <c r="D7700" t="s">
        <v>651</v>
      </c>
      <c r="E7700">
        <v>3.7</v>
      </c>
      <c r="F7700">
        <v>347</v>
      </c>
      <c r="G7700" s="21">
        <v>8.5</v>
      </c>
      <c r="H7700">
        <v>2018</v>
      </c>
      <c r="J7700" t="str">
        <f>_xlfn.CONCAT(Table1[#This Row])</f>
        <v>Les Vignes de Bila-Haut Côtes du Roussillon Villages 2018FranceCôtes du Roussillon VillagesM. Chapoutier3.73478.52018</v>
      </c>
      <c r="S7700" t="b">
        <v>0</v>
      </c>
    </row>
    <row r="7701" spans="1:19" x14ac:dyDescent="0.2">
      <c r="A7701" t="s">
        <v>2981</v>
      </c>
      <c r="B7701" t="s">
        <v>70</v>
      </c>
      <c r="C7701" t="s">
        <v>71</v>
      </c>
      <c r="D7701" t="s">
        <v>1218</v>
      </c>
      <c r="E7701">
        <v>4</v>
      </c>
      <c r="F7701">
        <v>345</v>
      </c>
      <c r="G7701" s="21">
        <v>7.95</v>
      </c>
      <c r="H7701">
        <v>2018</v>
      </c>
      <c r="J7701" t="str">
        <f>_xlfn.CONCAT(Table1[#This Row])</f>
        <v>Zinfandel 2018United StatesCaliforniaWoodhaven43457.952018</v>
      </c>
      <c r="S7701" t="b">
        <v>0</v>
      </c>
    </row>
    <row r="7702" spans="1:19" x14ac:dyDescent="0.2">
      <c r="A7702" t="s">
        <v>6090</v>
      </c>
      <c r="B7702" t="s">
        <v>9</v>
      </c>
      <c r="C7702" t="s">
        <v>2630</v>
      </c>
      <c r="D7702" t="s">
        <v>4435</v>
      </c>
      <c r="E7702">
        <v>3.7</v>
      </c>
      <c r="F7702">
        <v>345</v>
      </c>
      <c r="G7702" s="21">
        <v>8.32</v>
      </c>
      <c r="H7702">
        <v>2018</v>
      </c>
      <c r="J7702" t="str">
        <f>_xlfn.CONCAT(Table1[#This Row])</f>
        <v>Gouleyant Malbec 2018FranceCahorsGeorges Vigouroux3.73458.322018</v>
      </c>
      <c r="S7702" t="b">
        <v>0</v>
      </c>
    </row>
    <row r="7703" spans="1:19" x14ac:dyDescent="0.2">
      <c r="A7703" t="s">
        <v>6093</v>
      </c>
      <c r="B7703" t="s">
        <v>16</v>
      </c>
      <c r="C7703" t="s">
        <v>53</v>
      </c>
      <c r="D7703" t="s">
        <v>2550</v>
      </c>
      <c r="E7703">
        <v>3.5</v>
      </c>
      <c r="F7703">
        <v>345</v>
      </c>
      <c r="G7703" s="21">
        <v>5.9</v>
      </c>
      <c r="H7703">
        <v>2018</v>
      </c>
      <c r="J7703" t="str">
        <f>_xlfn.CONCAT(Table1[#This Row])</f>
        <v>Fantini Primitivo Puglia 2018ItalyPugliaFarnese3.53455.92018</v>
      </c>
      <c r="S7703" t="b">
        <v>0</v>
      </c>
    </row>
    <row r="7704" spans="1:19" x14ac:dyDescent="0.2">
      <c r="A7704" t="s">
        <v>6082</v>
      </c>
      <c r="B7704" t="s">
        <v>46</v>
      </c>
      <c r="C7704" t="s">
        <v>47</v>
      </c>
      <c r="D7704" t="s">
        <v>263</v>
      </c>
      <c r="E7704">
        <v>3.6</v>
      </c>
      <c r="F7704">
        <v>344</v>
      </c>
      <c r="G7704" s="21">
        <v>10.9</v>
      </c>
      <c r="H7704">
        <v>2018</v>
      </c>
      <c r="J7704" t="str">
        <f>_xlfn.CONCAT(Table1[#This Row])</f>
        <v>Koonunga Hill Shiraz 2018AustraliaBarossaPenfolds3.634410.92018</v>
      </c>
      <c r="S7704" t="b">
        <v>0</v>
      </c>
    </row>
    <row r="7705" spans="1:19" x14ac:dyDescent="0.2">
      <c r="A7705" t="s">
        <v>5978</v>
      </c>
      <c r="B7705" t="s">
        <v>66</v>
      </c>
      <c r="C7705" t="s">
        <v>449</v>
      </c>
      <c r="D7705" t="s">
        <v>5979</v>
      </c>
      <c r="E7705">
        <v>4</v>
      </c>
      <c r="F7705">
        <v>339</v>
      </c>
      <c r="G7705" s="21">
        <v>11.6</v>
      </c>
      <c r="H7705">
        <v>2018</v>
      </c>
      <c r="J7705" t="str">
        <f>_xlfn.CONCAT(Table1[#This Row])</f>
        <v>El Primer Paso 2018SpainToroDominio del Bendito433911.62018</v>
      </c>
      <c r="S7705" t="b">
        <v>0</v>
      </c>
    </row>
    <row r="7706" spans="1:19" x14ac:dyDescent="0.2">
      <c r="A7706" t="s">
        <v>5973</v>
      </c>
      <c r="B7706" t="s">
        <v>16</v>
      </c>
      <c r="C7706" t="s">
        <v>302</v>
      </c>
      <c r="D7706" t="s">
        <v>123</v>
      </c>
      <c r="E7706">
        <v>4.0999999999999996</v>
      </c>
      <c r="F7706">
        <v>337</v>
      </c>
      <c r="G7706" s="21">
        <v>8.4</v>
      </c>
      <c r="H7706">
        <v>2018</v>
      </c>
      <c r="J7706" t="str">
        <f>_xlfn.CONCAT(Table1[#This Row])</f>
        <v>Talò Primitivo di Manduria 2018ItalyPrimitivo di ManduriaSan Marzano4.13378.42018</v>
      </c>
      <c r="S7706" t="b">
        <v>0</v>
      </c>
    </row>
    <row r="7707" spans="1:19" x14ac:dyDescent="0.2">
      <c r="A7707" t="s">
        <v>864</v>
      </c>
      <c r="B7707" t="s">
        <v>16</v>
      </c>
      <c r="C7707" t="s">
        <v>228</v>
      </c>
      <c r="D7707" t="s">
        <v>4802</v>
      </c>
      <c r="E7707">
        <v>3.7</v>
      </c>
      <c r="F7707">
        <v>333</v>
      </c>
      <c r="G7707" s="21">
        <v>6.45</v>
      </c>
      <c r="H7707">
        <v>2018</v>
      </c>
      <c r="J7707" t="str">
        <f>_xlfn.CONCAT(Table1[#This Row])</f>
        <v>Nero d'Avola 2018ItalyTerre SicilianeFeudi Branciforti dei Bordonaro3.73336.452018</v>
      </c>
      <c r="S7707" t="b">
        <v>0</v>
      </c>
    </row>
    <row r="7708" spans="1:19" x14ac:dyDescent="0.2">
      <c r="A7708" t="s">
        <v>1258</v>
      </c>
      <c r="B7708" t="s">
        <v>16</v>
      </c>
      <c r="C7708" t="s">
        <v>20</v>
      </c>
      <c r="D7708" t="s">
        <v>5938</v>
      </c>
      <c r="E7708">
        <v>3.6</v>
      </c>
      <c r="F7708">
        <v>333</v>
      </c>
      <c r="G7708" s="21">
        <v>7.31</v>
      </c>
      <c r="H7708">
        <v>2018</v>
      </c>
      <c r="J7708" t="str">
        <f>_xlfn.CONCAT(Table1[#This Row])</f>
        <v>Bardolino 2018ItalyBardolinoGorgo3.63337.312018</v>
      </c>
      <c r="S7708" t="b">
        <v>0</v>
      </c>
    </row>
    <row r="7709" spans="1:19" x14ac:dyDescent="0.2">
      <c r="A7709" t="s">
        <v>5919</v>
      </c>
      <c r="B7709" t="s">
        <v>9</v>
      </c>
      <c r="C7709" t="s">
        <v>56</v>
      </c>
      <c r="D7709" t="s">
        <v>2834</v>
      </c>
      <c r="E7709">
        <v>3.8</v>
      </c>
      <c r="F7709">
        <v>331</v>
      </c>
      <c r="G7709" s="21">
        <v>10.9</v>
      </c>
      <c r="H7709">
        <v>2018</v>
      </c>
      <c r="J7709" t="str">
        <f>_xlfn.CONCAT(Table1[#This Row])</f>
        <v>Côtes du Rhône Le Caillou 2018FranceCôtes-du-RhôneClos du Caillou3.833110.92018</v>
      </c>
      <c r="S7709" t="b">
        <v>0</v>
      </c>
    </row>
    <row r="7710" spans="1:19" x14ac:dyDescent="0.2">
      <c r="A7710" t="s">
        <v>5820</v>
      </c>
      <c r="B7710" t="s">
        <v>46</v>
      </c>
      <c r="C7710" t="s">
        <v>47</v>
      </c>
      <c r="D7710" t="s">
        <v>842</v>
      </c>
      <c r="E7710">
        <v>3.8</v>
      </c>
      <c r="F7710">
        <v>329</v>
      </c>
      <c r="G7710" s="21">
        <v>17.5</v>
      </c>
      <c r="H7710">
        <v>2018</v>
      </c>
      <c r="J7710" t="str">
        <f>_xlfn.CONCAT(Table1[#This Row])</f>
        <v>Old Bush Vine Grenache (Samuel's Garden Collection) 2018AustraliaBarossaYalumba3.832917.52018</v>
      </c>
      <c r="S7710" t="b">
        <v>0</v>
      </c>
    </row>
    <row r="7711" spans="1:19" x14ac:dyDescent="0.2">
      <c r="A7711" t="s">
        <v>5810</v>
      </c>
      <c r="B7711" t="s">
        <v>16</v>
      </c>
      <c r="C7711" t="s">
        <v>638</v>
      </c>
      <c r="D7711" t="s">
        <v>5811</v>
      </c>
      <c r="E7711">
        <v>3.7</v>
      </c>
      <c r="F7711">
        <v>329</v>
      </c>
      <c r="G7711" s="21">
        <v>4.7</v>
      </c>
      <c r="H7711">
        <v>2018</v>
      </c>
      <c r="J7711" t="str">
        <f>_xlfn.CONCAT(Table1[#This Row])</f>
        <v>Podere Montepulciano d'Abruzzo 2018ItalyMontepulciano d'AbruzzoUmani Ronchi3.73294.72018</v>
      </c>
      <c r="S7711" t="b">
        <v>0</v>
      </c>
    </row>
    <row r="7712" spans="1:19" x14ac:dyDescent="0.2">
      <c r="A7712" t="s">
        <v>5812</v>
      </c>
      <c r="B7712" t="s">
        <v>46</v>
      </c>
      <c r="C7712" t="s">
        <v>341</v>
      </c>
      <c r="D7712" t="s">
        <v>2578</v>
      </c>
      <c r="E7712">
        <v>3.3</v>
      </c>
      <c r="F7712">
        <v>329</v>
      </c>
      <c r="G7712" s="21">
        <v>6.95</v>
      </c>
      <c r="H7712">
        <v>2018</v>
      </c>
      <c r="J7712" t="str">
        <f>_xlfn.CONCAT(Table1[#This Row])</f>
        <v>Benchmark Shiraz 2018AustraliaSouth AustraliaGrant Burge3.33296.952018</v>
      </c>
      <c r="S7712" t="b">
        <v>0</v>
      </c>
    </row>
    <row r="7713" spans="1:19" x14ac:dyDescent="0.2">
      <c r="A7713" t="s">
        <v>630</v>
      </c>
      <c r="B7713" t="s">
        <v>70</v>
      </c>
      <c r="C7713" t="s">
        <v>895</v>
      </c>
      <c r="D7713" t="s">
        <v>896</v>
      </c>
      <c r="E7713">
        <v>3.9</v>
      </c>
      <c r="F7713">
        <v>324</v>
      </c>
      <c r="G7713" s="21">
        <v>31.57</v>
      </c>
      <c r="H7713">
        <v>2018</v>
      </c>
      <c r="J7713" t="str">
        <f>_xlfn.CONCAT(Table1[#This Row])</f>
        <v>Pinot Noir 2018United StatesLos CarnerosBlack Stallion3.932431.572018</v>
      </c>
      <c r="S7713" t="b">
        <v>0</v>
      </c>
    </row>
    <row r="7714" spans="1:19" x14ac:dyDescent="0.2">
      <c r="A7714" t="s">
        <v>5763</v>
      </c>
      <c r="B7714" t="s">
        <v>16</v>
      </c>
      <c r="C7714" t="s">
        <v>528</v>
      </c>
      <c r="D7714" t="s">
        <v>529</v>
      </c>
      <c r="E7714">
        <v>3.5</v>
      </c>
      <c r="F7714">
        <v>322</v>
      </c>
      <c r="G7714" s="21">
        <v>10.94</v>
      </c>
      <c r="H7714">
        <v>2018</v>
      </c>
      <c r="J7714" t="str">
        <f>_xlfn.CONCAT(Table1[#This Row])</f>
        <v>Aglianico Rubrato 2018ItalyIrpiniaFeudi di San Gregorio3.532210.942018</v>
      </c>
      <c r="S7714" t="b">
        <v>0</v>
      </c>
    </row>
    <row r="7715" spans="1:19" x14ac:dyDescent="0.2">
      <c r="A7715" t="s">
        <v>5757</v>
      </c>
      <c r="B7715" t="s">
        <v>30</v>
      </c>
      <c r="C7715" t="s">
        <v>236</v>
      </c>
      <c r="D7715" t="s">
        <v>2110</v>
      </c>
      <c r="E7715">
        <v>3.9</v>
      </c>
      <c r="F7715">
        <v>320</v>
      </c>
      <c r="G7715" s="21">
        <v>15.89</v>
      </c>
      <c r="H7715">
        <v>2018</v>
      </c>
      <c r="J7715" t="str">
        <f>_xlfn.CONCAT(Table1[#This Row])</f>
        <v>Cellar Selection Pinot Noir 2018New ZealandMarlboroughVilla Maria3.932015.892018</v>
      </c>
      <c r="S7715" t="b">
        <v>0</v>
      </c>
    </row>
    <row r="7716" spans="1:19" x14ac:dyDescent="0.2">
      <c r="A7716" t="s">
        <v>5759</v>
      </c>
      <c r="B7716" t="s">
        <v>9</v>
      </c>
      <c r="C7716" t="s">
        <v>56</v>
      </c>
      <c r="D7716" t="s">
        <v>3447</v>
      </c>
      <c r="E7716">
        <v>3.8</v>
      </c>
      <c r="F7716">
        <v>320</v>
      </c>
      <c r="G7716" s="21">
        <v>10.199999999999999</v>
      </c>
      <c r="H7716">
        <v>2018</v>
      </c>
      <c r="J7716" t="str">
        <f>_xlfn.CONCAT(Table1[#This Row])</f>
        <v>Cuvée du Vatican Réserve de l’Abbé Côtes du Rhône 2018FranceCôtes-du-RhôneChâteau Sixtine3.832010.22018</v>
      </c>
      <c r="S7716" t="b">
        <v>0</v>
      </c>
    </row>
    <row r="7717" spans="1:19" x14ac:dyDescent="0.2">
      <c r="A7717" t="s">
        <v>5752</v>
      </c>
      <c r="B7717" t="s">
        <v>196</v>
      </c>
      <c r="C7717" t="s">
        <v>197</v>
      </c>
      <c r="D7717" t="s">
        <v>1484</v>
      </c>
      <c r="E7717">
        <v>3.7</v>
      </c>
      <c r="F7717">
        <v>320</v>
      </c>
      <c r="G7717" s="21">
        <v>7.3</v>
      </c>
      <c r="H7717">
        <v>2018</v>
      </c>
      <c r="J7717" t="str">
        <f>_xlfn.CONCAT(Table1[#This Row])</f>
        <v>Estate Malbec 2018ArgentinaMendozaKaiken3.73207.32018</v>
      </c>
      <c r="S7717" t="b">
        <v>0</v>
      </c>
    </row>
    <row r="7718" spans="1:19" x14ac:dyDescent="0.2">
      <c r="A7718" t="s">
        <v>5753</v>
      </c>
      <c r="B7718" t="s">
        <v>66</v>
      </c>
      <c r="C7718" t="s">
        <v>1815</v>
      </c>
      <c r="D7718" t="s">
        <v>5754</v>
      </c>
      <c r="E7718">
        <v>3.5</v>
      </c>
      <c r="F7718">
        <v>320</v>
      </c>
      <c r="G7718" s="21">
        <v>8.9499999999999993</v>
      </c>
      <c r="H7718">
        <v>2018</v>
      </c>
      <c r="J7718" t="str">
        <f>_xlfn.CONCAT(Table1[#This Row])</f>
        <v>Garnacha de Fuego 2018SpainCalatayudBreca3.53208.952018</v>
      </c>
      <c r="S7718" t="b">
        <v>0</v>
      </c>
    </row>
    <row r="7719" spans="1:19" x14ac:dyDescent="0.2">
      <c r="A7719" t="s">
        <v>149</v>
      </c>
      <c r="B7719" t="s">
        <v>9</v>
      </c>
      <c r="C7719" t="s">
        <v>175</v>
      </c>
      <c r="D7719" t="s">
        <v>631</v>
      </c>
      <c r="E7719">
        <v>3.5</v>
      </c>
      <c r="F7719">
        <v>318</v>
      </c>
      <c r="G7719" s="21">
        <v>7.27</v>
      </c>
      <c r="H7719">
        <v>2018</v>
      </c>
      <c r="J7719" t="str">
        <f>_xlfn.CONCAT(Table1[#This Row])</f>
        <v>Cabernet Sauvignon 2018FrancePays d'OcLa Forge Estate3.53187.272018</v>
      </c>
      <c r="S7719" t="b">
        <v>0</v>
      </c>
    </row>
    <row r="7720" spans="1:19" x14ac:dyDescent="0.2">
      <c r="A7720" t="s">
        <v>5662</v>
      </c>
      <c r="B7720" t="s">
        <v>16</v>
      </c>
      <c r="C7720" t="s">
        <v>38</v>
      </c>
      <c r="D7720" t="s">
        <v>3670</v>
      </c>
      <c r="E7720">
        <v>3.5</v>
      </c>
      <c r="F7720">
        <v>318</v>
      </c>
      <c r="G7720" s="21">
        <v>7.27</v>
      </c>
      <c r="H7720">
        <v>2018</v>
      </c>
      <c r="J7720" t="str">
        <f>_xlfn.CONCAT(Table1[#This Row])</f>
        <v>Leccioni Chianti 2018ItalyChiantiFrescobaldi3.53187.272018</v>
      </c>
      <c r="S7720" t="b">
        <v>0</v>
      </c>
    </row>
    <row r="7721" spans="1:19" x14ac:dyDescent="0.2">
      <c r="A7721" t="s">
        <v>1391</v>
      </c>
      <c r="B7721" t="s">
        <v>62</v>
      </c>
      <c r="C7721" t="s">
        <v>286</v>
      </c>
      <c r="D7721" t="s">
        <v>5654</v>
      </c>
      <c r="E7721">
        <v>3.9</v>
      </c>
      <c r="F7721">
        <v>316</v>
      </c>
      <c r="G7721" s="21">
        <v>23.23</v>
      </c>
      <c r="H7721">
        <v>2018</v>
      </c>
      <c r="J7721" t="str">
        <f>_xlfn.CONCAT(Table1[#This Row])</f>
        <v>Pinotage 2018South AfricaHemel-en-Aarde ValleySouthern Right3.931623.232018</v>
      </c>
      <c r="S7721" t="b">
        <v>0</v>
      </c>
    </row>
    <row r="7722" spans="1:19" x14ac:dyDescent="0.2">
      <c r="A7722" t="s">
        <v>5640</v>
      </c>
      <c r="B7722" t="s">
        <v>16</v>
      </c>
      <c r="C7722" t="s">
        <v>53</v>
      </c>
      <c r="D7722" t="s">
        <v>712</v>
      </c>
      <c r="E7722">
        <v>3.5</v>
      </c>
      <c r="F7722">
        <v>313</v>
      </c>
      <c r="G7722" s="21">
        <v>8.33</v>
      </c>
      <c r="H7722">
        <v>2018</v>
      </c>
      <c r="J7722" t="str">
        <f>_xlfn.CONCAT(Table1[#This Row])</f>
        <v>Nèprica Negroamaro 2018ItalyPugliaTormaresca3.53138.332018</v>
      </c>
      <c r="S7722" t="b">
        <v>0</v>
      </c>
    </row>
    <row r="7723" spans="1:19" x14ac:dyDescent="0.2">
      <c r="A7723" t="s">
        <v>630</v>
      </c>
      <c r="B7723" t="s">
        <v>70</v>
      </c>
      <c r="C7723" t="s">
        <v>71</v>
      </c>
      <c r="D7723" t="s">
        <v>2171</v>
      </c>
      <c r="E7723">
        <v>3.4</v>
      </c>
      <c r="F7723">
        <v>312</v>
      </c>
      <c r="G7723" s="21">
        <v>12.5</v>
      </c>
      <c r="H7723">
        <v>2018</v>
      </c>
      <c r="J7723" t="str">
        <f>_xlfn.CONCAT(Table1[#This Row])</f>
        <v>Pinot Noir 2018United StatesCaliforniaGnarly Head3.431212.52018</v>
      </c>
      <c r="S7723" t="b">
        <v>0</v>
      </c>
    </row>
    <row r="7724" spans="1:19" x14ac:dyDescent="0.2">
      <c r="A7724" t="s">
        <v>5613</v>
      </c>
      <c r="B7724" t="s">
        <v>16</v>
      </c>
      <c r="C7724" t="s">
        <v>228</v>
      </c>
      <c r="D7724" t="s">
        <v>2318</v>
      </c>
      <c r="E7724">
        <v>3.4</v>
      </c>
      <c r="F7724">
        <v>310</v>
      </c>
      <c r="G7724" s="21">
        <v>5.49</v>
      </c>
      <c r="H7724">
        <v>2018</v>
      </c>
      <c r="J7724" t="str">
        <f>_xlfn.CONCAT(Table1[#This Row])</f>
        <v>Nero d'Avola Terre Siciliane 2018ItalyTerre SicilianeCaleo3.43105.492018</v>
      </c>
      <c r="S7724" t="b">
        <v>0</v>
      </c>
    </row>
    <row r="7725" spans="1:19" x14ac:dyDescent="0.2">
      <c r="A7725" t="s">
        <v>5531</v>
      </c>
      <c r="B7725" t="s">
        <v>66</v>
      </c>
      <c r="C7725" t="s">
        <v>436</v>
      </c>
      <c r="D7725" t="s">
        <v>5532</v>
      </c>
      <c r="E7725">
        <v>3.7</v>
      </c>
      <c r="F7725">
        <v>308</v>
      </c>
      <c r="G7725" s="21">
        <v>11.19</v>
      </c>
      <c r="H7725">
        <v>2018</v>
      </c>
      <c r="J7725" t="str">
        <f>_xlfn.CONCAT(Table1[#This Row])</f>
        <v>Añada 2018SpainBinissalem-MallorcaMacià Batle3.730811.192018</v>
      </c>
      <c r="S7725" t="b">
        <v>0</v>
      </c>
    </row>
    <row r="7726" spans="1:19" x14ac:dyDescent="0.2">
      <c r="A7726" t="s">
        <v>149</v>
      </c>
      <c r="B7726" t="s">
        <v>9</v>
      </c>
      <c r="C7726" t="s">
        <v>175</v>
      </c>
      <c r="D7726" t="s">
        <v>176</v>
      </c>
      <c r="E7726">
        <v>3.5</v>
      </c>
      <c r="F7726">
        <v>308</v>
      </c>
      <c r="G7726" s="21">
        <v>5.36</v>
      </c>
      <c r="H7726">
        <v>2018</v>
      </c>
      <c r="J7726" t="str">
        <f>_xlfn.CONCAT(Table1[#This Row])</f>
        <v>Cabernet Sauvignon 2018FrancePays d'OcLes Jamelles3.53085.362018</v>
      </c>
      <c r="S7726" t="b">
        <v>0</v>
      </c>
    </row>
    <row r="7727" spans="1:19" x14ac:dyDescent="0.2">
      <c r="A7727" t="s">
        <v>5522</v>
      </c>
      <c r="B7727" t="s">
        <v>66</v>
      </c>
      <c r="C7727" t="s">
        <v>67</v>
      </c>
      <c r="D7727" t="s">
        <v>68</v>
      </c>
      <c r="E7727">
        <v>4</v>
      </c>
      <c r="F7727">
        <v>306</v>
      </c>
      <c r="G7727" s="21">
        <v>9.08</v>
      </c>
      <c r="H7727">
        <v>2018</v>
      </c>
      <c r="J7727" t="str">
        <f>_xlfn.CONCAT(Table1[#This Row])</f>
        <v>El Pajaro Rojo Mencia 2018SpainBierzoLosada43069.082018</v>
      </c>
      <c r="S7727" t="b">
        <v>0</v>
      </c>
    </row>
    <row r="7728" spans="1:19" x14ac:dyDescent="0.2">
      <c r="A7728" t="s">
        <v>5523</v>
      </c>
      <c r="B7728" t="s">
        <v>16</v>
      </c>
      <c r="C7728" t="s">
        <v>120</v>
      </c>
      <c r="D7728" t="s">
        <v>3014</v>
      </c>
      <c r="E7728">
        <v>3.8</v>
      </c>
      <c r="F7728">
        <v>306</v>
      </c>
      <c r="G7728" s="21">
        <v>9.9499999999999993</v>
      </c>
      <c r="H7728">
        <v>2018</v>
      </c>
      <c r="J7728" t="str">
        <f>_xlfn.CONCAT(Table1[#This Row])</f>
        <v>Barbera d'Asti Lavignone 2018ItalyBarbera d'AstiPico Maccario3.83069.952018</v>
      </c>
      <c r="S7728" t="b">
        <v>0</v>
      </c>
    </row>
    <row r="7729" spans="1:19" x14ac:dyDescent="0.2">
      <c r="A7729" t="s">
        <v>5524</v>
      </c>
      <c r="B7729" t="s">
        <v>16</v>
      </c>
      <c r="C7729" t="s">
        <v>228</v>
      </c>
      <c r="D7729" t="s">
        <v>1714</v>
      </c>
      <c r="E7729">
        <v>3.6</v>
      </c>
      <c r="F7729">
        <v>306</v>
      </c>
      <c r="G7729" s="21">
        <v>7.31</v>
      </c>
      <c r="H7729">
        <v>2018</v>
      </c>
      <c r="J7729" t="str">
        <f>_xlfn.CONCAT(Table1[#This Row])</f>
        <v>Campo Reale Nero d'Avola 2018ItalyTerre SicilianeTenuta Rapitalà3.63067.312018</v>
      </c>
      <c r="S7729" t="b">
        <v>0</v>
      </c>
    </row>
    <row r="7730" spans="1:19" x14ac:dyDescent="0.2">
      <c r="A7730" t="s">
        <v>5507</v>
      </c>
      <c r="B7730" t="s">
        <v>16</v>
      </c>
      <c r="C7730" t="s">
        <v>53</v>
      </c>
      <c r="D7730" t="s">
        <v>661</v>
      </c>
      <c r="E7730">
        <v>3.7</v>
      </c>
      <c r="F7730">
        <v>305</v>
      </c>
      <c r="G7730" s="21">
        <v>6.5</v>
      </c>
      <c r="H7730">
        <v>2018</v>
      </c>
      <c r="J7730" t="str">
        <f>_xlfn.CONCAT(Table1[#This Row])</f>
        <v>Aglianico 2018ItalyPugliaEpicuro3.73056.52018</v>
      </c>
      <c r="S7730" t="b">
        <v>0</v>
      </c>
    </row>
    <row r="7731" spans="1:19" x14ac:dyDescent="0.2">
      <c r="A7731" t="s">
        <v>5505</v>
      </c>
      <c r="B7731" t="s">
        <v>62</v>
      </c>
      <c r="C7731" t="s">
        <v>1171</v>
      </c>
      <c r="D7731" t="s">
        <v>1286</v>
      </c>
      <c r="E7731">
        <v>3.5</v>
      </c>
      <c r="F7731">
        <v>305</v>
      </c>
      <c r="G7731" s="21">
        <v>6.95</v>
      </c>
      <c r="H7731">
        <v>2018</v>
      </c>
      <c r="J7731" t="str">
        <f>_xlfn.CONCAT(Table1[#This Row])</f>
        <v>Signature Merlot 2018South AfricaWestern CapeSpier3.53056.952018</v>
      </c>
      <c r="S7731" t="b">
        <v>0</v>
      </c>
    </row>
    <row r="7732" spans="1:19" x14ac:dyDescent="0.2">
      <c r="A7732" t="s">
        <v>5497</v>
      </c>
      <c r="B7732" t="s">
        <v>66</v>
      </c>
      <c r="C7732" t="s">
        <v>268</v>
      </c>
      <c r="D7732" t="s">
        <v>5498</v>
      </c>
      <c r="E7732">
        <v>3.7</v>
      </c>
      <c r="F7732">
        <v>303</v>
      </c>
      <c r="G7732" s="21">
        <v>8.9</v>
      </c>
      <c r="H7732">
        <v>2018</v>
      </c>
      <c r="J7732" t="str">
        <f>_xlfn.CONCAT(Table1[#This Row])</f>
        <v>Blau 2018SpainMontsantCan Blau3.73038.92018</v>
      </c>
      <c r="S7732" t="b">
        <v>0</v>
      </c>
    </row>
    <row r="7733" spans="1:19" x14ac:dyDescent="0.2">
      <c r="A7733" t="s">
        <v>640</v>
      </c>
      <c r="B7733" t="s">
        <v>16</v>
      </c>
      <c r="C7733" t="s">
        <v>178</v>
      </c>
      <c r="D7733" t="s">
        <v>2445</v>
      </c>
      <c r="E7733">
        <v>3.9</v>
      </c>
      <c r="F7733">
        <v>301</v>
      </c>
      <c r="G7733" s="21">
        <v>18.350000000000001</v>
      </c>
      <c r="H7733">
        <v>2018</v>
      </c>
      <c r="J7733" t="str">
        <f>_xlfn.CONCAT(Table1[#This Row])</f>
        <v>Barbera d'Alba 2018ItalyBarbera d'AlbaCordero di Montezemolo3.930118.352018</v>
      </c>
      <c r="S7733" t="b">
        <v>0</v>
      </c>
    </row>
    <row r="7734" spans="1:19" x14ac:dyDescent="0.2">
      <c r="A7734" t="s">
        <v>5484</v>
      </c>
      <c r="B7734" t="s">
        <v>34</v>
      </c>
      <c r="C7734" t="s">
        <v>365</v>
      </c>
      <c r="D7734" t="s">
        <v>5485</v>
      </c>
      <c r="E7734">
        <v>3.3</v>
      </c>
      <c r="F7734">
        <v>300</v>
      </c>
      <c r="G7734" s="21">
        <v>6.84</v>
      </c>
      <c r="H7734">
        <v>2018</v>
      </c>
      <c r="J7734" t="str">
        <f>_xlfn.CONCAT(Table1[#This Row])</f>
        <v>Reserva I (Cabernet Sauvignon - Carmenère - Shiraz) 2018ChileMaule ValleyViña Palo Alto3.33006.842018</v>
      </c>
      <c r="S7734" t="b">
        <v>0</v>
      </c>
    </row>
    <row r="7735" spans="1:19" x14ac:dyDescent="0.2">
      <c r="A7735" t="s">
        <v>5361</v>
      </c>
      <c r="B7735" t="s">
        <v>77</v>
      </c>
      <c r="C7735" t="s">
        <v>153</v>
      </c>
      <c r="D7735" t="s">
        <v>297</v>
      </c>
      <c r="E7735">
        <v>3.9</v>
      </c>
      <c r="F7735">
        <v>299</v>
      </c>
      <c r="G7735" s="21">
        <v>9.3699999999999992</v>
      </c>
      <c r="H7735">
        <v>2018</v>
      </c>
      <c r="J7735" t="str">
        <f>_xlfn.CONCAT(Table1[#This Row])</f>
        <v>Ripanço Private Selection Alentejano 2018PortugalAlentejanoJosé Maria da Fonseca3.92999.372018</v>
      </c>
      <c r="S7735" t="b">
        <v>0</v>
      </c>
    </row>
    <row r="7736" spans="1:19" x14ac:dyDescent="0.2">
      <c r="A7736" t="s">
        <v>5349</v>
      </c>
      <c r="B7736" t="s">
        <v>16</v>
      </c>
      <c r="C7736" t="s">
        <v>38</v>
      </c>
      <c r="D7736" t="s">
        <v>1266</v>
      </c>
      <c r="E7736">
        <v>3.6</v>
      </c>
      <c r="F7736">
        <v>298</v>
      </c>
      <c r="G7736" s="21">
        <v>6.73</v>
      </c>
      <c r="H7736">
        <v>2018</v>
      </c>
      <c r="J7736" t="str">
        <f>_xlfn.CONCAT(Table1[#This Row])</f>
        <v>Vernaiolo Chianti 2018ItalyChiantiRocca delle Macìe3.62986.732018</v>
      </c>
      <c r="S7736" t="b">
        <v>0</v>
      </c>
    </row>
    <row r="7737" spans="1:19" x14ac:dyDescent="0.2">
      <c r="A7737" t="s">
        <v>5345</v>
      </c>
      <c r="B7737" t="s">
        <v>9</v>
      </c>
      <c r="C7737" t="s">
        <v>56</v>
      </c>
      <c r="D7737" t="s">
        <v>5346</v>
      </c>
      <c r="E7737">
        <v>3.7</v>
      </c>
      <c r="F7737">
        <v>297</v>
      </c>
      <c r="G7737" s="21">
        <v>8.7200000000000006</v>
      </c>
      <c r="H7737">
        <v>2018</v>
      </c>
      <c r="J7737" t="str">
        <f>_xlfn.CONCAT(Table1[#This Row])</f>
        <v>Côtes du Rhône Reserve 2018FranceCôtes-du-RhôneCellier des Dauphins3.72978.722018</v>
      </c>
      <c r="S7737" t="b">
        <v>0</v>
      </c>
    </row>
    <row r="7738" spans="1:19" x14ac:dyDescent="0.2">
      <c r="A7738" t="s">
        <v>5343</v>
      </c>
      <c r="B7738" t="s">
        <v>16</v>
      </c>
      <c r="C7738" t="s">
        <v>93</v>
      </c>
      <c r="D7738" t="s">
        <v>881</v>
      </c>
      <c r="E7738">
        <v>3.6</v>
      </c>
      <c r="F7738">
        <v>297</v>
      </c>
      <c r="G7738" s="21">
        <v>13.78</v>
      </c>
      <c r="H7738">
        <v>2018</v>
      </c>
      <c r="J7738" t="str">
        <f>_xlfn.CONCAT(Table1[#This Row])</f>
        <v>Brolio Chianti Classico 2018ItalyChianti ClassicoRicasoli3.629713.782018</v>
      </c>
      <c r="S7738" t="b">
        <v>0</v>
      </c>
    </row>
    <row r="7739" spans="1:19" x14ac:dyDescent="0.2">
      <c r="A7739" t="s">
        <v>5322</v>
      </c>
      <c r="B7739" t="s">
        <v>66</v>
      </c>
      <c r="C7739" t="s">
        <v>241</v>
      </c>
      <c r="D7739" t="s">
        <v>2613</v>
      </c>
      <c r="E7739">
        <v>3.7</v>
      </c>
      <c r="F7739">
        <v>294</v>
      </c>
      <c r="G7739" s="21">
        <v>4.79</v>
      </c>
      <c r="H7739">
        <v>2018</v>
      </c>
      <c r="J7739" t="str">
        <f>_xlfn.CONCAT(Table1[#This Row])</f>
        <v>Legado Muñoz Garnacha 2018SpainCastillaMunoz3.72944.792018</v>
      </c>
      <c r="S7739" t="b">
        <v>0</v>
      </c>
    </row>
    <row r="7740" spans="1:19" x14ac:dyDescent="0.2">
      <c r="A7740" t="s">
        <v>2029</v>
      </c>
      <c r="B7740" t="s">
        <v>16</v>
      </c>
      <c r="C7740" t="s">
        <v>663</v>
      </c>
      <c r="D7740" t="s">
        <v>1232</v>
      </c>
      <c r="E7740">
        <v>3.6</v>
      </c>
      <c r="F7740">
        <v>294</v>
      </c>
      <c r="G7740" s="21">
        <v>8.49</v>
      </c>
      <c r="H7740">
        <v>2018</v>
      </c>
      <c r="J7740" t="str">
        <f>_xlfn.CONCAT(Table1[#This Row])</f>
        <v>Valpolicella 2018ItalyValpolicellaBrigaldara3.62948.492018</v>
      </c>
      <c r="S7740" t="b">
        <v>0</v>
      </c>
    </row>
    <row r="7741" spans="1:19" x14ac:dyDescent="0.2">
      <c r="A7741" t="s">
        <v>5319</v>
      </c>
      <c r="B7741" t="s">
        <v>66</v>
      </c>
      <c r="C7741" t="s">
        <v>241</v>
      </c>
      <c r="D7741" t="s">
        <v>1608</v>
      </c>
      <c r="E7741">
        <v>3.5</v>
      </c>
      <c r="F7741">
        <v>294</v>
      </c>
      <c r="G7741" s="21">
        <v>5.75</v>
      </c>
      <c r="H7741">
        <v>2018</v>
      </c>
      <c r="J7741" t="str">
        <f>_xlfn.CONCAT(Table1[#This Row])</f>
        <v>Altozano Tempranillo 2018SpainCastillaFinca Constancia3.52945.752018</v>
      </c>
      <c r="S7741" t="b">
        <v>0</v>
      </c>
    </row>
    <row r="7742" spans="1:19" x14ac:dyDescent="0.2">
      <c r="A7742" t="s">
        <v>5300</v>
      </c>
      <c r="B7742" t="s">
        <v>196</v>
      </c>
      <c r="C7742" t="s">
        <v>701</v>
      </c>
      <c r="D7742" t="s">
        <v>2160</v>
      </c>
      <c r="E7742">
        <v>3.7</v>
      </c>
      <c r="F7742">
        <v>292</v>
      </c>
      <c r="G7742" s="21">
        <v>10.47</v>
      </c>
      <c r="H7742">
        <v>2018</v>
      </c>
      <c r="J7742" t="str">
        <f>_xlfn.CONCAT(Table1[#This Row])</f>
        <v>Reserve Cabernet Sauvignon 2018ArgentinaTupungatoDomaine Bousquet3.729210.472018</v>
      </c>
      <c r="S7742" t="b">
        <v>0</v>
      </c>
    </row>
    <row r="7743" spans="1:19" x14ac:dyDescent="0.2">
      <c r="A7743" t="s">
        <v>5297</v>
      </c>
      <c r="B7743" t="s">
        <v>9</v>
      </c>
      <c r="C7743" t="s">
        <v>5298</v>
      </c>
      <c r="D7743" t="s">
        <v>5299</v>
      </c>
      <c r="E7743">
        <v>3.5</v>
      </c>
      <c r="F7743">
        <v>292</v>
      </c>
      <c r="G7743" s="21">
        <v>9.35</v>
      </c>
      <c r="H7743">
        <v>2018</v>
      </c>
      <c r="J7743" t="str">
        <f>_xlfn.CONCAT(Table1[#This Row])</f>
        <v>Le Canon du Maréchal Syrah - Grenache 2018FranceRivesaltesCazes3.52929.352018</v>
      </c>
      <c r="S7743" t="b">
        <v>0</v>
      </c>
    </row>
    <row r="7744" spans="1:19" x14ac:dyDescent="0.2">
      <c r="A7744" t="s">
        <v>149</v>
      </c>
      <c r="B7744" t="s">
        <v>9</v>
      </c>
      <c r="C7744" t="s">
        <v>175</v>
      </c>
      <c r="D7744" t="s">
        <v>173</v>
      </c>
      <c r="E7744">
        <v>3.6</v>
      </c>
      <c r="F7744">
        <v>291</v>
      </c>
      <c r="G7744" s="21">
        <v>5.16</v>
      </c>
      <c r="H7744">
        <v>2018</v>
      </c>
      <c r="J7744" t="str">
        <f>_xlfn.CONCAT(Table1[#This Row])</f>
        <v>Cabernet Sauvignon 2018FrancePays d'OcPaul Mas3.62915.162018</v>
      </c>
      <c r="S7744" t="b">
        <v>0</v>
      </c>
    </row>
    <row r="7745" spans="1:19" x14ac:dyDescent="0.2">
      <c r="A7745" t="s">
        <v>149</v>
      </c>
      <c r="B7745" t="s">
        <v>70</v>
      </c>
      <c r="C7745" t="s">
        <v>71</v>
      </c>
      <c r="D7745" t="s">
        <v>3430</v>
      </c>
      <c r="E7745">
        <v>3.4</v>
      </c>
      <c r="F7745">
        <v>291</v>
      </c>
      <c r="G7745" s="21">
        <v>6.21</v>
      </c>
      <c r="H7745">
        <v>2018</v>
      </c>
      <c r="J7745" t="str">
        <f>_xlfn.CONCAT(Table1[#This Row])</f>
        <v>Cabernet Sauvignon 2018United StatesCaliforniaCanyon Road3.42916.212018</v>
      </c>
      <c r="S7745" t="b">
        <v>0</v>
      </c>
    </row>
    <row r="7746" spans="1:19" x14ac:dyDescent="0.2">
      <c r="A7746" t="s">
        <v>5285</v>
      </c>
      <c r="B7746" t="s">
        <v>9</v>
      </c>
      <c r="C7746" t="s">
        <v>175</v>
      </c>
      <c r="D7746" t="s">
        <v>173</v>
      </c>
      <c r="E7746">
        <v>3.7</v>
      </c>
      <c r="F7746">
        <v>290</v>
      </c>
      <c r="G7746" s="21">
        <v>7.5</v>
      </c>
      <c r="H7746">
        <v>2018</v>
      </c>
      <c r="J7746" t="str">
        <f>_xlfn.CONCAT(Table1[#This Row])</f>
        <v>Vignes de Nicole Cabernet Sauvignon - Syrah Pays d'Oc 2018FrancePays d'OcPaul Mas3.72907.52018</v>
      </c>
      <c r="S7746" t="b">
        <v>0</v>
      </c>
    </row>
    <row r="7747" spans="1:19" x14ac:dyDescent="0.2">
      <c r="A7747" t="s">
        <v>5283</v>
      </c>
      <c r="B7747" t="s">
        <v>16</v>
      </c>
      <c r="C7747" t="s">
        <v>443</v>
      </c>
      <c r="D7747" t="s">
        <v>2666</v>
      </c>
      <c r="E7747">
        <v>3.6</v>
      </c>
      <c r="F7747">
        <v>290</v>
      </c>
      <c r="G7747" s="21">
        <v>7.4</v>
      </c>
      <c r="H7747">
        <v>2018</v>
      </c>
      <c r="J7747" t="str">
        <f>_xlfn.CONCAT(Table1[#This Row])</f>
        <v>La Quercia Barbera 2018ItalyPiemonteCasa Vinicola Bennati3.62907.42018</v>
      </c>
      <c r="S7747" t="b">
        <v>0</v>
      </c>
    </row>
    <row r="7748" spans="1:19" x14ac:dyDescent="0.2">
      <c r="A7748" t="s">
        <v>5158</v>
      </c>
      <c r="B7748" t="s">
        <v>77</v>
      </c>
      <c r="C7748" t="s">
        <v>153</v>
      </c>
      <c r="D7748" t="s">
        <v>5159</v>
      </c>
      <c r="E7748">
        <v>3.8</v>
      </c>
      <c r="F7748">
        <v>288</v>
      </c>
      <c r="G7748" s="21">
        <v>9.75</v>
      </c>
      <c r="H7748">
        <v>2018</v>
      </c>
      <c r="J7748" t="str">
        <f>_xlfn.CONCAT(Table1[#This Row])</f>
        <v>Signature Tinto 2018PortugalAlentejanoMocho Galego3.82889.752018</v>
      </c>
      <c r="S7748" t="b">
        <v>0</v>
      </c>
    </row>
    <row r="7749" spans="1:19" x14ac:dyDescent="0.2">
      <c r="A7749" t="s">
        <v>1591</v>
      </c>
      <c r="B7749" t="s">
        <v>66</v>
      </c>
      <c r="C7749" t="s">
        <v>308</v>
      </c>
      <c r="D7749" t="s">
        <v>5045</v>
      </c>
      <c r="E7749">
        <v>3.3</v>
      </c>
      <c r="F7749">
        <v>287</v>
      </c>
      <c r="G7749" s="21">
        <v>6.07</v>
      </c>
      <c r="H7749">
        <v>2018</v>
      </c>
      <c r="J7749" t="str">
        <f>_xlfn.CONCAT(Table1[#This Row])</f>
        <v>Tempranillo 2018SpainRiojaViña Bujanda3.32876.072018</v>
      </c>
      <c r="S7749" t="b">
        <v>0</v>
      </c>
    </row>
    <row r="7750" spans="1:19" x14ac:dyDescent="0.2">
      <c r="A7750" t="s">
        <v>5126</v>
      </c>
      <c r="B7750" t="s">
        <v>34</v>
      </c>
      <c r="C7750" t="s">
        <v>4303</v>
      </c>
      <c r="D7750" t="s">
        <v>4304</v>
      </c>
      <c r="E7750">
        <v>4.0999999999999996</v>
      </c>
      <c r="F7750">
        <v>285</v>
      </c>
      <c r="G7750" s="21">
        <v>20.54</v>
      </c>
      <c r="H7750">
        <v>2018</v>
      </c>
      <c r="J7750" t="str">
        <f>_xlfn.CONCAT(Table1[#This Row])</f>
        <v>Carmenère 2018ChilePeumoMarques de Casa Concha4.128520.542018</v>
      </c>
      <c r="S7750" t="b">
        <v>0</v>
      </c>
    </row>
    <row r="7751" spans="1:19" x14ac:dyDescent="0.2">
      <c r="A7751" t="s">
        <v>5132</v>
      </c>
      <c r="B7751" t="s">
        <v>23</v>
      </c>
      <c r="C7751" t="s">
        <v>247</v>
      </c>
      <c r="D7751" t="s">
        <v>3024</v>
      </c>
      <c r="E7751">
        <v>3.8</v>
      </c>
      <c r="F7751">
        <v>285</v>
      </c>
      <c r="G7751" s="21">
        <v>10.9</v>
      </c>
      <c r="H7751">
        <v>2018</v>
      </c>
      <c r="J7751" t="str">
        <f>_xlfn.CONCAT(Table1[#This Row])</f>
        <v>Blaufränkisch Kalkstein 2018AustriaBurgenlandClaus Preisinger3.828510.92018</v>
      </c>
      <c r="S7751" t="b">
        <v>0</v>
      </c>
    </row>
    <row r="7752" spans="1:19" x14ac:dyDescent="0.2">
      <c r="A7752" t="s">
        <v>5102</v>
      </c>
      <c r="B7752" t="s">
        <v>34</v>
      </c>
      <c r="C7752" t="s">
        <v>599</v>
      </c>
      <c r="D7752" t="s">
        <v>3779</v>
      </c>
      <c r="E7752">
        <v>3.9</v>
      </c>
      <c r="F7752">
        <v>283</v>
      </c>
      <c r="G7752" s="21">
        <v>9.7899999999999991</v>
      </c>
      <c r="H7752">
        <v>2018</v>
      </c>
      <c r="J7752" t="str">
        <f>_xlfn.CONCAT(Table1[#This Row])</f>
        <v>Barrel Reserve 60/40 Cabernet Sauvignon - Merlot 2018ChileMaipo ValleySanta Ema3.92839.792018</v>
      </c>
      <c r="S7752" t="b">
        <v>0</v>
      </c>
    </row>
    <row r="7753" spans="1:19" x14ac:dyDescent="0.2">
      <c r="A7753" t="s">
        <v>5111</v>
      </c>
      <c r="B7753" t="s">
        <v>66</v>
      </c>
      <c r="C7753" t="s">
        <v>487</v>
      </c>
      <c r="D7753" t="s">
        <v>488</v>
      </c>
      <c r="E7753">
        <v>3.8</v>
      </c>
      <c r="F7753">
        <v>283</v>
      </c>
      <c r="G7753" s="21">
        <v>13.37</v>
      </c>
      <c r="H7753">
        <v>2018</v>
      </c>
      <c r="J7753" t="str">
        <f>_xlfn.CONCAT(Table1[#This Row])</f>
        <v>Merlot - Petit Verdot Penedès 3055 2018SpainPenedèsJean Leon3.828313.372018</v>
      </c>
      <c r="S7753" t="b">
        <v>0</v>
      </c>
    </row>
    <row r="7754" spans="1:19" x14ac:dyDescent="0.2">
      <c r="A7754" t="s">
        <v>1591</v>
      </c>
      <c r="B7754" t="s">
        <v>66</v>
      </c>
      <c r="C7754" t="s">
        <v>669</v>
      </c>
      <c r="D7754" t="s">
        <v>5097</v>
      </c>
      <c r="E7754">
        <v>3.5</v>
      </c>
      <c r="F7754">
        <v>282</v>
      </c>
      <c r="G7754" s="21">
        <v>6.9</v>
      </c>
      <c r="H7754">
        <v>2018</v>
      </c>
      <c r="J7754" t="str">
        <f>_xlfn.CONCAT(Table1[#This Row])</f>
        <v>Tempranillo 2018SpainValenciaThe Tapas Wine Collection3.52826.92018</v>
      </c>
      <c r="S7754" t="b">
        <v>0</v>
      </c>
    </row>
    <row r="7755" spans="1:19" x14ac:dyDescent="0.2">
      <c r="A7755" t="s">
        <v>4950</v>
      </c>
      <c r="B7755" t="s">
        <v>77</v>
      </c>
      <c r="C7755" t="s">
        <v>4342</v>
      </c>
      <c r="D7755" t="s">
        <v>4951</v>
      </c>
      <c r="E7755">
        <v>4</v>
      </c>
      <c r="F7755">
        <v>279</v>
      </c>
      <c r="G7755" s="21">
        <v>6.81</v>
      </c>
      <c r="H7755">
        <v>2018</v>
      </c>
      <c r="J7755" t="str">
        <f>_xlfn.CONCAT(Table1[#This Row])</f>
        <v>Vinha da Fonte Touriga Nacional 2018PortugalPenínsula de SetúbalCasa Ermelinda Freitas42796.812018</v>
      </c>
      <c r="S7755" t="b">
        <v>0</v>
      </c>
    </row>
    <row r="7756" spans="1:19" x14ac:dyDescent="0.2">
      <c r="A7756" t="s">
        <v>4957</v>
      </c>
      <c r="B7756" t="s">
        <v>16</v>
      </c>
      <c r="C7756" t="s">
        <v>1024</v>
      </c>
      <c r="D7756" t="s">
        <v>2273</v>
      </c>
      <c r="E7756">
        <v>3.8</v>
      </c>
      <c r="F7756">
        <v>279</v>
      </c>
      <c r="G7756" s="21">
        <v>22.22</v>
      </c>
      <c r="H7756">
        <v>2018</v>
      </c>
      <c r="J7756" t="str">
        <f>_xlfn.CONCAT(Table1[#This Row])</f>
        <v>Nebbiolo Gavarini Langhe 2018ItalyLangheElio Grasso3.827922.222018</v>
      </c>
      <c r="S7756" t="b">
        <v>0</v>
      </c>
    </row>
    <row r="7757" spans="1:19" x14ac:dyDescent="0.2">
      <c r="A7757" t="s">
        <v>4943</v>
      </c>
      <c r="B7757" t="s">
        <v>66</v>
      </c>
      <c r="C7757" t="s">
        <v>333</v>
      </c>
      <c r="D7757" t="s">
        <v>4317</v>
      </c>
      <c r="E7757">
        <v>3.7</v>
      </c>
      <c r="F7757">
        <v>278</v>
      </c>
      <c r="G7757" s="21">
        <v>5.3</v>
      </c>
      <c r="H7757">
        <v>2018</v>
      </c>
      <c r="J7757" t="str">
        <f>_xlfn.CONCAT(Table1[#This Row])</f>
        <v>Oak Aged Red Blend 2018SpainNavarraPago de Cirsus3.72785.32018</v>
      </c>
      <c r="S7757" t="b">
        <v>0</v>
      </c>
    </row>
    <row r="7758" spans="1:19" x14ac:dyDescent="0.2">
      <c r="A7758" t="s">
        <v>1258</v>
      </c>
      <c r="B7758" t="s">
        <v>16</v>
      </c>
      <c r="C7758" t="s">
        <v>20</v>
      </c>
      <c r="D7758" t="s">
        <v>4912</v>
      </c>
      <c r="E7758">
        <v>3.5</v>
      </c>
      <c r="F7758">
        <v>275</v>
      </c>
      <c r="G7758" s="21">
        <v>6.31</v>
      </c>
      <c r="H7758">
        <v>2018</v>
      </c>
      <c r="J7758" t="str">
        <f>_xlfn.CONCAT(Table1[#This Row])</f>
        <v>Bardolino 2018ItalyBardolinoMonte del Frá3.52756.312018</v>
      </c>
      <c r="S7758" t="b">
        <v>0</v>
      </c>
    </row>
    <row r="7759" spans="1:19" x14ac:dyDescent="0.2">
      <c r="A7759" t="s">
        <v>4896</v>
      </c>
      <c r="B7759" t="s">
        <v>16</v>
      </c>
      <c r="C7759" t="s">
        <v>99</v>
      </c>
      <c r="D7759" t="s">
        <v>3380</v>
      </c>
      <c r="E7759">
        <v>4.0999999999999996</v>
      </c>
      <c r="F7759">
        <v>273</v>
      </c>
      <c r="G7759" s="21">
        <v>13.95</v>
      </c>
      <c r="H7759">
        <v>2018</v>
      </c>
      <c r="J7759" t="str">
        <f>_xlfn.CONCAT(Table1[#This Row])</f>
        <v>Ca' de' Rocchi Dugal Cabernet Sauvignon - Merlot 2018ItalyVenetoTinazzi4.127313.952018</v>
      </c>
      <c r="S7759" t="b">
        <v>0</v>
      </c>
    </row>
    <row r="7760" spans="1:19" x14ac:dyDescent="0.2">
      <c r="A7760" t="s">
        <v>4888</v>
      </c>
      <c r="B7760" t="s">
        <v>16</v>
      </c>
      <c r="C7760" t="s">
        <v>17</v>
      </c>
      <c r="D7760" t="s">
        <v>2719</v>
      </c>
      <c r="E7760">
        <v>3.9</v>
      </c>
      <c r="F7760">
        <v>272</v>
      </c>
      <c r="G7760" s="21">
        <v>18.399999999999999</v>
      </c>
      <c r="H7760">
        <v>2018</v>
      </c>
      <c r="J7760" t="str">
        <f>_xlfn.CONCAT(Table1[#This Row])</f>
        <v>Le Volte 2018ItalyToscanaOrnellaia3.927218.42018</v>
      </c>
      <c r="S7760" t="b">
        <v>0</v>
      </c>
    </row>
    <row r="7761" spans="1:19" x14ac:dyDescent="0.2">
      <c r="A7761" t="s">
        <v>4881</v>
      </c>
      <c r="B7761" t="s">
        <v>9</v>
      </c>
      <c r="C7761" t="s">
        <v>368</v>
      </c>
      <c r="D7761" t="s">
        <v>429</v>
      </c>
      <c r="E7761">
        <v>3.7</v>
      </c>
      <c r="F7761">
        <v>272</v>
      </c>
      <c r="G7761" s="21">
        <v>8.7200000000000006</v>
      </c>
      <c r="H7761">
        <v>2018</v>
      </c>
      <c r="J7761" t="str">
        <f>_xlfn.CONCAT(Table1[#This Row])</f>
        <v>Nicolas Grenache Noir 2018FranceCôtes CatalanesDomaine Lafage3.72728.722018</v>
      </c>
      <c r="S7761" t="b">
        <v>0</v>
      </c>
    </row>
    <row r="7762" spans="1:19" x14ac:dyDescent="0.2">
      <c r="A7762" t="s">
        <v>4889</v>
      </c>
      <c r="B7762" t="s">
        <v>66</v>
      </c>
      <c r="C7762" t="s">
        <v>268</v>
      </c>
      <c r="D7762" t="s">
        <v>269</v>
      </c>
      <c r="E7762">
        <v>3.7</v>
      </c>
      <c r="F7762">
        <v>272</v>
      </c>
      <c r="G7762" s="21">
        <v>7.9</v>
      </c>
      <c r="H7762">
        <v>2018</v>
      </c>
      <c r="J7762" t="str">
        <f>_xlfn.CONCAT(Table1[#This Row])</f>
        <v>Mas Picosa Flor En Flor Montsant 2018SpainMontsantCapçanes3.72727.92018</v>
      </c>
      <c r="S7762" t="b">
        <v>0</v>
      </c>
    </row>
    <row r="7763" spans="1:19" x14ac:dyDescent="0.2">
      <c r="A7763" t="s">
        <v>4872</v>
      </c>
      <c r="B7763" t="s">
        <v>66</v>
      </c>
      <c r="C7763" t="s">
        <v>222</v>
      </c>
      <c r="D7763" t="s">
        <v>4873</v>
      </c>
      <c r="E7763">
        <v>3.7</v>
      </c>
      <c r="F7763">
        <v>271</v>
      </c>
      <c r="G7763" s="21">
        <v>8.9</v>
      </c>
      <c r="H7763">
        <v>2018</v>
      </c>
      <c r="J7763" t="str">
        <f>_xlfn.CONCAT(Table1[#This Row])</f>
        <v>Tinto Roble 2018SpainRibera del DueroLopez Cristobal3.72718.92018</v>
      </c>
      <c r="S7763" t="b">
        <v>0</v>
      </c>
    </row>
    <row r="7764" spans="1:19" x14ac:dyDescent="0.2">
      <c r="A7764" t="s">
        <v>4868</v>
      </c>
      <c r="B7764" t="s">
        <v>16</v>
      </c>
      <c r="C7764" t="s">
        <v>74</v>
      </c>
      <c r="D7764" t="s">
        <v>712</v>
      </c>
      <c r="E7764">
        <v>3.6</v>
      </c>
      <c r="F7764">
        <v>271</v>
      </c>
      <c r="G7764" s="21">
        <v>12.6</v>
      </c>
      <c r="H7764">
        <v>2018</v>
      </c>
      <c r="J7764" t="str">
        <f>_xlfn.CONCAT(Table1[#This Row])</f>
        <v>Fichimori 2018ItalySalentoTormaresca3.627112.62018</v>
      </c>
      <c r="S7764" t="b">
        <v>0</v>
      </c>
    </row>
    <row r="7765" spans="1:19" x14ac:dyDescent="0.2">
      <c r="A7765" t="s">
        <v>4876</v>
      </c>
      <c r="B7765" t="s">
        <v>66</v>
      </c>
      <c r="C7765" t="s">
        <v>449</v>
      </c>
      <c r="D7765" t="s">
        <v>563</v>
      </c>
      <c r="E7765">
        <v>3.6</v>
      </c>
      <c r="F7765">
        <v>271</v>
      </c>
      <c r="G7765" s="21">
        <v>8.25</v>
      </c>
      <c r="H7765">
        <v>2018</v>
      </c>
      <c r="J7765" t="str">
        <f>_xlfn.CONCAT(Table1[#This Row])</f>
        <v>Dehesa Gago G 2018SpainToroTelmo Rodriguez3.62718.252018</v>
      </c>
      <c r="S7765" t="b">
        <v>0</v>
      </c>
    </row>
    <row r="7766" spans="1:19" x14ac:dyDescent="0.2">
      <c r="A7766" t="s">
        <v>4869</v>
      </c>
      <c r="B7766" t="s">
        <v>16</v>
      </c>
      <c r="C7766" t="s">
        <v>1663</v>
      </c>
      <c r="D7766" t="s">
        <v>3738</v>
      </c>
      <c r="E7766">
        <v>3.5</v>
      </c>
      <c r="F7766">
        <v>271</v>
      </c>
      <c r="G7766" s="21">
        <v>7.89</v>
      </c>
      <c r="H7766">
        <v>2018</v>
      </c>
      <c r="J7766" t="str">
        <f>_xlfn.CONCAT(Table1[#This Row])</f>
        <v>Querciantica Lacrima di Morro 2018ItalyLacrima di Morro d'AlbaVelenosi3.52717.892018</v>
      </c>
      <c r="S7766" t="b">
        <v>0</v>
      </c>
    </row>
    <row r="7767" spans="1:19" x14ac:dyDescent="0.2">
      <c r="A7767" t="s">
        <v>4702</v>
      </c>
      <c r="B7767" t="s">
        <v>46</v>
      </c>
      <c r="C7767" t="s">
        <v>59</v>
      </c>
      <c r="D7767" t="s">
        <v>4703</v>
      </c>
      <c r="E7767">
        <v>3.3</v>
      </c>
      <c r="F7767">
        <v>266</v>
      </c>
      <c r="G7767" s="21">
        <v>7.22</v>
      </c>
      <c r="H7767">
        <v>2018</v>
      </c>
      <c r="J7767" t="str">
        <f>_xlfn.CONCAT(Table1[#This Row])</f>
        <v>Eaglehawk Shiraz 2018AustraliaSouth Eastern AustraliaWolf Blass3.32667.222018</v>
      </c>
      <c r="S7767" t="b">
        <v>0</v>
      </c>
    </row>
    <row r="7768" spans="1:19" x14ac:dyDescent="0.2">
      <c r="A7768" t="s">
        <v>4696</v>
      </c>
      <c r="B7768" t="s">
        <v>16</v>
      </c>
      <c r="C7768" t="s">
        <v>17</v>
      </c>
      <c r="D7768" t="s">
        <v>2289</v>
      </c>
      <c r="E7768">
        <v>3.8</v>
      </c>
      <c r="F7768">
        <v>265</v>
      </c>
      <c r="G7768" s="21">
        <v>15.23</v>
      </c>
      <c r="H7768">
        <v>2018</v>
      </c>
      <c r="J7768" t="str">
        <f>_xlfn.CONCAT(Table1[#This Row])</f>
        <v>Rosso Dei Notri Toscana 2018ItalyToscanaTua Rita3.826515.232018</v>
      </c>
      <c r="S7768" t="b">
        <v>0</v>
      </c>
    </row>
    <row r="7769" spans="1:19" x14ac:dyDescent="0.2">
      <c r="A7769" t="s">
        <v>4683</v>
      </c>
      <c r="B7769" t="s">
        <v>16</v>
      </c>
      <c r="C7769" t="s">
        <v>302</v>
      </c>
      <c r="D7769" t="s">
        <v>2469</v>
      </c>
      <c r="E7769">
        <v>4.0999999999999996</v>
      </c>
      <c r="F7769">
        <v>263</v>
      </c>
      <c r="G7769" s="21">
        <v>9.89</v>
      </c>
      <c r="H7769">
        <v>2018</v>
      </c>
      <c r="J7769" t="str">
        <f>_xlfn.CONCAT(Table1[#This Row])</f>
        <v>Lu Rappaio Primitivo di Manduria 2018ItalyPrimitivo di ManduriaMasca del Tacco4.12639.892018</v>
      </c>
      <c r="S7769" t="b">
        <v>0</v>
      </c>
    </row>
    <row r="7770" spans="1:19" x14ac:dyDescent="0.2">
      <c r="A7770" t="s">
        <v>4674</v>
      </c>
      <c r="B7770" t="s">
        <v>34</v>
      </c>
      <c r="C7770" t="s">
        <v>718</v>
      </c>
      <c r="D7770" t="s">
        <v>531</v>
      </c>
      <c r="E7770">
        <v>3.7</v>
      </c>
      <c r="F7770">
        <v>262</v>
      </c>
      <c r="G7770" s="21">
        <v>14.5</v>
      </c>
      <c r="H7770">
        <v>2018</v>
      </c>
      <c r="J7770" t="str">
        <f>_xlfn.CONCAT(Table1[#This Row])</f>
        <v>Envero Carmenère Gran Reserva 2018ChileColchagua ValleyApaltagua3.726214.52018</v>
      </c>
      <c r="S7770" t="b">
        <v>0</v>
      </c>
    </row>
    <row r="7771" spans="1:19" x14ac:dyDescent="0.2">
      <c r="A7771" t="s">
        <v>4666</v>
      </c>
      <c r="B7771" t="s">
        <v>277</v>
      </c>
      <c r="C7771" t="s">
        <v>278</v>
      </c>
      <c r="D7771" t="s">
        <v>1997</v>
      </c>
      <c r="E7771">
        <v>4.0999999999999996</v>
      </c>
      <c r="F7771">
        <v>261</v>
      </c>
      <c r="G7771" s="21">
        <v>14.9</v>
      </c>
      <c r="H7771">
        <v>2018</v>
      </c>
      <c r="J7771" t="str">
        <f>_xlfn.CONCAT(Table1[#This Row])</f>
        <v>Black Print 2018GermanyPfalzSchneider4.126114.92018</v>
      </c>
      <c r="S7771" t="b">
        <v>0</v>
      </c>
    </row>
    <row r="7772" spans="1:19" x14ac:dyDescent="0.2">
      <c r="A7772" t="s">
        <v>4667</v>
      </c>
      <c r="B7772" t="s">
        <v>16</v>
      </c>
      <c r="C7772" t="s">
        <v>2266</v>
      </c>
      <c r="D7772" t="s">
        <v>4035</v>
      </c>
      <c r="E7772">
        <v>3.7</v>
      </c>
      <c r="F7772">
        <v>261</v>
      </c>
      <c r="G7772" s="21">
        <v>10.9</v>
      </c>
      <c r="H7772">
        <v>2018</v>
      </c>
      <c r="J7772" t="str">
        <f>_xlfn.CONCAT(Table1[#This Row])</f>
        <v>Cabernet - Merlot 2018ItalyTrentino-Alto AdigeCantina Kaltern3.726110.92018</v>
      </c>
      <c r="S7772" t="b">
        <v>0</v>
      </c>
    </row>
    <row r="7773" spans="1:19" x14ac:dyDescent="0.2">
      <c r="A7773" t="s">
        <v>4668</v>
      </c>
      <c r="B7773" t="s">
        <v>16</v>
      </c>
      <c r="C7773" t="s">
        <v>454</v>
      </c>
      <c r="D7773" t="s">
        <v>2550</v>
      </c>
      <c r="E7773">
        <v>3.6</v>
      </c>
      <c r="F7773">
        <v>261</v>
      </c>
      <c r="G7773" s="21">
        <v>5.8</v>
      </c>
      <c r="H7773">
        <v>2018</v>
      </c>
      <c r="J7773" t="str">
        <f>_xlfn.CONCAT(Table1[#This Row])</f>
        <v>Baccaro Nero d'Avola 2018ItalySiciliaFarnese3.62615.82018</v>
      </c>
      <c r="S7773" t="b">
        <v>0</v>
      </c>
    </row>
    <row r="7774" spans="1:19" x14ac:dyDescent="0.2">
      <c r="A7774" t="s">
        <v>4556</v>
      </c>
      <c r="B7774" t="s">
        <v>196</v>
      </c>
      <c r="C7774" t="s">
        <v>856</v>
      </c>
      <c r="D7774" t="s">
        <v>4557</v>
      </c>
      <c r="E7774">
        <v>3.4</v>
      </c>
      <c r="F7774">
        <v>259</v>
      </c>
      <c r="G7774" s="21">
        <v>11.65</v>
      </c>
      <c r="H7774">
        <v>2018</v>
      </c>
      <c r="J7774" t="str">
        <f>_xlfn.CONCAT(Table1[#This Row])</f>
        <v>Don Mendoza Reserve Malbec 2018ArgentinaUco ValleyFinca La Celia3.425911.652018</v>
      </c>
      <c r="S7774" t="b">
        <v>0</v>
      </c>
    </row>
    <row r="7775" spans="1:19" x14ac:dyDescent="0.2">
      <c r="A7775" t="s">
        <v>4545</v>
      </c>
      <c r="B7775" t="s">
        <v>66</v>
      </c>
      <c r="C7775" t="s">
        <v>222</v>
      </c>
      <c r="D7775" t="s">
        <v>4546</v>
      </c>
      <c r="E7775">
        <v>3.5</v>
      </c>
      <c r="F7775">
        <v>258</v>
      </c>
      <c r="G7775" s="21">
        <v>5.9</v>
      </c>
      <c r="H7775">
        <v>2018</v>
      </c>
      <c r="J7775" t="str">
        <f>_xlfn.CONCAT(Table1[#This Row])</f>
        <v>Roble 2018SpainRibera del DueroCune (CVNE)3.52585.92018</v>
      </c>
      <c r="S7775" t="b">
        <v>0</v>
      </c>
    </row>
    <row r="7776" spans="1:19" x14ac:dyDescent="0.2">
      <c r="A7776" t="s">
        <v>4553</v>
      </c>
      <c r="B7776" t="s">
        <v>34</v>
      </c>
      <c r="C7776" t="s">
        <v>898</v>
      </c>
      <c r="D7776" t="s">
        <v>899</v>
      </c>
      <c r="E7776">
        <v>3.5</v>
      </c>
      <c r="F7776">
        <v>258</v>
      </c>
      <c r="G7776" s="21">
        <v>8.19</v>
      </c>
      <c r="H7776">
        <v>2018</v>
      </c>
      <c r="J7776" t="str">
        <f>_xlfn.CONCAT(Table1[#This Row])</f>
        <v>Estate Merlot 2018ChileAconcagua ValleyErrazuriz3.52588.192018</v>
      </c>
      <c r="S7776" t="b">
        <v>0</v>
      </c>
    </row>
    <row r="7777" spans="1:19" x14ac:dyDescent="0.2">
      <c r="A7777" t="s">
        <v>4534</v>
      </c>
      <c r="B7777" t="s">
        <v>16</v>
      </c>
      <c r="C7777" t="s">
        <v>2638</v>
      </c>
      <c r="D7777" t="s">
        <v>1361</v>
      </c>
      <c r="E7777">
        <v>3.9</v>
      </c>
      <c r="F7777">
        <v>257</v>
      </c>
      <c r="G7777" s="21">
        <v>7.99</v>
      </c>
      <c r="H7777">
        <v>2018</v>
      </c>
      <c r="J7777" t="str">
        <f>_xlfn.CONCAT(Table1[#This Row])</f>
        <v>Caspagnolo Chianti dei Colli Senesi 2018ItalyChianti Colli SenesiVilla Poggio Salvi3.92577.992018</v>
      </c>
      <c r="S7777" t="b">
        <v>0</v>
      </c>
    </row>
    <row r="7778" spans="1:19" x14ac:dyDescent="0.2">
      <c r="A7778" t="s">
        <v>3602</v>
      </c>
      <c r="B7778" t="s">
        <v>66</v>
      </c>
      <c r="C7778" t="s">
        <v>308</v>
      </c>
      <c r="D7778" t="s">
        <v>4535</v>
      </c>
      <c r="E7778">
        <v>3.3</v>
      </c>
      <c r="F7778">
        <v>257</v>
      </c>
      <c r="G7778" s="21">
        <v>4.45</v>
      </c>
      <c r="H7778">
        <v>2018</v>
      </c>
      <c r="J7778" t="str">
        <f>_xlfn.CONCAT(Table1[#This Row])</f>
        <v>Rioja Tempranillo 2018SpainRiojaAntaño3.32574.452018</v>
      </c>
      <c r="S7778" t="b">
        <v>0</v>
      </c>
    </row>
    <row r="7779" spans="1:19" x14ac:dyDescent="0.2">
      <c r="A7779" t="s">
        <v>630</v>
      </c>
      <c r="B7779" t="s">
        <v>9</v>
      </c>
      <c r="C7779" t="s">
        <v>274</v>
      </c>
      <c r="D7779" t="s">
        <v>1301</v>
      </c>
      <c r="E7779">
        <v>3.7</v>
      </c>
      <c r="F7779">
        <v>256</v>
      </c>
      <c r="G7779" s="21">
        <v>6.39</v>
      </c>
      <c r="H7779">
        <v>2018</v>
      </c>
      <c r="J7779" t="str">
        <f>_xlfn.CONCAT(Table1[#This Row])</f>
        <v>Pinot Noir 2018FranceVin de FranceMaison de La Villette3.72566.392018</v>
      </c>
      <c r="S7779" t="b">
        <v>0</v>
      </c>
    </row>
    <row r="7780" spans="1:19" x14ac:dyDescent="0.2">
      <c r="A7780" t="s">
        <v>4516</v>
      </c>
      <c r="B7780" t="s">
        <v>16</v>
      </c>
      <c r="C7780" t="s">
        <v>38</v>
      </c>
      <c r="D7780" t="s">
        <v>1296</v>
      </c>
      <c r="E7780">
        <v>3.8</v>
      </c>
      <c r="F7780">
        <v>255</v>
      </c>
      <c r="G7780" s="21">
        <v>12.45</v>
      </c>
      <c r="H7780">
        <v>2018</v>
      </c>
      <c r="J7780" t="str">
        <f>_xlfn.CONCAT(Table1[#This Row])</f>
        <v>When We Dance Chianti 2018ItalyChiantiTenuta Il Palagio3.825512.452018</v>
      </c>
      <c r="S7780" t="b">
        <v>0</v>
      </c>
    </row>
    <row r="7781" spans="1:19" x14ac:dyDescent="0.2">
      <c r="A7781" t="s">
        <v>1258</v>
      </c>
      <c r="B7781" t="s">
        <v>16</v>
      </c>
      <c r="C7781" t="s">
        <v>20</v>
      </c>
      <c r="D7781" t="s">
        <v>21</v>
      </c>
      <c r="E7781">
        <v>3.7</v>
      </c>
      <c r="F7781">
        <v>254</v>
      </c>
      <c r="G7781" s="21">
        <v>7.98</v>
      </c>
      <c r="H7781">
        <v>2018</v>
      </c>
      <c r="J7781" t="str">
        <f>_xlfn.CONCAT(Table1[#This Row])</f>
        <v>Bardolino 2018ItalyBardolinoCavalchina3.72547.982018</v>
      </c>
      <c r="S7781" t="b">
        <v>0</v>
      </c>
    </row>
    <row r="7782" spans="1:19" x14ac:dyDescent="0.2">
      <c r="A7782" t="s">
        <v>4485</v>
      </c>
      <c r="B7782" t="s">
        <v>16</v>
      </c>
      <c r="C7782" t="s">
        <v>2349</v>
      </c>
      <c r="D7782" t="s">
        <v>2573</v>
      </c>
      <c r="E7782">
        <v>3.8</v>
      </c>
      <c r="F7782">
        <v>252</v>
      </c>
      <c r="G7782" s="21">
        <v>9.5</v>
      </c>
      <c r="H7782">
        <v>2018</v>
      </c>
      <c r="J7782" t="str">
        <f>_xlfn.CONCAT(Table1[#This Row])</f>
        <v>Gemei 2018ItalyVeronaOttella3.82529.52018</v>
      </c>
      <c r="S7782" t="b">
        <v>0</v>
      </c>
    </row>
    <row r="7783" spans="1:19" x14ac:dyDescent="0.2">
      <c r="A7783" t="s">
        <v>4487</v>
      </c>
      <c r="B7783" t="s">
        <v>77</v>
      </c>
      <c r="C7783" t="s">
        <v>78</v>
      </c>
      <c r="D7783" t="s">
        <v>1915</v>
      </c>
      <c r="E7783">
        <v>3.7</v>
      </c>
      <c r="F7783">
        <v>252</v>
      </c>
      <c r="G7783" s="21">
        <v>8.31</v>
      </c>
      <c r="H7783">
        <v>2018</v>
      </c>
      <c r="J7783" t="str">
        <f>_xlfn.CONCAT(Table1[#This Row])</f>
        <v>Meio Queijo Douro Tinto 2018PortugalDouroChurchill's3.72528.312018</v>
      </c>
      <c r="S7783" t="b">
        <v>0</v>
      </c>
    </row>
    <row r="7784" spans="1:19" x14ac:dyDescent="0.2">
      <c r="A7784" t="s">
        <v>4353</v>
      </c>
      <c r="B7784" t="s">
        <v>196</v>
      </c>
      <c r="C7784" t="s">
        <v>701</v>
      </c>
      <c r="D7784" t="s">
        <v>2160</v>
      </c>
      <c r="E7784">
        <v>4</v>
      </c>
      <c r="F7784">
        <v>248</v>
      </c>
      <c r="G7784" s="21">
        <v>10.42</v>
      </c>
      <c r="H7784">
        <v>2018</v>
      </c>
      <c r="J7784" t="str">
        <f>_xlfn.CONCAT(Table1[#This Row])</f>
        <v>Reserve Pinot Noir 2018ArgentinaTupungatoDomaine Bousquet424810.422018</v>
      </c>
      <c r="S7784" t="b">
        <v>0</v>
      </c>
    </row>
    <row r="7785" spans="1:19" x14ac:dyDescent="0.2">
      <c r="A7785" t="s">
        <v>4344</v>
      </c>
      <c r="B7785" t="s">
        <v>9</v>
      </c>
      <c r="C7785" t="s">
        <v>117</v>
      </c>
      <c r="D7785" t="s">
        <v>284</v>
      </c>
      <c r="E7785">
        <v>3.6</v>
      </c>
      <c r="F7785">
        <v>248</v>
      </c>
      <c r="G7785" s="21">
        <v>16.39</v>
      </c>
      <c r="H7785">
        <v>2018</v>
      </c>
      <c r="J7785" t="str">
        <f>_xlfn.CONCAT(Table1[#This Row])</f>
        <v>Bourgogne Pinot Noir (La Vignée) 2018FranceBourgogneBouchard Père &amp; Fils3.624816.392018</v>
      </c>
      <c r="S7785" t="b">
        <v>0</v>
      </c>
    </row>
    <row r="7786" spans="1:19" x14ac:dyDescent="0.2">
      <c r="A7786" t="s">
        <v>4348</v>
      </c>
      <c r="B7786" t="s">
        <v>16</v>
      </c>
      <c r="C7786" t="s">
        <v>4349</v>
      </c>
      <c r="D7786" t="s">
        <v>1134</v>
      </c>
      <c r="E7786">
        <v>3.6</v>
      </c>
      <c r="F7786">
        <v>248</v>
      </c>
      <c r="G7786" s="21">
        <v>8.9700000000000006</v>
      </c>
      <c r="H7786">
        <v>2018</v>
      </c>
      <c r="J7786" t="str">
        <f>_xlfn.CONCAT(Table1[#This Row])</f>
        <v>Prugneto Sangiovese di Romagna (Superiore) 2018ItalySangiovese di RomagnaPoderi dal Nespoli3.62488.972018</v>
      </c>
      <c r="S7786" t="b">
        <v>0</v>
      </c>
    </row>
    <row r="7787" spans="1:19" x14ac:dyDescent="0.2">
      <c r="A7787" t="s">
        <v>1391</v>
      </c>
      <c r="B7787" t="s">
        <v>62</v>
      </c>
      <c r="C7787" t="s">
        <v>63</v>
      </c>
      <c r="D7787" t="s">
        <v>3049</v>
      </c>
      <c r="E7787">
        <v>4</v>
      </c>
      <c r="F7787">
        <v>246</v>
      </c>
      <c r="G7787" s="21">
        <v>10.23</v>
      </c>
      <c r="H7787">
        <v>2018</v>
      </c>
      <c r="J7787" t="str">
        <f>_xlfn.CONCAT(Table1[#This Row])</f>
        <v>Pinotage 2018South AfricaStellenboschNeethlingshof Estate424610.232018</v>
      </c>
      <c r="S7787" t="b">
        <v>0</v>
      </c>
    </row>
    <row r="7788" spans="1:19" x14ac:dyDescent="0.2">
      <c r="A7788" t="s">
        <v>4285</v>
      </c>
      <c r="B7788" t="s">
        <v>62</v>
      </c>
      <c r="C7788" t="s">
        <v>1171</v>
      </c>
      <c r="D7788" t="s">
        <v>1286</v>
      </c>
      <c r="E7788">
        <v>3.5</v>
      </c>
      <c r="F7788">
        <v>243</v>
      </c>
      <c r="G7788" s="21">
        <v>6.5</v>
      </c>
      <c r="H7788">
        <v>2018</v>
      </c>
      <c r="J7788" t="str">
        <f>_xlfn.CONCAT(Table1[#This Row])</f>
        <v>Signature Shiraz 2018South AfricaWestern CapeSpier3.52436.52018</v>
      </c>
      <c r="S7788" t="b">
        <v>0</v>
      </c>
    </row>
    <row r="7789" spans="1:19" x14ac:dyDescent="0.2">
      <c r="A7789" t="s">
        <v>4289</v>
      </c>
      <c r="B7789" t="s">
        <v>66</v>
      </c>
      <c r="C7789" t="s">
        <v>316</v>
      </c>
      <c r="D7789" t="s">
        <v>4290</v>
      </c>
      <c r="E7789">
        <v>3.3</v>
      </c>
      <c r="F7789">
        <v>243</v>
      </c>
      <c r="G7789" s="21">
        <v>5.72</v>
      </c>
      <c r="H7789">
        <v>2018</v>
      </c>
      <c r="J7789" t="str">
        <f>_xlfn.CONCAT(Table1[#This Row])</f>
        <v>Single Vineyard Tempranillo 2018SpainLa ManchaAllegranza3.32435.722018</v>
      </c>
      <c r="S7789" t="b">
        <v>0</v>
      </c>
    </row>
    <row r="7790" spans="1:19" x14ac:dyDescent="0.2">
      <c r="A7790" t="s">
        <v>4253</v>
      </c>
      <c r="B7790" t="s">
        <v>66</v>
      </c>
      <c r="C7790" t="s">
        <v>222</v>
      </c>
      <c r="D7790" t="s">
        <v>1749</v>
      </c>
      <c r="E7790">
        <v>4.2</v>
      </c>
      <c r="F7790">
        <v>241</v>
      </c>
      <c r="G7790" s="21">
        <v>24.85</v>
      </c>
      <c r="H7790">
        <v>2018</v>
      </c>
      <c r="J7790" t="str">
        <f>_xlfn.CONCAT(Table1[#This Row])</f>
        <v>La Felisa 2018SpainRibera del DueroEmilio Moro4.224124.852018</v>
      </c>
      <c r="S7790" t="b">
        <v>0</v>
      </c>
    </row>
    <row r="7791" spans="1:19" x14ac:dyDescent="0.2">
      <c r="A7791" t="s">
        <v>802</v>
      </c>
      <c r="B7791" t="s">
        <v>9</v>
      </c>
      <c r="C7791" t="s">
        <v>274</v>
      </c>
      <c r="D7791" t="s">
        <v>4261</v>
      </c>
      <c r="E7791">
        <v>3.8</v>
      </c>
      <c r="F7791">
        <v>241</v>
      </c>
      <c r="G7791" s="21">
        <v>8.19</v>
      </c>
      <c r="H7791">
        <v>2018</v>
      </c>
      <c r="J7791" t="str">
        <f>_xlfn.CONCAT(Table1[#This Row])</f>
        <v>Malbec 2018FranceVin de FranceHornHead3.82418.192018</v>
      </c>
      <c r="S7791" t="b">
        <v>0</v>
      </c>
    </row>
    <row r="7792" spans="1:19" x14ac:dyDescent="0.2">
      <c r="A7792" t="s">
        <v>4244</v>
      </c>
      <c r="B7792" t="s">
        <v>77</v>
      </c>
      <c r="C7792" t="s">
        <v>78</v>
      </c>
      <c r="D7792" t="s">
        <v>2389</v>
      </c>
      <c r="E7792">
        <v>4.2</v>
      </c>
      <c r="F7792">
        <v>240</v>
      </c>
      <c r="G7792" s="21">
        <v>19.5</v>
      </c>
      <c r="H7792">
        <v>2018</v>
      </c>
      <c r="J7792" t="str">
        <f>_xlfn.CONCAT(Table1[#This Row])</f>
        <v>Post Scriptum (de Chryseia) Douro 2018PortugalDouroPrats &amp; Symington (P+S)4.224019.52018</v>
      </c>
      <c r="S7792" t="b">
        <v>0</v>
      </c>
    </row>
    <row r="7793" spans="1:19" x14ac:dyDescent="0.2">
      <c r="A7793" t="s">
        <v>4245</v>
      </c>
      <c r="B7793" t="s">
        <v>46</v>
      </c>
      <c r="C7793" t="s">
        <v>59</v>
      </c>
      <c r="D7793" t="s">
        <v>4246</v>
      </c>
      <c r="E7793">
        <v>3.5</v>
      </c>
      <c r="F7793">
        <v>240</v>
      </c>
      <c r="G7793" s="21">
        <v>5.79</v>
      </c>
      <c r="H7793">
        <v>2018</v>
      </c>
      <c r="J7793" t="str">
        <f>_xlfn.CONCAT(Table1[#This Row])</f>
        <v>Shiraz - Mataro 2018AustraliaSouth Eastern AustraliaBanrock Station3.52405.792018</v>
      </c>
      <c r="S7793" t="b">
        <v>0</v>
      </c>
    </row>
    <row r="7794" spans="1:19" x14ac:dyDescent="0.2">
      <c r="A7794" t="s">
        <v>4225</v>
      </c>
      <c r="B7794" t="s">
        <v>196</v>
      </c>
      <c r="C7794" t="s">
        <v>197</v>
      </c>
      <c r="D7794" t="s">
        <v>4226</v>
      </c>
      <c r="E7794">
        <v>3.8</v>
      </c>
      <c r="F7794">
        <v>239</v>
      </c>
      <c r="G7794" s="21">
        <v>9.9499999999999993</v>
      </c>
      <c r="H7794">
        <v>2018</v>
      </c>
      <c r="J7794" t="str">
        <f>_xlfn.CONCAT(Table1[#This Row])</f>
        <v>Big Game Malbec 2018ArgentinaMendozaBig Game3.82399.952018</v>
      </c>
      <c r="S7794" t="b">
        <v>0</v>
      </c>
    </row>
    <row r="7795" spans="1:19" x14ac:dyDescent="0.2">
      <c r="A7795" t="s">
        <v>521</v>
      </c>
      <c r="B7795" t="s">
        <v>66</v>
      </c>
      <c r="C7795" t="s">
        <v>308</v>
      </c>
      <c r="D7795" t="s">
        <v>1555</v>
      </c>
      <c r="E7795">
        <v>3.4</v>
      </c>
      <c r="F7795">
        <v>238</v>
      </c>
      <c r="G7795" s="21">
        <v>5.49</v>
      </c>
      <c r="H7795">
        <v>2018</v>
      </c>
      <c r="J7795" t="str">
        <f>_xlfn.CONCAT(Table1[#This Row])</f>
        <v>Tinto 2018SpainRiojaLuis Cañas3.42385.492018</v>
      </c>
      <c r="S7795" t="b">
        <v>0</v>
      </c>
    </row>
    <row r="7796" spans="1:19" x14ac:dyDescent="0.2">
      <c r="A7796" t="s">
        <v>4201</v>
      </c>
      <c r="B7796" t="s">
        <v>16</v>
      </c>
      <c r="C7796" t="s">
        <v>433</v>
      </c>
      <c r="D7796" t="s">
        <v>3974</v>
      </c>
      <c r="E7796">
        <v>3.8</v>
      </c>
      <c r="F7796">
        <v>237</v>
      </c>
      <c r="G7796" s="21">
        <v>12.95</v>
      </c>
      <c r="H7796">
        <v>2018</v>
      </c>
      <c r="J7796" t="str">
        <f>_xlfn.CONCAT(Table1[#This Row])</f>
        <v>Valpolicella Ripasso 2018ItalyValpolicella RipassoBertani3.823712.952018</v>
      </c>
      <c r="S7796" t="b">
        <v>0</v>
      </c>
    </row>
    <row r="7797" spans="1:19" x14ac:dyDescent="0.2">
      <c r="A7797" t="s">
        <v>4169</v>
      </c>
      <c r="B7797" t="s">
        <v>46</v>
      </c>
      <c r="C7797" t="s">
        <v>1669</v>
      </c>
      <c r="D7797" t="s">
        <v>1670</v>
      </c>
      <c r="E7797">
        <v>3.6</v>
      </c>
      <c r="F7797">
        <v>235</v>
      </c>
      <c r="G7797" s="21">
        <v>12.52</v>
      </c>
      <c r="H7797">
        <v>2018</v>
      </c>
      <c r="J7797" t="str">
        <f>_xlfn.CONCAT(Table1[#This Row])</f>
        <v>The Black Shiraz 2018AustraliaRiverinaRichland3.623512.522018</v>
      </c>
      <c r="S7797" t="b">
        <v>0</v>
      </c>
    </row>
    <row r="7798" spans="1:19" x14ac:dyDescent="0.2">
      <c r="A7798" t="s">
        <v>4173</v>
      </c>
      <c r="B7798" t="s">
        <v>46</v>
      </c>
      <c r="C7798" t="s">
        <v>341</v>
      </c>
      <c r="D7798" t="s">
        <v>1747</v>
      </c>
      <c r="E7798">
        <v>3.2</v>
      </c>
      <c r="F7798">
        <v>235</v>
      </c>
      <c r="G7798" s="21">
        <v>9.4</v>
      </c>
      <c r="H7798">
        <v>2018</v>
      </c>
      <c r="J7798" t="str">
        <f>_xlfn.CONCAT(Table1[#This Row])</f>
        <v>Diamond Label Shiraz 2018AustraliaSouth AustraliaRosemount3.22359.42018</v>
      </c>
      <c r="S7798" t="b">
        <v>0</v>
      </c>
    </row>
    <row r="7799" spans="1:19" x14ac:dyDescent="0.2">
      <c r="A7799" t="s">
        <v>3127</v>
      </c>
      <c r="B7799" t="s">
        <v>16</v>
      </c>
      <c r="C7799" t="s">
        <v>74</v>
      </c>
      <c r="D7799" t="s">
        <v>2092</v>
      </c>
      <c r="E7799">
        <v>3.9</v>
      </c>
      <c r="F7799">
        <v>234</v>
      </c>
      <c r="G7799" s="21">
        <v>7.5</v>
      </c>
      <c r="H7799">
        <v>2018</v>
      </c>
      <c r="J7799" t="str">
        <f>_xlfn.CONCAT(Table1[#This Row])</f>
        <v>Negroamaro 2018ItalySalentoPaololeo3.92347.52018</v>
      </c>
      <c r="S7799" t="b">
        <v>0</v>
      </c>
    </row>
    <row r="7800" spans="1:19" x14ac:dyDescent="0.2">
      <c r="A7800" t="s">
        <v>4157</v>
      </c>
      <c r="B7800" t="s">
        <v>66</v>
      </c>
      <c r="C7800" t="s">
        <v>4158</v>
      </c>
      <c r="D7800" t="s">
        <v>4159</v>
      </c>
      <c r="E7800">
        <v>3.4</v>
      </c>
      <c r="F7800">
        <v>234</v>
      </c>
      <c r="G7800" s="21">
        <v>5.5</v>
      </c>
      <c r="H7800">
        <v>2018</v>
      </c>
      <c r="J7800" t="str">
        <f>_xlfn.CONCAT(Table1[#This Row])</f>
        <v>Corazón Loco Tinto 2018SpainManchuelaBodega Iniesta3.42345.52018</v>
      </c>
      <c r="S7800" t="b">
        <v>0</v>
      </c>
    </row>
    <row r="7801" spans="1:19" x14ac:dyDescent="0.2">
      <c r="A7801" t="s">
        <v>4152</v>
      </c>
      <c r="B7801" t="s">
        <v>62</v>
      </c>
      <c r="C7801" t="s">
        <v>349</v>
      </c>
      <c r="D7801" t="s">
        <v>1277</v>
      </c>
      <c r="E7801">
        <v>3.3</v>
      </c>
      <c r="F7801">
        <v>234</v>
      </c>
      <c r="G7801" s="21">
        <v>6.69</v>
      </c>
      <c r="H7801">
        <v>2018</v>
      </c>
      <c r="J7801" t="str">
        <f>_xlfn.CONCAT(Table1[#This Row])</f>
        <v>Cabernet Sauvignon - Merlot 2018South AfricaFranschhoekLeopard’s Leap3.32346.692018</v>
      </c>
      <c r="S7801" t="b">
        <v>0</v>
      </c>
    </row>
    <row r="7802" spans="1:19" x14ac:dyDescent="0.2">
      <c r="A7802" t="s">
        <v>1337</v>
      </c>
      <c r="B7802" t="s">
        <v>16</v>
      </c>
      <c r="C7802" t="s">
        <v>53</v>
      </c>
      <c r="D7802" t="s">
        <v>3833</v>
      </c>
      <c r="E7802">
        <v>4</v>
      </c>
      <c r="F7802">
        <v>231</v>
      </c>
      <c r="G7802" s="21">
        <v>8.9</v>
      </c>
      <c r="H7802">
        <v>2018</v>
      </c>
      <c r="J7802" t="str">
        <f>_xlfn.CONCAT(Table1[#This Row])</f>
        <v>Primitivo 2018ItalyPugliaPolvanera42318.92018</v>
      </c>
      <c r="S7802" t="b">
        <v>0</v>
      </c>
    </row>
    <row r="7803" spans="1:19" x14ac:dyDescent="0.2">
      <c r="A7803" t="s">
        <v>4124</v>
      </c>
      <c r="B7803" t="s">
        <v>16</v>
      </c>
      <c r="C7803" t="s">
        <v>74</v>
      </c>
      <c r="D7803" t="s">
        <v>1012</v>
      </c>
      <c r="E7803">
        <v>3.8</v>
      </c>
      <c r="F7803">
        <v>231</v>
      </c>
      <c r="G7803" s="21">
        <v>6.99</v>
      </c>
      <c r="H7803">
        <v>2018</v>
      </c>
      <c r="J7803" t="str">
        <f>_xlfn.CONCAT(Table1[#This Row])</f>
        <v>Don Cosimo Primitivo 2018ItalySalentoCantine due Palme3.82316.992018</v>
      </c>
      <c r="S7803" t="b">
        <v>0</v>
      </c>
    </row>
    <row r="7804" spans="1:19" x14ac:dyDescent="0.2">
      <c r="A7804" t="s">
        <v>4109</v>
      </c>
      <c r="B7804" t="s">
        <v>16</v>
      </c>
      <c r="C7804" t="s">
        <v>404</v>
      </c>
      <c r="D7804" t="s">
        <v>4110</v>
      </c>
      <c r="E7804">
        <v>3.7</v>
      </c>
      <c r="F7804">
        <v>230</v>
      </c>
      <c r="G7804" s="21">
        <v>16.55</v>
      </c>
      <c r="H7804">
        <v>2018</v>
      </c>
      <c r="J7804" t="str">
        <f>_xlfn.CONCAT(Table1[#This Row])</f>
        <v>Lagrein 2018ItalySüdtirol - Alto AdigeKurtatsch (Cortaccia)3.723016.552018</v>
      </c>
      <c r="S7804" t="b">
        <v>0</v>
      </c>
    </row>
    <row r="7805" spans="1:19" x14ac:dyDescent="0.2">
      <c r="A7805" t="s">
        <v>4097</v>
      </c>
      <c r="B7805" t="s">
        <v>16</v>
      </c>
      <c r="C7805" t="s">
        <v>3718</v>
      </c>
      <c r="D7805" t="s">
        <v>4098</v>
      </c>
      <c r="E7805">
        <v>3.7</v>
      </c>
      <c r="F7805">
        <v>229</v>
      </c>
      <c r="G7805" s="21">
        <v>12.6</v>
      </c>
      <c r="H7805">
        <v>2018</v>
      </c>
      <c r="J7805" t="str">
        <f>_xlfn.CONCAT(Table1[#This Row])</f>
        <v>Chianti Rufina 2018ItalyChianti RùfinaSelvapiana3.722912.62018</v>
      </c>
      <c r="S7805" t="b">
        <v>0</v>
      </c>
    </row>
    <row r="7806" spans="1:19" x14ac:dyDescent="0.2">
      <c r="A7806" t="s">
        <v>630</v>
      </c>
      <c r="B7806" t="s">
        <v>30</v>
      </c>
      <c r="C7806" t="s">
        <v>236</v>
      </c>
      <c r="D7806" t="s">
        <v>4090</v>
      </c>
      <c r="E7806">
        <v>3.7</v>
      </c>
      <c r="F7806">
        <v>228</v>
      </c>
      <c r="G7806" s="21">
        <v>15.95</v>
      </c>
      <c r="H7806">
        <v>2018</v>
      </c>
      <c r="J7806" t="str">
        <f>_xlfn.CONCAT(Table1[#This Row])</f>
        <v>Pinot Noir 2018New ZealandMarlboroughThe Ned3.722815.952018</v>
      </c>
      <c r="S7806" t="b">
        <v>0</v>
      </c>
    </row>
    <row r="7807" spans="1:19" x14ac:dyDescent="0.2">
      <c r="A7807" t="s">
        <v>4088</v>
      </c>
      <c r="B7807" t="s">
        <v>66</v>
      </c>
      <c r="C7807" t="s">
        <v>111</v>
      </c>
      <c r="D7807" t="s">
        <v>4089</v>
      </c>
      <c r="E7807">
        <v>3.3</v>
      </c>
      <c r="F7807">
        <v>228</v>
      </c>
      <c r="G7807" s="21">
        <v>4.3</v>
      </c>
      <c r="H7807">
        <v>2018</v>
      </c>
      <c r="J7807" t="str">
        <f>_xlfn.CONCAT(Table1[#This Row])</f>
        <v>Crucillón 2018SpainCampo de BorjaBodegas Aragonesas3.32284.32018</v>
      </c>
      <c r="S7807" t="b">
        <v>0</v>
      </c>
    </row>
    <row r="7808" spans="1:19" x14ac:dyDescent="0.2">
      <c r="A7808" t="s">
        <v>4070</v>
      </c>
      <c r="B7808" t="s">
        <v>277</v>
      </c>
      <c r="C7808" t="s">
        <v>278</v>
      </c>
      <c r="D7808" t="s">
        <v>4071</v>
      </c>
      <c r="E7808">
        <v>3.5</v>
      </c>
      <c r="F7808">
        <v>226</v>
      </c>
      <c r="G7808" s="21">
        <v>5.9</v>
      </c>
      <c r="H7808">
        <v>2018</v>
      </c>
      <c r="J7808" t="str">
        <f>_xlfn.CONCAT(Table1[#This Row])</f>
        <v>Spätburgunder (Pinot Noir) Trocken 2018GermanyPfalzLergenmüller3.52265.92018</v>
      </c>
      <c r="S7808" t="b">
        <v>0</v>
      </c>
    </row>
    <row r="7809" spans="1:19" x14ac:dyDescent="0.2">
      <c r="A7809" t="s">
        <v>4054</v>
      </c>
      <c r="B7809" t="s">
        <v>66</v>
      </c>
      <c r="C7809" t="s">
        <v>480</v>
      </c>
      <c r="D7809" t="s">
        <v>2415</v>
      </c>
      <c r="E7809">
        <v>4.0999999999999996</v>
      </c>
      <c r="F7809">
        <v>225</v>
      </c>
      <c r="G7809" s="21">
        <v>7.9</v>
      </c>
      <c r="H7809">
        <v>2018</v>
      </c>
      <c r="J7809" t="str">
        <f>_xlfn.CONCAT(Table1[#This Row])</f>
        <v>Acuma 2018SpainJumillaEGO4.12257.92018</v>
      </c>
      <c r="S7809" t="b">
        <v>0</v>
      </c>
    </row>
    <row r="7810" spans="1:19" x14ac:dyDescent="0.2">
      <c r="A7810" t="s">
        <v>4048</v>
      </c>
      <c r="B7810" t="s">
        <v>16</v>
      </c>
      <c r="C7810" t="s">
        <v>2893</v>
      </c>
      <c r="D7810" t="s">
        <v>3047</v>
      </c>
      <c r="E7810">
        <v>3.8</v>
      </c>
      <c r="F7810">
        <v>224</v>
      </c>
      <c r="G7810" s="21">
        <v>13.53</v>
      </c>
      <c r="H7810">
        <v>2018</v>
      </c>
      <c r="J7810" t="str">
        <f>_xlfn.CONCAT(Table1[#This Row])</f>
        <v>Vertigo 2018Italydelle VenezieLivio Felluga3.822413.532018</v>
      </c>
      <c r="S7810" t="b">
        <v>0</v>
      </c>
    </row>
    <row r="7811" spans="1:19" x14ac:dyDescent="0.2">
      <c r="A7811" t="s">
        <v>4034</v>
      </c>
      <c r="B7811" t="s">
        <v>16</v>
      </c>
      <c r="C7811" t="s">
        <v>2266</v>
      </c>
      <c r="D7811" t="s">
        <v>4035</v>
      </c>
      <c r="E7811">
        <v>3.4</v>
      </c>
      <c r="F7811">
        <v>223</v>
      </c>
      <c r="G7811" s="21">
        <v>7.02</v>
      </c>
      <c r="H7811">
        <v>2018</v>
      </c>
      <c r="J7811" t="str">
        <f>_xlfn.CONCAT(Table1[#This Row])</f>
        <v>Kalterersee Classico Superiore 2018ItalyTrentino-Alto AdigeCantina Kaltern3.42237.022018</v>
      </c>
      <c r="S7811" t="b">
        <v>0</v>
      </c>
    </row>
    <row r="7812" spans="1:19" x14ac:dyDescent="0.2">
      <c r="A7812" t="s">
        <v>4020</v>
      </c>
      <c r="B7812" t="s">
        <v>66</v>
      </c>
      <c r="C7812" t="s">
        <v>67</v>
      </c>
      <c r="D7812" t="s">
        <v>4021</v>
      </c>
      <c r="E7812">
        <v>3.7</v>
      </c>
      <c r="F7812">
        <v>222</v>
      </c>
      <c r="G7812" s="21">
        <v>15.18</v>
      </c>
      <c r="H7812">
        <v>2018</v>
      </c>
      <c r="J7812" t="str">
        <f>_xlfn.CONCAT(Table1[#This Row])</f>
        <v>Pétalos 2018SpainBierzoDescendientes de J. Palacios3.722215.182018</v>
      </c>
      <c r="S7812" t="b">
        <v>0</v>
      </c>
    </row>
    <row r="7813" spans="1:19" x14ac:dyDescent="0.2">
      <c r="A7813" t="s">
        <v>4024</v>
      </c>
      <c r="B7813" t="s">
        <v>16</v>
      </c>
      <c r="C7813" t="s">
        <v>228</v>
      </c>
      <c r="D7813" t="s">
        <v>4025</v>
      </c>
      <c r="E7813">
        <v>3.7</v>
      </c>
      <c r="F7813">
        <v>222</v>
      </c>
      <c r="G7813" s="21">
        <v>6.32</v>
      </c>
      <c r="H7813">
        <v>2018</v>
      </c>
      <c r="J7813" t="str">
        <f>_xlfn.CONCAT(Table1[#This Row])</f>
        <v>Molino a Vento Nerello Mascalese 2018ItalyTerre SicilianeTenute Orestiadi3.72226.322018</v>
      </c>
      <c r="S7813" t="b">
        <v>0</v>
      </c>
    </row>
    <row r="7814" spans="1:19" x14ac:dyDescent="0.2">
      <c r="A7814" t="s">
        <v>58</v>
      </c>
      <c r="B7814" t="s">
        <v>62</v>
      </c>
      <c r="C7814" t="s">
        <v>63</v>
      </c>
      <c r="D7814" t="s">
        <v>4027</v>
      </c>
      <c r="E7814">
        <v>3.6</v>
      </c>
      <c r="F7814">
        <v>222</v>
      </c>
      <c r="G7814" s="21">
        <v>11.5</v>
      </c>
      <c r="H7814">
        <v>2018</v>
      </c>
      <c r="J7814" t="str">
        <f>_xlfn.CONCAT(Table1[#This Row])</f>
        <v>Shiraz 2018South AfricaStellenboschDelaire Graff3.622211.52018</v>
      </c>
      <c r="S7814" t="b">
        <v>0</v>
      </c>
    </row>
    <row r="7815" spans="1:19" x14ac:dyDescent="0.2">
      <c r="A7815" t="s">
        <v>4005</v>
      </c>
      <c r="B7815" t="s">
        <v>77</v>
      </c>
      <c r="C7815" t="s">
        <v>153</v>
      </c>
      <c r="D7815" t="s">
        <v>4006</v>
      </c>
      <c r="E7815">
        <v>3.8</v>
      </c>
      <c r="F7815">
        <v>221</v>
      </c>
      <c r="G7815" s="21">
        <v>5.98</v>
      </c>
      <c r="H7815">
        <v>2018</v>
      </c>
      <c r="J7815" t="str">
        <f>_xlfn.CONCAT(Table1[#This Row])</f>
        <v>Fonte da Serrana Tinto 2018PortugalAlentejanoMonte da Ravasqueira3.82215.982018</v>
      </c>
      <c r="S7815" t="b">
        <v>0</v>
      </c>
    </row>
    <row r="7816" spans="1:19" x14ac:dyDescent="0.2">
      <c r="A7816" t="s">
        <v>3950</v>
      </c>
      <c r="B7816" t="s">
        <v>16</v>
      </c>
      <c r="C7816" t="s">
        <v>74</v>
      </c>
      <c r="D7816" t="s">
        <v>3951</v>
      </c>
      <c r="E7816">
        <v>4.3</v>
      </c>
      <c r="F7816">
        <v>218</v>
      </c>
      <c r="G7816" s="21">
        <v>9.26</v>
      </c>
      <c r="H7816">
        <v>2018</v>
      </c>
      <c r="J7816" t="str">
        <f>_xlfn.CONCAT(Table1[#This Row])</f>
        <v>Passaturo 2018ItalySalentoVetrere4.32189.262018</v>
      </c>
      <c r="S7816" t="b">
        <v>0</v>
      </c>
    </row>
    <row r="7817" spans="1:19" x14ac:dyDescent="0.2">
      <c r="A7817" t="s">
        <v>1391</v>
      </c>
      <c r="B7817" t="s">
        <v>62</v>
      </c>
      <c r="C7817" t="s">
        <v>244</v>
      </c>
      <c r="D7817" t="s">
        <v>3145</v>
      </c>
      <c r="E7817">
        <v>3.8</v>
      </c>
      <c r="F7817">
        <v>218</v>
      </c>
      <c r="G7817" s="21">
        <v>9.75</v>
      </c>
      <c r="H7817">
        <v>2018</v>
      </c>
      <c r="J7817" t="str">
        <f>_xlfn.CONCAT(Table1[#This Row])</f>
        <v>Pinotage 2018South AfricaPaarlBacksberg3.82189.752018</v>
      </c>
      <c r="S7817" t="b">
        <v>0</v>
      </c>
    </row>
    <row r="7818" spans="1:19" x14ac:dyDescent="0.2">
      <c r="A7818" t="s">
        <v>3961</v>
      </c>
      <c r="B7818" t="s">
        <v>16</v>
      </c>
      <c r="C7818" t="s">
        <v>323</v>
      </c>
      <c r="D7818" t="s">
        <v>2501</v>
      </c>
      <c r="E7818">
        <v>3.8</v>
      </c>
      <c r="F7818">
        <v>218</v>
      </c>
      <c r="G7818" s="21">
        <v>7.27</v>
      </c>
      <c r="H7818">
        <v>2018</v>
      </c>
      <c r="J7818" t="str">
        <f>_xlfn.CONCAT(Table1[#This Row])</f>
        <v>Castel Firmian Cabernet Sauvignon Trentino 2018ItalyTrentinoMezzacorona3.82187.272018</v>
      </c>
      <c r="S7818" t="b">
        <v>0</v>
      </c>
    </row>
    <row r="7819" spans="1:19" x14ac:dyDescent="0.2">
      <c r="A7819" t="s">
        <v>3952</v>
      </c>
      <c r="B7819" t="s">
        <v>62</v>
      </c>
      <c r="C7819" t="s">
        <v>349</v>
      </c>
      <c r="D7819" t="s">
        <v>3230</v>
      </c>
      <c r="E7819">
        <v>3.4</v>
      </c>
      <c r="F7819">
        <v>218</v>
      </c>
      <c r="G7819" s="21">
        <v>6.3</v>
      </c>
      <c r="H7819">
        <v>2018</v>
      </c>
      <c r="J7819" t="str">
        <f>_xlfn.CONCAT(Table1[#This Row])</f>
        <v>The Wolftrap Red 2018South AfricaFranschhoekBoekenhoutskloof3.42186.32018</v>
      </c>
      <c r="S7819" t="b">
        <v>0</v>
      </c>
    </row>
    <row r="7820" spans="1:19" x14ac:dyDescent="0.2">
      <c r="A7820" t="s">
        <v>174</v>
      </c>
      <c r="B7820" t="s">
        <v>9</v>
      </c>
      <c r="C7820" t="s">
        <v>175</v>
      </c>
      <c r="D7820" t="s">
        <v>796</v>
      </c>
      <c r="E7820">
        <v>3.4</v>
      </c>
      <c r="F7820">
        <v>218</v>
      </c>
      <c r="G7820" s="21">
        <v>8.7799999999999994</v>
      </c>
      <c r="H7820">
        <v>2018</v>
      </c>
      <c r="J7820" t="str">
        <f>_xlfn.CONCAT(Table1[#This Row])</f>
        <v>Merlot 2018FrancePays d'OcBaron Philippe de Rothschild3.42188.782018</v>
      </c>
      <c r="S7820" t="b">
        <v>0</v>
      </c>
    </row>
    <row r="7821" spans="1:19" x14ac:dyDescent="0.2">
      <c r="A7821" t="s">
        <v>1837</v>
      </c>
      <c r="B7821" t="s">
        <v>16</v>
      </c>
      <c r="C7821" t="s">
        <v>919</v>
      </c>
      <c r="D7821" t="s">
        <v>3738</v>
      </c>
      <c r="E7821">
        <v>3.6</v>
      </c>
      <c r="F7821">
        <v>216</v>
      </c>
      <c r="G7821" s="21">
        <v>5.89</v>
      </c>
      <c r="H7821">
        <v>2018</v>
      </c>
      <c r="J7821" t="str">
        <f>_xlfn.CONCAT(Table1[#This Row])</f>
        <v>Rosso Piceno 2018ItalyRosso PicenoVelenosi3.62165.892018</v>
      </c>
      <c r="S7821" t="b">
        <v>0</v>
      </c>
    </row>
    <row r="7822" spans="1:19" x14ac:dyDescent="0.2">
      <c r="A7822" t="s">
        <v>3904</v>
      </c>
      <c r="B7822" t="s">
        <v>16</v>
      </c>
      <c r="C7822" t="s">
        <v>17</v>
      </c>
      <c r="D7822" t="s">
        <v>3670</v>
      </c>
      <c r="E7822">
        <v>3.4</v>
      </c>
      <c r="F7822">
        <v>214</v>
      </c>
      <c r="G7822" s="21">
        <v>7.27</v>
      </c>
      <c r="H7822">
        <v>2018</v>
      </c>
      <c r="J7822" t="str">
        <f>_xlfn.CONCAT(Table1[#This Row])</f>
        <v>Pater Sangiovese 2018ItalyToscanaFrescobaldi3.42147.272018</v>
      </c>
      <c r="S7822" t="b">
        <v>0</v>
      </c>
    </row>
    <row r="7823" spans="1:19" x14ac:dyDescent="0.2">
      <c r="A7823" t="s">
        <v>3868</v>
      </c>
      <c r="B7823" t="s">
        <v>66</v>
      </c>
      <c r="C7823" t="s">
        <v>333</v>
      </c>
      <c r="D7823" t="s">
        <v>3869</v>
      </c>
      <c r="E7823">
        <v>3.5</v>
      </c>
      <c r="F7823">
        <v>212</v>
      </c>
      <c r="G7823" s="21">
        <v>4.3099999999999996</v>
      </c>
      <c r="H7823">
        <v>2018</v>
      </c>
      <c r="J7823" t="str">
        <f>_xlfn.CONCAT(Table1[#This Row])</f>
        <v>Pleno Tempranillo 2018SpainNavarraAgronavarra3.52124.312018</v>
      </c>
      <c r="S7823" t="b">
        <v>0</v>
      </c>
    </row>
    <row r="7824" spans="1:19" x14ac:dyDescent="0.2">
      <c r="A7824" t="s">
        <v>174</v>
      </c>
      <c r="B7824" t="s">
        <v>9</v>
      </c>
      <c r="C7824" t="s">
        <v>175</v>
      </c>
      <c r="D7824" t="s">
        <v>173</v>
      </c>
      <c r="E7824">
        <v>3.7</v>
      </c>
      <c r="F7824">
        <v>211</v>
      </c>
      <c r="G7824" s="21">
        <v>5.5</v>
      </c>
      <c r="H7824">
        <v>2018</v>
      </c>
      <c r="J7824" t="str">
        <f>_xlfn.CONCAT(Table1[#This Row])</f>
        <v>Merlot 2018FrancePays d'OcPaul Mas3.72115.52018</v>
      </c>
      <c r="S7824" t="b">
        <v>0</v>
      </c>
    </row>
    <row r="7825" spans="1:19" x14ac:dyDescent="0.2">
      <c r="A7825" t="s">
        <v>3832</v>
      </c>
      <c r="B7825" t="s">
        <v>16</v>
      </c>
      <c r="C7825" t="s">
        <v>53</v>
      </c>
      <c r="D7825" t="s">
        <v>3833</v>
      </c>
      <c r="E7825">
        <v>4</v>
      </c>
      <c r="F7825">
        <v>210</v>
      </c>
      <c r="G7825" s="21">
        <v>7.9</v>
      </c>
      <c r="H7825">
        <v>2018</v>
      </c>
      <c r="J7825" t="str">
        <f>_xlfn.CONCAT(Table1[#This Row])</f>
        <v>La Marchesana Primitivo 2018ItalyPugliaPolvanera42107.92018</v>
      </c>
      <c r="S7825" t="b">
        <v>0</v>
      </c>
    </row>
    <row r="7826" spans="1:19" x14ac:dyDescent="0.2">
      <c r="A7826" t="s">
        <v>3834</v>
      </c>
      <c r="B7826" t="s">
        <v>16</v>
      </c>
      <c r="C7826" t="s">
        <v>638</v>
      </c>
      <c r="D7826" t="s">
        <v>2229</v>
      </c>
      <c r="E7826">
        <v>4</v>
      </c>
      <c r="F7826">
        <v>210</v>
      </c>
      <c r="G7826" s="21">
        <v>8.9</v>
      </c>
      <c r="H7826">
        <v>2018</v>
      </c>
      <c r="J7826" t="str">
        <f>_xlfn.CONCAT(Table1[#This Row])</f>
        <v>Montepulciano d'Abruzzo (Unico) 2018ItalyMontepulciano d'AbruzzoTenuta Ulisse42108.92018</v>
      </c>
      <c r="S7826" t="b">
        <v>0</v>
      </c>
    </row>
    <row r="7827" spans="1:19" x14ac:dyDescent="0.2">
      <c r="A7827" t="s">
        <v>3841</v>
      </c>
      <c r="B7827" t="s">
        <v>16</v>
      </c>
      <c r="C7827" t="s">
        <v>1024</v>
      </c>
      <c r="D7827" t="s">
        <v>1560</v>
      </c>
      <c r="E7827">
        <v>3.8</v>
      </c>
      <c r="F7827">
        <v>210</v>
      </c>
      <c r="G7827" s="21">
        <v>14.53</v>
      </c>
      <c r="H7827">
        <v>2018</v>
      </c>
      <c r="J7827" t="str">
        <f>_xlfn.CONCAT(Table1[#This Row])</f>
        <v>Langhe Nebbiolo 2018ItalyLangheMauro Molino3.821014.532018</v>
      </c>
      <c r="S7827" t="b">
        <v>0</v>
      </c>
    </row>
    <row r="7828" spans="1:19" x14ac:dyDescent="0.2">
      <c r="A7828" t="s">
        <v>3835</v>
      </c>
      <c r="B7828" t="s">
        <v>62</v>
      </c>
      <c r="C7828" t="s">
        <v>686</v>
      </c>
      <c r="D7828" t="s">
        <v>2086</v>
      </c>
      <c r="E7828">
        <v>3.7</v>
      </c>
      <c r="F7828">
        <v>210</v>
      </c>
      <c r="G7828" s="21">
        <v>9.99</v>
      </c>
      <c r="H7828">
        <v>2018</v>
      </c>
      <c r="J7828" t="str">
        <f>_xlfn.CONCAT(Table1[#This Row])</f>
        <v>Secateurs Red Blend 2018South AfricaSwartlandBadenhorst3.72109.992018</v>
      </c>
      <c r="S7828" t="b">
        <v>0</v>
      </c>
    </row>
    <row r="7829" spans="1:19" x14ac:dyDescent="0.2">
      <c r="A7829" t="s">
        <v>3836</v>
      </c>
      <c r="B7829" t="s">
        <v>9</v>
      </c>
      <c r="C7829" t="s">
        <v>274</v>
      </c>
      <c r="D7829" t="s">
        <v>924</v>
      </c>
      <c r="E7829">
        <v>3.3</v>
      </c>
      <c r="F7829">
        <v>210</v>
      </c>
      <c r="G7829" s="21">
        <v>6.73</v>
      </c>
      <c r="H7829">
        <v>2018</v>
      </c>
      <c r="J7829" t="str">
        <f>_xlfn.CONCAT(Table1[#This Row])</f>
        <v>Merlot Les Grands Arbres 2018FranceVin de FranceBadet Clement3.32106.732018</v>
      </c>
      <c r="S7829" t="b">
        <v>0</v>
      </c>
    </row>
    <row r="7830" spans="1:19" x14ac:dyDescent="0.2">
      <c r="A7830" t="s">
        <v>3821</v>
      </c>
      <c r="B7830" t="s">
        <v>9</v>
      </c>
      <c r="C7830" t="s">
        <v>1547</v>
      </c>
      <c r="D7830" t="s">
        <v>3822</v>
      </c>
      <c r="E7830">
        <v>4</v>
      </c>
      <c r="F7830">
        <v>209</v>
      </c>
      <c r="G7830" s="21">
        <v>17.899999999999999</v>
      </c>
      <c r="H7830">
        <v>2018</v>
      </c>
      <c r="J7830" t="str">
        <f>_xlfn.CONCAT(Table1[#This Row])</f>
        <v>Cuvée Spéciale Tibouren Rouge (Tradition) 2018FranceCôtes de ProvenceClos Cibonne420917.92018</v>
      </c>
      <c r="S7830" t="b">
        <v>0</v>
      </c>
    </row>
    <row r="7831" spans="1:19" x14ac:dyDescent="0.2">
      <c r="A7831" t="s">
        <v>521</v>
      </c>
      <c r="B7831" t="s">
        <v>66</v>
      </c>
      <c r="C7831" t="s">
        <v>2876</v>
      </c>
      <c r="D7831" t="s">
        <v>3807</v>
      </c>
      <c r="E7831">
        <v>3.6</v>
      </c>
      <c r="F7831">
        <v>208</v>
      </c>
      <c r="G7831" s="21">
        <v>8.32</v>
      </c>
      <c r="H7831">
        <v>2018</v>
      </c>
      <c r="J7831" t="str">
        <f>_xlfn.CONCAT(Table1[#This Row])</f>
        <v>Tinto 2018SpainCosters del SegreLa Boscana3.62088.322018</v>
      </c>
      <c r="S7831" t="b">
        <v>0</v>
      </c>
    </row>
    <row r="7832" spans="1:19" x14ac:dyDescent="0.2">
      <c r="A7832" t="s">
        <v>3786</v>
      </c>
      <c r="B7832" t="s">
        <v>46</v>
      </c>
      <c r="C7832" t="s">
        <v>341</v>
      </c>
      <c r="D7832" t="s">
        <v>263</v>
      </c>
      <c r="E7832">
        <v>3.8</v>
      </c>
      <c r="F7832">
        <v>207</v>
      </c>
      <c r="G7832" s="21">
        <v>24.39</v>
      </c>
      <c r="H7832">
        <v>2018</v>
      </c>
      <c r="J7832" t="str">
        <f>_xlfn.CONCAT(Table1[#This Row])</f>
        <v>Max's Shiraz - Cabernet 2018AustraliaSouth AustraliaPenfolds3.820724.392018</v>
      </c>
      <c r="S7832" t="b">
        <v>0</v>
      </c>
    </row>
    <row r="7833" spans="1:19" x14ac:dyDescent="0.2">
      <c r="A7833" t="s">
        <v>3794</v>
      </c>
      <c r="B7833" t="s">
        <v>16</v>
      </c>
      <c r="C7833" t="s">
        <v>228</v>
      </c>
      <c r="D7833" t="s">
        <v>232</v>
      </c>
      <c r="E7833">
        <v>3.6</v>
      </c>
      <c r="F7833">
        <v>207</v>
      </c>
      <c r="G7833" s="21">
        <v>11.15</v>
      </c>
      <c r="H7833">
        <v>2018</v>
      </c>
      <c r="J7833" t="str">
        <f>_xlfn.CONCAT(Table1[#This Row])</f>
        <v>Timperosse 2018ItalyTerre SicilianeMandrarossa3.620711.152018</v>
      </c>
      <c r="S7833" t="b">
        <v>0</v>
      </c>
    </row>
    <row r="7834" spans="1:19" x14ac:dyDescent="0.2">
      <c r="A7834" t="s">
        <v>3778</v>
      </c>
      <c r="B7834" t="s">
        <v>34</v>
      </c>
      <c r="C7834" t="s">
        <v>599</v>
      </c>
      <c r="D7834" t="s">
        <v>3779</v>
      </c>
      <c r="E7834">
        <v>4.2</v>
      </c>
      <c r="F7834">
        <v>206</v>
      </c>
      <c r="G7834" s="21">
        <v>9.5</v>
      </c>
      <c r="H7834">
        <v>2018</v>
      </c>
      <c r="J7834" t="str">
        <f>_xlfn.CONCAT(Table1[#This Row])</f>
        <v>Gran Reserva Merlot 2018ChileMaipo ValleySanta Ema4.22069.52018</v>
      </c>
      <c r="S7834" t="b">
        <v>0</v>
      </c>
    </row>
    <row r="7835" spans="1:19" x14ac:dyDescent="0.2">
      <c r="A7835" t="s">
        <v>2444</v>
      </c>
      <c r="B7835" t="s">
        <v>16</v>
      </c>
      <c r="C7835" t="s">
        <v>586</v>
      </c>
      <c r="D7835" t="s">
        <v>1434</v>
      </c>
      <c r="E7835">
        <v>3.6</v>
      </c>
      <c r="F7835">
        <v>206</v>
      </c>
      <c r="G7835" s="21">
        <v>7.08</v>
      </c>
      <c r="H7835">
        <v>2018</v>
      </c>
      <c r="J7835" t="str">
        <f>_xlfn.CONCAT(Table1[#This Row])</f>
        <v>Dolcetto d'Alba 2018ItalyDolcetto d'AlbaFontanafredda3.62067.082018</v>
      </c>
      <c r="S7835" t="b">
        <v>0</v>
      </c>
    </row>
    <row r="7836" spans="1:19" x14ac:dyDescent="0.2">
      <c r="A7836" t="s">
        <v>3726</v>
      </c>
      <c r="B7836" t="s">
        <v>66</v>
      </c>
      <c r="C7836" t="s">
        <v>313</v>
      </c>
      <c r="D7836" t="s">
        <v>3727</v>
      </c>
      <c r="E7836">
        <v>3.8</v>
      </c>
      <c r="F7836">
        <v>203</v>
      </c>
      <c r="G7836" s="21">
        <v>16.47</v>
      </c>
      <c r="H7836">
        <v>2018</v>
      </c>
      <c r="J7836" t="str">
        <f>_xlfn.CONCAT(Table1[#This Row])</f>
        <v>Les Crestes Priorat 2018SpainPrioratMas Doix3.820316.472018</v>
      </c>
      <c r="S7836" t="b">
        <v>0</v>
      </c>
    </row>
    <row r="7837" spans="1:19" x14ac:dyDescent="0.2">
      <c r="A7837" t="s">
        <v>1337</v>
      </c>
      <c r="B7837" t="s">
        <v>16</v>
      </c>
      <c r="C7837" t="s">
        <v>53</v>
      </c>
      <c r="D7837" t="s">
        <v>661</v>
      </c>
      <c r="E7837">
        <v>3.8</v>
      </c>
      <c r="F7837">
        <v>203</v>
      </c>
      <c r="G7837" s="21">
        <v>7.49</v>
      </c>
      <c r="H7837">
        <v>2018</v>
      </c>
      <c r="J7837" t="str">
        <f>_xlfn.CONCAT(Table1[#This Row])</f>
        <v>Primitivo 2018ItalyPugliaEpicuro3.82037.492018</v>
      </c>
      <c r="S7837" t="b">
        <v>0</v>
      </c>
    </row>
    <row r="7838" spans="1:19" x14ac:dyDescent="0.2">
      <c r="A7838" t="s">
        <v>3704</v>
      </c>
      <c r="B7838" t="s">
        <v>77</v>
      </c>
      <c r="C7838" t="s">
        <v>78</v>
      </c>
      <c r="D7838" t="s">
        <v>3705</v>
      </c>
      <c r="E7838">
        <v>3.8</v>
      </c>
      <c r="F7838">
        <v>202</v>
      </c>
      <c r="G7838" s="21">
        <v>8.4499999999999993</v>
      </c>
      <c r="H7838">
        <v>2018</v>
      </c>
      <c r="J7838" t="str">
        <f>_xlfn.CONCAT(Table1[#This Row])</f>
        <v>Pomares Tinto 2018PortugalDouroQuinta Nova de Nossa Senhora do Carmo3.82028.452018</v>
      </c>
      <c r="S7838" t="b">
        <v>0</v>
      </c>
    </row>
    <row r="7839" spans="1:19" x14ac:dyDescent="0.2">
      <c r="A7839" t="s">
        <v>3685</v>
      </c>
      <c r="B7839" t="s">
        <v>16</v>
      </c>
      <c r="C7839" t="s">
        <v>228</v>
      </c>
      <c r="D7839" t="s">
        <v>232</v>
      </c>
      <c r="E7839">
        <v>3.4</v>
      </c>
      <c r="F7839">
        <v>201</v>
      </c>
      <c r="G7839" s="21">
        <v>5.71</v>
      </c>
      <c r="H7839">
        <v>2018</v>
      </c>
      <c r="J7839" t="str">
        <f>_xlfn.CONCAT(Table1[#This Row])</f>
        <v>Costadune Nero d’Avola 2018ItalyTerre SicilianeMandrarossa3.42015.712018</v>
      </c>
      <c r="S7839" t="b">
        <v>0</v>
      </c>
    </row>
    <row r="7840" spans="1:19" x14ac:dyDescent="0.2">
      <c r="A7840" t="s">
        <v>3679</v>
      </c>
      <c r="B7840" t="s">
        <v>16</v>
      </c>
      <c r="C7840" t="s">
        <v>53</v>
      </c>
      <c r="D7840" t="s">
        <v>123</v>
      </c>
      <c r="E7840">
        <v>3.7</v>
      </c>
      <c r="F7840">
        <v>200</v>
      </c>
      <c r="G7840" s="21">
        <v>5.95</v>
      </c>
      <c r="H7840">
        <v>2018</v>
      </c>
      <c r="J7840" t="str">
        <f>_xlfn.CONCAT(Table1[#This Row])</f>
        <v>I Tratturi Negroamaro 2018ItalyPugliaSan Marzano3.72005.952018</v>
      </c>
      <c r="S7840" t="b">
        <v>0</v>
      </c>
    </row>
    <row r="7841" spans="1:19" x14ac:dyDescent="0.2">
      <c r="A7841" t="s">
        <v>3672</v>
      </c>
      <c r="B7841" t="s">
        <v>16</v>
      </c>
      <c r="C7841" t="s">
        <v>586</v>
      </c>
      <c r="D7841" t="s">
        <v>2914</v>
      </c>
      <c r="E7841">
        <v>3.6</v>
      </c>
      <c r="F7841">
        <v>200</v>
      </c>
      <c r="G7841" s="21">
        <v>10.9</v>
      </c>
      <c r="H7841">
        <v>2018</v>
      </c>
      <c r="J7841" t="str">
        <f>_xlfn.CONCAT(Table1[#This Row])</f>
        <v>Dolcetto d'Alba Colombé 2018ItalyDolcetto d'AlbaRenato Ratti3.620010.92018</v>
      </c>
      <c r="S7841" t="b">
        <v>0</v>
      </c>
    </row>
    <row r="7842" spans="1:19" x14ac:dyDescent="0.2">
      <c r="A7842" t="s">
        <v>3652</v>
      </c>
      <c r="B7842" t="s">
        <v>16</v>
      </c>
      <c r="C7842" t="s">
        <v>17</v>
      </c>
      <c r="D7842" t="s">
        <v>2868</v>
      </c>
      <c r="E7842">
        <v>3.8</v>
      </c>
      <c r="F7842">
        <v>199</v>
      </c>
      <c r="G7842" s="21">
        <v>18.329999999999998</v>
      </c>
      <c r="H7842">
        <v>2018</v>
      </c>
      <c r="J7842" t="str">
        <f>_xlfn.CONCAT(Table1[#This Row])</f>
        <v>Le Difese 2018ItalyToscanaTenuta San Guido3.819918.332018</v>
      </c>
      <c r="S7842" t="b">
        <v>0</v>
      </c>
    </row>
    <row r="7843" spans="1:19" x14ac:dyDescent="0.2">
      <c r="A7843" t="s">
        <v>3651</v>
      </c>
      <c r="B7843" t="s">
        <v>30</v>
      </c>
      <c r="C7843" t="s">
        <v>236</v>
      </c>
      <c r="D7843" t="s">
        <v>237</v>
      </c>
      <c r="E7843">
        <v>3.5</v>
      </c>
      <c r="F7843">
        <v>199</v>
      </c>
      <c r="G7843" s="21">
        <v>16.079999999999998</v>
      </c>
      <c r="H7843">
        <v>2018</v>
      </c>
      <c r="J7843" t="str">
        <f>_xlfn.CONCAT(Table1[#This Row])</f>
        <v>Petit Clos Pinot Noir 2018New ZealandMarlboroughClos Henri Vineyard3.519916.082018</v>
      </c>
      <c r="S7843" t="b">
        <v>0</v>
      </c>
    </row>
    <row r="7844" spans="1:19" x14ac:dyDescent="0.2">
      <c r="A7844" t="s">
        <v>3634</v>
      </c>
      <c r="B7844" t="s">
        <v>16</v>
      </c>
      <c r="C7844" t="s">
        <v>602</v>
      </c>
      <c r="D7844" t="s">
        <v>3635</v>
      </c>
      <c r="E7844">
        <v>3.9</v>
      </c>
      <c r="F7844">
        <v>198</v>
      </c>
      <c r="G7844" s="21">
        <v>9.9499999999999993</v>
      </c>
      <c r="H7844">
        <v>2018</v>
      </c>
      <c r="J7844" t="str">
        <f>_xlfn.CONCAT(Table1[#This Row])</f>
        <v>Passamante Salice Salentino 2018ItalySalice SalentinoLi Veli3.91989.952018</v>
      </c>
      <c r="S7844" t="b">
        <v>0</v>
      </c>
    </row>
    <row r="7845" spans="1:19" x14ac:dyDescent="0.2">
      <c r="A7845" t="s">
        <v>3632</v>
      </c>
      <c r="B7845" t="s">
        <v>16</v>
      </c>
      <c r="C7845" t="s">
        <v>53</v>
      </c>
      <c r="D7845" t="s">
        <v>2550</v>
      </c>
      <c r="E7845">
        <v>3.7</v>
      </c>
      <c r="F7845">
        <v>198</v>
      </c>
      <c r="G7845" s="21">
        <v>5.8</v>
      </c>
      <c r="H7845">
        <v>2018</v>
      </c>
      <c r="J7845" t="str">
        <f>_xlfn.CONCAT(Table1[#This Row])</f>
        <v>Baccaro Primitivo 2018ItalyPugliaFarnese3.71985.82018</v>
      </c>
      <c r="S7845" t="b">
        <v>0</v>
      </c>
    </row>
    <row r="7846" spans="1:19" x14ac:dyDescent="0.2">
      <c r="A7846" t="s">
        <v>3620</v>
      </c>
      <c r="B7846" t="s">
        <v>9</v>
      </c>
      <c r="C7846" t="s">
        <v>41</v>
      </c>
      <c r="D7846" t="s">
        <v>3621</v>
      </c>
      <c r="E7846">
        <v>3.7</v>
      </c>
      <c r="F7846">
        <v>197</v>
      </c>
      <c r="G7846" s="21">
        <v>9.5500000000000007</v>
      </c>
      <c r="H7846">
        <v>2018</v>
      </c>
      <c r="J7846" t="str">
        <f>_xlfn.CONCAT(Table1[#This Row])</f>
        <v>Organic Minervois 2018FranceMinervoisChâteau Maris3.71979.552018</v>
      </c>
      <c r="S7846" t="b">
        <v>0</v>
      </c>
    </row>
    <row r="7847" spans="1:19" x14ac:dyDescent="0.2">
      <c r="A7847" t="s">
        <v>3127</v>
      </c>
      <c r="B7847" t="s">
        <v>16</v>
      </c>
      <c r="C7847" t="s">
        <v>53</v>
      </c>
      <c r="D7847" t="s">
        <v>3627</v>
      </c>
      <c r="E7847">
        <v>3.6</v>
      </c>
      <c r="F7847">
        <v>197</v>
      </c>
      <c r="G7847" s="21">
        <v>4.95</v>
      </c>
      <c r="H7847">
        <v>2018</v>
      </c>
      <c r="J7847" t="str">
        <f>_xlfn.CONCAT(Table1[#This Row])</f>
        <v>Negroamaro 2018ItalyPugliaDomodo3.61974.952018</v>
      </c>
      <c r="S7847" t="b">
        <v>0</v>
      </c>
    </row>
    <row r="7848" spans="1:19" x14ac:dyDescent="0.2">
      <c r="A7848" t="s">
        <v>3590</v>
      </c>
      <c r="B7848" t="s">
        <v>16</v>
      </c>
      <c r="C7848" t="s">
        <v>3591</v>
      </c>
      <c r="D7848" t="s">
        <v>3592</v>
      </c>
      <c r="E7848">
        <v>3.9</v>
      </c>
      <c r="F7848">
        <v>196</v>
      </c>
      <c r="G7848" s="21">
        <v>6.9</v>
      </c>
      <c r="H7848">
        <v>2018</v>
      </c>
      <c r="J7848" t="str">
        <f>_xlfn.CONCAT(Table1[#This Row])</f>
        <v>Sangiovese 2018ItalyTerre degli OsciDi Majo Norante3.91966.92018</v>
      </c>
      <c r="S7848" t="b">
        <v>0</v>
      </c>
    </row>
    <row r="7849" spans="1:19" x14ac:dyDescent="0.2">
      <c r="A7849" t="s">
        <v>3602</v>
      </c>
      <c r="B7849" t="s">
        <v>66</v>
      </c>
      <c r="C7849" t="s">
        <v>308</v>
      </c>
      <c r="D7849" t="s">
        <v>1016</v>
      </c>
      <c r="E7849">
        <v>3.7</v>
      </c>
      <c r="F7849">
        <v>196</v>
      </c>
      <c r="G7849" s="21">
        <v>6.8</v>
      </c>
      <c r="H7849">
        <v>2018</v>
      </c>
      <c r="J7849" t="str">
        <f>_xlfn.CONCAT(Table1[#This Row])</f>
        <v>Rioja Tempranillo 2018SpainRiojaBeronia3.71966.82018</v>
      </c>
      <c r="S7849" t="b">
        <v>0</v>
      </c>
    </row>
    <row r="7850" spans="1:19" x14ac:dyDescent="0.2">
      <c r="A7850" t="s">
        <v>3594</v>
      </c>
      <c r="B7850" t="s">
        <v>16</v>
      </c>
      <c r="C7850" t="s">
        <v>3595</v>
      </c>
      <c r="D7850" t="s">
        <v>3286</v>
      </c>
      <c r="E7850">
        <v>3.5</v>
      </c>
      <c r="F7850">
        <v>196</v>
      </c>
      <c r="G7850" s="21">
        <v>5.95</v>
      </c>
      <c r="H7850">
        <v>2018</v>
      </c>
      <c r="J7850" t="str">
        <f>_xlfn.CONCAT(Table1[#This Row])</f>
        <v>Castel del Monte Bolonero 2018ItalyCastel del MonteTorrevento3.51965.952018</v>
      </c>
      <c r="S7850" t="b">
        <v>0</v>
      </c>
    </row>
    <row r="7851" spans="1:19" x14ac:dyDescent="0.2">
      <c r="A7851" t="s">
        <v>3574</v>
      </c>
      <c r="B7851" t="s">
        <v>9</v>
      </c>
      <c r="C7851" t="s">
        <v>1547</v>
      </c>
      <c r="D7851" t="s">
        <v>3575</v>
      </c>
      <c r="E7851">
        <v>4.0999999999999996</v>
      </c>
      <c r="F7851">
        <v>195</v>
      </c>
      <c r="G7851" s="21">
        <v>18.84</v>
      </c>
      <c r="H7851">
        <v>2018</v>
      </c>
      <c r="J7851" t="str">
        <f>_xlfn.CONCAT(Table1[#This Row])</f>
        <v>Prestige Rouge 2018FranceCôtes de ProvenceMinuty4.119518.842018</v>
      </c>
      <c r="S7851" t="b">
        <v>0</v>
      </c>
    </row>
    <row r="7852" spans="1:19" x14ac:dyDescent="0.2">
      <c r="A7852" t="s">
        <v>3288</v>
      </c>
      <c r="B7852" t="s">
        <v>16</v>
      </c>
      <c r="C7852" t="s">
        <v>470</v>
      </c>
      <c r="D7852" t="s">
        <v>580</v>
      </c>
      <c r="E7852">
        <v>3.6</v>
      </c>
      <c r="F7852">
        <v>195</v>
      </c>
      <c r="G7852" s="21">
        <v>9.1999999999999993</v>
      </c>
      <c r="H7852">
        <v>2018</v>
      </c>
      <c r="J7852" t="str">
        <f>_xlfn.CONCAT(Table1[#This Row])</f>
        <v>Valpolicella Classico 2018ItalyValpolicella ClassicoStefano Accordini3.61959.22018</v>
      </c>
      <c r="S7852" t="b">
        <v>0</v>
      </c>
    </row>
    <row r="7853" spans="1:19" x14ac:dyDescent="0.2">
      <c r="A7853" t="s">
        <v>3560</v>
      </c>
      <c r="B7853" t="s">
        <v>9</v>
      </c>
      <c r="C7853" t="s">
        <v>3561</v>
      </c>
      <c r="D7853" t="s">
        <v>361</v>
      </c>
      <c r="E7853">
        <v>3.8</v>
      </c>
      <c r="F7853">
        <v>194</v>
      </c>
      <c r="G7853" s="21">
        <v>6.73</v>
      </c>
      <c r="H7853">
        <v>2018</v>
      </c>
      <c r="J7853" t="str">
        <f>_xlfn.CONCAT(Table1[#This Row])</f>
        <v>Syrah 2018FranceArdècheDelas3.81946.732018</v>
      </c>
      <c r="S7853" t="b">
        <v>0</v>
      </c>
    </row>
    <row r="7854" spans="1:19" x14ac:dyDescent="0.2">
      <c r="A7854" t="s">
        <v>3562</v>
      </c>
      <c r="B7854" t="s">
        <v>77</v>
      </c>
      <c r="C7854" t="s">
        <v>3563</v>
      </c>
      <c r="D7854" t="s">
        <v>3564</v>
      </c>
      <c r="E7854">
        <v>3.6</v>
      </c>
      <c r="F7854">
        <v>194</v>
      </c>
      <c r="G7854" s="21">
        <v>9.39</v>
      </c>
      <c r="H7854">
        <v>2018</v>
      </c>
      <c r="J7854" t="str">
        <f>_xlfn.CONCAT(Table1[#This Row])</f>
        <v>Vudu Syrah 2018PortugalTejoLagoalva3.61949.392018</v>
      </c>
      <c r="S7854" t="b">
        <v>0</v>
      </c>
    </row>
    <row r="7855" spans="1:19" x14ac:dyDescent="0.2">
      <c r="A7855" t="s">
        <v>3540</v>
      </c>
      <c r="B7855" t="s">
        <v>66</v>
      </c>
      <c r="C7855" t="s">
        <v>169</v>
      </c>
      <c r="D7855" t="s">
        <v>2482</v>
      </c>
      <c r="E7855">
        <v>3.5</v>
      </c>
      <c r="F7855">
        <v>193</v>
      </c>
      <c r="G7855" s="21">
        <v>9.5</v>
      </c>
      <c r="H7855">
        <v>2018</v>
      </c>
      <c r="J7855" t="str">
        <f>_xlfn.CONCAT(Table1[#This Row])</f>
        <v>Via Terra Garnatxa Negra 2018SpainCatalunyaEdetària3.51939.52018</v>
      </c>
      <c r="S7855" t="b">
        <v>0</v>
      </c>
    </row>
    <row r="7856" spans="1:19" x14ac:dyDescent="0.2">
      <c r="A7856" t="s">
        <v>3517</v>
      </c>
      <c r="B7856" t="s">
        <v>16</v>
      </c>
      <c r="C7856" t="s">
        <v>1096</v>
      </c>
      <c r="D7856" t="s">
        <v>1097</v>
      </c>
      <c r="E7856">
        <v>3.7</v>
      </c>
      <c r="F7856">
        <v>192</v>
      </c>
      <c r="G7856" s="21">
        <v>10.5</v>
      </c>
      <c r="H7856">
        <v>2018</v>
      </c>
      <c r="J7856" t="str">
        <f>_xlfn.CONCAT(Table1[#This Row])</f>
        <v>Morellino di Scansano 2018ItalyMorellino di ScansanoTerenzi3.719210.52018</v>
      </c>
      <c r="S7856" t="b">
        <v>0</v>
      </c>
    </row>
    <row r="7857" spans="1:19" x14ac:dyDescent="0.2">
      <c r="A7857" t="s">
        <v>802</v>
      </c>
      <c r="B7857" t="s">
        <v>62</v>
      </c>
      <c r="C7857" t="s">
        <v>63</v>
      </c>
      <c r="D7857" t="s">
        <v>3049</v>
      </c>
      <c r="E7857">
        <v>4.0999999999999996</v>
      </c>
      <c r="F7857">
        <v>191</v>
      </c>
      <c r="G7857" s="21">
        <v>11.5</v>
      </c>
      <c r="H7857">
        <v>2018</v>
      </c>
      <c r="J7857" t="str">
        <f>_xlfn.CONCAT(Table1[#This Row])</f>
        <v>Malbec 2018South AfricaStellenboschNeethlingshof Estate4.119111.52018</v>
      </c>
      <c r="S7857" t="b">
        <v>0</v>
      </c>
    </row>
    <row r="7858" spans="1:19" x14ac:dyDescent="0.2">
      <c r="A7858" t="s">
        <v>396</v>
      </c>
      <c r="B7858" t="s">
        <v>16</v>
      </c>
      <c r="C7858" t="s">
        <v>294</v>
      </c>
      <c r="D7858" t="s">
        <v>1550</v>
      </c>
      <c r="E7858">
        <v>3.5</v>
      </c>
      <c r="F7858">
        <v>191</v>
      </c>
      <c r="G7858" s="21">
        <v>12.9</v>
      </c>
      <c r="H7858">
        <v>2018</v>
      </c>
      <c r="J7858" t="str">
        <f>_xlfn.CONCAT(Table1[#This Row])</f>
        <v>Rosso di Montalcino 2018ItalyRosso di MontalcinoCol d'Orcia3.519112.92018</v>
      </c>
      <c r="S7858" t="b">
        <v>0</v>
      </c>
    </row>
    <row r="7859" spans="1:19" x14ac:dyDescent="0.2">
      <c r="A7859" t="s">
        <v>3504</v>
      </c>
      <c r="B7859" t="s">
        <v>66</v>
      </c>
      <c r="C7859" t="s">
        <v>308</v>
      </c>
      <c r="D7859" t="s">
        <v>2732</v>
      </c>
      <c r="E7859">
        <v>3.4</v>
      </c>
      <c r="F7859">
        <v>191</v>
      </c>
      <c r="G7859" s="21">
        <v>5.8</v>
      </c>
      <c r="H7859">
        <v>2018</v>
      </c>
      <c r="J7859" t="str">
        <f>_xlfn.CONCAT(Table1[#This Row])</f>
        <v>Monte Clavijo Rioja Tempranillo 2018SpainRiojaCastillo Clavijo3.41915.82018</v>
      </c>
      <c r="S7859" t="b">
        <v>0</v>
      </c>
    </row>
    <row r="7860" spans="1:19" x14ac:dyDescent="0.2">
      <c r="A7860" t="s">
        <v>3485</v>
      </c>
      <c r="B7860" t="s">
        <v>16</v>
      </c>
      <c r="C7860" t="s">
        <v>3486</v>
      </c>
      <c r="D7860" t="s">
        <v>975</v>
      </c>
      <c r="E7860">
        <v>3.7</v>
      </c>
      <c r="F7860">
        <v>190</v>
      </c>
      <c r="G7860" s="21">
        <v>10.52</v>
      </c>
      <c r="H7860">
        <v>2018</v>
      </c>
      <c r="J7860" t="str">
        <f>_xlfn.CONCAT(Table1[#This Row])</f>
        <v>Cerasuolo di Vittoria 2018ItalyCerasuolo di VittoriaPlaneta3.719010.522018</v>
      </c>
      <c r="S7860" t="b">
        <v>0</v>
      </c>
    </row>
    <row r="7861" spans="1:19" x14ac:dyDescent="0.2">
      <c r="A7861" t="s">
        <v>3487</v>
      </c>
      <c r="B7861" t="s">
        <v>23</v>
      </c>
      <c r="C7861" t="s">
        <v>247</v>
      </c>
      <c r="D7861" t="s">
        <v>578</v>
      </c>
      <c r="E7861">
        <v>3.7</v>
      </c>
      <c r="F7861">
        <v>190</v>
      </c>
      <c r="G7861" s="21">
        <v>7.87</v>
      </c>
      <c r="H7861">
        <v>2018</v>
      </c>
      <c r="J7861" t="str">
        <f>_xlfn.CONCAT(Table1[#This Row])</f>
        <v>Pitti 2018AustriaBurgenlandPittnauer3.71907.872018</v>
      </c>
      <c r="S7861" t="b">
        <v>0</v>
      </c>
    </row>
    <row r="7862" spans="1:19" x14ac:dyDescent="0.2">
      <c r="A7862" t="s">
        <v>3462</v>
      </c>
      <c r="B7862" t="s">
        <v>46</v>
      </c>
      <c r="C7862" t="s">
        <v>131</v>
      </c>
      <c r="D7862" t="s">
        <v>3463</v>
      </c>
      <c r="E7862">
        <v>3.8</v>
      </c>
      <c r="F7862">
        <v>189</v>
      </c>
      <c r="G7862" s="21">
        <v>14.9</v>
      </c>
      <c r="H7862">
        <v>2018</v>
      </c>
      <c r="J7862" t="str">
        <f>_xlfn.CONCAT(Table1[#This Row])</f>
        <v>Barrel Monkeys Shiraz 2018AustraliaMcLaren ValeRedHeads3.818914.92018</v>
      </c>
      <c r="S7862" t="b">
        <v>0</v>
      </c>
    </row>
    <row r="7863" spans="1:19" x14ac:dyDescent="0.2">
      <c r="A7863" t="s">
        <v>3465</v>
      </c>
      <c r="B7863" t="s">
        <v>9</v>
      </c>
      <c r="C7863" t="s">
        <v>596</v>
      </c>
      <c r="D7863" t="s">
        <v>457</v>
      </c>
      <c r="E7863">
        <v>3.6</v>
      </c>
      <c r="F7863">
        <v>189</v>
      </c>
      <c r="G7863" s="21">
        <v>5.71</v>
      </c>
      <c r="H7863">
        <v>2018</v>
      </c>
      <c r="J7863" t="str">
        <f>_xlfn.CONCAT(Table1[#This Row])</f>
        <v>Ventoux 2018FranceVentouxFamille Perrin3.61895.712018</v>
      </c>
      <c r="S7863" t="b">
        <v>0</v>
      </c>
    </row>
    <row r="7864" spans="1:19" x14ac:dyDescent="0.2">
      <c r="A7864" t="s">
        <v>3440</v>
      </c>
      <c r="B7864" t="s">
        <v>16</v>
      </c>
      <c r="C7864" t="s">
        <v>74</v>
      </c>
      <c r="D7864" t="s">
        <v>3441</v>
      </c>
      <c r="E7864">
        <v>4.2</v>
      </c>
      <c r="F7864">
        <v>188</v>
      </c>
      <c r="G7864" s="21">
        <v>9.8000000000000007</v>
      </c>
      <c r="H7864">
        <v>2018</v>
      </c>
      <c r="J7864" t="str">
        <f>_xlfn.CONCAT(Table1[#This Row])</f>
        <v>Trefilari Primitivo 2018ItalySalentoCantina Sampietrana4.21889.82018</v>
      </c>
      <c r="S7864" t="b">
        <v>0</v>
      </c>
    </row>
    <row r="7865" spans="1:19" x14ac:dyDescent="0.2">
      <c r="A7865" t="s">
        <v>174</v>
      </c>
      <c r="B7865" t="s">
        <v>70</v>
      </c>
      <c r="C7865" t="s">
        <v>71</v>
      </c>
      <c r="D7865" t="s">
        <v>3430</v>
      </c>
      <c r="E7865">
        <v>3.6</v>
      </c>
      <c r="F7865">
        <v>188</v>
      </c>
      <c r="G7865" s="21">
        <v>6.21</v>
      </c>
      <c r="H7865">
        <v>2018</v>
      </c>
      <c r="J7865" t="str">
        <f>_xlfn.CONCAT(Table1[#This Row])</f>
        <v>Merlot 2018United StatesCaliforniaCanyon Road3.61886.212018</v>
      </c>
      <c r="S7865" t="b">
        <v>0</v>
      </c>
    </row>
    <row r="7866" spans="1:19" x14ac:dyDescent="0.2">
      <c r="A7866" t="s">
        <v>3410</v>
      </c>
      <c r="B7866" t="s">
        <v>66</v>
      </c>
      <c r="C7866" t="s">
        <v>222</v>
      </c>
      <c r="D7866" t="s">
        <v>3240</v>
      </c>
      <c r="E7866">
        <v>3.8</v>
      </c>
      <c r="F7866">
        <v>187</v>
      </c>
      <c r="G7866" s="21">
        <v>7.85</v>
      </c>
      <c r="H7866">
        <v>2018</v>
      </c>
      <c r="J7866" t="str">
        <f>_xlfn.CONCAT(Table1[#This Row])</f>
        <v>Ribera del Duero Roble Marqués de Pluma 2018SpainRibera del DueroPinord3.81877.852018</v>
      </c>
      <c r="S7866" t="b">
        <v>0</v>
      </c>
    </row>
    <row r="7867" spans="1:19" x14ac:dyDescent="0.2">
      <c r="A7867" t="s">
        <v>3418</v>
      </c>
      <c r="B7867" t="s">
        <v>196</v>
      </c>
      <c r="C7867" t="s">
        <v>701</v>
      </c>
      <c r="D7867" t="s">
        <v>1019</v>
      </c>
      <c r="E7867">
        <v>3.7</v>
      </c>
      <c r="F7867">
        <v>187</v>
      </c>
      <c r="G7867" s="21">
        <v>7.7</v>
      </c>
      <c r="H7867">
        <v>2018</v>
      </c>
      <c r="J7867" t="str">
        <f>_xlfn.CONCAT(Table1[#This Row])</f>
        <v>1300 Cabernet Sauvignon 2018ArgentinaTupungatoAndeluna3.71877.72018</v>
      </c>
      <c r="S7867" t="b">
        <v>0</v>
      </c>
    </row>
    <row r="7868" spans="1:19" x14ac:dyDescent="0.2">
      <c r="A7868" t="s">
        <v>3393</v>
      </c>
      <c r="B7868" t="s">
        <v>16</v>
      </c>
      <c r="C7868" t="s">
        <v>202</v>
      </c>
      <c r="D7868" t="s">
        <v>203</v>
      </c>
      <c r="E7868">
        <v>3.9</v>
      </c>
      <c r="F7868">
        <v>186</v>
      </c>
      <c r="G7868" s="21">
        <v>21.9</v>
      </c>
      <c r="H7868">
        <v>2018</v>
      </c>
      <c r="J7868" t="str">
        <f>_xlfn.CONCAT(Table1[#This Row])</f>
        <v>Laccento Ruché di Castagnole Monferrato 2018ItalyRuchèMontalbera3.918621.92018</v>
      </c>
      <c r="S7868" t="b">
        <v>0</v>
      </c>
    </row>
    <row r="7869" spans="1:19" x14ac:dyDescent="0.2">
      <c r="A7869" t="s">
        <v>3386</v>
      </c>
      <c r="B7869" t="s">
        <v>196</v>
      </c>
      <c r="C7869" t="s">
        <v>197</v>
      </c>
      <c r="D7869" t="s">
        <v>198</v>
      </c>
      <c r="E7869">
        <v>3.8</v>
      </c>
      <c r="F7869">
        <v>186</v>
      </c>
      <c r="G7869" s="21">
        <v>10.5</v>
      </c>
      <c r="H7869">
        <v>2018</v>
      </c>
      <c r="J7869" t="str">
        <f>_xlfn.CONCAT(Table1[#This Row])</f>
        <v>Broquel Malbec 2018ArgentinaMendozaTrapiche3.818610.52018</v>
      </c>
      <c r="S7869" t="b">
        <v>0</v>
      </c>
    </row>
    <row r="7870" spans="1:19" x14ac:dyDescent="0.2">
      <c r="A7870" t="s">
        <v>3397</v>
      </c>
      <c r="B7870" t="s">
        <v>9</v>
      </c>
      <c r="C7870" t="s">
        <v>836</v>
      </c>
      <c r="D7870" t="s">
        <v>1102</v>
      </c>
      <c r="E7870">
        <v>3.7</v>
      </c>
      <c r="F7870">
        <v>186</v>
      </c>
      <c r="G7870" s="21">
        <v>12.9</v>
      </c>
      <c r="H7870">
        <v>2018</v>
      </c>
      <c r="J7870" t="str">
        <f>_xlfn.CONCAT(Table1[#This Row])</f>
        <v>L'Ancien Vieilles Vignes Beaujolais 2018FranceBeaujolaisTerres Dorées3.718612.92018</v>
      </c>
      <c r="S7870" t="b">
        <v>0</v>
      </c>
    </row>
    <row r="7871" spans="1:19" x14ac:dyDescent="0.2">
      <c r="A7871" t="s">
        <v>3378</v>
      </c>
      <c r="B7871" t="s">
        <v>16</v>
      </c>
      <c r="C7871" t="s">
        <v>74</v>
      </c>
      <c r="D7871" t="s">
        <v>164</v>
      </c>
      <c r="E7871">
        <v>4</v>
      </c>
      <c r="F7871">
        <v>185</v>
      </c>
      <c r="G7871" s="21">
        <v>7.31</v>
      </c>
      <c r="H7871">
        <v>2018</v>
      </c>
      <c r="J7871" t="str">
        <f>_xlfn.CONCAT(Table1[#This Row])</f>
        <v>12 e Mezzo Negroamaro del Salento 2018ItalySalentoVarvaglione41857.312018</v>
      </c>
      <c r="S7871" t="b">
        <v>0</v>
      </c>
    </row>
    <row r="7872" spans="1:19" x14ac:dyDescent="0.2">
      <c r="A7872" t="s">
        <v>3323</v>
      </c>
      <c r="B7872" t="s">
        <v>34</v>
      </c>
      <c r="C7872" t="s">
        <v>718</v>
      </c>
      <c r="D7872" t="s">
        <v>2356</v>
      </c>
      <c r="E7872">
        <v>3.7</v>
      </c>
      <c r="F7872">
        <v>183</v>
      </c>
      <c r="G7872" s="21">
        <v>8.7200000000000006</v>
      </c>
      <c r="H7872">
        <v>2018</v>
      </c>
      <c r="J7872" t="str">
        <f>_xlfn.CONCAT(Table1[#This Row])</f>
        <v>Limited Selection Cabernet Sauvignon - Carmenère 2018ChileColchagua ValleyMontes3.71838.722018</v>
      </c>
      <c r="S7872" t="b">
        <v>0</v>
      </c>
    </row>
    <row r="7873" spans="1:19" x14ac:dyDescent="0.2">
      <c r="A7873" t="s">
        <v>3288</v>
      </c>
      <c r="B7873" t="s">
        <v>16</v>
      </c>
      <c r="C7873" t="s">
        <v>470</v>
      </c>
      <c r="D7873" t="s">
        <v>3289</v>
      </c>
      <c r="E7873">
        <v>3.8</v>
      </c>
      <c r="F7873">
        <v>181</v>
      </c>
      <c r="G7873" s="21">
        <v>11</v>
      </c>
      <c r="H7873">
        <v>2018</v>
      </c>
      <c r="J7873" t="str">
        <f>_xlfn.CONCAT(Table1[#This Row])</f>
        <v>Valpolicella Classico 2018ItalyValpolicella ClassicoCa La Bionda3.8181112018</v>
      </c>
      <c r="S7873" t="b">
        <v>0</v>
      </c>
    </row>
    <row r="7874" spans="1:19" x14ac:dyDescent="0.2">
      <c r="A7874" t="s">
        <v>3275</v>
      </c>
      <c r="B7874" t="s">
        <v>34</v>
      </c>
      <c r="C7874" t="s">
        <v>599</v>
      </c>
      <c r="D7874" t="s">
        <v>1334</v>
      </c>
      <c r="E7874">
        <v>3.7</v>
      </c>
      <c r="F7874">
        <v>181</v>
      </c>
      <c r="G7874" s="21">
        <v>11.56</v>
      </c>
      <c r="H7874">
        <v>2018</v>
      </c>
      <c r="J7874" t="str">
        <f>_xlfn.CONCAT(Table1[#This Row])</f>
        <v>Cabernet Sauvignon Reserva 2018ChileMaipo ValleyEscudo Rojo3.718111.562018</v>
      </c>
      <c r="S7874" t="b">
        <v>0</v>
      </c>
    </row>
    <row r="7875" spans="1:19" x14ac:dyDescent="0.2">
      <c r="A7875" t="s">
        <v>3294</v>
      </c>
      <c r="B7875" t="s">
        <v>9</v>
      </c>
      <c r="C7875" t="s">
        <v>1157</v>
      </c>
      <c r="D7875" t="s">
        <v>868</v>
      </c>
      <c r="E7875">
        <v>3.5</v>
      </c>
      <c r="F7875">
        <v>181</v>
      </c>
      <c r="G7875" s="21">
        <v>9.65</v>
      </c>
      <c r="H7875">
        <v>2018</v>
      </c>
      <c r="J7875" t="str">
        <f>_xlfn.CONCAT(Table1[#This Row])</f>
        <v>Beaujolais-Villages 2018FranceBeaujolais-VillagesJoseph Drouhin3.51819.652018</v>
      </c>
      <c r="S7875" t="b">
        <v>0</v>
      </c>
    </row>
    <row r="7876" spans="1:19" x14ac:dyDescent="0.2">
      <c r="A7876" t="s">
        <v>3258</v>
      </c>
      <c r="B7876" t="s">
        <v>16</v>
      </c>
      <c r="C7876" t="s">
        <v>93</v>
      </c>
      <c r="D7876" t="s">
        <v>1266</v>
      </c>
      <c r="E7876">
        <v>3.7</v>
      </c>
      <c r="F7876">
        <v>180</v>
      </c>
      <c r="G7876" s="21">
        <v>8.9</v>
      </c>
      <c r="H7876">
        <v>2018</v>
      </c>
      <c r="J7876" t="str">
        <f>_xlfn.CONCAT(Table1[#This Row])</f>
        <v>Famiglia Zingarelli Chianti Classico 2018ItalyChianti ClassicoRocca delle Macìe3.71808.92018</v>
      </c>
      <c r="S7876" t="b">
        <v>0</v>
      </c>
    </row>
    <row r="7877" spans="1:19" x14ac:dyDescent="0.2">
      <c r="A7877" t="s">
        <v>3265</v>
      </c>
      <c r="B7877" t="s">
        <v>16</v>
      </c>
      <c r="C7877" t="s">
        <v>120</v>
      </c>
      <c r="D7877" t="s">
        <v>220</v>
      </c>
      <c r="E7877">
        <v>3.6</v>
      </c>
      <c r="F7877">
        <v>180</v>
      </c>
      <c r="G7877" s="21">
        <v>7.25</v>
      </c>
      <c r="H7877">
        <v>2018</v>
      </c>
      <c r="J7877" t="str">
        <f>_xlfn.CONCAT(Table1[#This Row])</f>
        <v>Rossofuoco Barbera d'Asti 2018ItalyBarbera d'AstiVite Colte3.61807.252018</v>
      </c>
      <c r="S7877" t="b">
        <v>0</v>
      </c>
    </row>
    <row r="7878" spans="1:19" x14ac:dyDescent="0.2">
      <c r="A7878" t="s">
        <v>3236</v>
      </c>
      <c r="B7878" t="s">
        <v>23</v>
      </c>
      <c r="C7878" t="s">
        <v>1600</v>
      </c>
      <c r="D7878" t="s">
        <v>3237</v>
      </c>
      <c r="E7878">
        <v>4</v>
      </c>
      <c r="F7878">
        <v>179</v>
      </c>
      <c r="G7878" s="21">
        <v>10.5</v>
      </c>
      <c r="H7878">
        <v>2018</v>
      </c>
      <c r="J7878" t="str">
        <f>_xlfn.CONCAT(Table1[#This Row])</f>
        <v>Roter Mulatschak 2018AustriaNiederösterreichMeinklang417910.52018</v>
      </c>
      <c r="S7878" t="b">
        <v>0</v>
      </c>
    </row>
    <row r="7879" spans="1:19" x14ac:dyDescent="0.2">
      <c r="A7879" t="s">
        <v>864</v>
      </c>
      <c r="B7879" t="s">
        <v>16</v>
      </c>
      <c r="C7879" t="s">
        <v>454</v>
      </c>
      <c r="D7879" t="s">
        <v>1454</v>
      </c>
      <c r="E7879">
        <v>3.6</v>
      </c>
      <c r="F7879">
        <v>179</v>
      </c>
      <c r="G7879" s="21">
        <v>4.75</v>
      </c>
      <c r="H7879">
        <v>2018</v>
      </c>
      <c r="J7879" t="str">
        <f>_xlfn.CONCAT(Table1[#This Row])</f>
        <v>Nero d'Avola 2018ItalySiciliaStemmari3.61794.752018</v>
      </c>
      <c r="S7879" t="b">
        <v>0</v>
      </c>
    </row>
    <row r="7880" spans="1:19" x14ac:dyDescent="0.2">
      <c r="A7880" t="s">
        <v>3246</v>
      </c>
      <c r="B7880" t="s">
        <v>255</v>
      </c>
      <c r="C7880" t="s">
        <v>256</v>
      </c>
      <c r="D7880" t="s">
        <v>3247</v>
      </c>
      <c r="E7880">
        <v>3.5</v>
      </c>
      <c r="F7880">
        <v>179</v>
      </c>
      <c r="G7880" s="21">
        <v>6.9</v>
      </c>
      <c r="H7880">
        <v>2018</v>
      </c>
      <c r="J7880" t="str">
        <f>_xlfn.CONCAT(Table1[#This Row])</f>
        <v>Feteascá Neagrá 2018RomaniaDealu MareCaloian3.51796.92018</v>
      </c>
      <c r="S7880" t="b">
        <v>0</v>
      </c>
    </row>
    <row r="7881" spans="1:19" x14ac:dyDescent="0.2">
      <c r="A7881" t="s">
        <v>3224</v>
      </c>
      <c r="B7881" t="s">
        <v>196</v>
      </c>
      <c r="C7881" t="s">
        <v>3225</v>
      </c>
      <c r="D7881" t="s">
        <v>3226</v>
      </c>
      <c r="E7881">
        <v>3.7</v>
      </c>
      <c r="F7881">
        <v>178</v>
      </c>
      <c r="G7881" s="21">
        <v>11.9</v>
      </c>
      <c r="H7881">
        <v>2018</v>
      </c>
      <c r="J7881" t="str">
        <f>_xlfn.CONCAT(Table1[#This Row])</f>
        <v>Don David Reserve Tannat 2018ArgentinaCafayate ValleyEl Esteco3.717811.92018</v>
      </c>
      <c r="S7881" t="b">
        <v>0</v>
      </c>
    </row>
    <row r="7882" spans="1:19" x14ac:dyDescent="0.2">
      <c r="A7882" t="s">
        <v>3203</v>
      </c>
      <c r="B7882" t="s">
        <v>16</v>
      </c>
      <c r="C7882" t="s">
        <v>3204</v>
      </c>
      <c r="D7882" t="s">
        <v>3205</v>
      </c>
      <c r="E7882">
        <v>3.7</v>
      </c>
      <c r="F7882">
        <v>177</v>
      </c>
      <c r="G7882" s="21">
        <v>5.5</v>
      </c>
      <c r="H7882">
        <v>2018</v>
      </c>
      <c r="J7882" t="str">
        <f>_xlfn.CONCAT(Table1[#This Row])</f>
        <v>Sangiovese del Conte 2018ItalyRubiconeConte di Campiano3.71775.52018</v>
      </c>
      <c r="S7882" t="b">
        <v>0</v>
      </c>
    </row>
    <row r="7883" spans="1:19" x14ac:dyDescent="0.2">
      <c r="A7883" t="s">
        <v>3185</v>
      </c>
      <c r="B7883" t="s">
        <v>16</v>
      </c>
      <c r="C7883" t="s">
        <v>17</v>
      </c>
      <c r="D7883" t="s">
        <v>3186</v>
      </c>
      <c r="E7883">
        <v>3.9</v>
      </c>
      <c r="F7883">
        <v>176</v>
      </c>
      <c r="G7883" s="21">
        <v>7.95</v>
      </c>
      <c r="H7883">
        <v>2018</v>
      </c>
      <c r="J7883" t="str">
        <f>_xlfn.CONCAT(Table1[#This Row])</f>
        <v>Ali Toscana Sangiovese 2018ItalyToscanaDonna Laura3.91767.952018</v>
      </c>
      <c r="S7883" t="b">
        <v>0</v>
      </c>
    </row>
    <row r="7884" spans="1:19" x14ac:dyDescent="0.2">
      <c r="A7884" t="s">
        <v>3170</v>
      </c>
      <c r="B7884" t="s">
        <v>66</v>
      </c>
      <c r="C7884" t="s">
        <v>487</v>
      </c>
      <c r="D7884" t="s">
        <v>1688</v>
      </c>
      <c r="E7884">
        <v>3.6</v>
      </c>
      <c r="F7884">
        <v>176</v>
      </c>
      <c r="G7884" s="21">
        <v>8.9499999999999993</v>
      </c>
      <c r="H7884">
        <v>2018</v>
      </c>
      <c r="J7884" t="str">
        <f>_xlfn.CONCAT(Table1[#This Row])</f>
        <v>Curiós Tempranillo Ull de Llebre Penedès 2018SpainPenedèsAlbet i Noya3.61768.952018</v>
      </c>
      <c r="S7884" t="b">
        <v>0</v>
      </c>
    </row>
    <row r="7885" spans="1:19" x14ac:dyDescent="0.2">
      <c r="A7885" t="s">
        <v>3153</v>
      </c>
      <c r="B7885" t="s">
        <v>9</v>
      </c>
      <c r="C7885" t="s">
        <v>117</v>
      </c>
      <c r="D7885" t="s">
        <v>3154</v>
      </c>
      <c r="E7885">
        <v>3.7</v>
      </c>
      <c r="F7885">
        <v>175</v>
      </c>
      <c r="G7885" s="21">
        <v>18.600000000000001</v>
      </c>
      <c r="H7885">
        <v>2018</v>
      </c>
      <c r="J7885" t="str">
        <f>_xlfn.CONCAT(Table1[#This Row])</f>
        <v>Le Président Bourgogne Pinot Noir 2018FranceBourgogneSylvain Loichet3.717518.62018</v>
      </c>
      <c r="S7885" t="b">
        <v>0</v>
      </c>
    </row>
    <row r="7886" spans="1:19" x14ac:dyDescent="0.2">
      <c r="A7886" t="s">
        <v>174</v>
      </c>
      <c r="B7886" t="s">
        <v>62</v>
      </c>
      <c r="C7886" t="s">
        <v>63</v>
      </c>
      <c r="D7886" t="s">
        <v>1789</v>
      </c>
      <c r="E7886">
        <v>2.9</v>
      </c>
      <c r="F7886">
        <v>175</v>
      </c>
      <c r="G7886" s="21">
        <v>8.32</v>
      </c>
      <c r="H7886">
        <v>2018</v>
      </c>
      <c r="J7886" t="str">
        <f>_xlfn.CONCAT(Table1[#This Row])</f>
        <v>Merlot 2018South AfricaStellenboschWelmoed2.91758.322018</v>
      </c>
      <c r="S7886" t="b">
        <v>0</v>
      </c>
    </row>
    <row r="7887" spans="1:19" x14ac:dyDescent="0.2">
      <c r="A7887" t="s">
        <v>3116</v>
      </c>
      <c r="B7887" t="s">
        <v>16</v>
      </c>
      <c r="C7887" t="s">
        <v>302</v>
      </c>
      <c r="D7887" t="s">
        <v>1338</v>
      </c>
      <c r="E7887">
        <v>4.3</v>
      </c>
      <c r="F7887">
        <v>174</v>
      </c>
      <c r="G7887" s="21">
        <v>21.95</v>
      </c>
      <c r="H7887">
        <v>2018</v>
      </c>
      <c r="J7887" t="str">
        <f>_xlfn.CONCAT(Table1[#This Row])</f>
        <v>Imperio LXXIV Primitivo di Manduria 2018ItalyPrimitivo di ManduriaFeudo Croce4.317421.952018</v>
      </c>
      <c r="S7887" t="b">
        <v>0</v>
      </c>
    </row>
    <row r="7888" spans="1:19" x14ac:dyDescent="0.2">
      <c r="A7888" t="s">
        <v>3127</v>
      </c>
      <c r="B7888" t="s">
        <v>16</v>
      </c>
      <c r="C7888" t="s">
        <v>74</v>
      </c>
      <c r="D7888" t="s">
        <v>1779</v>
      </c>
      <c r="E7888">
        <v>3.9</v>
      </c>
      <c r="F7888">
        <v>174</v>
      </c>
      <c r="G7888" s="21">
        <v>6.65</v>
      </c>
      <c r="H7888">
        <v>2018</v>
      </c>
      <c r="J7888" t="str">
        <f>_xlfn.CONCAT(Table1[#This Row])</f>
        <v>Negroamaro 2018ItalySalentoMasseria Borgo dei Trulli3.91746.652018</v>
      </c>
      <c r="S7888" t="b">
        <v>0</v>
      </c>
    </row>
    <row r="7889" spans="1:19" x14ac:dyDescent="0.2">
      <c r="A7889" t="s">
        <v>3131</v>
      </c>
      <c r="B7889" t="s">
        <v>16</v>
      </c>
      <c r="C7889" t="s">
        <v>3132</v>
      </c>
      <c r="D7889" t="s">
        <v>203</v>
      </c>
      <c r="E7889">
        <v>3.7</v>
      </c>
      <c r="F7889">
        <v>174</v>
      </c>
      <c r="G7889" s="21">
        <v>13.9</v>
      </c>
      <c r="H7889">
        <v>2018</v>
      </c>
      <c r="J7889" t="str">
        <f>_xlfn.CONCAT(Table1[#This Row])</f>
        <v>La Tradizione Ruché di Castagnole Monferrato 2018ItalyMonferratoMontalbera3.717413.92018</v>
      </c>
      <c r="S7889" t="b">
        <v>0</v>
      </c>
    </row>
    <row r="7890" spans="1:19" x14ac:dyDescent="0.2">
      <c r="A7890" t="s">
        <v>3115</v>
      </c>
      <c r="B7890" t="s">
        <v>16</v>
      </c>
      <c r="C7890" t="s">
        <v>1188</v>
      </c>
      <c r="D7890" t="s">
        <v>1725</v>
      </c>
      <c r="E7890">
        <v>3.5</v>
      </c>
      <c r="F7890">
        <v>174</v>
      </c>
      <c r="G7890" s="21">
        <v>8.4499999999999993</v>
      </c>
      <c r="H7890">
        <v>2018</v>
      </c>
      <c r="J7890" t="str">
        <f>_xlfn.CONCAT(Table1[#This Row])</f>
        <v>Rosso di Valtellina 2018ItalyValtellinaNino Negri3.51748.452018</v>
      </c>
      <c r="S7890" t="b">
        <v>0</v>
      </c>
    </row>
    <row r="7891" spans="1:19" x14ac:dyDescent="0.2">
      <c r="A7891" t="s">
        <v>58</v>
      </c>
      <c r="B7891" t="s">
        <v>46</v>
      </c>
      <c r="C7891" t="s">
        <v>3125</v>
      </c>
      <c r="D7891" t="s">
        <v>3126</v>
      </c>
      <c r="E7891">
        <v>3.4</v>
      </c>
      <c r="F7891">
        <v>174</v>
      </c>
      <c r="G7891" s="21">
        <v>5.95</v>
      </c>
      <c r="H7891">
        <v>2018</v>
      </c>
      <c r="J7891" t="str">
        <f>_xlfn.CONCAT(Table1[#This Row])</f>
        <v>Shiraz 2018AustraliaMurray DarlingDeakin Estate3.41745.952018</v>
      </c>
      <c r="S7891" t="b">
        <v>0</v>
      </c>
    </row>
    <row r="7892" spans="1:19" x14ac:dyDescent="0.2">
      <c r="A7892" t="s">
        <v>3084</v>
      </c>
      <c r="B7892" t="s">
        <v>16</v>
      </c>
      <c r="C7892" t="s">
        <v>3085</v>
      </c>
      <c r="D7892" t="s">
        <v>123</v>
      </c>
      <c r="E7892">
        <v>4</v>
      </c>
      <c r="F7892">
        <v>172</v>
      </c>
      <c r="G7892" s="21">
        <v>7.25</v>
      </c>
      <c r="H7892">
        <v>2018</v>
      </c>
      <c r="J7892" t="str">
        <f>_xlfn.CONCAT(Table1[#This Row])</f>
        <v>Talò Primitivo - Merlot 2018ItalyTarantinoSan Marzano41727.252018</v>
      </c>
      <c r="S7892" t="b">
        <v>0</v>
      </c>
    </row>
    <row r="7893" spans="1:19" x14ac:dyDescent="0.2">
      <c r="A7893" t="s">
        <v>3041</v>
      </c>
      <c r="B7893" t="s">
        <v>196</v>
      </c>
      <c r="C7893" t="s">
        <v>197</v>
      </c>
      <c r="D7893" t="s">
        <v>3042</v>
      </c>
      <c r="E7893">
        <v>4</v>
      </c>
      <c r="F7893">
        <v>171</v>
      </c>
      <c r="G7893" s="21">
        <v>12.5</v>
      </c>
      <c r="H7893">
        <v>2018</v>
      </c>
      <c r="J7893" t="str">
        <f>_xlfn.CONCAT(Table1[#This Row])</f>
        <v>Reserve Malbec Mendoza 2018ArgentinaMendozaBodega Piedra Negra417112.52018</v>
      </c>
      <c r="S7893" t="b">
        <v>0</v>
      </c>
    </row>
    <row r="7894" spans="1:19" x14ac:dyDescent="0.2">
      <c r="A7894" t="s">
        <v>3071</v>
      </c>
      <c r="B7894" t="s">
        <v>9</v>
      </c>
      <c r="C7894" t="s">
        <v>125</v>
      </c>
      <c r="D7894" t="s">
        <v>3072</v>
      </c>
      <c r="E7894">
        <v>3.8</v>
      </c>
      <c r="F7894">
        <v>171</v>
      </c>
      <c r="G7894" s="21">
        <v>7.9</v>
      </c>
      <c r="H7894">
        <v>2018</v>
      </c>
      <c r="J7894" t="str">
        <f>_xlfn.CONCAT(Table1[#This Row])</f>
        <v>Bordeaux 2018FranceBordeauxChâteau Tour de Mirambeau3.81717.92018</v>
      </c>
      <c r="S7894" t="b">
        <v>0</v>
      </c>
    </row>
    <row r="7895" spans="1:19" x14ac:dyDescent="0.2">
      <c r="A7895" t="s">
        <v>3023</v>
      </c>
      <c r="B7895" t="s">
        <v>23</v>
      </c>
      <c r="C7895" t="s">
        <v>247</v>
      </c>
      <c r="D7895" t="s">
        <v>3024</v>
      </c>
      <c r="E7895">
        <v>4</v>
      </c>
      <c r="F7895">
        <v>170</v>
      </c>
      <c r="G7895" s="21">
        <v>10.18</v>
      </c>
      <c r="H7895">
        <v>2018</v>
      </c>
      <c r="J7895" t="str">
        <f>_xlfn.CONCAT(Table1[#This Row])</f>
        <v>Kieselstein Zweigelt 2018AustriaBurgenlandClaus Preisinger417010.182018</v>
      </c>
      <c r="S7895" t="b">
        <v>0</v>
      </c>
    </row>
    <row r="7896" spans="1:19" x14ac:dyDescent="0.2">
      <c r="A7896" t="s">
        <v>640</v>
      </c>
      <c r="B7896" t="s">
        <v>16</v>
      </c>
      <c r="C7896" t="s">
        <v>178</v>
      </c>
      <c r="D7896" t="s">
        <v>1826</v>
      </c>
      <c r="E7896">
        <v>3.9</v>
      </c>
      <c r="F7896">
        <v>170</v>
      </c>
      <c r="G7896" s="21">
        <v>16.440000000000001</v>
      </c>
      <c r="H7896">
        <v>2018</v>
      </c>
      <c r="J7896" t="str">
        <f>_xlfn.CONCAT(Table1[#This Row])</f>
        <v>Barbera d'Alba 2018ItalyBarbera d'AlbaElio Altare3.917016.442018</v>
      </c>
      <c r="S7896" t="b">
        <v>0</v>
      </c>
    </row>
    <row r="7897" spans="1:19" x14ac:dyDescent="0.2">
      <c r="A7897" t="s">
        <v>2997</v>
      </c>
      <c r="B7897" t="s">
        <v>66</v>
      </c>
      <c r="C7897" t="s">
        <v>241</v>
      </c>
      <c r="D7897" t="s">
        <v>1940</v>
      </c>
      <c r="E7897">
        <v>3.5</v>
      </c>
      <c r="F7897">
        <v>169</v>
      </c>
      <c r="G7897" s="21">
        <v>4.99</v>
      </c>
      <c r="H7897">
        <v>2018</v>
      </c>
      <c r="J7897" t="str">
        <f>_xlfn.CONCAT(Table1[#This Row])</f>
        <v>Consigna Merlot 2018SpainCastillaFélix Solís3.51694.992018</v>
      </c>
      <c r="S7897" t="b">
        <v>0</v>
      </c>
    </row>
    <row r="7898" spans="1:19" x14ac:dyDescent="0.2">
      <c r="A7898" t="s">
        <v>2981</v>
      </c>
      <c r="B7898" t="s">
        <v>70</v>
      </c>
      <c r="C7898" t="s">
        <v>71</v>
      </c>
      <c r="D7898" t="s">
        <v>2982</v>
      </c>
      <c r="E7898">
        <v>3.3</v>
      </c>
      <c r="F7898">
        <v>169</v>
      </c>
      <c r="G7898" s="21">
        <v>6.05</v>
      </c>
      <c r="H7898">
        <v>2018</v>
      </c>
      <c r="J7898" t="str">
        <f>_xlfn.CONCAT(Table1[#This Row])</f>
        <v>Zinfandel 2018United StatesCaliforniaGallo Family Vineyards3.31696.052018</v>
      </c>
      <c r="S7898" t="b">
        <v>0</v>
      </c>
    </row>
    <row r="7899" spans="1:19" x14ac:dyDescent="0.2">
      <c r="A7899" t="s">
        <v>2951</v>
      </c>
      <c r="B7899" t="s">
        <v>34</v>
      </c>
      <c r="C7899" t="s">
        <v>718</v>
      </c>
      <c r="D7899" t="s">
        <v>1049</v>
      </c>
      <c r="E7899">
        <v>4.0999999999999996</v>
      </c>
      <c r="F7899">
        <v>167</v>
      </c>
      <c r="G7899" s="21">
        <v>13.55</v>
      </c>
      <c r="H7899">
        <v>2018</v>
      </c>
      <c r="J7899" t="str">
        <f>_xlfn.CONCAT(Table1[#This Row])</f>
        <v>Gran Terroir de Los Andes Cabernet Sauvignon 2018ChileColchagua ValleyCasa Silva4.116713.552018</v>
      </c>
      <c r="S7899" t="b">
        <v>0</v>
      </c>
    </row>
    <row r="7900" spans="1:19" x14ac:dyDescent="0.2">
      <c r="A7900" t="s">
        <v>1258</v>
      </c>
      <c r="B7900" t="s">
        <v>16</v>
      </c>
      <c r="C7900" t="s">
        <v>20</v>
      </c>
      <c r="D7900" t="s">
        <v>506</v>
      </c>
      <c r="E7900">
        <v>3.4</v>
      </c>
      <c r="F7900">
        <v>166</v>
      </c>
      <c r="G7900" s="21">
        <v>5.77</v>
      </c>
      <c r="H7900">
        <v>2018</v>
      </c>
      <c r="J7900" t="str">
        <f>_xlfn.CONCAT(Table1[#This Row])</f>
        <v>Bardolino 2018ItalyBardolinoZenato3.41665.772018</v>
      </c>
      <c r="S7900" t="b">
        <v>0</v>
      </c>
    </row>
    <row r="7901" spans="1:19" x14ac:dyDescent="0.2">
      <c r="A7901" t="s">
        <v>2907</v>
      </c>
      <c r="B7901" t="s">
        <v>196</v>
      </c>
      <c r="C7901" t="s">
        <v>1107</v>
      </c>
      <c r="D7901" t="s">
        <v>354</v>
      </c>
      <c r="E7901">
        <v>4.4000000000000004</v>
      </c>
      <c r="F7901">
        <v>165</v>
      </c>
      <c r="G7901" s="21">
        <v>34.22</v>
      </c>
      <c r="H7901">
        <v>2018</v>
      </c>
      <c r="J7901" t="str">
        <f>_xlfn.CONCAT(Table1[#This Row])</f>
        <v>Bramare Malbec Lujan de Cuyo 2018ArgentinaLujan de CuyoViña Cobos4.416534.222018</v>
      </c>
      <c r="S7901" t="b">
        <v>0</v>
      </c>
    </row>
    <row r="7902" spans="1:19" x14ac:dyDescent="0.2">
      <c r="A7902" t="s">
        <v>174</v>
      </c>
      <c r="B7902" t="s">
        <v>16</v>
      </c>
      <c r="C7902" t="s">
        <v>2893</v>
      </c>
      <c r="D7902" t="s">
        <v>2894</v>
      </c>
      <c r="E7902">
        <v>3.7</v>
      </c>
      <c r="F7902">
        <v>165</v>
      </c>
      <c r="G7902" s="21">
        <v>5.95</v>
      </c>
      <c r="H7902">
        <v>2018</v>
      </c>
      <c r="J7902" t="str">
        <f>_xlfn.CONCAT(Table1[#This Row])</f>
        <v>Merlot 2018Italydelle VenezieCasa Lunardi3.71655.952018</v>
      </c>
      <c r="S7902" t="b">
        <v>0</v>
      </c>
    </row>
    <row r="7903" spans="1:19" x14ac:dyDescent="0.2">
      <c r="A7903" t="s">
        <v>630</v>
      </c>
      <c r="B7903" t="s">
        <v>23</v>
      </c>
      <c r="C7903" t="s">
        <v>247</v>
      </c>
      <c r="D7903" t="s">
        <v>2554</v>
      </c>
      <c r="E7903">
        <v>3.5</v>
      </c>
      <c r="F7903">
        <v>165</v>
      </c>
      <c r="G7903" s="21">
        <v>11.02</v>
      </c>
      <c r="H7903">
        <v>2018</v>
      </c>
      <c r="J7903" t="str">
        <f>_xlfn.CONCAT(Table1[#This Row])</f>
        <v>Pinot Noir 2018AustriaBurgenlandHeinrich3.516511.022018</v>
      </c>
      <c r="S7903" t="b">
        <v>0</v>
      </c>
    </row>
    <row r="7904" spans="1:19" x14ac:dyDescent="0.2">
      <c r="A7904" t="s">
        <v>2882</v>
      </c>
      <c r="B7904" t="s">
        <v>66</v>
      </c>
      <c r="C7904" t="s">
        <v>308</v>
      </c>
      <c r="D7904" t="s">
        <v>1325</v>
      </c>
      <c r="E7904">
        <v>3.7</v>
      </c>
      <c r="F7904">
        <v>164</v>
      </c>
      <c r="G7904" s="21">
        <v>6.75</v>
      </c>
      <c r="H7904">
        <v>2018</v>
      </c>
      <c r="J7904" t="str">
        <f>_xlfn.CONCAT(Table1[#This Row])</f>
        <v>El Viaje de Ramón Tempranillo Rioja 2018SpainRiojaRamón Bilbao3.71646.752018</v>
      </c>
      <c r="S7904" t="b">
        <v>0</v>
      </c>
    </row>
    <row r="7905" spans="1:19" x14ac:dyDescent="0.2">
      <c r="A7905" t="s">
        <v>2857</v>
      </c>
      <c r="B7905" t="s">
        <v>16</v>
      </c>
      <c r="C7905" t="s">
        <v>404</v>
      </c>
      <c r="D7905" t="s">
        <v>2858</v>
      </c>
      <c r="E7905">
        <v>4</v>
      </c>
      <c r="F7905">
        <v>163</v>
      </c>
      <c r="G7905" s="21">
        <v>14.5</v>
      </c>
      <c r="H7905">
        <v>2018</v>
      </c>
      <c r="J7905" t="str">
        <f>_xlfn.CONCAT(Table1[#This Row])</f>
        <v>Lagrein Perl 2018ItalySüdtirol - Alto AdigeCantina Bolzano / Kellerei Bozen416314.52018</v>
      </c>
      <c r="S7905" t="b">
        <v>0</v>
      </c>
    </row>
    <row r="7906" spans="1:19" x14ac:dyDescent="0.2">
      <c r="A7906" t="s">
        <v>2851</v>
      </c>
      <c r="B7906" t="s">
        <v>62</v>
      </c>
      <c r="C7906" t="s">
        <v>1798</v>
      </c>
      <c r="D7906" t="s">
        <v>2133</v>
      </c>
      <c r="E7906">
        <v>3.8</v>
      </c>
      <c r="F7906">
        <v>163</v>
      </c>
      <c r="G7906" s="21">
        <v>5.74</v>
      </c>
      <c r="H7906">
        <v>2018</v>
      </c>
      <c r="J7906" t="str">
        <f>_xlfn.CONCAT(Table1[#This Row])</f>
        <v>Pinotage (Bosstok) 2018South AfricaCoastal RegionMAN3.81635.742018</v>
      </c>
      <c r="S7906" t="b">
        <v>0</v>
      </c>
    </row>
    <row r="7907" spans="1:19" x14ac:dyDescent="0.2">
      <c r="A7907" t="s">
        <v>2840</v>
      </c>
      <c r="B7907" t="s">
        <v>16</v>
      </c>
      <c r="C7907" t="s">
        <v>299</v>
      </c>
      <c r="D7907" t="s">
        <v>2841</v>
      </c>
      <c r="E7907">
        <v>3.3</v>
      </c>
      <c r="F7907">
        <v>163</v>
      </c>
      <c r="G7907" s="21">
        <v>7.9</v>
      </c>
      <c r="H7907">
        <v>2018</v>
      </c>
      <c r="J7907" t="str">
        <f>_xlfn.CONCAT(Table1[#This Row])</f>
        <v>Cannonau di Sardegna 2018ItalyCannonau di SardegnaAntichi Poderi Jerzu3.31637.92018</v>
      </c>
      <c r="S7907" t="b">
        <v>0</v>
      </c>
    </row>
    <row r="7908" spans="1:19" x14ac:dyDescent="0.2">
      <c r="A7908" t="s">
        <v>396</v>
      </c>
      <c r="B7908" t="s">
        <v>16</v>
      </c>
      <c r="C7908" t="s">
        <v>294</v>
      </c>
      <c r="D7908" t="s">
        <v>1841</v>
      </c>
      <c r="E7908">
        <v>3.8</v>
      </c>
      <c r="F7908">
        <v>162</v>
      </c>
      <c r="G7908" s="21">
        <v>10.37</v>
      </c>
      <c r="H7908">
        <v>2018</v>
      </c>
      <c r="J7908" t="str">
        <f>_xlfn.CONCAT(Table1[#This Row])</f>
        <v>Rosso di Montalcino 2018ItalyRosso di MontalcinoCaparzo3.816210.372018</v>
      </c>
      <c r="S7908" t="b">
        <v>0</v>
      </c>
    </row>
    <row r="7909" spans="1:19" x14ac:dyDescent="0.2">
      <c r="A7909" t="s">
        <v>2816</v>
      </c>
      <c r="B7909" t="s">
        <v>16</v>
      </c>
      <c r="C7909" t="s">
        <v>74</v>
      </c>
      <c r="D7909" t="s">
        <v>1012</v>
      </c>
      <c r="E7909">
        <v>3.6</v>
      </c>
      <c r="F7909">
        <v>162</v>
      </c>
      <c r="G7909" s="21">
        <v>6.32</v>
      </c>
      <c r="H7909">
        <v>2018</v>
      </c>
      <c r="J7909" t="str">
        <f>_xlfn.CONCAT(Table1[#This Row])</f>
        <v>Canonico Negroamaro Salento 2018ItalySalentoCantine due Palme3.61626.322018</v>
      </c>
      <c r="S7909" t="b">
        <v>0</v>
      </c>
    </row>
    <row r="7910" spans="1:19" x14ac:dyDescent="0.2">
      <c r="A7910" t="s">
        <v>2803</v>
      </c>
      <c r="B7910" t="s">
        <v>16</v>
      </c>
      <c r="C7910" t="s">
        <v>586</v>
      </c>
      <c r="D7910" t="s">
        <v>441</v>
      </c>
      <c r="E7910">
        <v>3.7</v>
      </c>
      <c r="F7910">
        <v>161</v>
      </c>
      <c r="G7910" s="21">
        <v>14.25</v>
      </c>
      <c r="H7910">
        <v>2018</v>
      </c>
      <c r="J7910" t="str">
        <f>_xlfn.CONCAT(Table1[#This Row])</f>
        <v>Dolcetto d'Alba Tre Vigne 2018ItalyDolcetto d'AlbaVietti3.716114.252018</v>
      </c>
      <c r="S7910" t="b">
        <v>0</v>
      </c>
    </row>
    <row r="7911" spans="1:19" x14ac:dyDescent="0.2">
      <c r="A7911" t="s">
        <v>2806</v>
      </c>
      <c r="B7911" t="s">
        <v>34</v>
      </c>
      <c r="C7911" t="s">
        <v>150</v>
      </c>
      <c r="D7911" t="s">
        <v>1478</v>
      </c>
      <c r="E7911">
        <v>3.2</v>
      </c>
      <c r="F7911">
        <v>161</v>
      </c>
      <c r="G7911" s="21">
        <v>7.32</v>
      </c>
      <c r="H7911">
        <v>2018</v>
      </c>
      <c r="J7911" t="str">
        <f>_xlfn.CONCAT(Table1[#This Row])</f>
        <v>Mi Pueblo Cabernet Sauvignon 2018ChileCentral ValleyViña Maipo3.21617.322018</v>
      </c>
      <c r="S7911" t="b">
        <v>0</v>
      </c>
    </row>
    <row r="7912" spans="1:19" x14ac:dyDescent="0.2">
      <c r="A7912" t="s">
        <v>2762</v>
      </c>
      <c r="B7912" t="s">
        <v>46</v>
      </c>
      <c r="C7912" t="s">
        <v>2763</v>
      </c>
      <c r="D7912" t="s">
        <v>2764</v>
      </c>
      <c r="E7912">
        <v>3.7</v>
      </c>
      <c r="F7912">
        <v>160</v>
      </c>
      <c r="G7912" s="21">
        <v>16.95</v>
      </c>
      <c r="H7912">
        <v>2018</v>
      </c>
      <c r="J7912" t="str">
        <f>_xlfn.CONCAT(Table1[#This Row])</f>
        <v>Shiraz Red Baron 2018AustraliaFleurieuFox Creek3.716016.952018</v>
      </c>
      <c r="S7912" t="b">
        <v>0</v>
      </c>
    </row>
    <row r="7913" spans="1:19" x14ac:dyDescent="0.2">
      <c r="A7913" t="s">
        <v>2765</v>
      </c>
      <c r="B7913" t="s">
        <v>9</v>
      </c>
      <c r="C7913" t="s">
        <v>175</v>
      </c>
      <c r="D7913" t="s">
        <v>2766</v>
      </c>
      <c r="E7913">
        <v>3.5</v>
      </c>
      <c r="F7913">
        <v>160</v>
      </c>
      <c r="G7913" s="21">
        <v>5.36</v>
      </c>
      <c r="H7913">
        <v>2018</v>
      </c>
      <c r="J7913" t="str">
        <f>_xlfn.CONCAT(Table1[#This Row])</f>
        <v>Tutti Frutti Rouge 2018FrancePays d'OcArrogant Frog3.51605.362018</v>
      </c>
      <c r="S7913" t="b">
        <v>0</v>
      </c>
    </row>
    <row r="7914" spans="1:19" x14ac:dyDescent="0.2">
      <c r="A7914" t="s">
        <v>2767</v>
      </c>
      <c r="B7914" t="s">
        <v>66</v>
      </c>
      <c r="C7914" t="s">
        <v>111</v>
      </c>
      <c r="D7914" t="s">
        <v>112</v>
      </c>
      <c r="E7914">
        <v>3.3</v>
      </c>
      <c r="F7914">
        <v>160</v>
      </c>
      <c r="G7914" s="21">
        <v>7.35</v>
      </c>
      <c r="H7914">
        <v>2018</v>
      </c>
      <c r="J7914" t="str">
        <f>_xlfn.CONCAT(Table1[#This Row])</f>
        <v>Joven (Selección) 2018SpainCampo de BorjaBorsao3.31607.352018</v>
      </c>
      <c r="S7914" t="b">
        <v>0</v>
      </c>
    </row>
    <row r="7915" spans="1:19" x14ac:dyDescent="0.2">
      <c r="A7915" t="s">
        <v>2736</v>
      </c>
      <c r="B7915" t="s">
        <v>34</v>
      </c>
      <c r="C7915" t="s">
        <v>599</v>
      </c>
      <c r="D7915" t="s">
        <v>600</v>
      </c>
      <c r="E7915">
        <v>3.5</v>
      </c>
      <c r="F7915">
        <v>159</v>
      </c>
      <c r="G7915" s="21">
        <v>15.49</v>
      </c>
      <c r="H7915">
        <v>2018</v>
      </c>
      <c r="J7915" t="str">
        <f>_xlfn.CONCAT(Table1[#This Row])</f>
        <v>Hussonet Cabernet Sauvignon Gran Reserva 2018ChileMaipo ValleyHaras de Pirque3.515915.492018</v>
      </c>
      <c r="S7915" t="b">
        <v>0</v>
      </c>
    </row>
    <row r="7916" spans="1:19" x14ac:dyDescent="0.2">
      <c r="A7916" t="s">
        <v>2702</v>
      </c>
      <c r="B7916" t="s">
        <v>34</v>
      </c>
      <c r="C7916" t="s">
        <v>718</v>
      </c>
      <c r="D7916" t="s">
        <v>2354</v>
      </c>
      <c r="E7916">
        <v>4</v>
      </c>
      <c r="F7916">
        <v>158</v>
      </c>
      <c r="G7916" s="21">
        <v>11.9</v>
      </c>
      <c r="H7916">
        <v>2018</v>
      </c>
      <c r="J7916" t="str">
        <f>_xlfn.CONCAT(Table1[#This Row])</f>
        <v>Antu Cabernet Sauvignon - Carmenère 2018ChileColchagua ValleyMontGras415811.92018</v>
      </c>
      <c r="S7916" t="b">
        <v>0</v>
      </c>
    </row>
    <row r="7917" spans="1:19" x14ac:dyDescent="0.2">
      <c r="A7917" t="s">
        <v>2715</v>
      </c>
      <c r="B7917" t="s">
        <v>62</v>
      </c>
      <c r="C7917" t="s">
        <v>244</v>
      </c>
      <c r="D7917" t="s">
        <v>1172</v>
      </c>
      <c r="E7917">
        <v>3.8</v>
      </c>
      <c r="F7917">
        <v>158</v>
      </c>
      <c r="G7917" s="21">
        <v>8.2100000000000009</v>
      </c>
      <c r="H7917">
        <v>2018</v>
      </c>
      <c r="J7917" t="str">
        <f>_xlfn.CONCAT(Table1[#This Row])</f>
        <v>Impossible Red 2018South AfricaPaarlLaborie3.81588.212018</v>
      </c>
      <c r="S7917" t="b">
        <v>0</v>
      </c>
    </row>
    <row r="7918" spans="1:19" x14ac:dyDescent="0.2">
      <c r="A7918" t="s">
        <v>1059</v>
      </c>
      <c r="B7918" t="s">
        <v>34</v>
      </c>
      <c r="C7918" t="s">
        <v>1191</v>
      </c>
      <c r="D7918" t="s">
        <v>1719</v>
      </c>
      <c r="E7918">
        <v>3.5</v>
      </c>
      <c r="F7918">
        <v>158</v>
      </c>
      <c r="G7918" s="21">
        <v>9.65</v>
      </c>
      <c r="H7918">
        <v>2018</v>
      </c>
      <c r="J7918" t="str">
        <f>_xlfn.CONCAT(Table1[#This Row])</f>
        <v>Reserva Carmenère 2018ChileRapel ValleySanta Rita3.51589.652018</v>
      </c>
      <c r="S7918" t="b">
        <v>0</v>
      </c>
    </row>
    <row r="7919" spans="1:19" x14ac:dyDescent="0.2">
      <c r="A7919" t="s">
        <v>2723</v>
      </c>
      <c r="B7919" t="s">
        <v>66</v>
      </c>
      <c r="C7919" t="s">
        <v>222</v>
      </c>
      <c r="D7919" t="s">
        <v>563</v>
      </c>
      <c r="E7919">
        <v>3.4</v>
      </c>
      <c r="F7919">
        <v>158</v>
      </c>
      <c r="G7919" s="21">
        <v>9.9499999999999993</v>
      </c>
      <c r="H7919">
        <v>2018</v>
      </c>
      <c r="J7919" t="str">
        <f>_xlfn.CONCAT(Table1[#This Row])</f>
        <v>Gazur 2018SpainRibera del DueroTelmo Rodriguez3.41589.952018</v>
      </c>
      <c r="S7919" t="b">
        <v>0</v>
      </c>
    </row>
    <row r="7920" spans="1:19" x14ac:dyDescent="0.2">
      <c r="A7920" t="s">
        <v>630</v>
      </c>
      <c r="B7920" t="s">
        <v>9</v>
      </c>
      <c r="C7920" t="s">
        <v>175</v>
      </c>
      <c r="D7920" t="s">
        <v>2694</v>
      </c>
      <c r="E7920">
        <v>3.6</v>
      </c>
      <c r="F7920">
        <v>157</v>
      </c>
      <c r="G7920" s="21">
        <v>7.89</v>
      </c>
      <c r="H7920">
        <v>2018</v>
      </c>
      <c r="J7920" t="str">
        <f>_xlfn.CONCAT(Table1[#This Row])</f>
        <v>Pinot Noir 2018FrancePays d'OcLa Chevalière3.61577.892018</v>
      </c>
      <c r="S7920" t="b">
        <v>0</v>
      </c>
    </row>
    <row r="7921" spans="1:19" x14ac:dyDescent="0.2">
      <c r="A7921" t="s">
        <v>2686</v>
      </c>
      <c r="B7921" t="s">
        <v>34</v>
      </c>
      <c r="C7921" t="s">
        <v>718</v>
      </c>
      <c r="D7921" t="s">
        <v>719</v>
      </c>
      <c r="E7921">
        <v>3.4</v>
      </c>
      <c r="F7921">
        <v>157</v>
      </c>
      <c r="G7921" s="21">
        <v>6.99</v>
      </c>
      <c r="H7921">
        <v>2018</v>
      </c>
      <c r="J7921" t="str">
        <f>_xlfn.CONCAT(Table1[#This Row])</f>
        <v>Reserva Cabernet Sauvignon 2018ChileColchagua ValleyCaliterra3.41576.992018</v>
      </c>
      <c r="S7921" t="b">
        <v>0</v>
      </c>
    </row>
    <row r="7922" spans="1:19" x14ac:dyDescent="0.2">
      <c r="A7922" t="s">
        <v>2652</v>
      </c>
      <c r="B7922" t="s">
        <v>34</v>
      </c>
      <c r="C7922" t="s">
        <v>718</v>
      </c>
      <c r="D7922" t="s">
        <v>151</v>
      </c>
      <c r="E7922">
        <v>3.8</v>
      </c>
      <c r="F7922">
        <v>156</v>
      </c>
      <c r="G7922" s="21">
        <v>14.57</v>
      </c>
      <c r="H7922">
        <v>2018</v>
      </c>
      <c r="J7922" t="str">
        <f>_xlfn.CONCAT(Table1[#This Row])</f>
        <v>Single Valley Lot Gran Reserva Carmenère 2018ChileColchagua ValleyValdivieso3.815614.572018</v>
      </c>
      <c r="S7922" t="b">
        <v>0</v>
      </c>
    </row>
    <row r="7923" spans="1:19" x14ac:dyDescent="0.2">
      <c r="A7923" t="s">
        <v>2657</v>
      </c>
      <c r="B7923" t="s">
        <v>62</v>
      </c>
      <c r="C7923" t="s">
        <v>63</v>
      </c>
      <c r="D7923" t="s">
        <v>2023</v>
      </c>
      <c r="E7923">
        <v>3.3</v>
      </c>
      <c r="F7923">
        <v>156</v>
      </c>
      <c r="G7923" s="21">
        <v>10.95</v>
      </c>
      <c r="H7923">
        <v>2018</v>
      </c>
      <c r="J7923" t="str">
        <f>_xlfn.CONCAT(Table1[#This Row])</f>
        <v>Cellar Selection Cabernet Sauvignon 2018South AfricaStellenboschKleine Zalze3.315610.952018</v>
      </c>
      <c r="S7923" t="b">
        <v>0</v>
      </c>
    </row>
    <row r="7924" spans="1:19" x14ac:dyDescent="0.2">
      <c r="A7924" t="s">
        <v>2621</v>
      </c>
      <c r="B7924" t="s">
        <v>66</v>
      </c>
      <c r="C7924" t="s">
        <v>316</v>
      </c>
      <c r="D7924" t="s">
        <v>1754</v>
      </c>
      <c r="E7924">
        <v>3.6</v>
      </c>
      <c r="F7924">
        <v>155</v>
      </c>
      <c r="G7924" s="21">
        <v>7.36</v>
      </c>
      <c r="H7924">
        <v>2018</v>
      </c>
      <c r="J7924" t="str">
        <f>_xlfn.CONCAT(Table1[#This Row])</f>
        <v>6 Meses Roble Tempranillo 2018SpainLa ManchaFinca La Estacada3.61557.362018</v>
      </c>
      <c r="S7924" t="b">
        <v>0</v>
      </c>
    </row>
    <row r="7925" spans="1:19" x14ac:dyDescent="0.2">
      <c r="A7925" t="s">
        <v>2611</v>
      </c>
      <c r="B7925" t="s">
        <v>23</v>
      </c>
      <c r="C7925" t="s">
        <v>247</v>
      </c>
      <c r="D7925" t="s">
        <v>1706</v>
      </c>
      <c r="E7925">
        <v>3.9</v>
      </c>
      <c r="F7925">
        <v>154</v>
      </c>
      <c r="G7925" s="21">
        <v>25.5</v>
      </c>
      <c r="H7925">
        <v>2018</v>
      </c>
      <c r="J7925" t="str">
        <f>_xlfn.CONCAT(Table1[#This Row])</f>
        <v>The Butcher Blaufränkisch 2018AustriaBurgenlandSchwarz3.915425.52018</v>
      </c>
      <c r="S7925" t="b">
        <v>0</v>
      </c>
    </row>
    <row r="7926" spans="1:19" x14ac:dyDescent="0.2">
      <c r="A7926" t="s">
        <v>2567</v>
      </c>
      <c r="B7926" t="s">
        <v>9</v>
      </c>
      <c r="C7926" t="s">
        <v>2568</v>
      </c>
      <c r="D7926" t="s">
        <v>725</v>
      </c>
      <c r="E7926">
        <v>3.8</v>
      </c>
      <c r="F7926">
        <v>153</v>
      </c>
      <c r="G7926" s="21">
        <v>12.99</v>
      </c>
      <c r="H7926">
        <v>2018</v>
      </c>
      <c r="J7926" t="str">
        <f>_xlfn.CONCAT(Table1[#This Row])</f>
        <v>Grand Terroir Pic Saint Loup Syrah - Grenache - Mourvedre 2018FrancePic-Saint-LoupGérard Bertrand3.815312.992018</v>
      </c>
      <c r="S7926" t="b">
        <v>0</v>
      </c>
    </row>
    <row r="7927" spans="1:19" x14ac:dyDescent="0.2">
      <c r="A7927" t="s">
        <v>2576</v>
      </c>
      <c r="B7927" t="s">
        <v>16</v>
      </c>
      <c r="C7927" t="s">
        <v>454</v>
      </c>
      <c r="D7927" t="s">
        <v>540</v>
      </c>
      <c r="E7927">
        <v>3.6</v>
      </c>
      <c r="F7927">
        <v>153</v>
      </c>
      <c r="G7927" s="21">
        <v>6.25</v>
      </c>
      <c r="H7927">
        <v>2018</v>
      </c>
      <c r="J7927" t="str">
        <f>_xlfn.CONCAT(Table1[#This Row])</f>
        <v>Nero d'Avola Sicilia 2018ItalySiciliaFeudo Arancio3.61536.252018</v>
      </c>
      <c r="S7927" t="b">
        <v>0</v>
      </c>
    </row>
    <row r="7928" spans="1:19" x14ac:dyDescent="0.2">
      <c r="A7928" t="s">
        <v>2541</v>
      </c>
      <c r="B7928" t="s">
        <v>16</v>
      </c>
      <c r="C7928" t="s">
        <v>74</v>
      </c>
      <c r="D7928" t="s">
        <v>123</v>
      </c>
      <c r="E7928">
        <v>3.8</v>
      </c>
      <c r="F7928">
        <v>152</v>
      </c>
      <c r="G7928" s="21">
        <v>9.89</v>
      </c>
      <c r="H7928">
        <v>2018</v>
      </c>
      <c r="J7928" t="str">
        <f>_xlfn.CONCAT(Table1[#This Row])</f>
        <v>Talò Negroamaro 2018ItalySalentoSan Marzano3.81529.892018</v>
      </c>
      <c r="S7928" t="b">
        <v>0</v>
      </c>
    </row>
    <row r="7929" spans="1:19" x14ac:dyDescent="0.2">
      <c r="A7929" t="s">
        <v>630</v>
      </c>
      <c r="B7929" t="s">
        <v>30</v>
      </c>
      <c r="C7929" t="s">
        <v>236</v>
      </c>
      <c r="D7929" t="s">
        <v>2545</v>
      </c>
      <c r="E7929">
        <v>3.7</v>
      </c>
      <c r="F7929">
        <v>152</v>
      </c>
      <c r="G7929" s="21">
        <v>11.6</v>
      </c>
      <c r="H7929">
        <v>2018</v>
      </c>
      <c r="J7929" t="str">
        <f>_xlfn.CONCAT(Table1[#This Row])</f>
        <v>Pinot Noir 2018New ZealandMarlboroughMount Riley3.715211.62018</v>
      </c>
      <c r="S7929" t="b">
        <v>0</v>
      </c>
    </row>
    <row r="7930" spans="1:19" x14ac:dyDescent="0.2">
      <c r="A7930" t="s">
        <v>2555</v>
      </c>
      <c r="B7930" t="s">
        <v>66</v>
      </c>
      <c r="C7930" t="s">
        <v>241</v>
      </c>
      <c r="D7930" t="s">
        <v>2556</v>
      </c>
      <c r="E7930">
        <v>3.6</v>
      </c>
      <c r="F7930">
        <v>152</v>
      </c>
      <c r="G7930" s="21">
        <v>5.81</v>
      </c>
      <c r="H7930">
        <v>2018</v>
      </c>
      <c r="J7930" t="str">
        <f>_xlfn.CONCAT(Table1[#This Row])</f>
        <v>Solaz Shiraz - Tempranillo 2018SpainCastillaOsborne3.61525.812018</v>
      </c>
      <c r="S7930" t="b">
        <v>0</v>
      </c>
    </row>
    <row r="7931" spans="1:19" x14ac:dyDescent="0.2">
      <c r="A7931" t="s">
        <v>2524</v>
      </c>
      <c r="B7931" t="s">
        <v>16</v>
      </c>
      <c r="C7931" t="s">
        <v>38</v>
      </c>
      <c r="D7931" t="s">
        <v>1155</v>
      </c>
      <c r="E7931">
        <v>3.7</v>
      </c>
      <c r="F7931">
        <v>151</v>
      </c>
      <c r="G7931" s="21">
        <v>8.49</v>
      </c>
      <c r="H7931">
        <v>2018</v>
      </c>
      <c r="J7931" t="str">
        <f>_xlfn.CONCAT(Table1[#This Row])</f>
        <v>Chianti Pontormo 2018ItalyChiantiCastelli del Grevepesa3.71518.492018</v>
      </c>
      <c r="S7931" t="b">
        <v>0</v>
      </c>
    </row>
    <row r="7932" spans="1:19" x14ac:dyDescent="0.2">
      <c r="A7932" t="s">
        <v>2483</v>
      </c>
      <c r="B7932" t="s">
        <v>16</v>
      </c>
      <c r="C7932" t="s">
        <v>17</v>
      </c>
      <c r="D7932" t="s">
        <v>2484</v>
      </c>
      <c r="E7932">
        <v>3.7</v>
      </c>
      <c r="F7932">
        <v>150</v>
      </c>
      <c r="G7932" s="21">
        <v>8.9</v>
      </c>
      <c r="H7932">
        <v>2018</v>
      </c>
      <c r="J7932" t="str">
        <f>_xlfn.CONCAT(Table1[#This Row])</f>
        <v>Toscana Brunito 2018ItalyToscanaCantina di Montalcino3.71508.92018</v>
      </c>
      <c r="S7932" t="b">
        <v>0</v>
      </c>
    </row>
    <row r="7933" spans="1:19" x14ac:dyDescent="0.2">
      <c r="A7933" t="s">
        <v>2487</v>
      </c>
      <c r="B7933" t="s">
        <v>66</v>
      </c>
      <c r="C7933" t="s">
        <v>241</v>
      </c>
      <c r="D7933" t="s">
        <v>1806</v>
      </c>
      <c r="E7933">
        <v>3.6</v>
      </c>
      <c r="F7933">
        <v>150</v>
      </c>
      <c r="G7933" s="21">
        <v>6.97</v>
      </c>
      <c r="H7933">
        <v>2018</v>
      </c>
      <c r="J7933" t="str">
        <f>_xlfn.CONCAT(Table1[#This Row])</f>
        <v>Paso a Paso Tempranillo 2018SpainCastillaVolver3.61506.972018</v>
      </c>
      <c r="S7933" t="b">
        <v>0</v>
      </c>
    </row>
    <row r="7934" spans="1:19" x14ac:dyDescent="0.2">
      <c r="A7934" t="s">
        <v>1120</v>
      </c>
      <c r="B7934" t="s">
        <v>16</v>
      </c>
      <c r="C7934" t="s">
        <v>17</v>
      </c>
      <c r="D7934" t="s">
        <v>2342</v>
      </c>
      <c r="E7934">
        <v>3.9</v>
      </c>
      <c r="F7934">
        <v>149</v>
      </c>
      <c r="G7934" s="21">
        <v>11</v>
      </c>
      <c r="H7934">
        <v>2018</v>
      </c>
      <c r="J7934" t="str">
        <f>_xlfn.CONCAT(Table1[#This Row])</f>
        <v>Toscana Rosso 2018ItalyToscanaAltesino3.9149112018</v>
      </c>
      <c r="S7934" t="b">
        <v>0</v>
      </c>
    </row>
    <row r="7935" spans="1:19" x14ac:dyDescent="0.2">
      <c r="A7935" t="s">
        <v>1391</v>
      </c>
      <c r="B7935" t="s">
        <v>62</v>
      </c>
      <c r="C7935" t="s">
        <v>63</v>
      </c>
      <c r="D7935" t="s">
        <v>1955</v>
      </c>
      <c r="E7935">
        <v>3.7</v>
      </c>
      <c r="F7935">
        <v>149</v>
      </c>
      <c r="G7935" s="21">
        <v>8.2899999999999991</v>
      </c>
      <c r="H7935">
        <v>2018</v>
      </c>
      <c r="J7935" t="str">
        <f>_xlfn.CONCAT(Table1[#This Row])</f>
        <v>Pinotage 2018South AfricaStellenboschZonnebloem3.71498.292018</v>
      </c>
      <c r="S7935" t="b">
        <v>0</v>
      </c>
    </row>
    <row r="7936" spans="1:19" x14ac:dyDescent="0.2">
      <c r="A7936" t="s">
        <v>2464</v>
      </c>
      <c r="B7936" t="s">
        <v>70</v>
      </c>
      <c r="C7936" t="s">
        <v>71</v>
      </c>
      <c r="D7936" t="s">
        <v>891</v>
      </c>
      <c r="E7936">
        <v>3.7</v>
      </c>
      <c r="F7936">
        <v>149</v>
      </c>
      <c r="G7936" s="21">
        <v>8.5299999999999994</v>
      </c>
      <c r="H7936">
        <v>2018</v>
      </c>
      <c r="J7936" t="str">
        <f>_xlfn.CONCAT(Table1[#This Row])</f>
        <v>Valley Oaks Cabernet Sauvignon 2018United StatesCaliforniaFetzer3.71498.532018</v>
      </c>
      <c r="S7936" t="b">
        <v>0</v>
      </c>
    </row>
    <row r="7937" spans="1:19" x14ac:dyDescent="0.2">
      <c r="A7937" t="s">
        <v>2444</v>
      </c>
      <c r="B7937" t="s">
        <v>16</v>
      </c>
      <c r="C7937" t="s">
        <v>586</v>
      </c>
      <c r="D7937" t="s">
        <v>2445</v>
      </c>
      <c r="E7937">
        <v>3.9</v>
      </c>
      <c r="F7937">
        <v>148</v>
      </c>
      <c r="G7937" s="21">
        <v>14.54</v>
      </c>
      <c r="H7937">
        <v>2018</v>
      </c>
      <c r="J7937" t="str">
        <f>_xlfn.CONCAT(Table1[#This Row])</f>
        <v>Dolcetto d'Alba 2018ItalyDolcetto d'AlbaCordero di Montezemolo3.914814.542018</v>
      </c>
      <c r="S7937" t="b">
        <v>0</v>
      </c>
    </row>
    <row r="7938" spans="1:19" x14ac:dyDescent="0.2">
      <c r="A7938" t="s">
        <v>2423</v>
      </c>
      <c r="B7938" t="s">
        <v>16</v>
      </c>
      <c r="C7938" t="s">
        <v>17</v>
      </c>
      <c r="D7938" t="s">
        <v>2259</v>
      </c>
      <c r="E7938">
        <v>3.8</v>
      </c>
      <c r="F7938">
        <v>148</v>
      </c>
      <c r="G7938" s="21">
        <v>13.5</v>
      </c>
      <c r="H7938">
        <v>2018</v>
      </c>
      <c r="J7938" t="str">
        <f>_xlfn.CONCAT(Table1[#This Row])</f>
        <v>Inedito 2018ItalyToscanaTerre del Marchesato3.814813.52018</v>
      </c>
      <c r="S7938" t="b">
        <v>0</v>
      </c>
    </row>
    <row r="7939" spans="1:19" x14ac:dyDescent="0.2">
      <c r="A7939" t="s">
        <v>2427</v>
      </c>
      <c r="B7939" t="s">
        <v>16</v>
      </c>
      <c r="C7939" t="s">
        <v>53</v>
      </c>
      <c r="D7939" t="s">
        <v>2428</v>
      </c>
      <c r="E7939">
        <v>3.5</v>
      </c>
      <c r="F7939">
        <v>148</v>
      </c>
      <c r="G7939" s="21">
        <v>7.75</v>
      </c>
      <c r="H7939">
        <v>2018</v>
      </c>
      <c r="J7939" t="str">
        <f>_xlfn.CONCAT(Table1[#This Row])</f>
        <v>Old Vine Zinfandel 2018ItalyPugliaRed Fire3.51487.752018</v>
      </c>
      <c r="S7939" t="b">
        <v>0</v>
      </c>
    </row>
    <row r="7940" spans="1:19" x14ac:dyDescent="0.2">
      <c r="A7940" t="s">
        <v>2394</v>
      </c>
      <c r="B7940" t="s">
        <v>9</v>
      </c>
      <c r="C7940" t="s">
        <v>175</v>
      </c>
      <c r="D7940" t="s">
        <v>811</v>
      </c>
      <c r="E7940">
        <v>3.8</v>
      </c>
      <c r="F7940">
        <v>147</v>
      </c>
      <c r="G7940" s="21">
        <v>7.75</v>
      </c>
      <c r="H7940">
        <v>2018</v>
      </c>
      <c r="J7940" t="str">
        <f>_xlfn.CONCAT(Table1[#This Row])</f>
        <v>Amstramgram L'Epicurius 2018FrancePays d'OcCalmel &amp; Joseph3.81477.752018</v>
      </c>
      <c r="S7940" t="b">
        <v>0</v>
      </c>
    </row>
    <row r="7941" spans="1:19" x14ac:dyDescent="0.2">
      <c r="A7941" t="s">
        <v>2396</v>
      </c>
      <c r="B7941" t="s">
        <v>16</v>
      </c>
      <c r="C7941" t="s">
        <v>1024</v>
      </c>
      <c r="D7941" t="s">
        <v>426</v>
      </c>
      <c r="E7941">
        <v>3.7</v>
      </c>
      <c r="F7941">
        <v>147</v>
      </c>
      <c r="G7941" s="21">
        <v>12.9</v>
      </c>
      <c r="H7941">
        <v>2018</v>
      </c>
      <c r="J7941" t="str">
        <f>_xlfn.CONCAT(Table1[#This Row])</f>
        <v>Angelin Langhe Nebbiolo 2018ItalyLangheNegro Angelo3.714712.92018</v>
      </c>
      <c r="S7941" t="b">
        <v>0</v>
      </c>
    </row>
    <row r="7942" spans="1:19" x14ac:dyDescent="0.2">
      <c r="A7942" t="s">
        <v>2412</v>
      </c>
      <c r="B7942" t="s">
        <v>66</v>
      </c>
      <c r="C7942" t="s">
        <v>222</v>
      </c>
      <c r="D7942" t="s">
        <v>2413</v>
      </c>
      <c r="E7942">
        <v>3.6</v>
      </c>
      <c r="F7942">
        <v>147</v>
      </c>
      <c r="G7942" s="21">
        <v>12.7</v>
      </c>
      <c r="H7942">
        <v>2018</v>
      </c>
      <c r="J7942" t="str">
        <f>_xlfn.CONCAT(Table1[#This Row])</f>
        <v>Ribera del Duero Roble 2018SpainRibera del DueroVega Real3.614712.72018</v>
      </c>
      <c r="S7942" t="b">
        <v>0</v>
      </c>
    </row>
    <row r="7943" spans="1:19" x14ac:dyDescent="0.2">
      <c r="A7943" t="s">
        <v>2363</v>
      </c>
      <c r="B7943" t="s">
        <v>16</v>
      </c>
      <c r="C7943" t="s">
        <v>234</v>
      </c>
      <c r="D7943" t="s">
        <v>938</v>
      </c>
      <c r="E7943">
        <v>4</v>
      </c>
      <c r="F7943">
        <v>146</v>
      </c>
      <c r="G7943" s="21">
        <v>21.24</v>
      </c>
      <c r="H7943">
        <v>2018</v>
      </c>
      <c r="J7943" t="str">
        <f>_xlfn.CONCAT(Table1[#This Row])</f>
        <v>Bolgheri Rosso 2018ItalyBolgheriLe Macchiole414621.242018</v>
      </c>
      <c r="S7943" t="b">
        <v>0</v>
      </c>
    </row>
    <row r="7944" spans="1:19" x14ac:dyDescent="0.2">
      <c r="A7944" t="s">
        <v>2361</v>
      </c>
      <c r="B7944" t="s">
        <v>16</v>
      </c>
      <c r="C7944" t="s">
        <v>663</v>
      </c>
      <c r="D7944" t="s">
        <v>506</v>
      </c>
      <c r="E7944">
        <v>3.9</v>
      </c>
      <c r="F7944">
        <v>146</v>
      </c>
      <c r="G7944" s="21">
        <v>9.75</v>
      </c>
      <c r="H7944">
        <v>2018</v>
      </c>
      <c r="J7944" t="str">
        <f>_xlfn.CONCAT(Table1[#This Row])</f>
        <v>Valpolicella Superiore 2018ItalyValpolicellaZenato3.91469.752018</v>
      </c>
      <c r="S7944" t="b">
        <v>0</v>
      </c>
    </row>
    <row r="7945" spans="1:19" x14ac:dyDescent="0.2">
      <c r="A7945" t="s">
        <v>2355</v>
      </c>
      <c r="B7945" t="s">
        <v>34</v>
      </c>
      <c r="C7945" t="s">
        <v>718</v>
      </c>
      <c r="D7945" t="s">
        <v>2356</v>
      </c>
      <c r="E7945">
        <v>3.8</v>
      </c>
      <c r="F7945">
        <v>146</v>
      </c>
      <c r="G7945" s="21">
        <v>8.64</v>
      </c>
      <c r="H7945">
        <v>2018</v>
      </c>
      <c r="J7945" t="str">
        <f>_xlfn.CONCAT(Table1[#This Row])</f>
        <v>Twins Red Blend (Malbec - Cabernet Sauvignon) 2018ChileColchagua ValleyMontes3.81468.642018</v>
      </c>
      <c r="S7945" t="b">
        <v>0</v>
      </c>
    </row>
    <row r="7946" spans="1:19" x14ac:dyDescent="0.2">
      <c r="A7946" t="s">
        <v>2005</v>
      </c>
      <c r="B7946" t="s">
        <v>34</v>
      </c>
      <c r="C7946" t="s">
        <v>718</v>
      </c>
      <c r="D7946" t="s">
        <v>2354</v>
      </c>
      <c r="E7946">
        <v>3.3</v>
      </c>
      <c r="F7946">
        <v>146</v>
      </c>
      <c r="G7946" s="21">
        <v>11.19</v>
      </c>
      <c r="H7946">
        <v>2018</v>
      </c>
      <c r="J7946" t="str">
        <f>_xlfn.CONCAT(Table1[#This Row])</f>
        <v>Reserva Merlot 2018ChileColchagua ValleyMontGras3.314611.192018</v>
      </c>
      <c r="S7946" t="b">
        <v>0</v>
      </c>
    </row>
    <row r="7947" spans="1:19" x14ac:dyDescent="0.2">
      <c r="A7947" t="s">
        <v>2339</v>
      </c>
      <c r="B7947" t="s">
        <v>77</v>
      </c>
      <c r="C7947" t="s">
        <v>153</v>
      </c>
      <c r="D7947" t="s">
        <v>1541</v>
      </c>
      <c r="E7947">
        <v>4.3</v>
      </c>
      <c r="F7947">
        <v>145</v>
      </c>
      <c r="G7947" s="21">
        <v>26.9</v>
      </c>
      <c r="H7947">
        <v>2018</v>
      </c>
      <c r="J7947" t="str">
        <f>_xlfn.CONCAT(Table1[#This Row])</f>
        <v>Alentejano Moon Harvested 2018PortugalAlentejanoHerdade dos Grous4.314526.92018</v>
      </c>
      <c r="S7947" t="b">
        <v>0</v>
      </c>
    </row>
    <row r="7948" spans="1:19" x14ac:dyDescent="0.2">
      <c r="A7948" t="s">
        <v>2328</v>
      </c>
      <c r="B7948" t="s">
        <v>16</v>
      </c>
      <c r="C7948" t="s">
        <v>2329</v>
      </c>
      <c r="D7948" t="s">
        <v>997</v>
      </c>
      <c r="E7948">
        <v>3.8</v>
      </c>
      <c r="F7948">
        <v>145</v>
      </c>
      <c r="G7948" s="21">
        <v>10.5</v>
      </c>
      <c r="H7948">
        <v>2018</v>
      </c>
      <c r="J7948" t="str">
        <f>_xlfn.CONCAT(Table1[#This Row])</f>
        <v>Cannonau 2018ItalySardegnaOlianas3.814510.52018</v>
      </c>
      <c r="S7948" t="b">
        <v>0</v>
      </c>
    </row>
    <row r="7949" spans="1:19" x14ac:dyDescent="0.2">
      <c r="A7949" t="s">
        <v>1337</v>
      </c>
      <c r="B7949" t="s">
        <v>16</v>
      </c>
      <c r="C7949" t="s">
        <v>53</v>
      </c>
      <c r="D7949" t="s">
        <v>929</v>
      </c>
      <c r="E7949">
        <v>3.6</v>
      </c>
      <c r="F7949">
        <v>145</v>
      </c>
      <c r="G7949" s="21">
        <v>6.99</v>
      </c>
      <c r="H7949">
        <v>2018</v>
      </c>
      <c r="J7949" t="str">
        <f>_xlfn.CONCAT(Table1[#This Row])</f>
        <v>Primitivo 2018ItalyPugliaA Mano3.61456.992018</v>
      </c>
      <c r="S7949" t="b">
        <v>0</v>
      </c>
    </row>
    <row r="7950" spans="1:19" x14ac:dyDescent="0.2">
      <c r="A7950" t="s">
        <v>1374</v>
      </c>
      <c r="B7950" t="s">
        <v>16</v>
      </c>
      <c r="C7950" t="s">
        <v>638</v>
      </c>
      <c r="D7950" t="s">
        <v>2318</v>
      </c>
      <c r="E7950">
        <v>3.4</v>
      </c>
      <c r="F7950">
        <v>145</v>
      </c>
      <c r="G7950" s="21">
        <v>5.49</v>
      </c>
      <c r="H7950">
        <v>2018</v>
      </c>
      <c r="J7950" t="str">
        <f>_xlfn.CONCAT(Table1[#This Row])</f>
        <v>Montepulciano d'Abruzzo 2018ItalyMontepulciano d'AbruzzoCaleo3.41455.492018</v>
      </c>
      <c r="S7950" t="b">
        <v>0</v>
      </c>
    </row>
    <row r="7951" spans="1:19" x14ac:dyDescent="0.2">
      <c r="A7951" t="s">
        <v>2293</v>
      </c>
      <c r="B7951" t="s">
        <v>16</v>
      </c>
      <c r="C7951" t="s">
        <v>404</v>
      </c>
      <c r="D7951" t="s">
        <v>2294</v>
      </c>
      <c r="E7951">
        <v>3.8</v>
      </c>
      <c r="F7951">
        <v>144</v>
      </c>
      <c r="G7951" s="21">
        <v>11.5</v>
      </c>
      <c r="H7951">
        <v>2018</v>
      </c>
      <c r="J7951" t="str">
        <f>_xlfn.CONCAT(Table1[#This Row])</f>
        <v>Rubeno Lagrein 2018ItalySüdtirol - Alto AdigeAndrian3.814411.52018</v>
      </c>
      <c r="S7951" t="b">
        <v>0</v>
      </c>
    </row>
    <row r="7952" spans="1:19" x14ac:dyDescent="0.2">
      <c r="A7952" t="s">
        <v>2271</v>
      </c>
      <c r="B7952" t="s">
        <v>9</v>
      </c>
      <c r="C7952" t="s">
        <v>134</v>
      </c>
      <c r="D7952" t="s">
        <v>361</v>
      </c>
      <c r="E7952">
        <v>3.7</v>
      </c>
      <c r="F7952">
        <v>143</v>
      </c>
      <c r="G7952" s="21">
        <v>25.02</v>
      </c>
      <c r="H7952">
        <v>2018</v>
      </c>
      <c r="J7952" t="str">
        <f>_xlfn.CONCAT(Table1[#This Row])</f>
        <v>Les Challeys Saint-Joseph 2018FranceSaint-JosephDelas3.714325.022018</v>
      </c>
      <c r="S7952" t="b">
        <v>0</v>
      </c>
    </row>
    <row r="7953" spans="1:19" x14ac:dyDescent="0.2">
      <c r="A7953" t="s">
        <v>2277</v>
      </c>
      <c r="B7953" t="s">
        <v>982</v>
      </c>
      <c r="C7953" t="s">
        <v>983</v>
      </c>
      <c r="D7953" t="s">
        <v>984</v>
      </c>
      <c r="E7953">
        <v>3.7</v>
      </c>
      <c r="F7953">
        <v>143</v>
      </c>
      <c r="G7953" s="21">
        <v>27.75</v>
      </c>
      <c r="H7953">
        <v>2018</v>
      </c>
      <c r="J7953" t="str">
        <f>_xlfn.CONCAT(Table1[#This Row])</f>
        <v>Aigle Les Murailles Rouge 2018SwitzerlandAigleHenri Badoux3.714327.752018</v>
      </c>
      <c r="S7953" t="b">
        <v>0</v>
      </c>
    </row>
    <row r="7954" spans="1:19" x14ac:dyDescent="0.2">
      <c r="A7954" t="s">
        <v>2255</v>
      </c>
      <c r="B7954" t="s">
        <v>66</v>
      </c>
      <c r="C7954" t="s">
        <v>2256</v>
      </c>
      <c r="D7954" t="s">
        <v>2257</v>
      </c>
      <c r="E7954">
        <v>3.3</v>
      </c>
      <c r="F7954">
        <v>143</v>
      </c>
      <c r="G7954" s="21">
        <v>9.15</v>
      </c>
      <c r="H7954">
        <v>2018</v>
      </c>
      <c r="J7954" t="str">
        <f>_xlfn.CONCAT(Table1[#This Row])</f>
        <v>Garnacha Tinta 2018SpainTerra AltaLa Picossa3.31439.152018</v>
      </c>
      <c r="S7954" t="b">
        <v>0</v>
      </c>
    </row>
    <row r="7955" spans="1:19" x14ac:dyDescent="0.2">
      <c r="A7955" t="s">
        <v>2269</v>
      </c>
      <c r="B7955" t="s">
        <v>66</v>
      </c>
      <c r="C7955" t="s">
        <v>169</v>
      </c>
      <c r="D7955" t="s">
        <v>576</v>
      </c>
      <c r="E7955">
        <v>3</v>
      </c>
      <c r="F7955">
        <v>143</v>
      </c>
      <c r="G7955" s="21">
        <v>6.5</v>
      </c>
      <c r="H7955">
        <v>2018</v>
      </c>
      <c r="J7955" t="str">
        <f>_xlfn.CONCAT(Table1[#This Row])</f>
        <v>Synera Tinto 2018SpainCatalunyaRamón Roqueta31436.52018</v>
      </c>
      <c r="S7955" t="b">
        <v>0</v>
      </c>
    </row>
    <row r="7956" spans="1:19" x14ac:dyDescent="0.2">
      <c r="A7956" t="s">
        <v>2236</v>
      </c>
      <c r="B7956" t="s">
        <v>9</v>
      </c>
      <c r="C7956" t="s">
        <v>2237</v>
      </c>
      <c r="D7956" t="s">
        <v>1930</v>
      </c>
      <c r="E7956">
        <v>4.2</v>
      </c>
      <c r="F7956">
        <v>142</v>
      </c>
      <c r="G7956" s="21">
        <v>20.37</v>
      </c>
      <c r="H7956">
        <v>2018</v>
      </c>
      <c r="J7956" t="str">
        <f>_xlfn.CONCAT(Table1[#This Row])</f>
        <v>Juliénas Pur Ju... 2018FranceJuliénasLes Bertrand4.214220.372018</v>
      </c>
      <c r="S7956" t="b">
        <v>0</v>
      </c>
    </row>
    <row r="7957" spans="1:19" x14ac:dyDescent="0.2">
      <c r="A7957" t="s">
        <v>2218</v>
      </c>
      <c r="B7957" t="s">
        <v>16</v>
      </c>
      <c r="C7957" t="s">
        <v>1510</v>
      </c>
      <c r="D7957" t="s">
        <v>2219</v>
      </c>
      <c r="E7957">
        <v>3.9</v>
      </c>
      <c r="F7957">
        <v>142</v>
      </c>
      <c r="G7957" s="21">
        <v>9.65</v>
      </c>
      <c r="H7957">
        <v>2018</v>
      </c>
      <c r="J7957" t="str">
        <f>_xlfn.CONCAT(Table1[#This Row])</f>
        <v>Principe Spinelli 2018ItalyCalabriaTenuta Iuzzolini3.91429.652018</v>
      </c>
      <c r="S7957" t="b">
        <v>0</v>
      </c>
    </row>
    <row r="7958" spans="1:19" x14ac:dyDescent="0.2">
      <c r="A7958" t="s">
        <v>2241</v>
      </c>
      <c r="B7958" t="s">
        <v>16</v>
      </c>
      <c r="C7958" t="s">
        <v>53</v>
      </c>
      <c r="D7958" t="s">
        <v>2242</v>
      </c>
      <c r="E7958">
        <v>3.9</v>
      </c>
      <c r="F7958">
        <v>142</v>
      </c>
      <c r="G7958" s="21">
        <v>7.26</v>
      </c>
      <c r="H7958">
        <v>2018</v>
      </c>
      <c r="J7958" t="str">
        <f>_xlfn.CONCAT(Table1[#This Row])</f>
        <v>Primitivo - Merlot Zolla 2018ItalyPugliaVigneti del Salento3.91427.262018</v>
      </c>
      <c r="S7958" t="b">
        <v>0</v>
      </c>
    </row>
    <row r="7959" spans="1:19" x14ac:dyDescent="0.2">
      <c r="A7959" t="s">
        <v>58</v>
      </c>
      <c r="B7959" t="s">
        <v>46</v>
      </c>
      <c r="C7959" t="s">
        <v>131</v>
      </c>
      <c r="D7959" t="s">
        <v>2238</v>
      </c>
      <c r="E7959">
        <v>3.5</v>
      </c>
      <c r="F7959">
        <v>142</v>
      </c>
      <c r="G7959" s="21">
        <v>9.2899999999999991</v>
      </c>
      <c r="H7959">
        <v>2018</v>
      </c>
      <c r="J7959" t="str">
        <f>_xlfn.CONCAT(Table1[#This Row])</f>
        <v>Shiraz 2018AustraliaMcLaren ValeSoldiers Block3.51429.292018</v>
      </c>
      <c r="S7959" t="b">
        <v>0</v>
      </c>
    </row>
    <row r="7960" spans="1:19" x14ac:dyDescent="0.2">
      <c r="A7960" t="s">
        <v>2166</v>
      </c>
      <c r="B7960" t="s">
        <v>62</v>
      </c>
      <c r="C7960" t="s">
        <v>286</v>
      </c>
      <c r="D7960" t="s">
        <v>2167</v>
      </c>
      <c r="E7960">
        <v>4.0999999999999996</v>
      </c>
      <c r="F7960">
        <v>140</v>
      </c>
      <c r="G7960" s="21">
        <v>34.950000000000003</v>
      </c>
      <c r="H7960">
        <v>2018</v>
      </c>
      <c r="J7960" t="str">
        <f>_xlfn.CONCAT(Table1[#This Row])</f>
        <v>Galpin Peak Pinot Noir 2018South AfricaHemel-en-Aarde ValleyBouchard Finlayson4.114034.952018</v>
      </c>
      <c r="S7960" t="b">
        <v>0</v>
      </c>
    </row>
    <row r="7961" spans="1:19" x14ac:dyDescent="0.2">
      <c r="A7961" t="s">
        <v>2117</v>
      </c>
      <c r="B7961" t="s">
        <v>16</v>
      </c>
      <c r="C7961" t="s">
        <v>1446</v>
      </c>
      <c r="D7961" t="s">
        <v>2118</v>
      </c>
      <c r="E7961">
        <v>3.8</v>
      </c>
      <c r="F7961">
        <v>139</v>
      </c>
      <c r="G7961" s="21">
        <v>5.9</v>
      </c>
      <c r="H7961">
        <v>2018</v>
      </c>
      <c r="J7961" t="str">
        <f>_xlfn.CONCAT(Table1[#This Row])</f>
        <v>Pipoli Aglianico del Vulture 2018ItalyAglianico del VultureVigneti del Vulture3.81395.92018</v>
      </c>
      <c r="S7961" t="b">
        <v>0</v>
      </c>
    </row>
    <row r="7962" spans="1:19" x14ac:dyDescent="0.2">
      <c r="A7962" t="s">
        <v>2125</v>
      </c>
      <c r="B7962" t="s">
        <v>66</v>
      </c>
      <c r="C7962" t="s">
        <v>669</v>
      </c>
      <c r="D7962" t="s">
        <v>2126</v>
      </c>
      <c r="E7962">
        <v>3.7</v>
      </c>
      <c r="F7962">
        <v>139</v>
      </c>
      <c r="G7962" s="21">
        <v>14.44</v>
      </c>
      <c r="H7962">
        <v>2018</v>
      </c>
      <c r="J7962" t="str">
        <f>_xlfn.CONCAT(Table1[#This Row])</f>
        <v>Just Fucking Good Wine Organic Tinto 2018SpainValenciaNeleman3.713914.442018</v>
      </c>
      <c r="S7962" t="b">
        <v>0</v>
      </c>
    </row>
    <row r="7963" spans="1:19" x14ac:dyDescent="0.2">
      <c r="A7963" t="s">
        <v>2122</v>
      </c>
      <c r="B7963" t="s">
        <v>77</v>
      </c>
      <c r="C7963" t="s">
        <v>522</v>
      </c>
      <c r="D7963" t="s">
        <v>769</v>
      </c>
      <c r="E7963">
        <v>3.6</v>
      </c>
      <c r="F7963">
        <v>139</v>
      </c>
      <c r="G7963" s="21">
        <v>5.75</v>
      </c>
      <c r="H7963">
        <v>2018</v>
      </c>
      <c r="J7963" t="str">
        <f>_xlfn.CONCAT(Table1[#This Row])</f>
        <v>Bons Ventos Rouge 2018PortugalLisboaCasa Santos Lima3.61395.752018</v>
      </c>
      <c r="S7963" t="b">
        <v>0</v>
      </c>
    </row>
    <row r="7964" spans="1:19" x14ac:dyDescent="0.2">
      <c r="A7964" t="s">
        <v>2147</v>
      </c>
      <c r="B7964" t="s">
        <v>16</v>
      </c>
      <c r="C7964" t="s">
        <v>120</v>
      </c>
      <c r="D7964" t="s">
        <v>220</v>
      </c>
      <c r="E7964">
        <v>3.2</v>
      </c>
      <c r="F7964">
        <v>139</v>
      </c>
      <c r="G7964" s="21">
        <v>6.1</v>
      </c>
      <c r="H7964">
        <v>2018</v>
      </c>
      <c r="J7964" t="str">
        <f>_xlfn.CONCAT(Table1[#This Row])</f>
        <v>San Nicolao Barbera d'Asti 2018ItalyBarbera d'AstiVite Colte3.21396.12018</v>
      </c>
      <c r="S7964" t="b">
        <v>0</v>
      </c>
    </row>
    <row r="7965" spans="1:19" x14ac:dyDescent="0.2">
      <c r="A7965" t="s">
        <v>2108</v>
      </c>
      <c r="B7965" t="s">
        <v>30</v>
      </c>
      <c r="C7965" t="s">
        <v>2109</v>
      </c>
      <c r="D7965" t="s">
        <v>2110</v>
      </c>
      <c r="E7965">
        <v>3.6</v>
      </c>
      <c r="F7965">
        <v>138</v>
      </c>
      <c r="G7965" s="21">
        <v>11.95</v>
      </c>
      <c r="H7965">
        <v>2018</v>
      </c>
      <c r="J7965" t="str">
        <f>_xlfn.CONCAT(Table1[#This Row])</f>
        <v>Private Bin Merlot - Cabernet Sauvignon 2018New ZealandHawke's BayVilla Maria3.613811.952018</v>
      </c>
      <c r="S7965" t="b">
        <v>0</v>
      </c>
    </row>
    <row r="7966" spans="1:19" x14ac:dyDescent="0.2">
      <c r="A7966" t="s">
        <v>2052</v>
      </c>
      <c r="B7966" t="s">
        <v>66</v>
      </c>
      <c r="C7966" t="s">
        <v>449</v>
      </c>
      <c r="D7966" t="s">
        <v>1818</v>
      </c>
      <c r="E7966">
        <v>4.0999999999999996</v>
      </c>
      <c r="F7966">
        <v>137</v>
      </c>
      <c r="G7966" s="21">
        <v>12.2</v>
      </c>
      <c r="H7966">
        <v>2018</v>
      </c>
      <c r="J7966" t="str">
        <f>_xlfn.CONCAT(Table1[#This Row])</f>
        <v>El Recio 2018SpainToroMatsu4.113712.22018</v>
      </c>
      <c r="S7966" t="b">
        <v>0</v>
      </c>
    </row>
    <row r="7967" spans="1:19" x14ac:dyDescent="0.2">
      <c r="A7967" t="s">
        <v>2042</v>
      </c>
      <c r="B7967" t="s">
        <v>23</v>
      </c>
      <c r="C7967" t="s">
        <v>247</v>
      </c>
      <c r="D7967" t="s">
        <v>2043</v>
      </c>
      <c r="E7967">
        <v>3.6</v>
      </c>
      <c r="F7967">
        <v>137</v>
      </c>
      <c r="G7967" s="21">
        <v>8.52</v>
      </c>
      <c r="H7967">
        <v>2018</v>
      </c>
      <c r="J7967" t="str">
        <f>_xlfn.CONCAT(Table1[#This Row])</f>
        <v>Haus &amp; Hof Merlot 2018AustriaBurgenlandHannes Reeh3.61378.522018</v>
      </c>
      <c r="S7967" t="b">
        <v>0</v>
      </c>
    </row>
    <row r="7968" spans="1:19" x14ac:dyDescent="0.2">
      <c r="A7968" t="s">
        <v>2061</v>
      </c>
      <c r="B7968" t="s">
        <v>66</v>
      </c>
      <c r="C7968" t="s">
        <v>308</v>
      </c>
      <c r="D7968" t="s">
        <v>593</v>
      </c>
      <c r="E7968">
        <v>3.6</v>
      </c>
      <c r="F7968">
        <v>137</v>
      </c>
      <c r="G7968" s="21">
        <v>9.99</v>
      </c>
      <c r="H7968">
        <v>2018</v>
      </c>
      <c r="J7968" t="str">
        <f>_xlfn.CONCAT(Table1[#This Row])</f>
        <v>El Niño de Campillo Rioja 2018SpainRiojaCampillo3.61379.992018</v>
      </c>
      <c r="S7968" t="b">
        <v>0</v>
      </c>
    </row>
    <row r="7969" spans="1:19" x14ac:dyDescent="0.2">
      <c r="A7969" t="s">
        <v>2005</v>
      </c>
      <c r="B7969" t="s">
        <v>34</v>
      </c>
      <c r="C7969" t="s">
        <v>718</v>
      </c>
      <c r="D7969" t="s">
        <v>2006</v>
      </c>
      <c r="E7969">
        <v>3.8</v>
      </c>
      <c r="F7969">
        <v>136</v>
      </c>
      <c r="G7969" s="21">
        <v>9.36</v>
      </c>
      <c r="H7969">
        <v>2018</v>
      </c>
      <c r="J7969" t="str">
        <f>_xlfn.CONCAT(Table1[#This Row])</f>
        <v>Reserva Merlot 2018ChileColchagua Valleyde Gras3.81369.362018</v>
      </c>
      <c r="S7969" t="b">
        <v>0</v>
      </c>
    </row>
    <row r="7970" spans="1:19" x14ac:dyDescent="0.2">
      <c r="A7970" t="s">
        <v>2022</v>
      </c>
      <c r="B7970" t="s">
        <v>62</v>
      </c>
      <c r="C7970" t="s">
        <v>1798</v>
      </c>
      <c r="D7970" t="s">
        <v>2023</v>
      </c>
      <c r="E7970">
        <v>3.6</v>
      </c>
      <c r="F7970">
        <v>136</v>
      </c>
      <c r="G7970" s="21">
        <v>9.5</v>
      </c>
      <c r="H7970">
        <v>2018</v>
      </c>
      <c r="J7970" t="str">
        <f>_xlfn.CONCAT(Table1[#This Row])</f>
        <v>Cellar Selection Pinotage 2018South AfricaCoastal RegionKleine Zalze3.61369.52018</v>
      </c>
      <c r="S7970" t="b">
        <v>0</v>
      </c>
    </row>
    <row r="7971" spans="1:19" x14ac:dyDescent="0.2">
      <c r="A7971" t="s">
        <v>2009</v>
      </c>
      <c r="B7971" t="s">
        <v>196</v>
      </c>
      <c r="C7971" t="s">
        <v>701</v>
      </c>
      <c r="D7971" t="s">
        <v>395</v>
      </c>
      <c r="E7971">
        <v>3.5</v>
      </c>
      <c r="F7971">
        <v>136</v>
      </c>
      <c r="G7971" s="21">
        <v>7.95</v>
      </c>
      <c r="H7971">
        <v>2018</v>
      </c>
      <c r="J7971" t="str">
        <f>_xlfn.CONCAT(Table1[#This Row])</f>
        <v>Tupungato Passo Doble Malbec - Corvina 2018ArgentinaTupungatoMasi3.51367.952018</v>
      </c>
      <c r="S7971" t="b">
        <v>0</v>
      </c>
    </row>
    <row r="7972" spans="1:19" x14ac:dyDescent="0.2">
      <c r="A7972" t="s">
        <v>149</v>
      </c>
      <c r="B7972" t="s">
        <v>62</v>
      </c>
      <c r="C7972" t="s">
        <v>1171</v>
      </c>
      <c r="D7972" t="s">
        <v>1277</v>
      </c>
      <c r="E7972">
        <v>3.4</v>
      </c>
      <c r="F7972">
        <v>136</v>
      </c>
      <c r="G7972" s="21">
        <v>7.45</v>
      </c>
      <c r="H7972">
        <v>2018</v>
      </c>
      <c r="J7972" t="str">
        <f>_xlfn.CONCAT(Table1[#This Row])</f>
        <v>Cabernet Sauvignon 2018South AfricaWestern CapeLeopard’s Leap3.41367.452018</v>
      </c>
      <c r="S7972" t="b">
        <v>0</v>
      </c>
    </row>
    <row r="7973" spans="1:19" x14ac:dyDescent="0.2">
      <c r="A7973" t="s">
        <v>1950</v>
      </c>
      <c r="B7973" t="s">
        <v>982</v>
      </c>
      <c r="C7973" t="s">
        <v>1951</v>
      </c>
      <c r="D7973" t="s">
        <v>1952</v>
      </c>
      <c r="E7973">
        <v>3.9</v>
      </c>
      <c r="F7973">
        <v>134</v>
      </c>
      <c r="G7973" s="21">
        <v>17.059999999999999</v>
      </c>
      <c r="H7973">
        <v>2018</v>
      </c>
      <c r="J7973" t="str">
        <f>_xlfn.CONCAT(Table1[#This Row])</f>
        <v>Compleo Cuvée Noire 2018SwitzerlandZürichStaatskellerei Zürich3.913417.062018</v>
      </c>
      <c r="S7973" t="b">
        <v>0</v>
      </c>
    </row>
    <row r="7974" spans="1:19" x14ac:dyDescent="0.2">
      <c r="A7974" t="s">
        <v>58</v>
      </c>
      <c r="B7974" t="s">
        <v>62</v>
      </c>
      <c r="C7974" t="s">
        <v>63</v>
      </c>
      <c r="D7974" t="s">
        <v>1966</v>
      </c>
      <c r="E7974">
        <v>3.5</v>
      </c>
      <c r="F7974">
        <v>134</v>
      </c>
      <c r="G7974" s="21">
        <v>9.9</v>
      </c>
      <c r="H7974">
        <v>2018</v>
      </c>
      <c r="J7974" t="str">
        <f>_xlfn.CONCAT(Table1[#This Row])</f>
        <v>Shiraz 2018South AfricaStellenboschGuardian Peak3.51349.92018</v>
      </c>
      <c r="S7974" t="b">
        <v>0</v>
      </c>
    </row>
    <row r="7975" spans="1:19" x14ac:dyDescent="0.2">
      <c r="A7975" t="s">
        <v>1928</v>
      </c>
      <c r="B7975" t="s">
        <v>9</v>
      </c>
      <c r="C7975" t="s">
        <v>1929</v>
      </c>
      <c r="D7975" t="s">
        <v>1930</v>
      </c>
      <c r="E7975">
        <v>4.2</v>
      </c>
      <c r="F7975">
        <v>133</v>
      </c>
      <c r="G7975" s="21">
        <v>22.62</v>
      </c>
      <c r="H7975">
        <v>2018</v>
      </c>
      <c r="J7975" t="str">
        <f>_xlfn.CONCAT(Table1[#This Row])</f>
        <v>Cuvée du Chaos Fleurie 2018FranceFleurieLes Bertrand4.213322.622018</v>
      </c>
      <c r="S7975" t="b">
        <v>0</v>
      </c>
    </row>
    <row r="7976" spans="1:19" x14ac:dyDescent="0.2">
      <c r="A7976" t="s">
        <v>1918</v>
      </c>
      <c r="B7976" t="s">
        <v>16</v>
      </c>
      <c r="C7976" t="s">
        <v>888</v>
      </c>
      <c r="D7976" t="s">
        <v>889</v>
      </c>
      <c r="E7976">
        <v>3.7</v>
      </c>
      <c r="F7976">
        <v>133</v>
      </c>
      <c r="G7976" s="21">
        <v>12.9</v>
      </c>
      <c r="H7976">
        <v>2018</v>
      </c>
      <c r="J7976" t="str">
        <f>_xlfn.CONCAT(Table1[#This Row])</f>
        <v>Rosso di Montepulciano Prugnolo 2018ItalyRosso di MontepulcianoBoscarelli3.713312.92018</v>
      </c>
      <c r="S7976" t="b">
        <v>0</v>
      </c>
    </row>
    <row r="7977" spans="1:19" x14ac:dyDescent="0.2">
      <c r="A7977" t="s">
        <v>1924</v>
      </c>
      <c r="B7977" t="s">
        <v>16</v>
      </c>
      <c r="C7977" t="s">
        <v>1925</v>
      </c>
      <c r="D7977" t="s">
        <v>1926</v>
      </c>
      <c r="E7977">
        <v>3.6</v>
      </c>
      <c r="F7977">
        <v>133</v>
      </c>
      <c r="G7977" s="21">
        <v>7.32</v>
      </c>
      <c r="H7977">
        <v>2018</v>
      </c>
      <c r="J7977" t="str">
        <f>_xlfn.CONCAT(Table1[#This Row])</f>
        <v>La Bella Addormentata Terre di Chieti Sangiovese 2018ItalyTerre di ChietiGran Sasso3.61337.322018</v>
      </c>
      <c r="S7977" t="b">
        <v>0</v>
      </c>
    </row>
    <row r="7978" spans="1:19" x14ac:dyDescent="0.2">
      <c r="A7978" t="s">
        <v>1927</v>
      </c>
      <c r="B7978" t="s">
        <v>70</v>
      </c>
      <c r="C7978" t="s">
        <v>71</v>
      </c>
      <c r="D7978" t="s">
        <v>1167</v>
      </c>
      <c r="E7978">
        <v>3.2</v>
      </c>
      <c r="F7978">
        <v>133</v>
      </c>
      <c r="G7978" s="21">
        <v>7.69</v>
      </c>
      <c r="H7978">
        <v>2018</v>
      </c>
      <c r="J7978" t="str">
        <f>_xlfn.CONCAT(Table1[#This Row])</f>
        <v>Twin Oaks Cabernet Sauvignon 2018United StatesCaliforniaRobert Mondavi3.21337.692018</v>
      </c>
      <c r="S7978" t="b">
        <v>0</v>
      </c>
    </row>
    <row r="7979" spans="1:19" x14ac:dyDescent="0.2">
      <c r="A7979" t="s">
        <v>1837</v>
      </c>
      <c r="B7979" t="s">
        <v>16</v>
      </c>
      <c r="C7979" t="s">
        <v>919</v>
      </c>
      <c r="D7979" t="s">
        <v>1838</v>
      </c>
      <c r="E7979">
        <v>3.5</v>
      </c>
      <c r="F7979">
        <v>131</v>
      </c>
      <c r="G7979" s="21">
        <v>7.5</v>
      </c>
      <c r="H7979">
        <v>2018</v>
      </c>
      <c r="J7979" t="str">
        <f>_xlfn.CONCAT(Table1[#This Row])</f>
        <v>Rosso Piceno 2018ItalyRosso PicenoAzienda Santa Barbara - Stefano Antonucci3.51317.52018</v>
      </c>
      <c r="S7979" t="b">
        <v>0</v>
      </c>
    </row>
    <row r="7980" spans="1:19" x14ac:dyDescent="0.2">
      <c r="A7980" t="s">
        <v>1797</v>
      </c>
      <c r="B7980" t="s">
        <v>62</v>
      </c>
      <c r="C7980" t="s">
        <v>1798</v>
      </c>
      <c r="D7980" t="s">
        <v>1799</v>
      </c>
      <c r="E7980">
        <v>3.6</v>
      </c>
      <c r="F7980">
        <v>130</v>
      </c>
      <c r="G7980" s="21">
        <v>5.81</v>
      </c>
      <c r="H7980">
        <v>2018</v>
      </c>
      <c r="J7980" t="str">
        <f>_xlfn.CONCAT(Table1[#This Row])</f>
        <v>Foundation Pinotage 2018South AfricaCoastal RegionNederburg3.61305.812018</v>
      </c>
      <c r="S7980" t="b">
        <v>0</v>
      </c>
    </row>
    <row r="7981" spans="1:19" x14ac:dyDescent="0.2">
      <c r="A7981" t="s">
        <v>1802</v>
      </c>
      <c r="B7981" t="s">
        <v>34</v>
      </c>
      <c r="C7981" t="s">
        <v>150</v>
      </c>
      <c r="D7981" t="s">
        <v>1803</v>
      </c>
      <c r="E7981">
        <v>3.6</v>
      </c>
      <c r="F7981">
        <v>130</v>
      </c>
      <c r="G7981" s="21">
        <v>5.95</v>
      </c>
      <c r="H7981">
        <v>2018</v>
      </c>
      <c r="J7981" t="str">
        <f>_xlfn.CONCAT(Table1[#This Row])</f>
        <v>Cellar Selection Carmenère 2018ChileCentral ValleySanta Carolina3.61305.952018</v>
      </c>
      <c r="S7981" t="b">
        <v>0</v>
      </c>
    </row>
    <row r="7982" spans="1:19" x14ac:dyDescent="0.2">
      <c r="A7982" t="s">
        <v>1778</v>
      </c>
      <c r="B7982" t="s">
        <v>16</v>
      </c>
      <c r="C7982" t="s">
        <v>74</v>
      </c>
      <c r="D7982" t="s">
        <v>1779</v>
      </c>
      <c r="E7982">
        <v>4.3</v>
      </c>
      <c r="F7982">
        <v>129</v>
      </c>
      <c r="G7982" s="21">
        <v>19.95</v>
      </c>
      <c r="H7982">
        <v>2018</v>
      </c>
      <c r="J7982" t="str">
        <f>_xlfn.CONCAT(Table1[#This Row])</f>
        <v>Liala Negroamaro 2018ItalySalentoMasseria Borgo dei Trulli4.312919.952018</v>
      </c>
      <c r="S7982" t="b">
        <v>0</v>
      </c>
    </row>
    <row r="7983" spans="1:19" x14ac:dyDescent="0.2">
      <c r="A7983" t="s">
        <v>1761</v>
      </c>
      <c r="B7983" t="s">
        <v>9</v>
      </c>
      <c r="C7983" t="s">
        <v>172</v>
      </c>
      <c r="D7983" t="s">
        <v>173</v>
      </c>
      <c r="E7983">
        <v>3.8</v>
      </c>
      <c r="F7983">
        <v>129</v>
      </c>
      <c r="G7983" s="21">
        <v>7.49</v>
      </c>
      <c r="H7983">
        <v>2018</v>
      </c>
      <c r="J7983" t="str">
        <f>_xlfn.CONCAT(Table1[#This Row])</f>
        <v>Allnatt Rouge Souplesse 2018FranceLanguedocPaul Mas3.81297.492018</v>
      </c>
      <c r="S7983" t="b">
        <v>0</v>
      </c>
    </row>
    <row r="7984" spans="1:19" x14ac:dyDescent="0.2">
      <c r="A7984" t="s">
        <v>1753</v>
      </c>
      <c r="B7984" t="s">
        <v>66</v>
      </c>
      <c r="C7984" t="s">
        <v>316</v>
      </c>
      <c r="D7984" t="s">
        <v>1754</v>
      </c>
      <c r="E7984">
        <v>3.6</v>
      </c>
      <c r="F7984">
        <v>129</v>
      </c>
      <c r="G7984" s="21">
        <v>5.49</v>
      </c>
      <c r="H7984">
        <v>2018</v>
      </c>
      <c r="J7984" t="str">
        <f>_xlfn.CONCAT(Table1[#This Row])</f>
        <v>Ocho y Medio Malbec 2018SpainLa ManchaFinca La Estacada3.61295.492018</v>
      </c>
      <c r="S7984" t="b">
        <v>0</v>
      </c>
    </row>
    <row r="7985" spans="1:19" x14ac:dyDescent="0.2">
      <c r="A7985" t="s">
        <v>1782</v>
      </c>
      <c r="B7985" t="s">
        <v>66</v>
      </c>
      <c r="C7985" t="s">
        <v>308</v>
      </c>
      <c r="D7985" t="s">
        <v>751</v>
      </c>
      <c r="E7985">
        <v>3.5</v>
      </c>
      <c r="F7985">
        <v>129</v>
      </c>
      <c r="G7985" s="21">
        <v>5.99</v>
      </c>
      <c r="H7985">
        <v>2018</v>
      </c>
      <c r="J7985" t="str">
        <f>_xlfn.CONCAT(Table1[#This Row])</f>
        <v>Conde de Valdemar Tempranillo 2018SpainRiojaBodegas Valdemar3.51295.992018</v>
      </c>
      <c r="S7985" t="b">
        <v>0</v>
      </c>
    </row>
    <row r="7986" spans="1:19" x14ac:dyDescent="0.2">
      <c r="A7986" t="s">
        <v>1337</v>
      </c>
      <c r="B7986" t="s">
        <v>16</v>
      </c>
      <c r="C7986" t="s">
        <v>53</v>
      </c>
      <c r="D7986" t="s">
        <v>1717</v>
      </c>
      <c r="E7986">
        <v>3.8</v>
      </c>
      <c r="F7986">
        <v>128</v>
      </c>
      <c r="G7986" s="21">
        <v>4.9000000000000004</v>
      </c>
      <c r="H7986">
        <v>2018</v>
      </c>
      <c r="J7986" t="str">
        <f>_xlfn.CONCAT(Table1[#This Row])</f>
        <v>Primitivo 2018ItalyPugliaTerre di Montelusa3.81284.92018</v>
      </c>
      <c r="S7986" t="b">
        <v>0</v>
      </c>
    </row>
    <row r="7987" spans="1:19" x14ac:dyDescent="0.2">
      <c r="A7987" t="s">
        <v>1735</v>
      </c>
      <c r="B7987" t="s">
        <v>66</v>
      </c>
      <c r="C7987" t="s">
        <v>111</v>
      </c>
      <c r="D7987" t="s">
        <v>1736</v>
      </c>
      <c r="E7987">
        <v>3.7</v>
      </c>
      <c r="F7987">
        <v>128</v>
      </c>
      <c r="G7987" s="21">
        <v>9.49</v>
      </c>
      <c r="H7987">
        <v>2018</v>
      </c>
      <c r="J7987" t="str">
        <f>_xlfn.CONCAT(Table1[#This Row])</f>
        <v>Prados Fusión Garnacha - Syrah 2018SpainCampo de BorjaPagos del Moncayo3.71289.492018</v>
      </c>
      <c r="S7987" t="b">
        <v>0</v>
      </c>
    </row>
    <row r="7988" spans="1:19" x14ac:dyDescent="0.2">
      <c r="A7988" t="s">
        <v>1726</v>
      </c>
      <c r="B7988" t="s">
        <v>9</v>
      </c>
      <c r="C7988" t="s">
        <v>125</v>
      </c>
      <c r="D7988" t="s">
        <v>796</v>
      </c>
      <c r="E7988">
        <v>3.5</v>
      </c>
      <c r="F7988">
        <v>128</v>
      </c>
      <c r="G7988" s="21">
        <v>6.05</v>
      </c>
      <c r="H7988">
        <v>2018</v>
      </c>
      <c r="J7988" t="str">
        <f>_xlfn.CONCAT(Table1[#This Row])</f>
        <v>Agneau Rouge Bordeaux 2018FranceBordeauxBaron Philippe de Rothschild3.51286.052018</v>
      </c>
      <c r="S7988" t="b">
        <v>0</v>
      </c>
    </row>
    <row r="7989" spans="1:19" x14ac:dyDescent="0.2">
      <c r="A7989" t="s">
        <v>1160</v>
      </c>
      <c r="B7989" t="s">
        <v>16</v>
      </c>
      <c r="C7989" t="s">
        <v>38</v>
      </c>
      <c r="D7989" t="s">
        <v>431</v>
      </c>
      <c r="E7989">
        <v>3.5</v>
      </c>
      <c r="F7989">
        <v>128</v>
      </c>
      <c r="G7989" s="21">
        <v>8.25</v>
      </c>
      <c r="H7989">
        <v>2018</v>
      </c>
      <c r="J7989" t="str">
        <f>_xlfn.CONCAT(Table1[#This Row])</f>
        <v>Chianti 2018ItalyChiantiCastello di Gabbiano3.51288.252018</v>
      </c>
      <c r="S7989" t="b">
        <v>0</v>
      </c>
    </row>
    <row r="7990" spans="1:19" x14ac:dyDescent="0.2">
      <c r="A7990" t="s">
        <v>1591</v>
      </c>
      <c r="B7990" t="s">
        <v>66</v>
      </c>
      <c r="C7990" t="s">
        <v>147</v>
      </c>
      <c r="D7990" t="s">
        <v>1739</v>
      </c>
      <c r="E7990">
        <v>3.5</v>
      </c>
      <c r="F7990">
        <v>128</v>
      </c>
      <c r="G7990" s="21">
        <v>7.4</v>
      </c>
      <c r="H7990">
        <v>2018</v>
      </c>
      <c r="J7990" t="str">
        <f>_xlfn.CONCAT(Table1[#This Row])</f>
        <v>Tempranillo 2018SpainCastilla y LeónVenta Morales3.51287.42018</v>
      </c>
      <c r="S7990" t="b">
        <v>0</v>
      </c>
    </row>
    <row r="7991" spans="1:19" x14ac:dyDescent="0.2">
      <c r="A7991" t="s">
        <v>1690</v>
      </c>
      <c r="B7991" t="s">
        <v>62</v>
      </c>
      <c r="C7991" t="s">
        <v>63</v>
      </c>
      <c r="D7991" t="s">
        <v>727</v>
      </c>
      <c r="E7991">
        <v>3.3</v>
      </c>
      <c r="F7991">
        <v>127</v>
      </c>
      <c r="G7991" s="21">
        <v>7.9</v>
      </c>
      <c r="H7991">
        <v>2018</v>
      </c>
      <c r="J7991" t="str">
        <f>_xlfn.CONCAT(Table1[#This Row])</f>
        <v>Kaleidoscope 2018South AfricaStellenboschKaapzicht3.31277.92018</v>
      </c>
      <c r="S7991" t="b">
        <v>0</v>
      </c>
    </row>
    <row r="7992" spans="1:19" x14ac:dyDescent="0.2">
      <c r="A7992" t="s">
        <v>1687</v>
      </c>
      <c r="B7992" t="s">
        <v>66</v>
      </c>
      <c r="C7992" t="s">
        <v>487</v>
      </c>
      <c r="D7992" t="s">
        <v>1688</v>
      </c>
      <c r="E7992">
        <v>3.2</v>
      </c>
      <c r="F7992">
        <v>127</v>
      </c>
      <c r="G7992" s="21">
        <v>7.95</v>
      </c>
      <c r="H7992">
        <v>2018</v>
      </c>
      <c r="J7992" t="str">
        <f>_xlfn.CONCAT(Table1[#This Row])</f>
        <v>Petit Albet Penedès Rouge 2018SpainPenedèsAlbet i Noya3.21277.952018</v>
      </c>
      <c r="S7992" t="b">
        <v>0</v>
      </c>
    </row>
    <row r="7993" spans="1:19" x14ac:dyDescent="0.2">
      <c r="A7993" t="s">
        <v>1671</v>
      </c>
      <c r="B7993" t="s">
        <v>16</v>
      </c>
      <c r="C7993" t="s">
        <v>228</v>
      </c>
      <c r="D7993" t="s">
        <v>455</v>
      </c>
      <c r="E7993">
        <v>4.0999999999999996</v>
      </c>
      <c r="F7993">
        <v>126</v>
      </c>
      <c r="G7993" s="21">
        <v>8.32</v>
      </c>
      <c r="H7993">
        <v>2018</v>
      </c>
      <c r="J7993" t="str">
        <f>_xlfn.CONCAT(Table1[#This Row])</f>
        <v>Collezione di Famiglia Syrah Terre Siciliane 2018ItalyTerre SicilianeBarone Montalto4.11268.322018</v>
      </c>
      <c r="S7993" t="b">
        <v>0</v>
      </c>
    </row>
    <row r="7994" spans="1:19" x14ac:dyDescent="0.2">
      <c r="A7994" t="s">
        <v>1646</v>
      </c>
      <c r="B7994" t="s">
        <v>16</v>
      </c>
      <c r="C7994" t="s">
        <v>38</v>
      </c>
      <c r="D7994" t="s">
        <v>1647</v>
      </c>
      <c r="E7994">
        <v>3.8</v>
      </c>
      <c r="F7994">
        <v>126</v>
      </c>
      <c r="G7994" s="21">
        <v>13.33</v>
      </c>
      <c r="H7994">
        <v>2018</v>
      </c>
      <c r="J7994" t="str">
        <f>_xlfn.CONCAT(Table1[#This Row])</f>
        <v>Chianti Superiore 2018ItalyChiantiCastello del Trebbio3.812613.332018</v>
      </c>
      <c r="S7994" t="b">
        <v>0</v>
      </c>
    </row>
    <row r="7995" spans="1:19" x14ac:dyDescent="0.2">
      <c r="A7995" t="s">
        <v>1668</v>
      </c>
      <c r="B7995" t="s">
        <v>16</v>
      </c>
      <c r="C7995" t="s">
        <v>454</v>
      </c>
      <c r="D7995" t="s">
        <v>540</v>
      </c>
      <c r="E7995">
        <v>3.8</v>
      </c>
      <c r="F7995">
        <v>126</v>
      </c>
      <c r="G7995" s="21">
        <v>6.75</v>
      </c>
      <c r="H7995">
        <v>2018</v>
      </c>
      <c r="J7995" t="str">
        <f>_xlfn.CONCAT(Table1[#This Row])</f>
        <v>Syrah Sicilia 2018ItalySiciliaFeudo Arancio3.81266.752018</v>
      </c>
      <c r="S7995" t="b">
        <v>0</v>
      </c>
    </row>
    <row r="7996" spans="1:19" x14ac:dyDescent="0.2">
      <c r="A7996" t="s">
        <v>1660</v>
      </c>
      <c r="B7996" t="s">
        <v>16</v>
      </c>
      <c r="C7996" t="s">
        <v>17</v>
      </c>
      <c r="D7996" t="s">
        <v>1296</v>
      </c>
      <c r="E7996">
        <v>3.7</v>
      </c>
      <c r="F7996">
        <v>126</v>
      </c>
      <c r="G7996" s="21">
        <v>14.55</v>
      </c>
      <c r="H7996">
        <v>2018</v>
      </c>
      <c r="J7996" t="str">
        <f>_xlfn.CONCAT(Table1[#This Row])</f>
        <v>Message in a Bottle Rosso 2018ItalyToscanaTenuta Il Palagio3.712614.552018</v>
      </c>
      <c r="S7996" t="b">
        <v>0</v>
      </c>
    </row>
    <row r="7997" spans="1:19" x14ac:dyDescent="0.2">
      <c r="A7997" t="s">
        <v>1662</v>
      </c>
      <c r="B7997" t="s">
        <v>16</v>
      </c>
      <c r="C7997" t="s">
        <v>1663</v>
      </c>
      <c r="D7997" t="s">
        <v>1664</v>
      </c>
      <c r="E7997">
        <v>3.4</v>
      </c>
      <c r="F7997">
        <v>126</v>
      </c>
      <c r="G7997" s="21">
        <v>7.58</v>
      </c>
      <c r="H7997">
        <v>2018</v>
      </c>
      <c r="J7997" t="str">
        <f>_xlfn.CONCAT(Table1[#This Row])</f>
        <v>Lacrima di Morro d'Alba 2018ItalyLacrima di Morro d'AlbaConti di Buscareto3.41267.582018</v>
      </c>
      <c r="S7997" t="b">
        <v>0</v>
      </c>
    </row>
    <row r="7998" spans="1:19" x14ac:dyDescent="0.2">
      <c r="A7998" t="s">
        <v>1584</v>
      </c>
      <c r="B7998" t="s">
        <v>9</v>
      </c>
      <c r="C7998" t="s">
        <v>1585</v>
      </c>
      <c r="D7998" t="s">
        <v>725</v>
      </c>
      <c r="E7998">
        <v>4.0999999999999996</v>
      </c>
      <c r="F7998">
        <v>124</v>
      </c>
      <c r="G7998" s="21">
        <v>32.75</v>
      </c>
      <c r="H7998">
        <v>2018</v>
      </c>
      <c r="J7998" t="str">
        <f>_xlfn.CONCAT(Table1[#This Row])</f>
        <v>Domaine De Cigalus Red 2018FranceVin de PaysGérard Bertrand4.112432.752018</v>
      </c>
      <c r="S7998" t="b">
        <v>0</v>
      </c>
    </row>
    <row r="7999" spans="1:19" x14ac:dyDescent="0.2">
      <c r="A7999" t="s">
        <v>1559</v>
      </c>
      <c r="B7999" t="s">
        <v>16</v>
      </c>
      <c r="C7999" t="s">
        <v>120</v>
      </c>
      <c r="D7999" t="s">
        <v>1560</v>
      </c>
      <c r="E7999">
        <v>4</v>
      </c>
      <c r="F7999">
        <v>124</v>
      </c>
      <c r="G7999" s="21">
        <v>15.47</v>
      </c>
      <c r="H7999">
        <v>2018</v>
      </c>
      <c r="J7999" t="str">
        <f>_xlfn.CONCAT(Table1[#This Row])</f>
        <v>Leradici Barbera d'Asti 2018ItalyBarbera d'AstiMauro Molino412415.472018</v>
      </c>
      <c r="S7999" t="b">
        <v>0</v>
      </c>
    </row>
    <row r="8000" spans="1:19" x14ac:dyDescent="0.2">
      <c r="A8000" t="s">
        <v>1567</v>
      </c>
      <c r="B8000" t="s">
        <v>66</v>
      </c>
      <c r="C8000" t="s">
        <v>632</v>
      </c>
      <c r="D8000" t="s">
        <v>563</v>
      </c>
      <c r="E8000">
        <v>3.6</v>
      </c>
      <c r="F8000">
        <v>124</v>
      </c>
      <c r="G8000" s="21">
        <v>6.95</v>
      </c>
      <c r="H8000">
        <v>2018</v>
      </c>
      <c r="J8000" t="str">
        <f>_xlfn.CONCAT(Table1[#This Row])</f>
        <v>Al-Muvedre Tinto Monastrell 2018SpainAlicanteTelmo Rodriguez3.61246.952018</v>
      </c>
      <c r="S8000" t="b">
        <v>0</v>
      </c>
    </row>
    <row r="8001" spans="1:19" x14ac:dyDescent="0.2">
      <c r="A8001" t="s">
        <v>1574</v>
      </c>
      <c r="B8001" t="s">
        <v>62</v>
      </c>
      <c r="C8001" t="s">
        <v>1171</v>
      </c>
      <c r="D8001" t="s">
        <v>1575</v>
      </c>
      <c r="E8001">
        <v>3.5</v>
      </c>
      <c r="F8001">
        <v>124</v>
      </c>
      <c r="G8001" s="21">
        <v>6.5</v>
      </c>
      <c r="H8001">
        <v>2018</v>
      </c>
      <c r="J8001" t="str">
        <f>_xlfn.CONCAT(Table1[#This Row])</f>
        <v>The Long Walk Shiraz 2018South AfricaWestern CapeFootprint3.51246.52018</v>
      </c>
      <c r="S8001" t="b">
        <v>0</v>
      </c>
    </row>
    <row r="8002" spans="1:19" x14ac:dyDescent="0.2">
      <c r="A8002" t="s">
        <v>1514</v>
      </c>
      <c r="B8002" t="s">
        <v>66</v>
      </c>
      <c r="C8002" t="s">
        <v>308</v>
      </c>
      <c r="D8002" t="s">
        <v>563</v>
      </c>
      <c r="E8002">
        <v>3.5</v>
      </c>
      <c r="F8002">
        <v>123</v>
      </c>
      <c r="G8002" s="21">
        <v>8.75</v>
      </c>
      <c r="H8002">
        <v>2018</v>
      </c>
      <c r="J8002" t="str">
        <f>_xlfn.CONCAT(Table1[#This Row])</f>
        <v>LZ Rioja 2018SpainRiojaTelmo Rodriguez3.51238.752018</v>
      </c>
      <c r="S8002" t="b">
        <v>0</v>
      </c>
    </row>
    <row r="8003" spans="1:19" x14ac:dyDescent="0.2">
      <c r="A8003" t="s">
        <v>1526</v>
      </c>
      <c r="B8003" t="s">
        <v>66</v>
      </c>
      <c r="C8003" t="s">
        <v>669</v>
      </c>
      <c r="D8003" t="s">
        <v>1527</v>
      </c>
      <c r="E8003">
        <v>3.4</v>
      </c>
      <c r="F8003">
        <v>123</v>
      </c>
      <c r="G8003" s="21">
        <v>5.15</v>
      </c>
      <c r="H8003">
        <v>2018</v>
      </c>
      <c r="J8003" t="str">
        <f>_xlfn.CONCAT(Table1[#This Row])</f>
        <v>Tempranillo Valencia 2018SpainValenciaRadio Boca3.41235.152018</v>
      </c>
      <c r="S8003" t="b">
        <v>0</v>
      </c>
    </row>
    <row r="8004" spans="1:19" x14ac:dyDescent="0.2">
      <c r="A8004" t="s">
        <v>1517</v>
      </c>
      <c r="B8004" t="s">
        <v>66</v>
      </c>
      <c r="C8004" t="s">
        <v>169</v>
      </c>
      <c r="D8004" t="s">
        <v>1518</v>
      </c>
      <c r="E8004">
        <v>3.1</v>
      </c>
      <c r="F8004">
        <v>123</v>
      </c>
      <c r="G8004" s="21">
        <v>6.25</v>
      </c>
      <c r="H8004">
        <v>2018</v>
      </c>
      <c r="J8004" t="str">
        <f>_xlfn.CONCAT(Table1[#This Row])</f>
        <v>Garnatxa 2018SpainCatalunyaSegura Viudas3.11236.252018</v>
      </c>
      <c r="S8004" t="b">
        <v>0</v>
      </c>
    </row>
    <row r="8005" spans="1:19" x14ac:dyDescent="0.2">
      <c r="A8005" t="s">
        <v>1490</v>
      </c>
      <c r="B8005" t="s">
        <v>16</v>
      </c>
      <c r="C8005" t="s">
        <v>888</v>
      </c>
      <c r="D8005" t="s">
        <v>1491</v>
      </c>
      <c r="E8005">
        <v>3.9</v>
      </c>
      <c r="F8005">
        <v>122</v>
      </c>
      <c r="G8005" s="21">
        <v>8.5299999999999994</v>
      </c>
      <c r="H8005">
        <v>2018</v>
      </c>
      <c r="J8005" t="str">
        <f>_xlfn.CONCAT(Table1[#This Row])</f>
        <v>Rosso di Montepulciano 2018ItalyRosso di MontepulcianoTenuta di Gracciano della Seta3.91228.532018</v>
      </c>
      <c r="S8005" t="b">
        <v>0</v>
      </c>
    </row>
    <row r="8006" spans="1:19" x14ac:dyDescent="0.2">
      <c r="A8006" t="s">
        <v>1462</v>
      </c>
      <c r="B8006" t="s">
        <v>16</v>
      </c>
      <c r="C8006" t="s">
        <v>1463</v>
      </c>
      <c r="D8006" t="s">
        <v>1464</v>
      </c>
      <c r="E8006">
        <v>3.8</v>
      </c>
      <c r="F8006">
        <v>122</v>
      </c>
      <c r="G8006" s="21">
        <v>10.57</v>
      </c>
      <c r="H8006">
        <v>2018</v>
      </c>
      <c r="J8006" t="str">
        <f>_xlfn.CONCAT(Table1[#This Row])</f>
        <v>Caudium Aglianico 2018ItalyCampaniaMasseria Frattasi3.812210.572018</v>
      </c>
      <c r="S8006" t="b">
        <v>0</v>
      </c>
    </row>
    <row r="8007" spans="1:19" x14ac:dyDescent="0.2">
      <c r="A8007" t="s">
        <v>1477</v>
      </c>
      <c r="B8007" t="s">
        <v>34</v>
      </c>
      <c r="C8007" t="s">
        <v>1191</v>
      </c>
      <c r="D8007" t="s">
        <v>1478</v>
      </c>
      <c r="E8007">
        <v>3.6</v>
      </c>
      <c r="F8007">
        <v>122</v>
      </c>
      <c r="G8007" s="21">
        <v>7.5</v>
      </c>
      <c r="H8007">
        <v>2018</v>
      </c>
      <c r="J8007" t="str">
        <f>_xlfn.CONCAT(Table1[#This Row])</f>
        <v>Vitral Reserva Carmenère 2018ChileRapel ValleyViña Maipo3.61227.52018</v>
      </c>
      <c r="S8007" t="b">
        <v>0</v>
      </c>
    </row>
    <row r="8008" spans="1:19" x14ac:dyDescent="0.2">
      <c r="A8008" t="s">
        <v>1395</v>
      </c>
      <c r="B8008" t="s">
        <v>16</v>
      </c>
      <c r="C8008" t="s">
        <v>638</v>
      </c>
      <c r="D8008" t="s">
        <v>1396</v>
      </c>
      <c r="E8008">
        <v>3.8</v>
      </c>
      <c r="F8008">
        <v>121</v>
      </c>
      <c r="G8008" s="21">
        <v>8.9</v>
      </c>
      <c r="H8008">
        <v>2018</v>
      </c>
      <c r="J8008" t="str">
        <f>_xlfn.CONCAT(Table1[#This Row])</f>
        <v>4 20 Montepulciano d'Abruzzo 2018ItalyMontepulciano d'AbruzzoTorri3.81218.92018</v>
      </c>
      <c r="S8008" t="b">
        <v>0</v>
      </c>
    </row>
    <row r="8009" spans="1:19" x14ac:dyDescent="0.2">
      <c r="A8009" t="s">
        <v>1408</v>
      </c>
      <c r="B8009" t="s">
        <v>16</v>
      </c>
      <c r="C8009" t="s">
        <v>74</v>
      </c>
      <c r="D8009" t="s">
        <v>1409</v>
      </c>
      <c r="E8009">
        <v>3.8</v>
      </c>
      <c r="F8009">
        <v>121</v>
      </c>
      <c r="G8009" s="21">
        <v>12.9</v>
      </c>
      <c r="H8009">
        <v>2018</v>
      </c>
      <c r="J8009" t="str">
        <f>_xlfn.CONCAT(Table1[#This Row])</f>
        <v>Pietra Susumaniello 2018ItalySalentoMenhir3.812112.92018</v>
      </c>
      <c r="S8009" t="b">
        <v>0</v>
      </c>
    </row>
    <row r="8010" spans="1:19" x14ac:dyDescent="0.2">
      <c r="A8010" t="s">
        <v>1391</v>
      </c>
      <c r="B8010" t="s">
        <v>62</v>
      </c>
      <c r="C8010" t="s">
        <v>63</v>
      </c>
      <c r="D8010" t="s">
        <v>1392</v>
      </c>
      <c r="E8010">
        <v>3.6</v>
      </c>
      <c r="F8010">
        <v>121</v>
      </c>
      <c r="G8010" s="21">
        <v>8.7200000000000006</v>
      </c>
      <c r="H8010">
        <v>2018</v>
      </c>
      <c r="J8010" t="str">
        <f>_xlfn.CONCAT(Table1[#This Row])</f>
        <v>Pinotage 2018South AfricaStellenboschStellenrust3.61218.722018</v>
      </c>
      <c r="S8010" t="b">
        <v>0</v>
      </c>
    </row>
    <row r="8011" spans="1:19" x14ac:dyDescent="0.2">
      <c r="A8011" t="s">
        <v>1413</v>
      </c>
      <c r="B8011" t="s">
        <v>9</v>
      </c>
      <c r="C8011" t="s">
        <v>175</v>
      </c>
      <c r="D8011" t="s">
        <v>1414</v>
      </c>
      <c r="E8011">
        <v>3.6</v>
      </c>
      <c r="F8011">
        <v>121</v>
      </c>
      <c r="G8011" s="21">
        <v>5.7</v>
      </c>
      <c r="H8011">
        <v>2018</v>
      </c>
      <c r="J8011" t="str">
        <f>_xlfn.CONCAT(Table1[#This Row])</f>
        <v>Cabernet Sauvignon - Syrah 2018FrancePays d'OcAnciens Temps3.61215.72018</v>
      </c>
      <c r="S8011" t="b">
        <v>0</v>
      </c>
    </row>
    <row r="8012" spans="1:19" x14ac:dyDescent="0.2">
      <c r="A8012" t="s">
        <v>1387</v>
      </c>
      <c r="B8012" t="s">
        <v>16</v>
      </c>
      <c r="C8012" t="s">
        <v>120</v>
      </c>
      <c r="D8012" t="s">
        <v>1388</v>
      </c>
      <c r="E8012">
        <v>3.1</v>
      </c>
      <c r="F8012">
        <v>121</v>
      </c>
      <c r="G8012" s="21">
        <v>8.9</v>
      </c>
      <c r="H8012">
        <v>2018</v>
      </c>
      <c r="J8012" t="str">
        <f>_xlfn.CONCAT(Table1[#This Row])</f>
        <v>Sorì dei Mori Barbera d'Asti 2018ItalyBarbera d'AstiVinchio - Vaglio Serra3.11218.92018</v>
      </c>
      <c r="S8012" t="b">
        <v>0</v>
      </c>
    </row>
    <row r="8013" spans="1:19" x14ac:dyDescent="0.2">
      <c r="A8013" t="s">
        <v>1339</v>
      </c>
      <c r="B8013" t="s">
        <v>9</v>
      </c>
      <c r="C8013" t="s">
        <v>1340</v>
      </c>
      <c r="D8013" t="s">
        <v>1341</v>
      </c>
      <c r="E8013">
        <v>4.2</v>
      </c>
      <c r="F8013">
        <v>120</v>
      </c>
      <c r="G8013" s="21">
        <v>16.850000000000001</v>
      </c>
      <c r="H8013">
        <v>2018</v>
      </c>
      <c r="J8013" t="str">
        <f>_xlfn.CONCAT(Table1[#This Row])</f>
        <v>Prestige Saint-Drézéry Rouge 2018FranceSaint-DrézéryChâteau Puech-Haut4.212016.852018</v>
      </c>
      <c r="S8013" t="b">
        <v>0</v>
      </c>
    </row>
    <row r="8014" spans="1:19" x14ac:dyDescent="0.2">
      <c r="A8014" t="s">
        <v>1342</v>
      </c>
      <c r="B8014" t="s">
        <v>62</v>
      </c>
      <c r="C8014" t="s">
        <v>1343</v>
      </c>
      <c r="D8014" t="s">
        <v>1344</v>
      </c>
      <c r="E8014">
        <v>4.0999999999999996</v>
      </c>
      <c r="F8014">
        <v>120</v>
      </c>
      <c r="G8014" s="21">
        <v>19.25</v>
      </c>
      <c r="H8014">
        <v>2018</v>
      </c>
      <c r="J8014" t="str">
        <f>_xlfn.CONCAT(Table1[#This Row])</f>
        <v>Pinotage Reserve 2018South AfricaDurbanvilleDiemersdal4.112019.252018</v>
      </c>
      <c r="S8014" t="b">
        <v>0</v>
      </c>
    </row>
    <row r="8015" spans="1:19" x14ac:dyDescent="0.2">
      <c r="A8015" t="s">
        <v>1337</v>
      </c>
      <c r="B8015" t="s">
        <v>16</v>
      </c>
      <c r="C8015" t="s">
        <v>74</v>
      </c>
      <c r="D8015" t="s">
        <v>1338</v>
      </c>
      <c r="E8015">
        <v>3.8</v>
      </c>
      <c r="F8015">
        <v>120</v>
      </c>
      <c r="G8015" s="21">
        <v>9.9499999999999993</v>
      </c>
      <c r="H8015">
        <v>2018</v>
      </c>
      <c r="J8015" t="str">
        <f>_xlfn.CONCAT(Table1[#This Row])</f>
        <v>Primitivo 2018ItalySalentoFeudo Croce3.81209.952018</v>
      </c>
      <c r="S8015" t="b">
        <v>0</v>
      </c>
    </row>
    <row r="8016" spans="1:19" x14ac:dyDescent="0.2">
      <c r="A8016" t="s">
        <v>1349</v>
      </c>
      <c r="B8016" t="s">
        <v>66</v>
      </c>
      <c r="C8016" t="s">
        <v>487</v>
      </c>
      <c r="D8016" t="s">
        <v>170</v>
      </c>
      <c r="E8016">
        <v>3.8</v>
      </c>
      <c r="F8016">
        <v>120</v>
      </c>
      <c r="G8016" s="21">
        <v>10.5</v>
      </c>
      <c r="H8016">
        <v>2018</v>
      </c>
      <c r="J8016" t="str">
        <f>_xlfn.CONCAT(Table1[#This Row])</f>
        <v>Atrium Merlot 2018SpainPenedèsTorres3.812010.52018</v>
      </c>
      <c r="S8016" t="b">
        <v>0</v>
      </c>
    </row>
    <row r="8017" spans="1:19" x14ac:dyDescent="0.2">
      <c r="A8017" t="s">
        <v>1350</v>
      </c>
      <c r="B8017" t="s">
        <v>62</v>
      </c>
      <c r="C8017" t="s">
        <v>349</v>
      </c>
      <c r="D8017" t="s">
        <v>1351</v>
      </c>
      <c r="E8017">
        <v>3.6</v>
      </c>
      <c r="F8017">
        <v>120</v>
      </c>
      <c r="G8017" s="21">
        <v>8.5</v>
      </c>
      <c r="H8017">
        <v>2018</v>
      </c>
      <c r="J8017" t="str">
        <f>_xlfn.CONCAT(Table1[#This Row])</f>
        <v>Cabernet Sauvignon (The Churchyard) 2018South AfricaFranschhoekFranschhoek Cellar3.61208.52018</v>
      </c>
      <c r="S8017" t="b">
        <v>0</v>
      </c>
    </row>
    <row r="8018" spans="1:19" x14ac:dyDescent="0.2">
      <c r="A8018" t="s">
        <v>1374</v>
      </c>
      <c r="B8018" t="s">
        <v>16</v>
      </c>
      <c r="C8018" t="s">
        <v>638</v>
      </c>
      <c r="D8018" t="s">
        <v>1375</v>
      </c>
      <c r="E8018">
        <v>3.6</v>
      </c>
      <c r="F8018">
        <v>120</v>
      </c>
      <c r="G8018" s="21">
        <v>4.95</v>
      </c>
      <c r="H8018">
        <v>2018</v>
      </c>
      <c r="J8018" t="str">
        <f>_xlfn.CONCAT(Table1[#This Row])</f>
        <v>Montepulciano d'Abruzzo 2018ItalyMontepulciano d'AbruzzoNobile delle Rocche3.61204.952018</v>
      </c>
      <c r="S8018" t="b">
        <v>0</v>
      </c>
    </row>
    <row r="8019" spans="1:19" x14ac:dyDescent="0.2">
      <c r="A8019" t="s">
        <v>1348</v>
      </c>
      <c r="B8019" t="s">
        <v>16</v>
      </c>
      <c r="C8019" t="s">
        <v>99</v>
      </c>
      <c r="D8019" t="s">
        <v>992</v>
      </c>
      <c r="E8019">
        <v>3.4</v>
      </c>
      <c r="F8019">
        <v>120</v>
      </c>
      <c r="G8019" s="21">
        <v>6.44</v>
      </c>
      <c r="H8019">
        <v>2018</v>
      </c>
      <c r="J8019" t="str">
        <f>_xlfn.CONCAT(Table1[#This Row])</f>
        <v>Merlot - Corvina 2018ItalyVenetoCorte Giara3.41206.442018</v>
      </c>
      <c r="S8019" t="b">
        <v>0</v>
      </c>
    </row>
    <row r="8020" spans="1:19" x14ac:dyDescent="0.2">
      <c r="A8020" t="s">
        <v>1316</v>
      </c>
      <c r="B8020" t="s">
        <v>16</v>
      </c>
      <c r="C8020" t="s">
        <v>228</v>
      </c>
      <c r="D8020" t="s">
        <v>1317</v>
      </c>
      <c r="E8020">
        <v>3.7</v>
      </c>
      <c r="F8020">
        <v>119</v>
      </c>
      <c r="G8020" s="21">
        <v>7.5</v>
      </c>
      <c r="H8020">
        <v>2018</v>
      </c>
      <c r="J8020" t="str">
        <f>_xlfn.CONCAT(Table1[#This Row])</f>
        <v>Il Passo Nerello Mascalese 2018ItalyTerre SicilianeZabu3.71197.52018</v>
      </c>
      <c r="S8020" t="b">
        <v>0</v>
      </c>
    </row>
    <row r="8021" spans="1:19" x14ac:dyDescent="0.2">
      <c r="A8021" t="s">
        <v>1309</v>
      </c>
      <c r="B8021" t="s">
        <v>23</v>
      </c>
      <c r="C8021" t="s">
        <v>247</v>
      </c>
      <c r="D8021" t="s">
        <v>248</v>
      </c>
      <c r="E8021">
        <v>3.6</v>
      </c>
      <c r="F8021">
        <v>119</v>
      </c>
      <c r="G8021" s="21">
        <v>10.6</v>
      </c>
      <c r="H8021">
        <v>2018</v>
      </c>
      <c r="J8021" t="str">
        <f>_xlfn.CONCAT(Table1[#This Row])</f>
        <v>Zweigelt 2018AustriaBurgenlandJudith Beck3.611910.62018</v>
      </c>
      <c r="S8021" t="b">
        <v>0</v>
      </c>
    </row>
    <row r="8022" spans="1:19" x14ac:dyDescent="0.2">
      <c r="A8022" t="s">
        <v>1256</v>
      </c>
      <c r="B8022" t="s">
        <v>196</v>
      </c>
      <c r="C8022" t="s">
        <v>197</v>
      </c>
      <c r="D8022" t="s">
        <v>1257</v>
      </c>
      <c r="E8022">
        <v>3.9</v>
      </c>
      <c r="F8022">
        <v>118</v>
      </c>
      <c r="G8022" s="21">
        <v>14.89</v>
      </c>
      <c r="H8022">
        <v>2018</v>
      </c>
      <c r="J8022" t="str">
        <f>_xlfn.CONCAT(Table1[#This Row])</f>
        <v>Puro Corte 2018ArgentinaMendozaDieter Meier3.911814.892018</v>
      </c>
      <c r="S8022" t="b">
        <v>0</v>
      </c>
    </row>
    <row r="8023" spans="1:19" x14ac:dyDescent="0.2">
      <c r="A8023" t="s">
        <v>1258</v>
      </c>
      <c r="B8023" t="s">
        <v>16</v>
      </c>
      <c r="C8023" t="s">
        <v>20</v>
      </c>
      <c r="D8023" t="s">
        <v>1259</v>
      </c>
      <c r="E8023">
        <v>3.5</v>
      </c>
      <c r="F8023">
        <v>118</v>
      </c>
      <c r="G8023" s="21">
        <v>5.5</v>
      </c>
      <c r="H8023">
        <v>2018</v>
      </c>
      <c r="J8023" t="str">
        <f>_xlfn.CONCAT(Table1[#This Row])</f>
        <v>Bardolino 2018ItalyBardolinoCantina di Custoza3.51185.52018</v>
      </c>
      <c r="S8023" t="b">
        <v>0</v>
      </c>
    </row>
    <row r="8024" spans="1:19" x14ac:dyDescent="0.2">
      <c r="A8024" t="s">
        <v>174</v>
      </c>
      <c r="B8024" t="s">
        <v>62</v>
      </c>
      <c r="C8024" t="s">
        <v>686</v>
      </c>
      <c r="D8024" t="s">
        <v>1277</v>
      </c>
      <c r="E8024">
        <v>3.3</v>
      </c>
      <c r="F8024">
        <v>118</v>
      </c>
      <c r="G8024" s="21">
        <v>7.75</v>
      </c>
      <c r="H8024">
        <v>2018</v>
      </c>
      <c r="J8024" t="str">
        <f>_xlfn.CONCAT(Table1[#This Row])</f>
        <v>Merlot 2018South AfricaSwartlandLeopard’s Leap3.31187.752018</v>
      </c>
      <c r="S8024" t="b">
        <v>0</v>
      </c>
    </row>
    <row r="8025" spans="1:19" x14ac:dyDescent="0.2">
      <c r="A8025" t="s">
        <v>1223</v>
      </c>
      <c r="B8025" t="s">
        <v>16</v>
      </c>
      <c r="C8025" t="s">
        <v>1224</v>
      </c>
      <c r="D8025" t="s">
        <v>1225</v>
      </c>
      <c r="E8025">
        <v>3.5</v>
      </c>
      <c r="F8025">
        <v>117</v>
      </c>
      <c r="G8025" s="21">
        <v>4.7</v>
      </c>
      <c r="H8025">
        <v>2018</v>
      </c>
      <c r="J8025" t="str">
        <f>_xlfn.CONCAT(Table1[#This Row])</f>
        <v>Bardolino Classico 2018ItalyBardolino ClassicoLenotti3.51174.72018</v>
      </c>
      <c r="S8025" t="b">
        <v>0</v>
      </c>
    </row>
    <row r="8026" spans="1:19" x14ac:dyDescent="0.2">
      <c r="A8026" t="s">
        <v>1170</v>
      </c>
      <c r="B8026" t="s">
        <v>9</v>
      </c>
      <c r="C8026" t="s">
        <v>175</v>
      </c>
      <c r="D8026" t="s">
        <v>173</v>
      </c>
      <c r="E8026">
        <v>3.8</v>
      </c>
      <c r="F8026">
        <v>116</v>
      </c>
      <c r="G8026" s="21">
        <v>5.5</v>
      </c>
      <c r="H8026">
        <v>2018</v>
      </c>
      <c r="J8026" t="str">
        <f>_xlfn.CONCAT(Table1[#This Row])</f>
        <v>Grenache Noir 2018FrancePays d'OcPaul Mas3.81165.52018</v>
      </c>
      <c r="S8026" t="b">
        <v>0</v>
      </c>
    </row>
    <row r="8027" spans="1:19" x14ac:dyDescent="0.2">
      <c r="A8027" t="s">
        <v>1160</v>
      </c>
      <c r="B8027" t="s">
        <v>16</v>
      </c>
      <c r="C8027" t="s">
        <v>38</v>
      </c>
      <c r="D8027" t="s">
        <v>1032</v>
      </c>
      <c r="E8027">
        <v>3.3</v>
      </c>
      <c r="F8027">
        <v>116</v>
      </c>
      <c r="G8027" s="21">
        <v>7.75</v>
      </c>
      <c r="H8027">
        <v>2018</v>
      </c>
      <c r="J8027" t="str">
        <f>_xlfn.CONCAT(Table1[#This Row])</f>
        <v>Chianti 2018ItalyChiantiMonte Guelfo3.31167.752018</v>
      </c>
      <c r="S8027" t="b">
        <v>0</v>
      </c>
    </row>
    <row r="8028" spans="1:19" x14ac:dyDescent="0.2">
      <c r="A8028" t="s">
        <v>1130</v>
      </c>
      <c r="B8028" t="s">
        <v>16</v>
      </c>
      <c r="C8028" t="s">
        <v>17</v>
      </c>
      <c r="D8028" t="s">
        <v>1131</v>
      </c>
      <c r="E8028">
        <v>3.7</v>
      </c>
      <c r="F8028">
        <v>115</v>
      </c>
      <c r="G8028" s="21">
        <v>8.5</v>
      </c>
      <c r="H8028">
        <v>2018</v>
      </c>
      <c r="J8028" t="str">
        <f>_xlfn.CONCAT(Table1[#This Row])</f>
        <v>Centine Rosso 2018ItalyToscanaBanfi3.71158.52018</v>
      </c>
      <c r="S8028" t="b">
        <v>0</v>
      </c>
    </row>
    <row r="8029" spans="1:19" x14ac:dyDescent="0.2">
      <c r="A8029" t="s">
        <v>1120</v>
      </c>
      <c r="B8029" t="s">
        <v>16</v>
      </c>
      <c r="C8029" t="s">
        <v>17</v>
      </c>
      <c r="D8029" t="s">
        <v>608</v>
      </c>
      <c r="E8029">
        <v>3.6</v>
      </c>
      <c r="F8029">
        <v>115</v>
      </c>
      <c r="G8029" s="21">
        <v>7.99</v>
      </c>
      <c r="H8029">
        <v>2018</v>
      </c>
      <c r="J8029" t="str">
        <f>_xlfn.CONCAT(Table1[#This Row])</f>
        <v>Toscana Rosso 2018ItalyToscanaTenuta Il Poggione3.61157.992018</v>
      </c>
      <c r="S8029" t="b">
        <v>0</v>
      </c>
    </row>
    <row r="8030" spans="1:19" x14ac:dyDescent="0.2">
      <c r="A8030" t="s">
        <v>1147</v>
      </c>
      <c r="B8030" t="s">
        <v>16</v>
      </c>
      <c r="C8030" t="s">
        <v>74</v>
      </c>
      <c r="D8030" t="s">
        <v>1148</v>
      </c>
      <c r="E8030">
        <v>3.5</v>
      </c>
      <c r="F8030">
        <v>115</v>
      </c>
      <c r="G8030" s="21">
        <v>7.4</v>
      </c>
      <c r="H8030">
        <v>2018</v>
      </c>
      <c r="J8030" t="str">
        <f>_xlfn.CONCAT(Table1[#This Row])</f>
        <v>Negroamaro Salento Maru 2018ItalySalentoCastello Monaci3.51157.42018</v>
      </c>
      <c r="S8030" t="b">
        <v>0</v>
      </c>
    </row>
    <row r="8031" spans="1:19" x14ac:dyDescent="0.2">
      <c r="A8031" t="s">
        <v>1101</v>
      </c>
      <c r="B8031" t="s">
        <v>9</v>
      </c>
      <c r="C8031" t="s">
        <v>117</v>
      </c>
      <c r="D8031" t="s">
        <v>1102</v>
      </c>
      <c r="E8031">
        <v>3.9</v>
      </c>
      <c r="F8031">
        <v>114</v>
      </c>
      <c r="G8031" s="21">
        <v>16.899999999999999</v>
      </c>
      <c r="H8031">
        <v>2018</v>
      </c>
      <c r="J8031" t="str">
        <f>_xlfn.CONCAT(Table1[#This Row])</f>
        <v>Pinot Noir Bourgogne 2018FranceBourgogneTerres Dorées3.911416.92018</v>
      </c>
      <c r="S8031" t="b">
        <v>0</v>
      </c>
    </row>
    <row r="8032" spans="1:19" x14ac:dyDescent="0.2">
      <c r="A8032" t="s">
        <v>1098</v>
      </c>
      <c r="B8032" t="s">
        <v>9</v>
      </c>
      <c r="C8032" t="s">
        <v>56</v>
      </c>
      <c r="D8032" t="s">
        <v>1099</v>
      </c>
      <c r="E8032">
        <v>3.7</v>
      </c>
      <c r="F8032">
        <v>114</v>
      </c>
      <c r="G8032" s="21">
        <v>8.98</v>
      </c>
      <c r="H8032">
        <v>2018</v>
      </c>
      <c r="J8032" t="str">
        <f>_xlfn.CONCAT(Table1[#This Row])</f>
        <v>Colline Côtes du Rhône Rouge 2018FranceCôtes-du-RhôneLa Cabotte3.71148.982018</v>
      </c>
      <c r="S8032" t="b">
        <v>0</v>
      </c>
    </row>
    <row r="8033" spans="1:19" x14ac:dyDescent="0.2">
      <c r="A8033" t="s">
        <v>1023</v>
      </c>
      <c r="B8033" t="s">
        <v>16</v>
      </c>
      <c r="C8033" t="s">
        <v>1024</v>
      </c>
      <c r="D8033" t="s">
        <v>182</v>
      </c>
      <c r="E8033">
        <v>3.7</v>
      </c>
      <c r="F8033">
        <v>113</v>
      </c>
      <c r="G8033" s="21">
        <v>16.899999999999999</v>
      </c>
      <c r="H8033">
        <v>2018</v>
      </c>
      <c r="J8033" t="str">
        <f>_xlfn.CONCAT(Table1[#This Row])</f>
        <v>Nebbiolo Langhe 2018ItalyLangheGiacomo Fenocchio3.711316.92018</v>
      </c>
      <c r="S8033" t="b">
        <v>0</v>
      </c>
    </row>
    <row r="8034" spans="1:19" x14ac:dyDescent="0.2">
      <c r="A8034" t="s">
        <v>1059</v>
      </c>
      <c r="B8034" t="s">
        <v>34</v>
      </c>
      <c r="C8034" t="s">
        <v>718</v>
      </c>
      <c r="D8034" t="s">
        <v>719</v>
      </c>
      <c r="E8034">
        <v>3.6</v>
      </c>
      <c r="F8034">
        <v>113</v>
      </c>
      <c r="G8034" s="21">
        <v>6.33</v>
      </c>
      <c r="H8034">
        <v>2018</v>
      </c>
      <c r="J8034" t="str">
        <f>_xlfn.CONCAT(Table1[#This Row])</f>
        <v>Reserva Carmenère 2018ChileColchagua ValleyCaliterra3.61136.332018</v>
      </c>
      <c r="S8034" t="b">
        <v>0</v>
      </c>
    </row>
    <row r="8035" spans="1:19" x14ac:dyDescent="0.2">
      <c r="A8035" t="s">
        <v>987</v>
      </c>
      <c r="B8035" t="s">
        <v>16</v>
      </c>
      <c r="C8035" t="s">
        <v>178</v>
      </c>
      <c r="D8035" t="s">
        <v>641</v>
      </c>
      <c r="E8035">
        <v>4</v>
      </c>
      <c r="F8035">
        <v>112</v>
      </c>
      <c r="G8035" s="21">
        <v>24</v>
      </c>
      <c r="H8035">
        <v>2018</v>
      </c>
      <c r="J8035" t="str">
        <f>_xlfn.CONCAT(Table1[#This Row])</f>
        <v>Barbera d'Alba Aves 2018ItalyBarbera d'AlbaComm. G.B. Burlotto4112242018</v>
      </c>
      <c r="S8035" t="b">
        <v>0</v>
      </c>
    </row>
    <row r="8036" spans="1:19" x14ac:dyDescent="0.2">
      <c r="A8036" t="s">
        <v>630</v>
      </c>
      <c r="B8036" t="s">
        <v>62</v>
      </c>
      <c r="C8036" t="s">
        <v>259</v>
      </c>
      <c r="D8036" t="s">
        <v>260</v>
      </c>
      <c r="E8036">
        <v>3.9</v>
      </c>
      <c r="F8036">
        <v>112</v>
      </c>
      <c r="G8036" s="21">
        <v>18.989999999999998</v>
      </c>
      <c r="H8036">
        <v>2018</v>
      </c>
      <c r="J8036" t="str">
        <f>_xlfn.CONCAT(Table1[#This Row])</f>
        <v>Pinot Noir 2018South AfricaWalker BayCreation3.911218.992018</v>
      </c>
      <c r="S8036" t="b">
        <v>0</v>
      </c>
    </row>
    <row r="8037" spans="1:19" x14ac:dyDescent="0.2">
      <c r="A8037" t="s">
        <v>976</v>
      </c>
      <c r="B8037" t="s">
        <v>16</v>
      </c>
      <c r="C8037" t="s">
        <v>638</v>
      </c>
      <c r="D8037" t="s">
        <v>977</v>
      </c>
      <c r="E8037">
        <v>3.8</v>
      </c>
      <c r="F8037">
        <v>112</v>
      </c>
      <c r="G8037" s="21">
        <v>6.32</v>
      </c>
      <c r="H8037">
        <v>2018</v>
      </c>
      <c r="J8037" t="str">
        <f>_xlfn.CONCAT(Table1[#This Row])</f>
        <v>Vigna Corvino Montepulciano d'Abruzzo 2018ItalyMontepulciano d'AbruzzoContesa3.81126.322018</v>
      </c>
      <c r="S8037" t="b">
        <v>0</v>
      </c>
    </row>
    <row r="8038" spans="1:19" x14ac:dyDescent="0.2">
      <c r="A8038" t="s">
        <v>921</v>
      </c>
      <c r="B8038" t="s">
        <v>66</v>
      </c>
      <c r="C8038" t="s">
        <v>829</v>
      </c>
      <c r="D8038" t="s">
        <v>922</v>
      </c>
      <c r="E8038">
        <v>4.0999999999999996</v>
      </c>
      <c r="F8038">
        <v>111</v>
      </c>
      <c r="G8038" s="21">
        <v>19.989999999999998</v>
      </c>
      <c r="H8038">
        <v>2018</v>
      </c>
      <c r="J8038" t="str">
        <f>_xlfn.CONCAT(Table1[#This Row])</f>
        <v>AN/2 2018SpainMallorcaÀnima Negra4.111119.992018</v>
      </c>
      <c r="S8038" t="b">
        <v>0</v>
      </c>
    </row>
    <row r="8039" spans="1:19" x14ac:dyDescent="0.2">
      <c r="A8039" t="s">
        <v>630</v>
      </c>
      <c r="B8039" t="s">
        <v>23</v>
      </c>
      <c r="C8039" t="s">
        <v>911</v>
      </c>
      <c r="D8039" t="s">
        <v>578</v>
      </c>
      <c r="E8039">
        <v>3.8</v>
      </c>
      <c r="F8039">
        <v>111</v>
      </c>
      <c r="G8039" s="21">
        <v>11.95</v>
      </c>
      <c r="H8039">
        <v>2018</v>
      </c>
      <c r="J8039" t="str">
        <f>_xlfn.CONCAT(Table1[#This Row])</f>
        <v>Pinot Noir 2018AustriaNeusiedlerseePittnauer3.811111.952018</v>
      </c>
      <c r="S8039" t="b">
        <v>0</v>
      </c>
    </row>
    <row r="8040" spans="1:19" x14ac:dyDescent="0.2">
      <c r="A8040" t="s">
        <v>630</v>
      </c>
      <c r="B8040" t="s">
        <v>277</v>
      </c>
      <c r="C8040" t="s">
        <v>278</v>
      </c>
      <c r="D8040" t="s">
        <v>913</v>
      </c>
      <c r="E8040">
        <v>3.7</v>
      </c>
      <c r="F8040">
        <v>111</v>
      </c>
      <c r="G8040" s="21">
        <v>9.9</v>
      </c>
      <c r="H8040">
        <v>2018</v>
      </c>
      <c r="J8040" t="str">
        <f>_xlfn.CONCAT(Table1[#This Row])</f>
        <v>Pinot Noir 2018GermanyPfalzMatthias Gaul3.71119.92018</v>
      </c>
      <c r="S8040" t="b">
        <v>0</v>
      </c>
    </row>
    <row r="8041" spans="1:19" x14ac:dyDescent="0.2">
      <c r="A8041" t="s">
        <v>948</v>
      </c>
      <c r="B8041" t="s">
        <v>196</v>
      </c>
      <c r="C8041" t="s">
        <v>856</v>
      </c>
      <c r="D8041" t="s">
        <v>949</v>
      </c>
      <c r="E8041">
        <v>3.6</v>
      </c>
      <c r="F8041">
        <v>111</v>
      </c>
      <c r="G8041" s="21">
        <v>12.9</v>
      </c>
      <c r="H8041">
        <v>2018</v>
      </c>
      <c r="J8041" t="str">
        <f>_xlfn.CONCAT(Table1[#This Row])</f>
        <v>Barrel Selection Cabernet Sauvignon 2018ArgentinaUco ValleySalentein3.611112.92018</v>
      </c>
      <c r="S8041" t="b">
        <v>0</v>
      </c>
    </row>
    <row r="8042" spans="1:19" x14ac:dyDescent="0.2">
      <c r="A8042" t="s">
        <v>864</v>
      </c>
      <c r="B8042" t="s">
        <v>16</v>
      </c>
      <c r="C8042" t="s">
        <v>228</v>
      </c>
      <c r="D8042" t="s">
        <v>865</v>
      </c>
      <c r="E8042">
        <v>3.6</v>
      </c>
      <c r="F8042">
        <v>110</v>
      </c>
      <c r="G8042" s="21">
        <v>7.53</v>
      </c>
      <c r="H8042">
        <v>2018</v>
      </c>
      <c r="J8042" t="str">
        <f>_xlfn.CONCAT(Table1[#This Row])</f>
        <v>Nero d'Avola 2018ItalyTerre SicilianeFatascia3.61107.532018</v>
      </c>
      <c r="S8042" t="b">
        <v>0</v>
      </c>
    </row>
    <row r="8043" spans="1:19" x14ac:dyDescent="0.2">
      <c r="A8043" t="s">
        <v>802</v>
      </c>
      <c r="B8043" t="s">
        <v>9</v>
      </c>
      <c r="C8043" t="s">
        <v>803</v>
      </c>
      <c r="D8043" t="s">
        <v>804</v>
      </c>
      <c r="E8043">
        <v>3.7</v>
      </c>
      <c r="F8043">
        <v>109</v>
      </c>
      <c r="G8043" s="21">
        <v>6.45</v>
      </c>
      <c r="H8043">
        <v>2018</v>
      </c>
      <c r="J8043" t="str">
        <f>_xlfn.CONCAT(Table1[#This Row])</f>
        <v>Malbec 2018FranceComté TolosanCarmelle3.71096.452018</v>
      </c>
      <c r="S8043" t="b">
        <v>0</v>
      </c>
    </row>
    <row r="8044" spans="1:19" x14ac:dyDescent="0.2">
      <c r="A8044" t="s">
        <v>835</v>
      </c>
      <c r="B8044" t="s">
        <v>9</v>
      </c>
      <c r="C8044" t="s">
        <v>836</v>
      </c>
      <c r="D8044" t="s">
        <v>837</v>
      </c>
      <c r="E8044">
        <v>3.7</v>
      </c>
      <c r="F8044">
        <v>109</v>
      </c>
      <c r="G8044" s="21">
        <v>8.67</v>
      </c>
      <c r="H8044">
        <v>2018</v>
      </c>
      <c r="J8044" t="str">
        <f>_xlfn.CONCAT(Table1[#This Row])</f>
        <v>Domaine de la Madone Beaujolais Le Perréon 2018FranceBeaujolaisJean-Marc Despres3.71098.672018</v>
      </c>
      <c r="S8044" t="b">
        <v>0</v>
      </c>
    </row>
    <row r="8045" spans="1:19" x14ac:dyDescent="0.2">
      <c r="A8045" t="s">
        <v>808</v>
      </c>
      <c r="B8045" t="s">
        <v>16</v>
      </c>
      <c r="C8045" t="s">
        <v>38</v>
      </c>
      <c r="D8045" t="s">
        <v>809</v>
      </c>
      <c r="E8045">
        <v>3.5</v>
      </c>
      <c r="F8045">
        <v>109</v>
      </c>
      <c r="G8045" s="21">
        <v>7.99</v>
      </c>
      <c r="H8045">
        <v>2018</v>
      </c>
      <c r="J8045" t="str">
        <f>_xlfn.CONCAT(Table1[#This Row])</f>
        <v>I Sodi del Paretaio 2018ItalyChiantiBadia di Morrona3.51097.992018</v>
      </c>
      <c r="S8045" t="b">
        <v>0</v>
      </c>
    </row>
    <row r="8046" spans="1:19" x14ac:dyDescent="0.2">
      <c r="A8046" t="s">
        <v>795</v>
      </c>
      <c r="B8046" t="s">
        <v>9</v>
      </c>
      <c r="C8046" t="s">
        <v>175</v>
      </c>
      <c r="D8046" t="s">
        <v>796</v>
      </c>
      <c r="E8046">
        <v>3.4</v>
      </c>
      <c r="F8046">
        <v>109</v>
      </c>
      <c r="G8046" s="21">
        <v>7.27</v>
      </c>
      <c r="H8046">
        <v>2018</v>
      </c>
      <c r="J8046" t="str">
        <f>_xlfn.CONCAT(Table1[#This Row])</f>
        <v>Les Cépages Cabernet Sauvignon 2018FrancePays d'OcBaron Philippe de Rothschild3.41097.272018</v>
      </c>
      <c r="S8046" t="b">
        <v>0</v>
      </c>
    </row>
    <row r="8047" spans="1:19" x14ac:dyDescent="0.2">
      <c r="A8047" t="s">
        <v>752</v>
      </c>
      <c r="B8047" t="s">
        <v>9</v>
      </c>
      <c r="C8047" t="s">
        <v>175</v>
      </c>
      <c r="D8047" t="s">
        <v>753</v>
      </c>
      <c r="E8047">
        <v>4.2</v>
      </c>
      <c r="F8047">
        <v>108</v>
      </c>
      <c r="G8047" s="21">
        <v>9.3699999999999992</v>
      </c>
      <c r="H8047">
        <v>2018</v>
      </c>
      <c r="J8047" t="str">
        <f>_xlfn.CONCAT(Table1[#This Row])</f>
        <v>Rondeur Appassimento 2018FrancePays d'OcDomaine La Grange4.21089.372018</v>
      </c>
      <c r="S8047" t="b">
        <v>0</v>
      </c>
    </row>
    <row r="8048" spans="1:19" x14ac:dyDescent="0.2">
      <c r="A8048" t="s">
        <v>730</v>
      </c>
      <c r="B8048" t="s">
        <v>16</v>
      </c>
      <c r="C8048" t="s">
        <v>302</v>
      </c>
      <c r="D8048" t="s">
        <v>731</v>
      </c>
      <c r="E8048">
        <v>4.0999999999999996</v>
      </c>
      <c r="F8048">
        <v>108</v>
      </c>
      <c r="G8048" s="21">
        <v>8.2799999999999994</v>
      </c>
      <c r="H8048">
        <v>2018</v>
      </c>
      <c r="J8048" t="str">
        <f>_xlfn.CONCAT(Table1[#This Row])</f>
        <v>Primitivo di Manduria 2018ItalyPrimitivo di ManduriaTerre di Campo Sasso4.11088.282018</v>
      </c>
      <c r="S8048" t="b">
        <v>0</v>
      </c>
    </row>
    <row r="8049" spans="1:19" x14ac:dyDescent="0.2">
      <c r="A8049" t="s">
        <v>717</v>
      </c>
      <c r="B8049" t="s">
        <v>34</v>
      </c>
      <c r="C8049" t="s">
        <v>718</v>
      </c>
      <c r="D8049" t="s">
        <v>719</v>
      </c>
      <c r="E8049">
        <v>3.7</v>
      </c>
      <c r="F8049">
        <v>108</v>
      </c>
      <c r="G8049" s="21">
        <v>9.64</v>
      </c>
      <c r="H8049">
        <v>2018</v>
      </c>
      <c r="J8049" t="str">
        <f>_xlfn.CONCAT(Table1[#This Row])</f>
        <v>Tributo Carmenère 2018ChileColchagua ValleyCaliterra3.71089.642018</v>
      </c>
      <c r="S8049" t="b">
        <v>0</v>
      </c>
    </row>
    <row r="8050" spans="1:19" x14ac:dyDescent="0.2">
      <c r="A8050" t="s">
        <v>711</v>
      </c>
      <c r="B8050" t="s">
        <v>16</v>
      </c>
      <c r="C8050" t="s">
        <v>53</v>
      </c>
      <c r="D8050" t="s">
        <v>712</v>
      </c>
      <c r="E8050">
        <v>3.5</v>
      </c>
      <c r="F8050">
        <v>108</v>
      </c>
      <c r="G8050" s="21">
        <v>8.33</v>
      </c>
      <c r="H8050">
        <v>2018</v>
      </c>
      <c r="J8050" t="str">
        <f>_xlfn.CONCAT(Table1[#This Row])</f>
        <v>Nèprica Cabernet Sauvignon 2018ItalyPugliaTormaresca3.51088.332018</v>
      </c>
      <c r="S8050" t="b">
        <v>0</v>
      </c>
    </row>
    <row r="8051" spans="1:19" x14ac:dyDescent="0.2">
      <c r="A8051" t="s">
        <v>674</v>
      </c>
      <c r="B8051" t="s">
        <v>675</v>
      </c>
      <c r="C8051" t="s">
        <v>676</v>
      </c>
      <c r="D8051" t="s">
        <v>677</v>
      </c>
      <c r="E8051">
        <v>4.0999999999999996</v>
      </c>
      <c r="F8051">
        <v>107</v>
      </c>
      <c r="G8051" s="21">
        <v>11.98</v>
      </c>
      <c r="H8051">
        <v>2018</v>
      </c>
      <c r="J8051" t="str">
        <f>_xlfn.CONCAT(Table1[#This Row])</f>
        <v>Malbec de Purcari 2018MoldovaSouth EasternChâteau Purcari4.110711.982018</v>
      </c>
      <c r="S8051" t="b">
        <v>0</v>
      </c>
    </row>
    <row r="8052" spans="1:19" x14ac:dyDescent="0.2">
      <c r="A8052" t="s">
        <v>640</v>
      </c>
      <c r="B8052" t="s">
        <v>16</v>
      </c>
      <c r="C8052" t="s">
        <v>178</v>
      </c>
      <c r="D8052" t="s">
        <v>641</v>
      </c>
      <c r="E8052">
        <v>3.9</v>
      </c>
      <c r="F8052">
        <v>107</v>
      </c>
      <c r="G8052" s="21">
        <v>17</v>
      </c>
      <c r="H8052">
        <v>2018</v>
      </c>
      <c r="J8052" t="str">
        <f>_xlfn.CONCAT(Table1[#This Row])</f>
        <v>Barbera d'Alba 2018ItalyBarbera d'AlbaComm. G.B. Burlotto3.9107172018</v>
      </c>
      <c r="S8052" t="b">
        <v>0</v>
      </c>
    </row>
    <row r="8053" spans="1:19" x14ac:dyDescent="0.2">
      <c r="A8053" t="s">
        <v>628</v>
      </c>
      <c r="B8053" t="s">
        <v>9</v>
      </c>
      <c r="C8053" t="s">
        <v>175</v>
      </c>
      <c r="D8053" t="s">
        <v>629</v>
      </c>
      <c r="E8053">
        <v>3.7</v>
      </c>
      <c r="F8053">
        <v>107</v>
      </c>
      <c r="G8053" s="21">
        <v>11.45</v>
      </c>
      <c r="H8053">
        <v>2018</v>
      </c>
      <c r="J8053" t="str">
        <f>_xlfn.CONCAT(Table1[#This Row])</f>
        <v>Figure Libre Freestyle Rouge 2018FrancePays d'OcGayda3.710711.452018</v>
      </c>
      <c r="S8053" t="b">
        <v>0</v>
      </c>
    </row>
    <row r="8054" spans="1:19" x14ac:dyDescent="0.2">
      <c r="A8054" t="s">
        <v>630</v>
      </c>
      <c r="B8054" t="s">
        <v>9</v>
      </c>
      <c r="C8054" t="s">
        <v>175</v>
      </c>
      <c r="D8054" t="s">
        <v>631</v>
      </c>
      <c r="E8054">
        <v>3.6</v>
      </c>
      <c r="F8054">
        <v>107</v>
      </c>
      <c r="G8054" s="21">
        <v>7.27</v>
      </c>
      <c r="H8054">
        <v>2018</v>
      </c>
      <c r="J8054" t="str">
        <f>_xlfn.CONCAT(Table1[#This Row])</f>
        <v>Pinot Noir 2018FrancePays d'OcLa Forge Estate3.61077.272018</v>
      </c>
      <c r="S8054" t="b">
        <v>0</v>
      </c>
    </row>
    <row r="8055" spans="1:19" x14ac:dyDescent="0.2">
      <c r="A8055" t="s">
        <v>521</v>
      </c>
      <c r="B8055" t="s">
        <v>66</v>
      </c>
      <c r="C8055" t="s">
        <v>632</v>
      </c>
      <c r="D8055" t="s">
        <v>633</v>
      </c>
      <c r="E8055">
        <v>3.6</v>
      </c>
      <c r="F8055">
        <v>107</v>
      </c>
      <c r="G8055" s="21">
        <v>7.35</v>
      </c>
      <c r="H8055">
        <v>2018</v>
      </c>
      <c r="J8055" t="str">
        <f>_xlfn.CONCAT(Table1[#This Row])</f>
        <v>Tinto 2018SpainAlicanteVergel3.61077.352018</v>
      </c>
      <c r="S8055" t="b">
        <v>0</v>
      </c>
    </row>
    <row r="8056" spans="1:19" x14ac:dyDescent="0.2">
      <c r="A8056" t="s">
        <v>655</v>
      </c>
      <c r="B8056" t="s">
        <v>196</v>
      </c>
      <c r="C8056" t="s">
        <v>656</v>
      </c>
      <c r="D8056" t="s">
        <v>657</v>
      </c>
      <c r="E8056">
        <v>3.5</v>
      </c>
      <c r="F8056">
        <v>107</v>
      </c>
      <c r="G8056" s="21">
        <v>8.9499999999999993</v>
      </c>
      <c r="H8056">
        <v>2018</v>
      </c>
      <c r="J8056" t="str">
        <f>_xlfn.CONCAT(Table1[#This Row])</f>
        <v>Magna Malbec 2018ArgentinaSan JuanCallia3.51078.952018</v>
      </c>
      <c r="S8056" t="b">
        <v>0</v>
      </c>
    </row>
    <row r="8057" spans="1:19" x14ac:dyDescent="0.2">
      <c r="A8057" t="s">
        <v>579</v>
      </c>
      <c r="B8057" t="s">
        <v>16</v>
      </c>
      <c r="C8057" t="s">
        <v>99</v>
      </c>
      <c r="D8057" t="s">
        <v>580</v>
      </c>
      <c r="E8057">
        <v>3.8</v>
      </c>
      <c r="F8057">
        <v>106</v>
      </c>
      <c r="G8057" s="21">
        <v>10.42</v>
      </c>
      <c r="H8057">
        <v>2018</v>
      </c>
      <c r="J8057" t="str">
        <f>_xlfn.CONCAT(Table1[#This Row])</f>
        <v>Tempus 2018ItalyVenetoStefano Accordini3.810610.422018</v>
      </c>
      <c r="S8057" t="b">
        <v>0</v>
      </c>
    </row>
    <row r="8058" spans="1:19" x14ac:dyDescent="0.2">
      <c r="A8058" t="s">
        <v>551</v>
      </c>
      <c r="B8058" t="s">
        <v>66</v>
      </c>
      <c r="C8058" t="s">
        <v>241</v>
      </c>
      <c r="D8058" t="s">
        <v>552</v>
      </c>
      <c r="E8058">
        <v>3.7</v>
      </c>
      <c r="F8058">
        <v>106</v>
      </c>
      <c r="G8058" s="21">
        <v>5.95</v>
      </c>
      <c r="H8058">
        <v>2018</v>
      </c>
      <c r="J8058" t="str">
        <f>_xlfn.CONCAT(Table1[#This Row])</f>
        <v>Protocolo Tinto 2018SpainCastillaDominio de Eguren3.71065.952018</v>
      </c>
      <c r="S8058" t="b">
        <v>0</v>
      </c>
    </row>
    <row r="8059" spans="1:19" x14ac:dyDescent="0.2">
      <c r="A8059" t="s">
        <v>544</v>
      </c>
      <c r="B8059" t="s">
        <v>16</v>
      </c>
      <c r="C8059" t="s">
        <v>454</v>
      </c>
      <c r="D8059" t="s">
        <v>270</v>
      </c>
      <c r="E8059">
        <v>3.6</v>
      </c>
      <c r="F8059">
        <v>106</v>
      </c>
      <c r="G8059" s="21">
        <v>7.7</v>
      </c>
      <c r="H8059">
        <v>2018</v>
      </c>
      <c r="J8059" t="str">
        <f>_xlfn.CONCAT(Table1[#This Row])</f>
        <v>Disueri Nero d'Avola 2018ItalySiciliaCusumano3.61067.72018</v>
      </c>
      <c r="S8059" t="b">
        <v>0</v>
      </c>
    </row>
    <row r="8060" spans="1:19" x14ac:dyDescent="0.2">
      <c r="A8060" t="s">
        <v>575</v>
      </c>
      <c r="B8060" t="s">
        <v>66</v>
      </c>
      <c r="C8060" t="s">
        <v>169</v>
      </c>
      <c r="D8060" t="s">
        <v>576</v>
      </c>
      <c r="E8060">
        <v>3.2</v>
      </c>
      <c r="F8060">
        <v>106</v>
      </c>
      <c r="G8060" s="21">
        <v>6.5</v>
      </c>
      <c r="H8060">
        <v>2018</v>
      </c>
      <c r="J8060" t="str">
        <f>_xlfn.CONCAT(Table1[#This Row])</f>
        <v>Mas Oliveras Tempranillo 2018SpainCatalunyaRamón Roqueta3.21066.52018</v>
      </c>
      <c r="S8060" t="b">
        <v>0</v>
      </c>
    </row>
    <row r="8061" spans="1:19" x14ac:dyDescent="0.2">
      <c r="A8061" t="s">
        <v>396</v>
      </c>
      <c r="B8061" t="s">
        <v>16</v>
      </c>
      <c r="C8061" t="s">
        <v>294</v>
      </c>
      <c r="D8061" t="s">
        <v>359</v>
      </c>
      <c r="E8061">
        <v>4.0999999999999996</v>
      </c>
      <c r="F8061">
        <v>105</v>
      </c>
      <c r="G8061" s="21">
        <v>16.47</v>
      </c>
      <c r="H8061">
        <v>2018</v>
      </c>
      <c r="J8061" t="str">
        <f>_xlfn.CONCAT(Table1[#This Row])</f>
        <v>Rosso di Montalcino 2018ItalyRosso di MontalcinoCiacci Piccolomini d'Aragona4.110516.472018</v>
      </c>
      <c r="S8061" t="b">
        <v>0</v>
      </c>
    </row>
    <row r="8062" spans="1:19" x14ac:dyDescent="0.2">
      <c r="A8062" t="s">
        <v>494</v>
      </c>
      <c r="B8062" t="s">
        <v>66</v>
      </c>
      <c r="C8062" t="s">
        <v>436</v>
      </c>
      <c r="D8062" t="s">
        <v>495</v>
      </c>
      <c r="E8062">
        <v>3.8</v>
      </c>
      <c r="F8062">
        <v>105</v>
      </c>
      <c r="G8062" s="21">
        <v>11.25</v>
      </c>
      <c r="H8062">
        <v>2018</v>
      </c>
      <c r="J8062" t="str">
        <f>_xlfn.CONCAT(Table1[#This Row])</f>
        <v>Ses Nines Negre 2018SpainBinissalem-MallorcaTianna Negre3.810511.252018</v>
      </c>
      <c r="S8062" t="b">
        <v>0</v>
      </c>
    </row>
    <row r="8063" spans="1:19" x14ac:dyDescent="0.2">
      <c r="A8063" t="s">
        <v>496</v>
      </c>
      <c r="B8063" t="s">
        <v>23</v>
      </c>
      <c r="C8063" t="s">
        <v>497</v>
      </c>
      <c r="D8063" t="s">
        <v>498</v>
      </c>
      <c r="E8063">
        <v>3.7</v>
      </c>
      <c r="F8063">
        <v>105</v>
      </c>
      <c r="G8063" s="21">
        <v>9.9499999999999993</v>
      </c>
      <c r="H8063">
        <v>2018</v>
      </c>
      <c r="J8063" t="str">
        <f>_xlfn.CONCAT(Table1[#This Row])</f>
        <v>Terrassen Zweigelt Blauer 2018AustriaWachauDomäne Wachau3.71059.952018</v>
      </c>
      <c r="S8063" t="b">
        <v>0</v>
      </c>
    </row>
    <row r="8064" spans="1:19" x14ac:dyDescent="0.2">
      <c r="A8064" t="s">
        <v>479</v>
      </c>
      <c r="B8064" t="s">
        <v>66</v>
      </c>
      <c r="C8064" t="s">
        <v>480</v>
      </c>
      <c r="D8064" t="s">
        <v>481</v>
      </c>
      <c r="E8064">
        <v>3.5</v>
      </c>
      <c r="F8064">
        <v>105</v>
      </c>
      <c r="G8064" s="21">
        <v>5.33</v>
      </c>
      <c r="H8064">
        <v>2018</v>
      </c>
      <c r="J8064" t="str">
        <f>_xlfn.CONCAT(Table1[#This Row])</f>
        <v>Castillo de Jumilla Monastrell - Tempranillo 2018SpainJumillaBleda3.51055.332018</v>
      </c>
      <c r="S8064" t="b">
        <v>0</v>
      </c>
    </row>
    <row r="8065" spans="1:19" x14ac:dyDescent="0.2">
      <c r="A8065" t="s">
        <v>475</v>
      </c>
      <c r="B8065" t="s">
        <v>16</v>
      </c>
      <c r="C8065" t="s">
        <v>443</v>
      </c>
      <c r="D8065" t="s">
        <v>476</v>
      </c>
      <c r="E8065">
        <v>3.3</v>
      </c>
      <c r="F8065">
        <v>105</v>
      </c>
      <c r="G8065" s="21">
        <v>6.15</v>
      </c>
      <c r="H8065">
        <v>2018</v>
      </c>
      <c r="J8065" t="str">
        <f>_xlfn.CONCAT(Table1[#This Row])</f>
        <v>Barbera 2018ItalyPiemonteSerre dei Roveri3.31056.152018</v>
      </c>
      <c r="S8065" t="b">
        <v>0</v>
      </c>
    </row>
    <row r="8066" spans="1:19" x14ac:dyDescent="0.2">
      <c r="A8066" t="s">
        <v>396</v>
      </c>
      <c r="B8066" t="s">
        <v>16</v>
      </c>
      <c r="C8066" t="s">
        <v>294</v>
      </c>
      <c r="D8066" t="s">
        <v>397</v>
      </c>
      <c r="E8066">
        <v>3.7</v>
      </c>
      <c r="F8066">
        <v>104</v>
      </c>
      <c r="G8066" s="21">
        <v>14.43</v>
      </c>
      <c r="H8066">
        <v>2018</v>
      </c>
      <c r="J8066" t="str">
        <f>_xlfn.CONCAT(Table1[#This Row])</f>
        <v>Rosso di Montalcino 2018ItalyRosso di MontalcinoTalenti3.710414.432018</v>
      </c>
      <c r="S8066" t="b">
        <v>0</v>
      </c>
    </row>
    <row r="8067" spans="1:19" x14ac:dyDescent="0.2">
      <c r="A8067" t="s">
        <v>335</v>
      </c>
      <c r="B8067" t="s">
        <v>9</v>
      </c>
      <c r="C8067" t="s">
        <v>336</v>
      </c>
      <c r="D8067" t="s">
        <v>337</v>
      </c>
      <c r="E8067">
        <v>4</v>
      </c>
      <c r="F8067">
        <v>103</v>
      </c>
      <c r="G8067" s="21">
        <v>6.5</v>
      </c>
      <c r="H8067">
        <v>2018</v>
      </c>
      <c r="J8067" t="str">
        <f>_xlfn.CONCAT(Table1[#This Row])</f>
        <v>Peyres Nobles Rouge 2018FranceCorbièresChâteau Camplong41036.52018</v>
      </c>
      <c r="S8067" t="b">
        <v>0</v>
      </c>
    </row>
    <row r="8068" spans="1:19" x14ac:dyDescent="0.2">
      <c r="A8068" t="s">
        <v>340</v>
      </c>
      <c r="B8068" t="s">
        <v>46</v>
      </c>
      <c r="C8068" t="s">
        <v>341</v>
      </c>
      <c r="D8068" t="s">
        <v>342</v>
      </c>
      <c r="E8068">
        <v>3.7</v>
      </c>
      <c r="F8068">
        <v>103</v>
      </c>
      <c r="G8068" s="21">
        <v>7.79</v>
      </c>
      <c r="H8068">
        <v>2018</v>
      </c>
      <c r="J8068" t="str">
        <f>_xlfn.CONCAT(Table1[#This Row])</f>
        <v>Organic Cabernet 2018AustraliaSouth AustraliaFarm Hand3.71037.792018</v>
      </c>
      <c r="S8068" t="b">
        <v>0</v>
      </c>
    </row>
    <row r="8069" spans="1:19" x14ac:dyDescent="0.2">
      <c r="A8069" t="s">
        <v>362</v>
      </c>
      <c r="B8069" t="s">
        <v>9</v>
      </c>
      <c r="C8069" t="s">
        <v>41</v>
      </c>
      <c r="D8069" t="s">
        <v>363</v>
      </c>
      <c r="E8069">
        <v>3.6</v>
      </c>
      <c r="F8069">
        <v>103</v>
      </c>
      <c r="G8069" s="21">
        <v>10.99</v>
      </c>
      <c r="H8069">
        <v>2018</v>
      </c>
      <c r="J8069" t="str">
        <f>_xlfn.CONCAT(Table1[#This Row])</f>
        <v>Estibals Minervois 2018FranceMinervoisL'Ostal Cazes3.610310.992018</v>
      </c>
      <c r="S8069" t="b">
        <v>0</v>
      </c>
    </row>
    <row r="8070" spans="1:19" x14ac:dyDescent="0.2">
      <c r="A8070" t="s">
        <v>332</v>
      </c>
      <c r="B8070" t="s">
        <v>66</v>
      </c>
      <c r="C8070" t="s">
        <v>333</v>
      </c>
      <c r="D8070" t="s">
        <v>334</v>
      </c>
      <c r="E8070">
        <v>3.4</v>
      </c>
      <c r="F8070">
        <v>103</v>
      </c>
      <c r="G8070" s="21">
        <v>6.15</v>
      </c>
      <c r="H8070">
        <v>2018</v>
      </c>
      <c r="J8070" t="str">
        <f>_xlfn.CONCAT(Table1[#This Row])</f>
        <v>Gamma Red Blend 2018SpainNavarraBodegas Piedemonte3.41036.152018</v>
      </c>
      <c r="S8070" t="b">
        <v>0</v>
      </c>
    </row>
    <row r="8071" spans="1:19" x14ac:dyDescent="0.2">
      <c r="A8071" t="s">
        <v>224</v>
      </c>
      <c r="B8071" t="s">
        <v>9</v>
      </c>
      <c r="C8071" t="s">
        <v>225</v>
      </c>
      <c r="D8071" t="s">
        <v>226</v>
      </c>
      <c r="E8071">
        <v>3.8</v>
      </c>
      <c r="F8071">
        <v>102</v>
      </c>
      <c r="G8071" s="21">
        <v>7.95</v>
      </c>
      <c r="H8071">
        <v>2018</v>
      </c>
      <c r="J8071" t="str">
        <f>_xlfn.CONCAT(Table1[#This Row])</f>
        <v>Les Jardins Rouge 2018FranceFaugèresSaint Antonin3.81027.952018</v>
      </c>
      <c r="S8071" t="b">
        <v>0</v>
      </c>
    </row>
    <row r="8072" spans="1:19" x14ac:dyDescent="0.2">
      <c r="A8072" t="s">
        <v>227</v>
      </c>
      <c r="B8072" t="s">
        <v>16</v>
      </c>
      <c r="C8072" t="s">
        <v>228</v>
      </c>
      <c r="D8072" t="s">
        <v>229</v>
      </c>
      <c r="E8072">
        <v>3.7</v>
      </c>
      <c r="F8072">
        <v>102</v>
      </c>
      <c r="G8072" s="21">
        <v>4.75</v>
      </c>
      <c r="H8072">
        <v>2018</v>
      </c>
      <c r="J8072" t="str">
        <f>_xlfn.CONCAT(Table1[#This Row])</f>
        <v>Nero d'Avola - Syrah 2018ItalyTerre SicilianeRoccaperciata3.71024.752018</v>
      </c>
      <c r="S8072" t="b">
        <v>0</v>
      </c>
    </row>
    <row r="8073" spans="1:19" x14ac:dyDescent="0.2">
      <c r="A8073" t="s">
        <v>231</v>
      </c>
      <c r="B8073" t="s">
        <v>16</v>
      </c>
      <c r="C8073" t="s">
        <v>228</v>
      </c>
      <c r="D8073" t="s">
        <v>232</v>
      </c>
      <c r="E8073">
        <v>3.7</v>
      </c>
      <c r="F8073">
        <v>102</v>
      </c>
      <c r="G8073" s="21">
        <v>9.5</v>
      </c>
      <c r="H8073">
        <v>2018</v>
      </c>
      <c r="J8073" t="str">
        <f>_xlfn.CONCAT(Table1[#This Row])</f>
        <v>Bonera 2018ItalyTerre SicilianeMandrarossa3.71029.52018</v>
      </c>
      <c r="S8073" t="b">
        <v>0</v>
      </c>
    </row>
    <row r="8074" spans="1:19" x14ac:dyDescent="0.2">
      <c r="A8074" t="s">
        <v>264</v>
      </c>
      <c r="B8074" t="s">
        <v>9</v>
      </c>
      <c r="C8074" t="s">
        <v>265</v>
      </c>
      <c r="D8074" t="s">
        <v>266</v>
      </c>
      <c r="E8074">
        <v>3.5</v>
      </c>
      <c r="F8074">
        <v>102</v>
      </c>
      <c r="G8074" s="21">
        <v>6.95</v>
      </c>
      <c r="H8074">
        <v>2018</v>
      </c>
      <c r="J8074" t="str">
        <f>_xlfn.CONCAT(Table1[#This Row])</f>
        <v>Fronton 2018FranceFrontonChâteau Bellevue La Forét3.51026.952018</v>
      </c>
      <c r="S8074" t="b">
        <v>0</v>
      </c>
    </row>
    <row r="8075" spans="1:19" x14ac:dyDescent="0.2">
      <c r="A8075" t="s">
        <v>174</v>
      </c>
      <c r="B8075" t="s">
        <v>16</v>
      </c>
      <c r="C8075" t="s">
        <v>228</v>
      </c>
      <c r="D8075" t="s">
        <v>270</v>
      </c>
      <c r="E8075">
        <v>3.4</v>
      </c>
      <c r="F8075">
        <v>102</v>
      </c>
      <c r="G8075" s="21">
        <v>7.9</v>
      </c>
      <c r="H8075">
        <v>2018</v>
      </c>
      <c r="J8075" t="str">
        <f>_xlfn.CONCAT(Table1[#This Row])</f>
        <v>Merlot 2018ItalyTerre SicilianeCusumano3.41027.92018</v>
      </c>
      <c r="S8075" t="b">
        <v>0</v>
      </c>
    </row>
    <row r="8076" spans="1:19" x14ac:dyDescent="0.2">
      <c r="A8076" t="s">
        <v>133</v>
      </c>
      <c r="B8076" t="s">
        <v>9</v>
      </c>
      <c r="C8076" t="s">
        <v>134</v>
      </c>
      <c r="D8076" t="s">
        <v>135</v>
      </c>
      <c r="E8076">
        <v>4.2</v>
      </c>
      <c r="F8076">
        <v>101</v>
      </c>
      <c r="G8076" s="21">
        <v>24.37</v>
      </c>
      <c r="H8076">
        <v>2018</v>
      </c>
      <c r="J8076" t="str">
        <f>_xlfn.CONCAT(Table1[#This Row])</f>
        <v>Ro-Rée Saint-Joseph 2018FranceSaint-JosephLouis Chèze4.210124.372018</v>
      </c>
      <c r="S8076" t="b">
        <v>0</v>
      </c>
    </row>
    <row r="8077" spans="1:19" x14ac:dyDescent="0.2">
      <c r="A8077" t="s">
        <v>143</v>
      </c>
      <c r="B8077" t="s">
        <v>16</v>
      </c>
      <c r="C8077" t="s">
        <v>144</v>
      </c>
      <c r="D8077" t="s">
        <v>145</v>
      </c>
      <c r="E8077">
        <v>4</v>
      </c>
      <c r="F8077">
        <v>101</v>
      </c>
      <c r="G8077" s="21">
        <v>9.9499999999999993</v>
      </c>
      <c r="H8077">
        <v>2018</v>
      </c>
      <c r="J8077" t="str">
        <f>_xlfn.CONCAT(Table1[#This Row])</f>
        <v>Roma Rosso 2018ItalyLazioPoggio le Volpi41019.952018</v>
      </c>
      <c r="S8077" t="b">
        <v>0</v>
      </c>
    </row>
    <row r="8078" spans="1:19" x14ac:dyDescent="0.2">
      <c r="A8078" t="s">
        <v>171</v>
      </c>
      <c r="B8078" t="s">
        <v>9</v>
      </c>
      <c r="C8078" t="s">
        <v>172</v>
      </c>
      <c r="D8078" t="s">
        <v>173</v>
      </c>
      <c r="E8078">
        <v>3.8</v>
      </c>
      <c r="F8078">
        <v>101</v>
      </c>
      <c r="G8078" s="21">
        <v>11.05</v>
      </c>
      <c r="H8078">
        <v>2018</v>
      </c>
      <c r="J8078" t="str">
        <f>_xlfn.CONCAT(Table1[#This Row])</f>
        <v>Château Paul Mas Coteaux du Languedoc Clos des Mures 2018FranceLanguedocPaul Mas3.810111.052018</v>
      </c>
      <c r="S8078" t="b">
        <v>0</v>
      </c>
    </row>
    <row r="8079" spans="1:19" x14ac:dyDescent="0.2">
      <c r="A8079" t="s">
        <v>174</v>
      </c>
      <c r="B8079" t="s">
        <v>9</v>
      </c>
      <c r="C8079" t="s">
        <v>175</v>
      </c>
      <c r="D8079" t="s">
        <v>176</v>
      </c>
      <c r="E8079">
        <v>3.6</v>
      </c>
      <c r="F8079">
        <v>101</v>
      </c>
      <c r="G8079" s="21">
        <v>5.36</v>
      </c>
      <c r="H8079">
        <v>2018</v>
      </c>
      <c r="J8079" t="str">
        <f>_xlfn.CONCAT(Table1[#This Row])</f>
        <v>Merlot 2018FrancePays d'OcLes Jamelles3.61015.362018</v>
      </c>
      <c r="S8079" t="b">
        <v>0</v>
      </c>
    </row>
    <row r="8080" spans="1:19" x14ac:dyDescent="0.2">
      <c r="A8080" t="s">
        <v>149</v>
      </c>
      <c r="B8080" t="s">
        <v>34</v>
      </c>
      <c r="C8080" t="s">
        <v>150</v>
      </c>
      <c r="D8080" t="s">
        <v>151</v>
      </c>
      <c r="E8080">
        <v>3.3</v>
      </c>
      <c r="F8080">
        <v>101</v>
      </c>
      <c r="G8080" s="21">
        <v>7.6</v>
      </c>
      <c r="H8080">
        <v>2018</v>
      </c>
      <c r="J8080" t="str">
        <f>_xlfn.CONCAT(Table1[#This Row])</f>
        <v>Cabernet Sauvignon 2018ChileCentral ValleyValdivieso3.31017.62018</v>
      </c>
      <c r="S8080" t="b">
        <v>0</v>
      </c>
    </row>
    <row r="8081" spans="1:19" x14ac:dyDescent="0.2">
      <c r="A8081" t="s">
        <v>52</v>
      </c>
      <c r="B8081" t="s">
        <v>16</v>
      </c>
      <c r="C8081" t="s">
        <v>53</v>
      </c>
      <c r="D8081" t="s">
        <v>54</v>
      </c>
      <c r="E8081">
        <v>3.6</v>
      </c>
      <c r="F8081">
        <v>100</v>
      </c>
      <c r="G8081" s="21">
        <v>9.26</v>
      </c>
      <c r="H8081">
        <v>2018</v>
      </c>
      <c r="J8081" t="str">
        <f>_xlfn.CONCAT(Table1[#This Row])</f>
        <v>Zenas Primitivo 2018ItalyPugliaLa Bollina3.61009.262018</v>
      </c>
      <c r="S8081" t="b">
        <v>0</v>
      </c>
    </row>
    <row r="8082" spans="1:19" x14ac:dyDescent="0.2">
      <c r="A8082" t="s">
        <v>58</v>
      </c>
      <c r="B8082" t="s">
        <v>46</v>
      </c>
      <c r="C8082" t="s">
        <v>59</v>
      </c>
      <c r="D8082" t="s">
        <v>60</v>
      </c>
      <c r="E8082">
        <v>3.2</v>
      </c>
      <c r="F8082">
        <v>100</v>
      </c>
      <c r="G8082" s="21">
        <v>6.5</v>
      </c>
      <c r="H8082">
        <v>2018</v>
      </c>
      <c r="J8082" t="str">
        <f>_xlfn.CONCAT(Table1[#This Row])</f>
        <v>Shiraz 2018AustraliaSouth Eastern AustraliaBarramundi3.21006.52018</v>
      </c>
      <c r="S8082" t="b">
        <v>0</v>
      </c>
    </row>
    <row r="8083" spans="1:19" x14ac:dyDescent="0.2">
      <c r="A8083" t="s">
        <v>10057</v>
      </c>
      <c r="B8083" t="s">
        <v>62</v>
      </c>
      <c r="C8083" t="s">
        <v>63</v>
      </c>
      <c r="D8083" t="s">
        <v>2023</v>
      </c>
      <c r="E8083">
        <v>4.0999999999999996</v>
      </c>
      <c r="F8083">
        <v>98</v>
      </c>
      <c r="G8083" s="21">
        <v>16.2</v>
      </c>
      <c r="H8083">
        <v>2018</v>
      </c>
      <c r="J8083" t="str">
        <f>_xlfn.CONCAT(Table1[#This Row])</f>
        <v>Vineyard Selection Cabernet Sauvignon (Barrel Matured) 2018South AfricaStellenboschKleine Zalze4.19816.22018</v>
      </c>
      <c r="S8083" t="b">
        <v>0</v>
      </c>
    </row>
    <row r="8084" spans="1:19" x14ac:dyDescent="0.2">
      <c r="A8084" t="s">
        <v>10060</v>
      </c>
      <c r="B8084" t="s">
        <v>16</v>
      </c>
      <c r="C8084" t="s">
        <v>433</v>
      </c>
      <c r="D8084" t="s">
        <v>3986</v>
      </c>
      <c r="E8084">
        <v>4.0999999999999996</v>
      </c>
      <c r="F8084">
        <v>98</v>
      </c>
      <c r="G8084" s="21">
        <v>11.95</v>
      </c>
      <c r="H8084">
        <v>2018</v>
      </c>
      <c r="J8084" t="str">
        <f>_xlfn.CONCAT(Table1[#This Row])</f>
        <v>Valpolicella Ripasso Superiore 2018ItalyValpolicella RipassoTorre d'Orti4.19811.952018</v>
      </c>
      <c r="S8084" t="b">
        <v>0</v>
      </c>
    </row>
    <row r="8085" spans="1:19" x14ac:dyDescent="0.2">
      <c r="A8085" t="s">
        <v>10058</v>
      </c>
      <c r="B8085" t="s">
        <v>62</v>
      </c>
      <c r="C8085" t="s">
        <v>63</v>
      </c>
      <c r="D8085" t="s">
        <v>3049</v>
      </c>
      <c r="E8085">
        <v>3.7</v>
      </c>
      <c r="F8085">
        <v>98</v>
      </c>
      <c r="G8085" s="21">
        <v>16.09</v>
      </c>
      <c r="H8085">
        <v>2018</v>
      </c>
      <c r="J8085" t="str">
        <f>_xlfn.CONCAT(Table1[#This Row])</f>
        <v>The Short Story Collection The Owl Post Pinotage 2018South AfricaStellenboschNeethlingshof Estate3.79816.092018</v>
      </c>
      <c r="S8085" t="b">
        <v>0</v>
      </c>
    </row>
    <row r="8086" spans="1:19" x14ac:dyDescent="0.2">
      <c r="A8086" t="s">
        <v>3071</v>
      </c>
      <c r="B8086" t="s">
        <v>9</v>
      </c>
      <c r="C8086" t="s">
        <v>125</v>
      </c>
      <c r="D8086" t="s">
        <v>10022</v>
      </c>
      <c r="E8086">
        <v>4.0999999999999996</v>
      </c>
      <c r="F8086">
        <v>97</v>
      </c>
      <c r="G8086" s="21">
        <v>9.9499999999999993</v>
      </c>
      <c r="H8086">
        <v>2018</v>
      </c>
      <c r="J8086" t="str">
        <f>_xlfn.CONCAT(Table1[#This Row])</f>
        <v>Bordeaux 2018FranceBordeauxChâteau Bréjou4.1979.952018</v>
      </c>
      <c r="S8086" t="b">
        <v>0</v>
      </c>
    </row>
    <row r="8087" spans="1:19" x14ac:dyDescent="0.2">
      <c r="A8087" t="s">
        <v>3560</v>
      </c>
      <c r="B8087" t="s">
        <v>16</v>
      </c>
      <c r="C8087" t="s">
        <v>228</v>
      </c>
      <c r="D8087" t="s">
        <v>1317</v>
      </c>
      <c r="E8087">
        <v>3.6</v>
      </c>
      <c r="F8087">
        <v>97</v>
      </c>
      <c r="G8087" s="21">
        <v>4.67</v>
      </c>
      <c r="H8087">
        <v>2018</v>
      </c>
      <c r="J8087" t="str">
        <f>_xlfn.CONCAT(Table1[#This Row])</f>
        <v>Syrah 2018ItalyTerre SicilianeZabu3.6974.672018</v>
      </c>
      <c r="S8087" t="b">
        <v>0</v>
      </c>
    </row>
    <row r="8088" spans="1:19" x14ac:dyDescent="0.2">
      <c r="A8088" t="s">
        <v>10026</v>
      </c>
      <c r="B8088" t="s">
        <v>16</v>
      </c>
      <c r="C8088" t="s">
        <v>926</v>
      </c>
      <c r="D8088" t="s">
        <v>1443</v>
      </c>
      <c r="E8088">
        <v>3.6</v>
      </c>
      <c r="F8088">
        <v>97</v>
      </c>
      <c r="G8088" s="21">
        <v>12.1</v>
      </c>
      <c r="H8088">
        <v>2018</v>
      </c>
      <c r="J8088" t="str">
        <f>_xlfn.CONCAT(Table1[#This Row])</f>
        <v>Le Sabbie dell’Etna Rosso 2018ItalyEtnaFirriato3.69712.12018</v>
      </c>
      <c r="S8088" t="b">
        <v>0</v>
      </c>
    </row>
    <row r="8089" spans="1:19" x14ac:dyDescent="0.2">
      <c r="A8089" t="s">
        <v>58</v>
      </c>
      <c r="B8089" t="s">
        <v>62</v>
      </c>
      <c r="C8089" t="s">
        <v>1343</v>
      </c>
      <c r="D8089" t="s">
        <v>2490</v>
      </c>
      <c r="E8089">
        <v>3.4</v>
      </c>
      <c r="F8089">
        <v>97</v>
      </c>
      <c r="G8089" s="21">
        <v>8.56</v>
      </c>
      <c r="H8089">
        <v>2018</v>
      </c>
      <c r="J8089" t="str">
        <f>_xlfn.CONCAT(Table1[#This Row])</f>
        <v>Shiraz 2018South AfricaDurbanvilleDurbanville Hills3.4978.562018</v>
      </c>
      <c r="S8089" t="b">
        <v>0</v>
      </c>
    </row>
    <row r="8090" spans="1:19" x14ac:dyDescent="0.2">
      <c r="A8090" t="s">
        <v>1101</v>
      </c>
      <c r="B8090" t="s">
        <v>9</v>
      </c>
      <c r="C8090" t="s">
        <v>117</v>
      </c>
      <c r="D8090" t="s">
        <v>9998</v>
      </c>
      <c r="E8090">
        <v>3.9</v>
      </c>
      <c r="F8090">
        <v>96</v>
      </c>
      <c r="G8090" s="21">
        <v>14.19</v>
      </c>
      <c r="H8090">
        <v>2018</v>
      </c>
      <c r="J8090" t="str">
        <f>_xlfn.CONCAT(Table1[#This Row])</f>
        <v>Pinot Noir Bourgogne 2018FranceBourgogneRopiteau Freres3.99614.192018</v>
      </c>
      <c r="S8090" t="b">
        <v>0</v>
      </c>
    </row>
    <row r="8091" spans="1:19" x14ac:dyDescent="0.2">
      <c r="A8091" t="s">
        <v>10008</v>
      </c>
      <c r="B8091" t="s">
        <v>66</v>
      </c>
      <c r="C8091" t="s">
        <v>222</v>
      </c>
      <c r="D8091" t="s">
        <v>963</v>
      </c>
      <c r="E8091">
        <v>3.6</v>
      </c>
      <c r="F8091">
        <v>96</v>
      </c>
      <c r="G8091" s="21">
        <v>6.79</v>
      </c>
      <c r="H8091">
        <v>2018</v>
      </c>
      <c r="J8091" t="str">
        <f>_xlfn.CONCAT(Table1[#This Row])</f>
        <v>Roble Ribera del Duero 2018SpainRibera del DueroCondado de Oriza3.6966.792018</v>
      </c>
      <c r="S8091" t="b">
        <v>0</v>
      </c>
    </row>
    <row r="8092" spans="1:19" x14ac:dyDescent="0.2">
      <c r="A8092" t="s">
        <v>521</v>
      </c>
      <c r="B8092" t="s">
        <v>66</v>
      </c>
      <c r="C8092" t="s">
        <v>308</v>
      </c>
      <c r="D8092" t="s">
        <v>1146</v>
      </c>
      <c r="E8092">
        <v>3.3</v>
      </c>
      <c r="F8092">
        <v>96</v>
      </c>
      <c r="G8092" s="21">
        <v>4.9000000000000004</v>
      </c>
      <c r="H8092">
        <v>2018</v>
      </c>
      <c r="J8092" t="str">
        <f>_xlfn.CONCAT(Table1[#This Row])</f>
        <v>Tinto 2018SpainRiojaRioja Vega3.3964.92018</v>
      </c>
      <c r="S8092" t="b">
        <v>0</v>
      </c>
    </row>
    <row r="8093" spans="1:19" x14ac:dyDescent="0.2">
      <c r="A8093" t="s">
        <v>58</v>
      </c>
      <c r="B8093" t="s">
        <v>62</v>
      </c>
      <c r="C8093" t="s">
        <v>1171</v>
      </c>
      <c r="D8093" t="s">
        <v>1172</v>
      </c>
      <c r="E8093">
        <v>3.3</v>
      </c>
      <c r="F8093">
        <v>96</v>
      </c>
      <c r="G8093" s="21">
        <v>6.84</v>
      </c>
      <c r="H8093">
        <v>2018</v>
      </c>
      <c r="J8093" t="str">
        <f>_xlfn.CONCAT(Table1[#This Row])</f>
        <v>Shiraz 2018South AfricaWestern CapeLaborie3.3966.842018</v>
      </c>
      <c r="S8093" t="b">
        <v>0</v>
      </c>
    </row>
    <row r="8094" spans="1:19" x14ac:dyDescent="0.2">
      <c r="A8094" t="s">
        <v>6946</v>
      </c>
      <c r="B8094" t="s">
        <v>9</v>
      </c>
      <c r="C8094" t="s">
        <v>56</v>
      </c>
      <c r="D8094" t="s">
        <v>1043</v>
      </c>
      <c r="E8094">
        <v>3.5</v>
      </c>
      <c r="F8094">
        <v>95</v>
      </c>
      <c r="G8094" s="21">
        <v>6.64</v>
      </c>
      <c r="H8094">
        <v>2018</v>
      </c>
      <c r="J8094" t="str">
        <f>_xlfn.CONCAT(Table1[#This Row])</f>
        <v>Côtes du Rhône 2018FranceCôtes-du-RhôneRocca Maura3.5956.642018</v>
      </c>
      <c r="S8094" t="b">
        <v>0</v>
      </c>
    </row>
    <row r="8095" spans="1:19" x14ac:dyDescent="0.2">
      <c r="A8095" t="s">
        <v>9959</v>
      </c>
      <c r="B8095" t="s">
        <v>23</v>
      </c>
      <c r="C8095" t="s">
        <v>24</v>
      </c>
      <c r="D8095" t="s">
        <v>25</v>
      </c>
      <c r="E8095">
        <v>3.5</v>
      </c>
      <c r="F8095">
        <v>95</v>
      </c>
      <c r="G8095" s="21">
        <v>8.15</v>
      </c>
      <c r="H8095">
        <v>2018</v>
      </c>
      <c r="J8095" t="str">
        <f>_xlfn.CONCAT(Table1[#This Row])</f>
        <v>Carnuntum Cuvée 2018AustriaCarnuntumMarkowitsch3.5958.152018</v>
      </c>
      <c r="S8095" t="b">
        <v>0</v>
      </c>
    </row>
    <row r="8096" spans="1:19" x14ac:dyDescent="0.2">
      <c r="A8096" t="s">
        <v>9981</v>
      </c>
      <c r="B8096" t="s">
        <v>66</v>
      </c>
      <c r="C8096" t="s">
        <v>669</v>
      </c>
      <c r="D8096" t="s">
        <v>2126</v>
      </c>
      <c r="E8096">
        <v>3.4</v>
      </c>
      <c r="F8096">
        <v>95</v>
      </c>
      <c r="G8096" s="21">
        <v>6.49</v>
      </c>
      <c r="H8096">
        <v>2018</v>
      </c>
      <c r="J8096" t="str">
        <f>_xlfn.CONCAT(Table1[#This Row])</f>
        <v>Organic Tempranillo - Monastrell 2018SpainValenciaNeleman3.4956.492018</v>
      </c>
      <c r="S8096" t="b">
        <v>0</v>
      </c>
    </row>
    <row r="8097" spans="1:19" x14ac:dyDescent="0.2">
      <c r="A8097" t="s">
        <v>730</v>
      </c>
      <c r="B8097" t="s">
        <v>16</v>
      </c>
      <c r="C8097" t="s">
        <v>302</v>
      </c>
      <c r="D8097" t="s">
        <v>1409</v>
      </c>
      <c r="E8097">
        <v>4</v>
      </c>
      <c r="F8097">
        <v>94</v>
      </c>
      <c r="G8097" s="21">
        <v>7.58</v>
      </c>
      <c r="H8097">
        <v>2018</v>
      </c>
      <c r="J8097" t="str">
        <f>_xlfn.CONCAT(Table1[#This Row])</f>
        <v>Primitivo di Manduria 2018ItalyPrimitivo di ManduriaMenhir4947.582018</v>
      </c>
      <c r="S8097" t="b">
        <v>0</v>
      </c>
    </row>
    <row r="8098" spans="1:19" x14ac:dyDescent="0.2">
      <c r="A8098" t="s">
        <v>9900</v>
      </c>
      <c r="B8098" t="s">
        <v>9</v>
      </c>
      <c r="C8098" t="s">
        <v>836</v>
      </c>
      <c r="D8098" t="s">
        <v>1930</v>
      </c>
      <c r="E8098">
        <v>4.2</v>
      </c>
      <c r="F8098">
        <v>93</v>
      </c>
      <c r="G8098" s="21">
        <v>16.47</v>
      </c>
      <c r="H8098">
        <v>2018</v>
      </c>
      <c r="J8098" t="str">
        <f>_xlfn.CONCAT(Table1[#This Row])</f>
        <v>Pure Oh! Rigine Beaujolais 2018FranceBeaujolaisLes Bertrand4.29316.472018</v>
      </c>
      <c r="S8098" t="b">
        <v>0</v>
      </c>
    </row>
    <row r="8099" spans="1:19" x14ac:dyDescent="0.2">
      <c r="A8099" t="s">
        <v>9880</v>
      </c>
      <c r="B8099" t="s">
        <v>16</v>
      </c>
      <c r="C8099" t="s">
        <v>454</v>
      </c>
      <c r="D8099" t="s">
        <v>232</v>
      </c>
      <c r="E8099">
        <v>3.8</v>
      </c>
      <c r="F8099">
        <v>93</v>
      </c>
      <c r="G8099" s="21">
        <v>6</v>
      </c>
      <c r="H8099">
        <v>2018</v>
      </c>
      <c r="J8099" t="str">
        <f>_xlfn.CONCAT(Table1[#This Row])</f>
        <v>Syrah Desertico 2018ItalySiciliaMandrarossa3.89362018</v>
      </c>
      <c r="S8099" t="b">
        <v>0</v>
      </c>
    </row>
    <row r="8100" spans="1:19" x14ac:dyDescent="0.2">
      <c r="A8100" t="s">
        <v>1374</v>
      </c>
      <c r="B8100" t="s">
        <v>16</v>
      </c>
      <c r="C8100" t="s">
        <v>638</v>
      </c>
      <c r="D8100" t="s">
        <v>9544</v>
      </c>
      <c r="E8100">
        <v>3.6</v>
      </c>
      <c r="F8100">
        <v>93</v>
      </c>
      <c r="G8100" s="21">
        <v>4.63</v>
      </c>
      <c r="H8100">
        <v>2018</v>
      </c>
      <c r="J8100" t="str">
        <f>_xlfn.CONCAT(Table1[#This Row])</f>
        <v>Montepulciano d'Abruzzo 2018ItalyMontepulciano d'AbruzzoCaldora3.6934.632018</v>
      </c>
      <c r="S8100" t="b">
        <v>0</v>
      </c>
    </row>
    <row r="8101" spans="1:19" x14ac:dyDescent="0.2">
      <c r="A8101" t="s">
        <v>9859</v>
      </c>
      <c r="B8101" t="s">
        <v>16</v>
      </c>
      <c r="C8101" t="s">
        <v>302</v>
      </c>
      <c r="D8101" t="s">
        <v>9860</v>
      </c>
      <c r="E8101">
        <v>4.3</v>
      </c>
      <c r="F8101">
        <v>92</v>
      </c>
      <c r="G8101" s="21">
        <v>13.9</v>
      </c>
      <c r="H8101">
        <v>2018</v>
      </c>
      <c r="J8101" t="str">
        <f>_xlfn.CONCAT(Table1[#This Row])</f>
        <v>Stilio Primitivo di Manduria 2018ItalyPrimitivo di ManduriaMottura4.39213.92018</v>
      </c>
      <c r="S8101" t="b">
        <v>0</v>
      </c>
    </row>
    <row r="8102" spans="1:19" x14ac:dyDescent="0.2">
      <c r="A8102" t="s">
        <v>6946</v>
      </c>
      <c r="B8102" t="s">
        <v>9</v>
      </c>
      <c r="C8102" t="s">
        <v>56</v>
      </c>
      <c r="D8102" t="s">
        <v>7025</v>
      </c>
      <c r="E8102">
        <v>3.8</v>
      </c>
      <c r="F8102">
        <v>92</v>
      </c>
      <c r="G8102" s="21">
        <v>9</v>
      </c>
      <c r="H8102">
        <v>2018</v>
      </c>
      <c r="J8102" t="str">
        <f>_xlfn.CONCAT(Table1[#This Row])</f>
        <v>Côtes du Rhône 2018FranceCôtes-du-RhôneDomaine de la Solitude3.89292018</v>
      </c>
      <c r="S8102" t="b">
        <v>0</v>
      </c>
    </row>
    <row r="8103" spans="1:19" x14ac:dyDescent="0.2">
      <c r="A8103" t="s">
        <v>9865</v>
      </c>
      <c r="B8103" t="s">
        <v>16</v>
      </c>
      <c r="C8103" t="s">
        <v>443</v>
      </c>
      <c r="D8103" t="s">
        <v>9866</v>
      </c>
      <c r="E8103">
        <v>3.5</v>
      </c>
      <c r="F8103">
        <v>92</v>
      </c>
      <c r="G8103" s="21">
        <v>6.3</v>
      </c>
      <c r="H8103">
        <v>2018</v>
      </c>
      <c r="J8103" t="str">
        <f>_xlfn.CONCAT(Table1[#This Row])</f>
        <v>Barbera Piemonte 2018ItalyPiemonteAraldica3.5926.32018</v>
      </c>
      <c r="S8103" t="b">
        <v>0</v>
      </c>
    </row>
    <row r="8104" spans="1:19" x14ac:dyDescent="0.2">
      <c r="A8104" t="s">
        <v>9864</v>
      </c>
      <c r="B8104" t="s">
        <v>196</v>
      </c>
      <c r="C8104" t="s">
        <v>656</v>
      </c>
      <c r="D8104" t="s">
        <v>3003</v>
      </c>
      <c r="E8104">
        <v>3.4</v>
      </c>
      <c r="F8104">
        <v>92</v>
      </c>
      <c r="G8104" s="21">
        <v>6.21</v>
      </c>
      <c r="H8104">
        <v>2018</v>
      </c>
      <c r="J8104" t="str">
        <f>_xlfn.CONCAT(Table1[#This Row])</f>
        <v>Las Moras Cabernet Sauvignon 2018ArgentinaSan JuanBodega Finca Las Moras3.4926.212018</v>
      </c>
      <c r="S8104" t="b">
        <v>0</v>
      </c>
    </row>
    <row r="8105" spans="1:19" x14ac:dyDescent="0.2">
      <c r="A8105" t="s">
        <v>9834</v>
      </c>
      <c r="B8105" t="s">
        <v>16</v>
      </c>
      <c r="C8105" t="s">
        <v>454</v>
      </c>
      <c r="D8105" t="s">
        <v>4587</v>
      </c>
      <c r="E8105">
        <v>3.9</v>
      </c>
      <c r="F8105">
        <v>91</v>
      </c>
      <c r="G8105" s="21">
        <v>8.7200000000000006</v>
      </c>
      <c r="H8105">
        <v>2018</v>
      </c>
      <c r="J8105" t="str">
        <f>_xlfn.CONCAT(Table1[#This Row])</f>
        <v>Coste a Preola Nero d'Avola 2018ItalySiciliaTenuta Gorghi Tondi3.9918.722018</v>
      </c>
      <c r="S8105" t="b">
        <v>0</v>
      </c>
    </row>
    <row r="8106" spans="1:19" x14ac:dyDescent="0.2">
      <c r="A8106" t="s">
        <v>9833</v>
      </c>
      <c r="B8106" t="s">
        <v>16</v>
      </c>
      <c r="C8106" t="s">
        <v>1024</v>
      </c>
      <c r="D8106" t="s">
        <v>587</v>
      </c>
      <c r="E8106">
        <v>3.4</v>
      </c>
      <c r="F8106">
        <v>91</v>
      </c>
      <c r="G8106" s="21">
        <v>15.95</v>
      </c>
      <c r="H8106">
        <v>2018</v>
      </c>
      <c r="J8106" t="str">
        <f>_xlfn.CONCAT(Table1[#This Row])</f>
        <v>Montegrilli Nebbiolo Langhe 2018ItalyLangheElvio Cogno3.49115.952018</v>
      </c>
      <c r="S8106" t="b">
        <v>0</v>
      </c>
    </row>
    <row r="8107" spans="1:19" x14ac:dyDescent="0.2">
      <c r="A8107" t="s">
        <v>9795</v>
      </c>
      <c r="B8107" t="s">
        <v>23</v>
      </c>
      <c r="C8107" t="s">
        <v>247</v>
      </c>
      <c r="D8107" t="s">
        <v>3860</v>
      </c>
      <c r="E8107">
        <v>4.0999999999999996</v>
      </c>
      <c r="F8107">
        <v>90</v>
      </c>
      <c r="G8107" s="21">
        <v>12.69</v>
      </c>
      <c r="H8107">
        <v>2018</v>
      </c>
      <c r="J8107" t="str">
        <f>_xlfn.CONCAT(Table1[#This Row])</f>
        <v>Kalk und Schiefer Blaufränkisch 2018AustriaBurgenlandAnita Nittnaus Hans4.19012.692018</v>
      </c>
      <c r="S8107" t="b">
        <v>0</v>
      </c>
    </row>
    <row r="8108" spans="1:19" x14ac:dyDescent="0.2">
      <c r="A8108" t="s">
        <v>9789</v>
      </c>
      <c r="B8108" t="s">
        <v>16</v>
      </c>
      <c r="C8108" t="s">
        <v>302</v>
      </c>
      <c r="D8108" t="s">
        <v>2208</v>
      </c>
      <c r="E8108">
        <v>4</v>
      </c>
      <c r="F8108">
        <v>90</v>
      </c>
      <c r="G8108" s="21">
        <v>7.63</v>
      </c>
      <c r="H8108">
        <v>2018</v>
      </c>
      <c r="J8108" t="str">
        <f>_xlfn.CONCAT(Table1[#This Row])</f>
        <v>Mandus Primitivo di Manduria 2018ItalyPrimitivo di ManduriaPietra Pura4907.632018</v>
      </c>
      <c r="S8108" t="b">
        <v>0</v>
      </c>
    </row>
    <row r="8109" spans="1:19" x14ac:dyDescent="0.2">
      <c r="A8109" t="s">
        <v>9798</v>
      </c>
      <c r="B8109" t="s">
        <v>9</v>
      </c>
      <c r="C8109" t="s">
        <v>1929</v>
      </c>
      <c r="D8109" t="s">
        <v>1102</v>
      </c>
      <c r="E8109">
        <v>3.8</v>
      </c>
      <c r="F8109">
        <v>90</v>
      </c>
      <c r="G8109" s="21">
        <v>18.899999999999999</v>
      </c>
      <c r="H8109">
        <v>2018</v>
      </c>
      <c r="J8109" t="str">
        <f>_xlfn.CONCAT(Table1[#This Row])</f>
        <v>Fleurie 2018FranceFleurieTerres Dorées3.89018.92018</v>
      </c>
      <c r="S8109" t="b">
        <v>0</v>
      </c>
    </row>
    <row r="8110" spans="1:19" x14ac:dyDescent="0.2">
      <c r="A8110" t="s">
        <v>9772</v>
      </c>
      <c r="B8110" t="s">
        <v>62</v>
      </c>
      <c r="C8110" t="s">
        <v>686</v>
      </c>
      <c r="D8110" t="s">
        <v>8474</v>
      </c>
      <c r="E8110">
        <v>4</v>
      </c>
      <c r="F8110">
        <v>89</v>
      </c>
      <c r="G8110" s="21">
        <v>34.15</v>
      </c>
      <c r="H8110">
        <v>2018</v>
      </c>
      <c r="J8110" t="str">
        <f>_xlfn.CONCAT(Table1[#This Row])</f>
        <v>Grenache 2018South AfricaSwartlandDavid &amp; Nadia48934.152018</v>
      </c>
      <c r="S8110" t="b">
        <v>0</v>
      </c>
    </row>
    <row r="8111" spans="1:19" x14ac:dyDescent="0.2">
      <c r="A8111" t="s">
        <v>9758</v>
      </c>
      <c r="B8111" t="s">
        <v>9</v>
      </c>
      <c r="C8111" t="s">
        <v>1547</v>
      </c>
      <c r="D8111" t="s">
        <v>9759</v>
      </c>
      <c r="E8111">
        <v>3.8</v>
      </c>
      <c r="F8111">
        <v>89</v>
      </c>
      <c r="G8111" s="21">
        <v>12.34</v>
      </c>
      <c r="H8111">
        <v>2018</v>
      </c>
      <c r="J8111" t="str">
        <f>_xlfn.CONCAT(Table1[#This Row])</f>
        <v>Côtes de Provence Rouge 2018FranceCôtes de ProvenceMarchandise3.88912.342018</v>
      </c>
      <c r="S8111" t="b">
        <v>0</v>
      </c>
    </row>
    <row r="8112" spans="1:19" x14ac:dyDescent="0.2">
      <c r="A8112" t="s">
        <v>9750</v>
      </c>
      <c r="B8112" t="s">
        <v>2324</v>
      </c>
      <c r="C8112" t="s">
        <v>2325</v>
      </c>
      <c r="D8112" t="s">
        <v>2326</v>
      </c>
      <c r="E8112">
        <v>3.7</v>
      </c>
      <c r="F8112">
        <v>89</v>
      </c>
      <c r="G8112" s="21">
        <v>11.5</v>
      </c>
      <c r="H8112">
        <v>2018</v>
      </c>
      <c r="J8112" t="str">
        <f>_xlfn.CONCAT(Table1[#This Row])</f>
        <v>Boğazkere - Öküzgözü 2018TurkeyThraceSuvla3.78911.52018</v>
      </c>
      <c r="S8112" t="b">
        <v>0</v>
      </c>
    </row>
    <row r="8113" spans="1:19" x14ac:dyDescent="0.2">
      <c r="A8113" t="s">
        <v>9760</v>
      </c>
      <c r="B8113" t="s">
        <v>9</v>
      </c>
      <c r="C8113" t="s">
        <v>175</v>
      </c>
      <c r="D8113" t="s">
        <v>725</v>
      </c>
      <c r="E8113">
        <v>3.6</v>
      </c>
      <c r="F8113">
        <v>89</v>
      </c>
      <c r="G8113" s="21">
        <v>8.32</v>
      </c>
      <c r="H8113">
        <v>2018</v>
      </c>
      <c r="J8113" t="str">
        <f>_xlfn.CONCAT(Table1[#This Row])</f>
        <v>Réserve Spéciale Syrah 2018FrancePays d'OcGérard Bertrand3.6898.322018</v>
      </c>
      <c r="S8113" t="b">
        <v>0</v>
      </c>
    </row>
    <row r="8114" spans="1:19" x14ac:dyDescent="0.2">
      <c r="A8114" t="s">
        <v>9764</v>
      </c>
      <c r="B8114" t="s">
        <v>196</v>
      </c>
      <c r="C8114" t="s">
        <v>3919</v>
      </c>
      <c r="D8114" t="s">
        <v>3003</v>
      </c>
      <c r="E8114">
        <v>3.6</v>
      </c>
      <c r="F8114">
        <v>89</v>
      </c>
      <c r="G8114" s="21">
        <v>9.3699999999999992</v>
      </c>
      <c r="H8114">
        <v>2018</v>
      </c>
      <c r="J8114" t="str">
        <f>_xlfn.CONCAT(Table1[#This Row])</f>
        <v>Barrel Select Cabernet - Syrah 2018ArgentinaTulum ValleyBodega Finca Las Moras3.6899.372018</v>
      </c>
      <c r="S8114" t="b">
        <v>0</v>
      </c>
    </row>
    <row r="8115" spans="1:19" x14ac:dyDescent="0.2">
      <c r="A8115" t="s">
        <v>9755</v>
      </c>
      <c r="B8115" t="s">
        <v>16</v>
      </c>
      <c r="C8115" t="s">
        <v>748</v>
      </c>
      <c r="D8115" t="s">
        <v>2749</v>
      </c>
      <c r="E8115">
        <v>3.4</v>
      </c>
      <c r="F8115">
        <v>89</v>
      </c>
      <c r="G8115" s="21">
        <v>6.58</v>
      </c>
      <c r="H8115">
        <v>2018</v>
      </c>
      <c r="J8115" t="str">
        <f>_xlfn.CONCAT(Table1[#This Row])</f>
        <v>Sangiovese Maremma Toscana Francesco Zonin 2018ItalyMaremma ToscanaZonin3.4896.582018</v>
      </c>
      <c r="S8115" t="b">
        <v>0</v>
      </c>
    </row>
    <row r="8116" spans="1:19" x14ac:dyDescent="0.2">
      <c r="A8116" t="s">
        <v>9725</v>
      </c>
      <c r="B8116" t="s">
        <v>16</v>
      </c>
      <c r="C8116" t="s">
        <v>99</v>
      </c>
      <c r="D8116" t="s">
        <v>1225</v>
      </c>
      <c r="E8116">
        <v>3.8</v>
      </c>
      <c r="F8116">
        <v>88</v>
      </c>
      <c r="G8116" s="21">
        <v>4.8</v>
      </c>
      <c r="H8116">
        <v>2018</v>
      </c>
      <c r="J8116" t="str">
        <f>_xlfn.CONCAT(Table1[#This Row])</f>
        <v>Veneto Rosso Passo Rosso 2018ItalyVenetoLenotti3.8884.82018</v>
      </c>
      <c r="S8116" t="b">
        <v>0</v>
      </c>
    </row>
    <row r="8117" spans="1:19" x14ac:dyDescent="0.2">
      <c r="A8117" t="s">
        <v>9720</v>
      </c>
      <c r="B8117" t="s">
        <v>46</v>
      </c>
      <c r="C8117" t="s">
        <v>341</v>
      </c>
      <c r="D8117" t="s">
        <v>342</v>
      </c>
      <c r="E8117">
        <v>3.6</v>
      </c>
      <c r="F8117">
        <v>88</v>
      </c>
      <c r="G8117" s="21">
        <v>7.9</v>
      </c>
      <c r="H8117">
        <v>2018</v>
      </c>
      <c r="J8117" t="str">
        <f>_xlfn.CONCAT(Table1[#This Row])</f>
        <v>Organic Shiraz 2018AustraliaSouth AustraliaFarm Hand3.6887.92018</v>
      </c>
      <c r="S8117" t="b">
        <v>0</v>
      </c>
    </row>
    <row r="8118" spans="1:19" x14ac:dyDescent="0.2">
      <c r="A8118" t="s">
        <v>9718</v>
      </c>
      <c r="B8118" t="s">
        <v>66</v>
      </c>
      <c r="C8118" t="s">
        <v>776</v>
      </c>
      <c r="D8118" t="s">
        <v>777</v>
      </c>
      <c r="E8118">
        <v>3.3</v>
      </c>
      <c r="F8118">
        <v>88</v>
      </c>
      <c r="G8118" s="21">
        <v>5.95</v>
      </c>
      <c r="H8118">
        <v>2018</v>
      </c>
      <c r="J8118" t="str">
        <f>_xlfn.CONCAT(Table1[#This Row])</f>
        <v>Tapas Tempranillo 2018SpainSomontanoEnate3.3885.952018</v>
      </c>
      <c r="S8118" t="b">
        <v>0</v>
      </c>
    </row>
    <row r="8119" spans="1:19" x14ac:dyDescent="0.2">
      <c r="A8119" t="s">
        <v>9732</v>
      </c>
      <c r="B8119" t="s">
        <v>9</v>
      </c>
      <c r="C8119" t="s">
        <v>175</v>
      </c>
      <c r="D8119" t="s">
        <v>725</v>
      </c>
      <c r="E8119">
        <v>3.3</v>
      </c>
      <c r="F8119">
        <v>88</v>
      </c>
      <c r="G8119" s="21">
        <v>10.8</v>
      </c>
      <c r="H8119">
        <v>2018</v>
      </c>
      <c r="J8119" t="str">
        <f>_xlfn.CONCAT(Table1[#This Row])</f>
        <v>Côte des Roses Pinot Noir 2018FrancePays d'OcGérard Bertrand3.38810.82018</v>
      </c>
      <c r="S8119" t="b">
        <v>0</v>
      </c>
    </row>
    <row r="8120" spans="1:19" x14ac:dyDescent="0.2">
      <c r="A8120" t="s">
        <v>9674</v>
      </c>
      <c r="B8120" t="s">
        <v>62</v>
      </c>
      <c r="C8120" t="s">
        <v>63</v>
      </c>
      <c r="D8120" t="s">
        <v>859</v>
      </c>
      <c r="E8120">
        <v>4</v>
      </c>
      <c r="F8120">
        <v>87</v>
      </c>
      <c r="G8120" s="21">
        <v>12.62</v>
      </c>
      <c r="H8120">
        <v>2018</v>
      </c>
      <c r="J8120" t="str">
        <f>_xlfn.CONCAT(Table1[#This Row])</f>
        <v>Cabernet Franc 2018South AfricaStellenboschMorgenster Estate48712.622018</v>
      </c>
      <c r="S8120" t="b">
        <v>0</v>
      </c>
    </row>
    <row r="8121" spans="1:19" x14ac:dyDescent="0.2">
      <c r="A8121" t="s">
        <v>9670</v>
      </c>
      <c r="B8121" t="s">
        <v>16</v>
      </c>
      <c r="C8121" t="s">
        <v>3102</v>
      </c>
      <c r="D8121" t="s">
        <v>690</v>
      </c>
      <c r="E8121">
        <v>3.8</v>
      </c>
      <c r="F8121">
        <v>87</v>
      </c>
      <c r="G8121" s="21">
        <v>7.8</v>
      </c>
      <c r="H8121">
        <v>2018</v>
      </c>
      <c r="J8121" t="str">
        <f>_xlfn.CONCAT(Table1[#This Row])</f>
        <v>L'U Umbria Rosso 2018ItalyUmbriaLungarotti3.8877.82018</v>
      </c>
      <c r="S8121" t="b">
        <v>0</v>
      </c>
    </row>
    <row r="8122" spans="1:19" x14ac:dyDescent="0.2">
      <c r="A8122" t="s">
        <v>9676</v>
      </c>
      <c r="B8122" t="s">
        <v>23</v>
      </c>
      <c r="C8122" t="s">
        <v>911</v>
      </c>
      <c r="D8122" t="s">
        <v>1332</v>
      </c>
      <c r="E8122">
        <v>3.7</v>
      </c>
      <c r="F8122">
        <v>87</v>
      </c>
      <c r="G8122" s="21">
        <v>10.5</v>
      </c>
      <c r="H8122">
        <v>2018</v>
      </c>
      <c r="J8122" t="str">
        <f>_xlfn.CONCAT(Table1[#This Row])</f>
        <v>Heideboden Rotweincuvée 2018AustriaNeusiedlerseeKeringer3.78710.52018</v>
      </c>
      <c r="S8122" t="b">
        <v>0</v>
      </c>
    </row>
    <row r="8123" spans="1:19" x14ac:dyDescent="0.2">
      <c r="A8123" t="s">
        <v>9677</v>
      </c>
      <c r="B8123" t="s">
        <v>9</v>
      </c>
      <c r="C8123" t="s">
        <v>117</v>
      </c>
      <c r="D8123" t="s">
        <v>423</v>
      </c>
      <c r="E8123">
        <v>3.7</v>
      </c>
      <c r="F8123">
        <v>87</v>
      </c>
      <c r="G8123" s="21">
        <v>16.48</v>
      </c>
      <c r="H8123">
        <v>2018</v>
      </c>
      <c r="J8123" t="str">
        <f>_xlfn.CONCAT(Table1[#This Row])</f>
        <v>Bourgogne Couvent des Jacobins Pinot Noir 2018FranceBourgogneLouis Jadot3.78716.482018</v>
      </c>
      <c r="S8123" t="b">
        <v>0</v>
      </c>
    </row>
    <row r="8124" spans="1:19" x14ac:dyDescent="0.2">
      <c r="A8124" t="s">
        <v>3560</v>
      </c>
      <c r="B8124" t="s">
        <v>16</v>
      </c>
      <c r="C8124" t="s">
        <v>228</v>
      </c>
      <c r="D8124" t="s">
        <v>865</v>
      </c>
      <c r="E8124">
        <v>3.7</v>
      </c>
      <c r="F8124">
        <v>87</v>
      </c>
      <c r="G8124" s="21">
        <v>7.53</v>
      </c>
      <c r="H8124">
        <v>2018</v>
      </c>
      <c r="J8124" t="str">
        <f>_xlfn.CONCAT(Table1[#This Row])</f>
        <v>Syrah 2018ItalyTerre SicilianeFatascia3.7877.532018</v>
      </c>
      <c r="S8124" t="b">
        <v>0</v>
      </c>
    </row>
    <row r="8125" spans="1:19" x14ac:dyDescent="0.2">
      <c r="A8125" t="s">
        <v>9678</v>
      </c>
      <c r="B8125" t="s">
        <v>9</v>
      </c>
      <c r="C8125" t="s">
        <v>3545</v>
      </c>
      <c r="D8125" t="s">
        <v>3742</v>
      </c>
      <c r="E8125">
        <v>3.6</v>
      </c>
      <c r="F8125">
        <v>87</v>
      </c>
      <c r="G8125" s="21">
        <v>6.5</v>
      </c>
      <c r="H8125">
        <v>2018</v>
      </c>
      <c r="J8125" t="str">
        <f>_xlfn.CONCAT(Table1[#This Row])</f>
        <v>Caringole Rouge 2018FranceCôtes de ThongueLa Croix Belle3.6876.52018</v>
      </c>
      <c r="S8125" t="b">
        <v>0</v>
      </c>
    </row>
    <row r="8126" spans="1:19" x14ac:dyDescent="0.2">
      <c r="A8126" t="s">
        <v>9650</v>
      </c>
      <c r="B8126" t="s">
        <v>9</v>
      </c>
      <c r="C8126" t="s">
        <v>125</v>
      </c>
      <c r="D8126" t="s">
        <v>8230</v>
      </c>
      <c r="E8126">
        <v>4.2</v>
      </c>
      <c r="F8126">
        <v>86</v>
      </c>
      <c r="G8126" s="21">
        <v>6.62</v>
      </c>
      <c r="H8126">
        <v>2018</v>
      </c>
      <c r="J8126" t="str">
        <f>_xlfn.CONCAT(Table1[#This Row])</f>
        <v>Classic Bordeaux Rouge 2018FranceBordeauxChâteau Lauduc4.2866.622018</v>
      </c>
      <c r="S8126" t="b">
        <v>0</v>
      </c>
    </row>
    <row r="8127" spans="1:19" x14ac:dyDescent="0.2">
      <c r="A8127" t="s">
        <v>9642</v>
      </c>
      <c r="B8127" t="s">
        <v>66</v>
      </c>
      <c r="C8127" t="s">
        <v>436</v>
      </c>
      <c r="D8127" t="s">
        <v>7775</v>
      </c>
      <c r="E8127">
        <v>3.8</v>
      </c>
      <c r="F8127">
        <v>86</v>
      </c>
      <c r="G8127" s="21">
        <v>17.989999999999998</v>
      </c>
      <c r="H8127">
        <v>2018</v>
      </c>
      <c r="J8127" t="str">
        <f>_xlfn.CONCAT(Table1[#This Row])</f>
        <v>12 Volts 2018SpainBinissalem-Mallorca4 Kilos Vinícola3.88617.992018</v>
      </c>
      <c r="S8127" t="b">
        <v>0</v>
      </c>
    </row>
    <row r="8128" spans="1:19" x14ac:dyDescent="0.2">
      <c r="A8128" t="s">
        <v>1309</v>
      </c>
      <c r="B8128" t="s">
        <v>23</v>
      </c>
      <c r="C8128" t="s">
        <v>911</v>
      </c>
      <c r="D8128" t="s">
        <v>2043</v>
      </c>
      <c r="E8128">
        <v>3.4</v>
      </c>
      <c r="F8128">
        <v>86</v>
      </c>
      <c r="G8128" s="21">
        <v>8.5</v>
      </c>
      <c r="H8128">
        <v>2018</v>
      </c>
      <c r="J8128" t="str">
        <f>_xlfn.CONCAT(Table1[#This Row])</f>
        <v>Zweigelt 2018AustriaNeusiedlerseeHannes Reeh3.4868.52018</v>
      </c>
      <c r="S8128" t="b">
        <v>0</v>
      </c>
    </row>
    <row r="8129" spans="1:19" x14ac:dyDescent="0.2">
      <c r="A8129" t="s">
        <v>9658</v>
      </c>
      <c r="B8129" t="s">
        <v>16</v>
      </c>
      <c r="C8129" t="s">
        <v>299</v>
      </c>
      <c r="D8129" t="s">
        <v>3887</v>
      </c>
      <c r="E8129">
        <v>3.4</v>
      </c>
      <c r="F8129">
        <v>86</v>
      </c>
      <c r="G8129" s="21">
        <v>8.49</v>
      </c>
      <c r="H8129">
        <v>2018</v>
      </c>
      <c r="J8129" t="str">
        <f>_xlfn.CONCAT(Table1[#This Row])</f>
        <v>Primo Scuro 2018ItalyCannonau di SardegnaMesa3.4868.492018</v>
      </c>
      <c r="S8129" t="b">
        <v>0</v>
      </c>
    </row>
    <row r="8130" spans="1:19" x14ac:dyDescent="0.2">
      <c r="A8130" t="s">
        <v>9640</v>
      </c>
      <c r="B8130" t="s">
        <v>16</v>
      </c>
      <c r="C8130" t="s">
        <v>299</v>
      </c>
      <c r="D8130" t="s">
        <v>9641</v>
      </c>
      <c r="E8130">
        <v>3.3</v>
      </c>
      <c r="F8130">
        <v>86</v>
      </c>
      <c r="G8130" s="21">
        <v>6.5</v>
      </c>
      <c r="H8130">
        <v>2018</v>
      </c>
      <c r="J8130" t="str">
        <f>_xlfn.CONCAT(Table1[#This Row])</f>
        <v>Le Bombarde Cannonau di Sardegna 2018ItalyCannonau di SardegnaSanta Maria La Palma3.3866.52018</v>
      </c>
      <c r="S8130" t="b">
        <v>0</v>
      </c>
    </row>
    <row r="8131" spans="1:19" x14ac:dyDescent="0.2">
      <c r="A8131" t="s">
        <v>9608</v>
      </c>
      <c r="B8131" t="s">
        <v>9</v>
      </c>
      <c r="C8131" t="s">
        <v>56</v>
      </c>
      <c r="D8131" t="s">
        <v>729</v>
      </c>
      <c r="E8131">
        <v>3.8</v>
      </c>
      <c r="F8131">
        <v>85</v>
      </c>
      <c r="G8131" s="21">
        <v>15.9</v>
      </c>
      <c r="H8131">
        <v>2018</v>
      </c>
      <c r="J8131" t="str">
        <f>_xlfn.CONCAT(Table1[#This Row])</f>
        <v>Côtes du Rhône Les Deux Albion 2018FranceCôtes-du-RhôneChâteau de Saint Cosme3.88515.92018</v>
      </c>
      <c r="S8131" t="b">
        <v>0</v>
      </c>
    </row>
    <row r="8132" spans="1:19" x14ac:dyDescent="0.2">
      <c r="A8132" t="s">
        <v>9606</v>
      </c>
      <c r="B8132" t="s">
        <v>16</v>
      </c>
      <c r="C8132" t="s">
        <v>74</v>
      </c>
      <c r="D8132" t="s">
        <v>3707</v>
      </c>
      <c r="E8132">
        <v>3.7</v>
      </c>
      <c r="F8132">
        <v>85</v>
      </c>
      <c r="G8132" s="21">
        <v>5.9</v>
      </c>
      <c r="H8132">
        <v>2018</v>
      </c>
      <c r="J8132" t="str">
        <f>_xlfn.CONCAT(Table1[#This Row])</f>
        <v>Lifili Primitivo Salento 2018ItalySalentoa6mani3.7855.92018</v>
      </c>
      <c r="S8132" t="b">
        <v>0</v>
      </c>
    </row>
    <row r="8133" spans="1:19" x14ac:dyDescent="0.2">
      <c r="A8133" t="s">
        <v>9618</v>
      </c>
      <c r="B8133" t="s">
        <v>16</v>
      </c>
      <c r="C8133" t="s">
        <v>17</v>
      </c>
      <c r="D8133" t="s">
        <v>6003</v>
      </c>
      <c r="E8133">
        <v>3.7</v>
      </c>
      <c r="F8133">
        <v>85</v>
      </c>
      <c r="G8133" s="21">
        <v>8.2100000000000009</v>
      </c>
      <c r="H8133">
        <v>2018</v>
      </c>
      <c r="J8133" t="str">
        <f>_xlfn.CONCAT(Table1[#This Row])</f>
        <v>Traluna Toscana 2018ItalyToscanaVilla Trasqua3.7858.212018</v>
      </c>
      <c r="S8133" t="b">
        <v>0</v>
      </c>
    </row>
    <row r="8134" spans="1:19" x14ac:dyDescent="0.2">
      <c r="A8134" t="s">
        <v>3288</v>
      </c>
      <c r="B8134" t="s">
        <v>16</v>
      </c>
      <c r="C8134" t="s">
        <v>470</v>
      </c>
      <c r="D8134" t="s">
        <v>1291</v>
      </c>
      <c r="E8134">
        <v>3.5</v>
      </c>
      <c r="F8134">
        <v>85</v>
      </c>
      <c r="G8134" s="21">
        <v>7.6</v>
      </c>
      <c r="H8134">
        <v>2018</v>
      </c>
      <c r="J8134" t="str">
        <f>_xlfn.CONCAT(Table1[#This Row])</f>
        <v>Valpolicella Classico 2018ItalyValpolicella ClassicoCesari3.5857.62018</v>
      </c>
      <c r="S8134" t="b">
        <v>0</v>
      </c>
    </row>
    <row r="8135" spans="1:19" x14ac:dyDescent="0.2">
      <c r="A8135" t="s">
        <v>9609</v>
      </c>
      <c r="B8135" t="s">
        <v>62</v>
      </c>
      <c r="C8135" t="s">
        <v>686</v>
      </c>
      <c r="D8135" t="s">
        <v>4812</v>
      </c>
      <c r="E8135">
        <v>3.5</v>
      </c>
      <c r="F8135">
        <v>85</v>
      </c>
      <c r="G8135" s="21">
        <v>7.88</v>
      </c>
      <c r="H8135">
        <v>2018</v>
      </c>
      <c r="J8135" t="str">
        <f>_xlfn.CONCAT(Table1[#This Row])</f>
        <v>Winemaker's Collection Pinotage 2018South AfricaSwartlandSwartland Winery3.5857.882018</v>
      </c>
      <c r="S8135" t="b">
        <v>0</v>
      </c>
    </row>
    <row r="8136" spans="1:19" x14ac:dyDescent="0.2">
      <c r="A8136" t="s">
        <v>9614</v>
      </c>
      <c r="B8136" t="s">
        <v>34</v>
      </c>
      <c r="C8136" t="s">
        <v>150</v>
      </c>
      <c r="D8136" t="s">
        <v>2067</v>
      </c>
      <c r="E8136">
        <v>3.5</v>
      </c>
      <c r="F8136">
        <v>85</v>
      </c>
      <c r="G8136" s="21">
        <v>7.63</v>
      </c>
      <c r="H8136">
        <v>2018</v>
      </c>
      <c r="J8136" t="str">
        <f>_xlfn.CONCAT(Table1[#This Row])</f>
        <v>Santa Digna Reserva Merlot 2018ChileCentral ValleyMiguel Torres3.5857.632018</v>
      </c>
      <c r="S8136" t="b">
        <v>0</v>
      </c>
    </row>
    <row r="8137" spans="1:19" x14ac:dyDescent="0.2">
      <c r="A8137" t="s">
        <v>9598</v>
      </c>
      <c r="B8137" t="s">
        <v>16</v>
      </c>
      <c r="C8137" t="s">
        <v>53</v>
      </c>
      <c r="D8137" t="s">
        <v>8033</v>
      </c>
      <c r="E8137">
        <v>3.4</v>
      </c>
      <c r="F8137">
        <v>85</v>
      </c>
      <c r="G8137" s="21">
        <v>5.28</v>
      </c>
      <c r="H8137">
        <v>2018</v>
      </c>
      <c r="J8137" t="str">
        <f>_xlfn.CONCAT(Table1[#This Row])</f>
        <v>Puglia Primitivo 2018ItalyPugliaLamadoro3.4855.282018</v>
      </c>
      <c r="S8137" t="b">
        <v>0</v>
      </c>
    </row>
    <row r="8138" spans="1:19" x14ac:dyDescent="0.2">
      <c r="A8138" t="s">
        <v>9566</v>
      </c>
      <c r="B8138" t="s">
        <v>16</v>
      </c>
      <c r="C8138" t="s">
        <v>17</v>
      </c>
      <c r="D8138" t="s">
        <v>2868</v>
      </c>
      <c r="E8138">
        <v>4.0999999999999996</v>
      </c>
      <c r="F8138">
        <v>84</v>
      </c>
      <c r="G8138" s="21">
        <v>36.380000000000003</v>
      </c>
      <c r="H8138">
        <v>2018</v>
      </c>
      <c r="J8138" t="str">
        <f>_xlfn.CONCAT(Table1[#This Row])</f>
        <v>Guidalberto 2018ItalyToscanaTenuta San Guido4.18436.382018</v>
      </c>
      <c r="S8138" t="b">
        <v>0</v>
      </c>
    </row>
    <row r="8139" spans="1:19" x14ac:dyDescent="0.2">
      <c r="A8139" t="s">
        <v>9551</v>
      </c>
      <c r="B8139" t="s">
        <v>66</v>
      </c>
      <c r="C8139" t="s">
        <v>316</v>
      </c>
      <c r="D8139" t="s">
        <v>2126</v>
      </c>
      <c r="E8139">
        <v>3.7</v>
      </c>
      <c r="F8139">
        <v>84</v>
      </c>
      <c r="G8139" s="21">
        <v>8.67</v>
      </c>
      <c r="H8139">
        <v>2018</v>
      </c>
      <c r="J8139" t="str">
        <f>_xlfn.CONCAT(Table1[#This Row])</f>
        <v>Nucli Organic 2018SpainLa ManchaNeleman3.7848.672018</v>
      </c>
      <c r="S8139" t="b">
        <v>0</v>
      </c>
    </row>
    <row r="8140" spans="1:19" x14ac:dyDescent="0.2">
      <c r="A8140" t="s">
        <v>9575</v>
      </c>
      <c r="B8140" t="s">
        <v>9</v>
      </c>
      <c r="C8140" t="s">
        <v>172</v>
      </c>
      <c r="D8140" t="s">
        <v>538</v>
      </c>
      <c r="E8140">
        <v>3.7</v>
      </c>
      <c r="F8140">
        <v>84</v>
      </c>
      <c r="G8140" s="21">
        <v>9</v>
      </c>
      <c r="H8140">
        <v>2018</v>
      </c>
      <c r="J8140" t="str">
        <f>_xlfn.CONCAT(Table1[#This Row])</f>
        <v>Le Mas Coteaux du Languedoc 2018FranceLanguedocClavel3.78492018</v>
      </c>
      <c r="S8140" t="b">
        <v>0</v>
      </c>
    </row>
    <row r="8141" spans="1:19" x14ac:dyDescent="0.2">
      <c r="A8141" t="s">
        <v>9558</v>
      </c>
      <c r="B8141" t="s">
        <v>16</v>
      </c>
      <c r="C8141" t="s">
        <v>1096</v>
      </c>
      <c r="D8141" t="s">
        <v>6167</v>
      </c>
      <c r="E8141">
        <v>3.6</v>
      </c>
      <c r="F8141">
        <v>84</v>
      </c>
      <c r="G8141" s="21">
        <v>10.63</v>
      </c>
      <c r="H8141">
        <v>2018</v>
      </c>
      <c r="J8141" t="str">
        <f>_xlfn.CONCAT(Table1[#This Row])</f>
        <v>Marteto Morellino di Scansano 2018ItalyMorellino di ScansanoBruni3.68410.632018</v>
      </c>
      <c r="S8141" t="b">
        <v>0</v>
      </c>
    </row>
    <row r="8142" spans="1:19" x14ac:dyDescent="0.2">
      <c r="A8142" t="s">
        <v>9573</v>
      </c>
      <c r="B8142" t="s">
        <v>16</v>
      </c>
      <c r="C8142" t="s">
        <v>205</v>
      </c>
      <c r="D8142" t="s">
        <v>9574</v>
      </c>
      <c r="E8142">
        <v>3.6</v>
      </c>
      <c r="F8142">
        <v>84</v>
      </c>
      <c r="G8142" s="21">
        <v>5.2</v>
      </c>
      <c r="H8142">
        <v>2018</v>
      </c>
      <c r="J8142" t="str">
        <f>_xlfn.CONCAT(Table1[#This Row])</f>
        <v>Merlot Dolomiti 2018ItalyVigneti delle DolomitiTerre del Noce3.6845.22018</v>
      </c>
      <c r="S8142" t="b">
        <v>0</v>
      </c>
    </row>
    <row r="8143" spans="1:19" x14ac:dyDescent="0.2">
      <c r="A8143" t="s">
        <v>149</v>
      </c>
      <c r="B8143" t="s">
        <v>62</v>
      </c>
      <c r="C8143" t="s">
        <v>63</v>
      </c>
      <c r="D8143" t="s">
        <v>1955</v>
      </c>
      <c r="E8143">
        <v>3.6</v>
      </c>
      <c r="F8143">
        <v>84</v>
      </c>
      <c r="G8143" s="21">
        <v>8.2899999999999991</v>
      </c>
      <c r="H8143">
        <v>2018</v>
      </c>
      <c r="J8143" t="str">
        <f>_xlfn.CONCAT(Table1[#This Row])</f>
        <v>Cabernet Sauvignon 2018South AfricaStellenboschZonnebloem3.6848.292018</v>
      </c>
      <c r="S8143" t="b">
        <v>0</v>
      </c>
    </row>
    <row r="8144" spans="1:19" x14ac:dyDescent="0.2">
      <c r="A8144" t="s">
        <v>4109</v>
      </c>
      <c r="B8144" t="s">
        <v>16</v>
      </c>
      <c r="C8144" t="s">
        <v>2266</v>
      </c>
      <c r="D8144" t="s">
        <v>4035</v>
      </c>
      <c r="E8144">
        <v>3.6</v>
      </c>
      <c r="F8144">
        <v>84</v>
      </c>
      <c r="G8144" s="21">
        <v>10.23</v>
      </c>
      <c r="H8144">
        <v>2018</v>
      </c>
      <c r="J8144" t="str">
        <f>_xlfn.CONCAT(Table1[#This Row])</f>
        <v>Lagrein 2018ItalyTrentino-Alto AdigeCantina Kaltern3.68410.232018</v>
      </c>
      <c r="S8144" t="b">
        <v>0</v>
      </c>
    </row>
    <row r="8145" spans="1:19" x14ac:dyDescent="0.2">
      <c r="A8145" t="s">
        <v>9538</v>
      </c>
      <c r="B8145" t="s">
        <v>46</v>
      </c>
      <c r="C8145" t="s">
        <v>131</v>
      </c>
      <c r="D8145" t="s">
        <v>3463</v>
      </c>
      <c r="E8145">
        <v>3.8</v>
      </c>
      <c r="F8145">
        <v>83</v>
      </c>
      <c r="G8145" s="21">
        <v>16.899999999999999</v>
      </c>
      <c r="H8145">
        <v>2018</v>
      </c>
      <c r="J8145" t="str">
        <f>_xlfn.CONCAT(Table1[#This Row])</f>
        <v>Coco Rotie 2018AustraliaMcLaren ValeRedHeads3.88316.92018</v>
      </c>
      <c r="S8145" t="b">
        <v>0</v>
      </c>
    </row>
    <row r="8146" spans="1:19" x14ac:dyDescent="0.2">
      <c r="A8146" t="s">
        <v>9540</v>
      </c>
      <c r="B8146" t="s">
        <v>66</v>
      </c>
      <c r="C8146" t="s">
        <v>313</v>
      </c>
      <c r="D8146" t="s">
        <v>813</v>
      </c>
      <c r="E8146">
        <v>3.8</v>
      </c>
      <c r="F8146">
        <v>83</v>
      </c>
      <c r="G8146" s="21">
        <v>18</v>
      </c>
      <c r="H8146">
        <v>2018</v>
      </c>
      <c r="J8146" t="str">
        <f>_xlfn.CONCAT(Table1[#This Row])</f>
        <v>Historic Tinto 2018SpainPrioratTerroir Al Límit Soc. Lda3.883182018</v>
      </c>
      <c r="S8146" t="b">
        <v>0</v>
      </c>
    </row>
    <row r="8147" spans="1:19" x14ac:dyDescent="0.2">
      <c r="A8147" t="s">
        <v>4750</v>
      </c>
      <c r="B8147" t="s">
        <v>66</v>
      </c>
      <c r="C8147" t="s">
        <v>669</v>
      </c>
      <c r="D8147" t="s">
        <v>9098</v>
      </c>
      <c r="E8147">
        <v>3.8</v>
      </c>
      <c r="F8147">
        <v>83</v>
      </c>
      <c r="G8147" s="21">
        <v>15.4</v>
      </c>
      <c r="H8147">
        <v>2018</v>
      </c>
      <c r="J8147" t="str">
        <f>_xlfn.CONCAT(Table1[#This Row])</f>
        <v>Garnacha 2018SpainValenciaClos de Lôm3.88315.42018</v>
      </c>
      <c r="S8147" t="b">
        <v>0</v>
      </c>
    </row>
    <row r="8148" spans="1:19" x14ac:dyDescent="0.2">
      <c r="A8148" t="s">
        <v>9543</v>
      </c>
      <c r="B8148" t="s">
        <v>16</v>
      </c>
      <c r="C8148" t="s">
        <v>1925</v>
      </c>
      <c r="D8148" t="s">
        <v>9544</v>
      </c>
      <c r="E8148">
        <v>3.7</v>
      </c>
      <c r="F8148">
        <v>83</v>
      </c>
      <c r="G8148" s="21">
        <v>4.57</v>
      </c>
      <c r="H8148">
        <v>2018</v>
      </c>
      <c r="J8148" t="str">
        <f>_xlfn.CONCAT(Table1[#This Row])</f>
        <v>Sangiovese Terre di Chieti 2018ItalyTerre di ChietiCaldora3.7834.572018</v>
      </c>
      <c r="S8148" t="b">
        <v>0</v>
      </c>
    </row>
    <row r="8149" spans="1:19" x14ac:dyDescent="0.2">
      <c r="A8149" t="s">
        <v>9547</v>
      </c>
      <c r="B8149" t="s">
        <v>9</v>
      </c>
      <c r="C8149" t="s">
        <v>175</v>
      </c>
      <c r="D8149" t="s">
        <v>924</v>
      </c>
      <c r="E8149">
        <v>3.7</v>
      </c>
      <c r="F8149">
        <v>83</v>
      </c>
      <c r="G8149" s="21">
        <v>7.02</v>
      </c>
      <c r="H8149">
        <v>2018</v>
      </c>
      <c r="J8149" t="str">
        <f>_xlfn.CONCAT(Table1[#This Row])</f>
        <v>Pontificis Red Blend 2018FrancePays d'OcBadet Clement3.7837.022018</v>
      </c>
      <c r="S8149" t="b">
        <v>0</v>
      </c>
    </row>
    <row r="8150" spans="1:19" x14ac:dyDescent="0.2">
      <c r="A8150" t="s">
        <v>1591</v>
      </c>
      <c r="B8150" t="s">
        <v>66</v>
      </c>
      <c r="C8150" t="s">
        <v>308</v>
      </c>
      <c r="D8150" t="s">
        <v>1907</v>
      </c>
      <c r="E8150">
        <v>3.5</v>
      </c>
      <c r="F8150">
        <v>83</v>
      </c>
      <c r="G8150" s="21">
        <v>6.84</v>
      </c>
      <c r="H8150">
        <v>2018</v>
      </c>
      <c r="J8150" t="str">
        <f>_xlfn.CONCAT(Table1[#This Row])</f>
        <v>Tempranillo 2018SpainRiojaHacienda López de Haro3.5836.842018</v>
      </c>
      <c r="S8150" t="b">
        <v>0</v>
      </c>
    </row>
    <row r="8151" spans="1:19" x14ac:dyDescent="0.2">
      <c r="A8151" t="s">
        <v>9541</v>
      </c>
      <c r="B8151" t="s">
        <v>9</v>
      </c>
      <c r="C8151" t="s">
        <v>56</v>
      </c>
      <c r="D8151" t="s">
        <v>574</v>
      </c>
      <c r="E8151">
        <v>3.5</v>
      </c>
      <c r="F8151">
        <v>83</v>
      </c>
      <c r="G8151" s="21">
        <v>9.25</v>
      </c>
      <c r="H8151">
        <v>2018</v>
      </c>
      <c r="J8151" t="str">
        <f>_xlfn.CONCAT(Table1[#This Row])</f>
        <v>Paralléle 45 Côtes du Rhône Rouge 2018FranceCôtes-du-RhônePaul Jaboulet Aîné3.5839.252018</v>
      </c>
      <c r="S8151" t="b">
        <v>0</v>
      </c>
    </row>
    <row r="8152" spans="1:19" x14ac:dyDescent="0.2">
      <c r="A8152" t="s">
        <v>9524</v>
      </c>
      <c r="B8152" t="s">
        <v>62</v>
      </c>
      <c r="C8152" t="s">
        <v>63</v>
      </c>
      <c r="D8152" t="s">
        <v>1809</v>
      </c>
      <c r="E8152">
        <v>3.3</v>
      </c>
      <c r="F8152">
        <v>83</v>
      </c>
      <c r="G8152" s="21">
        <v>6.79</v>
      </c>
      <c r="H8152">
        <v>2018</v>
      </c>
      <c r="J8152" t="str">
        <f>_xlfn.CONCAT(Table1[#This Row])</f>
        <v>The Pavillion Shiraz - Cabernet Sauvignon 2018South AfricaStellenboschBoschendal3.3836.792018</v>
      </c>
      <c r="S8152" t="b">
        <v>0</v>
      </c>
    </row>
    <row r="8153" spans="1:19" x14ac:dyDescent="0.2">
      <c r="A8153" t="s">
        <v>174</v>
      </c>
      <c r="B8153" t="s">
        <v>46</v>
      </c>
      <c r="C8153" t="s">
        <v>341</v>
      </c>
      <c r="D8153" t="s">
        <v>7984</v>
      </c>
      <c r="E8153">
        <v>3.3</v>
      </c>
      <c r="F8153">
        <v>83</v>
      </c>
      <c r="G8153" s="21">
        <v>7.95</v>
      </c>
      <c r="H8153">
        <v>2018</v>
      </c>
      <c r="J8153" t="str">
        <f>_xlfn.CONCAT(Table1[#This Row])</f>
        <v>Merlot 2018AustraliaSouth AustraliaRawson's Retreat3.3837.952018</v>
      </c>
      <c r="S8153" t="b">
        <v>0</v>
      </c>
    </row>
    <row r="8154" spans="1:19" x14ac:dyDescent="0.2">
      <c r="A8154" t="s">
        <v>9479</v>
      </c>
      <c r="B8154" t="s">
        <v>9</v>
      </c>
      <c r="C8154" t="s">
        <v>336</v>
      </c>
      <c r="D8154" t="s">
        <v>3278</v>
      </c>
      <c r="E8154">
        <v>3.7</v>
      </c>
      <c r="F8154">
        <v>82</v>
      </c>
      <c r="G8154" s="21">
        <v>6.68</v>
      </c>
      <c r="H8154">
        <v>2018</v>
      </c>
      <c r="J8154" t="str">
        <f>_xlfn.CONCAT(Table1[#This Row])</f>
        <v>Corbières 2018FranceCorbièresChâteau Etang des Colombes3.7826.682018</v>
      </c>
      <c r="S8154" t="b">
        <v>0</v>
      </c>
    </row>
    <row r="8155" spans="1:19" x14ac:dyDescent="0.2">
      <c r="A8155" t="s">
        <v>9487</v>
      </c>
      <c r="B8155" t="s">
        <v>9</v>
      </c>
      <c r="C8155" t="s">
        <v>428</v>
      </c>
      <c r="D8155" t="s">
        <v>429</v>
      </c>
      <c r="E8155">
        <v>3.7</v>
      </c>
      <c r="F8155">
        <v>82</v>
      </c>
      <c r="G8155" s="21">
        <v>8.68</v>
      </c>
      <c r="H8155">
        <v>2018</v>
      </c>
      <c r="J8155" t="str">
        <f>_xlfn.CONCAT(Table1[#This Row])</f>
        <v>Authentique Côtes du Roussillon Rouge 2018FranceCôtes du RoussillonDomaine Lafage3.7828.682018</v>
      </c>
      <c r="S8155" t="b">
        <v>0</v>
      </c>
    </row>
    <row r="8156" spans="1:19" x14ac:dyDescent="0.2">
      <c r="A8156" t="s">
        <v>149</v>
      </c>
      <c r="B8156" t="s">
        <v>34</v>
      </c>
      <c r="C8156" t="s">
        <v>150</v>
      </c>
      <c r="D8156" t="s">
        <v>790</v>
      </c>
      <c r="E8156">
        <v>3.6</v>
      </c>
      <c r="F8156">
        <v>82</v>
      </c>
      <c r="G8156" s="21">
        <v>6.75</v>
      </c>
      <c r="H8156">
        <v>2018</v>
      </c>
      <c r="J8156" t="str">
        <f>_xlfn.CONCAT(Table1[#This Row])</f>
        <v>Cabernet Sauvignon 2018ChileCentral ValleyCarmen3.6826.752018</v>
      </c>
      <c r="S8156" t="b">
        <v>0</v>
      </c>
    </row>
    <row r="8157" spans="1:19" x14ac:dyDescent="0.2">
      <c r="A8157" t="s">
        <v>2686</v>
      </c>
      <c r="B8157" t="s">
        <v>34</v>
      </c>
      <c r="C8157" t="s">
        <v>718</v>
      </c>
      <c r="D8157" t="s">
        <v>2090</v>
      </c>
      <c r="E8157">
        <v>3.6</v>
      </c>
      <c r="F8157">
        <v>82</v>
      </c>
      <c r="G8157" s="21">
        <v>7.9</v>
      </c>
      <c r="H8157">
        <v>2018</v>
      </c>
      <c r="J8157" t="str">
        <f>_xlfn.CONCAT(Table1[#This Row])</f>
        <v>Reserva Cabernet Sauvignon 2018ChileColchagua ValleyTerraNoble3.6827.92018</v>
      </c>
      <c r="S8157" t="b">
        <v>0</v>
      </c>
    </row>
    <row r="8158" spans="1:19" x14ac:dyDescent="0.2">
      <c r="A8158" t="s">
        <v>9505</v>
      </c>
      <c r="B8158" t="s">
        <v>9</v>
      </c>
      <c r="C8158" t="s">
        <v>2173</v>
      </c>
      <c r="D8158" t="s">
        <v>1102</v>
      </c>
      <c r="E8158">
        <v>3.6</v>
      </c>
      <c r="F8158">
        <v>82</v>
      </c>
      <c r="G8158" s="21">
        <v>20.9</v>
      </c>
      <c r="H8158">
        <v>2018</v>
      </c>
      <c r="J8158" t="str">
        <f>_xlfn.CONCAT(Table1[#This Row])</f>
        <v>Morgon Côte du Py - Javernières 2018FranceMorgonTerres Dorées3.68220.92018</v>
      </c>
      <c r="S8158" t="b">
        <v>0</v>
      </c>
    </row>
    <row r="8159" spans="1:19" x14ac:dyDescent="0.2">
      <c r="A8159" t="s">
        <v>9462</v>
      </c>
      <c r="B8159" t="s">
        <v>16</v>
      </c>
      <c r="C8159" t="s">
        <v>404</v>
      </c>
      <c r="D8159" t="s">
        <v>4035</v>
      </c>
      <c r="E8159">
        <v>3.7</v>
      </c>
      <c r="F8159">
        <v>81</v>
      </c>
      <c r="G8159" s="21">
        <v>12.9</v>
      </c>
      <c r="H8159">
        <v>2018</v>
      </c>
      <c r="J8159" t="str">
        <f>_xlfn.CONCAT(Table1[#This Row])</f>
        <v>Quintessenz Kalterersee Classico Superiore 2018ItalySüdtirol - Alto AdigeCantina Kaltern3.78112.92018</v>
      </c>
      <c r="S8159" t="b">
        <v>0</v>
      </c>
    </row>
    <row r="8160" spans="1:19" x14ac:dyDescent="0.2">
      <c r="A8160" t="s">
        <v>9448</v>
      </c>
      <c r="B8160" t="s">
        <v>16</v>
      </c>
      <c r="C8160" t="s">
        <v>454</v>
      </c>
      <c r="D8160" t="s">
        <v>6323</v>
      </c>
      <c r="E8160">
        <v>3.6</v>
      </c>
      <c r="F8160">
        <v>81</v>
      </c>
      <c r="G8160" s="21">
        <v>7.5</v>
      </c>
      <c r="H8160">
        <v>2018</v>
      </c>
      <c r="J8160" t="str">
        <f>_xlfn.CONCAT(Table1[#This Row])</f>
        <v>Sedàra 2018ItalySiciliaDonnafugata3.6817.52018</v>
      </c>
      <c r="S8160" t="b">
        <v>0</v>
      </c>
    </row>
    <row r="8161" spans="1:19" x14ac:dyDescent="0.2">
      <c r="A8161" t="s">
        <v>9419</v>
      </c>
      <c r="B8161" t="s">
        <v>16</v>
      </c>
      <c r="C8161" t="s">
        <v>17</v>
      </c>
      <c r="D8161" t="s">
        <v>235</v>
      </c>
      <c r="E8161">
        <v>3.8</v>
      </c>
      <c r="F8161">
        <v>80</v>
      </c>
      <c r="G8161" s="21">
        <v>14.5</v>
      </c>
      <c r="H8161">
        <v>2018</v>
      </c>
      <c r="J8161" t="str">
        <f>_xlfn.CONCAT(Table1[#This Row])</f>
        <v>Yantra 2018ItalyToscanaTenuta dei Sette Cieli3.88014.52018</v>
      </c>
      <c r="S8161" t="b">
        <v>0</v>
      </c>
    </row>
    <row r="8162" spans="1:19" x14ac:dyDescent="0.2">
      <c r="A8162" t="s">
        <v>8081</v>
      </c>
      <c r="B8162" t="s">
        <v>16</v>
      </c>
      <c r="C8162" t="s">
        <v>93</v>
      </c>
      <c r="D8162" t="s">
        <v>1791</v>
      </c>
      <c r="E8162">
        <v>3.6</v>
      </c>
      <c r="F8162">
        <v>80</v>
      </c>
      <c r="G8162" s="21">
        <v>9.65</v>
      </c>
      <c r="H8162">
        <v>2018</v>
      </c>
      <c r="J8162" t="str">
        <f>_xlfn.CONCAT(Table1[#This Row])</f>
        <v>Chianti Classico 2018ItalyChianti ClassicoSan Felice3.6809.652018</v>
      </c>
      <c r="S8162" t="b">
        <v>0</v>
      </c>
    </row>
    <row r="8163" spans="1:19" x14ac:dyDescent="0.2">
      <c r="A8163" t="s">
        <v>6227</v>
      </c>
      <c r="B8163" t="s">
        <v>77</v>
      </c>
      <c r="C8163" t="s">
        <v>1405</v>
      </c>
      <c r="D8163" t="s">
        <v>9431</v>
      </c>
      <c r="E8163">
        <v>3.6</v>
      </c>
      <c r="F8163">
        <v>80</v>
      </c>
      <c r="G8163" s="21">
        <v>9.2100000000000009</v>
      </c>
      <c r="H8163">
        <v>2018</v>
      </c>
      <c r="J8163" t="str">
        <f>_xlfn.CONCAT(Table1[#This Row])</f>
        <v>Alentejano Tinto 2018PortugalAlentejoVinha do Monte3.6809.212018</v>
      </c>
      <c r="S8163" t="b">
        <v>0</v>
      </c>
    </row>
    <row r="8164" spans="1:19" x14ac:dyDescent="0.2">
      <c r="A8164" t="s">
        <v>9387</v>
      </c>
      <c r="B8164" t="s">
        <v>16</v>
      </c>
      <c r="C8164" t="s">
        <v>53</v>
      </c>
      <c r="D8164" t="s">
        <v>9388</v>
      </c>
      <c r="E8164">
        <v>4</v>
      </c>
      <c r="F8164">
        <v>79</v>
      </c>
      <c r="G8164" s="21">
        <v>12.9</v>
      </c>
      <c r="H8164">
        <v>2018</v>
      </c>
      <c r="J8164" t="str">
        <f>_xlfn.CONCAT(Table1[#This Row])</f>
        <v>Il Numero Uno Zinfandel (Collezione di Famiglia) 2018ItalyPugliaZ1N47912.92018</v>
      </c>
      <c r="S8164" t="b">
        <v>0</v>
      </c>
    </row>
    <row r="8165" spans="1:19" x14ac:dyDescent="0.2">
      <c r="A8165" t="s">
        <v>9399</v>
      </c>
      <c r="B8165" t="s">
        <v>16</v>
      </c>
      <c r="C8165" t="s">
        <v>2291</v>
      </c>
      <c r="D8165" t="s">
        <v>4081</v>
      </c>
      <c r="E8165">
        <v>3.8</v>
      </c>
      <c r="F8165">
        <v>79</v>
      </c>
      <c r="G8165" s="21">
        <v>14.99</v>
      </c>
      <c r="H8165">
        <v>2018</v>
      </c>
      <c r="J8165" t="str">
        <f>_xlfn.CONCAT(Table1[#This Row])</f>
        <v>Achelo Rosso 2018ItalyCortonaLa Braccesca3.87914.992018</v>
      </c>
      <c r="S8165" t="b">
        <v>0</v>
      </c>
    </row>
    <row r="8166" spans="1:19" x14ac:dyDescent="0.2">
      <c r="A8166" t="s">
        <v>9389</v>
      </c>
      <c r="B8166" t="s">
        <v>66</v>
      </c>
      <c r="C8166" t="s">
        <v>570</v>
      </c>
      <c r="D8166" t="s">
        <v>9061</v>
      </c>
      <c r="E8166">
        <v>3.7</v>
      </c>
      <c r="F8166">
        <v>79</v>
      </c>
      <c r="G8166" s="21">
        <v>3.99</v>
      </c>
      <c r="H8166">
        <v>2018</v>
      </c>
      <c r="J8166" t="str">
        <f>_xlfn.CONCAT(Table1[#This Row])</f>
        <v>Tempranillo Cariñena 2018SpainCariñenaMarques de Villanueva3.7793.992018</v>
      </c>
      <c r="S8166" t="b">
        <v>0</v>
      </c>
    </row>
    <row r="8167" spans="1:19" x14ac:dyDescent="0.2">
      <c r="A8167" t="s">
        <v>1490</v>
      </c>
      <c r="B8167" t="s">
        <v>16</v>
      </c>
      <c r="C8167" t="s">
        <v>888</v>
      </c>
      <c r="D8167" t="s">
        <v>559</v>
      </c>
      <c r="E8167">
        <v>3.6</v>
      </c>
      <c r="F8167">
        <v>79</v>
      </c>
      <c r="G8167" s="21">
        <v>8.68</v>
      </c>
      <c r="H8167">
        <v>2018</v>
      </c>
      <c r="J8167" t="str">
        <f>_xlfn.CONCAT(Table1[#This Row])</f>
        <v>Rosso di Montepulciano 2018ItalyRosso di MontepulcianoTalosa3.6798.682018</v>
      </c>
      <c r="S8167" t="b">
        <v>0</v>
      </c>
    </row>
    <row r="8168" spans="1:19" x14ac:dyDescent="0.2">
      <c r="A8168" t="s">
        <v>9398</v>
      </c>
      <c r="B8168" t="s">
        <v>23</v>
      </c>
      <c r="C8168" t="s">
        <v>1600</v>
      </c>
      <c r="D8168" t="s">
        <v>4265</v>
      </c>
      <c r="E8168">
        <v>3.6</v>
      </c>
      <c r="F8168">
        <v>79</v>
      </c>
      <c r="G8168" s="21">
        <v>10.93</v>
      </c>
      <c r="H8168">
        <v>2018</v>
      </c>
      <c r="J8168" t="str">
        <f>_xlfn.CONCAT(Table1[#This Row])</f>
        <v>Zweigelt SANDSTEIN 2018AustriaNiederösterreichWeingut R&amp;A Pfaffl3.67910.932018</v>
      </c>
      <c r="S8168" t="b">
        <v>0</v>
      </c>
    </row>
    <row r="8169" spans="1:19" x14ac:dyDescent="0.2">
      <c r="A8169" t="s">
        <v>9390</v>
      </c>
      <c r="B8169" t="s">
        <v>66</v>
      </c>
      <c r="C8169" t="s">
        <v>333</v>
      </c>
      <c r="D8169" t="s">
        <v>7744</v>
      </c>
      <c r="E8169">
        <v>3</v>
      </c>
      <c r="F8169">
        <v>79</v>
      </c>
      <c r="G8169" s="21">
        <v>4.9000000000000004</v>
      </c>
      <c r="H8169">
        <v>2018</v>
      </c>
      <c r="J8169" t="str">
        <f>_xlfn.CONCAT(Table1[#This Row])</f>
        <v>Colección Monovarietales Tempranillo Roble 2018SpainNavarraBodegas Príncipe de Viana3794.92018</v>
      </c>
      <c r="S8169" t="b">
        <v>0</v>
      </c>
    </row>
    <row r="8170" spans="1:19" x14ac:dyDescent="0.2">
      <c r="A8170" t="s">
        <v>9337</v>
      </c>
      <c r="B8170" t="s">
        <v>16</v>
      </c>
      <c r="C8170" t="s">
        <v>323</v>
      </c>
      <c r="D8170" t="s">
        <v>2501</v>
      </c>
      <c r="E8170">
        <v>4</v>
      </c>
      <c r="F8170">
        <v>78</v>
      </c>
      <c r="G8170" s="21">
        <v>7.58</v>
      </c>
      <c r="H8170">
        <v>2018</v>
      </c>
      <c r="J8170" t="str">
        <f>_xlfn.CONCAT(Table1[#This Row])</f>
        <v>Castel Firmian Lagrein Trentino 2018ItalyTrentinoMezzacorona4787.582018</v>
      </c>
      <c r="S8170" t="b">
        <v>0</v>
      </c>
    </row>
    <row r="8171" spans="1:19" x14ac:dyDescent="0.2">
      <c r="A8171" t="s">
        <v>9342</v>
      </c>
      <c r="B8171" t="s">
        <v>62</v>
      </c>
      <c r="C8171" t="s">
        <v>1171</v>
      </c>
      <c r="D8171" t="s">
        <v>9343</v>
      </c>
      <c r="E8171">
        <v>3.7</v>
      </c>
      <c r="F8171">
        <v>78</v>
      </c>
      <c r="G8171" s="21">
        <v>14.35</v>
      </c>
      <c r="H8171">
        <v>2018</v>
      </c>
      <c r="J8171" t="str">
        <f>_xlfn.CONCAT(Table1[#This Row])</f>
        <v>The Dome Pinot Noir 2018South AfricaWestern CapeLourensford3.77814.352018</v>
      </c>
      <c r="S8171" t="b">
        <v>0</v>
      </c>
    </row>
    <row r="8172" spans="1:19" x14ac:dyDescent="0.2">
      <c r="A8172" t="s">
        <v>9326</v>
      </c>
      <c r="B8172" t="s">
        <v>16</v>
      </c>
      <c r="C8172" t="s">
        <v>586</v>
      </c>
      <c r="D8172" t="s">
        <v>9327</v>
      </c>
      <c r="E8172">
        <v>3.5</v>
      </c>
      <c r="F8172">
        <v>78</v>
      </c>
      <c r="G8172" s="21">
        <v>13.76</v>
      </c>
      <c r="H8172">
        <v>2018</v>
      </c>
      <c r="J8172" t="str">
        <f>_xlfn.CONCAT(Table1[#This Row])</f>
        <v>Dolcetto d'Alba Nirane 2018ItalyDolcetto d'AlbaAscheri3.57813.762018</v>
      </c>
      <c r="S8172" t="b">
        <v>0</v>
      </c>
    </row>
    <row r="8173" spans="1:19" x14ac:dyDescent="0.2">
      <c r="A8173" t="s">
        <v>9296</v>
      </c>
      <c r="B8173" t="s">
        <v>34</v>
      </c>
      <c r="C8173" t="s">
        <v>1876</v>
      </c>
      <c r="D8173" t="s">
        <v>7549</v>
      </c>
      <c r="E8173">
        <v>3.9</v>
      </c>
      <c r="F8173">
        <v>77</v>
      </c>
      <c r="G8173" s="21">
        <v>16.5</v>
      </c>
      <c r="H8173">
        <v>2018</v>
      </c>
      <c r="J8173" t="str">
        <f>_xlfn.CONCAT(Table1[#This Row])</f>
        <v>Orzada Malbec 2018ChileLontue ValleyOdfjell3.97716.52018</v>
      </c>
      <c r="S8173" t="b">
        <v>0</v>
      </c>
    </row>
    <row r="8174" spans="1:19" x14ac:dyDescent="0.2">
      <c r="A8174" t="s">
        <v>640</v>
      </c>
      <c r="B8174" t="s">
        <v>16</v>
      </c>
      <c r="C8174" t="s">
        <v>178</v>
      </c>
      <c r="D8174" t="s">
        <v>2472</v>
      </c>
      <c r="E8174">
        <v>4</v>
      </c>
      <c r="F8174">
        <v>76</v>
      </c>
      <c r="G8174" s="21">
        <v>16.52</v>
      </c>
      <c r="H8174">
        <v>2018</v>
      </c>
      <c r="J8174" t="str">
        <f>_xlfn.CONCAT(Table1[#This Row])</f>
        <v>Barbera d'Alba 2018ItalyBarbera d'AlbaG.D. Vajra47616.522018</v>
      </c>
      <c r="S8174" t="b">
        <v>0</v>
      </c>
    </row>
    <row r="8175" spans="1:19" x14ac:dyDescent="0.2">
      <c r="A8175" t="s">
        <v>9211</v>
      </c>
      <c r="B8175" t="s">
        <v>9</v>
      </c>
      <c r="C8175" t="s">
        <v>1319</v>
      </c>
      <c r="D8175" t="s">
        <v>9212</v>
      </c>
      <c r="E8175">
        <v>3.9</v>
      </c>
      <c r="F8175">
        <v>76</v>
      </c>
      <c r="G8175" s="21">
        <v>10.9</v>
      </c>
      <c r="H8175">
        <v>2018</v>
      </c>
      <c r="J8175" t="str">
        <f>_xlfn.CONCAT(Table1[#This Row])</f>
        <v>Côtes du Roussillon Villages 2018FranceCôtes du Roussillon VillagesChâteau de Jau3.97610.92018</v>
      </c>
      <c r="S8175" t="b">
        <v>0</v>
      </c>
    </row>
    <row r="8176" spans="1:19" x14ac:dyDescent="0.2">
      <c r="A8176" t="s">
        <v>9238</v>
      </c>
      <c r="B8176" t="s">
        <v>16</v>
      </c>
      <c r="C8176" t="s">
        <v>53</v>
      </c>
      <c r="D8176" t="s">
        <v>164</v>
      </c>
      <c r="E8176">
        <v>3.5</v>
      </c>
      <c r="F8176">
        <v>76</v>
      </c>
      <c r="G8176" s="21">
        <v>5.9</v>
      </c>
      <c r="H8176">
        <v>2018</v>
      </c>
      <c r="J8176" t="str">
        <f>_xlfn.CONCAT(Table1[#This Row])</f>
        <v>Moi Primitivo Puglia 2018ItalyPugliaVarvaglione3.5765.92018</v>
      </c>
      <c r="S8176" t="b">
        <v>0</v>
      </c>
    </row>
    <row r="8177" spans="1:19" x14ac:dyDescent="0.2">
      <c r="A8177" t="s">
        <v>9239</v>
      </c>
      <c r="B8177" t="s">
        <v>16</v>
      </c>
      <c r="C8177" t="s">
        <v>586</v>
      </c>
      <c r="D8177" t="s">
        <v>2273</v>
      </c>
      <c r="E8177">
        <v>3.3</v>
      </c>
      <c r="F8177">
        <v>76</v>
      </c>
      <c r="G8177" s="21">
        <v>16.95</v>
      </c>
      <c r="H8177">
        <v>2018</v>
      </c>
      <c r="J8177" t="str">
        <f>_xlfn.CONCAT(Table1[#This Row])</f>
        <v>Dolcetto d’Alba dei Grassi 2018ItalyDolcetto d'AlbaElio Grasso3.37616.952018</v>
      </c>
      <c r="S8177" t="b">
        <v>0</v>
      </c>
    </row>
    <row r="8178" spans="1:19" x14ac:dyDescent="0.2">
      <c r="A8178" t="s">
        <v>4445</v>
      </c>
      <c r="B8178" t="s">
        <v>16</v>
      </c>
      <c r="C8178" t="s">
        <v>2349</v>
      </c>
      <c r="D8178" t="s">
        <v>3986</v>
      </c>
      <c r="E8178">
        <v>3.8</v>
      </c>
      <c r="F8178">
        <v>75</v>
      </c>
      <c r="G8178" s="21">
        <v>8.9499999999999993</v>
      </c>
      <c r="H8178">
        <v>2018</v>
      </c>
      <c r="J8178" t="str">
        <f>_xlfn.CONCAT(Table1[#This Row])</f>
        <v>Rosso 2018ItalyVeronaTorre d'Orti3.8758.952018</v>
      </c>
      <c r="S8178" t="b">
        <v>0</v>
      </c>
    </row>
    <row r="8179" spans="1:19" x14ac:dyDescent="0.2">
      <c r="A8179" t="s">
        <v>2172</v>
      </c>
      <c r="B8179" t="s">
        <v>9</v>
      </c>
      <c r="C8179" t="s">
        <v>2173</v>
      </c>
      <c r="D8179" t="s">
        <v>1102</v>
      </c>
      <c r="E8179">
        <v>3.7</v>
      </c>
      <c r="F8179">
        <v>75</v>
      </c>
      <c r="G8179" s="21">
        <v>15.9</v>
      </c>
      <c r="H8179">
        <v>2018</v>
      </c>
      <c r="J8179" t="str">
        <f>_xlfn.CONCAT(Table1[#This Row])</f>
        <v>Morgon 2018FranceMorgonTerres Dorées3.77515.92018</v>
      </c>
      <c r="S8179" t="b">
        <v>0</v>
      </c>
    </row>
    <row r="8180" spans="1:19" x14ac:dyDescent="0.2">
      <c r="A8180" t="s">
        <v>521</v>
      </c>
      <c r="B8180" t="s">
        <v>77</v>
      </c>
      <c r="C8180" t="s">
        <v>153</v>
      </c>
      <c r="D8180" t="s">
        <v>9186</v>
      </c>
      <c r="E8180">
        <v>3.6</v>
      </c>
      <c r="F8180">
        <v>75</v>
      </c>
      <c r="G8180" s="21">
        <v>5.9</v>
      </c>
      <c r="H8180">
        <v>2018</v>
      </c>
      <c r="J8180" t="str">
        <f>_xlfn.CONCAT(Table1[#This Row])</f>
        <v>Tinto 2018PortugalAlentejanoConde Villar3.6755.92018</v>
      </c>
      <c r="S8180" t="b">
        <v>0</v>
      </c>
    </row>
    <row r="8181" spans="1:19" x14ac:dyDescent="0.2">
      <c r="A8181" t="s">
        <v>9174</v>
      </c>
      <c r="B8181" t="s">
        <v>23</v>
      </c>
      <c r="C8181" t="s">
        <v>24</v>
      </c>
      <c r="D8181" t="s">
        <v>25</v>
      </c>
      <c r="E8181">
        <v>3.5</v>
      </c>
      <c r="F8181">
        <v>75</v>
      </c>
      <c r="G8181" s="21">
        <v>11.02</v>
      </c>
      <c r="H8181">
        <v>2018</v>
      </c>
      <c r="J8181" t="str">
        <f>_xlfn.CONCAT(Table1[#This Row])</f>
        <v>Rubin Carnuntum 2018AustriaCarnuntumMarkowitsch3.57511.022018</v>
      </c>
      <c r="S8181" t="b">
        <v>0</v>
      </c>
    </row>
    <row r="8182" spans="1:19" x14ac:dyDescent="0.2">
      <c r="A8182" t="s">
        <v>9145</v>
      </c>
      <c r="B8182" t="s">
        <v>9</v>
      </c>
      <c r="C8182" t="s">
        <v>428</v>
      </c>
      <c r="D8182" t="s">
        <v>5551</v>
      </c>
      <c r="E8182">
        <v>3.8</v>
      </c>
      <c r="F8182">
        <v>74</v>
      </c>
      <c r="G8182" s="21">
        <v>9.9</v>
      </c>
      <c r="H8182">
        <v>2018</v>
      </c>
      <c r="J8182" t="str">
        <f>_xlfn.CONCAT(Table1[#This Row])</f>
        <v>Côtes du Roussillon 'Le Clos' 2018FranceCôtes du RoussillonDomaine Boudau3.8749.92018</v>
      </c>
      <c r="S8182" t="b">
        <v>0</v>
      </c>
    </row>
    <row r="8183" spans="1:19" x14ac:dyDescent="0.2">
      <c r="A8183" t="s">
        <v>9141</v>
      </c>
      <c r="B8183" t="s">
        <v>9</v>
      </c>
      <c r="C8183" t="s">
        <v>56</v>
      </c>
      <c r="D8183" t="s">
        <v>417</v>
      </c>
      <c r="E8183">
        <v>3.7</v>
      </c>
      <c r="F8183">
        <v>74</v>
      </c>
      <c r="G8183" s="21">
        <v>7.6</v>
      </c>
      <c r="H8183">
        <v>2018</v>
      </c>
      <c r="J8183" t="str">
        <f>_xlfn.CONCAT(Table1[#This Row])</f>
        <v>Côtes Du Rhône Roulepierre Rouge 2018FranceCôtes-du-RhônePierre Amadieu3.7747.62018</v>
      </c>
      <c r="S8183" t="b">
        <v>0</v>
      </c>
    </row>
    <row r="8184" spans="1:19" x14ac:dyDescent="0.2">
      <c r="A8184" t="s">
        <v>9123</v>
      </c>
      <c r="B8184" t="s">
        <v>34</v>
      </c>
      <c r="C8184" t="s">
        <v>599</v>
      </c>
      <c r="D8184" t="s">
        <v>7549</v>
      </c>
      <c r="E8184">
        <v>3.6</v>
      </c>
      <c r="F8184">
        <v>74</v>
      </c>
      <c r="G8184" s="21">
        <v>10.15</v>
      </c>
      <c r="H8184">
        <v>2018</v>
      </c>
      <c r="J8184" t="str">
        <f>_xlfn.CONCAT(Table1[#This Row])</f>
        <v>Armador Cabernet Sauvignon 2018ChileMaipo ValleyOdfjell3.67410.152018</v>
      </c>
      <c r="S8184" t="b">
        <v>0</v>
      </c>
    </row>
    <row r="8185" spans="1:19" x14ac:dyDescent="0.2">
      <c r="A8185" t="s">
        <v>174</v>
      </c>
      <c r="B8185" t="s">
        <v>9</v>
      </c>
      <c r="C8185" t="s">
        <v>9125</v>
      </c>
      <c r="D8185" t="s">
        <v>9126</v>
      </c>
      <c r="E8185">
        <v>3.5</v>
      </c>
      <c r="F8185">
        <v>74</v>
      </c>
      <c r="G8185" s="21">
        <v>5.68</v>
      </c>
      <c r="H8185">
        <v>2018</v>
      </c>
      <c r="J8185" t="str">
        <f>_xlfn.CONCAT(Table1[#This Row])</f>
        <v>Merlot 2018FranceAudeYvon Mau3.5745.682018</v>
      </c>
      <c r="S8185" t="b">
        <v>0</v>
      </c>
    </row>
    <row r="8186" spans="1:19" x14ac:dyDescent="0.2">
      <c r="A8186" t="s">
        <v>4804</v>
      </c>
      <c r="B8186" t="s">
        <v>277</v>
      </c>
      <c r="C8186" t="s">
        <v>4574</v>
      </c>
      <c r="D8186" t="s">
        <v>6291</v>
      </c>
      <c r="E8186">
        <v>3.2</v>
      </c>
      <c r="F8186">
        <v>74</v>
      </c>
      <c r="G8186" s="21">
        <v>12.6</v>
      </c>
      <c r="H8186">
        <v>2018</v>
      </c>
      <c r="J8186" t="str">
        <f>_xlfn.CONCAT(Table1[#This Row])</f>
        <v>Spätburgunder Trocken 2018GermanyRheingauKloster Eberbach3.27412.62018</v>
      </c>
      <c r="S8186" t="b">
        <v>0</v>
      </c>
    </row>
    <row r="8187" spans="1:19" x14ac:dyDescent="0.2">
      <c r="A8187" t="s">
        <v>9090</v>
      </c>
      <c r="B8187" t="s">
        <v>16</v>
      </c>
      <c r="C8187" t="s">
        <v>178</v>
      </c>
      <c r="D8187" t="s">
        <v>326</v>
      </c>
      <c r="E8187">
        <v>4</v>
      </c>
      <c r="F8187">
        <v>73</v>
      </c>
      <c r="G8187" s="21">
        <v>12.38</v>
      </c>
      <c r="H8187">
        <v>2018</v>
      </c>
      <c r="J8187" t="str">
        <f>_xlfn.CONCAT(Table1[#This Row])</f>
        <v>Ornati Barbera d'Alba 2018ItalyBarbera d'AlbaParusso47312.382018</v>
      </c>
      <c r="S8187" t="b">
        <v>0</v>
      </c>
    </row>
    <row r="8188" spans="1:19" x14ac:dyDescent="0.2">
      <c r="A8188" t="s">
        <v>9094</v>
      </c>
      <c r="B8188" t="s">
        <v>16</v>
      </c>
      <c r="C8188" t="s">
        <v>74</v>
      </c>
      <c r="D8188" t="s">
        <v>2747</v>
      </c>
      <c r="E8188">
        <v>4</v>
      </c>
      <c r="F8188">
        <v>73</v>
      </c>
      <c r="G8188" s="21">
        <v>9.73</v>
      </c>
      <c r="H8188">
        <v>2018</v>
      </c>
      <c r="J8188" t="str">
        <f>_xlfn.CONCAT(Table1[#This Row])</f>
        <v>Critèra Primitivo 2018ItalySalentoSchola Sarmenti4739.732018</v>
      </c>
      <c r="S8188" t="b">
        <v>0</v>
      </c>
    </row>
    <row r="8189" spans="1:19" x14ac:dyDescent="0.2">
      <c r="A8189" t="s">
        <v>1591</v>
      </c>
      <c r="B8189" t="s">
        <v>66</v>
      </c>
      <c r="C8189" t="s">
        <v>669</v>
      </c>
      <c r="D8189" t="s">
        <v>9098</v>
      </c>
      <c r="E8189">
        <v>4</v>
      </c>
      <c r="F8189">
        <v>73</v>
      </c>
      <c r="G8189" s="21">
        <v>15.4</v>
      </c>
      <c r="H8189">
        <v>2018</v>
      </c>
      <c r="J8189" t="str">
        <f>_xlfn.CONCAT(Table1[#This Row])</f>
        <v>Tempranillo 2018SpainValenciaClos de Lôm47315.42018</v>
      </c>
      <c r="S8189" t="b">
        <v>0</v>
      </c>
    </row>
    <row r="8190" spans="1:19" x14ac:dyDescent="0.2">
      <c r="A8190" t="s">
        <v>9068</v>
      </c>
      <c r="B8190" t="s">
        <v>9</v>
      </c>
      <c r="C8190" t="s">
        <v>9069</v>
      </c>
      <c r="D8190" t="s">
        <v>9070</v>
      </c>
      <c r="E8190">
        <v>3.8</v>
      </c>
      <c r="F8190">
        <v>73</v>
      </c>
      <c r="G8190" s="21">
        <v>7.24</v>
      </c>
      <c r="H8190">
        <v>2018</v>
      </c>
      <c r="J8190" t="str">
        <f>_xlfn.CONCAT(Table1[#This Row])</f>
        <v>Bergerac Rouge 2018FranceBergeracChâteau Laulerie3.8737.242018</v>
      </c>
      <c r="S8190" t="b">
        <v>0</v>
      </c>
    </row>
    <row r="8191" spans="1:19" x14ac:dyDescent="0.2">
      <c r="A8191" t="s">
        <v>9033</v>
      </c>
      <c r="B8191" t="s">
        <v>66</v>
      </c>
      <c r="C8191" t="s">
        <v>2256</v>
      </c>
      <c r="D8191" t="s">
        <v>576</v>
      </c>
      <c r="E8191">
        <v>3.9</v>
      </c>
      <c r="F8191">
        <v>72</v>
      </c>
      <c r="G8191" s="21">
        <v>14.52</v>
      </c>
      <c r="H8191">
        <v>2018</v>
      </c>
      <c r="J8191" t="str">
        <f>_xlfn.CONCAT(Table1[#This Row])</f>
        <v>Massaluca 2018SpainTerra AltaRamón Roqueta3.97214.522018</v>
      </c>
      <c r="S8191" t="b">
        <v>0</v>
      </c>
    </row>
    <row r="8192" spans="1:19" x14ac:dyDescent="0.2">
      <c r="A8192" t="s">
        <v>9043</v>
      </c>
      <c r="B8192" t="s">
        <v>16</v>
      </c>
      <c r="C8192" t="s">
        <v>99</v>
      </c>
      <c r="D8192" t="s">
        <v>1225</v>
      </c>
      <c r="E8192">
        <v>3.9</v>
      </c>
      <c r="F8192">
        <v>72</v>
      </c>
      <c r="G8192" s="21">
        <v>6.29</v>
      </c>
      <c r="H8192">
        <v>2018</v>
      </c>
      <c r="J8192" t="str">
        <f>_xlfn.CONCAT(Table1[#This Row])</f>
        <v>Capomastro 2018ItalyVenetoLenotti3.9726.292018</v>
      </c>
      <c r="S8192" t="b">
        <v>0</v>
      </c>
    </row>
    <row r="8193" spans="1:19" x14ac:dyDescent="0.2">
      <c r="A8193" t="s">
        <v>174</v>
      </c>
      <c r="B8193" t="s">
        <v>62</v>
      </c>
      <c r="C8193" t="s">
        <v>244</v>
      </c>
      <c r="D8193" t="s">
        <v>3145</v>
      </c>
      <c r="E8193">
        <v>3.7</v>
      </c>
      <c r="F8193">
        <v>72</v>
      </c>
      <c r="G8193" s="21">
        <v>12.25</v>
      </c>
      <c r="H8193">
        <v>2018</v>
      </c>
      <c r="J8193" t="str">
        <f>_xlfn.CONCAT(Table1[#This Row])</f>
        <v>Merlot 2018South AfricaPaarlBacksberg3.77212.252018</v>
      </c>
      <c r="S8193" t="b">
        <v>0</v>
      </c>
    </row>
    <row r="8194" spans="1:19" x14ac:dyDescent="0.2">
      <c r="A8194" t="s">
        <v>9042</v>
      </c>
      <c r="B8194" t="s">
        <v>196</v>
      </c>
      <c r="C8194" t="s">
        <v>701</v>
      </c>
      <c r="D8194" t="s">
        <v>1019</v>
      </c>
      <c r="E8194">
        <v>3.4</v>
      </c>
      <c r="F8194">
        <v>72</v>
      </c>
      <c r="G8194" s="21">
        <v>9.9</v>
      </c>
      <c r="H8194">
        <v>2018</v>
      </c>
      <c r="J8194" t="str">
        <f>_xlfn.CONCAT(Table1[#This Row])</f>
        <v>1300 Merlot 2018ArgentinaTupungatoAndeluna3.4729.92018</v>
      </c>
      <c r="S8194" t="b">
        <v>0</v>
      </c>
    </row>
    <row r="8195" spans="1:19" x14ac:dyDescent="0.2">
      <c r="A8195" t="s">
        <v>9048</v>
      </c>
      <c r="B8195" t="s">
        <v>196</v>
      </c>
      <c r="C8195" t="s">
        <v>197</v>
      </c>
      <c r="D8195" t="s">
        <v>3493</v>
      </c>
      <c r="E8195">
        <v>3.1</v>
      </c>
      <c r="F8195">
        <v>72</v>
      </c>
      <c r="G8195" s="21">
        <v>8.41</v>
      </c>
      <c r="H8195">
        <v>2018</v>
      </c>
      <c r="J8195" t="str">
        <f>_xlfn.CONCAT(Table1[#This Row])</f>
        <v>Novecento Cabernet Sauvignon 2018ArgentinaMendozaDante Robino3.1728.412018</v>
      </c>
      <c r="S8195" t="b">
        <v>0</v>
      </c>
    </row>
    <row r="8196" spans="1:19" x14ac:dyDescent="0.2">
      <c r="A8196" t="s">
        <v>8987</v>
      </c>
      <c r="B8196" t="s">
        <v>16</v>
      </c>
      <c r="C8196" t="s">
        <v>404</v>
      </c>
      <c r="D8196" t="s">
        <v>1932</v>
      </c>
      <c r="E8196">
        <v>3.9</v>
      </c>
      <c r="F8196">
        <v>71</v>
      </c>
      <c r="G8196" s="21">
        <v>11.21</v>
      </c>
      <c r="H8196">
        <v>2018</v>
      </c>
      <c r="J8196" t="str">
        <f>_xlfn.CONCAT(Table1[#This Row])</f>
        <v>Sand Lagrein 2018ItalySüdtirol - Alto AdigeNals Margreid3.97111.212018</v>
      </c>
      <c r="S8196" t="b">
        <v>0</v>
      </c>
    </row>
    <row r="8197" spans="1:19" x14ac:dyDescent="0.2">
      <c r="A8197" t="s">
        <v>8974</v>
      </c>
      <c r="B8197" t="s">
        <v>9</v>
      </c>
      <c r="C8197" t="s">
        <v>1784</v>
      </c>
      <c r="D8197" t="s">
        <v>4836</v>
      </c>
      <c r="E8197">
        <v>3.4</v>
      </c>
      <c r="F8197">
        <v>71</v>
      </c>
      <c r="G8197" s="21">
        <v>9.26</v>
      </c>
      <c r="H8197">
        <v>2018</v>
      </c>
      <c r="J8197" t="str">
        <f>_xlfn.CONCAT(Table1[#This Row])</f>
        <v>Le Pluriel Rouge 2018FranceCostières-de-NîmesClos des Boutes3.4719.262018</v>
      </c>
      <c r="S8197" t="b">
        <v>0</v>
      </c>
    </row>
    <row r="8198" spans="1:19" x14ac:dyDescent="0.2">
      <c r="A8198" t="s">
        <v>640</v>
      </c>
      <c r="B8198" t="s">
        <v>16</v>
      </c>
      <c r="C8198" t="s">
        <v>178</v>
      </c>
      <c r="D8198" t="s">
        <v>5695</v>
      </c>
      <c r="E8198">
        <v>3.9</v>
      </c>
      <c r="F8198">
        <v>70</v>
      </c>
      <c r="G8198" s="21">
        <v>15.47</v>
      </c>
      <c r="H8198">
        <v>2018</v>
      </c>
      <c r="J8198" t="str">
        <f>_xlfn.CONCAT(Table1[#This Row])</f>
        <v>Barbera d'Alba 2018ItalyBarbera d'AlbaFratelli Revello3.97015.472018</v>
      </c>
      <c r="S8198" t="b">
        <v>0</v>
      </c>
    </row>
    <row r="8199" spans="1:19" x14ac:dyDescent="0.2">
      <c r="A8199" t="s">
        <v>8911</v>
      </c>
      <c r="B8199" t="s">
        <v>16</v>
      </c>
      <c r="C8199" t="s">
        <v>228</v>
      </c>
      <c r="D8199" t="s">
        <v>8912</v>
      </c>
      <c r="E8199">
        <v>3.8</v>
      </c>
      <c r="F8199">
        <v>70</v>
      </c>
      <c r="G8199" s="21">
        <v>6.33</v>
      </c>
      <c r="H8199">
        <v>2018</v>
      </c>
      <c r="J8199" t="str">
        <f>_xlfn.CONCAT(Table1[#This Row])</f>
        <v>Forriero Nero d'Avola 2018ItalyTerre SicilianeAndrero3.8706.332018</v>
      </c>
      <c r="S8199" t="b">
        <v>0</v>
      </c>
    </row>
    <row r="8200" spans="1:19" x14ac:dyDescent="0.2">
      <c r="A8200" t="s">
        <v>8921</v>
      </c>
      <c r="B8200" t="s">
        <v>62</v>
      </c>
      <c r="C8200" t="s">
        <v>1798</v>
      </c>
      <c r="D8200" t="s">
        <v>245</v>
      </c>
      <c r="E8200">
        <v>3.7</v>
      </c>
      <c r="F8200">
        <v>70</v>
      </c>
      <c r="G8200" s="21">
        <v>7.9</v>
      </c>
      <c r="H8200">
        <v>2018</v>
      </c>
      <c r="J8200" t="str">
        <f>_xlfn.CONCAT(Table1[#This Row])</f>
        <v>Haven Cabernet Sauvignon 2018South AfricaCoastal RegionGlen Carlou3.7707.92018</v>
      </c>
      <c r="S8200" t="b">
        <v>0</v>
      </c>
    </row>
    <row r="8201" spans="1:19" x14ac:dyDescent="0.2">
      <c r="A8201" t="s">
        <v>8913</v>
      </c>
      <c r="B8201" t="s">
        <v>46</v>
      </c>
      <c r="C8201" t="s">
        <v>262</v>
      </c>
      <c r="D8201" t="s">
        <v>515</v>
      </c>
      <c r="E8201">
        <v>3.5</v>
      </c>
      <c r="F8201">
        <v>70</v>
      </c>
      <c r="G8201" s="21">
        <v>7.23</v>
      </c>
      <c r="H8201">
        <v>2018</v>
      </c>
      <c r="J8201" t="str">
        <f>_xlfn.CONCAT(Table1[#This Row])</f>
        <v>Wildcard Shiraz - Cabernet Sauvignon 2018AustraliaBarossa ValleyPeter Lehmann3.5707.232018</v>
      </c>
      <c r="S8201" t="b">
        <v>0</v>
      </c>
    </row>
    <row r="8202" spans="1:19" x14ac:dyDescent="0.2">
      <c r="A8202" t="s">
        <v>8945</v>
      </c>
      <c r="B8202" t="s">
        <v>16</v>
      </c>
      <c r="C8202" t="s">
        <v>888</v>
      </c>
      <c r="D8202" t="s">
        <v>4081</v>
      </c>
      <c r="E8202">
        <v>3.5</v>
      </c>
      <c r="F8202">
        <v>70</v>
      </c>
      <c r="G8202" s="21">
        <v>10.4</v>
      </c>
      <c r="H8202">
        <v>2018</v>
      </c>
      <c r="J8202" t="str">
        <f>_xlfn.CONCAT(Table1[#This Row])</f>
        <v>Sabazio 2018ItalyRosso di MontepulcianoLa Braccesca3.57010.42018</v>
      </c>
      <c r="S8202" t="b">
        <v>0</v>
      </c>
    </row>
    <row r="8203" spans="1:19" x14ac:dyDescent="0.2">
      <c r="A8203" t="s">
        <v>8887</v>
      </c>
      <c r="B8203" t="s">
        <v>196</v>
      </c>
      <c r="C8203" t="s">
        <v>856</v>
      </c>
      <c r="D8203" t="s">
        <v>949</v>
      </c>
      <c r="E8203">
        <v>4.2</v>
      </c>
      <c r="F8203">
        <v>69</v>
      </c>
      <c r="G8203" s="21">
        <v>12.9</v>
      </c>
      <c r="H8203">
        <v>2018</v>
      </c>
      <c r="J8203" t="str">
        <f>_xlfn.CONCAT(Table1[#This Row])</f>
        <v>Barrel Selection Merlot 2018ArgentinaUco ValleySalentein4.26912.92018</v>
      </c>
      <c r="S8203" t="b">
        <v>0</v>
      </c>
    </row>
    <row r="8204" spans="1:19" x14ac:dyDescent="0.2">
      <c r="A8204" t="s">
        <v>8869</v>
      </c>
      <c r="B8204" t="s">
        <v>77</v>
      </c>
      <c r="C8204" t="s">
        <v>4342</v>
      </c>
      <c r="D8204" t="s">
        <v>4951</v>
      </c>
      <c r="E8204">
        <v>3.8</v>
      </c>
      <c r="F8204">
        <v>69</v>
      </c>
      <c r="G8204" s="21">
        <v>5.82</v>
      </c>
      <c r="H8204">
        <v>2018</v>
      </c>
      <c r="J8204" t="str">
        <f>_xlfn.CONCAT(Table1[#This Row])</f>
        <v>Flor de La Mar 2018PortugalPenínsula de SetúbalCasa Ermelinda Freitas3.8695.822018</v>
      </c>
      <c r="S8204" t="b">
        <v>0</v>
      </c>
    </row>
    <row r="8205" spans="1:19" x14ac:dyDescent="0.2">
      <c r="A8205" t="s">
        <v>7759</v>
      </c>
      <c r="B8205" t="s">
        <v>16</v>
      </c>
      <c r="C8205" t="s">
        <v>2638</v>
      </c>
      <c r="D8205" t="s">
        <v>8893</v>
      </c>
      <c r="E8205">
        <v>3.4</v>
      </c>
      <c r="F8205">
        <v>69</v>
      </c>
      <c r="G8205" s="21">
        <v>8.9499999999999993</v>
      </c>
      <c r="H8205">
        <v>2018</v>
      </c>
      <c r="J8205" t="str">
        <f>_xlfn.CONCAT(Table1[#This Row])</f>
        <v>Chianti Colli Senesi 2018ItalyChianti Colli SenesiPalagetto3.4698.952018</v>
      </c>
      <c r="S8205" t="b">
        <v>0</v>
      </c>
    </row>
    <row r="8206" spans="1:19" x14ac:dyDescent="0.2">
      <c r="A8206" t="s">
        <v>6946</v>
      </c>
      <c r="B8206" t="s">
        <v>9</v>
      </c>
      <c r="C8206" t="s">
        <v>56</v>
      </c>
      <c r="D8206" t="s">
        <v>2571</v>
      </c>
      <c r="E8206">
        <v>3.9</v>
      </c>
      <c r="F8206">
        <v>68</v>
      </c>
      <c r="G8206" s="21">
        <v>12.9</v>
      </c>
      <c r="H8206">
        <v>2018</v>
      </c>
      <c r="J8206" t="str">
        <f>_xlfn.CONCAT(Table1[#This Row])</f>
        <v>Côtes du Rhône 2018FranceCôtes-du-RhôneDomaine de Beaurenard3.96812.92018</v>
      </c>
      <c r="S8206" t="b">
        <v>0</v>
      </c>
    </row>
    <row r="8207" spans="1:19" x14ac:dyDescent="0.2">
      <c r="A8207" t="s">
        <v>8845</v>
      </c>
      <c r="B8207" t="s">
        <v>16</v>
      </c>
      <c r="C8207" t="s">
        <v>53</v>
      </c>
      <c r="D8207" t="s">
        <v>2979</v>
      </c>
      <c r="E8207">
        <v>3.9</v>
      </c>
      <c r="F8207">
        <v>68</v>
      </c>
      <c r="G8207" s="21">
        <v>8.7200000000000006</v>
      </c>
      <c r="H8207">
        <v>2018</v>
      </c>
      <c r="J8207" t="str">
        <f>_xlfn.CONCAT(Table1[#This Row])</f>
        <v>Armano Rosso 2018ItalyPugliaPonte Lungo3.9688.722018</v>
      </c>
      <c r="S8207" t="b">
        <v>0</v>
      </c>
    </row>
    <row r="8208" spans="1:19" x14ac:dyDescent="0.2">
      <c r="A8208" t="s">
        <v>8819</v>
      </c>
      <c r="B8208" t="s">
        <v>46</v>
      </c>
      <c r="C8208" t="s">
        <v>8820</v>
      </c>
      <c r="D8208" t="s">
        <v>1299</v>
      </c>
      <c r="E8208">
        <v>3.8</v>
      </c>
      <c r="F8208">
        <v>68</v>
      </c>
      <c r="G8208" s="21">
        <v>19.3</v>
      </c>
      <c r="H8208">
        <v>2018</v>
      </c>
      <c r="J8208" t="str">
        <f>_xlfn.CONCAT(Table1[#This Row])</f>
        <v>Rufus Stone Heathcote Shiraz 2018AustraliaHeathcoteTyrrell's3.86819.32018</v>
      </c>
      <c r="S8208" t="b">
        <v>0</v>
      </c>
    </row>
    <row r="8209" spans="1:19" x14ac:dyDescent="0.2">
      <c r="A8209" t="s">
        <v>8817</v>
      </c>
      <c r="B8209" t="s">
        <v>16</v>
      </c>
      <c r="C8209" t="s">
        <v>8486</v>
      </c>
      <c r="D8209" t="s">
        <v>2749</v>
      </c>
      <c r="E8209">
        <v>3</v>
      </c>
      <c r="F8209">
        <v>68</v>
      </c>
      <c r="G8209" s="21">
        <v>6.75</v>
      </c>
      <c r="H8209">
        <v>2018</v>
      </c>
      <c r="J8209" t="str">
        <f>_xlfn.CONCAT(Table1[#This Row])</f>
        <v>Merlot Friuli Aquileia 2018ItalyFriuli AquileiaZonin3686.752018</v>
      </c>
      <c r="S8209" t="b">
        <v>0</v>
      </c>
    </row>
    <row r="8210" spans="1:19" x14ac:dyDescent="0.2">
      <c r="A8210" t="s">
        <v>8773</v>
      </c>
      <c r="B8210" t="s">
        <v>16</v>
      </c>
      <c r="C8210" t="s">
        <v>302</v>
      </c>
      <c r="D8210" t="s">
        <v>1779</v>
      </c>
      <c r="E8210">
        <v>4.0999999999999996</v>
      </c>
      <c r="F8210">
        <v>67</v>
      </c>
      <c r="G8210" s="21">
        <v>11.95</v>
      </c>
      <c r="H8210">
        <v>2018</v>
      </c>
      <c r="J8210" t="str">
        <f>_xlfn.CONCAT(Table1[#This Row])</f>
        <v>Saracena Primitivo 2018ItalyPrimitivo di ManduriaMasseria Borgo dei Trulli4.16711.952018</v>
      </c>
      <c r="S8210" t="b">
        <v>0</v>
      </c>
    </row>
    <row r="8211" spans="1:19" x14ac:dyDescent="0.2">
      <c r="A8211" t="s">
        <v>8750</v>
      </c>
      <c r="B8211" t="s">
        <v>16</v>
      </c>
      <c r="C8211" t="s">
        <v>302</v>
      </c>
      <c r="D8211" t="s">
        <v>123</v>
      </c>
      <c r="E8211">
        <v>3.9</v>
      </c>
      <c r="F8211">
        <v>67</v>
      </c>
      <c r="G8211" s="21">
        <v>6.99</v>
      </c>
      <c r="H8211">
        <v>2018</v>
      </c>
      <c r="J8211" t="str">
        <f>_xlfn.CONCAT(Table1[#This Row])</f>
        <v>Sud Primitivo di Manduria 2018ItalyPrimitivo di ManduriaSan Marzano3.9676.992018</v>
      </c>
      <c r="S8211" t="b">
        <v>0</v>
      </c>
    </row>
    <row r="8212" spans="1:19" x14ac:dyDescent="0.2">
      <c r="A8212" t="s">
        <v>8746</v>
      </c>
      <c r="B8212" t="s">
        <v>196</v>
      </c>
      <c r="C8212" t="s">
        <v>197</v>
      </c>
      <c r="D8212" t="s">
        <v>198</v>
      </c>
      <c r="E8212">
        <v>3.8</v>
      </c>
      <c r="F8212">
        <v>67</v>
      </c>
      <c r="G8212" s="21">
        <v>7.96</v>
      </c>
      <c r="H8212">
        <v>2018</v>
      </c>
      <c r="J8212" t="str">
        <f>_xlfn.CONCAT(Table1[#This Row])</f>
        <v>Oak Cask Syrah 2018ArgentinaMendozaTrapiche3.8677.962018</v>
      </c>
      <c r="S8212" t="b">
        <v>0</v>
      </c>
    </row>
    <row r="8213" spans="1:19" x14ac:dyDescent="0.2">
      <c r="A8213" t="s">
        <v>8755</v>
      </c>
      <c r="B8213" t="s">
        <v>9</v>
      </c>
      <c r="C8213" t="s">
        <v>4825</v>
      </c>
      <c r="D8213" t="s">
        <v>8756</v>
      </c>
      <c r="E8213">
        <v>3.8</v>
      </c>
      <c r="F8213">
        <v>67</v>
      </c>
      <c r="G8213" s="21">
        <v>6.09</v>
      </c>
      <c r="H8213">
        <v>2018</v>
      </c>
      <c r="J8213" t="str">
        <f>_xlfn.CONCAT(Table1[#This Row])</f>
        <v>Côtes de Gascogne Tannat - Merlot 2018FranceCôtes de GascogneHorgelus3.8676.092018</v>
      </c>
      <c r="S8213" t="b">
        <v>0</v>
      </c>
    </row>
    <row r="8214" spans="1:19" x14ac:dyDescent="0.2">
      <c r="A8214" t="s">
        <v>8775</v>
      </c>
      <c r="B8214" t="s">
        <v>16</v>
      </c>
      <c r="C8214" t="s">
        <v>17</v>
      </c>
      <c r="D8214" t="s">
        <v>2660</v>
      </c>
      <c r="E8214">
        <v>3.8</v>
      </c>
      <c r="F8214">
        <v>67</v>
      </c>
      <c r="G8214" s="21">
        <v>12.9</v>
      </c>
      <c r="H8214">
        <v>2018</v>
      </c>
      <c r="J8214" t="str">
        <f>_xlfn.CONCAT(Table1[#This Row])</f>
        <v>Toscana Mediterra 2018ItalyToscanaPoggio Al Tesoro3.86712.92018</v>
      </c>
      <c r="S8214" t="b">
        <v>0</v>
      </c>
    </row>
    <row r="8215" spans="1:19" x14ac:dyDescent="0.2">
      <c r="A8215" t="s">
        <v>7516</v>
      </c>
      <c r="B8215" t="s">
        <v>277</v>
      </c>
      <c r="C8215" t="s">
        <v>852</v>
      </c>
      <c r="D8215" t="s">
        <v>4334</v>
      </c>
      <c r="E8215">
        <v>3.6</v>
      </c>
      <c r="F8215">
        <v>67</v>
      </c>
      <c r="G8215" s="21">
        <v>13.83</v>
      </c>
      <c r="H8215">
        <v>2018</v>
      </c>
      <c r="J8215" t="str">
        <f>_xlfn.CONCAT(Table1[#This Row])</f>
        <v>Spätburgunder 2018GermanyAhrMeyer - Näkel3.66713.832018</v>
      </c>
      <c r="S8215" t="b">
        <v>0</v>
      </c>
    </row>
    <row r="8216" spans="1:19" x14ac:dyDescent="0.2">
      <c r="A8216" t="s">
        <v>8770</v>
      </c>
      <c r="B8216" t="s">
        <v>16</v>
      </c>
      <c r="C8216" t="s">
        <v>1853</v>
      </c>
      <c r="D8216" t="s">
        <v>2501</v>
      </c>
      <c r="E8216">
        <v>3.6</v>
      </c>
      <c r="F8216">
        <v>67</v>
      </c>
      <c r="G8216" s="21">
        <v>7.58</v>
      </c>
      <c r="H8216">
        <v>2018</v>
      </c>
      <c r="J8216" t="str">
        <f>_xlfn.CONCAT(Table1[#This Row])</f>
        <v>Castel Firmian Teroldego Rotaliano 2018ItalyTeroldego RotalianoMezzacorona3.6677.582018</v>
      </c>
      <c r="S8216" t="b">
        <v>0</v>
      </c>
    </row>
    <row r="8217" spans="1:19" x14ac:dyDescent="0.2">
      <c r="A8217" t="s">
        <v>1591</v>
      </c>
      <c r="B8217" t="s">
        <v>66</v>
      </c>
      <c r="C8217" t="s">
        <v>2425</v>
      </c>
      <c r="D8217" t="s">
        <v>2452</v>
      </c>
      <c r="E8217">
        <v>3.3</v>
      </c>
      <c r="F8217">
        <v>67</v>
      </c>
      <c r="G8217" s="21">
        <v>5.76</v>
      </c>
      <c r="H8217">
        <v>2018</v>
      </c>
      <c r="J8217" t="str">
        <f>_xlfn.CONCAT(Table1[#This Row])</f>
        <v>Tempranillo 2018SpainRioja AltaTarón3.3675.762018</v>
      </c>
      <c r="S8217" t="b">
        <v>0</v>
      </c>
    </row>
    <row r="8218" spans="1:19" x14ac:dyDescent="0.2">
      <c r="A8218" t="s">
        <v>8700</v>
      </c>
      <c r="B8218" t="s">
        <v>16</v>
      </c>
      <c r="C8218" t="s">
        <v>99</v>
      </c>
      <c r="D8218" t="s">
        <v>1214</v>
      </c>
      <c r="E8218">
        <v>3.8</v>
      </c>
      <c r="F8218">
        <v>66</v>
      </c>
      <c r="G8218" s="21">
        <v>8.5</v>
      </c>
      <c r="H8218">
        <v>2018</v>
      </c>
      <c r="J8218" t="str">
        <f>_xlfn.CONCAT(Table1[#This Row])</f>
        <v>Bacca Nera 2018ItalyVenetoCorte Figaretto3.8668.52018</v>
      </c>
      <c r="S8218" t="b">
        <v>0</v>
      </c>
    </row>
    <row r="8219" spans="1:19" x14ac:dyDescent="0.2">
      <c r="A8219" t="s">
        <v>8712</v>
      </c>
      <c r="B8219" t="s">
        <v>16</v>
      </c>
      <c r="C8219" t="s">
        <v>638</v>
      </c>
      <c r="D8219" t="s">
        <v>8713</v>
      </c>
      <c r="E8219">
        <v>3.8</v>
      </c>
      <c r="F8219">
        <v>66</v>
      </c>
      <c r="G8219" s="21">
        <v>4.45</v>
      </c>
      <c r="H8219">
        <v>2018</v>
      </c>
      <c r="J8219" t="str">
        <f>_xlfn.CONCAT(Table1[#This Row])</f>
        <v>Borgo Thaulero Montepulciano d'Abruzzo 2018ItalyMontepulciano d'AbruzzoCasal Thaulero3.8664.452018</v>
      </c>
      <c r="S8219" t="b">
        <v>0</v>
      </c>
    </row>
    <row r="8220" spans="1:19" x14ac:dyDescent="0.2">
      <c r="A8220" t="s">
        <v>149</v>
      </c>
      <c r="B8220" t="s">
        <v>34</v>
      </c>
      <c r="C8220" t="s">
        <v>718</v>
      </c>
      <c r="D8220" t="s">
        <v>3057</v>
      </c>
      <c r="E8220">
        <v>3.7</v>
      </c>
      <c r="F8220">
        <v>66</v>
      </c>
      <c r="G8220" s="21">
        <v>12.95</v>
      </c>
      <c r="H8220">
        <v>2018</v>
      </c>
      <c r="J8220" t="str">
        <f>_xlfn.CONCAT(Table1[#This Row])</f>
        <v>Cabernet Sauvignon 2018ChileColchagua ValleyMontes Alpha3.76612.952018</v>
      </c>
      <c r="S8220" t="b">
        <v>0</v>
      </c>
    </row>
    <row r="8221" spans="1:19" x14ac:dyDescent="0.2">
      <c r="A8221" t="s">
        <v>8701</v>
      </c>
      <c r="B8221" t="s">
        <v>16</v>
      </c>
      <c r="C8221" t="s">
        <v>299</v>
      </c>
      <c r="D8221" t="s">
        <v>472</v>
      </c>
      <c r="E8221">
        <v>3.6</v>
      </c>
      <c r="F8221">
        <v>66</v>
      </c>
      <c r="G8221" s="21">
        <v>10.9</v>
      </c>
      <c r="H8221">
        <v>2018</v>
      </c>
      <c r="J8221" t="str">
        <f>_xlfn.CONCAT(Table1[#This Row])</f>
        <v>Lillovè Cannonau di Sardegna 2018ItalyCannonau di SardegnaGabbas3.66610.92018</v>
      </c>
      <c r="S8221" t="b">
        <v>0</v>
      </c>
    </row>
    <row r="8222" spans="1:19" x14ac:dyDescent="0.2">
      <c r="A8222" t="s">
        <v>8699</v>
      </c>
      <c r="B8222" t="s">
        <v>16</v>
      </c>
      <c r="C8222" t="s">
        <v>454</v>
      </c>
      <c r="D8222" t="s">
        <v>975</v>
      </c>
      <c r="E8222">
        <v>3.5</v>
      </c>
      <c r="F8222">
        <v>66</v>
      </c>
      <c r="G8222" s="21">
        <v>7.66</v>
      </c>
      <c r="H8222">
        <v>2018</v>
      </c>
      <c r="J8222" t="str">
        <f>_xlfn.CONCAT(Table1[#This Row])</f>
        <v>La Segreta Il Rosso 2018ItalySiciliaPlaneta3.5667.662018</v>
      </c>
      <c r="S8222" t="b">
        <v>0</v>
      </c>
    </row>
    <row r="8223" spans="1:19" x14ac:dyDescent="0.2">
      <c r="A8223" t="s">
        <v>8660</v>
      </c>
      <c r="B8223" t="s">
        <v>16</v>
      </c>
      <c r="C8223" t="s">
        <v>1844</v>
      </c>
      <c r="D8223" t="s">
        <v>2757</v>
      </c>
      <c r="E8223">
        <v>3.9</v>
      </c>
      <c r="F8223">
        <v>65</v>
      </c>
      <c r="G8223" s="21">
        <v>8.9</v>
      </c>
      <c r="H8223">
        <v>2018</v>
      </c>
      <c r="J8223" t="str">
        <f>_xlfn.CONCAT(Table1[#This Row])</f>
        <v>Costalago Rosso Veronese 2018ItalyRosso VeroneseZeni3.9658.92018</v>
      </c>
      <c r="S8223" t="b">
        <v>0</v>
      </c>
    </row>
    <row r="8224" spans="1:19" x14ac:dyDescent="0.2">
      <c r="A8224" t="s">
        <v>8652</v>
      </c>
      <c r="B8224" t="s">
        <v>62</v>
      </c>
      <c r="C8224" t="s">
        <v>63</v>
      </c>
      <c r="D8224" t="s">
        <v>1966</v>
      </c>
      <c r="E8224">
        <v>3.5</v>
      </c>
      <c r="F8224">
        <v>65</v>
      </c>
      <c r="G8224" s="21">
        <v>9.9</v>
      </c>
      <c r="H8224">
        <v>2018</v>
      </c>
      <c r="J8224" t="str">
        <f>_xlfn.CONCAT(Table1[#This Row])</f>
        <v>Frontier Cabernet Sauvignon 2018South AfricaStellenboschGuardian Peak3.5659.92018</v>
      </c>
      <c r="S8224" t="b">
        <v>0</v>
      </c>
    </row>
    <row r="8225" spans="1:19" x14ac:dyDescent="0.2">
      <c r="A8225" t="s">
        <v>8668</v>
      </c>
      <c r="B8225" t="s">
        <v>9</v>
      </c>
      <c r="C8225" t="s">
        <v>1645</v>
      </c>
      <c r="D8225" t="s">
        <v>811</v>
      </c>
      <c r="E8225">
        <v>3.5</v>
      </c>
      <c r="F8225">
        <v>65</v>
      </c>
      <c r="G8225" s="21">
        <v>8.6999999999999993</v>
      </c>
      <c r="H8225">
        <v>2018</v>
      </c>
      <c r="J8225" t="str">
        <f>_xlfn.CONCAT(Table1[#This Row])</f>
        <v>Les Terroirs Vieux Carignan 2018FranceHéraultCalmel &amp; Joseph3.5658.72018</v>
      </c>
      <c r="S8225" t="b">
        <v>0</v>
      </c>
    </row>
    <row r="8226" spans="1:19" x14ac:dyDescent="0.2">
      <c r="A8226" t="s">
        <v>8674</v>
      </c>
      <c r="B8226" t="s">
        <v>62</v>
      </c>
      <c r="C8226" t="s">
        <v>63</v>
      </c>
      <c r="D8226" t="s">
        <v>1392</v>
      </c>
      <c r="E8226">
        <v>3.5</v>
      </c>
      <c r="F8226">
        <v>65</v>
      </c>
      <c r="G8226" s="21">
        <v>6.88</v>
      </c>
      <c r="H8226">
        <v>2018</v>
      </c>
      <c r="J8226" t="str">
        <f>_xlfn.CONCAT(Table1[#This Row])</f>
        <v>Kleine Rust Pinotage - Shiraz 2018South AfricaStellenboschStellenrust3.5656.882018</v>
      </c>
      <c r="S8226" t="b">
        <v>0</v>
      </c>
    </row>
    <row r="8227" spans="1:19" x14ac:dyDescent="0.2">
      <c r="A8227" t="s">
        <v>8666</v>
      </c>
      <c r="B8227" t="s">
        <v>16</v>
      </c>
      <c r="C8227" t="s">
        <v>586</v>
      </c>
      <c r="D8227" t="s">
        <v>1560</v>
      </c>
      <c r="E8227">
        <v>3.4</v>
      </c>
      <c r="F8227">
        <v>65</v>
      </c>
      <c r="G8227" s="21">
        <v>9.26</v>
      </c>
      <c r="H8227">
        <v>2018</v>
      </c>
      <c r="J8227" t="str">
        <f>_xlfn.CONCAT(Table1[#This Row])</f>
        <v>Langhe Dolcetto 2018ItalyDolcetto d'AlbaMauro Molino3.4659.262018</v>
      </c>
      <c r="S8227" t="b">
        <v>0</v>
      </c>
    </row>
    <row r="8228" spans="1:19" x14ac:dyDescent="0.2">
      <c r="A8228" t="s">
        <v>8673</v>
      </c>
      <c r="B8228" t="s">
        <v>16</v>
      </c>
      <c r="C8228" t="s">
        <v>638</v>
      </c>
      <c r="D8228" t="s">
        <v>661</v>
      </c>
      <c r="E8228">
        <v>3.4</v>
      </c>
      <c r="F8228">
        <v>65</v>
      </c>
      <c r="G8228" s="21">
        <v>6.88</v>
      </c>
      <c r="H8228">
        <v>2018</v>
      </c>
      <c r="J8228" t="str">
        <f>_xlfn.CONCAT(Table1[#This Row])</f>
        <v>Montepulciano d'Abruzzo Il Fondatore 2018ItalyMontepulciano d'AbruzzoEpicuro3.4656.882018</v>
      </c>
      <c r="S8228" t="b">
        <v>0</v>
      </c>
    </row>
    <row r="8229" spans="1:19" x14ac:dyDescent="0.2">
      <c r="A8229" t="s">
        <v>8615</v>
      </c>
      <c r="B8229" t="s">
        <v>66</v>
      </c>
      <c r="C8229" t="s">
        <v>222</v>
      </c>
      <c r="D8229" t="s">
        <v>5043</v>
      </c>
      <c r="E8229">
        <v>3.9</v>
      </c>
      <c r="F8229">
        <v>64</v>
      </c>
      <c r="G8229" s="21">
        <v>18.989999999999998</v>
      </c>
      <c r="H8229">
        <v>2018</v>
      </c>
      <c r="J8229" t="str">
        <f>_xlfn.CONCAT(Table1[#This Row])</f>
        <v>Prima La Encina 2018SpainRibera del DueroPortia3.96418.992018</v>
      </c>
      <c r="S8229" t="b">
        <v>0</v>
      </c>
    </row>
    <row r="8230" spans="1:19" x14ac:dyDescent="0.2">
      <c r="A8230" t="s">
        <v>2444</v>
      </c>
      <c r="B8230" t="s">
        <v>16</v>
      </c>
      <c r="C8230" t="s">
        <v>586</v>
      </c>
      <c r="D8230" t="s">
        <v>8416</v>
      </c>
      <c r="E8230">
        <v>3.8</v>
      </c>
      <c r="F8230">
        <v>64</v>
      </c>
      <c r="G8230" s="21">
        <v>17.36</v>
      </c>
      <c r="H8230">
        <v>2018</v>
      </c>
      <c r="J8230" t="str">
        <f>_xlfn.CONCAT(Table1[#This Row])</f>
        <v>Dolcetto d'Alba 2018ItalyDolcetto d'AlbaE. Pira &amp; Figli3.86417.362018</v>
      </c>
      <c r="S8230" t="b">
        <v>0</v>
      </c>
    </row>
    <row r="8231" spans="1:19" x14ac:dyDescent="0.2">
      <c r="A8231" t="s">
        <v>8590</v>
      </c>
      <c r="B8231" t="s">
        <v>16</v>
      </c>
      <c r="C8231" t="s">
        <v>454</v>
      </c>
      <c r="D8231" t="s">
        <v>6108</v>
      </c>
      <c r="E8231">
        <v>3.8</v>
      </c>
      <c r="F8231">
        <v>64</v>
      </c>
      <c r="G8231" s="21">
        <v>5.8</v>
      </c>
      <c r="H8231">
        <v>2018</v>
      </c>
      <c r="J8231" t="str">
        <f>_xlfn.CONCAT(Table1[#This Row])</f>
        <v>Taormina 2018ItalySiciliaMontedidio3.8645.82018</v>
      </c>
      <c r="S8231" t="b">
        <v>0</v>
      </c>
    </row>
    <row r="8232" spans="1:19" x14ac:dyDescent="0.2">
      <c r="A8232" t="s">
        <v>8628</v>
      </c>
      <c r="B8232" t="s">
        <v>16</v>
      </c>
      <c r="C8232" t="s">
        <v>1510</v>
      </c>
      <c r="D8232" t="s">
        <v>7317</v>
      </c>
      <c r="E8232">
        <v>3.8</v>
      </c>
      <c r="F8232">
        <v>64</v>
      </c>
      <c r="G8232" s="21">
        <v>9.5</v>
      </c>
      <c r="H8232">
        <v>2018</v>
      </c>
      <c r="J8232" t="str">
        <f>_xlfn.CONCAT(Table1[#This Row])</f>
        <v>Gaglioppo 2018ItalyCalabriaStatti3.8649.52018</v>
      </c>
      <c r="S8232" t="b">
        <v>0</v>
      </c>
    </row>
    <row r="8233" spans="1:19" x14ac:dyDescent="0.2">
      <c r="A8233" t="s">
        <v>8586</v>
      </c>
      <c r="B8233" t="s">
        <v>9</v>
      </c>
      <c r="C8233" t="s">
        <v>1110</v>
      </c>
      <c r="D8233" t="s">
        <v>651</v>
      </c>
      <c r="E8233">
        <v>3.7</v>
      </c>
      <c r="F8233">
        <v>64</v>
      </c>
      <c r="G8233" s="21">
        <v>17.36</v>
      </c>
      <c r="H8233">
        <v>2018</v>
      </c>
      <c r="J8233" t="str">
        <f>_xlfn.CONCAT(Table1[#This Row])</f>
        <v>Crozes-Hermitage Les Meysonniers 2018FranceCrozes-HermitageM. Chapoutier3.76417.362018</v>
      </c>
      <c r="S8233" t="b">
        <v>0</v>
      </c>
    </row>
    <row r="8234" spans="1:19" x14ac:dyDescent="0.2">
      <c r="A8234" t="s">
        <v>8610</v>
      </c>
      <c r="B8234" t="s">
        <v>16</v>
      </c>
      <c r="C8234" t="s">
        <v>8611</v>
      </c>
      <c r="D8234" t="s">
        <v>1498</v>
      </c>
      <c r="E8234">
        <v>3.5</v>
      </c>
      <c r="F8234">
        <v>64</v>
      </c>
      <c r="G8234" s="21">
        <v>8.9</v>
      </c>
      <c r="H8234">
        <v>2018</v>
      </c>
      <c r="J8234" t="str">
        <f>_xlfn.CONCAT(Table1[#This Row])</f>
        <v>Antigua Monica di Sardegna 2018ItalyMonica di SardegnaSantadi3.5648.92018</v>
      </c>
      <c r="S8234" t="b">
        <v>0</v>
      </c>
    </row>
    <row r="8235" spans="1:19" x14ac:dyDescent="0.2">
      <c r="A8235" t="s">
        <v>8599</v>
      </c>
      <c r="B8235" t="s">
        <v>66</v>
      </c>
      <c r="C8235" t="s">
        <v>308</v>
      </c>
      <c r="D8235" t="s">
        <v>3655</v>
      </c>
      <c r="E8235">
        <v>3.3</v>
      </c>
      <c r="F8235">
        <v>64</v>
      </c>
      <c r="G8235" s="21">
        <v>7.9</v>
      </c>
      <c r="H8235">
        <v>2018</v>
      </c>
      <c r="J8235" t="str">
        <f>_xlfn.CONCAT(Table1[#This Row])</f>
        <v>Edición Fábulas Tempranillo 2018SpainRiojaLarchago3.3647.92018</v>
      </c>
      <c r="S8235" t="b">
        <v>0</v>
      </c>
    </row>
    <row r="8236" spans="1:19" x14ac:dyDescent="0.2">
      <c r="A8236" t="s">
        <v>8558</v>
      </c>
      <c r="B8236" t="s">
        <v>77</v>
      </c>
      <c r="C8236" t="s">
        <v>1405</v>
      </c>
      <c r="D8236" t="s">
        <v>2927</v>
      </c>
      <c r="E8236">
        <v>3.6</v>
      </c>
      <c r="F8236">
        <v>63</v>
      </c>
      <c r="G8236" s="21">
        <v>9.3699999999999992</v>
      </c>
      <c r="H8236">
        <v>2018</v>
      </c>
      <c r="J8236" t="str">
        <f>_xlfn.CONCAT(Table1[#This Row])</f>
        <v>Tapada de Villar Tinto 2018PortugalAlentejoHerdade Penedo Gordo3.6639.372018</v>
      </c>
      <c r="S8236" t="b">
        <v>0</v>
      </c>
    </row>
    <row r="8237" spans="1:19" x14ac:dyDescent="0.2">
      <c r="A8237" t="s">
        <v>4109</v>
      </c>
      <c r="B8237" t="s">
        <v>16</v>
      </c>
      <c r="C8237" t="s">
        <v>404</v>
      </c>
      <c r="D8237" t="s">
        <v>761</v>
      </c>
      <c r="E8237">
        <v>3.5</v>
      </c>
      <c r="F8237">
        <v>63</v>
      </c>
      <c r="G8237" s="21">
        <v>10.19</v>
      </c>
      <c r="H8237">
        <v>2018</v>
      </c>
      <c r="J8237" t="str">
        <f>_xlfn.CONCAT(Table1[#This Row])</f>
        <v>Lagrein 2018ItalySüdtirol - Alto AdigeColterenzio (Schreckbichl)3.56310.192018</v>
      </c>
      <c r="S8237" t="b">
        <v>0</v>
      </c>
    </row>
    <row r="8238" spans="1:19" x14ac:dyDescent="0.2">
      <c r="A8238" t="s">
        <v>8556</v>
      </c>
      <c r="B8238" t="s">
        <v>66</v>
      </c>
      <c r="C8238" t="s">
        <v>570</v>
      </c>
      <c r="D8238" t="s">
        <v>8557</v>
      </c>
      <c r="E8238">
        <v>3.5</v>
      </c>
      <c r="F8238">
        <v>63</v>
      </c>
      <c r="G8238" s="21">
        <v>6.73</v>
      </c>
      <c r="H8238">
        <v>2018</v>
      </c>
      <c r="J8238" t="str">
        <f>_xlfn.CONCAT(Table1[#This Row])</f>
        <v>Tempranillo - Garnacha 2018SpainCariñenaLa Granja 3603.5636.732018</v>
      </c>
      <c r="S8238" t="b">
        <v>0</v>
      </c>
    </row>
    <row r="8239" spans="1:19" x14ac:dyDescent="0.2">
      <c r="A8239" t="s">
        <v>8560</v>
      </c>
      <c r="B8239" t="s">
        <v>9</v>
      </c>
      <c r="C8239" t="s">
        <v>1603</v>
      </c>
      <c r="D8239" t="s">
        <v>6025</v>
      </c>
      <c r="E8239">
        <v>2.9</v>
      </c>
      <c r="F8239">
        <v>63</v>
      </c>
      <c r="G8239" s="21">
        <v>6.51</v>
      </c>
      <c r="H8239">
        <v>2018</v>
      </c>
      <c r="J8239" t="str">
        <f>_xlfn.CONCAT(Table1[#This Row])</f>
        <v>Terroir Littoral Merlot 2018FranceLanguedoc-RoussillonFortant2.9636.512018</v>
      </c>
      <c r="S8239" t="b">
        <v>0</v>
      </c>
    </row>
    <row r="8240" spans="1:19" x14ac:dyDescent="0.2">
      <c r="A8240" t="s">
        <v>8495</v>
      </c>
      <c r="B8240" t="s">
        <v>9</v>
      </c>
      <c r="C8240" t="s">
        <v>2568</v>
      </c>
      <c r="D8240" t="s">
        <v>7277</v>
      </c>
      <c r="E8240">
        <v>4.0999999999999996</v>
      </c>
      <c r="F8240">
        <v>62</v>
      </c>
      <c r="G8240" s="21">
        <v>24.33</v>
      </c>
      <c r="H8240">
        <v>2018</v>
      </c>
      <c r="J8240" t="str">
        <f>_xlfn.CONCAT(Table1[#This Row])</f>
        <v>Pic-Saint-Loup Grande Cuvée 2018FrancePic-Saint-LoupDomaine de l'Hortus4.16224.332018</v>
      </c>
      <c r="S8240" t="b">
        <v>0</v>
      </c>
    </row>
    <row r="8241" spans="1:19" x14ac:dyDescent="0.2">
      <c r="A8241" t="s">
        <v>8492</v>
      </c>
      <c r="B8241" t="s">
        <v>66</v>
      </c>
      <c r="C8241" t="s">
        <v>222</v>
      </c>
      <c r="D8241" t="s">
        <v>8493</v>
      </c>
      <c r="E8241">
        <v>3.9</v>
      </c>
      <c r="F8241">
        <v>62</v>
      </c>
      <c r="G8241" s="21">
        <v>15.6</v>
      </c>
      <c r="H8241">
        <v>2018</v>
      </c>
      <c r="J8241" t="str">
        <f>_xlfn.CONCAT(Table1[#This Row])</f>
        <v>Ribera del Duero 2018SpainRibera del DueroVenta Las Vacas3.96215.62018</v>
      </c>
      <c r="S8241" t="b">
        <v>0</v>
      </c>
    </row>
    <row r="8242" spans="1:19" x14ac:dyDescent="0.2">
      <c r="A8242" t="s">
        <v>8460</v>
      </c>
      <c r="B8242" t="s">
        <v>16</v>
      </c>
      <c r="C8242" t="s">
        <v>1463</v>
      </c>
      <c r="D8242" t="s">
        <v>8461</v>
      </c>
      <c r="E8242">
        <v>3.8</v>
      </c>
      <c r="F8242">
        <v>62</v>
      </c>
      <c r="G8242" s="21">
        <v>6.83</v>
      </c>
      <c r="H8242">
        <v>2018</v>
      </c>
      <c r="J8242" t="str">
        <f>_xlfn.CONCAT(Table1[#This Row])</f>
        <v>Aglianico del Beneventano 2018ItalyCampaniaIndomito3.8626.832018</v>
      </c>
      <c r="S8242" t="b">
        <v>0</v>
      </c>
    </row>
    <row r="8243" spans="1:19" x14ac:dyDescent="0.2">
      <c r="A8243" t="s">
        <v>8475</v>
      </c>
      <c r="B8243" t="s">
        <v>9</v>
      </c>
      <c r="C8243" t="s">
        <v>56</v>
      </c>
      <c r="D8243" t="s">
        <v>574</v>
      </c>
      <c r="E8243">
        <v>3.7</v>
      </c>
      <c r="F8243">
        <v>62</v>
      </c>
      <c r="G8243" s="21">
        <v>9.3699999999999992</v>
      </c>
      <c r="H8243">
        <v>2018</v>
      </c>
      <c r="J8243" t="str">
        <f>_xlfn.CONCAT(Table1[#This Row])</f>
        <v>Côtes du Rhône Secret de Famille 2018FranceCôtes-du-RhônePaul Jaboulet Aîné3.7629.372018</v>
      </c>
      <c r="S8243" t="b">
        <v>0</v>
      </c>
    </row>
    <row r="8244" spans="1:19" x14ac:dyDescent="0.2">
      <c r="A8244" t="s">
        <v>8479</v>
      </c>
      <c r="B8244" t="s">
        <v>34</v>
      </c>
      <c r="C8244" t="s">
        <v>8480</v>
      </c>
      <c r="D8244" t="s">
        <v>3779</v>
      </c>
      <c r="E8244">
        <v>3.7</v>
      </c>
      <c r="F8244">
        <v>62</v>
      </c>
      <c r="G8244" s="21">
        <v>9.5</v>
      </c>
      <c r="H8244">
        <v>2018</v>
      </c>
      <c r="J8244" t="str">
        <f>_xlfn.CONCAT(Table1[#This Row])</f>
        <v>Gran Reserva Syrah 2018ChileLeyda ValleySanta Ema3.7629.52018</v>
      </c>
      <c r="S8244" t="b">
        <v>0</v>
      </c>
    </row>
    <row r="8245" spans="1:19" x14ac:dyDescent="0.2">
      <c r="A8245" t="s">
        <v>8466</v>
      </c>
      <c r="B8245" t="s">
        <v>34</v>
      </c>
      <c r="C8245" t="s">
        <v>1191</v>
      </c>
      <c r="D8245" t="s">
        <v>151</v>
      </c>
      <c r="E8245">
        <v>3.6</v>
      </c>
      <c r="F8245">
        <v>62</v>
      </c>
      <c r="G8245" s="21">
        <v>9.6999999999999993</v>
      </c>
      <c r="H8245">
        <v>2018</v>
      </c>
      <c r="J8245" t="str">
        <f>_xlfn.CONCAT(Table1[#This Row])</f>
        <v>Winemaker Reserva Merlot 2018ChileRapel ValleyValdivieso3.6629.72018</v>
      </c>
      <c r="S8245" t="b">
        <v>0</v>
      </c>
    </row>
    <row r="8246" spans="1:19" x14ac:dyDescent="0.2">
      <c r="A8246" t="s">
        <v>5126</v>
      </c>
      <c r="B8246" t="s">
        <v>34</v>
      </c>
      <c r="C8246" t="s">
        <v>150</v>
      </c>
      <c r="D8246" t="s">
        <v>3267</v>
      </c>
      <c r="E8246">
        <v>3.5</v>
      </c>
      <c r="F8246">
        <v>62</v>
      </c>
      <c r="G8246" s="21">
        <v>7.32</v>
      </c>
      <c r="H8246">
        <v>2018</v>
      </c>
      <c r="J8246" t="str">
        <f>_xlfn.CONCAT(Table1[#This Row])</f>
        <v>Carmenère 2018ChileCentral ValleyAnderra3.5627.322018</v>
      </c>
      <c r="S8246" t="b">
        <v>0</v>
      </c>
    </row>
    <row r="8247" spans="1:19" x14ac:dyDescent="0.2">
      <c r="A8247" t="s">
        <v>4109</v>
      </c>
      <c r="B8247" t="s">
        <v>16</v>
      </c>
      <c r="C8247" t="s">
        <v>404</v>
      </c>
      <c r="D8247" t="s">
        <v>8432</v>
      </c>
      <c r="E8247">
        <v>3.7</v>
      </c>
      <c r="F8247">
        <v>61</v>
      </c>
      <c r="G8247" s="21">
        <v>12.25</v>
      </c>
      <c r="H8247">
        <v>2018</v>
      </c>
      <c r="J8247" t="str">
        <f>_xlfn.CONCAT(Table1[#This Row])</f>
        <v>Lagrein 2018ItalySüdtirol - Alto AdigeRitterhof3.76112.252018</v>
      </c>
      <c r="S8247" t="b">
        <v>0</v>
      </c>
    </row>
    <row r="8248" spans="1:19" x14ac:dyDescent="0.2">
      <c r="A8248" t="s">
        <v>8425</v>
      </c>
      <c r="B8248" t="s">
        <v>23</v>
      </c>
      <c r="C8248" t="s">
        <v>247</v>
      </c>
      <c r="D8248" t="s">
        <v>272</v>
      </c>
      <c r="E8248">
        <v>3.6</v>
      </c>
      <c r="F8248">
        <v>61</v>
      </c>
      <c r="G8248" s="21">
        <v>12.87</v>
      </c>
      <c r="H8248">
        <v>2018</v>
      </c>
      <c r="J8248" t="str">
        <f>_xlfn.CONCAT(Table1[#This Row])</f>
        <v>Edelgrund Blaufrankisch 2018AustriaBurgenlandPaul Achs3.66112.872018</v>
      </c>
      <c r="S8248" t="b">
        <v>0</v>
      </c>
    </row>
    <row r="8249" spans="1:19" x14ac:dyDescent="0.2">
      <c r="A8249" t="s">
        <v>174</v>
      </c>
      <c r="B8249" t="s">
        <v>9</v>
      </c>
      <c r="C8249" t="s">
        <v>175</v>
      </c>
      <c r="D8249" t="s">
        <v>7126</v>
      </c>
      <c r="E8249">
        <v>3.1</v>
      </c>
      <c r="F8249">
        <v>61</v>
      </c>
      <c r="G8249" s="21">
        <v>5.95</v>
      </c>
      <c r="H8249">
        <v>2018</v>
      </c>
      <c r="J8249" t="str">
        <f>_xlfn.CONCAT(Table1[#This Row])</f>
        <v>Merlot 2018FrancePays d'OcDomaines Astruc3.1615.952018</v>
      </c>
      <c r="S8249" t="b">
        <v>0</v>
      </c>
    </row>
    <row r="8250" spans="1:19" x14ac:dyDescent="0.2">
      <c r="A8250" t="s">
        <v>8347</v>
      </c>
      <c r="B8250" t="s">
        <v>16</v>
      </c>
      <c r="C8250" t="s">
        <v>2349</v>
      </c>
      <c r="D8250" t="s">
        <v>2757</v>
      </c>
      <c r="E8250">
        <v>3.9</v>
      </c>
      <c r="F8250">
        <v>60</v>
      </c>
      <c r="G8250" s="21">
        <v>9.1999999999999993</v>
      </c>
      <c r="H8250">
        <v>2018</v>
      </c>
      <c r="J8250" t="str">
        <f>_xlfn.CONCAT(Table1[#This Row])</f>
        <v>FEF Collection Corvina Veronese 2018ItalyVeronaZeni3.9609.22018</v>
      </c>
      <c r="S8250" t="b">
        <v>0</v>
      </c>
    </row>
    <row r="8251" spans="1:19" x14ac:dyDescent="0.2">
      <c r="A8251" t="s">
        <v>8376</v>
      </c>
      <c r="B8251" t="s">
        <v>16</v>
      </c>
      <c r="C8251" t="s">
        <v>470</v>
      </c>
      <c r="D8251" t="s">
        <v>580</v>
      </c>
      <c r="E8251">
        <v>3.8</v>
      </c>
      <c r="F8251">
        <v>60</v>
      </c>
      <c r="G8251" s="21">
        <v>16.7</v>
      </c>
      <c r="H8251">
        <v>2018</v>
      </c>
      <c r="J8251" t="str">
        <f>_xlfn.CONCAT(Table1[#This Row])</f>
        <v>Acinatico Valpolicella Classico Superiore Ripasso 2018ItalyValpolicella ClassicoStefano Accordini3.86016.72018</v>
      </c>
      <c r="S8251" t="b">
        <v>0</v>
      </c>
    </row>
    <row r="8252" spans="1:19" x14ac:dyDescent="0.2">
      <c r="A8252" t="s">
        <v>8343</v>
      </c>
      <c r="B8252" t="s">
        <v>23</v>
      </c>
      <c r="C8252" t="s">
        <v>911</v>
      </c>
      <c r="D8252" t="s">
        <v>1332</v>
      </c>
      <c r="E8252">
        <v>3.7</v>
      </c>
      <c r="F8252">
        <v>60</v>
      </c>
      <c r="G8252" s="21">
        <v>7.95</v>
      </c>
      <c r="H8252">
        <v>2018</v>
      </c>
      <c r="J8252" t="str">
        <f>_xlfn.CONCAT(Table1[#This Row])</f>
        <v>Zweigelt Neusiedlersee 2018AustriaNeusiedlerseeKeringer3.7607.952018</v>
      </c>
      <c r="S8252" t="b">
        <v>0</v>
      </c>
    </row>
    <row r="8253" spans="1:19" x14ac:dyDescent="0.2">
      <c r="A8253" t="s">
        <v>8378</v>
      </c>
      <c r="B8253" t="s">
        <v>9</v>
      </c>
      <c r="C8253" t="s">
        <v>8379</v>
      </c>
      <c r="D8253" t="s">
        <v>4393</v>
      </c>
      <c r="E8253">
        <v>3.7</v>
      </c>
      <c r="F8253">
        <v>60</v>
      </c>
      <c r="G8253" s="21">
        <v>12.55</v>
      </c>
      <c r="H8253">
        <v>2018</v>
      </c>
      <c r="J8253" t="str">
        <f>_xlfn.CONCAT(Table1[#This Row])</f>
        <v>Côtes-du-Rhône-Villages 'Plan de Dieu' RS 2018FranceCôtes-du-Rhône-Villages 'Plan de Dieu'LePlan-Vermeersch3.76012.552018</v>
      </c>
      <c r="S8253" t="b">
        <v>0</v>
      </c>
    </row>
    <row r="8254" spans="1:19" x14ac:dyDescent="0.2">
      <c r="A8254" t="s">
        <v>8360</v>
      </c>
      <c r="B8254" t="s">
        <v>66</v>
      </c>
      <c r="C8254" t="s">
        <v>570</v>
      </c>
      <c r="D8254" t="s">
        <v>7162</v>
      </c>
      <c r="E8254">
        <v>3.5</v>
      </c>
      <c r="F8254">
        <v>60</v>
      </c>
      <c r="G8254" s="21">
        <v>5.4</v>
      </c>
      <c r="H8254">
        <v>2018</v>
      </c>
      <c r="J8254" t="str">
        <f>_xlfn.CONCAT(Table1[#This Row])</f>
        <v>Varietales Trio Red Blend 2018SpainCariñenaBodegas Care3.5605.42018</v>
      </c>
      <c r="S8254" t="b">
        <v>0</v>
      </c>
    </row>
    <row r="8255" spans="1:19" x14ac:dyDescent="0.2">
      <c r="A8255" t="s">
        <v>8371</v>
      </c>
      <c r="B8255" t="s">
        <v>66</v>
      </c>
      <c r="C8255" t="s">
        <v>252</v>
      </c>
      <c r="D8255" t="s">
        <v>1209</v>
      </c>
      <c r="E8255">
        <v>3.5</v>
      </c>
      <c r="F8255">
        <v>60</v>
      </c>
      <c r="G8255" s="21">
        <v>14.99</v>
      </c>
      <c r="H8255">
        <v>2018</v>
      </c>
      <c r="J8255" t="str">
        <f>_xlfn.CONCAT(Table1[#This Row])</f>
        <v>Listán Negro 2018SpainLanzaroteEl Grifo3.56014.992018</v>
      </c>
      <c r="S8255" t="b">
        <v>0</v>
      </c>
    </row>
    <row r="8256" spans="1:19" x14ac:dyDescent="0.2">
      <c r="A8256" t="s">
        <v>8363</v>
      </c>
      <c r="B8256" t="s">
        <v>1562</v>
      </c>
      <c r="C8256" t="s">
        <v>1563</v>
      </c>
      <c r="D8256" t="s">
        <v>3810</v>
      </c>
      <c r="E8256">
        <v>3.3</v>
      </c>
      <c r="F8256">
        <v>60</v>
      </c>
      <c r="G8256" s="21">
        <v>12.14</v>
      </c>
      <c r="H8256">
        <v>2018</v>
      </c>
      <c r="J8256" t="str">
        <f>_xlfn.CONCAT(Table1[#This Row])</f>
        <v>Mount Hermon Cabernet Sauvignon 2018IsraelGalileeHermon3.36012.142018</v>
      </c>
      <c r="S8256" t="b">
        <v>0</v>
      </c>
    </row>
    <row r="8257" spans="1:19" x14ac:dyDescent="0.2">
      <c r="A8257" t="s">
        <v>8311</v>
      </c>
      <c r="B8257" t="s">
        <v>9</v>
      </c>
      <c r="C8257" t="s">
        <v>724</v>
      </c>
      <c r="D8257" t="s">
        <v>5419</v>
      </c>
      <c r="E8257">
        <v>4</v>
      </c>
      <c r="F8257">
        <v>59</v>
      </c>
      <c r="G8257" s="21">
        <v>19.399999999999999</v>
      </c>
      <c r="H8257">
        <v>2018</v>
      </c>
      <c r="J8257" t="str">
        <f>_xlfn.CONCAT(Table1[#This Row])</f>
        <v>La Falaise Languedoc La Clape 2018FranceLa ClapeChâteau la Négly45919.42018</v>
      </c>
      <c r="S8257" t="b">
        <v>0</v>
      </c>
    </row>
    <row r="8258" spans="1:19" x14ac:dyDescent="0.2">
      <c r="A8258" t="s">
        <v>8281</v>
      </c>
      <c r="B8258" t="s">
        <v>66</v>
      </c>
      <c r="C8258" t="s">
        <v>222</v>
      </c>
      <c r="D8258" t="s">
        <v>2872</v>
      </c>
      <c r="E8258">
        <v>3.8</v>
      </c>
      <c r="F8258">
        <v>59</v>
      </c>
      <c r="G8258" s="21">
        <v>10</v>
      </c>
      <c r="H8258">
        <v>2018</v>
      </c>
      <c r="J8258" t="str">
        <f>_xlfn.CONCAT(Table1[#This Row])</f>
        <v>Ribera del Duero 5 Meses en Barrica 2018SpainRibera del DueroMonteabellon3.859102018</v>
      </c>
      <c r="S8258" t="b">
        <v>0</v>
      </c>
    </row>
    <row r="8259" spans="1:19" x14ac:dyDescent="0.2">
      <c r="A8259" t="s">
        <v>149</v>
      </c>
      <c r="B8259" t="s">
        <v>62</v>
      </c>
      <c r="C8259" t="s">
        <v>63</v>
      </c>
      <c r="D8259" t="s">
        <v>8300</v>
      </c>
      <c r="E8259">
        <v>3.8</v>
      </c>
      <c r="F8259">
        <v>59</v>
      </c>
      <c r="G8259" s="21">
        <v>9.4600000000000009</v>
      </c>
      <c r="H8259">
        <v>2018</v>
      </c>
      <c r="J8259" t="str">
        <f>_xlfn.CONCAT(Table1[#This Row])</f>
        <v>Cabernet Sauvignon 2018South AfricaStellenboschHelderberg3.8599.462018</v>
      </c>
      <c r="S8259" t="b">
        <v>0</v>
      </c>
    </row>
    <row r="8260" spans="1:19" x14ac:dyDescent="0.2">
      <c r="A8260" t="s">
        <v>8321</v>
      </c>
      <c r="B8260" t="s">
        <v>16</v>
      </c>
      <c r="C8260" t="s">
        <v>404</v>
      </c>
      <c r="D8260" t="s">
        <v>3445</v>
      </c>
      <c r="E8260">
        <v>3.7</v>
      </c>
      <c r="F8260">
        <v>59</v>
      </c>
      <c r="G8260" s="21">
        <v>15.95</v>
      </c>
      <c r="H8260">
        <v>2018</v>
      </c>
      <c r="J8260" t="str">
        <f>_xlfn.CONCAT(Table1[#This Row])</f>
        <v>Per Sé Kalterersee Classico Superiore 2018ItalySüdtirol - Alto AdigeElena Walch3.75915.952018</v>
      </c>
      <c r="S8260" t="b">
        <v>0</v>
      </c>
    </row>
    <row r="8261" spans="1:19" x14ac:dyDescent="0.2">
      <c r="A8261" t="s">
        <v>8293</v>
      </c>
      <c r="B8261" t="s">
        <v>196</v>
      </c>
      <c r="C8261" t="s">
        <v>2678</v>
      </c>
      <c r="D8261" t="s">
        <v>5360</v>
      </c>
      <c r="E8261">
        <v>3.6</v>
      </c>
      <c r="F8261">
        <v>59</v>
      </c>
      <c r="G8261" s="21">
        <v>12.31</v>
      </c>
      <c r="H8261">
        <v>2018</v>
      </c>
      <c r="J8261" t="str">
        <f>_xlfn.CONCAT(Table1[#This Row])</f>
        <v>Select Reserve Malbec 2018ArgentinaCalchaqui ValleyMichel Torino3.65912.312018</v>
      </c>
      <c r="S8261" t="b">
        <v>0</v>
      </c>
    </row>
    <row r="8262" spans="1:19" x14ac:dyDescent="0.2">
      <c r="A8262" t="s">
        <v>8305</v>
      </c>
      <c r="B8262" t="s">
        <v>16</v>
      </c>
      <c r="C8262" t="s">
        <v>4297</v>
      </c>
      <c r="D8262" t="s">
        <v>2881</v>
      </c>
      <c r="E8262">
        <v>3.4</v>
      </c>
      <c r="F8262">
        <v>59</v>
      </c>
      <c r="G8262" s="21">
        <v>5.35</v>
      </c>
      <c r="H8262">
        <v>2018</v>
      </c>
      <c r="J8262" t="str">
        <f>_xlfn.CONCAT(Table1[#This Row])</f>
        <v>Cirò Classico Rosso 2018ItalyCiròLibrandi3.4595.352018</v>
      </c>
      <c r="S8262" t="b">
        <v>0</v>
      </c>
    </row>
    <row r="8263" spans="1:19" x14ac:dyDescent="0.2">
      <c r="A8263" t="s">
        <v>8207</v>
      </c>
      <c r="B8263" t="s">
        <v>16</v>
      </c>
      <c r="C8263" t="s">
        <v>17</v>
      </c>
      <c r="D8263" t="s">
        <v>508</v>
      </c>
      <c r="E8263">
        <v>4</v>
      </c>
      <c r="F8263">
        <v>58</v>
      </c>
      <c r="G8263" s="21">
        <v>14.9</v>
      </c>
      <c r="H8263">
        <v>2018</v>
      </c>
      <c r="J8263" t="str">
        <f>_xlfn.CONCAT(Table1[#This Row])</f>
        <v>HEBO (Suvereto) 2018ItalyToscanaPetra45814.92018</v>
      </c>
      <c r="S8263" t="b">
        <v>0</v>
      </c>
    </row>
    <row r="8264" spans="1:19" x14ac:dyDescent="0.2">
      <c r="A8264" t="s">
        <v>630</v>
      </c>
      <c r="B8264" t="s">
        <v>277</v>
      </c>
      <c r="C8264" t="s">
        <v>278</v>
      </c>
      <c r="D8264" t="s">
        <v>8214</v>
      </c>
      <c r="E8264">
        <v>4</v>
      </c>
      <c r="F8264">
        <v>58</v>
      </c>
      <c r="G8264" s="21">
        <v>9.17</v>
      </c>
      <c r="H8264">
        <v>2018</v>
      </c>
      <c r="J8264" t="str">
        <f>_xlfn.CONCAT(Table1[#This Row])</f>
        <v>Pinot Noir 2018GermanyPfalzAndreas Bender4589.172018</v>
      </c>
      <c r="S8264" t="b">
        <v>0</v>
      </c>
    </row>
    <row r="8265" spans="1:19" x14ac:dyDescent="0.2">
      <c r="A8265" t="s">
        <v>8224</v>
      </c>
      <c r="B8265" t="s">
        <v>16</v>
      </c>
      <c r="C8265" t="s">
        <v>53</v>
      </c>
      <c r="D8265" t="s">
        <v>3879</v>
      </c>
      <c r="E8265">
        <v>4</v>
      </c>
      <c r="F8265">
        <v>58</v>
      </c>
      <c r="G8265" s="21">
        <v>7.9</v>
      </c>
      <c r="H8265">
        <v>2018</v>
      </c>
      <c r="J8265" t="str">
        <f>_xlfn.CONCAT(Table1[#This Row])</f>
        <v>Pignataro Nero di Troia 2018ItalyPugliaTagaro4587.92018</v>
      </c>
      <c r="S8265" t="b">
        <v>0</v>
      </c>
    </row>
    <row r="8266" spans="1:19" x14ac:dyDescent="0.2">
      <c r="A8266" t="s">
        <v>8226</v>
      </c>
      <c r="B8266" t="s">
        <v>66</v>
      </c>
      <c r="C8266" t="s">
        <v>480</v>
      </c>
      <c r="D8266" t="s">
        <v>481</v>
      </c>
      <c r="E8266">
        <v>3.9</v>
      </c>
      <c r="F8266">
        <v>58</v>
      </c>
      <c r="G8266" s="21">
        <v>7.75</v>
      </c>
      <c r="H8266">
        <v>2018</v>
      </c>
      <c r="J8266" t="str">
        <f>_xlfn.CONCAT(Table1[#This Row])</f>
        <v>Jumilla Pinodoncel Black 2018SpainJumillaBleda3.9587.752018</v>
      </c>
      <c r="S8266" t="b">
        <v>0</v>
      </c>
    </row>
    <row r="8267" spans="1:19" x14ac:dyDescent="0.2">
      <c r="A8267" t="s">
        <v>8209</v>
      </c>
      <c r="B8267" t="s">
        <v>66</v>
      </c>
      <c r="C8267" t="s">
        <v>480</v>
      </c>
      <c r="D8267" t="s">
        <v>1806</v>
      </c>
      <c r="E8267">
        <v>3.7</v>
      </c>
      <c r="F8267">
        <v>58</v>
      </c>
      <c r="G8267" s="21">
        <v>8.3000000000000007</v>
      </c>
      <c r="H8267">
        <v>2018</v>
      </c>
      <c r="J8267" t="str">
        <f>_xlfn.CONCAT(Table1[#This Row])</f>
        <v>Wrongo Dongo Monastrell 2018SpainJumillaVolver3.7588.32018</v>
      </c>
      <c r="S8267" t="b">
        <v>0</v>
      </c>
    </row>
    <row r="8268" spans="1:19" x14ac:dyDescent="0.2">
      <c r="A8268" t="s">
        <v>8233</v>
      </c>
      <c r="B8268" t="s">
        <v>16</v>
      </c>
      <c r="C8268" t="s">
        <v>586</v>
      </c>
      <c r="D8268" t="s">
        <v>587</v>
      </c>
      <c r="E8268">
        <v>3.6</v>
      </c>
      <c r="F8268">
        <v>58</v>
      </c>
      <c r="G8268" s="21">
        <v>10.5</v>
      </c>
      <c r="H8268">
        <v>2018</v>
      </c>
      <c r="J8268" t="str">
        <f>_xlfn.CONCAT(Table1[#This Row])</f>
        <v>Vigna Del Mandorlo Dolcetto d'Alba 2018ItalyDolcetto d'AlbaElvio Cogno3.65810.52018</v>
      </c>
      <c r="S8268" t="b">
        <v>0</v>
      </c>
    </row>
    <row r="8269" spans="1:19" x14ac:dyDescent="0.2">
      <c r="A8269" t="s">
        <v>8235</v>
      </c>
      <c r="B8269" t="s">
        <v>66</v>
      </c>
      <c r="C8269" t="s">
        <v>308</v>
      </c>
      <c r="D8269" t="s">
        <v>503</v>
      </c>
      <c r="E8269">
        <v>3.6</v>
      </c>
      <c r="F8269">
        <v>58</v>
      </c>
      <c r="G8269" s="21">
        <v>6.81</v>
      </c>
      <c r="H8269">
        <v>2018</v>
      </c>
      <c r="J8269" t="str">
        <f>_xlfn.CONCAT(Table1[#This Row])</f>
        <v>Altos R Tempranillo 2018SpainRiojaAltos de Rioja3.6586.812018</v>
      </c>
      <c r="S8269" t="b">
        <v>0</v>
      </c>
    </row>
    <row r="8270" spans="1:19" x14ac:dyDescent="0.2">
      <c r="A8270" t="s">
        <v>8138</v>
      </c>
      <c r="B8270" t="s">
        <v>16</v>
      </c>
      <c r="C8270" t="s">
        <v>74</v>
      </c>
      <c r="D8270" t="s">
        <v>75</v>
      </c>
      <c r="E8270">
        <v>3.8</v>
      </c>
      <c r="F8270">
        <v>57</v>
      </c>
      <c r="G8270" s="21">
        <v>5.85</v>
      </c>
      <c r="H8270">
        <v>2018</v>
      </c>
      <c r="J8270" t="str">
        <f>_xlfn.CONCAT(Table1[#This Row])</f>
        <v>Anticaia Negroamaro Salento 2018ItalySalentoSan Donaci3.8575.852018</v>
      </c>
      <c r="S8270" t="b">
        <v>0</v>
      </c>
    </row>
    <row r="8271" spans="1:19" x14ac:dyDescent="0.2">
      <c r="A8271" t="s">
        <v>8146</v>
      </c>
      <c r="B8271" t="s">
        <v>77</v>
      </c>
      <c r="C8271" t="s">
        <v>78</v>
      </c>
      <c r="D8271" t="s">
        <v>79</v>
      </c>
      <c r="E8271">
        <v>3.8</v>
      </c>
      <c r="F8271">
        <v>57</v>
      </c>
      <c r="G8271" s="21">
        <v>24</v>
      </c>
      <c r="H8271">
        <v>2018</v>
      </c>
      <c r="J8271" t="str">
        <f>_xlfn.CONCAT(Table1[#This Row])</f>
        <v>Bastardo 2018PortugalDouroConceito3.857242018</v>
      </c>
      <c r="S8271" t="b">
        <v>0</v>
      </c>
    </row>
    <row r="8272" spans="1:19" x14ac:dyDescent="0.2">
      <c r="A8272" t="s">
        <v>8149</v>
      </c>
      <c r="B8272" t="s">
        <v>9</v>
      </c>
      <c r="C8272" t="s">
        <v>175</v>
      </c>
      <c r="D8272" t="s">
        <v>796</v>
      </c>
      <c r="E8272">
        <v>3.6</v>
      </c>
      <c r="F8272">
        <v>57</v>
      </c>
      <c r="G8272" s="21">
        <v>7.28</v>
      </c>
      <c r="H8272">
        <v>2018</v>
      </c>
      <c r="J8272" t="str">
        <f>_xlfn.CONCAT(Table1[#This Row])</f>
        <v>Les Cépages Syrah 2018FrancePays d'OcBaron Philippe de Rothschild3.6577.282018</v>
      </c>
      <c r="S8272" t="b">
        <v>0</v>
      </c>
    </row>
    <row r="8273" spans="1:19" x14ac:dyDescent="0.2">
      <c r="A8273" t="s">
        <v>8081</v>
      </c>
      <c r="B8273" t="s">
        <v>16</v>
      </c>
      <c r="C8273" t="s">
        <v>93</v>
      </c>
      <c r="D8273" t="s">
        <v>3308</v>
      </c>
      <c r="E8273">
        <v>4</v>
      </c>
      <c r="F8273">
        <v>56</v>
      </c>
      <c r="G8273" s="21">
        <v>18.8</v>
      </c>
      <c r="H8273">
        <v>2018</v>
      </c>
      <c r="J8273" t="str">
        <f>_xlfn.CONCAT(Table1[#This Row])</f>
        <v>Chianti Classico 2018ItalyChianti ClassicoRiecine45618.82018</v>
      </c>
      <c r="S8273" t="b">
        <v>0</v>
      </c>
    </row>
    <row r="8274" spans="1:19" x14ac:dyDescent="0.2">
      <c r="A8274" t="s">
        <v>864</v>
      </c>
      <c r="B8274" t="s">
        <v>16</v>
      </c>
      <c r="C8274" t="s">
        <v>228</v>
      </c>
      <c r="D8274" t="s">
        <v>8084</v>
      </c>
      <c r="E8274">
        <v>3.8</v>
      </c>
      <c r="F8274">
        <v>56</v>
      </c>
      <c r="G8274" s="21">
        <v>3.79</v>
      </c>
      <c r="H8274">
        <v>2018</v>
      </c>
      <c r="J8274" t="str">
        <f>_xlfn.CONCAT(Table1[#This Row])</f>
        <v>Nero d'Avola 2018ItalyTerre SicilianeMonte Pietroso3.8563.792018</v>
      </c>
      <c r="S8274" t="b">
        <v>0</v>
      </c>
    </row>
    <row r="8275" spans="1:19" x14ac:dyDescent="0.2">
      <c r="A8275" t="s">
        <v>8022</v>
      </c>
      <c r="B8275" t="s">
        <v>16</v>
      </c>
      <c r="C8275" t="s">
        <v>234</v>
      </c>
      <c r="D8275" t="s">
        <v>8023</v>
      </c>
      <c r="E8275">
        <v>4.0999999999999996</v>
      </c>
      <c r="F8275">
        <v>55</v>
      </c>
      <c r="G8275" s="21">
        <v>22.9</v>
      </c>
      <c r="H8275">
        <v>2018</v>
      </c>
      <c r="J8275" t="str">
        <f>_xlfn.CONCAT(Table1[#This Row])</f>
        <v>Varvàra Bolgheri 2018ItalyBolgheriCastello di Bolgheri4.15522.92018</v>
      </c>
      <c r="S8275" t="b">
        <v>0</v>
      </c>
    </row>
    <row r="8276" spans="1:19" x14ac:dyDescent="0.2">
      <c r="A8276" t="s">
        <v>8015</v>
      </c>
      <c r="B8276" t="s">
        <v>66</v>
      </c>
      <c r="C8276" t="s">
        <v>241</v>
      </c>
      <c r="D8276" t="s">
        <v>941</v>
      </c>
      <c r="E8276">
        <v>3.8</v>
      </c>
      <c r="F8276">
        <v>55</v>
      </c>
      <c r="G8276" s="21">
        <v>7.36</v>
      </c>
      <c r="H8276">
        <v>2018</v>
      </c>
      <c r="J8276" t="str">
        <f>_xlfn.CONCAT(Table1[#This Row])</f>
        <v>Dominio de Fontana Roble Tempranillo - Syrah 2018SpainCastillaBodegas Fontana3.8557.362018</v>
      </c>
      <c r="S8276" t="b">
        <v>0</v>
      </c>
    </row>
    <row r="8277" spans="1:19" x14ac:dyDescent="0.2">
      <c r="A8277" t="s">
        <v>4109</v>
      </c>
      <c r="B8277" t="s">
        <v>16</v>
      </c>
      <c r="C8277" t="s">
        <v>404</v>
      </c>
      <c r="D8277" t="s">
        <v>908</v>
      </c>
      <c r="E8277">
        <v>3.8</v>
      </c>
      <c r="F8277">
        <v>55</v>
      </c>
      <c r="G8277" s="21">
        <v>13.79</v>
      </c>
      <c r="H8277">
        <v>2018</v>
      </c>
      <c r="J8277" t="str">
        <f>_xlfn.CONCAT(Table1[#This Row])</f>
        <v>Lagrein 2018ItalySüdtirol - Alto AdigeCastel Sallegg3.85513.792018</v>
      </c>
      <c r="S8277" t="b">
        <v>0</v>
      </c>
    </row>
    <row r="8278" spans="1:19" x14ac:dyDescent="0.2">
      <c r="A8278" t="s">
        <v>8026</v>
      </c>
      <c r="B8278" t="s">
        <v>16</v>
      </c>
      <c r="C8278" t="s">
        <v>38</v>
      </c>
      <c r="D8278" t="s">
        <v>809</v>
      </c>
      <c r="E8278">
        <v>3.6</v>
      </c>
      <c r="F8278">
        <v>55</v>
      </c>
      <c r="G8278" s="21">
        <v>6.49</v>
      </c>
      <c r="H8278">
        <v>2018</v>
      </c>
      <c r="J8278" t="str">
        <f>_xlfn.CONCAT(Table1[#This Row])</f>
        <v>Caligiano 2018ItalyChiantiBadia di Morrona3.6556.492018</v>
      </c>
      <c r="S8278" t="b">
        <v>0</v>
      </c>
    </row>
    <row r="8279" spans="1:19" x14ac:dyDescent="0.2">
      <c r="A8279" t="s">
        <v>8028</v>
      </c>
      <c r="B8279" t="s">
        <v>9</v>
      </c>
      <c r="C8279" t="s">
        <v>5013</v>
      </c>
      <c r="D8279" t="s">
        <v>8029</v>
      </c>
      <c r="E8279">
        <v>3.6</v>
      </c>
      <c r="F8279">
        <v>55</v>
      </c>
      <c r="G8279" s="21">
        <v>11.9</v>
      </c>
      <c r="H8279">
        <v>2018</v>
      </c>
      <c r="J8279" t="str">
        <f>_xlfn.CONCAT(Table1[#This Row])</f>
        <v>Gueule de Loup de Villeneuve 2018FranceMéditerranéeChâteau de Roquefort3.65511.92018</v>
      </c>
      <c r="S8279" t="b">
        <v>0</v>
      </c>
    </row>
    <row r="8280" spans="1:19" x14ac:dyDescent="0.2">
      <c r="A8280" t="s">
        <v>8050</v>
      </c>
      <c r="B8280" t="s">
        <v>66</v>
      </c>
      <c r="C8280" t="s">
        <v>308</v>
      </c>
      <c r="D8280" t="s">
        <v>3913</v>
      </c>
      <c r="E8280">
        <v>3.5</v>
      </c>
      <c r="F8280">
        <v>55</v>
      </c>
      <c r="G8280" s="21">
        <v>5.99</v>
      </c>
      <c r="H8280">
        <v>2018</v>
      </c>
      <c r="J8280" t="str">
        <f>_xlfn.CONCAT(Table1[#This Row])</f>
        <v>Crianza 2018SpainRiojaMontebuena3.5555.992018</v>
      </c>
      <c r="S8280" t="b">
        <v>0</v>
      </c>
    </row>
    <row r="8281" spans="1:19" x14ac:dyDescent="0.2">
      <c r="A8281" t="s">
        <v>149</v>
      </c>
      <c r="B8281" t="s">
        <v>62</v>
      </c>
      <c r="C8281" t="s">
        <v>2489</v>
      </c>
      <c r="D8281" t="s">
        <v>8014</v>
      </c>
      <c r="E8281">
        <v>2.5</v>
      </c>
      <c r="F8281">
        <v>55</v>
      </c>
      <c r="G8281" s="21">
        <v>7.5</v>
      </c>
      <c r="H8281">
        <v>2018</v>
      </c>
      <c r="J8281" t="str">
        <f>_xlfn.CONCAT(Table1[#This Row])</f>
        <v>Cabernet Sauvignon 2018South AfricaCape TownCape Town Wine Co2.5557.52018</v>
      </c>
      <c r="S8281" t="b">
        <v>0</v>
      </c>
    </row>
    <row r="8282" spans="1:19" x14ac:dyDescent="0.2">
      <c r="A8282" t="s">
        <v>7944</v>
      </c>
      <c r="B8282" t="s">
        <v>23</v>
      </c>
      <c r="C8282" t="s">
        <v>247</v>
      </c>
      <c r="D8282" t="s">
        <v>7945</v>
      </c>
      <c r="E8282">
        <v>4.0999999999999996</v>
      </c>
      <c r="F8282">
        <v>54</v>
      </c>
      <c r="G8282" s="21">
        <v>10.65</v>
      </c>
      <c r="H8282">
        <v>2018</v>
      </c>
      <c r="J8282" t="str">
        <f>_xlfn.CONCAT(Table1[#This Row])</f>
        <v>Goldberg 2018AustriaBurgenlandWerner Achs4.15410.652018</v>
      </c>
      <c r="S8282" t="b">
        <v>0</v>
      </c>
    </row>
    <row r="8283" spans="1:19" x14ac:dyDescent="0.2">
      <c r="A8283" t="s">
        <v>864</v>
      </c>
      <c r="B8283" t="s">
        <v>16</v>
      </c>
      <c r="C8283" t="s">
        <v>228</v>
      </c>
      <c r="D8283" t="s">
        <v>7952</v>
      </c>
      <c r="E8283">
        <v>3.9</v>
      </c>
      <c r="F8283">
        <v>54</v>
      </c>
      <c r="G8283" s="21">
        <v>6.75</v>
      </c>
      <c r="H8283">
        <v>2018</v>
      </c>
      <c r="J8283" t="str">
        <f>_xlfn.CONCAT(Table1[#This Row])</f>
        <v>Nero d'Avola 2018ItalyTerre SicilianeCorte dei Mori3.9546.752018</v>
      </c>
      <c r="S8283" t="b">
        <v>0</v>
      </c>
    </row>
    <row r="8284" spans="1:19" x14ac:dyDescent="0.2">
      <c r="A8284" t="s">
        <v>7516</v>
      </c>
      <c r="B8284" t="s">
        <v>277</v>
      </c>
      <c r="C8284" t="s">
        <v>955</v>
      </c>
      <c r="D8284" t="s">
        <v>7955</v>
      </c>
      <c r="E8284">
        <v>3.9</v>
      </c>
      <c r="F8284">
        <v>54</v>
      </c>
      <c r="G8284" s="21">
        <v>13.9</v>
      </c>
      <c r="H8284">
        <v>2018</v>
      </c>
      <c r="J8284" t="str">
        <f>_xlfn.CONCAT(Table1[#This Row])</f>
        <v>Spätburgunder 2018GermanyRheinhessenBianka and Daniel Schmitt3.95413.92018</v>
      </c>
      <c r="S8284" t="b">
        <v>0</v>
      </c>
    </row>
    <row r="8285" spans="1:19" x14ac:dyDescent="0.2">
      <c r="A8285" t="s">
        <v>7947</v>
      </c>
      <c r="B8285" t="s">
        <v>9</v>
      </c>
      <c r="C8285" t="s">
        <v>7948</v>
      </c>
      <c r="D8285" t="s">
        <v>7949</v>
      </c>
      <c r="E8285">
        <v>3.8</v>
      </c>
      <c r="F8285">
        <v>54</v>
      </c>
      <c r="G8285" s="21">
        <v>20.67</v>
      </c>
      <c r="H8285">
        <v>2018</v>
      </c>
      <c r="J8285" t="str">
        <f>_xlfn.CONCAT(Table1[#This Row])</f>
        <v>La Luna 2018FranceCôte VermeilleBruno Duchêne3.85420.672018</v>
      </c>
      <c r="S8285" t="b">
        <v>0</v>
      </c>
    </row>
    <row r="8286" spans="1:19" x14ac:dyDescent="0.2">
      <c r="A8286" t="s">
        <v>7946</v>
      </c>
      <c r="B8286" t="s">
        <v>23</v>
      </c>
      <c r="C8286" t="s">
        <v>911</v>
      </c>
      <c r="D8286" t="s">
        <v>578</v>
      </c>
      <c r="E8286">
        <v>3.7</v>
      </c>
      <c r="F8286">
        <v>54</v>
      </c>
      <c r="G8286" s="21">
        <v>8.8000000000000007</v>
      </c>
      <c r="H8286">
        <v>2018</v>
      </c>
      <c r="J8286" t="str">
        <f>_xlfn.CONCAT(Table1[#This Row])</f>
        <v>Heideboden Zweigelt 2018AustriaNeusiedlerseePittnauer3.7548.82018</v>
      </c>
      <c r="S8286" t="b">
        <v>0</v>
      </c>
    </row>
    <row r="8287" spans="1:19" x14ac:dyDescent="0.2">
      <c r="A8287" t="s">
        <v>7967</v>
      </c>
      <c r="B8287" t="s">
        <v>23</v>
      </c>
      <c r="C8287" t="s">
        <v>1600</v>
      </c>
      <c r="D8287" t="s">
        <v>7968</v>
      </c>
      <c r="E8287">
        <v>3.7</v>
      </c>
      <c r="F8287">
        <v>54</v>
      </c>
      <c r="G8287" s="21">
        <v>8.2899999999999991</v>
      </c>
      <c r="H8287">
        <v>2018</v>
      </c>
      <c r="J8287" t="str">
        <f>_xlfn.CONCAT(Table1[#This Row])</f>
        <v>Zweigelt Domaene Gobelsburg 2018AustriaNiederösterreichSchloss Gobelsburg3.7548.292018</v>
      </c>
      <c r="S8287" t="b">
        <v>0</v>
      </c>
    </row>
    <row r="8288" spans="1:19" x14ac:dyDescent="0.2">
      <c r="A8288" t="s">
        <v>7974</v>
      </c>
      <c r="B8288" t="s">
        <v>16</v>
      </c>
      <c r="C8288" t="s">
        <v>2893</v>
      </c>
      <c r="D8288" t="s">
        <v>292</v>
      </c>
      <c r="E8288">
        <v>3.6</v>
      </c>
      <c r="F8288">
        <v>54</v>
      </c>
      <c r="G8288" s="21">
        <v>5.99</v>
      </c>
      <c r="H8288">
        <v>2018</v>
      </c>
      <c r="J8288" t="str">
        <f>_xlfn.CONCAT(Table1[#This Row])</f>
        <v>Merlot delle Venezie 2018Italydelle VenezieBolla3.6545.992018</v>
      </c>
      <c r="S8288" t="b">
        <v>0</v>
      </c>
    </row>
    <row r="8289" spans="1:19" x14ac:dyDescent="0.2">
      <c r="A8289" t="s">
        <v>7879</v>
      </c>
      <c r="B8289" t="s">
        <v>16</v>
      </c>
      <c r="C8289" t="s">
        <v>302</v>
      </c>
      <c r="D8289" t="s">
        <v>7880</v>
      </c>
      <c r="E8289">
        <v>4.3</v>
      </c>
      <c r="F8289">
        <v>53</v>
      </c>
      <c r="G8289" s="21">
        <v>14.5</v>
      </c>
      <c r="H8289">
        <v>2018</v>
      </c>
      <c r="J8289" t="str">
        <f>_xlfn.CONCAT(Table1[#This Row])</f>
        <v>Ad Hoc Primitivo di Manduria 2018ItalyPrimitivo di ManduriaTenuta Giustini4.35314.52018</v>
      </c>
      <c r="S8289" t="b">
        <v>0</v>
      </c>
    </row>
    <row r="8290" spans="1:19" x14ac:dyDescent="0.2">
      <c r="A8290" t="s">
        <v>7887</v>
      </c>
      <c r="B8290" t="s">
        <v>16</v>
      </c>
      <c r="C8290" t="s">
        <v>53</v>
      </c>
      <c r="D8290" t="s">
        <v>75</v>
      </c>
      <c r="E8290">
        <v>3.9</v>
      </c>
      <c r="F8290">
        <v>53</v>
      </c>
      <c r="G8290" s="21">
        <v>7.9</v>
      </c>
      <c r="H8290">
        <v>2018</v>
      </c>
      <c r="J8290" t="str">
        <f>_xlfn.CONCAT(Table1[#This Row])</f>
        <v>Passo Lungo Primitivo Tardivo 2018ItalyPugliaSan Donaci3.9537.92018</v>
      </c>
      <c r="S8290" t="b">
        <v>0</v>
      </c>
    </row>
    <row r="8291" spans="1:19" x14ac:dyDescent="0.2">
      <c r="A8291" t="s">
        <v>7896</v>
      </c>
      <c r="B8291" t="s">
        <v>62</v>
      </c>
      <c r="C8291" t="s">
        <v>4015</v>
      </c>
      <c r="D8291" t="s">
        <v>4016</v>
      </c>
      <c r="E8291">
        <v>3.9</v>
      </c>
      <c r="F8291">
        <v>53</v>
      </c>
      <c r="G8291" s="21">
        <v>13.15</v>
      </c>
      <c r="H8291">
        <v>2018</v>
      </c>
      <c r="J8291" t="str">
        <f>_xlfn.CONCAT(Table1[#This Row])</f>
        <v>Merlot - Shiraz 2018South AfricaCitrusdal MountainCederberg3.95313.152018</v>
      </c>
      <c r="S8291" t="b">
        <v>0</v>
      </c>
    </row>
    <row r="8292" spans="1:19" x14ac:dyDescent="0.2">
      <c r="A8292" t="s">
        <v>7900</v>
      </c>
      <c r="B8292" t="s">
        <v>16</v>
      </c>
      <c r="C8292" t="s">
        <v>2893</v>
      </c>
      <c r="D8292" t="s">
        <v>395</v>
      </c>
      <c r="E8292">
        <v>3.4</v>
      </c>
      <c r="F8292">
        <v>53</v>
      </c>
      <c r="G8292" s="21">
        <v>6.2</v>
      </c>
      <c r="H8292">
        <v>2018</v>
      </c>
      <c r="J8292" t="str">
        <f>_xlfn.CONCAT(Table1[#This Row])</f>
        <v>Modello delle Venezie Rosso 2018Italydelle VenezieMasi3.4536.22018</v>
      </c>
      <c r="S8292" t="b">
        <v>0</v>
      </c>
    </row>
    <row r="8293" spans="1:19" x14ac:dyDescent="0.2">
      <c r="A8293" t="s">
        <v>7820</v>
      </c>
      <c r="B8293" t="s">
        <v>255</v>
      </c>
      <c r="C8293" t="s">
        <v>7821</v>
      </c>
      <c r="D8293" t="s">
        <v>7822</v>
      </c>
      <c r="E8293">
        <v>3.8</v>
      </c>
      <c r="F8293">
        <v>52</v>
      </c>
      <c r="G8293" s="21">
        <v>15</v>
      </c>
      <c r="H8293">
        <v>2018</v>
      </c>
      <c r="J8293" t="str">
        <f>_xlfn.CONCAT(Table1[#This Row])</f>
        <v>Fetească Neagră 2018RomaniaTransylvaniaLiliac3.852152018</v>
      </c>
      <c r="S8293" t="b">
        <v>0</v>
      </c>
    </row>
    <row r="8294" spans="1:19" x14ac:dyDescent="0.2">
      <c r="A8294" t="s">
        <v>4750</v>
      </c>
      <c r="B8294" t="s">
        <v>66</v>
      </c>
      <c r="C8294" t="s">
        <v>570</v>
      </c>
      <c r="D8294" t="s">
        <v>7827</v>
      </c>
      <c r="E8294">
        <v>3.7</v>
      </c>
      <c r="F8294">
        <v>52</v>
      </c>
      <c r="G8294" s="21">
        <v>7.36</v>
      </c>
      <c r="H8294">
        <v>2018</v>
      </c>
      <c r="J8294" t="str">
        <f>_xlfn.CONCAT(Table1[#This Row])</f>
        <v>Garnacha 2018SpainCariñenaAldeya3.7527.362018</v>
      </c>
      <c r="S8294" t="b">
        <v>0</v>
      </c>
    </row>
    <row r="8295" spans="1:19" x14ac:dyDescent="0.2">
      <c r="A8295" t="s">
        <v>7811</v>
      </c>
      <c r="B8295" t="s">
        <v>16</v>
      </c>
      <c r="C8295" t="s">
        <v>1096</v>
      </c>
      <c r="D8295" t="s">
        <v>1712</v>
      </c>
      <c r="E8295">
        <v>3.6</v>
      </c>
      <c r="F8295">
        <v>52</v>
      </c>
      <c r="G8295" s="21">
        <v>13</v>
      </c>
      <c r="H8295">
        <v>2018</v>
      </c>
      <c r="J8295" t="str">
        <f>_xlfn.CONCAT(Table1[#This Row])</f>
        <v>Lohsa Morellino di Scansano 2018ItalyMorellino di ScansanoPoliziano3.652132018</v>
      </c>
      <c r="S8295" t="b">
        <v>0</v>
      </c>
    </row>
    <row r="8296" spans="1:19" x14ac:dyDescent="0.2">
      <c r="A8296" t="s">
        <v>7813</v>
      </c>
      <c r="B8296" t="s">
        <v>16</v>
      </c>
      <c r="C8296" t="s">
        <v>7814</v>
      </c>
      <c r="D8296" t="s">
        <v>2550</v>
      </c>
      <c r="E8296">
        <v>3.5</v>
      </c>
      <c r="F8296">
        <v>52</v>
      </c>
      <c r="G8296" s="21">
        <v>4.28</v>
      </c>
      <c r="H8296">
        <v>2018</v>
      </c>
      <c r="J8296" t="str">
        <f>_xlfn.CONCAT(Table1[#This Row])</f>
        <v>Primo Sangiovese - Merlot 2018ItalyDauniaFarnese3.5524.282018</v>
      </c>
      <c r="S8296" t="b">
        <v>0</v>
      </c>
    </row>
    <row r="8297" spans="1:19" x14ac:dyDescent="0.2">
      <c r="A8297" t="s">
        <v>7801</v>
      </c>
      <c r="B8297" t="s">
        <v>16</v>
      </c>
      <c r="C8297" t="s">
        <v>17</v>
      </c>
      <c r="D8297" t="s">
        <v>3670</v>
      </c>
      <c r="E8297">
        <v>3.2</v>
      </c>
      <c r="F8297">
        <v>52</v>
      </c>
      <c r="G8297" s="21">
        <v>6.72</v>
      </c>
      <c r="H8297">
        <v>2018</v>
      </c>
      <c r="J8297" t="str">
        <f>_xlfn.CONCAT(Table1[#This Row])</f>
        <v>Pian di Rémole Rosso 2018ItalyToscanaFrescobaldi3.2526.722018</v>
      </c>
      <c r="S8297" t="b">
        <v>0</v>
      </c>
    </row>
    <row r="8298" spans="1:19" x14ac:dyDescent="0.2">
      <c r="A8298" t="s">
        <v>7805</v>
      </c>
      <c r="B8298" t="s">
        <v>9</v>
      </c>
      <c r="C8298" t="s">
        <v>125</v>
      </c>
      <c r="D8298" t="s">
        <v>796</v>
      </c>
      <c r="E8298">
        <v>3.2</v>
      </c>
      <c r="F8298">
        <v>52</v>
      </c>
      <c r="G8298" s="21">
        <v>8.7200000000000006</v>
      </c>
      <c r="H8298">
        <v>2018</v>
      </c>
      <c r="J8298" t="str">
        <f>_xlfn.CONCAT(Table1[#This Row])</f>
        <v>Berger Baron Bordeaux 2018FranceBordeauxBaron Philippe de Rothschild3.2528.722018</v>
      </c>
      <c r="S8298" t="b">
        <v>0</v>
      </c>
    </row>
    <row r="8299" spans="1:19" x14ac:dyDescent="0.2">
      <c r="A8299" t="s">
        <v>730</v>
      </c>
      <c r="B8299" t="s">
        <v>16</v>
      </c>
      <c r="C8299" t="s">
        <v>302</v>
      </c>
      <c r="D8299" t="s">
        <v>1779</v>
      </c>
      <c r="E8299">
        <v>4</v>
      </c>
      <c r="F8299">
        <v>51</v>
      </c>
      <c r="G8299" s="21">
        <v>10.95</v>
      </c>
      <c r="H8299">
        <v>2018</v>
      </c>
      <c r="J8299" t="str">
        <f>_xlfn.CONCAT(Table1[#This Row])</f>
        <v>Primitivo di Manduria 2018ItalyPrimitivo di ManduriaMasseria Borgo dei Trulli45110.952018</v>
      </c>
      <c r="S8299" t="b">
        <v>0</v>
      </c>
    </row>
    <row r="8300" spans="1:19" x14ac:dyDescent="0.2">
      <c r="A8300" t="s">
        <v>7755</v>
      </c>
      <c r="B8300" t="s">
        <v>16</v>
      </c>
      <c r="C8300" t="s">
        <v>74</v>
      </c>
      <c r="D8300" t="s">
        <v>1148</v>
      </c>
      <c r="E8300">
        <v>3.9</v>
      </c>
      <c r="F8300">
        <v>51</v>
      </c>
      <c r="G8300" s="21">
        <v>8.9</v>
      </c>
      <c r="H8300">
        <v>2018</v>
      </c>
      <c r="J8300" t="str">
        <f>_xlfn.CONCAT(Table1[#This Row])</f>
        <v>Salento Coribante 2018ItalySalentoCastello Monaci3.9518.92018</v>
      </c>
      <c r="S8300" t="b">
        <v>0</v>
      </c>
    </row>
    <row r="8301" spans="1:19" x14ac:dyDescent="0.2">
      <c r="A8301" t="s">
        <v>7759</v>
      </c>
      <c r="B8301" t="s">
        <v>16</v>
      </c>
      <c r="C8301" t="s">
        <v>2638</v>
      </c>
      <c r="D8301" t="s">
        <v>7760</v>
      </c>
      <c r="E8301">
        <v>3.7</v>
      </c>
      <c r="F8301">
        <v>51</v>
      </c>
      <c r="G8301" s="21">
        <v>8.1999999999999993</v>
      </c>
      <c r="H8301">
        <v>2018</v>
      </c>
      <c r="J8301" t="str">
        <f>_xlfn.CONCAT(Table1[#This Row])</f>
        <v>Chianti Colli Senesi 2018ItalyChianti Colli SenesiPoderi del Paradiso3.7518.22018</v>
      </c>
      <c r="S8301" t="b">
        <v>0</v>
      </c>
    </row>
    <row r="8302" spans="1:19" x14ac:dyDescent="0.2">
      <c r="A8302" t="s">
        <v>7764</v>
      </c>
      <c r="B8302" t="s">
        <v>196</v>
      </c>
      <c r="C8302" t="s">
        <v>197</v>
      </c>
      <c r="D8302" t="s">
        <v>198</v>
      </c>
      <c r="E8302">
        <v>3.5</v>
      </c>
      <c r="F8302">
        <v>51</v>
      </c>
      <c r="G8302" s="21">
        <v>7.45</v>
      </c>
      <c r="H8302">
        <v>2018</v>
      </c>
      <c r="J8302" t="str">
        <f>_xlfn.CONCAT(Table1[#This Row])</f>
        <v>Melodias Winemaker Selection Malbec 2018ArgentinaMendozaTrapiche3.5517.452018</v>
      </c>
      <c r="S8302" t="b">
        <v>0</v>
      </c>
    </row>
    <row r="8303" spans="1:19" x14ac:dyDescent="0.2">
      <c r="A8303" t="s">
        <v>2752</v>
      </c>
      <c r="B8303" t="s">
        <v>16</v>
      </c>
      <c r="C8303" t="s">
        <v>53</v>
      </c>
      <c r="D8303" t="s">
        <v>661</v>
      </c>
      <c r="E8303">
        <v>4</v>
      </c>
      <c r="F8303">
        <v>50</v>
      </c>
      <c r="G8303" s="21">
        <v>12.5</v>
      </c>
      <c r="H8303">
        <v>2018</v>
      </c>
      <c r="J8303" t="str">
        <f>_xlfn.CONCAT(Table1[#This Row])</f>
        <v>Susumaniello 2018ItalyPugliaEpicuro45012.52018</v>
      </c>
      <c r="S8303" t="b">
        <v>0</v>
      </c>
    </row>
    <row r="8304" spans="1:19" x14ac:dyDescent="0.2">
      <c r="A8304" t="s">
        <v>7675</v>
      </c>
      <c r="B8304" t="s">
        <v>16</v>
      </c>
      <c r="C8304" t="s">
        <v>74</v>
      </c>
      <c r="D8304" t="s">
        <v>1409</v>
      </c>
      <c r="E8304">
        <v>4</v>
      </c>
      <c r="F8304">
        <v>50</v>
      </c>
      <c r="G8304" s="21">
        <v>10.86</v>
      </c>
      <c r="H8304">
        <v>2018</v>
      </c>
      <c r="J8304" t="str">
        <f>_xlfn.CONCAT(Table1[#This Row])</f>
        <v>Pietra (Primitivo - Susumaniello) 2018ItalySalentoMenhir45010.862018</v>
      </c>
      <c r="S8304" t="b">
        <v>0</v>
      </c>
    </row>
    <row r="8305" spans="1:19" x14ac:dyDescent="0.2">
      <c r="A8305" t="s">
        <v>640</v>
      </c>
      <c r="B8305" t="s">
        <v>16</v>
      </c>
      <c r="C8305" t="s">
        <v>178</v>
      </c>
      <c r="D8305" t="s">
        <v>179</v>
      </c>
      <c r="E8305">
        <v>3.9</v>
      </c>
      <c r="F8305">
        <v>50</v>
      </c>
      <c r="G8305" s="21">
        <v>14.5</v>
      </c>
      <c r="H8305">
        <v>2018</v>
      </c>
      <c r="J8305" t="str">
        <f>_xlfn.CONCAT(Table1[#This Row])</f>
        <v>Barbera d'Alba 2018ItalyBarbera d'AlbaEnzo Boglietti3.95014.52018</v>
      </c>
      <c r="S8305" t="b">
        <v>0</v>
      </c>
    </row>
    <row r="8306" spans="1:19" x14ac:dyDescent="0.2">
      <c r="A8306" t="s">
        <v>7670</v>
      </c>
      <c r="B8306" t="s">
        <v>16</v>
      </c>
      <c r="C8306" t="s">
        <v>74</v>
      </c>
      <c r="D8306" t="s">
        <v>75</v>
      </c>
      <c r="E8306">
        <v>3.7</v>
      </c>
      <c r="F8306">
        <v>50</v>
      </c>
      <c r="G8306" s="21">
        <v>6</v>
      </c>
      <c r="H8306">
        <v>2018</v>
      </c>
      <c r="J8306" t="str">
        <f>_xlfn.CONCAT(Table1[#This Row])</f>
        <v>Duca del Salento Primitivo 2018ItalySalentoSan Donaci3.75062018</v>
      </c>
      <c r="S8306" t="b">
        <v>0</v>
      </c>
    </row>
    <row r="8307" spans="1:19" x14ac:dyDescent="0.2">
      <c r="A8307" t="s">
        <v>7669</v>
      </c>
      <c r="B8307" t="s">
        <v>16</v>
      </c>
      <c r="C8307" t="s">
        <v>689</v>
      </c>
      <c r="D8307" t="s">
        <v>690</v>
      </c>
      <c r="E8307">
        <v>3.6</v>
      </c>
      <c r="F8307">
        <v>50</v>
      </c>
      <c r="G8307" s="21">
        <v>8.9</v>
      </c>
      <c r="H8307">
        <v>2018</v>
      </c>
      <c r="J8307" t="str">
        <f>_xlfn.CONCAT(Table1[#This Row])</f>
        <v>Rubesco Rosso di Torgiano 2018ItalyTorgianoLungarotti3.6508.92018</v>
      </c>
      <c r="S8307" t="b">
        <v>0</v>
      </c>
    </row>
    <row r="8308" spans="1:19" x14ac:dyDescent="0.2">
      <c r="A8308" t="s">
        <v>7683</v>
      </c>
      <c r="B8308" t="s">
        <v>16</v>
      </c>
      <c r="C8308" t="s">
        <v>1096</v>
      </c>
      <c r="D8308" t="s">
        <v>7684</v>
      </c>
      <c r="E8308">
        <v>3.6</v>
      </c>
      <c r="F8308">
        <v>50</v>
      </c>
      <c r="G8308" s="21">
        <v>9.99</v>
      </c>
      <c r="H8308">
        <v>2018</v>
      </c>
      <c r="J8308" t="str">
        <f>_xlfn.CONCAT(Table1[#This Row])</f>
        <v>Battiferro Morellino di Scansano 2018ItalyMorellino di ScansanoGrillesino3.6509.992018</v>
      </c>
      <c r="S8308" t="b">
        <v>0</v>
      </c>
    </row>
    <row r="8309" spans="1:19" x14ac:dyDescent="0.2">
      <c r="A8309" t="s">
        <v>7691</v>
      </c>
      <c r="B8309" t="s">
        <v>9</v>
      </c>
      <c r="C8309" t="s">
        <v>175</v>
      </c>
      <c r="D8309" t="s">
        <v>7692</v>
      </c>
      <c r="E8309">
        <v>3.6</v>
      </c>
      <c r="F8309">
        <v>50</v>
      </c>
      <c r="G8309" s="21">
        <v>5.36</v>
      </c>
      <c r="H8309">
        <v>2018</v>
      </c>
      <c r="J8309" t="str">
        <f>_xlfn.CONCAT(Table1[#This Row])</f>
        <v>Les Tannes en Occitanie Merlot 2018FrancePays d'OcMas des Tannes3.6505.362018</v>
      </c>
      <c r="S8309" t="b">
        <v>0</v>
      </c>
    </row>
    <row r="8310" spans="1:19" x14ac:dyDescent="0.2">
      <c r="A8310" t="s">
        <v>7649</v>
      </c>
      <c r="B8310" t="s">
        <v>66</v>
      </c>
      <c r="C8310" t="s">
        <v>669</v>
      </c>
      <c r="D8310" t="s">
        <v>7650</v>
      </c>
      <c r="E8310">
        <v>3.3</v>
      </c>
      <c r="F8310">
        <v>50</v>
      </c>
      <c r="G8310" s="21">
        <v>6.65</v>
      </c>
      <c r="H8310">
        <v>2018</v>
      </c>
      <c r="J8310" t="str">
        <f>_xlfn.CONCAT(Table1[#This Row])</f>
        <v>Barrica Monastrell - Syrah 2018SpainValenciaVermador3.3506.652018</v>
      </c>
      <c r="S8310" t="b">
        <v>0</v>
      </c>
    </row>
    <row r="8311" spans="1:19" x14ac:dyDescent="0.2">
      <c r="A8311" t="s">
        <v>7579</v>
      </c>
      <c r="B8311" t="s">
        <v>16</v>
      </c>
      <c r="C8311" t="s">
        <v>404</v>
      </c>
      <c r="D8311" t="s">
        <v>4400</v>
      </c>
      <c r="E8311">
        <v>3.8</v>
      </c>
      <c r="F8311">
        <v>49</v>
      </c>
      <c r="G8311" s="21">
        <v>13.9</v>
      </c>
      <c r="H8311">
        <v>2018</v>
      </c>
      <c r="J8311" t="str">
        <f>_xlfn.CONCAT(Table1[#This Row])</f>
        <v>Lagrein Granat 2018ItalySüdtirol - Alto AdigeFranz Gojer3.84913.92018</v>
      </c>
      <c r="S8311" t="b">
        <v>0</v>
      </c>
    </row>
    <row r="8312" spans="1:19" x14ac:dyDescent="0.2">
      <c r="A8312" t="s">
        <v>7573</v>
      </c>
      <c r="B8312" t="s">
        <v>16</v>
      </c>
      <c r="C8312" t="s">
        <v>586</v>
      </c>
      <c r="D8312" t="s">
        <v>1269</v>
      </c>
      <c r="E8312">
        <v>3.7</v>
      </c>
      <c r="F8312">
        <v>49</v>
      </c>
      <c r="G8312" s="21">
        <v>16.48</v>
      </c>
      <c r="H8312">
        <v>2018</v>
      </c>
      <c r="J8312" t="str">
        <f>_xlfn.CONCAT(Table1[#This Row])</f>
        <v>Dolcetto D'Alba Rossana 2018ItalyDolcetto d'AlbaCeretto3.74916.482018</v>
      </c>
      <c r="S8312" t="b">
        <v>0</v>
      </c>
    </row>
    <row r="8313" spans="1:19" x14ac:dyDescent="0.2">
      <c r="A8313" t="s">
        <v>7575</v>
      </c>
      <c r="B8313" t="s">
        <v>277</v>
      </c>
      <c r="C8313" t="s">
        <v>346</v>
      </c>
      <c r="D8313" t="s">
        <v>824</v>
      </c>
      <c r="E8313">
        <v>3.5</v>
      </c>
      <c r="F8313">
        <v>49</v>
      </c>
      <c r="G8313" s="21">
        <v>9.9</v>
      </c>
      <c r="H8313">
        <v>2018</v>
      </c>
      <c r="J8313" t="str">
        <f>_xlfn.CONCAT(Table1[#This Row])</f>
        <v>Kaiserstuhl Spätburgunder 2018GermanyBadenWeingut Holger Koch3.5499.92018</v>
      </c>
      <c r="S8313" t="b">
        <v>0</v>
      </c>
    </row>
    <row r="8314" spans="1:19" x14ac:dyDescent="0.2">
      <c r="A8314" t="s">
        <v>7597</v>
      </c>
      <c r="B8314" t="s">
        <v>9</v>
      </c>
      <c r="C8314" t="s">
        <v>56</v>
      </c>
      <c r="D8314" t="s">
        <v>7142</v>
      </c>
      <c r="E8314">
        <v>3.5</v>
      </c>
      <c r="F8314">
        <v>49</v>
      </c>
      <c r="G8314" s="21">
        <v>8.68</v>
      </c>
      <c r="H8314">
        <v>2018</v>
      </c>
      <c r="J8314" t="str">
        <f>_xlfn.CONCAT(Table1[#This Row])</f>
        <v>Côtes du Rhône Rouge 2018FranceCôtes-du-RhôneChâteau de Manissy3.5498.682018</v>
      </c>
      <c r="S8314" t="b">
        <v>0</v>
      </c>
    </row>
    <row r="8315" spans="1:19" x14ac:dyDescent="0.2">
      <c r="A8315" t="s">
        <v>7516</v>
      </c>
      <c r="B8315" t="s">
        <v>277</v>
      </c>
      <c r="C8315" t="s">
        <v>852</v>
      </c>
      <c r="D8315" t="s">
        <v>853</v>
      </c>
      <c r="E8315">
        <v>3.5</v>
      </c>
      <c r="F8315">
        <v>49</v>
      </c>
      <c r="G8315" s="21">
        <v>12.99</v>
      </c>
      <c r="H8315">
        <v>2018</v>
      </c>
      <c r="J8315" t="str">
        <f>_xlfn.CONCAT(Table1[#This Row])</f>
        <v>Spätburgunder 2018GermanyAhrJean Stodden3.54912.992018</v>
      </c>
      <c r="S8315" t="b">
        <v>0</v>
      </c>
    </row>
    <row r="8316" spans="1:19" x14ac:dyDescent="0.2">
      <c r="A8316" t="s">
        <v>6458</v>
      </c>
      <c r="B8316" t="s">
        <v>16</v>
      </c>
      <c r="C8316" t="s">
        <v>74</v>
      </c>
      <c r="D8316" t="s">
        <v>4177</v>
      </c>
      <c r="E8316">
        <v>4.2</v>
      </c>
      <c r="F8316">
        <v>48</v>
      </c>
      <c r="G8316" s="21">
        <v>9.4</v>
      </c>
      <c r="H8316">
        <v>2018</v>
      </c>
      <c r="J8316" t="str">
        <f>_xlfn.CONCAT(Table1[#This Row])</f>
        <v>Appassimento 2018ItalySalentoVallone4.2489.42018</v>
      </c>
      <c r="S8316" t="b">
        <v>0</v>
      </c>
    </row>
    <row r="8317" spans="1:19" x14ac:dyDescent="0.2">
      <c r="A8317" t="s">
        <v>3465</v>
      </c>
      <c r="B8317" t="s">
        <v>9</v>
      </c>
      <c r="C8317" t="s">
        <v>596</v>
      </c>
      <c r="D8317" t="s">
        <v>7490</v>
      </c>
      <c r="E8317">
        <v>4</v>
      </c>
      <c r="F8317">
        <v>48</v>
      </c>
      <c r="G8317" s="21">
        <v>18.84</v>
      </c>
      <c r="H8317">
        <v>2018</v>
      </c>
      <c r="J8317" t="str">
        <f>_xlfn.CONCAT(Table1[#This Row])</f>
        <v>Ventoux 2018FranceVentouxMègaphone44818.842018</v>
      </c>
      <c r="S8317" t="b">
        <v>0</v>
      </c>
    </row>
    <row r="8318" spans="1:19" x14ac:dyDescent="0.2">
      <c r="A8318" t="s">
        <v>7493</v>
      </c>
      <c r="B8318" t="s">
        <v>982</v>
      </c>
      <c r="C8318" t="s">
        <v>1951</v>
      </c>
      <c r="D8318" t="s">
        <v>1952</v>
      </c>
      <c r="E8318">
        <v>3.8</v>
      </c>
      <c r="F8318">
        <v>48</v>
      </c>
      <c r="G8318" s="21">
        <v>15.11</v>
      </c>
      <c r="H8318">
        <v>2018</v>
      </c>
      <c r="J8318" t="str">
        <f>_xlfn.CONCAT(Table1[#This Row])</f>
        <v>Akkurat Rot 2018SwitzerlandZürichStaatskellerei Zürich3.84815.112018</v>
      </c>
      <c r="S8318" t="b">
        <v>0</v>
      </c>
    </row>
    <row r="8319" spans="1:19" x14ac:dyDescent="0.2">
      <c r="A8319" t="s">
        <v>7516</v>
      </c>
      <c r="B8319" t="s">
        <v>277</v>
      </c>
      <c r="C8319" t="s">
        <v>346</v>
      </c>
      <c r="D8319" t="s">
        <v>2563</v>
      </c>
      <c r="E8319">
        <v>3.8</v>
      </c>
      <c r="F8319">
        <v>48</v>
      </c>
      <c r="G8319" s="21">
        <v>10</v>
      </c>
      <c r="H8319">
        <v>2018</v>
      </c>
      <c r="J8319" t="str">
        <f>_xlfn.CONCAT(Table1[#This Row])</f>
        <v>Spätburgunder 2018GermanyBadenFritz Waßmer3.848102018</v>
      </c>
      <c r="S8319" t="b">
        <v>0</v>
      </c>
    </row>
    <row r="8320" spans="1:19" x14ac:dyDescent="0.2">
      <c r="A8320" t="s">
        <v>7534</v>
      </c>
      <c r="B8320" t="s">
        <v>77</v>
      </c>
      <c r="C8320" t="s">
        <v>78</v>
      </c>
      <c r="D8320" t="s">
        <v>2153</v>
      </c>
      <c r="E8320">
        <v>3.7</v>
      </c>
      <c r="F8320">
        <v>48</v>
      </c>
      <c r="G8320" s="21">
        <v>12.14</v>
      </c>
      <c r="H8320">
        <v>2018</v>
      </c>
      <c r="J8320" t="str">
        <f>_xlfn.CONCAT(Table1[#This Row])</f>
        <v>Vinha Grande Douro 2018PortugalDouroCasa Ferreirinha3.74812.142018</v>
      </c>
      <c r="S8320" t="b">
        <v>0</v>
      </c>
    </row>
    <row r="8321" spans="1:19" x14ac:dyDescent="0.2">
      <c r="A8321" t="s">
        <v>7527</v>
      </c>
      <c r="B8321" t="s">
        <v>9</v>
      </c>
      <c r="C8321" t="s">
        <v>4825</v>
      </c>
      <c r="D8321" t="s">
        <v>4826</v>
      </c>
      <c r="E8321">
        <v>3.6</v>
      </c>
      <c r="F8321">
        <v>48</v>
      </c>
      <c r="G8321" s="21">
        <v>4.5</v>
      </c>
      <c r="H8321">
        <v>2018</v>
      </c>
      <c r="J8321" t="str">
        <f>_xlfn.CONCAT(Table1[#This Row])</f>
        <v>Fleur de d'Artagnan 2018FranceCôtes de GascognePlaimont3.6484.52018</v>
      </c>
      <c r="S8321" t="b">
        <v>0</v>
      </c>
    </row>
    <row r="8322" spans="1:19" x14ac:dyDescent="0.2">
      <c r="A8322" t="s">
        <v>396</v>
      </c>
      <c r="B8322" t="s">
        <v>16</v>
      </c>
      <c r="C8322" t="s">
        <v>294</v>
      </c>
      <c r="D8322" t="s">
        <v>3211</v>
      </c>
      <c r="E8322">
        <v>3.5</v>
      </c>
      <c r="F8322">
        <v>48</v>
      </c>
      <c r="G8322" s="21">
        <v>15.85</v>
      </c>
      <c r="H8322">
        <v>2018</v>
      </c>
      <c r="J8322" t="str">
        <f>_xlfn.CONCAT(Table1[#This Row])</f>
        <v>Rosso di Montalcino 2018ItalyRosso di MontalcinoArgiano3.54815.852018</v>
      </c>
      <c r="S8322" t="b">
        <v>0</v>
      </c>
    </row>
    <row r="8323" spans="1:19" x14ac:dyDescent="0.2">
      <c r="A8323" t="s">
        <v>149</v>
      </c>
      <c r="B8323" t="s">
        <v>62</v>
      </c>
      <c r="C8323" t="s">
        <v>63</v>
      </c>
      <c r="D8323" t="s">
        <v>4419</v>
      </c>
      <c r="E8323">
        <v>3.3</v>
      </c>
      <c r="F8323">
        <v>48</v>
      </c>
      <c r="G8323" s="21">
        <v>5.75</v>
      </c>
      <c r="H8323">
        <v>2018</v>
      </c>
      <c r="J8323" t="str">
        <f>_xlfn.CONCAT(Table1[#This Row])</f>
        <v>Cabernet Sauvignon 2018South AfricaStellenboschDrostdy-Hof3.3485.752018</v>
      </c>
      <c r="S8323" t="b">
        <v>0</v>
      </c>
    </row>
    <row r="8324" spans="1:19" x14ac:dyDescent="0.2">
      <c r="A8324" t="s">
        <v>1160</v>
      </c>
      <c r="B8324" t="s">
        <v>16</v>
      </c>
      <c r="C8324" t="s">
        <v>38</v>
      </c>
      <c r="D8324" t="s">
        <v>7513</v>
      </c>
      <c r="E8324">
        <v>3.2</v>
      </c>
      <c r="F8324">
        <v>48</v>
      </c>
      <c r="G8324" s="21">
        <v>6.9</v>
      </c>
      <c r="H8324">
        <v>2018</v>
      </c>
      <c r="J8324" t="str">
        <f>_xlfn.CONCAT(Table1[#This Row])</f>
        <v>Chianti 2018ItalyChiantiGrati3.2486.92018</v>
      </c>
      <c r="S8324" t="b">
        <v>0</v>
      </c>
    </row>
    <row r="8325" spans="1:19" x14ac:dyDescent="0.2">
      <c r="A8325" t="s">
        <v>6458</v>
      </c>
      <c r="B8325" t="s">
        <v>16</v>
      </c>
      <c r="C8325" t="s">
        <v>443</v>
      </c>
      <c r="D8325" t="s">
        <v>7395</v>
      </c>
      <c r="E8325">
        <v>4</v>
      </c>
      <c r="F8325">
        <v>47</v>
      </c>
      <c r="G8325" s="21">
        <v>7.3</v>
      </c>
      <c r="H8325">
        <v>2018</v>
      </c>
      <c r="J8325" t="str">
        <f>_xlfn.CONCAT(Table1[#This Row])</f>
        <v>Appassimento 2018ItalyPiemonteNardelli4477.32018</v>
      </c>
      <c r="S8325" t="b">
        <v>0</v>
      </c>
    </row>
    <row r="8326" spans="1:19" x14ac:dyDescent="0.2">
      <c r="A8326" t="s">
        <v>7403</v>
      </c>
      <c r="B8326" t="s">
        <v>16</v>
      </c>
      <c r="C8326" t="s">
        <v>1024</v>
      </c>
      <c r="D8326" t="s">
        <v>641</v>
      </c>
      <c r="E8326">
        <v>3.9</v>
      </c>
      <c r="F8326">
        <v>47</v>
      </c>
      <c r="G8326" s="21">
        <v>18.899999999999999</v>
      </c>
      <c r="H8326">
        <v>2018</v>
      </c>
      <c r="J8326" t="str">
        <f>_xlfn.CONCAT(Table1[#This Row])</f>
        <v>Langhe Freisa 2018ItalyLangheComm. G.B. Burlotto3.94718.92018</v>
      </c>
      <c r="S8326" t="b">
        <v>0</v>
      </c>
    </row>
    <row r="8327" spans="1:19" x14ac:dyDescent="0.2">
      <c r="A8327" t="s">
        <v>6946</v>
      </c>
      <c r="B8327" t="s">
        <v>9</v>
      </c>
      <c r="C8327" t="s">
        <v>56</v>
      </c>
      <c r="D8327" t="s">
        <v>4627</v>
      </c>
      <c r="E8327">
        <v>3.8</v>
      </c>
      <c r="F8327">
        <v>47</v>
      </c>
      <c r="G8327" s="21">
        <v>7.7</v>
      </c>
      <c r="H8327">
        <v>2018</v>
      </c>
      <c r="J8327" t="str">
        <f>_xlfn.CONCAT(Table1[#This Row])</f>
        <v>Côtes du Rhône 2018FranceCôtes-du-RhôneMaison Plantevin3.8477.72018</v>
      </c>
      <c r="S8327" t="b">
        <v>0</v>
      </c>
    </row>
    <row r="8328" spans="1:19" x14ac:dyDescent="0.2">
      <c r="A8328" t="s">
        <v>7414</v>
      </c>
      <c r="B8328" t="s">
        <v>16</v>
      </c>
      <c r="C8328" t="s">
        <v>178</v>
      </c>
      <c r="D8328" t="s">
        <v>6891</v>
      </c>
      <c r="E8328">
        <v>3.8</v>
      </c>
      <c r="F8328">
        <v>47</v>
      </c>
      <c r="G8328" s="21">
        <v>10.9</v>
      </c>
      <c r="H8328">
        <v>2018</v>
      </c>
      <c r="J8328" t="str">
        <f>_xlfn.CONCAT(Table1[#This Row])</f>
        <v>Ruvei Barbera d'Alba 2018ItalyBarbera d'AlbaMarchesi di Barolo3.84710.92018</v>
      </c>
      <c r="S8328" t="b">
        <v>0</v>
      </c>
    </row>
    <row r="8329" spans="1:19" x14ac:dyDescent="0.2">
      <c r="A8329" t="s">
        <v>7419</v>
      </c>
      <c r="B8329" t="s">
        <v>16</v>
      </c>
      <c r="C8329" t="s">
        <v>17</v>
      </c>
      <c r="D8329" t="s">
        <v>5963</v>
      </c>
      <c r="E8329">
        <v>3.8</v>
      </c>
      <c r="F8329">
        <v>47</v>
      </c>
      <c r="G8329" s="21">
        <v>9.9</v>
      </c>
      <c r="H8329">
        <v>2018</v>
      </c>
      <c r="J8329" t="str">
        <f>_xlfn.CONCAT(Table1[#This Row])</f>
        <v>Le Maestrelle Toscana 2018ItalyToscanaSanta Cristina3.8479.92018</v>
      </c>
      <c r="S8329" t="b">
        <v>0</v>
      </c>
    </row>
    <row r="8330" spans="1:19" x14ac:dyDescent="0.2">
      <c r="A8330" t="s">
        <v>3160</v>
      </c>
      <c r="B8330" t="s">
        <v>9</v>
      </c>
      <c r="C8330" t="s">
        <v>1547</v>
      </c>
      <c r="D8330" t="s">
        <v>7421</v>
      </c>
      <c r="E8330">
        <v>3.8</v>
      </c>
      <c r="F8330">
        <v>47</v>
      </c>
      <c r="G8330" s="21">
        <v>9.99</v>
      </c>
      <c r="H8330">
        <v>2018</v>
      </c>
      <c r="J8330" t="str">
        <f>_xlfn.CONCAT(Table1[#This Row])</f>
        <v>Rouge 2018FranceCôtes de ProvenceDomaine Houchart3.8479.992018</v>
      </c>
      <c r="S8330" t="b">
        <v>0</v>
      </c>
    </row>
    <row r="8331" spans="1:19" x14ac:dyDescent="0.2">
      <c r="A8331" t="s">
        <v>7393</v>
      </c>
      <c r="B8331" t="s">
        <v>9</v>
      </c>
      <c r="C8331" t="s">
        <v>274</v>
      </c>
      <c r="D8331" t="s">
        <v>3546</v>
      </c>
      <c r="E8331">
        <v>3.6</v>
      </c>
      <c r="F8331">
        <v>47</v>
      </c>
      <c r="G8331" s="21">
        <v>6.95</v>
      </c>
      <c r="H8331">
        <v>2018</v>
      </c>
      <c r="J8331" t="str">
        <f>_xlfn.CONCAT(Table1[#This Row])</f>
        <v>Armonia Rouge 2018FranceVin de FranceBassac3.6476.952018</v>
      </c>
      <c r="S8331" t="b">
        <v>0</v>
      </c>
    </row>
    <row r="8332" spans="1:19" x14ac:dyDescent="0.2">
      <c r="A8332" t="s">
        <v>7436</v>
      </c>
      <c r="B8332" t="s">
        <v>16</v>
      </c>
      <c r="C8332" t="s">
        <v>1853</v>
      </c>
      <c r="D8332" t="s">
        <v>324</v>
      </c>
      <c r="E8332">
        <v>3.6</v>
      </c>
      <c r="F8332">
        <v>47</v>
      </c>
      <c r="G8332" s="21">
        <v>9.5</v>
      </c>
      <c r="H8332">
        <v>2018</v>
      </c>
      <c r="J8332" t="str">
        <f>_xlfn.CONCAT(Table1[#This Row])</f>
        <v>Teroldego Rotaliano 2018ItalyTeroldego RotalianoEndrizzi3.6479.52018</v>
      </c>
      <c r="S8332" t="b">
        <v>0</v>
      </c>
    </row>
    <row r="8333" spans="1:19" x14ac:dyDescent="0.2">
      <c r="A8333" t="s">
        <v>7409</v>
      </c>
      <c r="B8333" t="s">
        <v>34</v>
      </c>
      <c r="C8333" t="s">
        <v>150</v>
      </c>
      <c r="D8333" t="s">
        <v>1719</v>
      </c>
      <c r="E8333">
        <v>3.4</v>
      </c>
      <c r="F8333">
        <v>47</v>
      </c>
      <c r="G8333" s="21">
        <v>6.33</v>
      </c>
      <c r="H8333">
        <v>2018</v>
      </c>
      <c r="J8333" t="str">
        <f>_xlfn.CONCAT(Table1[#This Row])</f>
        <v>120 Merlot 2018ChileCentral ValleySanta Rita3.4476.332018</v>
      </c>
      <c r="S8333" t="b">
        <v>0</v>
      </c>
    </row>
    <row r="8334" spans="1:19" x14ac:dyDescent="0.2">
      <c r="A8334" t="s">
        <v>7443</v>
      </c>
      <c r="B8334" t="s">
        <v>46</v>
      </c>
      <c r="C8334" t="s">
        <v>59</v>
      </c>
      <c r="D8334" t="s">
        <v>60</v>
      </c>
      <c r="E8334">
        <v>3.2</v>
      </c>
      <c r="F8334">
        <v>47</v>
      </c>
      <c r="G8334" s="21">
        <v>6.5</v>
      </c>
      <c r="H8334">
        <v>2018</v>
      </c>
      <c r="J8334" t="str">
        <f>_xlfn.CONCAT(Table1[#This Row])</f>
        <v>Shiraz - Petit Verdot 2018AustraliaSouth Eastern AustraliaBarramundi3.2476.52018</v>
      </c>
      <c r="S8334" t="b">
        <v>0</v>
      </c>
    </row>
    <row r="8335" spans="1:19" x14ac:dyDescent="0.2">
      <c r="A8335" t="s">
        <v>7416</v>
      </c>
      <c r="B8335" t="s">
        <v>196</v>
      </c>
      <c r="C8335" t="s">
        <v>197</v>
      </c>
      <c r="D8335" t="s">
        <v>198</v>
      </c>
      <c r="E8335">
        <v>2.9</v>
      </c>
      <c r="F8335">
        <v>47</v>
      </c>
      <c r="G8335" s="21">
        <v>5.95</v>
      </c>
      <c r="H8335">
        <v>2018</v>
      </c>
      <c r="J8335" t="str">
        <f>_xlfn.CONCAT(Table1[#This Row])</f>
        <v>Melodias Cabernet Sauvignon 2018ArgentinaMendozaTrapiche2.9475.952018</v>
      </c>
      <c r="S8335" t="b">
        <v>0</v>
      </c>
    </row>
    <row r="8336" spans="1:19" x14ac:dyDescent="0.2">
      <c r="A8336" t="s">
        <v>4445</v>
      </c>
      <c r="B8336" t="s">
        <v>16</v>
      </c>
      <c r="C8336" t="s">
        <v>228</v>
      </c>
      <c r="D8336" t="s">
        <v>7331</v>
      </c>
      <c r="E8336">
        <v>4.0999999999999996</v>
      </c>
      <c r="F8336">
        <v>46</v>
      </c>
      <c r="G8336" s="21">
        <v>7.99</v>
      </c>
      <c r="H8336">
        <v>2018</v>
      </c>
      <c r="J8336" t="str">
        <f>_xlfn.CONCAT(Table1[#This Row])</f>
        <v>Rosso 2018ItalyTerre SicilianeDon Mannarone4.1467.992018</v>
      </c>
      <c r="S8336" t="b">
        <v>0</v>
      </c>
    </row>
    <row r="8337" spans="1:19" x14ac:dyDescent="0.2">
      <c r="A8337" t="s">
        <v>7352</v>
      </c>
      <c r="B8337" t="s">
        <v>62</v>
      </c>
      <c r="C8337" t="s">
        <v>1798</v>
      </c>
      <c r="D8337" t="s">
        <v>2133</v>
      </c>
      <c r="E8337">
        <v>3.4</v>
      </c>
      <c r="F8337">
        <v>46</v>
      </c>
      <c r="G8337" s="21">
        <v>5.94</v>
      </c>
      <c r="H8337">
        <v>2018</v>
      </c>
      <c r="J8337" t="str">
        <f>_xlfn.CONCAT(Table1[#This Row])</f>
        <v>Cabernet Sauvignon (Ou Kalant) 2018South AfricaCoastal RegionMAN3.4465.942018</v>
      </c>
      <c r="S8337" t="b">
        <v>0</v>
      </c>
    </row>
    <row r="8338" spans="1:19" x14ac:dyDescent="0.2">
      <c r="A8338" t="s">
        <v>174</v>
      </c>
      <c r="B8338" t="s">
        <v>34</v>
      </c>
      <c r="C8338" t="s">
        <v>150</v>
      </c>
      <c r="D8338" t="s">
        <v>2006</v>
      </c>
      <c r="E8338">
        <v>3.2</v>
      </c>
      <c r="F8338">
        <v>46</v>
      </c>
      <c r="G8338" s="21">
        <v>5.33</v>
      </c>
      <c r="H8338">
        <v>2018</v>
      </c>
      <c r="J8338" t="str">
        <f>_xlfn.CONCAT(Table1[#This Row])</f>
        <v>Merlot 2018ChileCentral Valleyde Gras3.2465.332018</v>
      </c>
      <c r="S8338" t="b">
        <v>0</v>
      </c>
    </row>
    <row r="8339" spans="1:19" x14ac:dyDescent="0.2">
      <c r="A8339" t="s">
        <v>1591</v>
      </c>
      <c r="B8339" t="s">
        <v>66</v>
      </c>
      <c r="C8339" t="s">
        <v>241</v>
      </c>
      <c r="D8339" t="s">
        <v>7345</v>
      </c>
      <c r="E8339">
        <v>3</v>
      </c>
      <c r="F8339">
        <v>46</v>
      </c>
      <c r="G8339" s="21">
        <v>5.95</v>
      </c>
      <c r="H8339">
        <v>2018</v>
      </c>
      <c r="J8339" t="str">
        <f>_xlfn.CONCAT(Table1[#This Row])</f>
        <v>Tempranillo 2018SpainCastillaFaustino Rivero Ulecia3465.952018</v>
      </c>
      <c r="S8339" t="b">
        <v>0</v>
      </c>
    </row>
    <row r="8340" spans="1:19" x14ac:dyDescent="0.2">
      <c r="A8340" t="s">
        <v>4545</v>
      </c>
      <c r="B8340" t="s">
        <v>66</v>
      </c>
      <c r="C8340" t="s">
        <v>222</v>
      </c>
      <c r="D8340" t="s">
        <v>7221</v>
      </c>
      <c r="E8340">
        <v>3.8</v>
      </c>
      <c r="F8340">
        <v>45</v>
      </c>
      <c r="G8340" s="21">
        <v>9.49</v>
      </c>
      <c r="H8340">
        <v>2018</v>
      </c>
      <c r="J8340" t="str">
        <f>_xlfn.CONCAT(Table1[#This Row])</f>
        <v>Roble 2018SpainRibera del DueroConde de Siruela3.8459.492018</v>
      </c>
      <c r="S8340" t="b">
        <v>0</v>
      </c>
    </row>
    <row r="8341" spans="1:19" x14ac:dyDescent="0.2">
      <c r="A8341" t="s">
        <v>1374</v>
      </c>
      <c r="B8341" t="s">
        <v>16</v>
      </c>
      <c r="C8341" t="s">
        <v>638</v>
      </c>
      <c r="D8341" t="s">
        <v>661</v>
      </c>
      <c r="E8341">
        <v>3.8</v>
      </c>
      <c r="F8341">
        <v>45</v>
      </c>
      <c r="G8341" s="21">
        <v>6.25</v>
      </c>
      <c r="H8341">
        <v>2018</v>
      </c>
      <c r="J8341" t="str">
        <f>_xlfn.CONCAT(Table1[#This Row])</f>
        <v>Montepulciano d'Abruzzo 2018ItalyMontepulciano d'AbruzzoEpicuro3.8456.252018</v>
      </c>
      <c r="S8341" t="b">
        <v>0</v>
      </c>
    </row>
    <row r="8342" spans="1:19" x14ac:dyDescent="0.2">
      <c r="A8342" t="s">
        <v>7236</v>
      </c>
      <c r="B8342" t="s">
        <v>23</v>
      </c>
      <c r="C8342" t="s">
        <v>911</v>
      </c>
      <c r="D8342" t="s">
        <v>1332</v>
      </c>
      <c r="E8342">
        <v>3.8</v>
      </c>
      <c r="F8342">
        <v>45</v>
      </c>
      <c r="G8342" s="21">
        <v>9.5</v>
      </c>
      <c r="H8342">
        <v>2018</v>
      </c>
      <c r="J8342" t="str">
        <f>_xlfn.CONCAT(Table1[#This Row])</f>
        <v>Aviator Blaufränkisch 2018AustriaNeusiedlerseeKeringer3.8459.52018</v>
      </c>
      <c r="S8342" t="b">
        <v>0</v>
      </c>
    </row>
    <row r="8343" spans="1:19" x14ac:dyDescent="0.2">
      <c r="A8343" t="s">
        <v>7243</v>
      </c>
      <c r="B8343" t="s">
        <v>16</v>
      </c>
      <c r="C8343" t="s">
        <v>7244</v>
      </c>
      <c r="D8343" t="s">
        <v>1189</v>
      </c>
      <c r="E8343">
        <v>3.8</v>
      </c>
      <c r="F8343">
        <v>45</v>
      </c>
      <c r="G8343" s="21">
        <v>10.9</v>
      </c>
      <c r="H8343">
        <v>2018</v>
      </c>
      <c r="J8343" t="str">
        <f>_xlfn.CONCAT(Table1[#This Row])</f>
        <v>Botonero Nebbiolo 2018ItalyTerrazze Retiche di SondrioMamete Prevostini3.84510.92018</v>
      </c>
      <c r="S8343" t="b">
        <v>0</v>
      </c>
    </row>
    <row r="8344" spans="1:19" x14ac:dyDescent="0.2">
      <c r="A8344" t="s">
        <v>7246</v>
      </c>
      <c r="B8344" t="s">
        <v>23</v>
      </c>
      <c r="C8344" t="s">
        <v>247</v>
      </c>
      <c r="D8344" t="s">
        <v>807</v>
      </c>
      <c r="E8344">
        <v>3.8</v>
      </c>
      <c r="F8344">
        <v>45</v>
      </c>
      <c r="G8344" s="21">
        <v>11.95</v>
      </c>
      <c r="H8344">
        <v>2018</v>
      </c>
      <c r="J8344" t="str">
        <f>_xlfn.CONCAT(Table1[#This Row])</f>
        <v>Blaufränkisch 2018AustriaBurgenlandKrutzler3.84511.952018</v>
      </c>
      <c r="S8344" t="b">
        <v>0</v>
      </c>
    </row>
    <row r="8345" spans="1:19" x14ac:dyDescent="0.2">
      <c r="A8345" t="s">
        <v>7249</v>
      </c>
      <c r="B8345" t="s">
        <v>16</v>
      </c>
      <c r="C8345" t="s">
        <v>178</v>
      </c>
      <c r="D8345" t="s">
        <v>1269</v>
      </c>
      <c r="E8345">
        <v>3.8</v>
      </c>
      <c r="F8345">
        <v>45</v>
      </c>
      <c r="G8345" s="21">
        <v>19.39</v>
      </c>
      <c r="H8345">
        <v>2018</v>
      </c>
      <c r="J8345" t="str">
        <f>_xlfn.CONCAT(Table1[#This Row])</f>
        <v>Barbera d'Alba Piana 2018ItalyBarbera d'AlbaCeretto3.84519.392018</v>
      </c>
      <c r="S8345" t="b">
        <v>0</v>
      </c>
    </row>
    <row r="8346" spans="1:19" x14ac:dyDescent="0.2">
      <c r="A8346" t="s">
        <v>7247</v>
      </c>
      <c r="B8346" t="s">
        <v>23</v>
      </c>
      <c r="C8346" t="s">
        <v>2059</v>
      </c>
      <c r="D8346" t="s">
        <v>3124</v>
      </c>
      <c r="E8346">
        <v>3.7</v>
      </c>
      <c r="F8346">
        <v>45</v>
      </c>
      <c r="G8346" s="21">
        <v>12.41</v>
      </c>
      <c r="H8346">
        <v>2018</v>
      </c>
      <c r="J8346" t="str">
        <f>_xlfn.CONCAT(Table1[#This Row])</f>
        <v>Blaufränkisch vom Lehm 2018AustriaMittelburgenlandGesellmann3.74512.412018</v>
      </c>
      <c r="S8346" t="b">
        <v>0</v>
      </c>
    </row>
    <row r="8347" spans="1:19" x14ac:dyDescent="0.2">
      <c r="A8347" t="s">
        <v>7210</v>
      </c>
      <c r="B8347" t="s">
        <v>9</v>
      </c>
      <c r="C8347" t="s">
        <v>7211</v>
      </c>
      <c r="D8347" t="s">
        <v>1102</v>
      </c>
      <c r="E8347">
        <v>3.6</v>
      </c>
      <c r="F8347">
        <v>45</v>
      </c>
      <c r="G8347" s="21">
        <v>15.5</v>
      </c>
      <c r="H8347">
        <v>2018</v>
      </c>
      <c r="J8347" t="str">
        <f>_xlfn.CONCAT(Table1[#This Row])</f>
        <v>Côte de Brouilly 2018FranceCôte de BrouillyTerres Dorées3.64515.52018</v>
      </c>
      <c r="S8347" t="b">
        <v>0</v>
      </c>
    </row>
    <row r="8348" spans="1:19" x14ac:dyDescent="0.2">
      <c r="A8348" t="s">
        <v>7245</v>
      </c>
      <c r="B8348" t="s">
        <v>62</v>
      </c>
      <c r="C8348" t="s">
        <v>1798</v>
      </c>
      <c r="D8348" t="s">
        <v>2133</v>
      </c>
      <c r="E8348">
        <v>3.6</v>
      </c>
      <c r="F8348">
        <v>45</v>
      </c>
      <c r="G8348" s="21">
        <v>5.29</v>
      </c>
      <c r="H8348">
        <v>2018</v>
      </c>
      <c r="J8348" t="str">
        <f>_xlfn.CONCAT(Table1[#This Row])</f>
        <v>Shiraz (Skaapveld) 2018South AfricaCoastal RegionMAN3.6455.292018</v>
      </c>
      <c r="S8348" t="b">
        <v>0</v>
      </c>
    </row>
    <row r="8349" spans="1:19" x14ac:dyDescent="0.2">
      <c r="A8349" t="s">
        <v>7219</v>
      </c>
      <c r="B8349" t="s">
        <v>16</v>
      </c>
      <c r="C8349" t="s">
        <v>178</v>
      </c>
      <c r="D8349" t="s">
        <v>7220</v>
      </c>
      <c r="E8349">
        <v>3.5</v>
      </c>
      <c r="F8349">
        <v>45</v>
      </c>
      <c r="G8349" s="21">
        <v>8.6</v>
      </c>
      <c r="H8349">
        <v>2018</v>
      </c>
      <c r="J8349" t="str">
        <f>_xlfn.CONCAT(Table1[#This Row])</f>
        <v>Pelisa Barbera d'Alba 2018ItalyBarbera d'AlbaMonchiero Carbone3.5458.62018</v>
      </c>
      <c r="S8349" t="b">
        <v>0</v>
      </c>
    </row>
    <row r="8350" spans="1:19" x14ac:dyDescent="0.2">
      <c r="A8350" t="s">
        <v>58</v>
      </c>
      <c r="B8350" t="s">
        <v>46</v>
      </c>
      <c r="C8350" t="s">
        <v>341</v>
      </c>
      <c r="D8350" t="s">
        <v>4741</v>
      </c>
      <c r="E8350">
        <v>3.5</v>
      </c>
      <c r="F8350">
        <v>45</v>
      </c>
      <c r="G8350" s="21">
        <v>7.9</v>
      </c>
      <c r="H8350">
        <v>2018</v>
      </c>
      <c r="J8350" t="str">
        <f>_xlfn.CONCAT(Table1[#This Row])</f>
        <v>Shiraz 2018AustraliaSouth AustraliaOxford Landing3.5457.92018</v>
      </c>
      <c r="S8350" t="b">
        <v>0</v>
      </c>
    </row>
    <row r="8351" spans="1:19" x14ac:dyDescent="0.2">
      <c r="A8351" t="s">
        <v>7250</v>
      </c>
      <c r="B8351" t="s">
        <v>66</v>
      </c>
      <c r="C8351" t="s">
        <v>308</v>
      </c>
      <c r="D8351" t="s">
        <v>309</v>
      </c>
      <c r="E8351">
        <v>3.5</v>
      </c>
      <c r="F8351">
        <v>45</v>
      </c>
      <c r="G8351" s="21">
        <v>4.95</v>
      </c>
      <c r="H8351">
        <v>2018</v>
      </c>
      <c r="J8351" t="str">
        <f>_xlfn.CONCAT(Table1[#This Row])</f>
        <v>Otoñal Rioja 2018SpainRiojaBodegas Olarra3.5454.952018</v>
      </c>
      <c r="S8351" t="b">
        <v>0</v>
      </c>
    </row>
    <row r="8352" spans="1:19" x14ac:dyDescent="0.2">
      <c r="A8352" t="s">
        <v>7242</v>
      </c>
      <c r="B8352" t="s">
        <v>9</v>
      </c>
      <c r="C8352" t="s">
        <v>1319</v>
      </c>
      <c r="D8352" t="s">
        <v>5299</v>
      </c>
      <c r="E8352">
        <v>3.4</v>
      </c>
      <c r="F8352">
        <v>45</v>
      </c>
      <c r="G8352" s="21">
        <v>11.95</v>
      </c>
      <c r="H8352">
        <v>2018</v>
      </c>
      <c r="J8352" t="str">
        <f>_xlfn.CONCAT(Table1[#This Row])</f>
        <v>Hommage 2018FranceCôtes du Roussillon VillagesCazes3.44511.952018</v>
      </c>
      <c r="S8352" t="b">
        <v>0</v>
      </c>
    </row>
    <row r="8353" spans="1:19" x14ac:dyDescent="0.2">
      <c r="A8353" t="s">
        <v>7141</v>
      </c>
      <c r="B8353" t="s">
        <v>9</v>
      </c>
      <c r="C8353" t="s">
        <v>13</v>
      </c>
      <c r="D8353" t="s">
        <v>7142</v>
      </c>
      <c r="E8353">
        <v>4.3</v>
      </c>
      <c r="F8353">
        <v>44</v>
      </c>
      <c r="G8353" s="21">
        <v>11.6</v>
      </c>
      <c r="H8353">
        <v>2018</v>
      </c>
      <c r="J8353" t="str">
        <f>_xlfn.CONCAT(Table1[#This Row])</f>
        <v>Lirac Rouge 2018FranceLiracChâteau de Manissy4.34411.62018</v>
      </c>
      <c r="S8353" t="b">
        <v>0</v>
      </c>
    </row>
    <row r="8354" spans="1:19" x14ac:dyDescent="0.2">
      <c r="A8354" t="s">
        <v>7148</v>
      </c>
      <c r="B8354" t="s">
        <v>9</v>
      </c>
      <c r="C8354" t="s">
        <v>27</v>
      </c>
      <c r="D8354" t="s">
        <v>651</v>
      </c>
      <c r="E8354">
        <v>4</v>
      </c>
      <c r="F8354">
        <v>44</v>
      </c>
      <c r="G8354" s="21">
        <v>24.69</v>
      </c>
      <c r="H8354">
        <v>2018</v>
      </c>
      <c r="J8354" t="str">
        <f>_xlfn.CONCAT(Table1[#This Row])</f>
        <v>Gigondas 2018FranceGigondasM. Chapoutier44424.692018</v>
      </c>
      <c r="S8354" t="b">
        <v>0</v>
      </c>
    </row>
    <row r="8355" spans="1:19" x14ac:dyDescent="0.2">
      <c r="A8355" t="s">
        <v>7114</v>
      </c>
      <c r="B8355" t="s">
        <v>16</v>
      </c>
      <c r="C8355" t="s">
        <v>228</v>
      </c>
      <c r="D8355" t="s">
        <v>1317</v>
      </c>
      <c r="E8355">
        <v>3.8</v>
      </c>
      <c r="F8355">
        <v>44</v>
      </c>
      <c r="G8355" s="21">
        <v>7.25</v>
      </c>
      <c r="H8355">
        <v>2018</v>
      </c>
      <c r="J8355" t="str">
        <f>_xlfn.CONCAT(Table1[#This Row])</f>
        <v>Il Passo Verde Nero d'Avola 2018ItalyTerre SicilianeZabu3.8447.252018</v>
      </c>
      <c r="S8355" t="b">
        <v>0</v>
      </c>
    </row>
    <row r="8356" spans="1:19" x14ac:dyDescent="0.2">
      <c r="A8356" t="s">
        <v>7122</v>
      </c>
      <c r="B8356" t="s">
        <v>9</v>
      </c>
      <c r="C8356" t="s">
        <v>41</v>
      </c>
      <c r="D8356" t="s">
        <v>811</v>
      </c>
      <c r="E8356">
        <v>3.8</v>
      </c>
      <c r="F8356">
        <v>44</v>
      </c>
      <c r="G8356" s="21">
        <v>8.6999999999999993</v>
      </c>
      <c r="H8356">
        <v>2018</v>
      </c>
      <c r="J8356" t="str">
        <f>_xlfn.CONCAT(Table1[#This Row])</f>
        <v>Les Terroirs Minervois 2018FranceMinervoisCalmel &amp; Joseph3.8448.72018</v>
      </c>
      <c r="S8356" t="b">
        <v>0</v>
      </c>
    </row>
    <row r="8357" spans="1:19" x14ac:dyDescent="0.2">
      <c r="A8357" t="s">
        <v>7132</v>
      </c>
      <c r="B8357" t="s">
        <v>16</v>
      </c>
      <c r="C8357" t="s">
        <v>748</v>
      </c>
      <c r="D8357" t="s">
        <v>7133</v>
      </c>
      <c r="E8357">
        <v>3.7</v>
      </c>
      <c r="F8357">
        <v>44</v>
      </c>
      <c r="G8357" s="21">
        <v>8.5</v>
      </c>
      <c r="H8357">
        <v>2018</v>
      </c>
      <c r="J8357" t="str">
        <f>_xlfn.CONCAT(Table1[#This Row])</f>
        <v>Maremma Toscana Sangiovese 2018ItalyMaremma ToscanaSassoregale3.7448.52018</v>
      </c>
      <c r="S8357" t="b">
        <v>0</v>
      </c>
    </row>
    <row r="8358" spans="1:19" x14ac:dyDescent="0.2">
      <c r="A8358" t="s">
        <v>7109</v>
      </c>
      <c r="B8358" t="s">
        <v>34</v>
      </c>
      <c r="C8358" t="s">
        <v>150</v>
      </c>
      <c r="D8358" t="s">
        <v>1478</v>
      </c>
      <c r="E8358">
        <v>3.6</v>
      </c>
      <c r="F8358">
        <v>44</v>
      </c>
      <c r="G8358" s="21">
        <v>6.5</v>
      </c>
      <c r="H8358">
        <v>2018</v>
      </c>
      <c r="J8358" t="str">
        <f>_xlfn.CONCAT(Table1[#This Row])</f>
        <v>Mi Pueblo Carmenère 2018ChileCentral ValleyViña Maipo3.6446.52018</v>
      </c>
      <c r="S8358" t="b">
        <v>0</v>
      </c>
    </row>
    <row r="8359" spans="1:19" x14ac:dyDescent="0.2">
      <c r="A8359" t="s">
        <v>7139</v>
      </c>
      <c r="B8359" t="s">
        <v>16</v>
      </c>
      <c r="C8359" t="s">
        <v>586</v>
      </c>
      <c r="D8359" t="s">
        <v>2908</v>
      </c>
      <c r="E8359">
        <v>3.6</v>
      </c>
      <c r="F8359">
        <v>44</v>
      </c>
      <c r="G8359" s="21">
        <v>11.5</v>
      </c>
      <c r="H8359">
        <v>2018</v>
      </c>
      <c r="J8359" t="str">
        <f>_xlfn.CONCAT(Table1[#This Row])</f>
        <v>Dolcetto d'Alba Bricco di Vergne 2018ItalyDolcetto d'AlbaBatasiolo3.64411.52018</v>
      </c>
      <c r="S8359" t="b">
        <v>0</v>
      </c>
    </row>
    <row r="8360" spans="1:19" x14ac:dyDescent="0.2">
      <c r="A8360" t="s">
        <v>1160</v>
      </c>
      <c r="B8360" t="s">
        <v>16</v>
      </c>
      <c r="C8360" t="s">
        <v>38</v>
      </c>
      <c r="D8360" t="s">
        <v>399</v>
      </c>
      <c r="E8360">
        <v>3.5</v>
      </c>
      <c r="F8360">
        <v>44</v>
      </c>
      <c r="G8360" s="21">
        <v>9.9</v>
      </c>
      <c r="H8360">
        <v>2018</v>
      </c>
      <c r="J8360" t="str">
        <f>_xlfn.CONCAT(Table1[#This Row])</f>
        <v>Chianti 2018ItalyChiantiSammontana3.5449.92018</v>
      </c>
      <c r="S8360" t="b">
        <v>0</v>
      </c>
    </row>
    <row r="8361" spans="1:19" x14ac:dyDescent="0.2">
      <c r="A8361" t="s">
        <v>2005</v>
      </c>
      <c r="B8361" t="s">
        <v>34</v>
      </c>
      <c r="C8361" t="s">
        <v>718</v>
      </c>
      <c r="D8361" t="s">
        <v>719</v>
      </c>
      <c r="E8361">
        <v>3.5</v>
      </c>
      <c r="F8361">
        <v>44</v>
      </c>
      <c r="G8361" s="21">
        <v>6.5</v>
      </c>
      <c r="H8361">
        <v>2018</v>
      </c>
      <c r="J8361" t="str">
        <f>_xlfn.CONCAT(Table1[#This Row])</f>
        <v>Reserva Merlot 2018ChileColchagua ValleyCaliterra3.5446.52018</v>
      </c>
      <c r="S8361" t="b">
        <v>0</v>
      </c>
    </row>
    <row r="8362" spans="1:19" x14ac:dyDescent="0.2">
      <c r="A8362" t="s">
        <v>7140</v>
      </c>
      <c r="B8362" t="s">
        <v>16</v>
      </c>
      <c r="C8362" t="s">
        <v>299</v>
      </c>
      <c r="D8362" t="s">
        <v>3767</v>
      </c>
      <c r="E8362">
        <v>3.5</v>
      </c>
      <c r="F8362">
        <v>44</v>
      </c>
      <c r="G8362" s="21">
        <v>8.1999999999999993</v>
      </c>
      <c r="H8362">
        <v>2018</v>
      </c>
      <c r="J8362" t="str">
        <f>_xlfn.CONCAT(Table1[#This Row])</f>
        <v>Costera 2018ItalyCannonau di SardegnaArgiolas3.5448.22018</v>
      </c>
      <c r="S8362" t="b">
        <v>0</v>
      </c>
    </row>
    <row r="8363" spans="1:19" x14ac:dyDescent="0.2">
      <c r="A8363" t="s">
        <v>7087</v>
      </c>
      <c r="B8363" t="s">
        <v>16</v>
      </c>
      <c r="C8363" t="s">
        <v>2893</v>
      </c>
      <c r="D8363" t="s">
        <v>6346</v>
      </c>
      <c r="E8363">
        <v>3.2</v>
      </c>
      <c r="F8363">
        <v>44</v>
      </c>
      <c r="G8363" s="21">
        <v>5.82</v>
      </c>
      <c r="H8363">
        <v>2018</v>
      </c>
      <c r="J8363" t="str">
        <f>_xlfn.CONCAT(Table1[#This Row])</f>
        <v>Merlot - Raboso delle Venezie Cuvée 2018Italydelle VenezieCielo e Terra3.2445.822018</v>
      </c>
      <c r="S8363" t="b">
        <v>0</v>
      </c>
    </row>
    <row r="8364" spans="1:19" x14ac:dyDescent="0.2">
      <c r="A8364" t="s">
        <v>58</v>
      </c>
      <c r="B8364" t="s">
        <v>66</v>
      </c>
      <c r="C8364" t="s">
        <v>241</v>
      </c>
      <c r="D8364" t="s">
        <v>7146</v>
      </c>
      <c r="E8364">
        <v>3.2</v>
      </c>
      <c r="F8364">
        <v>44</v>
      </c>
      <c r="G8364" s="21">
        <v>3.55</v>
      </c>
      <c r="H8364">
        <v>2018</v>
      </c>
      <c r="J8364" t="str">
        <f>_xlfn.CONCAT(Table1[#This Row])</f>
        <v>Shiraz 2018SpainCastillaCosta Azul3.2443.552018</v>
      </c>
      <c r="S8364" t="b">
        <v>0</v>
      </c>
    </row>
    <row r="8365" spans="1:19" x14ac:dyDescent="0.2">
      <c r="A8365" t="s">
        <v>6938</v>
      </c>
      <c r="B8365" t="s">
        <v>9</v>
      </c>
      <c r="C8365" t="s">
        <v>414</v>
      </c>
      <c r="D8365" t="s">
        <v>7025</v>
      </c>
      <c r="E8365">
        <v>4.4000000000000004</v>
      </c>
      <c r="F8365">
        <v>43</v>
      </c>
      <c r="G8365" s="21">
        <v>30</v>
      </c>
      <c r="H8365">
        <v>2018</v>
      </c>
      <c r="J8365" t="str">
        <f>_xlfn.CONCAT(Table1[#This Row])</f>
        <v>Châteauneuf-du-Pape 2018FranceChâteauneuf-du-PapeDomaine de la Solitude4.443302018</v>
      </c>
      <c r="S8365" t="b">
        <v>0</v>
      </c>
    </row>
    <row r="8366" spans="1:19" x14ac:dyDescent="0.2">
      <c r="A8366" t="s">
        <v>630</v>
      </c>
      <c r="B8366" t="s">
        <v>62</v>
      </c>
      <c r="C8366" t="s">
        <v>1468</v>
      </c>
      <c r="D8366" t="s">
        <v>1824</v>
      </c>
      <c r="E8366">
        <v>4.0999999999999996</v>
      </c>
      <c r="F8366">
        <v>43</v>
      </c>
      <c r="G8366" s="21">
        <v>21.04</v>
      </c>
      <c r="H8366">
        <v>2018</v>
      </c>
      <c r="J8366" t="str">
        <f>_xlfn.CONCAT(Table1[#This Row])</f>
        <v>Pinot Noir 2018South AfricaElginPaul Cluver4.14321.042018</v>
      </c>
      <c r="S8366" t="b">
        <v>0</v>
      </c>
    </row>
    <row r="8367" spans="1:19" x14ac:dyDescent="0.2">
      <c r="A8367" t="s">
        <v>7022</v>
      </c>
      <c r="B8367" t="s">
        <v>277</v>
      </c>
      <c r="C8367" t="s">
        <v>852</v>
      </c>
      <c r="D8367" t="s">
        <v>3188</v>
      </c>
      <c r="E8367">
        <v>3.7</v>
      </c>
      <c r="F8367">
        <v>43</v>
      </c>
      <c r="G8367" s="21">
        <v>11.95</v>
      </c>
      <c r="H8367">
        <v>2018</v>
      </c>
      <c r="J8367" t="str">
        <f>_xlfn.CONCAT(Table1[#This Row])</f>
        <v>Handwerk Spätburgunder 2018GermanyAhrJulia Bertram3.74311.952018</v>
      </c>
      <c r="S8367" t="b">
        <v>0</v>
      </c>
    </row>
    <row r="8368" spans="1:19" x14ac:dyDescent="0.2">
      <c r="A8368" t="s">
        <v>7039</v>
      </c>
      <c r="B8368" t="s">
        <v>9</v>
      </c>
      <c r="C8368" t="s">
        <v>56</v>
      </c>
      <c r="D8368" t="s">
        <v>2834</v>
      </c>
      <c r="E8368">
        <v>3.7</v>
      </c>
      <c r="F8368">
        <v>43</v>
      </c>
      <c r="G8368" s="21">
        <v>19.3</v>
      </c>
      <c r="H8368">
        <v>2018</v>
      </c>
      <c r="J8368" t="str">
        <f>_xlfn.CONCAT(Table1[#This Row])</f>
        <v>Côtes du Rhône Nature 2018FranceCôtes-du-RhôneClos du Caillou3.74319.32018</v>
      </c>
      <c r="S8368" t="b">
        <v>0</v>
      </c>
    </row>
    <row r="8369" spans="1:19" x14ac:dyDescent="0.2">
      <c r="A8369" t="s">
        <v>7046</v>
      </c>
      <c r="B8369" t="s">
        <v>23</v>
      </c>
      <c r="C8369" t="s">
        <v>7047</v>
      </c>
      <c r="D8369" t="s">
        <v>3860</v>
      </c>
      <c r="E8369">
        <v>3.7</v>
      </c>
      <c r="F8369">
        <v>43</v>
      </c>
      <c r="G8369" s="21">
        <v>12.87</v>
      </c>
      <c r="H8369">
        <v>2018</v>
      </c>
      <c r="J8369" t="str">
        <f>_xlfn.CONCAT(Table1[#This Row])</f>
        <v>Heideboden 2018AustriaHeidebodenAnita Nittnaus Hans3.74312.872018</v>
      </c>
      <c r="S8369" t="b">
        <v>0</v>
      </c>
    </row>
    <row r="8370" spans="1:19" x14ac:dyDescent="0.2">
      <c r="A8370" t="s">
        <v>7048</v>
      </c>
      <c r="B8370" t="s">
        <v>16</v>
      </c>
      <c r="C8370" t="s">
        <v>7049</v>
      </c>
      <c r="D8370" t="s">
        <v>2480</v>
      </c>
      <c r="E8370">
        <v>3.1</v>
      </c>
      <c r="F8370">
        <v>43</v>
      </c>
      <c r="G8370" s="21">
        <v>6.75</v>
      </c>
      <c r="H8370">
        <v>2018</v>
      </c>
      <c r="J8370" t="str">
        <f>_xlfn.CONCAT(Table1[#This Row])</f>
        <v>Dolcetto d'Acqui 2018ItalyDolcetto d'AcquiTenimenti Ca'Bianca3.1436.752018</v>
      </c>
      <c r="S8370" t="b">
        <v>0</v>
      </c>
    </row>
    <row r="8371" spans="1:19" x14ac:dyDescent="0.2">
      <c r="A8371" t="s">
        <v>630</v>
      </c>
      <c r="B8371" t="s">
        <v>62</v>
      </c>
      <c r="C8371" t="s">
        <v>63</v>
      </c>
      <c r="D8371" t="s">
        <v>861</v>
      </c>
      <c r="E8371">
        <v>4</v>
      </c>
      <c r="F8371">
        <v>42</v>
      </c>
      <c r="G8371" s="21">
        <v>23.9</v>
      </c>
      <c r="H8371">
        <v>2018</v>
      </c>
      <c r="J8371" t="str">
        <f>_xlfn.CONCAT(Table1[#This Row])</f>
        <v>Pinot Noir 2018South AfricaStellenboschMeerlust44223.92018</v>
      </c>
      <c r="S8371" t="b">
        <v>0</v>
      </c>
    </row>
    <row r="8372" spans="1:19" x14ac:dyDescent="0.2">
      <c r="A8372" t="s">
        <v>6918</v>
      </c>
      <c r="B8372" t="s">
        <v>16</v>
      </c>
      <c r="C8372" t="s">
        <v>404</v>
      </c>
      <c r="D8372" t="s">
        <v>4400</v>
      </c>
      <c r="E8372">
        <v>3.9</v>
      </c>
      <c r="F8372">
        <v>42</v>
      </c>
      <c r="G8372" s="21">
        <v>14.9</v>
      </c>
      <c r="H8372">
        <v>2018</v>
      </c>
      <c r="J8372" t="str">
        <f>_xlfn.CONCAT(Table1[#This Row])</f>
        <v>St. Magdalener Rondell 2018ItalySüdtirol - Alto AdigeFranz Gojer3.94214.92018</v>
      </c>
      <c r="S8372" t="b">
        <v>0</v>
      </c>
    </row>
    <row r="8373" spans="1:19" x14ac:dyDescent="0.2">
      <c r="A8373" t="s">
        <v>6926</v>
      </c>
      <c r="B8373" t="s">
        <v>16</v>
      </c>
      <c r="C8373" t="s">
        <v>5189</v>
      </c>
      <c r="D8373" t="s">
        <v>5190</v>
      </c>
      <c r="E8373">
        <v>3.8</v>
      </c>
      <c r="F8373">
        <v>42</v>
      </c>
      <c r="G8373" s="21">
        <v>7.4</v>
      </c>
      <c r="H8373">
        <v>2018</v>
      </c>
      <c r="J8373" t="str">
        <f>_xlfn.CONCAT(Table1[#This Row])</f>
        <v>I Scuri Merlot 2018ItalyVeneziaBorgo Molino3.8427.42018</v>
      </c>
      <c r="S8373" t="b">
        <v>0</v>
      </c>
    </row>
    <row r="8374" spans="1:19" x14ac:dyDescent="0.2">
      <c r="A8374" t="s">
        <v>6929</v>
      </c>
      <c r="B8374" t="s">
        <v>9</v>
      </c>
      <c r="C8374" t="s">
        <v>5201</v>
      </c>
      <c r="D8374" t="s">
        <v>5202</v>
      </c>
      <c r="E8374">
        <v>3.8</v>
      </c>
      <c r="F8374">
        <v>42</v>
      </c>
      <c r="G8374" s="21">
        <v>12.49</v>
      </c>
      <c r="H8374">
        <v>2018</v>
      </c>
      <c r="J8374" t="str">
        <f>_xlfn.CONCAT(Table1[#This Row])</f>
        <v>La Maîtresse 2018FranceMalepèreLa Louvière3.84212.492018</v>
      </c>
      <c r="S8374" t="b">
        <v>0</v>
      </c>
    </row>
    <row r="8375" spans="1:19" x14ac:dyDescent="0.2">
      <c r="A8375" t="s">
        <v>6938</v>
      </c>
      <c r="B8375" t="s">
        <v>9</v>
      </c>
      <c r="C8375" t="s">
        <v>414</v>
      </c>
      <c r="D8375" t="s">
        <v>6939</v>
      </c>
      <c r="E8375">
        <v>3.8</v>
      </c>
      <c r="F8375">
        <v>42</v>
      </c>
      <c r="G8375" s="21">
        <v>21.5</v>
      </c>
      <c r="H8375">
        <v>2018</v>
      </c>
      <c r="J8375" t="str">
        <f>_xlfn.CONCAT(Table1[#This Row])</f>
        <v>Châteauneuf-du-Pape 2018FranceChâteauneuf-du-PapeArmand Dartois3.84221.52018</v>
      </c>
      <c r="S8375" t="b">
        <v>0</v>
      </c>
    </row>
    <row r="8376" spans="1:19" x14ac:dyDescent="0.2">
      <c r="A8376" t="s">
        <v>6946</v>
      </c>
      <c r="B8376" t="s">
        <v>9</v>
      </c>
      <c r="C8376" t="s">
        <v>56</v>
      </c>
      <c r="D8376" t="s">
        <v>14</v>
      </c>
      <c r="E8376">
        <v>3.8</v>
      </c>
      <c r="F8376">
        <v>42</v>
      </c>
      <c r="G8376" s="21">
        <v>10.23</v>
      </c>
      <c r="H8376">
        <v>2018</v>
      </c>
      <c r="J8376" t="str">
        <f>_xlfn.CONCAT(Table1[#This Row])</f>
        <v>Côtes du Rhône 2018FranceCôtes-du-RhôneChâteau Mont-Redon3.84210.232018</v>
      </c>
      <c r="S8376" t="b">
        <v>0</v>
      </c>
    </row>
    <row r="8377" spans="1:19" x14ac:dyDescent="0.2">
      <c r="A8377" t="s">
        <v>174</v>
      </c>
      <c r="B8377" t="s">
        <v>16</v>
      </c>
      <c r="C8377" t="s">
        <v>404</v>
      </c>
      <c r="D8377" t="s">
        <v>6007</v>
      </c>
      <c r="E8377">
        <v>3.6</v>
      </c>
      <c r="F8377">
        <v>42</v>
      </c>
      <c r="G8377" s="21">
        <v>9.4</v>
      </c>
      <c r="H8377">
        <v>2018</v>
      </c>
      <c r="J8377" t="str">
        <f>_xlfn.CONCAT(Table1[#This Row])</f>
        <v>Merlot 2018ItalySüdtirol - Alto AdigeTramin3.6429.42018</v>
      </c>
      <c r="S8377" t="b">
        <v>0</v>
      </c>
    </row>
    <row r="8378" spans="1:19" x14ac:dyDescent="0.2">
      <c r="A8378" t="s">
        <v>3071</v>
      </c>
      <c r="B8378" t="s">
        <v>9</v>
      </c>
      <c r="C8378" t="s">
        <v>125</v>
      </c>
      <c r="D8378" t="s">
        <v>6917</v>
      </c>
      <c r="E8378">
        <v>3.2</v>
      </c>
      <c r="F8378">
        <v>42</v>
      </c>
      <c r="G8378" s="21">
        <v>6.73</v>
      </c>
      <c r="H8378">
        <v>2018</v>
      </c>
      <c r="J8378" t="str">
        <f>_xlfn.CONCAT(Table1[#This Row])</f>
        <v>Bordeaux 2018FranceBordeauxLes Hauts de Bel-Air3.2426.732018</v>
      </c>
      <c r="S8378" t="b">
        <v>0</v>
      </c>
    </row>
    <row r="8379" spans="1:19" x14ac:dyDescent="0.2">
      <c r="A8379" t="s">
        <v>396</v>
      </c>
      <c r="B8379" t="s">
        <v>16</v>
      </c>
      <c r="C8379" t="s">
        <v>294</v>
      </c>
      <c r="D8379" t="s">
        <v>3523</v>
      </c>
      <c r="E8379">
        <v>4.2</v>
      </c>
      <c r="F8379">
        <v>41</v>
      </c>
      <c r="G8379" s="21">
        <v>17.899999999999999</v>
      </c>
      <c r="H8379">
        <v>2018</v>
      </c>
      <c r="J8379" t="str">
        <f>_xlfn.CONCAT(Table1[#This Row])</f>
        <v>Rosso di Montalcino 2018ItalyRosso di MontalcinoCapanna4.24117.92018</v>
      </c>
      <c r="S8379" t="b">
        <v>0</v>
      </c>
    </row>
    <row r="8380" spans="1:19" x14ac:dyDescent="0.2">
      <c r="A8380" t="s">
        <v>6805</v>
      </c>
      <c r="B8380" t="s">
        <v>16</v>
      </c>
      <c r="C8380" t="s">
        <v>178</v>
      </c>
      <c r="D8380" t="s">
        <v>4814</v>
      </c>
      <c r="E8380">
        <v>4.0999999999999996</v>
      </c>
      <c r="F8380">
        <v>41</v>
      </c>
      <c r="G8380" s="21">
        <v>10.1</v>
      </c>
      <c r="H8380">
        <v>2018</v>
      </c>
      <c r="J8380" t="str">
        <f>_xlfn.CONCAT(Table1[#This Row])</f>
        <v>Barbera d'Alba La Martina 2018ItalyBarbera d'AlbaBroccardo4.14110.12018</v>
      </c>
      <c r="S8380" t="b">
        <v>0</v>
      </c>
    </row>
    <row r="8381" spans="1:19" x14ac:dyDescent="0.2">
      <c r="A8381" t="s">
        <v>6824</v>
      </c>
      <c r="B8381" t="s">
        <v>196</v>
      </c>
      <c r="C8381" t="s">
        <v>1107</v>
      </c>
      <c r="D8381" t="s">
        <v>6825</v>
      </c>
      <c r="E8381">
        <v>4</v>
      </c>
      <c r="F8381">
        <v>41</v>
      </c>
      <c r="G8381" s="21">
        <v>13.6</v>
      </c>
      <c r="H8381">
        <v>2018</v>
      </c>
      <c r="J8381" t="str">
        <f>_xlfn.CONCAT(Table1[#This Row])</f>
        <v>Malbec Reserva 2018ArgentinaLujan de CuyoSottano44113.62018</v>
      </c>
      <c r="S8381" t="b">
        <v>0</v>
      </c>
    </row>
    <row r="8382" spans="1:19" x14ac:dyDescent="0.2">
      <c r="A8382" t="s">
        <v>6863</v>
      </c>
      <c r="B8382" t="s">
        <v>16</v>
      </c>
      <c r="C8382" t="s">
        <v>74</v>
      </c>
      <c r="D8382" t="s">
        <v>123</v>
      </c>
      <c r="E8382">
        <v>4</v>
      </c>
      <c r="F8382">
        <v>41</v>
      </c>
      <c r="G8382" s="21">
        <v>7.25</v>
      </c>
      <c r="H8382">
        <v>2018</v>
      </c>
      <c r="J8382" t="str">
        <f>_xlfn.CONCAT(Table1[#This Row])</f>
        <v>Sud Negroamaro 2018ItalySalentoSan Marzano4417.252018</v>
      </c>
      <c r="S8382" t="b">
        <v>0</v>
      </c>
    </row>
    <row r="8383" spans="1:19" x14ac:dyDescent="0.2">
      <c r="A8383" t="s">
        <v>6866</v>
      </c>
      <c r="B8383" t="s">
        <v>16</v>
      </c>
      <c r="C8383" t="s">
        <v>228</v>
      </c>
      <c r="D8383" t="s">
        <v>6867</v>
      </c>
      <c r="E8383">
        <v>4</v>
      </c>
      <c r="F8383">
        <v>41</v>
      </c>
      <c r="G8383" s="21">
        <v>8.9499999999999993</v>
      </c>
      <c r="H8383">
        <v>2018</v>
      </c>
      <c r="J8383" t="str">
        <f>_xlfn.CONCAT(Table1[#This Row])</f>
        <v>Logistilla Nerello Mascalese 2018ItalyTerre SicilianeLuna Gaia4418.952018</v>
      </c>
      <c r="S8383" t="b">
        <v>0</v>
      </c>
    </row>
    <row r="8384" spans="1:19" x14ac:dyDescent="0.2">
      <c r="A8384" t="s">
        <v>6841</v>
      </c>
      <c r="B8384" t="s">
        <v>196</v>
      </c>
      <c r="C8384" t="s">
        <v>197</v>
      </c>
      <c r="D8384" t="s">
        <v>3042</v>
      </c>
      <c r="E8384">
        <v>3.9</v>
      </c>
      <c r="F8384">
        <v>41</v>
      </c>
      <c r="G8384" s="21">
        <v>8.99</v>
      </c>
      <c r="H8384">
        <v>2018</v>
      </c>
      <c r="J8384" t="str">
        <f>_xlfn.CONCAT(Table1[#This Row])</f>
        <v>Alta Colección Cabernet Sauvignon Mendoza 2018ArgentinaMendozaBodega Piedra Negra3.9418.992018</v>
      </c>
      <c r="S8384" t="b">
        <v>0</v>
      </c>
    </row>
    <row r="8385" spans="1:19" x14ac:dyDescent="0.2">
      <c r="A8385" t="s">
        <v>1591</v>
      </c>
      <c r="B8385" t="s">
        <v>66</v>
      </c>
      <c r="C8385" t="s">
        <v>308</v>
      </c>
      <c r="D8385" t="s">
        <v>4421</v>
      </c>
      <c r="E8385">
        <v>3.9</v>
      </c>
      <c r="F8385">
        <v>41</v>
      </c>
      <c r="G8385" s="21">
        <v>8.5500000000000007</v>
      </c>
      <c r="H8385">
        <v>2018</v>
      </c>
      <c r="J8385" t="str">
        <f>_xlfn.CONCAT(Table1[#This Row])</f>
        <v>Tempranillo 2018SpainRiojaHacienda Grimon3.9418.552018</v>
      </c>
      <c r="S8385" t="b">
        <v>0</v>
      </c>
    </row>
    <row r="8386" spans="1:19" x14ac:dyDescent="0.2">
      <c r="A8386" t="s">
        <v>6810</v>
      </c>
      <c r="B8386" t="s">
        <v>9</v>
      </c>
      <c r="C8386" t="s">
        <v>2630</v>
      </c>
      <c r="D8386" t="s">
        <v>2631</v>
      </c>
      <c r="E8386">
        <v>3.8</v>
      </c>
      <c r="F8386">
        <v>41</v>
      </c>
      <c r="G8386" s="21">
        <v>17.5</v>
      </c>
      <c r="H8386">
        <v>2018</v>
      </c>
      <c r="J8386" t="str">
        <f>_xlfn.CONCAT(Table1[#This Row])</f>
        <v>Extra Libre 2018FranceCahorsChâteau du Cèdre3.84117.52018</v>
      </c>
      <c r="S8386" t="b">
        <v>0</v>
      </c>
    </row>
    <row r="8387" spans="1:19" x14ac:dyDescent="0.2">
      <c r="A8387" t="s">
        <v>6822</v>
      </c>
      <c r="B8387" t="s">
        <v>23</v>
      </c>
      <c r="C8387" t="s">
        <v>247</v>
      </c>
      <c r="D8387" t="s">
        <v>272</v>
      </c>
      <c r="E8387">
        <v>3.7</v>
      </c>
      <c r="F8387">
        <v>41</v>
      </c>
      <c r="G8387" s="21">
        <v>14.17</v>
      </c>
      <c r="H8387">
        <v>2018</v>
      </c>
      <c r="J8387" t="str">
        <f>_xlfn.CONCAT(Table1[#This Row])</f>
        <v>Zweigelt Alte Reben 2018AustriaBurgenlandPaul Achs3.74114.172018</v>
      </c>
      <c r="S8387" t="b">
        <v>0</v>
      </c>
    </row>
    <row r="8388" spans="1:19" x14ac:dyDescent="0.2">
      <c r="A8388" t="s">
        <v>6828</v>
      </c>
      <c r="B8388" t="s">
        <v>9</v>
      </c>
      <c r="C8388" t="s">
        <v>2630</v>
      </c>
      <c r="D8388" t="s">
        <v>6829</v>
      </c>
      <c r="E8388">
        <v>3.6</v>
      </c>
      <c r="F8388">
        <v>41</v>
      </c>
      <c r="G8388" s="21">
        <v>13</v>
      </c>
      <c r="H8388">
        <v>2018</v>
      </c>
      <c r="J8388" t="str">
        <f>_xlfn.CONCAT(Table1[#This Row])</f>
        <v>Les Escures 2018FranceCahorsMas del Périé - Fabien Jouves3.641132018</v>
      </c>
      <c r="S8388" t="b">
        <v>0</v>
      </c>
    </row>
    <row r="8389" spans="1:19" x14ac:dyDescent="0.2">
      <c r="A8389" t="s">
        <v>6843</v>
      </c>
      <c r="B8389" t="s">
        <v>9</v>
      </c>
      <c r="C8389" t="s">
        <v>368</v>
      </c>
      <c r="D8389" t="s">
        <v>429</v>
      </c>
      <c r="E8389">
        <v>3.6</v>
      </c>
      <c r="F8389">
        <v>41</v>
      </c>
      <c r="G8389" s="21">
        <v>7.85</v>
      </c>
      <c r="H8389">
        <v>2018</v>
      </c>
      <c r="J8389" t="str">
        <f>_xlfn.CONCAT(Table1[#This Row])</f>
        <v>Côté Sud 2018FranceCôtes CatalanesDomaine Lafage3.6417.852018</v>
      </c>
      <c r="S8389" t="b">
        <v>0</v>
      </c>
    </row>
    <row r="8390" spans="1:19" x14ac:dyDescent="0.2">
      <c r="A8390" t="s">
        <v>6844</v>
      </c>
      <c r="B8390" t="s">
        <v>16</v>
      </c>
      <c r="C8390" t="s">
        <v>74</v>
      </c>
      <c r="D8390" t="s">
        <v>3474</v>
      </c>
      <c r="E8390">
        <v>3.6</v>
      </c>
      <c r="F8390">
        <v>41</v>
      </c>
      <c r="G8390" s="21">
        <v>8.6300000000000008</v>
      </c>
      <c r="H8390">
        <v>2018</v>
      </c>
      <c r="J8390" t="str">
        <f>_xlfn.CONCAT(Table1[#This Row])</f>
        <v>Il Lemos Susumaniello 2018ItalySalentoLeone de Castris3.6418.632018</v>
      </c>
      <c r="S8390" t="b">
        <v>0</v>
      </c>
    </row>
    <row r="8391" spans="1:19" x14ac:dyDescent="0.2">
      <c r="A8391" t="s">
        <v>6834</v>
      </c>
      <c r="B8391" t="s">
        <v>77</v>
      </c>
      <c r="C8391" t="s">
        <v>78</v>
      </c>
      <c r="D8391" t="s">
        <v>297</v>
      </c>
      <c r="E8391">
        <v>3.5</v>
      </c>
      <c r="F8391">
        <v>41</v>
      </c>
      <c r="G8391" s="21">
        <v>12.52</v>
      </c>
      <c r="H8391">
        <v>2018</v>
      </c>
      <c r="J8391" t="str">
        <f>_xlfn.CONCAT(Table1[#This Row])</f>
        <v>Domini Douro 2018PortugalDouroJosé Maria da Fonseca3.54112.522018</v>
      </c>
      <c r="S8391" t="b">
        <v>0</v>
      </c>
    </row>
    <row r="8392" spans="1:19" x14ac:dyDescent="0.2">
      <c r="A8392" t="s">
        <v>6860</v>
      </c>
      <c r="B8392" t="s">
        <v>16</v>
      </c>
      <c r="C8392" t="s">
        <v>638</v>
      </c>
      <c r="D8392" t="s">
        <v>6861</v>
      </c>
      <c r="E8392">
        <v>3.5</v>
      </c>
      <c r="F8392">
        <v>41</v>
      </c>
      <c r="G8392" s="21">
        <v>8.09</v>
      </c>
      <c r="H8392">
        <v>2018</v>
      </c>
      <c r="J8392" t="str">
        <f>_xlfn.CONCAT(Table1[#This Row])</f>
        <v>Sunnae Montepulciano d'Abruzzo 2018ItalyMontepulciano d'AbruzzoCol del Mondo3.5418.092018</v>
      </c>
      <c r="S8392" t="b">
        <v>0</v>
      </c>
    </row>
    <row r="8393" spans="1:19" x14ac:dyDescent="0.2">
      <c r="A8393" t="s">
        <v>6864</v>
      </c>
      <c r="B8393" t="s">
        <v>66</v>
      </c>
      <c r="C8393" t="s">
        <v>241</v>
      </c>
      <c r="D8393" t="s">
        <v>6865</v>
      </c>
      <c r="E8393">
        <v>3.4</v>
      </c>
      <c r="F8393">
        <v>41</v>
      </c>
      <c r="G8393" s="21">
        <v>4.75</v>
      </c>
      <c r="H8393">
        <v>2018</v>
      </c>
      <c r="J8393" t="str">
        <f>_xlfn.CONCAT(Table1[#This Row])</f>
        <v>Tempranillo (Roble) 2018SpainCastillaLas Corazas3.4414.752018</v>
      </c>
      <c r="S8393" t="b">
        <v>0</v>
      </c>
    </row>
    <row r="8394" spans="1:19" x14ac:dyDescent="0.2">
      <c r="A8394" t="s">
        <v>6856</v>
      </c>
      <c r="B8394" t="s">
        <v>66</v>
      </c>
      <c r="C8394" t="s">
        <v>316</v>
      </c>
      <c r="D8394" t="s">
        <v>317</v>
      </c>
      <c r="E8394">
        <v>3.2</v>
      </c>
      <c r="F8394">
        <v>41</v>
      </c>
      <c r="G8394" s="21">
        <v>4.4400000000000004</v>
      </c>
      <c r="H8394">
        <v>2018</v>
      </c>
      <c r="J8394" t="str">
        <f>_xlfn.CONCAT(Table1[#This Row])</f>
        <v>Cabernet - Shiraz 2018SpainLa ManchaAñoranza3.2414.442018</v>
      </c>
      <c r="S8394" t="b">
        <v>0</v>
      </c>
    </row>
    <row r="8395" spans="1:19" x14ac:dyDescent="0.2">
      <c r="A8395" t="s">
        <v>6731</v>
      </c>
      <c r="B8395" t="s">
        <v>16</v>
      </c>
      <c r="C8395" t="s">
        <v>404</v>
      </c>
      <c r="D8395" t="s">
        <v>6732</v>
      </c>
      <c r="E8395">
        <v>4.0999999999999996</v>
      </c>
      <c r="F8395">
        <v>40</v>
      </c>
      <c r="G8395" s="21">
        <v>14.13</v>
      </c>
      <c r="H8395">
        <v>2018</v>
      </c>
      <c r="J8395" t="str">
        <f>_xlfn.CONCAT(Table1[#This Row])</f>
        <v>Glener Pinot Nero 2018ItalySüdtirol - Alto AdigeCastelfeder4.14014.132018</v>
      </c>
      <c r="S8395" t="b">
        <v>0</v>
      </c>
    </row>
    <row r="8396" spans="1:19" x14ac:dyDescent="0.2">
      <c r="A8396" t="s">
        <v>6728</v>
      </c>
      <c r="B8396" t="s">
        <v>16</v>
      </c>
      <c r="C8396" t="s">
        <v>120</v>
      </c>
      <c r="D8396" t="s">
        <v>6729</v>
      </c>
      <c r="E8396">
        <v>3.9</v>
      </c>
      <c r="F8396">
        <v>40</v>
      </c>
      <c r="G8396" s="21">
        <v>12.38</v>
      </c>
      <c r="H8396">
        <v>2018</v>
      </c>
      <c r="J8396" t="str">
        <f>_xlfn.CONCAT(Table1[#This Row])</f>
        <v>La Tota Barbera d'Asti 2018ItalyBarbera d'AstiMarchesi Alfieri3.94012.382018</v>
      </c>
      <c r="S8396" t="b">
        <v>0</v>
      </c>
    </row>
    <row r="8397" spans="1:19" x14ac:dyDescent="0.2">
      <c r="A8397" t="s">
        <v>1391</v>
      </c>
      <c r="B8397" t="s">
        <v>62</v>
      </c>
      <c r="C8397" t="s">
        <v>1343</v>
      </c>
      <c r="D8397" t="s">
        <v>2490</v>
      </c>
      <c r="E8397">
        <v>3.7</v>
      </c>
      <c r="F8397">
        <v>40</v>
      </c>
      <c r="G8397" s="21">
        <v>7.62</v>
      </c>
      <c r="H8397">
        <v>2018</v>
      </c>
      <c r="J8397" t="str">
        <f>_xlfn.CONCAT(Table1[#This Row])</f>
        <v>Pinotage 2018South AfricaDurbanvilleDurbanville Hills3.7407.622018</v>
      </c>
      <c r="S8397" t="b">
        <v>0</v>
      </c>
    </row>
    <row r="8398" spans="1:19" x14ac:dyDescent="0.2">
      <c r="A8398" t="s">
        <v>6727</v>
      </c>
      <c r="B8398" t="s">
        <v>9</v>
      </c>
      <c r="C8398" t="s">
        <v>56</v>
      </c>
      <c r="D8398" t="s">
        <v>57</v>
      </c>
      <c r="E8398">
        <v>3.7</v>
      </c>
      <c r="F8398">
        <v>40</v>
      </c>
      <c r="G8398" s="21">
        <v>6.73</v>
      </c>
      <c r="H8398">
        <v>2018</v>
      </c>
      <c r="J8398" t="str">
        <f>_xlfn.CONCAT(Table1[#This Row])</f>
        <v>Cuvée Confidence Côtes du Rhône Rouge 2018FranceCôtes-du-RhôneDomaine Fond Croze3.7406.732018</v>
      </c>
      <c r="S8398" t="b">
        <v>0</v>
      </c>
    </row>
    <row r="8399" spans="1:19" x14ac:dyDescent="0.2">
      <c r="A8399" t="s">
        <v>6741</v>
      </c>
      <c r="B8399" t="s">
        <v>277</v>
      </c>
      <c r="C8399" t="s">
        <v>955</v>
      </c>
      <c r="D8399" t="s">
        <v>6742</v>
      </c>
      <c r="E8399">
        <v>3.7</v>
      </c>
      <c r="F8399">
        <v>40</v>
      </c>
      <c r="G8399" s="21">
        <v>6.4</v>
      </c>
      <c r="H8399">
        <v>2018</v>
      </c>
      <c r="J8399" t="str">
        <f>_xlfn.CONCAT(Table1[#This Row])</f>
        <v>Dornfelder 2018GermanyRheinhessenP. J. Valckenberg3.7406.42018</v>
      </c>
      <c r="S8399" t="b">
        <v>0</v>
      </c>
    </row>
    <row r="8400" spans="1:19" x14ac:dyDescent="0.2">
      <c r="A8400" t="s">
        <v>6735</v>
      </c>
      <c r="B8400" t="s">
        <v>16</v>
      </c>
      <c r="C8400" t="s">
        <v>17</v>
      </c>
      <c r="D8400" t="s">
        <v>5558</v>
      </c>
      <c r="E8400">
        <v>3.4</v>
      </c>
      <c r="F8400">
        <v>40</v>
      </c>
      <c r="G8400" s="21">
        <v>5.75</v>
      </c>
      <c r="H8400">
        <v>2018</v>
      </c>
      <c r="J8400" t="str">
        <f>_xlfn.CONCAT(Table1[#This Row])</f>
        <v>Matero 2018ItalyToscanaCarlo Gentili3.4405.752018</v>
      </c>
      <c r="S8400" t="b">
        <v>0</v>
      </c>
    </row>
    <row r="8401" spans="1:19" x14ac:dyDescent="0.2">
      <c r="A8401" t="s">
        <v>6757</v>
      </c>
      <c r="B8401" t="s">
        <v>16</v>
      </c>
      <c r="C8401" t="s">
        <v>228</v>
      </c>
      <c r="D8401" t="s">
        <v>4454</v>
      </c>
      <c r="E8401">
        <v>3.1</v>
      </c>
      <c r="F8401">
        <v>40</v>
      </c>
      <c r="G8401" s="21">
        <v>5.79</v>
      </c>
      <c r="H8401">
        <v>2018</v>
      </c>
      <c r="J8401" t="str">
        <f>_xlfn.CONCAT(Table1[#This Row])</f>
        <v>Merlot Sicilia 2018ItalyTerre SicilianeSettesoli3.1405.792018</v>
      </c>
      <c r="S8401" t="b">
        <v>0</v>
      </c>
    </row>
    <row r="8402" spans="1:19" x14ac:dyDescent="0.2">
      <c r="A8402" t="s">
        <v>6598</v>
      </c>
      <c r="B8402" t="s">
        <v>9</v>
      </c>
      <c r="C8402" t="s">
        <v>336</v>
      </c>
      <c r="D8402" t="s">
        <v>1179</v>
      </c>
      <c r="E8402">
        <v>4.0999999999999996</v>
      </c>
      <c r="F8402">
        <v>39</v>
      </c>
      <c r="G8402" s="21">
        <v>12.9</v>
      </c>
      <c r="H8402">
        <v>2018</v>
      </c>
      <c r="J8402" t="str">
        <f>_xlfn.CONCAT(Table1[#This Row])</f>
        <v>Blason d'Aussières Corbières 2018FranceCorbièresChâteau d’Aussières4.13912.92018</v>
      </c>
      <c r="S8402" t="b">
        <v>0</v>
      </c>
    </row>
    <row r="8403" spans="1:19" x14ac:dyDescent="0.2">
      <c r="A8403" t="s">
        <v>6607</v>
      </c>
      <c r="B8403" t="s">
        <v>277</v>
      </c>
      <c r="C8403" t="s">
        <v>346</v>
      </c>
      <c r="D8403" t="s">
        <v>1851</v>
      </c>
      <c r="E8403">
        <v>4.0999999999999996</v>
      </c>
      <c r="F8403">
        <v>39</v>
      </c>
      <c r="G8403" s="21">
        <v>20.100000000000001</v>
      </c>
      <c r="H8403">
        <v>2018</v>
      </c>
      <c r="J8403" t="str">
        <f>_xlfn.CONCAT(Table1[#This Row])</f>
        <v>Liaison Pinot Noir 2018GermanyBadenEnderle &amp; Moll4.13920.12018</v>
      </c>
      <c r="S8403" t="b">
        <v>0</v>
      </c>
    </row>
    <row r="8404" spans="1:19" x14ac:dyDescent="0.2">
      <c r="A8404" t="s">
        <v>6596</v>
      </c>
      <c r="B8404" t="s">
        <v>9</v>
      </c>
      <c r="C8404" t="s">
        <v>172</v>
      </c>
      <c r="D8404" t="s">
        <v>6597</v>
      </c>
      <c r="E8404">
        <v>3.8</v>
      </c>
      <c r="F8404">
        <v>39</v>
      </c>
      <c r="G8404" s="21">
        <v>10.6</v>
      </c>
      <c r="H8404">
        <v>2018</v>
      </c>
      <c r="J8404" t="str">
        <f>_xlfn.CONCAT(Table1[#This Row])</f>
        <v>À Coural 2018FranceLanguedocAmiel3.83910.62018</v>
      </c>
      <c r="S8404" t="b">
        <v>0</v>
      </c>
    </row>
    <row r="8405" spans="1:19" x14ac:dyDescent="0.2">
      <c r="A8405" t="s">
        <v>6645</v>
      </c>
      <c r="B8405" t="s">
        <v>196</v>
      </c>
      <c r="C8405" t="s">
        <v>656</v>
      </c>
      <c r="D8405" t="s">
        <v>3003</v>
      </c>
      <c r="E8405">
        <v>3.8</v>
      </c>
      <c r="F8405">
        <v>39</v>
      </c>
      <c r="G8405" s="21">
        <v>12.53</v>
      </c>
      <c r="H8405">
        <v>2018</v>
      </c>
      <c r="J8405" t="str">
        <f>_xlfn.CONCAT(Table1[#This Row])</f>
        <v>Paz Malbec 2018ArgentinaSan JuanBodega Finca Las Moras3.83912.532018</v>
      </c>
      <c r="S8405" t="b">
        <v>0</v>
      </c>
    </row>
    <row r="8406" spans="1:19" x14ac:dyDescent="0.2">
      <c r="A8406" t="s">
        <v>1223</v>
      </c>
      <c r="B8406" t="s">
        <v>16</v>
      </c>
      <c r="C8406" t="s">
        <v>1224</v>
      </c>
      <c r="D8406" t="s">
        <v>5270</v>
      </c>
      <c r="E8406">
        <v>3.7</v>
      </c>
      <c r="F8406">
        <v>39</v>
      </c>
      <c r="G8406" s="21">
        <v>7</v>
      </c>
      <c r="H8406">
        <v>2018</v>
      </c>
      <c r="J8406" t="str">
        <f>_xlfn.CONCAT(Table1[#This Row])</f>
        <v>Bardolino Classico 2018ItalyBardolino ClassicoLe Morette3.73972018</v>
      </c>
      <c r="S8406" t="b">
        <v>0</v>
      </c>
    </row>
    <row r="8407" spans="1:19" x14ac:dyDescent="0.2">
      <c r="A8407" t="s">
        <v>6627</v>
      </c>
      <c r="B8407" t="s">
        <v>9</v>
      </c>
      <c r="C8407" t="s">
        <v>724</v>
      </c>
      <c r="D8407" t="s">
        <v>4608</v>
      </c>
      <c r="E8407">
        <v>3.6</v>
      </c>
      <c r="F8407">
        <v>39</v>
      </c>
      <c r="G8407" s="21">
        <v>9.5</v>
      </c>
      <c r="H8407">
        <v>2018</v>
      </c>
      <c r="J8407" t="str">
        <f>_xlfn.CONCAT(Table1[#This Row])</f>
        <v>Classique La Clape Rouge 2018FranceLa ClapeChâteau d'Anglès3.6399.52018</v>
      </c>
      <c r="S8407" t="b">
        <v>0</v>
      </c>
    </row>
    <row r="8408" spans="1:19" x14ac:dyDescent="0.2">
      <c r="A8408" t="s">
        <v>6630</v>
      </c>
      <c r="B8408" t="s">
        <v>16</v>
      </c>
      <c r="C8408" t="s">
        <v>1463</v>
      </c>
      <c r="D8408" t="s">
        <v>661</v>
      </c>
      <c r="E8408">
        <v>3.6</v>
      </c>
      <c r="F8408">
        <v>39</v>
      </c>
      <c r="G8408" s="21">
        <v>7.32</v>
      </c>
      <c r="H8408">
        <v>2018</v>
      </c>
      <c r="J8408" t="str">
        <f>_xlfn.CONCAT(Table1[#This Row])</f>
        <v>Aglianico Beneventano 2018ItalyCampaniaEpicuro3.6397.322018</v>
      </c>
      <c r="S8408" t="b">
        <v>0</v>
      </c>
    </row>
    <row r="8409" spans="1:19" x14ac:dyDescent="0.2">
      <c r="A8409" t="s">
        <v>730</v>
      </c>
      <c r="B8409" t="s">
        <v>16</v>
      </c>
      <c r="C8409" t="s">
        <v>302</v>
      </c>
      <c r="D8409" t="s">
        <v>4746</v>
      </c>
      <c r="E8409">
        <v>3.6</v>
      </c>
      <c r="F8409">
        <v>39</v>
      </c>
      <c r="G8409" s="21">
        <v>9.5</v>
      </c>
      <c r="H8409">
        <v>2018</v>
      </c>
      <c r="J8409" t="str">
        <f>_xlfn.CONCAT(Table1[#This Row])</f>
        <v>Primitivo di Manduria 2018ItalyPrimitivo di ManduriaTerre Avare3.6399.52018</v>
      </c>
      <c r="S8409" t="b">
        <v>0</v>
      </c>
    </row>
    <row r="8410" spans="1:19" x14ac:dyDescent="0.2">
      <c r="A8410" t="s">
        <v>6506</v>
      </c>
      <c r="B8410" t="s">
        <v>16</v>
      </c>
      <c r="C8410" t="s">
        <v>3085</v>
      </c>
      <c r="D8410" t="s">
        <v>123</v>
      </c>
      <c r="E8410">
        <v>3.7</v>
      </c>
      <c r="F8410">
        <v>38</v>
      </c>
      <c r="G8410" s="21">
        <v>6.73</v>
      </c>
      <c r="H8410">
        <v>2018</v>
      </c>
      <c r="J8410" t="str">
        <f>_xlfn.CONCAT(Table1[#This Row])</f>
        <v>Sud Tarantino Primitivo - Merlot 2018ItalyTarantinoSan Marzano3.7386.732018</v>
      </c>
      <c r="S8410" t="b">
        <v>0</v>
      </c>
    </row>
    <row r="8411" spans="1:19" x14ac:dyDescent="0.2">
      <c r="A8411" t="s">
        <v>6502</v>
      </c>
      <c r="B8411" t="s">
        <v>66</v>
      </c>
      <c r="C8411" t="s">
        <v>487</v>
      </c>
      <c r="D8411" t="s">
        <v>170</v>
      </c>
      <c r="E8411">
        <v>3.6</v>
      </c>
      <c r="F8411">
        <v>38</v>
      </c>
      <c r="G8411" s="21">
        <v>15.95</v>
      </c>
      <c r="H8411">
        <v>2018</v>
      </c>
      <c r="J8411" t="str">
        <f>_xlfn.CONCAT(Table1[#This Row])</f>
        <v>Vinyarets 2018SpainPenedèsTorres3.63815.952018</v>
      </c>
      <c r="S8411" t="b">
        <v>0</v>
      </c>
    </row>
    <row r="8412" spans="1:19" x14ac:dyDescent="0.2">
      <c r="A8412" t="s">
        <v>6380</v>
      </c>
      <c r="B8412" t="s">
        <v>9</v>
      </c>
      <c r="C8412" t="s">
        <v>3368</v>
      </c>
      <c r="D8412" t="s">
        <v>651</v>
      </c>
      <c r="E8412">
        <v>4.0999999999999996</v>
      </c>
      <c r="F8412">
        <v>37</v>
      </c>
      <c r="G8412" s="21">
        <v>22.22</v>
      </c>
      <c r="H8412">
        <v>2018</v>
      </c>
      <c r="J8412" t="str">
        <f>_xlfn.CONCAT(Table1[#This Row])</f>
        <v>Vacqueyras 2018FranceVacqueyrasM. Chapoutier4.13722.222018</v>
      </c>
      <c r="S8412" t="b">
        <v>0</v>
      </c>
    </row>
    <row r="8413" spans="1:19" x14ac:dyDescent="0.2">
      <c r="A8413" t="s">
        <v>6398</v>
      </c>
      <c r="B8413" t="s">
        <v>66</v>
      </c>
      <c r="C8413" t="s">
        <v>313</v>
      </c>
      <c r="D8413" t="s">
        <v>1370</v>
      </c>
      <c r="E8413">
        <v>3.9</v>
      </c>
      <c r="F8413">
        <v>37</v>
      </c>
      <c r="G8413" s="21">
        <v>18.95</v>
      </c>
      <c r="H8413">
        <v>2018</v>
      </c>
      <c r="J8413" t="str">
        <f>_xlfn.CONCAT(Table1[#This Row])</f>
        <v>La Garnatxa Fosca del Priorat 2018SpainPrioratProyecto Garnachas de España3.93718.952018</v>
      </c>
      <c r="S8413" t="b">
        <v>0</v>
      </c>
    </row>
    <row r="8414" spans="1:19" x14ac:dyDescent="0.2">
      <c r="A8414" t="s">
        <v>396</v>
      </c>
      <c r="B8414" t="s">
        <v>16</v>
      </c>
      <c r="C8414" t="s">
        <v>294</v>
      </c>
      <c r="D8414" t="s">
        <v>608</v>
      </c>
      <c r="E8414">
        <v>3.8</v>
      </c>
      <c r="F8414">
        <v>37</v>
      </c>
      <c r="G8414" s="21">
        <v>12.57</v>
      </c>
      <c r="H8414">
        <v>2018</v>
      </c>
      <c r="J8414" t="str">
        <f>_xlfn.CONCAT(Table1[#This Row])</f>
        <v>Rosso di Montalcino 2018ItalyRosso di MontalcinoTenuta Il Poggione3.83712.572018</v>
      </c>
      <c r="S8414" t="b">
        <v>0</v>
      </c>
    </row>
    <row r="8415" spans="1:19" x14ac:dyDescent="0.2">
      <c r="A8415" t="s">
        <v>174</v>
      </c>
      <c r="B8415" t="s">
        <v>34</v>
      </c>
      <c r="C8415" t="s">
        <v>150</v>
      </c>
      <c r="D8415" t="s">
        <v>790</v>
      </c>
      <c r="E8415">
        <v>3.7</v>
      </c>
      <c r="F8415">
        <v>37</v>
      </c>
      <c r="G8415" s="21">
        <v>6.75</v>
      </c>
      <c r="H8415">
        <v>2018</v>
      </c>
      <c r="J8415" t="str">
        <f>_xlfn.CONCAT(Table1[#This Row])</f>
        <v>Merlot 2018ChileCentral ValleyCarmen3.7376.752018</v>
      </c>
      <c r="S8415" t="b">
        <v>0</v>
      </c>
    </row>
    <row r="8416" spans="1:19" x14ac:dyDescent="0.2">
      <c r="A8416" t="s">
        <v>6424</v>
      </c>
      <c r="B8416" t="s">
        <v>66</v>
      </c>
      <c r="C8416" t="s">
        <v>480</v>
      </c>
      <c r="D8416" t="s">
        <v>2415</v>
      </c>
      <c r="E8416">
        <v>3.7</v>
      </c>
      <c r="F8416">
        <v>37</v>
      </c>
      <c r="G8416" s="21">
        <v>6.69</v>
      </c>
      <c r="H8416">
        <v>2018</v>
      </c>
      <c r="J8416" t="str">
        <f>_xlfn.CONCAT(Table1[#This Row])</f>
        <v>Goru Organic 2018SpainJumillaEGO3.7376.692018</v>
      </c>
      <c r="S8416" t="b">
        <v>0</v>
      </c>
    </row>
    <row r="8417" spans="1:19" x14ac:dyDescent="0.2">
      <c r="A8417" t="s">
        <v>2029</v>
      </c>
      <c r="B8417" t="s">
        <v>16</v>
      </c>
      <c r="C8417" t="s">
        <v>663</v>
      </c>
      <c r="D8417" t="s">
        <v>3935</v>
      </c>
      <c r="E8417">
        <v>3.6</v>
      </c>
      <c r="F8417">
        <v>37</v>
      </c>
      <c r="G8417" s="21">
        <v>9.4499999999999993</v>
      </c>
      <c r="H8417">
        <v>2018</v>
      </c>
      <c r="J8417" t="str">
        <f>_xlfn.CONCAT(Table1[#This Row])</f>
        <v>Valpolicella 2018ItalyValpolicellaLatium Morini3.6379.452018</v>
      </c>
      <c r="S8417" t="b">
        <v>0</v>
      </c>
    </row>
    <row r="8418" spans="1:19" x14ac:dyDescent="0.2">
      <c r="A8418" t="s">
        <v>149</v>
      </c>
      <c r="B8418" t="s">
        <v>34</v>
      </c>
      <c r="C8418" t="s">
        <v>150</v>
      </c>
      <c r="D8418" t="s">
        <v>2006</v>
      </c>
      <c r="E8418">
        <v>3.5</v>
      </c>
      <c r="F8418">
        <v>37</v>
      </c>
      <c r="G8418" s="21">
        <v>5.5</v>
      </c>
      <c r="H8418">
        <v>2018</v>
      </c>
      <c r="J8418" t="str">
        <f>_xlfn.CONCAT(Table1[#This Row])</f>
        <v>Cabernet Sauvignon 2018ChileCentral Valleyde Gras3.5375.52018</v>
      </c>
      <c r="S8418" t="b">
        <v>0</v>
      </c>
    </row>
    <row r="8419" spans="1:19" x14ac:dyDescent="0.2">
      <c r="A8419" t="s">
        <v>6415</v>
      </c>
      <c r="B8419" t="s">
        <v>66</v>
      </c>
      <c r="C8419" t="s">
        <v>241</v>
      </c>
      <c r="D8419" t="s">
        <v>1940</v>
      </c>
      <c r="E8419">
        <v>3.3</v>
      </c>
      <c r="F8419">
        <v>37</v>
      </c>
      <c r="G8419" s="21">
        <v>4.99</v>
      </c>
      <c r="H8419">
        <v>2018</v>
      </c>
      <c r="J8419" t="str">
        <f>_xlfn.CONCAT(Table1[#This Row])</f>
        <v>Consigna Cabernet Sauvignon 2018SpainCastillaFélix Solís3.3374.992018</v>
      </c>
      <c r="S8419" t="b">
        <v>0</v>
      </c>
    </row>
    <row r="8420" spans="1:19" x14ac:dyDescent="0.2">
      <c r="A8420" t="s">
        <v>6233</v>
      </c>
      <c r="B8420" t="s">
        <v>16</v>
      </c>
      <c r="C8420" t="s">
        <v>93</v>
      </c>
      <c r="D8420" t="s">
        <v>6234</v>
      </c>
      <c r="E8420">
        <v>3.9</v>
      </c>
      <c r="F8420">
        <v>36</v>
      </c>
      <c r="G8420" s="21">
        <v>12.45</v>
      </c>
      <c r="H8420">
        <v>2018</v>
      </c>
      <c r="J8420" t="str">
        <f>_xlfn.CONCAT(Table1[#This Row])</f>
        <v>Tenuta la Gabbiola Chianti Classico 2018ItalyChianti ClassicoSan Michele a Torri3.93612.452018</v>
      </c>
      <c r="S8420" t="b">
        <v>0</v>
      </c>
    </row>
    <row r="8421" spans="1:19" x14ac:dyDescent="0.2">
      <c r="A8421" t="s">
        <v>2686</v>
      </c>
      <c r="B8421" t="s">
        <v>34</v>
      </c>
      <c r="C8421" t="s">
        <v>718</v>
      </c>
      <c r="D8421" t="s">
        <v>2356</v>
      </c>
      <c r="E8421">
        <v>3.8</v>
      </c>
      <c r="F8421">
        <v>36</v>
      </c>
      <c r="G8421" s="21">
        <v>6.35</v>
      </c>
      <c r="H8421">
        <v>2018</v>
      </c>
      <c r="J8421" t="str">
        <f>_xlfn.CONCAT(Table1[#This Row])</f>
        <v>Reserva Cabernet Sauvignon 2018ChileColchagua ValleyMontes3.8366.352018</v>
      </c>
      <c r="S8421" t="b">
        <v>0</v>
      </c>
    </row>
    <row r="8422" spans="1:19" x14ac:dyDescent="0.2">
      <c r="A8422" t="s">
        <v>3288</v>
      </c>
      <c r="B8422" t="s">
        <v>16</v>
      </c>
      <c r="C8422" t="s">
        <v>470</v>
      </c>
      <c r="D8422" t="s">
        <v>3148</v>
      </c>
      <c r="E8422">
        <v>3.5</v>
      </c>
      <c r="F8422">
        <v>36</v>
      </c>
      <c r="G8422" s="21">
        <v>10.28</v>
      </c>
      <c r="H8422">
        <v>2018</v>
      </c>
      <c r="J8422" t="str">
        <f>_xlfn.CONCAT(Table1[#This Row])</f>
        <v>Valpolicella Classico 2018ItalyValpolicella ClassicoCottini3.53610.282018</v>
      </c>
      <c r="S8422" t="b">
        <v>0</v>
      </c>
    </row>
    <row r="8423" spans="1:19" x14ac:dyDescent="0.2">
      <c r="A8423" t="s">
        <v>2444</v>
      </c>
      <c r="B8423" t="s">
        <v>16</v>
      </c>
      <c r="C8423" t="s">
        <v>586</v>
      </c>
      <c r="D8423" t="s">
        <v>5203</v>
      </c>
      <c r="E8423">
        <v>3.5</v>
      </c>
      <c r="F8423">
        <v>36</v>
      </c>
      <c r="G8423" s="21">
        <v>6.99</v>
      </c>
      <c r="H8423">
        <v>2018</v>
      </c>
      <c r="J8423" t="str">
        <f>_xlfn.CONCAT(Table1[#This Row])</f>
        <v>Dolcetto d'Alba 2018ItalyDolcetto d'AlbaScanavino3.5366.992018</v>
      </c>
      <c r="S8423" t="b">
        <v>0</v>
      </c>
    </row>
    <row r="8424" spans="1:19" x14ac:dyDescent="0.2">
      <c r="A8424" t="s">
        <v>6264</v>
      </c>
      <c r="B8424" t="s">
        <v>66</v>
      </c>
      <c r="C8424" t="s">
        <v>147</v>
      </c>
      <c r="D8424" t="s">
        <v>1940</v>
      </c>
      <c r="E8424">
        <v>3</v>
      </c>
      <c r="F8424">
        <v>36</v>
      </c>
      <c r="G8424" s="21">
        <v>4.6900000000000004</v>
      </c>
      <c r="H8424">
        <v>2018</v>
      </c>
      <c r="J8424" t="str">
        <f>_xlfn.CONCAT(Table1[#This Row])</f>
        <v>Sendas del Rey Tempranillo - Garnacha 2018SpainCastilla y LeónFélix Solís3364.692018</v>
      </c>
      <c r="S8424" t="b">
        <v>0</v>
      </c>
    </row>
    <row r="8425" spans="1:19" x14ac:dyDescent="0.2">
      <c r="A8425" t="s">
        <v>6149</v>
      </c>
      <c r="B8425" t="s">
        <v>30</v>
      </c>
      <c r="C8425" t="s">
        <v>6150</v>
      </c>
      <c r="D8425" t="s">
        <v>6151</v>
      </c>
      <c r="E8425">
        <v>4.4000000000000004</v>
      </c>
      <c r="F8425">
        <v>35</v>
      </c>
      <c r="G8425" s="21">
        <v>87.9</v>
      </c>
      <c r="H8425">
        <v>2018</v>
      </c>
      <c r="J8425" t="str">
        <f>_xlfn.CONCAT(Table1[#This Row])</f>
        <v>Block 3 Pinot Noir 2018New ZealandCentral OtagoFelton Road4.43587.92018</v>
      </c>
      <c r="S8425" t="b">
        <v>0</v>
      </c>
    </row>
    <row r="8426" spans="1:19" x14ac:dyDescent="0.2">
      <c r="A8426" t="s">
        <v>3517</v>
      </c>
      <c r="B8426" t="s">
        <v>16</v>
      </c>
      <c r="C8426" t="s">
        <v>748</v>
      </c>
      <c r="D8426" t="s">
        <v>4076</v>
      </c>
      <c r="E8426">
        <v>3.8</v>
      </c>
      <c r="F8426">
        <v>35</v>
      </c>
      <c r="G8426" s="21">
        <v>11.45</v>
      </c>
      <c r="H8426">
        <v>2018</v>
      </c>
      <c r="J8426" t="str">
        <f>_xlfn.CONCAT(Table1[#This Row])</f>
        <v>Morellino di Scansano 2018ItalyMaremma ToscanaVal delle Rose3.83511.452018</v>
      </c>
      <c r="S8426" t="b">
        <v>0</v>
      </c>
    </row>
    <row r="8427" spans="1:19" x14ac:dyDescent="0.2">
      <c r="A8427" t="s">
        <v>6123</v>
      </c>
      <c r="B8427" t="s">
        <v>16</v>
      </c>
      <c r="C8427" t="s">
        <v>74</v>
      </c>
      <c r="D8427" t="s">
        <v>75</v>
      </c>
      <c r="E8427">
        <v>3.7</v>
      </c>
      <c r="F8427">
        <v>35</v>
      </c>
      <c r="G8427" s="21">
        <v>5.85</v>
      </c>
      <c r="H8427">
        <v>2018</v>
      </c>
      <c r="J8427" t="str">
        <f>_xlfn.CONCAT(Table1[#This Row])</f>
        <v>Anticaia Primitivo Salento 2018ItalySalentoSan Donaci3.7355.852018</v>
      </c>
      <c r="S8427" t="b">
        <v>0</v>
      </c>
    </row>
    <row r="8428" spans="1:19" x14ac:dyDescent="0.2">
      <c r="A8428" t="s">
        <v>6162</v>
      </c>
      <c r="B8428" t="s">
        <v>62</v>
      </c>
      <c r="C8428" t="s">
        <v>1798</v>
      </c>
      <c r="D8428" t="s">
        <v>6163</v>
      </c>
      <c r="E8428">
        <v>3.3</v>
      </c>
      <c r="F8428">
        <v>35</v>
      </c>
      <c r="G8428" s="21">
        <v>9.5</v>
      </c>
      <c r="H8428">
        <v>2018</v>
      </c>
      <c r="J8428" t="str">
        <f>_xlfn.CONCAT(Table1[#This Row])</f>
        <v>Splattered Toad Shiraz 2018South AfricaCoastal RegionCape Point Vineyards3.3359.52018</v>
      </c>
      <c r="S8428" t="b">
        <v>0</v>
      </c>
    </row>
    <row r="8429" spans="1:19" x14ac:dyDescent="0.2">
      <c r="A8429" t="s">
        <v>6006</v>
      </c>
      <c r="B8429" t="s">
        <v>16</v>
      </c>
      <c r="C8429" t="s">
        <v>404</v>
      </c>
      <c r="D8429" t="s">
        <v>6007</v>
      </c>
      <c r="E8429">
        <v>4</v>
      </c>
      <c r="F8429">
        <v>34</v>
      </c>
      <c r="G8429" s="21">
        <v>14.54</v>
      </c>
      <c r="H8429">
        <v>2018</v>
      </c>
      <c r="J8429" t="str">
        <f>_xlfn.CONCAT(Table1[#This Row])</f>
        <v>Vernatsch Freisinger 2018ItalySüdtirol - Alto AdigeTramin43414.542018</v>
      </c>
      <c r="S8429" t="b">
        <v>0</v>
      </c>
    </row>
    <row r="8430" spans="1:19" x14ac:dyDescent="0.2">
      <c r="A8430" t="s">
        <v>6024</v>
      </c>
      <c r="B8430" t="s">
        <v>9</v>
      </c>
      <c r="C8430" t="s">
        <v>1603</v>
      </c>
      <c r="D8430" t="s">
        <v>6025</v>
      </c>
      <c r="E8430">
        <v>4</v>
      </c>
      <c r="F8430">
        <v>34</v>
      </c>
      <c r="G8430" s="21">
        <v>8.7100000000000009</v>
      </c>
      <c r="H8430">
        <v>2018</v>
      </c>
      <c r="J8430" t="str">
        <f>_xlfn.CONCAT(Table1[#This Row])</f>
        <v>Terroir d'Altitude Malbec 2018FranceLanguedoc-RoussillonFortant4348.712018</v>
      </c>
      <c r="S8430" t="b">
        <v>0</v>
      </c>
    </row>
    <row r="8431" spans="1:19" x14ac:dyDescent="0.2">
      <c r="A8431" t="s">
        <v>6040</v>
      </c>
      <c r="B8431" t="s">
        <v>9</v>
      </c>
      <c r="C8431" t="s">
        <v>175</v>
      </c>
      <c r="D8431" t="s">
        <v>6041</v>
      </c>
      <c r="E8431">
        <v>4</v>
      </c>
      <c r="F8431">
        <v>34</v>
      </c>
      <c r="G8431" s="21">
        <v>6.39</v>
      </c>
      <c r="H8431">
        <v>2018</v>
      </c>
      <c r="J8431" t="str">
        <f>_xlfn.CONCAT(Table1[#This Row])</f>
        <v>Cabernet - Syrah 2018FrancePays d'OcLes Belles Lavandières4346.392018</v>
      </c>
      <c r="S8431" t="b">
        <v>0</v>
      </c>
    </row>
    <row r="8432" spans="1:19" x14ac:dyDescent="0.2">
      <c r="A8432" t="s">
        <v>5674</v>
      </c>
      <c r="B8432" t="s">
        <v>9</v>
      </c>
      <c r="C8432" t="s">
        <v>742</v>
      </c>
      <c r="D8432" t="s">
        <v>3296</v>
      </c>
      <c r="E8432">
        <v>3.8</v>
      </c>
      <c r="F8432">
        <v>34</v>
      </c>
      <c r="G8432" s="21">
        <v>7.7</v>
      </c>
      <c r="H8432">
        <v>2018</v>
      </c>
      <c r="J8432" t="str">
        <f>_xlfn.CONCAT(Table1[#This Row])</f>
        <v>Bordeaux Supérieur 2018FranceBordeaux SupérieurChâteau Landonnet3.8347.72018</v>
      </c>
      <c r="S8432" t="b">
        <v>0</v>
      </c>
    </row>
    <row r="8433" spans="1:19" x14ac:dyDescent="0.2">
      <c r="A8433" t="s">
        <v>6004</v>
      </c>
      <c r="B8433" t="s">
        <v>9</v>
      </c>
      <c r="C8433" t="s">
        <v>50</v>
      </c>
      <c r="D8433" t="s">
        <v>6005</v>
      </c>
      <c r="E8433">
        <v>3.8</v>
      </c>
      <c r="F8433">
        <v>34</v>
      </c>
      <c r="G8433" s="21">
        <v>9.74</v>
      </c>
      <c r="H8433">
        <v>2018</v>
      </c>
      <c r="J8433" t="str">
        <f>_xlfn.CONCAT(Table1[#This Row])</f>
        <v>Stécia Rouge 2018FranceTerrasses du LarzacDomaine des Crès Ricards3.8349.742018</v>
      </c>
      <c r="S8433" t="b">
        <v>0</v>
      </c>
    </row>
    <row r="8434" spans="1:19" x14ac:dyDescent="0.2">
      <c r="A8434" t="s">
        <v>5998</v>
      </c>
      <c r="B8434" t="s">
        <v>9</v>
      </c>
      <c r="C8434" t="s">
        <v>1157</v>
      </c>
      <c r="D8434" t="s">
        <v>1581</v>
      </c>
      <c r="E8434">
        <v>3.7</v>
      </c>
      <c r="F8434">
        <v>34</v>
      </c>
      <c r="G8434" s="21">
        <v>16.09</v>
      </c>
      <c r="H8434">
        <v>2018</v>
      </c>
      <c r="J8434" t="str">
        <f>_xlfn.CONCAT(Table1[#This Row])</f>
        <v>La Napoleon Beaujolais Villages 2018FranceBeaujolais-VillagesClotaire Michal3.73416.092018</v>
      </c>
      <c r="S8434" t="b">
        <v>0</v>
      </c>
    </row>
    <row r="8435" spans="1:19" x14ac:dyDescent="0.2">
      <c r="A8435" t="s">
        <v>6029</v>
      </c>
      <c r="B8435" t="s">
        <v>34</v>
      </c>
      <c r="C8435" t="s">
        <v>1191</v>
      </c>
      <c r="D8435" t="s">
        <v>1194</v>
      </c>
      <c r="E8435">
        <v>3.7</v>
      </c>
      <c r="F8435">
        <v>34</v>
      </c>
      <c r="G8435" s="21">
        <v>6.9</v>
      </c>
      <c r="H8435">
        <v>2018</v>
      </c>
      <c r="J8435" t="str">
        <f>_xlfn.CONCAT(Table1[#This Row])</f>
        <v>Silvestre Carmenère 2018ChileRapel ValleyOchagavia3.7346.92018</v>
      </c>
      <c r="S8435" t="b">
        <v>0</v>
      </c>
    </row>
    <row r="8436" spans="1:19" x14ac:dyDescent="0.2">
      <c r="A8436" t="s">
        <v>174</v>
      </c>
      <c r="B8436" t="s">
        <v>9</v>
      </c>
      <c r="C8436" t="s">
        <v>175</v>
      </c>
      <c r="D8436" t="s">
        <v>631</v>
      </c>
      <c r="E8436">
        <v>3.7</v>
      </c>
      <c r="F8436">
        <v>34</v>
      </c>
      <c r="G8436" s="21">
        <v>7.27</v>
      </c>
      <c r="H8436">
        <v>2018</v>
      </c>
      <c r="J8436" t="str">
        <f>_xlfn.CONCAT(Table1[#This Row])</f>
        <v>Merlot 2018FrancePays d'OcLa Forge Estate3.7347.272018</v>
      </c>
      <c r="S8436" t="b">
        <v>0</v>
      </c>
    </row>
    <row r="8437" spans="1:19" x14ac:dyDescent="0.2">
      <c r="A8437" t="s">
        <v>5989</v>
      </c>
      <c r="B8437" t="s">
        <v>66</v>
      </c>
      <c r="C8437" t="s">
        <v>222</v>
      </c>
      <c r="D8437" t="s">
        <v>1034</v>
      </c>
      <c r="E8437">
        <v>3.6</v>
      </c>
      <c r="F8437">
        <v>34</v>
      </c>
      <c r="G8437" s="21">
        <v>7.35</v>
      </c>
      <c r="H8437">
        <v>2018</v>
      </c>
      <c r="J8437" t="str">
        <f>_xlfn.CONCAT(Table1[#This Row])</f>
        <v>Valdehermoso Joven 2018SpainRibera del DueroValderiz3.6347.352018</v>
      </c>
      <c r="S8437" t="b">
        <v>0</v>
      </c>
    </row>
    <row r="8438" spans="1:19" x14ac:dyDescent="0.2">
      <c r="A8438" t="s">
        <v>6012</v>
      </c>
      <c r="B8438" t="s">
        <v>16</v>
      </c>
      <c r="C8438" t="s">
        <v>38</v>
      </c>
      <c r="D8438" t="s">
        <v>6013</v>
      </c>
      <c r="E8438">
        <v>3.6</v>
      </c>
      <c r="F8438">
        <v>34</v>
      </c>
      <c r="G8438" s="21">
        <v>9.5</v>
      </c>
      <c r="H8438">
        <v>2018</v>
      </c>
      <c r="J8438" t="str">
        <f>_xlfn.CONCAT(Table1[#This Row])</f>
        <v>Fattoria di Scannano Chianti 2018ItalyChiantiRocca di Castagnoli3.6349.52018</v>
      </c>
      <c r="S8438" t="b">
        <v>0</v>
      </c>
    </row>
    <row r="8439" spans="1:19" x14ac:dyDescent="0.2">
      <c r="A8439" t="s">
        <v>6042</v>
      </c>
      <c r="B8439" t="s">
        <v>9</v>
      </c>
      <c r="C8439" t="s">
        <v>41</v>
      </c>
      <c r="D8439" t="s">
        <v>3621</v>
      </c>
      <c r="E8439">
        <v>3.6</v>
      </c>
      <c r="F8439">
        <v>34</v>
      </c>
      <c r="G8439" s="21">
        <v>22.42</v>
      </c>
      <c r="H8439">
        <v>2018</v>
      </c>
      <c r="J8439" t="str">
        <f>_xlfn.CONCAT(Table1[#This Row])</f>
        <v>Savoir Vieillir Minervois 2018FranceMinervoisChâteau Maris3.63422.422018</v>
      </c>
      <c r="S8439" t="b">
        <v>0</v>
      </c>
    </row>
    <row r="8440" spans="1:19" x14ac:dyDescent="0.2">
      <c r="A8440" t="s">
        <v>6008</v>
      </c>
      <c r="B8440" t="s">
        <v>66</v>
      </c>
      <c r="C8440" t="s">
        <v>570</v>
      </c>
      <c r="D8440" t="s">
        <v>6009</v>
      </c>
      <c r="E8440">
        <v>3.4</v>
      </c>
      <c r="F8440">
        <v>34</v>
      </c>
      <c r="G8440" s="21">
        <v>5.79</v>
      </c>
      <c r="H8440">
        <v>2018</v>
      </c>
      <c r="J8440" t="str">
        <f>_xlfn.CONCAT(Table1[#This Row])</f>
        <v>Contorsionista Cabernet Sauvignon 2018SpainCariñenaEl Circo3.4345.792018</v>
      </c>
      <c r="S8440" t="b">
        <v>0</v>
      </c>
    </row>
    <row r="8441" spans="1:19" x14ac:dyDescent="0.2">
      <c r="A8441" t="s">
        <v>6049</v>
      </c>
      <c r="B8441" t="s">
        <v>66</v>
      </c>
      <c r="C8441" t="s">
        <v>222</v>
      </c>
      <c r="D8441" t="s">
        <v>963</v>
      </c>
      <c r="E8441">
        <v>3.4</v>
      </c>
      <c r="F8441">
        <v>34</v>
      </c>
      <c r="G8441" s="21">
        <v>7.49</v>
      </c>
      <c r="H8441">
        <v>2018</v>
      </c>
      <c r="J8441" t="str">
        <f>_xlfn.CONCAT(Table1[#This Row])</f>
        <v>Tempranillo Ribera del Duero 2018SpainRibera del DueroCondado de Oriza3.4347.492018</v>
      </c>
      <c r="S8441" t="b">
        <v>0</v>
      </c>
    </row>
    <row r="8442" spans="1:19" x14ac:dyDescent="0.2">
      <c r="A8442" t="s">
        <v>5991</v>
      </c>
      <c r="B8442" t="s">
        <v>277</v>
      </c>
      <c r="C8442" t="s">
        <v>278</v>
      </c>
      <c r="D8442" t="s">
        <v>279</v>
      </c>
      <c r="E8442">
        <v>3.2</v>
      </c>
      <c r="F8442">
        <v>34</v>
      </c>
      <c r="G8442" s="21">
        <v>7.89</v>
      </c>
      <c r="H8442">
        <v>2018</v>
      </c>
      <c r="J8442" t="str">
        <f>_xlfn.CONCAT(Table1[#This Row])</f>
        <v>Prachtstück Rot 2018GermanyPfalzWeingut Metzger3.2347.892018</v>
      </c>
      <c r="S8442" t="b">
        <v>0</v>
      </c>
    </row>
    <row r="8443" spans="1:19" x14ac:dyDescent="0.2">
      <c r="A8443" t="s">
        <v>5827</v>
      </c>
      <c r="B8443" t="s">
        <v>34</v>
      </c>
      <c r="C8443" t="s">
        <v>3011</v>
      </c>
      <c r="D8443" t="s">
        <v>3063</v>
      </c>
      <c r="E8443">
        <v>4</v>
      </c>
      <c r="F8443">
        <v>33</v>
      </c>
      <c r="G8443" s="21">
        <v>20.49</v>
      </c>
      <c r="H8443">
        <v>2018</v>
      </c>
      <c r="J8443" t="str">
        <f>_xlfn.CONCAT(Table1[#This Row])</f>
        <v>Wild Slopes CGM Red 2018ChileAconcaguaOuter Limits43320.492018</v>
      </c>
      <c r="S8443" t="b">
        <v>0</v>
      </c>
    </row>
    <row r="8444" spans="1:19" x14ac:dyDescent="0.2">
      <c r="A8444" t="s">
        <v>5849</v>
      </c>
      <c r="B8444" t="s">
        <v>9</v>
      </c>
      <c r="C8444" t="s">
        <v>5201</v>
      </c>
      <c r="D8444" t="s">
        <v>5202</v>
      </c>
      <c r="E8444">
        <v>3.7</v>
      </c>
      <c r="F8444">
        <v>33</v>
      </c>
      <c r="G8444" s="21">
        <v>14.89</v>
      </c>
      <c r="H8444">
        <v>2018</v>
      </c>
      <c r="J8444" t="str">
        <f>_xlfn.CONCAT(Table1[#This Row])</f>
        <v>La Séductrice 2018FranceMalepèreLa Louvière3.73314.892018</v>
      </c>
      <c r="S8444" t="b">
        <v>0</v>
      </c>
    </row>
    <row r="8445" spans="1:19" x14ac:dyDescent="0.2">
      <c r="A8445" t="s">
        <v>5850</v>
      </c>
      <c r="B8445" t="s">
        <v>46</v>
      </c>
      <c r="C8445" t="s">
        <v>59</v>
      </c>
      <c r="D8445" t="s">
        <v>5851</v>
      </c>
      <c r="E8445">
        <v>3.7</v>
      </c>
      <c r="F8445">
        <v>33</v>
      </c>
      <c r="G8445" s="21">
        <v>7.6</v>
      </c>
      <c r="H8445">
        <v>2018</v>
      </c>
      <c r="J8445" t="str">
        <f>_xlfn.CONCAT(Table1[#This Row])</f>
        <v>Jock McPherson Cabernet Sauvignon 2018AustraliaSouth Eastern AustraliaMcPherson3.7337.62018</v>
      </c>
      <c r="S8445" t="b">
        <v>0</v>
      </c>
    </row>
    <row r="8446" spans="1:19" x14ac:dyDescent="0.2">
      <c r="A8446" t="s">
        <v>5860</v>
      </c>
      <c r="B8446" t="s">
        <v>9</v>
      </c>
      <c r="C8446" t="s">
        <v>989</v>
      </c>
      <c r="D8446" t="s">
        <v>3638</v>
      </c>
      <c r="E8446">
        <v>3.7</v>
      </c>
      <c r="F8446">
        <v>33</v>
      </c>
      <c r="G8446" s="21">
        <v>17.059999999999999</v>
      </c>
      <c r="H8446">
        <v>2018</v>
      </c>
      <c r="J8446" t="str">
        <f>_xlfn.CONCAT(Table1[#This Row])</f>
        <v>Les Grézeaux Chinon 2018FranceChinonBernard Baudry3.73317.062018</v>
      </c>
      <c r="S8446" t="b">
        <v>0</v>
      </c>
    </row>
    <row r="8447" spans="1:19" x14ac:dyDescent="0.2">
      <c r="A8447" t="s">
        <v>5831</v>
      </c>
      <c r="B8447" t="s">
        <v>16</v>
      </c>
      <c r="C8447" t="s">
        <v>228</v>
      </c>
      <c r="D8447" t="s">
        <v>1714</v>
      </c>
      <c r="E8447">
        <v>3.6</v>
      </c>
      <c r="F8447">
        <v>33</v>
      </c>
      <c r="G8447" s="21">
        <v>7.7</v>
      </c>
      <c r="H8447">
        <v>2018</v>
      </c>
      <c r="J8447" t="str">
        <f>_xlfn.CONCAT(Table1[#This Row])</f>
        <v>Gilusia Syrah 2018ItalyTerre SicilianeTenuta Rapitalà3.6337.72018</v>
      </c>
      <c r="S8447" t="b">
        <v>0</v>
      </c>
    </row>
    <row r="8448" spans="1:19" x14ac:dyDescent="0.2">
      <c r="A8448" t="s">
        <v>5871</v>
      </c>
      <c r="B8448" t="s">
        <v>62</v>
      </c>
      <c r="C8448" t="s">
        <v>1171</v>
      </c>
      <c r="D8448" t="s">
        <v>5872</v>
      </c>
      <c r="E8448">
        <v>3.6</v>
      </c>
      <c r="F8448">
        <v>33</v>
      </c>
      <c r="G8448" s="21">
        <v>11.5</v>
      </c>
      <c r="H8448">
        <v>2018</v>
      </c>
      <c r="J8448" t="str">
        <f>_xlfn.CONCAT(Table1[#This Row])</f>
        <v>Ja-Mocha Pinotage 2018South AfricaWestern CapeSimonsvlei3.63311.52018</v>
      </c>
      <c r="S8448" t="b">
        <v>0</v>
      </c>
    </row>
    <row r="8449" spans="1:19" x14ac:dyDescent="0.2">
      <c r="A8449" t="s">
        <v>5894</v>
      </c>
      <c r="B8449" t="s">
        <v>16</v>
      </c>
      <c r="C8449" t="s">
        <v>404</v>
      </c>
      <c r="D8449" t="s">
        <v>5463</v>
      </c>
      <c r="E8449">
        <v>3.6</v>
      </c>
      <c r="F8449">
        <v>33</v>
      </c>
      <c r="G8449" s="21">
        <v>10.23</v>
      </c>
      <c r="H8449">
        <v>2018</v>
      </c>
      <c r="J8449" t="str">
        <f>_xlfn.CONCAT(Table1[#This Row])</f>
        <v>Raut Lagrein 2018ItalySüdtirol - Alto AdigePeter Zemmer3.63310.232018</v>
      </c>
      <c r="S8449" t="b">
        <v>0</v>
      </c>
    </row>
    <row r="8450" spans="1:19" x14ac:dyDescent="0.2">
      <c r="A8450" t="s">
        <v>5841</v>
      </c>
      <c r="B8450" t="s">
        <v>982</v>
      </c>
      <c r="C8450" t="s">
        <v>5842</v>
      </c>
      <c r="D8450" t="s">
        <v>5843</v>
      </c>
      <c r="E8450">
        <v>3.5</v>
      </c>
      <c r="F8450">
        <v>33</v>
      </c>
      <c r="G8450" s="21">
        <v>27.78</v>
      </c>
      <c r="H8450">
        <v>2018</v>
      </c>
      <c r="J8450" t="str">
        <f>_xlfn.CONCAT(Table1[#This Row])</f>
        <v>Fläscher Pinot Noir 2018SwitzerlandGraubündenHansruedi Adank3.53327.782018</v>
      </c>
      <c r="S8450" t="b">
        <v>0</v>
      </c>
    </row>
    <row r="8451" spans="1:19" x14ac:dyDescent="0.2">
      <c r="A8451" t="s">
        <v>5863</v>
      </c>
      <c r="B8451" t="s">
        <v>196</v>
      </c>
      <c r="C8451" t="s">
        <v>197</v>
      </c>
      <c r="D8451" t="s">
        <v>5864</v>
      </c>
      <c r="E8451">
        <v>3.2</v>
      </c>
      <c r="F8451">
        <v>33</v>
      </c>
      <c r="G8451" s="21">
        <v>5.16</v>
      </c>
      <c r="H8451">
        <v>2018</v>
      </c>
      <c r="J8451" t="str">
        <f>_xlfn.CONCAT(Table1[#This Row])</f>
        <v>Hereford Tinto 2018ArgentinaMendozaBodegas la Rosa3.2335.162018</v>
      </c>
      <c r="S8451" t="b">
        <v>0</v>
      </c>
    </row>
    <row r="8452" spans="1:19" x14ac:dyDescent="0.2">
      <c r="A8452" t="s">
        <v>174</v>
      </c>
      <c r="B8452" t="s">
        <v>16</v>
      </c>
      <c r="C8452" t="s">
        <v>99</v>
      </c>
      <c r="D8452" t="s">
        <v>5192</v>
      </c>
      <c r="E8452">
        <v>4</v>
      </c>
      <c r="F8452">
        <v>32</v>
      </c>
      <c r="G8452" s="21">
        <v>5.9</v>
      </c>
      <c r="H8452">
        <v>2018</v>
      </c>
      <c r="J8452" t="str">
        <f>_xlfn.CONCAT(Table1[#This Row])</f>
        <v>Merlot 2018ItalyVenetoCastelforte4325.92018</v>
      </c>
      <c r="S8452" t="b">
        <v>0</v>
      </c>
    </row>
    <row r="8453" spans="1:19" x14ac:dyDescent="0.2">
      <c r="A8453" t="s">
        <v>2840</v>
      </c>
      <c r="B8453" t="s">
        <v>16</v>
      </c>
      <c r="C8453" t="s">
        <v>299</v>
      </c>
      <c r="D8453" t="s">
        <v>5749</v>
      </c>
      <c r="E8453">
        <v>4</v>
      </c>
      <c r="F8453">
        <v>32</v>
      </c>
      <c r="G8453" s="21">
        <v>16.46</v>
      </c>
      <c r="H8453">
        <v>2018</v>
      </c>
      <c r="J8453" t="str">
        <f>_xlfn.CONCAT(Table1[#This Row])</f>
        <v>Cannonau di Sardegna 2018ItalyCannonau di SardegnaAntonella Corda43216.462018</v>
      </c>
      <c r="S8453" t="b">
        <v>0</v>
      </c>
    </row>
    <row r="8454" spans="1:19" x14ac:dyDescent="0.2">
      <c r="A8454" t="s">
        <v>5709</v>
      </c>
      <c r="B8454" t="s">
        <v>23</v>
      </c>
      <c r="C8454" t="s">
        <v>5710</v>
      </c>
      <c r="D8454" t="s">
        <v>5711</v>
      </c>
      <c r="E8454">
        <v>3.9</v>
      </c>
      <c r="F8454">
        <v>32</v>
      </c>
      <c r="G8454" s="21">
        <v>9.99</v>
      </c>
      <c r="H8454">
        <v>2018</v>
      </c>
      <c r="J8454" t="str">
        <f>_xlfn.CONCAT(Table1[#This Row])</f>
        <v>Kellermeister Privat Blauer Zweigelt Trocken 2018AustriaKremstalWinzer Krems3.9329.992018</v>
      </c>
      <c r="S8454" t="b">
        <v>0</v>
      </c>
    </row>
    <row r="8455" spans="1:19" x14ac:dyDescent="0.2">
      <c r="A8455" t="s">
        <v>149</v>
      </c>
      <c r="B8455" t="s">
        <v>34</v>
      </c>
      <c r="C8455" t="s">
        <v>150</v>
      </c>
      <c r="D8455" t="s">
        <v>5714</v>
      </c>
      <c r="E8455">
        <v>3.8</v>
      </c>
      <c r="F8455">
        <v>32</v>
      </c>
      <c r="G8455" s="21">
        <v>4.25</v>
      </c>
      <c r="H8455">
        <v>2018</v>
      </c>
      <c r="J8455" t="str">
        <f>_xlfn.CONCAT(Table1[#This Row])</f>
        <v>Cabernet Sauvignon 2018ChileCentral ValleySierra Noble3.8324.252018</v>
      </c>
      <c r="S8455" t="b">
        <v>0</v>
      </c>
    </row>
    <row r="8456" spans="1:19" x14ac:dyDescent="0.2">
      <c r="A8456" t="s">
        <v>5674</v>
      </c>
      <c r="B8456" t="s">
        <v>9</v>
      </c>
      <c r="C8456" t="s">
        <v>742</v>
      </c>
      <c r="D8456" t="s">
        <v>3871</v>
      </c>
      <c r="E8456">
        <v>3.7</v>
      </c>
      <c r="F8456">
        <v>32</v>
      </c>
      <c r="G8456" s="21">
        <v>10.75</v>
      </c>
      <c r="H8456">
        <v>2018</v>
      </c>
      <c r="J8456" t="str">
        <f>_xlfn.CONCAT(Table1[#This Row])</f>
        <v>Bordeaux Supérieur 2018FranceBordeaux SupérieurChâteau du Lort3.73210.752018</v>
      </c>
      <c r="S8456" t="b">
        <v>0</v>
      </c>
    </row>
    <row r="8457" spans="1:19" x14ac:dyDescent="0.2">
      <c r="A8457" t="s">
        <v>5739</v>
      </c>
      <c r="B8457" t="s">
        <v>66</v>
      </c>
      <c r="C8457" t="s">
        <v>222</v>
      </c>
      <c r="D8457" t="s">
        <v>1034</v>
      </c>
      <c r="E8457">
        <v>3.7</v>
      </c>
      <c r="F8457">
        <v>32</v>
      </c>
      <c r="G8457" s="21">
        <v>8.9499999999999993</v>
      </c>
      <c r="H8457">
        <v>2018</v>
      </c>
      <c r="J8457" t="str">
        <f>_xlfn.CONCAT(Table1[#This Row])</f>
        <v>Valdehermoso Roble 2018SpainRibera del DueroValderiz3.7328.952018</v>
      </c>
      <c r="S8457" t="b">
        <v>0</v>
      </c>
    </row>
    <row r="8458" spans="1:19" x14ac:dyDescent="0.2">
      <c r="A8458" t="s">
        <v>5724</v>
      </c>
      <c r="B8458" t="s">
        <v>66</v>
      </c>
      <c r="C8458" t="s">
        <v>669</v>
      </c>
      <c r="D8458" t="s">
        <v>5725</v>
      </c>
      <c r="E8458">
        <v>3.6</v>
      </c>
      <c r="F8458">
        <v>32</v>
      </c>
      <c r="G8458" s="21">
        <v>10.95</v>
      </c>
      <c r="H8458">
        <v>2018</v>
      </c>
      <c r="J8458" t="str">
        <f>_xlfn.CONCAT(Table1[#This Row])</f>
        <v>Naturel 2018SpainValenciaLos Frailes3.63210.952018</v>
      </c>
      <c r="S8458" t="b">
        <v>0</v>
      </c>
    </row>
    <row r="8459" spans="1:19" x14ac:dyDescent="0.2">
      <c r="A8459" t="s">
        <v>5681</v>
      </c>
      <c r="B8459" t="s">
        <v>16</v>
      </c>
      <c r="C8459" t="s">
        <v>53</v>
      </c>
      <c r="D8459" t="s">
        <v>5682</v>
      </c>
      <c r="E8459">
        <v>3.4</v>
      </c>
      <c r="F8459">
        <v>32</v>
      </c>
      <c r="G8459" s="21">
        <v>5.5</v>
      </c>
      <c r="H8459">
        <v>2018</v>
      </c>
      <c r="J8459" t="str">
        <f>_xlfn.CONCAT(Table1[#This Row])</f>
        <v>Primitivo Puglia 2018ItalyPugliaMontecore3.4325.52018</v>
      </c>
      <c r="S8459" t="b">
        <v>0</v>
      </c>
    </row>
    <row r="8460" spans="1:19" x14ac:dyDescent="0.2">
      <c r="A8460" t="s">
        <v>5559</v>
      </c>
      <c r="B8460" t="s">
        <v>9</v>
      </c>
      <c r="C8460" t="s">
        <v>935</v>
      </c>
      <c r="D8460" t="s">
        <v>5560</v>
      </c>
      <c r="E8460">
        <v>4</v>
      </c>
      <c r="F8460">
        <v>31</v>
      </c>
      <c r="G8460" s="21">
        <v>9.65</v>
      </c>
      <c r="H8460">
        <v>2018</v>
      </c>
      <c r="J8460" t="str">
        <f>_xlfn.CONCAT(Table1[#This Row])</f>
        <v>Sablet (L'Olivet) 2018FranceCôtes-du-Rhône-Villages 'Sablet'Notre Dame des Pallières4319.652018</v>
      </c>
      <c r="S8460" t="b">
        <v>0</v>
      </c>
    </row>
    <row r="8461" spans="1:19" x14ac:dyDescent="0.2">
      <c r="A8461" t="s">
        <v>5599</v>
      </c>
      <c r="B8461" t="s">
        <v>196</v>
      </c>
      <c r="C8461" t="s">
        <v>197</v>
      </c>
      <c r="D8461" t="s">
        <v>1484</v>
      </c>
      <c r="E8461">
        <v>4</v>
      </c>
      <c r="F8461">
        <v>31</v>
      </c>
      <c r="G8461" s="21">
        <v>8.5399999999999991</v>
      </c>
      <c r="H8461">
        <v>2018</v>
      </c>
      <c r="J8461" t="str">
        <f>_xlfn.CONCAT(Table1[#This Row])</f>
        <v>Terroir Series Malbec 2018ArgentinaMendozaKaiken4318.542018</v>
      </c>
      <c r="S8461" t="b">
        <v>0</v>
      </c>
    </row>
    <row r="8462" spans="1:19" x14ac:dyDescent="0.2">
      <c r="A8462" t="s">
        <v>5543</v>
      </c>
      <c r="B8462" t="s">
        <v>277</v>
      </c>
      <c r="C8462" t="s">
        <v>1021</v>
      </c>
      <c r="D8462" t="s">
        <v>5415</v>
      </c>
      <c r="E8462">
        <v>3.7</v>
      </c>
      <c r="F8462">
        <v>31</v>
      </c>
      <c r="G8462" s="21">
        <v>9.9499999999999993</v>
      </c>
      <c r="H8462">
        <v>2018</v>
      </c>
      <c r="J8462" t="str">
        <f>_xlfn.CONCAT(Table1[#This Row])</f>
        <v>Julius Rot Trocken 2018GermanyFrankenJuliusspital3.7319.952018</v>
      </c>
      <c r="S8462" t="b">
        <v>0</v>
      </c>
    </row>
    <row r="8463" spans="1:19" x14ac:dyDescent="0.2">
      <c r="A8463" t="s">
        <v>5585</v>
      </c>
      <c r="B8463" t="s">
        <v>16</v>
      </c>
      <c r="C8463" t="s">
        <v>1925</v>
      </c>
      <c r="D8463" t="s">
        <v>2550</v>
      </c>
      <c r="E8463">
        <v>3.7</v>
      </c>
      <c r="F8463">
        <v>31</v>
      </c>
      <c r="G8463" s="21">
        <v>8.89</v>
      </c>
      <c r="H8463">
        <v>2018</v>
      </c>
      <c r="J8463" t="str">
        <f>_xlfn.CONCAT(Table1[#This Row])</f>
        <v>Don Camillo Sangiovese 2018ItalyTerre di ChietiFarnese3.7318.892018</v>
      </c>
      <c r="S8463" t="b">
        <v>0</v>
      </c>
    </row>
    <row r="8464" spans="1:19" x14ac:dyDescent="0.2">
      <c r="A8464" t="s">
        <v>5591</v>
      </c>
      <c r="B8464" t="s">
        <v>66</v>
      </c>
      <c r="C8464" t="s">
        <v>308</v>
      </c>
      <c r="D8464" t="s">
        <v>5089</v>
      </c>
      <c r="E8464">
        <v>3.7</v>
      </c>
      <c r="F8464">
        <v>31</v>
      </c>
      <c r="G8464" s="21">
        <v>8.4499999999999993</v>
      </c>
      <c r="H8464">
        <v>2018</v>
      </c>
      <c r="J8464" t="str">
        <f>_xlfn.CONCAT(Table1[#This Row])</f>
        <v>Selección 2018SpainRiojaSierra Cantabria3.7318.452018</v>
      </c>
      <c r="S8464" t="b">
        <v>0</v>
      </c>
    </row>
    <row r="8465" spans="1:19" x14ac:dyDescent="0.2">
      <c r="A8465" t="s">
        <v>5555</v>
      </c>
      <c r="B8465" t="s">
        <v>9</v>
      </c>
      <c r="C8465" t="s">
        <v>4825</v>
      </c>
      <c r="D8465" t="s">
        <v>5556</v>
      </c>
      <c r="E8465">
        <v>3.5</v>
      </c>
      <c r="F8465">
        <v>31</v>
      </c>
      <c r="G8465" s="21">
        <v>5.95</v>
      </c>
      <c r="H8465">
        <v>2018</v>
      </c>
      <c r="J8465" t="str">
        <f>_xlfn.CONCAT(Table1[#This Row])</f>
        <v>Merlot - Syrah 2018FranceCôtes de GascogneDomaine du Mage3.5315.952018</v>
      </c>
      <c r="S8465" t="b">
        <v>0</v>
      </c>
    </row>
    <row r="8466" spans="1:19" x14ac:dyDescent="0.2">
      <c r="A8466" t="s">
        <v>3294</v>
      </c>
      <c r="B8466" t="s">
        <v>9</v>
      </c>
      <c r="C8466" t="s">
        <v>1157</v>
      </c>
      <c r="D8466" t="s">
        <v>5573</v>
      </c>
      <c r="E8466">
        <v>3.5</v>
      </c>
      <c r="F8466">
        <v>31</v>
      </c>
      <c r="G8466" s="21">
        <v>10.68</v>
      </c>
      <c r="H8466">
        <v>2018</v>
      </c>
      <c r="J8466" t="str">
        <f>_xlfn.CONCAT(Table1[#This Row])</f>
        <v>Beaujolais-Villages 2018FranceBeaujolais-VillagesAntonin Rodet3.53110.682018</v>
      </c>
      <c r="S8466" t="b">
        <v>0</v>
      </c>
    </row>
    <row r="8467" spans="1:19" x14ac:dyDescent="0.2">
      <c r="A8467" t="s">
        <v>5594</v>
      </c>
      <c r="B8467" t="s">
        <v>277</v>
      </c>
      <c r="C8467" t="s">
        <v>826</v>
      </c>
      <c r="D8467" t="s">
        <v>5595</v>
      </c>
      <c r="E8467">
        <v>3.4</v>
      </c>
      <c r="F8467">
        <v>31</v>
      </c>
      <c r="G8467" s="21">
        <v>5.38</v>
      </c>
      <c r="H8467">
        <v>2018</v>
      </c>
      <c r="J8467" t="str">
        <f>_xlfn.CONCAT(Table1[#This Row])</f>
        <v>Katzenbeisser Samtrot 2018GermanyWürttembergLauffener3.4315.382018</v>
      </c>
      <c r="S8467" t="b">
        <v>0</v>
      </c>
    </row>
    <row r="8468" spans="1:19" x14ac:dyDescent="0.2">
      <c r="A8468" t="s">
        <v>5604</v>
      </c>
      <c r="B8468" t="s">
        <v>66</v>
      </c>
      <c r="C8468" t="s">
        <v>241</v>
      </c>
      <c r="D8468" t="s">
        <v>2507</v>
      </c>
      <c r="E8468">
        <v>3.3</v>
      </c>
      <c r="F8468">
        <v>31</v>
      </c>
      <c r="G8468" s="21">
        <v>6.54</v>
      </c>
      <c r="H8468">
        <v>2018</v>
      </c>
      <c r="J8468" t="str">
        <f>_xlfn.CONCAT(Table1[#This Row])</f>
        <v>Musso Tempranillo 2018SpainCastillaCasa Rojo3.3316.542018</v>
      </c>
      <c r="S8468" t="b">
        <v>0</v>
      </c>
    </row>
    <row r="8469" spans="1:19" x14ac:dyDescent="0.2">
      <c r="A8469" t="s">
        <v>5589</v>
      </c>
      <c r="B8469" t="s">
        <v>9</v>
      </c>
      <c r="C8469" t="s">
        <v>3039</v>
      </c>
      <c r="D8469" t="s">
        <v>5590</v>
      </c>
      <c r="E8469">
        <v>3</v>
      </c>
      <c r="F8469">
        <v>31</v>
      </c>
      <c r="G8469" s="21">
        <v>9.74</v>
      </c>
      <c r="H8469">
        <v>2018</v>
      </c>
      <c r="J8469" t="str">
        <f>_xlfn.CONCAT(Table1[#This Row])</f>
        <v>Pinot Noir Alsace 2018FranceAlsaceWolfberger3319.742018</v>
      </c>
      <c r="S8469" t="b">
        <v>0</v>
      </c>
    </row>
    <row r="8470" spans="1:19" x14ac:dyDescent="0.2">
      <c r="A8470" t="s">
        <v>5445</v>
      </c>
      <c r="B8470" t="s">
        <v>9</v>
      </c>
      <c r="C8470" t="s">
        <v>1603</v>
      </c>
      <c r="D8470" t="s">
        <v>1414</v>
      </c>
      <c r="E8470">
        <v>4.2</v>
      </c>
      <c r="F8470">
        <v>30</v>
      </c>
      <c r="G8470" s="21">
        <v>13.55</v>
      </c>
      <c r="H8470">
        <v>2018</v>
      </c>
      <c r="J8470" t="str">
        <f>_xlfn.CONCAT(Table1[#This Row])</f>
        <v>Réserve Royale 2018FranceLanguedoc-RoussillonAnciens Temps4.23013.552018</v>
      </c>
      <c r="S8470" t="b">
        <v>0</v>
      </c>
    </row>
    <row r="8471" spans="1:19" x14ac:dyDescent="0.2">
      <c r="A8471" t="s">
        <v>396</v>
      </c>
      <c r="B8471" t="s">
        <v>16</v>
      </c>
      <c r="C8471" t="s">
        <v>294</v>
      </c>
      <c r="D8471" t="s">
        <v>3995</v>
      </c>
      <c r="E8471">
        <v>4.2</v>
      </c>
      <c r="F8471">
        <v>30</v>
      </c>
      <c r="G8471" s="21">
        <v>38.700000000000003</v>
      </c>
      <c r="H8471">
        <v>2018</v>
      </c>
      <c r="J8471" t="str">
        <f>_xlfn.CONCAT(Table1[#This Row])</f>
        <v>Rosso di Montalcino 2018ItalyRosso di MontalcinoSalvioni4.23038.72018</v>
      </c>
      <c r="S8471" t="b">
        <v>0</v>
      </c>
    </row>
    <row r="8472" spans="1:19" x14ac:dyDescent="0.2">
      <c r="A8472" t="s">
        <v>5393</v>
      </c>
      <c r="B8472" t="s">
        <v>16</v>
      </c>
      <c r="C8472" t="s">
        <v>17</v>
      </c>
      <c r="D8472" t="s">
        <v>1164</v>
      </c>
      <c r="E8472">
        <v>4.0999999999999996</v>
      </c>
      <c r="F8472">
        <v>30</v>
      </c>
      <c r="G8472" s="21">
        <v>6.95</v>
      </c>
      <c r="H8472">
        <v>2018</v>
      </c>
      <c r="J8472" t="str">
        <f>_xlfn.CONCAT(Table1[#This Row])</f>
        <v>Il Messo Governo Toscana 2018ItalyToscanaBarbanera4.1306.952018</v>
      </c>
      <c r="S8472" t="b">
        <v>0</v>
      </c>
    </row>
    <row r="8473" spans="1:19" x14ac:dyDescent="0.2">
      <c r="A8473" t="s">
        <v>5363</v>
      </c>
      <c r="B8473" t="s">
        <v>62</v>
      </c>
      <c r="C8473" t="s">
        <v>63</v>
      </c>
      <c r="D8473" t="s">
        <v>1125</v>
      </c>
      <c r="E8473">
        <v>4</v>
      </c>
      <c r="F8473">
        <v>30</v>
      </c>
      <c r="G8473" s="21">
        <v>21.99</v>
      </c>
      <c r="H8473">
        <v>2018</v>
      </c>
      <c r="J8473" t="str">
        <f>_xlfn.CONCAT(Table1[#This Row])</f>
        <v>Estate Vineyards Cabernet Sauvignon 2018South AfricaStellenboschRust En Vrede43021.992018</v>
      </c>
      <c r="S8473" t="b">
        <v>0</v>
      </c>
    </row>
    <row r="8474" spans="1:19" x14ac:dyDescent="0.2">
      <c r="A8474" t="s">
        <v>5421</v>
      </c>
      <c r="B8474" t="s">
        <v>9</v>
      </c>
      <c r="C8474" t="s">
        <v>1420</v>
      </c>
      <c r="D8474" t="s">
        <v>1421</v>
      </c>
      <c r="E8474">
        <v>3.9</v>
      </c>
      <c r="F8474">
        <v>30</v>
      </c>
      <c r="G8474" s="21">
        <v>29.15</v>
      </c>
      <c r="H8474">
        <v>2018</v>
      </c>
      <c r="J8474" t="str">
        <f>_xlfn.CONCAT(Table1[#This Row])</f>
        <v>Argile Rouge 2018FranceVins des AllobrogesDomaine des Ardoisieres3.93029.152018</v>
      </c>
      <c r="S8474" t="b">
        <v>0</v>
      </c>
    </row>
    <row r="8475" spans="1:19" x14ac:dyDescent="0.2">
      <c r="A8475" t="s">
        <v>5452</v>
      </c>
      <c r="B8475" t="s">
        <v>9</v>
      </c>
      <c r="C8475" t="s">
        <v>5453</v>
      </c>
      <c r="D8475" t="s">
        <v>5454</v>
      </c>
      <c r="E8475">
        <v>3.9</v>
      </c>
      <c r="F8475">
        <v>30</v>
      </c>
      <c r="G8475" s="21">
        <v>14.75</v>
      </c>
      <c r="H8475">
        <v>2018</v>
      </c>
      <c r="J8475" t="str">
        <f>_xlfn.CONCAT(Table1[#This Row])</f>
        <v>Luberon Rouge 2018FranceLuberonChâteau la Canorgue3.93014.752018</v>
      </c>
      <c r="S8475" t="b">
        <v>0</v>
      </c>
    </row>
    <row r="8476" spans="1:19" x14ac:dyDescent="0.2">
      <c r="A8476" t="s">
        <v>2840</v>
      </c>
      <c r="B8476" t="s">
        <v>16</v>
      </c>
      <c r="C8476" t="s">
        <v>299</v>
      </c>
      <c r="D8476" t="s">
        <v>5314</v>
      </c>
      <c r="E8476">
        <v>3.8</v>
      </c>
      <c r="F8476">
        <v>30</v>
      </c>
      <c r="G8476" s="21">
        <v>9.4499999999999993</v>
      </c>
      <c r="H8476">
        <v>2018</v>
      </c>
      <c r="J8476" t="str">
        <f>_xlfn.CONCAT(Table1[#This Row])</f>
        <v>Cannonau di Sardegna 2018ItalyCannonau di SardegnaSurrau3.8309.452018</v>
      </c>
      <c r="S8476" t="b">
        <v>0</v>
      </c>
    </row>
    <row r="8477" spans="1:19" x14ac:dyDescent="0.2">
      <c r="A8477" t="s">
        <v>630</v>
      </c>
      <c r="B8477" t="s">
        <v>23</v>
      </c>
      <c r="C8477" t="s">
        <v>24</v>
      </c>
      <c r="D8477" t="s">
        <v>25</v>
      </c>
      <c r="E8477">
        <v>3.7</v>
      </c>
      <c r="F8477">
        <v>30</v>
      </c>
      <c r="G8477" s="21">
        <v>11.95</v>
      </c>
      <c r="H8477">
        <v>2018</v>
      </c>
      <c r="J8477" t="str">
        <f>_xlfn.CONCAT(Table1[#This Row])</f>
        <v>Pinot Noir 2018AustriaCarnuntumMarkowitsch3.73011.952018</v>
      </c>
      <c r="S8477" t="b">
        <v>0</v>
      </c>
    </row>
    <row r="8478" spans="1:19" x14ac:dyDescent="0.2">
      <c r="A8478" t="s">
        <v>5395</v>
      </c>
      <c r="B8478" t="s">
        <v>16</v>
      </c>
      <c r="C8478" t="s">
        <v>99</v>
      </c>
      <c r="D8478" t="s">
        <v>5148</v>
      </c>
      <c r="E8478">
        <v>3.6</v>
      </c>
      <c r="F8478">
        <v>30</v>
      </c>
      <c r="G8478" s="21">
        <v>8.2899999999999991</v>
      </c>
      <c r="H8478">
        <v>2018</v>
      </c>
      <c r="J8478" t="str">
        <f>_xlfn.CONCAT(Table1[#This Row])</f>
        <v>Merlot Veneto 2018ItalyVenetoSanta Margherita3.6308.292018</v>
      </c>
      <c r="S8478" t="b">
        <v>0</v>
      </c>
    </row>
    <row r="8479" spans="1:19" x14ac:dyDescent="0.2">
      <c r="A8479" t="s">
        <v>5443</v>
      </c>
      <c r="B8479" t="s">
        <v>16</v>
      </c>
      <c r="C8479" t="s">
        <v>404</v>
      </c>
      <c r="D8479" t="s">
        <v>761</v>
      </c>
      <c r="E8479">
        <v>3.5</v>
      </c>
      <c r="F8479">
        <v>30</v>
      </c>
      <c r="G8479" s="21">
        <v>8.7200000000000006</v>
      </c>
      <c r="H8479">
        <v>2018</v>
      </c>
      <c r="J8479" t="str">
        <f>_xlfn.CONCAT(Table1[#This Row])</f>
        <v>Kalterersee Auslese Classico Superiore 2018ItalySüdtirol - Alto AdigeColterenzio (Schreckbichl)3.5308.722018</v>
      </c>
      <c r="S8479" t="b">
        <v>0</v>
      </c>
    </row>
    <row r="8480" spans="1:19" x14ac:dyDescent="0.2">
      <c r="A8480" t="s">
        <v>58</v>
      </c>
      <c r="B8480" t="s">
        <v>46</v>
      </c>
      <c r="C8480" t="s">
        <v>1669</v>
      </c>
      <c r="D8480" t="s">
        <v>5366</v>
      </c>
      <c r="E8480">
        <v>3.4</v>
      </c>
      <c r="F8480">
        <v>30</v>
      </c>
      <c r="G8480" s="21">
        <v>7.35</v>
      </c>
      <c r="H8480">
        <v>2018</v>
      </c>
      <c r="J8480" t="str">
        <f>_xlfn.CONCAT(Table1[#This Row])</f>
        <v>Shiraz 2018AustraliaRiverinaPokerface3.4307.352018</v>
      </c>
      <c r="S8480" t="b">
        <v>0</v>
      </c>
    </row>
    <row r="8481" spans="1:19" x14ac:dyDescent="0.2">
      <c r="A8481" t="s">
        <v>5374</v>
      </c>
      <c r="B8481" t="s">
        <v>16</v>
      </c>
      <c r="C8481" t="s">
        <v>404</v>
      </c>
      <c r="D8481" t="s">
        <v>5375</v>
      </c>
      <c r="E8481">
        <v>3.4</v>
      </c>
      <c r="F8481">
        <v>30</v>
      </c>
      <c r="G8481" s="21">
        <v>12</v>
      </c>
      <c r="H8481">
        <v>2018</v>
      </c>
      <c r="J8481" t="str">
        <f>_xlfn.CONCAT(Table1[#This Row])</f>
        <v>Prestige Cabernet Sauvignon 2018ItalySüdtirol - Alto AdigeWilhelm Walch3.430122018</v>
      </c>
      <c r="S8481" t="b">
        <v>0</v>
      </c>
    </row>
    <row r="8482" spans="1:19" x14ac:dyDescent="0.2">
      <c r="A8482" t="s">
        <v>1258</v>
      </c>
      <c r="B8482" t="s">
        <v>16</v>
      </c>
      <c r="C8482" t="s">
        <v>20</v>
      </c>
      <c r="D8482" t="s">
        <v>5383</v>
      </c>
      <c r="E8482">
        <v>3.4</v>
      </c>
      <c r="F8482">
        <v>30</v>
      </c>
      <c r="G8482" s="21">
        <v>5.81</v>
      </c>
      <c r="H8482">
        <v>2018</v>
      </c>
      <c r="J8482" t="str">
        <f>_xlfn.CONCAT(Table1[#This Row])</f>
        <v>Bardolino 2018ItalyBardolinoMontecelli3.4305.812018</v>
      </c>
      <c r="S8482" t="b">
        <v>0</v>
      </c>
    </row>
    <row r="8483" spans="1:19" x14ac:dyDescent="0.2">
      <c r="A8483" t="s">
        <v>5395</v>
      </c>
      <c r="B8483" t="s">
        <v>16</v>
      </c>
      <c r="C8483" t="s">
        <v>99</v>
      </c>
      <c r="D8483" t="s">
        <v>5396</v>
      </c>
      <c r="E8483">
        <v>3.3</v>
      </c>
      <c r="F8483">
        <v>30</v>
      </c>
      <c r="G8483" s="21">
        <v>5.29</v>
      </c>
      <c r="H8483">
        <v>2018</v>
      </c>
      <c r="J8483" t="str">
        <f>_xlfn.CONCAT(Table1[#This Row])</f>
        <v>Merlot Veneto 2018ItalyVenetoVivolo di Sasso3.3305.292018</v>
      </c>
      <c r="S8483" t="b">
        <v>0</v>
      </c>
    </row>
    <row r="8484" spans="1:19" x14ac:dyDescent="0.2">
      <c r="A8484" t="s">
        <v>5196</v>
      </c>
      <c r="B8484" t="s">
        <v>16</v>
      </c>
      <c r="C8484" t="s">
        <v>404</v>
      </c>
      <c r="D8484" t="s">
        <v>5197</v>
      </c>
      <c r="E8484">
        <v>4.0999999999999996</v>
      </c>
      <c r="F8484">
        <v>29</v>
      </c>
      <c r="G8484" s="21">
        <v>15.95</v>
      </c>
      <c r="H8484">
        <v>2018</v>
      </c>
      <c r="J8484" t="str">
        <f>_xlfn.CONCAT(Table1[#This Row])</f>
        <v>Graf von Meran Lagrein 2018ItalySüdtirol - Alto AdigeKellerei Meran4.12915.952018</v>
      </c>
      <c r="S8484" t="b">
        <v>0</v>
      </c>
    </row>
    <row r="8485" spans="1:19" x14ac:dyDescent="0.2">
      <c r="A8485" t="s">
        <v>5254</v>
      </c>
      <c r="B8485" t="s">
        <v>16</v>
      </c>
      <c r="C8485" t="s">
        <v>53</v>
      </c>
      <c r="D8485" t="s">
        <v>2092</v>
      </c>
      <c r="E8485">
        <v>4.0999999999999996</v>
      </c>
      <c r="F8485">
        <v>29</v>
      </c>
      <c r="G8485" s="21">
        <v>8.9499999999999993</v>
      </c>
      <c r="H8485">
        <v>2018</v>
      </c>
      <c r="J8485" t="str">
        <f>_xlfn.CONCAT(Table1[#This Row])</f>
        <v>Primanero Appassimento 2018ItalyPugliaPaololeo4.1298.952018</v>
      </c>
      <c r="S8485" t="b">
        <v>0</v>
      </c>
    </row>
    <row r="8486" spans="1:19" x14ac:dyDescent="0.2">
      <c r="A8486" t="s">
        <v>1309</v>
      </c>
      <c r="B8486" t="s">
        <v>23</v>
      </c>
      <c r="C8486" t="s">
        <v>247</v>
      </c>
      <c r="D8486" t="s">
        <v>272</v>
      </c>
      <c r="E8486">
        <v>3.8</v>
      </c>
      <c r="F8486">
        <v>29</v>
      </c>
      <c r="G8486" s="21">
        <v>9.82</v>
      </c>
      <c r="H8486">
        <v>2018</v>
      </c>
      <c r="J8486" t="str">
        <f>_xlfn.CONCAT(Table1[#This Row])</f>
        <v>Zweigelt 2018AustriaBurgenlandPaul Achs3.8299.822018</v>
      </c>
      <c r="S8486" t="b">
        <v>0</v>
      </c>
    </row>
    <row r="8487" spans="1:19" x14ac:dyDescent="0.2">
      <c r="A8487" t="s">
        <v>5239</v>
      </c>
      <c r="B8487" t="s">
        <v>30</v>
      </c>
      <c r="C8487" t="s">
        <v>236</v>
      </c>
      <c r="D8487" t="s">
        <v>5240</v>
      </c>
      <c r="E8487">
        <v>3.7</v>
      </c>
      <c r="F8487">
        <v>29</v>
      </c>
      <c r="G8487" s="21">
        <v>23.88</v>
      </c>
      <c r="H8487">
        <v>2018</v>
      </c>
      <c r="J8487" t="str">
        <f>_xlfn.CONCAT(Table1[#This Row])</f>
        <v>Winemakers' Reserve Pinot Noir 2018New ZealandMarlboroughBabich3.72923.882018</v>
      </c>
      <c r="S8487" t="b">
        <v>0</v>
      </c>
    </row>
    <row r="8488" spans="1:19" x14ac:dyDescent="0.2">
      <c r="A8488" t="s">
        <v>3560</v>
      </c>
      <c r="B8488" t="s">
        <v>9</v>
      </c>
      <c r="C8488" t="s">
        <v>175</v>
      </c>
      <c r="D8488" t="s">
        <v>631</v>
      </c>
      <c r="E8488">
        <v>3.7</v>
      </c>
      <c r="F8488">
        <v>29</v>
      </c>
      <c r="G8488" s="21">
        <v>7.27</v>
      </c>
      <c r="H8488">
        <v>2018</v>
      </c>
      <c r="J8488" t="str">
        <f>_xlfn.CONCAT(Table1[#This Row])</f>
        <v>Syrah 2018FrancePays d'OcLa Forge Estate3.7297.272018</v>
      </c>
      <c r="S8488" t="b">
        <v>0</v>
      </c>
    </row>
    <row r="8489" spans="1:19" x14ac:dyDescent="0.2">
      <c r="A8489" t="s">
        <v>5184</v>
      </c>
      <c r="B8489" t="s">
        <v>9</v>
      </c>
      <c r="C8489" t="s">
        <v>2568</v>
      </c>
      <c r="D8489" t="s">
        <v>4405</v>
      </c>
      <c r="E8489">
        <v>3.6</v>
      </c>
      <c r="F8489">
        <v>29</v>
      </c>
      <c r="G8489" s="21">
        <v>16.899999999999999</v>
      </c>
      <c r="H8489">
        <v>2018</v>
      </c>
      <c r="J8489" t="str">
        <f>_xlfn.CONCAT(Table1[#This Row])</f>
        <v>Pic-Saint-Loup 2018FrancePic-Saint-LoupMortiès3.62916.92018</v>
      </c>
      <c r="S8489" t="b">
        <v>0</v>
      </c>
    </row>
    <row r="8490" spans="1:19" x14ac:dyDescent="0.2">
      <c r="A8490" t="s">
        <v>5188</v>
      </c>
      <c r="B8490" t="s">
        <v>16</v>
      </c>
      <c r="C8490" t="s">
        <v>5189</v>
      </c>
      <c r="D8490" t="s">
        <v>5190</v>
      </c>
      <c r="E8490">
        <v>3.6</v>
      </c>
      <c r="F8490">
        <v>29</v>
      </c>
      <c r="G8490" s="21">
        <v>7.9</v>
      </c>
      <c r="H8490">
        <v>2018</v>
      </c>
      <c r="J8490" t="str">
        <f>_xlfn.CONCAT(Table1[#This Row])</f>
        <v>I Scuri Cabernet Sauvignon 2018ItalyVeneziaBorgo Molino3.6297.92018</v>
      </c>
      <c r="S8490" t="b">
        <v>0</v>
      </c>
    </row>
    <row r="8491" spans="1:19" x14ac:dyDescent="0.2">
      <c r="A8491" t="s">
        <v>5207</v>
      </c>
      <c r="B8491" t="s">
        <v>277</v>
      </c>
      <c r="C8491" t="s">
        <v>346</v>
      </c>
      <c r="D8491" t="s">
        <v>5208</v>
      </c>
      <c r="E8491">
        <v>3.6</v>
      </c>
      <c r="F8491">
        <v>29</v>
      </c>
      <c r="G8491" s="21">
        <v>7.9</v>
      </c>
      <c r="H8491">
        <v>2018</v>
      </c>
      <c r="J8491" t="str">
        <f>_xlfn.CONCAT(Table1[#This Row])</f>
        <v>Königschaffhauser Vulkanfelsen Spätburgunder Trocken 2018GermanyBadenKönigschaffhausen-Kiechlinsbergen3.6297.92018</v>
      </c>
      <c r="S8491" t="b">
        <v>0</v>
      </c>
    </row>
    <row r="8492" spans="1:19" x14ac:dyDescent="0.2">
      <c r="A8492" t="s">
        <v>5247</v>
      </c>
      <c r="B8492" t="s">
        <v>16</v>
      </c>
      <c r="C8492" t="s">
        <v>931</v>
      </c>
      <c r="D8492" t="s">
        <v>5248</v>
      </c>
      <c r="E8492">
        <v>3.6</v>
      </c>
      <c r="F8492">
        <v>29</v>
      </c>
      <c r="G8492" s="21">
        <v>8.49</v>
      </c>
      <c r="H8492">
        <v>2018</v>
      </c>
      <c r="J8492" t="str">
        <f>_xlfn.CONCAT(Table1[#This Row])</f>
        <v>Refosco dal Peduncolo Rosso 2018ItalyVenezia GiuliaAlturis3.6298.492018</v>
      </c>
      <c r="S8492" t="b">
        <v>0</v>
      </c>
    </row>
    <row r="8493" spans="1:19" x14ac:dyDescent="0.2">
      <c r="A8493" t="s">
        <v>5256</v>
      </c>
      <c r="B8493" t="s">
        <v>23</v>
      </c>
      <c r="C8493" t="s">
        <v>1600</v>
      </c>
      <c r="D8493" t="s">
        <v>4810</v>
      </c>
      <c r="E8493">
        <v>3.6</v>
      </c>
      <c r="F8493">
        <v>29</v>
      </c>
      <c r="G8493" s="21">
        <v>12.4</v>
      </c>
      <c r="H8493">
        <v>2018</v>
      </c>
      <c r="J8493" t="str">
        <f>_xlfn.CONCAT(Table1[#This Row])</f>
        <v>Strassertal Zweigelt 2018AustriaNiederösterreichJohann Topf3.62912.42018</v>
      </c>
      <c r="S8493" t="b">
        <v>0</v>
      </c>
    </row>
    <row r="8494" spans="1:19" x14ac:dyDescent="0.2">
      <c r="A8494" t="s">
        <v>5281</v>
      </c>
      <c r="B8494" t="s">
        <v>16</v>
      </c>
      <c r="C8494" t="s">
        <v>17</v>
      </c>
      <c r="D8494" t="s">
        <v>5282</v>
      </c>
      <c r="E8494">
        <v>3.6</v>
      </c>
      <c r="F8494">
        <v>29</v>
      </c>
      <c r="G8494" s="21">
        <v>10</v>
      </c>
      <c r="H8494">
        <v>2018</v>
      </c>
      <c r="J8494" t="str">
        <f>_xlfn.CONCAT(Table1[#This Row])</f>
        <v>Ceppitaio 2018ItalyToscanaRusso3.629102018</v>
      </c>
      <c r="S8494" t="b">
        <v>0</v>
      </c>
    </row>
    <row r="8495" spans="1:19" x14ac:dyDescent="0.2">
      <c r="A8495" t="s">
        <v>2029</v>
      </c>
      <c r="B8495" t="s">
        <v>16</v>
      </c>
      <c r="C8495" t="s">
        <v>663</v>
      </c>
      <c r="D8495" t="s">
        <v>2757</v>
      </c>
      <c r="E8495">
        <v>3.5</v>
      </c>
      <c r="F8495">
        <v>29</v>
      </c>
      <c r="G8495" s="21">
        <v>6.7</v>
      </c>
      <c r="H8495">
        <v>2018</v>
      </c>
      <c r="J8495" t="str">
        <f>_xlfn.CONCAT(Table1[#This Row])</f>
        <v>Valpolicella 2018ItalyValpolicellaZeni3.5296.72018</v>
      </c>
      <c r="S8495" t="b">
        <v>0</v>
      </c>
    </row>
    <row r="8496" spans="1:19" x14ac:dyDescent="0.2">
      <c r="A8496" t="s">
        <v>3288</v>
      </c>
      <c r="B8496" t="s">
        <v>16</v>
      </c>
      <c r="C8496" t="s">
        <v>470</v>
      </c>
      <c r="D8496" t="s">
        <v>3994</v>
      </c>
      <c r="E8496">
        <v>3.4</v>
      </c>
      <c r="F8496">
        <v>29</v>
      </c>
      <c r="G8496" s="21">
        <v>9.9</v>
      </c>
      <c r="H8496">
        <v>2018</v>
      </c>
      <c r="J8496" t="str">
        <f>_xlfn.CONCAT(Table1[#This Row])</f>
        <v>Valpolicella Classico 2018ItalyValpolicella ClassicoNicolis3.4299.92018</v>
      </c>
      <c r="S8496" t="b">
        <v>0</v>
      </c>
    </row>
    <row r="8497" spans="1:19" x14ac:dyDescent="0.2">
      <c r="A8497" t="s">
        <v>5251</v>
      </c>
      <c r="B8497" t="s">
        <v>16</v>
      </c>
      <c r="C8497" t="s">
        <v>404</v>
      </c>
      <c r="D8497" t="s">
        <v>1932</v>
      </c>
      <c r="E8497">
        <v>3.4</v>
      </c>
      <c r="F8497">
        <v>29</v>
      </c>
      <c r="G8497" s="21">
        <v>8.68</v>
      </c>
      <c r="H8497">
        <v>2018</v>
      </c>
      <c r="J8497" t="str">
        <f>_xlfn.CONCAT(Table1[#This Row])</f>
        <v>St. Magdalener Rieser 2018ItalySüdtirol - Alto AdigeNals Margreid3.4298.682018</v>
      </c>
      <c r="S8497" t="b">
        <v>0</v>
      </c>
    </row>
    <row r="8498" spans="1:19" x14ac:dyDescent="0.2">
      <c r="A8498" t="s">
        <v>5229</v>
      </c>
      <c r="B8498" t="s">
        <v>62</v>
      </c>
      <c r="C8498" t="s">
        <v>5230</v>
      </c>
      <c r="D8498" t="s">
        <v>5231</v>
      </c>
      <c r="E8498">
        <v>3.2</v>
      </c>
      <c r="F8498">
        <v>29</v>
      </c>
      <c r="G8498" s="21">
        <v>7.7</v>
      </c>
      <c r="H8498">
        <v>2018</v>
      </c>
      <c r="J8498" t="str">
        <f>_xlfn.CONCAT(Table1[#This Row])</f>
        <v>Chocoholic Pinotage 2018South AfricaDarlingDarling Cellars3.2297.72018</v>
      </c>
      <c r="S8498" t="b">
        <v>0</v>
      </c>
    </row>
    <row r="8499" spans="1:19" x14ac:dyDescent="0.2">
      <c r="A8499" t="s">
        <v>5034</v>
      </c>
      <c r="B8499" t="s">
        <v>16</v>
      </c>
      <c r="C8499" t="s">
        <v>53</v>
      </c>
      <c r="D8499" t="s">
        <v>2242</v>
      </c>
      <c r="E8499">
        <v>3.9</v>
      </c>
      <c r="F8499">
        <v>28</v>
      </c>
      <c r="G8499" s="21">
        <v>5.75</v>
      </c>
      <c r="H8499">
        <v>2018</v>
      </c>
      <c r="J8499" t="str">
        <f>_xlfn.CONCAT(Table1[#This Row])</f>
        <v>Lunatico Negroamaro 2018ItalyPugliaVigneti del Salento3.9285.752018</v>
      </c>
      <c r="S8499" t="b">
        <v>0</v>
      </c>
    </row>
    <row r="8500" spans="1:19" x14ac:dyDescent="0.2">
      <c r="A8500" t="s">
        <v>5035</v>
      </c>
      <c r="B8500" t="s">
        <v>16</v>
      </c>
      <c r="C8500" t="s">
        <v>74</v>
      </c>
      <c r="D8500" t="s">
        <v>5033</v>
      </c>
      <c r="E8500">
        <v>3.9</v>
      </c>
      <c r="F8500">
        <v>28</v>
      </c>
      <c r="G8500" s="21">
        <v>6.49</v>
      </c>
      <c r="H8500">
        <v>2018</v>
      </c>
      <c r="J8500" t="str">
        <f>_xlfn.CONCAT(Table1[#This Row])</f>
        <v>Negroamaro Salento 2018ItalySalentoCasato di Melzi3.9286.492018</v>
      </c>
      <c r="S8500" t="b">
        <v>0</v>
      </c>
    </row>
    <row r="8501" spans="1:19" x14ac:dyDescent="0.2">
      <c r="A8501" t="s">
        <v>4992</v>
      </c>
      <c r="B8501" t="s">
        <v>9</v>
      </c>
      <c r="C8501" t="s">
        <v>1157</v>
      </c>
      <c r="D8501" t="s">
        <v>4993</v>
      </c>
      <c r="E8501">
        <v>3.8</v>
      </c>
      <c r="F8501">
        <v>28</v>
      </c>
      <c r="G8501" s="21">
        <v>7.95</v>
      </c>
      <c r="H8501">
        <v>2018</v>
      </c>
      <c r="J8501" t="str">
        <f>_xlfn.CONCAT(Table1[#This Row])</f>
        <v>Château de Varennes Sélection Parcellaire Beaujolais-Villages 2018FranceBeaujolais-VillagesAlbert Bichot3.8287.952018</v>
      </c>
      <c r="S8501" t="b">
        <v>0</v>
      </c>
    </row>
    <row r="8502" spans="1:19" x14ac:dyDescent="0.2">
      <c r="A8502" t="s">
        <v>1490</v>
      </c>
      <c r="B8502" t="s">
        <v>16</v>
      </c>
      <c r="C8502" t="s">
        <v>888</v>
      </c>
      <c r="D8502" t="s">
        <v>2221</v>
      </c>
      <c r="E8502">
        <v>3.8</v>
      </c>
      <c r="F8502">
        <v>28</v>
      </c>
      <c r="G8502" s="21">
        <v>8.3699999999999992</v>
      </c>
      <c r="H8502">
        <v>2018</v>
      </c>
      <c r="J8502" t="str">
        <f>_xlfn.CONCAT(Table1[#This Row])</f>
        <v>Rosso di Montepulciano 2018ItalyRosso di MontepulcianoPoggio Alla Sala3.8288.372018</v>
      </c>
      <c r="S8502" t="b">
        <v>0</v>
      </c>
    </row>
    <row r="8503" spans="1:19" x14ac:dyDescent="0.2">
      <c r="A8503" t="s">
        <v>5054</v>
      </c>
      <c r="B8503" t="s">
        <v>9</v>
      </c>
      <c r="C8503" t="s">
        <v>724</v>
      </c>
      <c r="D8503" t="s">
        <v>2936</v>
      </c>
      <c r="E8503">
        <v>3.8</v>
      </c>
      <c r="F8503">
        <v>28</v>
      </c>
      <c r="G8503" s="21">
        <v>13.15</v>
      </c>
      <c r="H8503">
        <v>2018</v>
      </c>
      <c r="J8503" t="str">
        <f>_xlfn.CONCAT(Table1[#This Row])</f>
        <v>Vignelacroix Rouge 2018FranceLa ClapeChâteau Ricardelle3.82813.152018</v>
      </c>
      <c r="S8503" t="b">
        <v>0</v>
      </c>
    </row>
    <row r="8504" spans="1:19" x14ac:dyDescent="0.2">
      <c r="A8504" t="s">
        <v>4963</v>
      </c>
      <c r="B8504" t="s">
        <v>16</v>
      </c>
      <c r="C8504" t="s">
        <v>602</v>
      </c>
      <c r="D8504" t="s">
        <v>1148</v>
      </c>
      <c r="E8504">
        <v>3.6</v>
      </c>
      <c r="F8504">
        <v>28</v>
      </c>
      <c r="G8504" s="21">
        <v>8.2899999999999991</v>
      </c>
      <c r="H8504">
        <v>2018</v>
      </c>
      <c r="J8504" t="str">
        <f>_xlfn.CONCAT(Table1[#This Row])</f>
        <v>Salice Salentino Liante 2018ItalySalice SalentinoCastello Monaci3.6288.292018</v>
      </c>
      <c r="S8504" t="b">
        <v>0</v>
      </c>
    </row>
    <row r="8505" spans="1:19" x14ac:dyDescent="0.2">
      <c r="A8505" t="s">
        <v>5029</v>
      </c>
      <c r="B8505" t="s">
        <v>16</v>
      </c>
      <c r="C8505" t="s">
        <v>638</v>
      </c>
      <c r="D8505" t="s">
        <v>2550</v>
      </c>
      <c r="E8505">
        <v>3.6</v>
      </c>
      <c r="F8505">
        <v>28</v>
      </c>
      <c r="G8505" s="21">
        <v>6.63</v>
      </c>
      <c r="H8505">
        <v>2018</v>
      </c>
      <c r="J8505" t="str">
        <f>_xlfn.CONCAT(Table1[#This Row])</f>
        <v>Primo Montepulciano d'Abruzzo 2018ItalyMontepulciano d'AbruzzoFarnese3.6286.632018</v>
      </c>
      <c r="S8505" t="b">
        <v>0</v>
      </c>
    </row>
    <row r="8506" spans="1:19" x14ac:dyDescent="0.2">
      <c r="A8506" t="s">
        <v>5008</v>
      </c>
      <c r="B8506" t="s">
        <v>16</v>
      </c>
      <c r="C8506" t="s">
        <v>404</v>
      </c>
      <c r="D8506" t="s">
        <v>1932</v>
      </c>
      <c r="E8506">
        <v>3.4</v>
      </c>
      <c r="F8506">
        <v>28</v>
      </c>
      <c r="G8506" s="21">
        <v>10.63</v>
      </c>
      <c r="H8506">
        <v>2018</v>
      </c>
      <c r="J8506" t="str">
        <f>_xlfn.CONCAT(Table1[#This Row])</f>
        <v>Galea Vernatsch 2018ItalySüdtirol - Alto AdigeNals Margreid3.42810.632018</v>
      </c>
      <c r="S8506" t="b">
        <v>0</v>
      </c>
    </row>
    <row r="8507" spans="1:19" x14ac:dyDescent="0.2">
      <c r="A8507" t="s">
        <v>4750</v>
      </c>
      <c r="B8507" t="s">
        <v>66</v>
      </c>
      <c r="C8507" t="s">
        <v>1815</v>
      </c>
      <c r="D8507" t="s">
        <v>3943</v>
      </c>
      <c r="E8507">
        <v>3.9</v>
      </c>
      <c r="F8507">
        <v>27</v>
      </c>
      <c r="G8507" s="21">
        <v>7</v>
      </c>
      <c r="H8507">
        <v>2018</v>
      </c>
      <c r="J8507" t="str">
        <f>_xlfn.CONCAT(Table1[#This Row])</f>
        <v>Garnacha 2018SpainCalatayudIntruso3.92772018</v>
      </c>
      <c r="S8507" t="b">
        <v>0</v>
      </c>
    </row>
    <row r="8508" spans="1:19" x14ac:dyDescent="0.2">
      <c r="A8508" t="s">
        <v>4852</v>
      </c>
      <c r="B8508" t="s">
        <v>9</v>
      </c>
      <c r="C8508" t="s">
        <v>336</v>
      </c>
      <c r="D8508" t="s">
        <v>4853</v>
      </c>
      <c r="E8508">
        <v>3.9</v>
      </c>
      <c r="F8508">
        <v>27</v>
      </c>
      <c r="G8508" s="21">
        <v>8.4499999999999993</v>
      </c>
      <c r="H8508">
        <v>2018</v>
      </c>
      <c r="J8508" t="str">
        <f>_xlfn.CONCAT(Table1[#This Row])</f>
        <v>Cuvée Spéciale Corbières 2018FranceCorbièresChâteau du Grand Caumont3.9278.452018</v>
      </c>
      <c r="S8508" t="b">
        <v>0</v>
      </c>
    </row>
    <row r="8509" spans="1:19" x14ac:dyDescent="0.2">
      <c r="A8509" t="s">
        <v>4804</v>
      </c>
      <c r="B8509" t="s">
        <v>277</v>
      </c>
      <c r="C8509" t="s">
        <v>955</v>
      </c>
      <c r="D8509" t="s">
        <v>4805</v>
      </c>
      <c r="E8509">
        <v>3.8</v>
      </c>
      <c r="F8509">
        <v>27</v>
      </c>
      <c r="G8509" s="21">
        <v>7.8</v>
      </c>
      <c r="H8509">
        <v>2018</v>
      </c>
      <c r="J8509" t="str">
        <f>_xlfn.CONCAT(Table1[#This Row])</f>
        <v>Spätburgunder Trocken 2018GermanyRheinhessenKnobloch3.8277.82018</v>
      </c>
      <c r="S8509" t="b">
        <v>0</v>
      </c>
    </row>
    <row r="8510" spans="1:19" x14ac:dyDescent="0.2">
      <c r="A8510" t="s">
        <v>4818</v>
      </c>
      <c r="B8510" t="s">
        <v>23</v>
      </c>
      <c r="C8510" t="s">
        <v>1600</v>
      </c>
      <c r="D8510" t="s">
        <v>4819</v>
      </c>
      <c r="E8510">
        <v>3.8</v>
      </c>
      <c r="F8510">
        <v>27</v>
      </c>
      <c r="G8510" s="21">
        <v>8.4</v>
      </c>
      <c r="H8510">
        <v>2018</v>
      </c>
      <c r="J8510" t="str">
        <f>_xlfn.CONCAT(Table1[#This Row])</f>
        <v>Zweigelt Falkenstein 2018AustriaNiederösterreichDürnberg3.8278.42018</v>
      </c>
      <c r="S8510" t="b">
        <v>0</v>
      </c>
    </row>
    <row r="8511" spans="1:19" x14ac:dyDescent="0.2">
      <c r="A8511" t="s">
        <v>4757</v>
      </c>
      <c r="B8511" t="s">
        <v>9</v>
      </c>
      <c r="C8511" t="s">
        <v>3039</v>
      </c>
      <c r="D8511" t="s">
        <v>4758</v>
      </c>
      <c r="E8511">
        <v>3.7</v>
      </c>
      <c r="F8511">
        <v>27</v>
      </c>
      <c r="G8511" s="21">
        <v>17.45</v>
      </c>
      <c r="H8511">
        <v>2018</v>
      </c>
      <c r="J8511" t="str">
        <f>_xlfn.CONCAT(Table1[#This Row])</f>
        <v>Pinot Noir Alsace Réserve 2018FranceAlsaceTrimbach3.72717.452018</v>
      </c>
      <c r="S8511" t="b">
        <v>0</v>
      </c>
    </row>
    <row r="8512" spans="1:19" x14ac:dyDescent="0.2">
      <c r="A8512" t="s">
        <v>1160</v>
      </c>
      <c r="B8512" t="s">
        <v>16</v>
      </c>
      <c r="C8512" t="s">
        <v>38</v>
      </c>
      <c r="D8512" t="s">
        <v>1271</v>
      </c>
      <c r="E8512">
        <v>3.7</v>
      </c>
      <c r="F8512">
        <v>27</v>
      </c>
      <c r="G8512" s="21">
        <v>10.46</v>
      </c>
      <c r="H8512">
        <v>2018</v>
      </c>
      <c r="J8512" t="str">
        <f>_xlfn.CONCAT(Table1[#This Row])</f>
        <v>Chianti 2018ItalyChiantiDanzante3.72710.462018</v>
      </c>
      <c r="S8512" t="b">
        <v>0</v>
      </c>
    </row>
    <row r="8513" spans="1:19" x14ac:dyDescent="0.2">
      <c r="A8513" t="s">
        <v>4808</v>
      </c>
      <c r="B8513" t="s">
        <v>16</v>
      </c>
      <c r="C8513" t="s">
        <v>178</v>
      </c>
      <c r="D8513" t="s">
        <v>1486</v>
      </c>
      <c r="E8513">
        <v>3.7</v>
      </c>
      <c r="F8513">
        <v>27</v>
      </c>
      <c r="G8513" s="21">
        <v>10.66</v>
      </c>
      <c r="H8513">
        <v>2018</v>
      </c>
      <c r="J8513" t="str">
        <f>_xlfn.CONCAT(Table1[#This Row])</f>
        <v>Barbera d'Alba Bussia 2018ItalyBarbera d'AlbaGiacosa Fratelli3.72710.662018</v>
      </c>
      <c r="S8513" t="b">
        <v>0</v>
      </c>
    </row>
    <row r="8514" spans="1:19" x14ac:dyDescent="0.2">
      <c r="A8514" t="s">
        <v>3288</v>
      </c>
      <c r="B8514" t="s">
        <v>16</v>
      </c>
      <c r="C8514" t="s">
        <v>470</v>
      </c>
      <c r="D8514" t="s">
        <v>408</v>
      </c>
      <c r="E8514">
        <v>3.6</v>
      </c>
      <c r="F8514">
        <v>27</v>
      </c>
      <c r="G8514" s="21">
        <v>11.9</v>
      </c>
      <c r="H8514">
        <v>2018</v>
      </c>
      <c r="J8514" t="str">
        <f>_xlfn.CONCAT(Table1[#This Row])</f>
        <v>Valpolicella Classico 2018ItalyValpolicella ClassicoPaolo Cottini3.62711.92018</v>
      </c>
      <c r="S8514" t="b">
        <v>0</v>
      </c>
    </row>
    <row r="8515" spans="1:19" x14ac:dyDescent="0.2">
      <c r="A8515" t="s">
        <v>1309</v>
      </c>
      <c r="B8515" t="s">
        <v>23</v>
      </c>
      <c r="C8515" t="s">
        <v>247</v>
      </c>
      <c r="D8515" t="s">
        <v>649</v>
      </c>
      <c r="E8515">
        <v>3.6</v>
      </c>
      <c r="F8515">
        <v>27</v>
      </c>
      <c r="G8515" s="21">
        <v>10.93</v>
      </c>
      <c r="H8515">
        <v>2018</v>
      </c>
      <c r="J8515" t="str">
        <f>_xlfn.CONCAT(Table1[#This Row])</f>
        <v>Zweigelt 2018AustriaBurgenlandUmathum3.62710.932018</v>
      </c>
      <c r="S8515" t="b">
        <v>0</v>
      </c>
    </row>
    <row r="8516" spans="1:19" x14ac:dyDescent="0.2">
      <c r="A8516" t="s">
        <v>4842</v>
      </c>
      <c r="B8516" t="s">
        <v>66</v>
      </c>
      <c r="C8516" t="s">
        <v>1815</v>
      </c>
      <c r="D8516" t="s">
        <v>4843</v>
      </c>
      <c r="E8516">
        <v>3.5</v>
      </c>
      <c r="F8516">
        <v>27</v>
      </c>
      <c r="G8516" s="21">
        <v>7.6</v>
      </c>
      <c r="H8516">
        <v>2018</v>
      </c>
      <c r="J8516" t="str">
        <f>_xlfn.CONCAT(Table1[#This Row])</f>
        <v>Pasión 2018SpainCalatayudBodegas Langa3.5277.62018</v>
      </c>
      <c r="S8516" t="b">
        <v>0</v>
      </c>
    </row>
    <row r="8517" spans="1:19" x14ac:dyDescent="0.2">
      <c r="A8517" t="s">
        <v>4832</v>
      </c>
      <c r="B8517" t="s">
        <v>34</v>
      </c>
      <c r="C8517" t="s">
        <v>150</v>
      </c>
      <c r="D8517" t="s">
        <v>2067</v>
      </c>
      <c r="E8517">
        <v>3.3</v>
      </c>
      <c r="F8517">
        <v>27</v>
      </c>
      <c r="G8517" s="21">
        <v>9.0500000000000007</v>
      </c>
      <c r="H8517">
        <v>2018</v>
      </c>
      <c r="J8517" t="str">
        <f>_xlfn.CONCAT(Table1[#This Row])</f>
        <v>Santa Digna Gran Reserva Carménère 2018ChileCentral ValleyMiguel Torres3.3279.052018</v>
      </c>
      <c r="S8517" t="b">
        <v>0</v>
      </c>
    </row>
    <row r="8518" spans="1:19" x14ac:dyDescent="0.2">
      <c r="A8518" t="s">
        <v>4815</v>
      </c>
      <c r="B8518" t="s">
        <v>277</v>
      </c>
      <c r="C8518" t="s">
        <v>4816</v>
      </c>
      <c r="D8518" t="s">
        <v>4817</v>
      </c>
      <c r="E8518">
        <v>3.2</v>
      </c>
      <c r="F8518">
        <v>27</v>
      </c>
      <c r="G8518" s="21">
        <v>7.41</v>
      </c>
      <c r="H8518">
        <v>2018</v>
      </c>
      <c r="J8518" t="str">
        <f>_xlfn.CONCAT(Table1[#This Row])</f>
        <v>Dornfelder Trocken 2018GermanySaale-UnstrutWinzervereinigung Freyburg-Unstrut3.2277.412018</v>
      </c>
      <c r="S8518" t="b">
        <v>0</v>
      </c>
    </row>
    <row r="8519" spans="1:19" x14ac:dyDescent="0.2">
      <c r="A8519" t="s">
        <v>4780</v>
      </c>
      <c r="B8519" t="s">
        <v>66</v>
      </c>
      <c r="C8519" t="s">
        <v>829</v>
      </c>
      <c r="D8519" t="s">
        <v>495</v>
      </c>
      <c r="E8519">
        <v>3.1</v>
      </c>
      <c r="F8519">
        <v>27</v>
      </c>
      <c r="G8519" s="21">
        <v>7.99</v>
      </c>
      <c r="H8519">
        <v>2018</v>
      </c>
      <c r="J8519" t="str">
        <f>_xlfn.CONCAT(Table1[#This Row])</f>
        <v>Mas de Canet Tinto 2018SpainMallorcaTianna Negre3.1277.992018</v>
      </c>
      <c r="S8519" t="b">
        <v>0</v>
      </c>
    </row>
    <row r="8520" spans="1:19" x14ac:dyDescent="0.2">
      <c r="A8520" t="s">
        <v>4613</v>
      </c>
      <c r="B8520" t="s">
        <v>9</v>
      </c>
      <c r="C8520" t="s">
        <v>172</v>
      </c>
      <c r="D8520" t="s">
        <v>4614</v>
      </c>
      <c r="E8520">
        <v>4.0999999999999996</v>
      </c>
      <c r="F8520">
        <v>26</v>
      </c>
      <c r="G8520" s="21">
        <v>5.84</v>
      </c>
      <c r="H8520">
        <v>2018</v>
      </c>
      <c r="J8520" t="str">
        <f>_xlfn.CONCAT(Table1[#This Row])</f>
        <v>Intense Rouge 2018FranceLanguedocJean Claude Mas4.1265.842018</v>
      </c>
      <c r="S8520" t="b">
        <v>0</v>
      </c>
    </row>
    <row r="8521" spans="1:19" x14ac:dyDescent="0.2">
      <c r="A8521" t="s">
        <v>864</v>
      </c>
      <c r="B8521" t="s">
        <v>16</v>
      </c>
      <c r="C8521" t="s">
        <v>228</v>
      </c>
      <c r="D8521" t="s">
        <v>4576</v>
      </c>
      <c r="E8521">
        <v>3.9</v>
      </c>
      <c r="F8521">
        <v>26</v>
      </c>
      <c r="G8521" s="21">
        <v>5.25</v>
      </c>
      <c r="H8521">
        <v>2018</v>
      </c>
      <c r="J8521" t="str">
        <f>_xlfn.CONCAT(Table1[#This Row])</f>
        <v>Nero d'Avola 2018ItalyTerre SicilianeTrovati3.9265.252018</v>
      </c>
      <c r="S8521" t="b">
        <v>0</v>
      </c>
    </row>
    <row r="8522" spans="1:19" x14ac:dyDescent="0.2">
      <c r="A8522" t="s">
        <v>4620</v>
      </c>
      <c r="B8522" t="s">
        <v>16</v>
      </c>
      <c r="C8522" t="s">
        <v>404</v>
      </c>
      <c r="D8522" t="s">
        <v>4621</v>
      </c>
      <c r="E8522">
        <v>3.8</v>
      </c>
      <c r="F8522">
        <v>26</v>
      </c>
      <c r="G8522" s="21">
        <v>13.99</v>
      </c>
      <c r="H8522">
        <v>2018</v>
      </c>
      <c r="J8522" t="str">
        <f>_xlfn.CONCAT(Table1[#This Row])</f>
        <v>Turmhof Lagrein 2018ItalySüdtirol - Alto AdigeTiefenbrunner3.82613.992018</v>
      </c>
      <c r="S8522" t="b">
        <v>0</v>
      </c>
    </row>
    <row r="8523" spans="1:19" x14ac:dyDescent="0.2">
      <c r="A8523" t="s">
        <v>4630</v>
      </c>
      <c r="B8523" t="s">
        <v>9</v>
      </c>
      <c r="C8523" t="s">
        <v>4631</v>
      </c>
      <c r="D8523" t="s">
        <v>4632</v>
      </c>
      <c r="E8523">
        <v>3.8</v>
      </c>
      <c r="F8523">
        <v>26</v>
      </c>
      <c r="G8523" s="21">
        <v>8.58</v>
      </c>
      <c r="H8523">
        <v>2018</v>
      </c>
      <c r="J8523" t="str">
        <f>_xlfn.CONCAT(Table1[#This Row])</f>
        <v>Côtes-du-Rhône Villages 2018FranceCôtes-du-Rhône-VillagesChâteau Maucoil3.8268.582018</v>
      </c>
      <c r="S8523" t="b">
        <v>0</v>
      </c>
    </row>
    <row r="8524" spans="1:19" x14ac:dyDescent="0.2">
      <c r="A8524" t="s">
        <v>4612</v>
      </c>
      <c r="B8524" t="s">
        <v>9</v>
      </c>
      <c r="C8524" t="s">
        <v>2528</v>
      </c>
      <c r="D8524" t="s">
        <v>2476</v>
      </c>
      <c r="E8524">
        <v>3.6</v>
      </c>
      <c r="F8524">
        <v>26</v>
      </c>
      <c r="G8524" s="21">
        <v>14.52</v>
      </c>
      <c r="H8524">
        <v>2018</v>
      </c>
      <c r="J8524" t="str">
        <f>_xlfn.CONCAT(Table1[#This Row])</f>
        <v>Pinot Noir Les Pierres Dorées 2018FranceCoteaux BourguignonsLouis Latour3.62614.522018</v>
      </c>
      <c r="S8524" t="b">
        <v>0</v>
      </c>
    </row>
    <row r="8525" spans="1:19" x14ac:dyDescent="0.2">
      <c r="A8525" t="s">
        <v>2981</v>
      </c>
      <c r="B8525" t="s">
        <v>70</v>
      </c>
      <c r="C8525" t="s">
        <v>2697</v>
      </c>
      <c r="D8525" t="s">
        <v>4641</v>
      </c>
      <c r="E8525">
        <v>3.5</v>
      </c>
      <c r="F8525">
        <v>26</v>
      </c>
      <c r="G8525" s="21">
        <v>6.32</v>
      </c>
      <c r="H8525">
        <v>2018</v>
      </c>
      <c r="J8525" t="str">
        <f>_xlfn.CONCAT(Table1[#This Row])</f>
        <v>Zinfandel 2018United StatesLodiHome Run3.5266.322018</v>
      </c>
      <c r="S8525" t="b">
        <v>0</v>
      </c>
    </row>
    <row r="8526" spans="1:19" x14ac:dyDescent="0.2">
      <c r="A8526" t="s">
        <v>4603</v>
      </c>
      <c r="B8526" t="s">
        <v>9</v>
      </c>
      <c r="C8526" t="s">
        <v>175</v>
      </c>
      <c r="D8526" t="s">
        <v>4604</v>
      </c>
      <c r="E8526">
        <v>3.4</v>
      </c>
      <c r="F8526">
        <v>26</v>
      </c>
      <c r="G8526" s="21">
        <v>8.68</v>
      </c>
      <c r="H8526">
        <v>2018</v>
      </c>
      <c r="J8526" t="str">
        <f>_xlfn.CONCAT(Table1[#This Row])</f>
        <v>Domaine de Peyrat Grande Réserve 2018FrancePays d'OcSeigneurie de Peyrat3.4268.682018</v>
      </c>
      <c r="S8526" t="b">
        <v>0</v>
      </c>
    </row>
    <row r="8527" spans="1:19" x14ac:dyDescent="0.2">
      <c r="A8527" t="s">
        <v>1837</v>
      </c>
      <c r="B8527" t="s">
        <v>16</v>
      </c>
      <c r="C8527" t="s">
        <v>919</v>
      </c>
      <c r="D8527" t="s">
        <v>1664</v>
      </c>
      <c r="E8527">
        <v>3.3</v>
      </c>
      <c r="F8527">
        <v>26</v>
      </c>
      <c r="G8527" s="21">
        <v>7.58</v>
      </c>
      <c r="H8527">
        <v>2018</v>
      </c>
      <c r="J8527" t="str">
        <f>_xlfn.CONCAT(Table1[#This Row])</f>
        <v>Rosso Piceno 2018ItalyRosso PicenoConti di Buscareto3.3267.582018</v>
      </c>
      <c r="S8527" t="b">
        <v>0</v>
      </c>
    </row>
    <row r="8528" spans="1:19" x14ac:dyDescent="0.2">
      <c r="A8528" t="s">
        <v>4643</v>
      </c>
      <c r="B8528" t="s">
        <v>16</v>
      </c>
      <c r="C8528" t="s">
        <v>454</v>
      </c>
      <c r="D8528" t="s">
        <v>975</v>
      </c>
      <c r="E8528">
        <v>3.3</v>
      </c>
      <c r="F8528">
        <v>26</v>
      </c>
      <c r="G8528" s="21">
        <v>9.9499999999999993</v>
      </c>
      <c r="H8528">
        <v>2018</v>
      </c>
      <c r="J8528" t="str">
        <f>_xlfn.CONCAT(Table1[#This Row])</f>
        <v>Plumbago Nero d'Avola Sicilia 2018ItalySiciliaPlaneta3.3269.952018</v>
      </c>
      <c r="S8528" t="b">
        <v>0</v>
      </c>
    </row>
    <row r="8529" spans="1:19" x14ac:dyDescent="0.2">
      <c r="A8529" t="s">
        <v>3560</v>
      </c>
      <c r="B8529" t="s">
        <v>9</v>
      </c>
      <c r="C8529" t="s">
        <v>274</v>
      </c>
      <c r="D8529" t="s">
        <v>4617</v>
      </c>
      <c r="E8529">
        <v>2.8</v>
      </c>
      <c r="F8529">
        <v>26</v>
      </c>
      <c r="G8529" s="21">
        <v>9.9499999999999993</v>
      </c>
      <c r="H8529">
        <v>2018</v>
      </c>
      <c r="J8529" t="str">
        <f>_xlfn.CONCAT(Table1[#This Row])</f>
        <v>Syrah 2018FranceVin de FranceMaison les Alexandrins2.8269.952018</v>
      </c>
      <c r="S8529" t="b">
        <v>0</v>
      </c>
    </row>
    <row r="8530" spans="1:19" x14ac:dyDescent="0.2">
      <c r="A8530" t="s">
        <v>4442</v>
      </c>
      <c r="B8530" t="s">
        <v>9</v>
      </c>
      <c r="C8530" t="s">
        <v>175</v>
      </c>
      <c r="D8530" t="s">
        <v>176</v>
      </c>
      <c r="E8530">
        <v>4.2</v>
      </c>
      <c r="F8530">
        <v>25</v>
      </c>
      <c r="G8530" s="21">
        <v>5.65</v>
      </c>
      <c r="H8530">
        <v>2018</v>
      </c>
      <c r="J8530" t="str">
        <f>_xlfn.CONCAT(Table1[#This Row])</f>
        <v>Mourvèdre 2018FrancePays d'OcLes Jamelles4.2255.652018</v>
      </c>
      <c r="S8530" t="b">
        <v>0</v>
      </c>
    </row>
    <row r="8531" spans="1:19" x14ac:dyDescent="0.2">
      <c r="A8531" t="s">
        <v>4394</v>
      </c>
      <c r="B8531" t="s">
        <v>277</v>
      </c>
      <c r="C8531" t="s">
        <v>852</v>
      </c>
      <c r="D8531" t="s">
        <v>4395</v>
      </c>
      <c r="E8531">
        <v>4.0999999999999996</v>
      </c>
      <c r="F8531">
        <v>25</v>
      </c>
      <c r="G8531" s="21">
        <v>11.89</v>
      </c>
      <c r="H8531">
        <v>2018</v>
      </c>
      <c r="J8531" t="str">
        <f>_xlfn.CONCAT(Table1[#This Row])</f>
        <v>Schieferboden Spätburgunder Trocken 2018GermanyAhrWeingut Nelles 14794.12511.892018</v>
      </c>
      <c r="S8531" t="b">
        <v>0</v>
      </c>
    </row>
    <row r="8532" spans="1:19" x14ac:dyDescent="0.2">
      <c r="A8532" t="s">
        <v>4457</v>
      </c>
      <c r="B8532" t="s">
        <v>16</v>
      </c>
      <c r="C8532" t="s">
        <v>53</v>
      </c>
      <c r="D8532" t="s">
        <v>3286</v>
      </c>
      <c r="E8532">
        <v>4</v>
      </c>
      <c r="F8532">
        <v>25</v>
      </c>
      <c r="G8532" s="21">
        <v>5.9</v>
      </c>
      <c r="H8532">
        <v>2018</v>
      </c>
      <c r="J8532" t="str">
        <f>_xlfn.CONCAT(Table1[#This Row])</f>
        <v>È Arte Primitivo 2018ItalyPugliaTorrevento4255.92018</v>
      </c>
      <c r="S8532" t="b">
        <v>0</v>
      </c>
    </row>
    <row r="8533" spans="1:19" x14ac:dyDescent="0.2">
      <c r="A8533" t="s">
        <v>149</v>
      </c>
      <c r="B8533" t="s">
        <v>16</v>
      </c>
      <c r="C8533" t="s">
        <v>323</v>
      </c>
      <c r="D8533" t="s">
        <v>4386</v>
      </c>
      <c r="E8533">
        <v>3.9</v>
      </c>
      <c r="F8533">
        <v>25</v>
      </c>
      <c r="G8533" s="21">
        <v>8.59</v>
      </c>
      <c r="H8533">
        <v>2018</v>
      </c>
      <c r="J8533" t="str">
        <f>_xlfn.CONCAT(Table1[#This Row])</f>
        <v>Cabernet Sauvignon 2018ItalyTrentinoConti d'Arco3.9258.592018</v>
      </c>
      <c r="S8533" t="b">
        <v>0</v>
      </c>
    </row>
    <row r="8534" spans="1:19" x14ac:dyDescent="0.2">
      <c r="A8534" t="s">
        <v>4450</v>
      </c>
      <c r="B8534" t="s">
        <v>66</v>
      </c>
      <c r="C8534" t="s">
        <v>333</v>
      </c>
      <c r="D8534" t="s">
        <v>4255</v>
      </c>
      <c r="E8534">
        <v>3.8</v>
      </c>
      <c r="F8534">
        <v>25</v>
      </c>
      <c r="G8534" s="21">
        <v>6.99</v>
      </c>
      <c r="H8534">
        <v>2018</v>
      </c>
      <c r="J8534" t="str">
        <f>_xlfn.CONCAT(Table1[#This Row])</f>
        <v>Cepa x Cepa Garnacha 2018SpainNavarraBodegas Nekeas3.8256.992018</v>
      </c>
      <c r="S8534" t="b">
        <v>0</v>
      </c>
    </row>
    <row r="8535" spans="1:19" x14ac:dyDescent="0.2">
      <c r="A8535" t="s">
        <v>4109</v>
      </c>
      <c r="B8535" t="s">
        <v>16</v>
      </c>
      <c r="C8535" t="s">
        <v>404</v>
      </c>
      <c r="D8535" t="s">
        <v>4375</v>
      </c>
      <c r="E8535">
        <v>3.7</v>
      </c>
      <c r="F8535">
        <v>25</v>
      </c>
      <c r="G8535" s="21">
        <v>12.99</v>
      </c>
      <c r="H8535">
        <v>2018</v>
      </c>
      <c r="J8535" t="str">
        <f>_xlfn.CONCAT(Table1[#This Row])</f>
        <v>Lagrein 2018ItalySüdtirol - Alto AdigeKettmeir3.72512.992018</v>
      </c>
      <c r="S8535" t="b">
        <v>0</v>
      </c>
    </row>
    <row r="8536" spans="1:19" x14ac:dyDescent="0.2">
      <c r="A8536" t="s">
        <v>4392</v>
      </c>
      <c r="B8536" t="s">
        <v>9</v>
      </c>
      <c r="C8536" t="s">
        <v>56</v>
      </c>
      <c r="D8536" t="s">
        <v>4393</v>
      </c>
      <c r="E8536">
        <v>3.7</v>
      </c>
      <c r="F8536">
        <v>25</v>
      </c>
      <c r="G8536" s="21">
        <v>7.65</v>
      </c>
      <c r="H8536">
        <v>2018</v>
      </c>
      <c r="J8536" t="str">
        <f>_xlfn.CONCAT(Table1[#This Row])</f>
        <v>Côtes-du-Rhône RS Rouge 2018FranceCôtes-du-RhôneLePlan-Vermeersch3.7257.652018</v>
      </c>
      <c r="S8536" t="b">
        <v>0</v>
      </c>
    </row>
    <row r="8537" spans="1:19" x14ac:dyDescent="0.2">
      <c r="A8537" t="s">
        <v>4406</v>
      </c>
      <c r="B8537" t="s">
        <v>46</v>
      </c>
      <c r="C8537" t="s">
        <v>341</v>
      </c>
      <c r="D8537" t="s">
        <v>1437</v>
      </c>
      <c r="E8537">
        <v>3.7</v>
      </c>
      <c r="F8537">
        <v>25</v>
      </c>
      <c r="G8537" s="21">
        <v>7.63</v>
      </c>
      <c r="H8537">
        <v>2018</v>
      </c>
      <c r="J8537" t="str">
        <f>_xlfn.CONCAT(Table1[#This Row])</f>
        <v>Promised Land Shiraz 2018AustraliaSouth AustraliaTaylors / Wakefield3.7257.632018</v>
      </c>
      <c r="S8537" t="b">
        <v>0</v>
      </c>
    </row>
    <row r="8538" spans="1:19" x14ac:dyDescent="0.2">
      <c r="A8538" t="s">
        <v>4418</v>
      </c>
      <c r="B8538" t="s">
        <v>77</v>
      </c>
      <c r="C8538" t="s">
        <v>78</v>
      </c>
      <c r="D8538" t="s">
        <v>2754</v>
      </c>
      <c r="E8538">
        <v>3.7</v>
      </c>
      <c r="F8538">
        <v>25</v>
      </c>
      <c r="G8538" s="21">
        <v>24.73</v>
      </c>
      <c r="H8538">
        <v>2018</v>
      </c>
      <c r="J8538" t="str">
        <f>_xlfn.CONCAT(Table1[#This Row])</f>
        <v>Voyeur Tinto 2018PortugalDouroNiepoort3.72524.732018</v>
      </c>
      <c r="S8538" t="b">
        <v>0</v>
      </c>
    </row>
    <row r="8539" spans="1:19" x14ac:dyDescent="0.2">
      <c r="A8539" t="s">
        <v>4399</v>
      </c>
      <c r="B8539" t="s">
        <v>16</v>
      </c>
      <c r="C8539" t="s">
        <v>404</v>
      </c>
      <c r="D8539" t="s">
        <v>4400</v>
      </c>
      <c r="E8539">
        <v>3.5</v>
      </c>
      <c r="F8539">
        <v>25</v>
      </c>
      <c r="G8539" s="21">
        <v>12.5</v>
      </c>
      <c r="H8539">
        <v>2018</v>
      </c>
      <c r="J8539" t="str">
        <f>_xlfn.CONCAT(Table1[#This Row])</f>
        <v>St. Magdalener Classico 2018ItalySüdtirol - Alto AdigeFranz Gojer3.52512.52018</v>
      </c>
      <c r="S8539" t="b">
        <v>0</v>
      </c>
    </row>
    <row r="8540" spans="1:19" x14ac:dyDescent="0.2">
      <c r="A8540" t="s">
        <v>4445</v>
      </c>
      <c r="B8540" t="s">
        <v>16</v>
      </c>
      <c r="C8540" t="s">
        <v>443</v>
      </c>
      <c r="D8540" t="s">
        <v>4446</v>
      </c>
      <c r="E8540">
        <v>3.5</v>
      </c>
      <c r="F8540">
        <v>25</v>
      </c>
      <c r="G8540" s="21">
        <v>5.72</v>
      </c>
      <c r="H8540">
        <v>2018</v>
      </c>
      <c r="J8540" t="str">
        <f>_xlfn.CONCAT(Table1[#This Row])</f>
        <v>Rosso 2018ItalyPiemonteRocca di Passo3.5255.722018</v>
      </c>
      <c r="S8540" t="b">
        <v>0</v>
      </c>
    </row>
    <row r="8541" spans="1:19" x14ac:dyDescent="0.2">
      <c r="A8541" t="s">
        <v>4424</v>
      </c>
      <c r="B8541" t="s">
        <v>9</v>
      </c>
      <c r="C8541" t="s">
        <v>172</v>
      </c>
      <c r="D8541" t="s">
        <v>4425</v>
      </c>
      <c r="E8541">
        <v>3.3</v>
      </c>
      <c r="F8541">
        <v>25</v>
      </c>
      <c r="G8541" s="21">
        <v>6.12</v>
      </c>
      <c r="H8541">
        <v>2018</v>
      </c>
      <c r="J8541" t="str">
        <f>_xlfn.CONCAT(Table1[#This Row])</f>
        <v>Cuvée Bérengère Merlot - Cabernet 2018FranceLanguedocRegismont3.3256.122018</v>
      </c>
      <c r="S8541" t="b">
        <v>0</v>
      </c>
    </row>
    <row r="8542" spans="1:19" x14ac:dyDescent="0.2">
      <c r="A8542" t="s">
        <v>4453</v>
      </c>
      <c r="B8542" t="s">
        <v>16</v>
      </c>
      <c r="C8542" t="s">
        <v>228</v>
      </c>
      <c r="D8542" t="s">
        <v>4454</v>
      </c>
      <c r="E8542">
        <v>3.3</v>
      </c>
      <c r="F8542">
        <v>25</v>
      </c>
      <c r="G8542" s="21">
        <v>5.79</v>
      </c>
      <c r="H8542">
        <v>2018</v>
      </c>
      <c r="J8542" t="str">
        <f>_xlfn.CONCAT(Table1[#This Row])</f>
        <v>Cabernet Sauvignon Sicilia 2018ItalyTerre SicilianeSettesoli3.3255.792018</v>
      </c>
      <c r="S8542" t="b">
        <v>0</v>
      </c>
    </row>
    <row r="8543" spans="1:19" x14ac:dyDescent="0.2">
      <c r="A8543" t="s">
        <v>4430</v>
      </c>
      <c r="B8543" t="s">
        <v>66</v>
      </c>
      <c r="C8543" t="s">
        <v>316</v>
      </c>
      <c r="D8543" t="s">
        <v>4431</v>
      </c>
      <c r="E8543">
        <v>3.1</v>
      </c>
      <c r="F8543">
        <v>25</v>
      </c>
      <c r="G8543" s="21">
        <v>3.7</v>
      </c>
      <c r="H8543">
        <v>2018</v>
      </c>
      <c r="J8543" t="str">
        <f>_xlfn.CONCAT(Table1[#This Row])</f>
        <v>Cal Y Canto Full Red 2018SpainLa ManchaIsidro Milagro3.1253.72018</v>
      </c>
      <c r="S8543" t="b">
        <v>0</v>
      </c>
    </row>
    <row r="8544" spans="1:19" x14ac:dyDescent="0.2">
      <c r="A8544" t="s">
        <v>2096</v>
      </c>
      <c r="B8544" t="s">
        <v>62</v>
      </c>
      <c r="C8544" t="s">
        <v>1171</v>
      </c>
      <c r="D8544" t="s">
        <v>7281</v>
      </c>
      <c r="E8544">
        <v>4.3</v>
      </c>
      <c r="F8544">
        <v>4549</v>
      </c>
      <c r="G8544" s="21">
        <v>9.9499999999999993</v>
      </c>
      <c r="H8544">
        <v>2019</v>
      </c>
      <c r="J8544" t="str">
        <f>_xlfn.CONCAT(Table1[#This Row])</f>
        <v>Pinotage 2019South AfricaWestern CapeBarista4.345499.952019</v>
      </c>
      <c r="S8544" t="b">
        <v>0</v>
      </c>
    </row>
    <row r="8545" spans="1:19" x14ac:dyDescent="0.2">
      <c r="A8545" t="s">
        <v>7076</v>
      </c>
      <c r="B8545" t="s">
        <v>16</v>
      </c>
      <c r="C8545" t="s">
        <v>74</v>
      </c>
      <c r="D8545" t="s">
        <v>1611</v>
      </c>
      <c r="E8545">
        <v>4.0999999999999996</v>
      </c>
      <c r="F8545">
        <v>4361</v>
      </c>
      <c r="G8545" s="21">
        <v>7.4</v>
      </c>
      <c r="H8545">
        <v>2019</v>
      </c>
      <c r="J8545" t="str">
        <f>_xlfn.CONCAT(Table1[#This Row])</f>
        <v>Primitivo 2019ItalySalentoDoppio Passo4.143617.42019</v>
      </c>
      <c r="S8545" t="b">
        <v>0</v>
      </c>
    </row>
    <row r="8546" spans="1:19" x14ac:dyDescent="0.2">
      <c r="A8546" t="s">
        <v>5985</v>
      </c>
      <c r="B8546" t="s">
        <v>196</v>
      </c>
      <c r="C8546" t="s">
        <v>197</v>
      </c>
      <c r="D8546" t="s">
        <v>198</v>
      </c>
      <c r="E8546">
        <v>3.5</v>
      </c>
      <c r="F8546">
        <v>3393</v>
      </c>
      <c r="G8546" s="21">
        <v>4.78</v>
      </c>
      <c r="H8546">
        <v>2019</v>
      </c>
      <c r="J8546" t="str">
        <f>_xlfn.CONCAT(Table1[#This Row])</f>
        <v>Vineyards Malbec 2019ArgentinaMendozaTrapiche3.533934.782019</v>
      </c>
      <c r="S8546" t="b">
        <v>0</v>
      </c>
    </row>
    <row r="8547" spans="1:19" x14ac:dyDescent="0.2">
      <c r="A8547" t="s">
        <v>5287</v>
      </c>
      <c r="B8547" t="s">
        <v>196</v>
      </c>
      <c r="C8547" t="s">
        <v>3997</v>
      </c>
      <c r="D8547" t="s">
        <v>949</v>
      </c>
      <c r="E8547">
        <v>3.6</v>
      </c>
      <c r="F8547">
        <v>2905</v>
      </c>
      <c r="G8547" s="21">
        <v>7.5</v>
      </c>
      <c r="H8547">
        <v>2019</v>
      </c>
      <c r="J8547" t="str">
        <f>_xlfn.CONCAT(Table1[#This Row])</f>
        <v>Portillo Malbec 2019ArgentinaTunuyánSalentein3.629057.52019</v>
      </c>
      <c r="S8547" t="b">
        <v>0</v>
      </c>
    </row>
    <row r="8548" spans="1:19" x14ac:dyDescent="0.2">
      <c r="A8548" t="s">
        <v>4555</v>
      </c>
      <c r="B8548" t="s">
        <v>196</v>
      </c>
      <c r="C8548" t="s">
        <v>656</v>
      </c>
      <c r="D8548" t="s">
        <v>3003</v>
      </c>
      <c r="E8548">
        <v>3.5</v>
      </c>
      <c r="F8548">
        <v>2585</v>
      </c>
      <c r="G8548" s="21">
        <v>6.21</v>
      </c>
      <c r="H8548">
        <v>2019</v>
      </c>
      <c r="J8548" t="str">
        <f>_xlfn.CONCAT(Table1[#This Row])</f>
        <v>Malbec 2019ArgentinaSan JuanBodega Finca Las Moras3.525856.212019</v>
      </c>
      <c r="S8548" t="b">
        <v>0</v>
      </c>
    </row>
    <row r="8549" spans="1:19" x14ac:dyDescent="0.2">
      <c r="A8549" t="s">
        <v>1939</v>
      </c>
      <c r="B8549" t="s">
        <v>66</v>
      </c>
      <c r="C8549" t="s">
        <v>1236</v>
      </c>
      <c r="D8549" t="s">
        <v>1940</v>
      </c>
      <c r="E8549">
        <v>4</v>
      </c>
      <c r="F8549">
        <v>1333</v>
      </c>
      <c r="G8549" s="21">
        <v>6.2</v>
      </c>
      <c r="H8549">
        <v>2019</v>
      </c>
      <c r="J8549" t="str">
        <f>_xlfn.CONCAT(Table1[#This Row])</f>
        <v>The Guv’nor 2019SpainValdepeñasFélix Solís413336.22019</v>
      </c>
      <c r="S8549" t="b">
        <v>0</v>
      </c>
    </row>
    <row r="8550" spans="1:19" x14ac:dyDescent="0.2">
      <c r="A8550" t="s">
        <v>195</v>
      </c>
      <c r="B8550" t="s">
        <v>196</v>
      </c>
      <c r="C8550" t="s">
        <v>197</v>
      </c>
      <c r="D8550" t="s">
        <v>198</v>
      </c>
      <c r="E8550">
        <v>3.7</v>
      </c>
      <c r="F8550">
        <v>1010</v>
      </c>
      <c r="G8550" s="21">
        <v>7.36</v>
      </c>
      <c r="H8550">
        <v>2019</v>
      </c>
      <c r="J8550" t="str">
        <f>_xlfn.CONCAT(Table1[#This Row])</f>
        <v>Oak Cask Malbec 2019ArgentinaMendozaTrapiche3.710107.362019</v>
      </c>
      <c r="S8550" t="b">
        <v>0</v>
      </c>
    </row>
    <row r="8551" spans="1:19" x14ac:dyDescent="0.2">
      <c r="A8551" t="s">
        <v>4682</v>
      </c>
      <c r="B8551" t="s">
        <v>46</v>
      </c>
      <c r="C8551" t="s">
        <v>59</v>
      </c>
      <c r="D8551" t="s">
        <v>6479</v>
      </c>
      <c r="E8551">
        <v>3.5</v>
      </c>
      <c r="F8551">
        <v>998</v>
      </c>
      <c r="G8551" s="21">
        <v>6.21</v>
      </c>
      <c r="H8551">
        <v>2019</v>
      </c>
      <c r="J8551" t="str">
        <f>_xlfn.CONCAT(Table1[#This Row])</f>
        <v>Shiraz 2019AustraliaSouth Eastern AustraliaYellow Tail3.59986.212019</v>
      </c>
      <c r="S8551" t="b">
        <v>0</v>
      </c>
    </row>
    <row r="8552" spans="1:19" x14ac:dyDescent="0.2">
      <c r="A8552" t="s">
        <v>9907</v>
      </c>
      <c r="B8552" t="s">
        <v>66</v>
      </c>
      <c r="C8552" t="s">
        <v>449</v>
      </c>
      <c r="D8552" t="s">
        <v>1818</v>
      </c>
      <c r="E8552">
        <v>3.9</v>
      </c>
      <c r="F8552">
        <v>935</v>
      </c>
      <c r="G8552" s="21">
        <v>7.35</v>
      </c>
      <c r="H8552">
        <v>2019</v>
      </c>
      <c r="J8552" t="str">
        <f>_xlfn.CONCAT(Table1[#This Row])</f>
        <v>El Picaro 2019SpainToroMatsu3.99357.352019</v>
      </c>
      <c r="S8552" t="b">
        <v>0</v>
      </c>
    </row>
    <row r="8553" spans="1:19" x14ac:dyDescent="0.2">
      <c r="A8553" t="s">
        <v>9509</v>
      </c>
      <c r="B8553" t="s">
        <v>46</v>
      </c>
      <c r="C8553" t="s">
        <v>59</v>
      </c>
      <c r="D8553" t="s">
        <v>1710</v>
      </c>
      <c r="E8553">
        <v>4</v>
      </c>
      <c r="F8553">
        <v>822</v>
      </c>
      <c r="G8553" s="21">
        <v>11.89</v>
      </c>
      <c r="H8553">
        <v>2019</v>
      </c>
      <c r="J8553" t="str">
        <f>_xlfn.CONCAT(Table1[#This Row])</f>
        <v>The Uprising Red 2019AustraliaSouth Eastern Australia19 Crimes482211.892019</v>
      </c>
      <c r="S8553" t="b">
        <v>0</v>
      </c>
    </row>
    <row r="8554" spans="1:19" x14ac:dyDescent="0.2">
      <c r="A8554" t="s">
        <v>2096</v>
      </c>
      <c r="B8554" t="s">
        <v>62</v>
      </c>
      <c r="C8554" t="s">
        <v>780</v>
      </c>
      <c r="D8554" t="s">
        <v>4080</v>
      </c>
      <c r="E8554">
        <v>3.8</v>
      </c>
      <c r="F8554">
        <v>811</v>
      </c>
      <c r="G8554" s="21">
        <v>5.95</v>
      </c>
      <c r="H8554">
        <v>2019</v>
      </c>
      <c r="J8554" t="str">
        <f>_xlfn.CONCAT(Table1[#This Row])</f>
        <v>Pinotage 2019South AfricaRobertsonArabella3.88115.952019</v>
      </c>
      <c r="S8554" t="b">
        <v>0</v>
      </c>
    </row>
    <row r="8555" spans="1:19" x14ac:dyDescent="0.2">
      <c r="A8555" t="s">
        <v>9201</v>
      </c>
      <c r="B8555" t="s">
        <v>66</v>
      </c>
      <c r="C8555" t="s">
        <v>169</v>
      </c>
      <c r="D8555" t="s">
        <v>170</v>
      </c>
      <c r="E8555">
        <v>4.2</v>
      </c>
      <c r="F8555">
        <v>751</v>
      </c>
      <c r="G8555" s="21">
        <v>6.3</v>
      </c>
      <c r="H8555">
        <v>2019</v>
      </c>
      <c r="J8555" t="str">
        <f>_xlfn.CONCAT(Table1[#This Row])</f>
        <v>San Valentín Garnacha 2019SpainCatalunyaTorres4.27516.32019</v>
      </c>
      <c r="S8555" t="b">
        <v>0</v>
      </c>
    </row>
    <row r="8556" spans="1:19" x14ac:dyDescent="0.2">
      <c r="A8556" t="s">
        <v>8906</v>
      </c>
      <c r="B8556" t="s">
        <v>196</v>
      </c>
      <c r="C8556" t="s">
        <v>197</v>
      </c>
      <c r="D8556" t="s">
        <v>198</v>
      </c>
      <c r="E8556">
        <v>3.6</v>
      </c>
      <c r="F8556">
        <v>695</v>
      </c>
      <c r="G8556" s="21">
        <v>5.25</v>
      </c>
      <c r="H8556">
        <v>2019</v>
      </c>
      <c r="J8556" t="str">
        <f>_xlfn.CONCAT(Table1[#This Row])</f>
        <v>Vineyards Cabernet Sauvignon 2019ArgentinaMendozaTrapiche3.66955.252019</v>
      </c>
      <c r="S8556" t="b">
        <v>0</v>
      </c>
    </row>
    <row r="8557" spans="1:19" x14ac:dyDescent="0.2">
      <c r="A8557" t="s">
        <v>4555</v>
      </c>
      <c r="B8557" t="s">
        <v>196</v>
      </c>
      <c r="C8557" t="s">
        <v>701</v>
      </c>
      <c r="D8557" t="s">
        <v>2160</v>
      </c>
      <c r="E8557">
        <v>3.7</v>
      </c>
      <c r="F8557">
        <v>688</v>
      </c>
      <c r="G8557" s="21">
        <v>6.73</v>
      </c>
      <c r="H8557">
        <v>2019</v>
      </c>
      <c r="J8557" t="str">
        <f>_xlfn.CONCAT(Table1[#This Row])</f>
        <v>Malbec 2019ArgentinaTupungatoDomaine Bousquet3.76886.732019</v>
      </c>
      <c r="S8557" t="b">
        <v>0</v>
      </c>
    </row>
    <row r="8558" spans="1:19" x14ac:dyDescent="0.2">
      <c r="A8558" t="s">
        <v>4555</v>
      </c>
      <c r="B8558" t="s">
        <v>196</v>
      </c>
      <c r="C8558" t="s">
        <v>197</v>
      </c>
      <c r="D8558" t="s">
        <v>1326</v>
      </c>
      <c r="E8558">
        <v>3.7</v>
      </c>
      <c r="F8558">
        <v>671</v>
      </c>
      <c r="G8558" s="21">
        <v>7.31</v>
      </c>
      <c r="H8558">
        <v>2019</v>
      </c>
      <c r="J8558" t="str">
        <f>_xlfn.CONCAT(Table1[#This Row])</f>
        <v>Malbec 2019ArgentinaMendozaAlamos3.76717.312019</v>
      </c>
      <c r="S8558" t="b">
        <v>0</v>
      </c>
    </row>
    <row r="8559" spans="1:19" x14ac:dyDescent="0.2">
      <c r="A8559" t="s">
        <v>8185</v>
      </c>
      <c r="B8559" t="s">
        <v>66</v>
      </c>
      <c r="C8559" t="s">
        <v>166</v>
      </c>
      <c r="D8559" t="s">
        <v>8186</v>
      </c>
      <c r="E8559">
        <v>3.8</v>
      </c>
      <c r="F8559">
        <v>573</v>
      </c>
      <c r="G8559" s="21">
        <v>6.8</v>
      </c>
      <c r="H8559">
        <v>2019</v>
      </c>
      <c r="J8559" t="str">
        <f>_xlfn.CONCAT(Table1[#This Row])</f>
        <v>Laya 2019SpainAlmansaAtalaya3.85736.82019</v>
      </c>
      <c r="S8559" t="b">
        <v>0</v>
      </c>
    </row>
    <row r="8560" spans="1:19" x14ac:dyDescent="0.2">
      <c r="A8560" t="s">
        <v>2159</v>
      </c>
      <c r="B8560" t="s">
        <v>46</v>
      </c>
      <c r="C8560" t="s">
        <v>59</v>
      </c>
      <c r="D8560" t="s">
        <v>6479</v>
      </c>
      <c r="E8560">
        <v>3.4</v>
      </c>
      <c r="F8560">
        <v>573</v>
      </c>
      <c r="G8560" s="21">
        <v>6.21</v>
      </c>
      <c r="H8560">
        <v>2019</v>
      </c>
      <c r="J8560" t="str">
        <f>_xlfn.CONCAT(Table1[#This Row])</f>
        <v>Cabernet Sauvignon 2019AustraliaSouth Eastern AustraliaYellow Tail3.45736.212019</v>
      </c>
      <c r="S8560" t="b">
        <v>0</v>
      </c>
    </row>
    <row r="8561" spans="1:19" x14ac:dyDescent="0.2">
      <c r="A8561" t="s">
        <v>7914</v>
      </c>
      <c r="B8561" t="s">
        <v>196</v>
      </c>
      <c r="C8561" t="s">
        <v>197</v>
      </c>
      <c r="D8561" t="s">
        <v>5864</v>
      </c>
      <c r="E8561">
        <v>3.2</v>
      </c>
      <c r="F8561">
        <v>533</v>
      </c>
      <c r="G8561" s="21">
        <v>5.46</v>
      </c>
      <c r="H8561">
        <v>2019</v>
      </c>
      <c r="J8561" t="str">
        <f>_xlfn.CONCAT(Table1[#This Row])</f>
        <v>Hereford Malbec 2019ArgentinaMendozaBodegas la Rosa3.25335.462019</v>
      </c>
      <c r="S8561" t="b">
        <v>0</v>
      </c>
    </row>
    <row r="8562" spans="1:19" x14ac:dyDescent="0.2">
      <c r="A8562" t="s">
        <v>7159</v>
      </c>
      <c r="B8562" t="s">
        <v>62</v>
      </c>
      <c r="C8562" t="s">
        <v>780</v>
      </c>
      <c r="D8562" t="s">
        <v>4080</v>
      </c>
      <c r="E8562">
        <v>3.9</v>
      </c>
      <c r="F8562">
        <v>440</v>
      </c>
      <c r="G8562" s="21">
        <v>8.5</v>
      </c>
      <c r="H8562">
        <v>2019</v>
      </c>
      <c r="J8562" t="str">
        <f>_xlfn.CONCAT(Table1[#This Row])</f>
        <v>Reserve Shiraz - Viognier 2019South AfricaRobertsonArabella3.94408.52019</v>
      </c>
      <c r="S8562" t="b">
        <v>0</v>
      </c>
    </row>
    <row r="8563" spans="1:19" x14ac:dyDescent="0.2">
      <c r="A8563" t="s">
        <v>7057</v>
      </c>
      <c r="B8563" t="s">
        <v>196</v>
      </c>
      <c r="C8563" t="s">
        <v>656</v>
      </c>
      <c r="D8563" t="s">
        <v>3003</v>
      </c>
      <c r="E8563">
        <v>3.9</v>
      </c>
      <c r="F8563">
        <v>433</v>
      </c>
      <c r="G8563" s="21">
        <v>9.3699999999999992</v>
      </c>
      <c r="H8563">
        <v>2019</v>
      </c>
      <c r="J8563" t="str">
        <f>_xlfn.CONCAT(Table1[#This Row])</f>
        <v>Barrel Select Malbec 2019ArgentinaSan JuanBodega Finca Las Moras3.94339.372019</v>
      </c>
      <c r="S8563" t="b">
        <v>0</v>
      </c>
    </row>
    <row r="8564" spans="1:19" x14ac:dyDescent="0.2">
      <c r="A8564" t="s">
        <v>6558</v>
      </c>
      <c r="B8564" t="s">
        <v>196</v>
      </c>
      <c r="C8564" t="s">
        <v>197</v>
      </c>
      <c r="D8564" t="s">
        <v>198</v>
      </c>
      <c r="E8564">
        <v>3.6</v>
      </c>
      <c r="F8564">
        <v>383</v>
      </c>
      <c r="G8564" s="21">
        <v>5.95</v>
      </c>
      <c r="H8564">
        <v>2019</v>
      </c>
      <c r="J8564" t="str">
        <f>_xlfn.CONCAT(Table1[#This Row])</f>
        <v>Melodias Malbec 2019ArgentinaMendozaTrapiche3.63835.952019</v>
      </c>
      <c r="S8564" t="b">
        <v>0</v>
      </c>
    </row>
    <row r="8565" spans="1:19" x14ac:dyDescent="0.2">
      <c r="A8565" t="s">
        <v>4079</v>
      </c>
      <c r="B8565" t="s">
        <v>46</v>
      </c>
      <c r="C8565" t="s">
        <v>59</v>
      </c>
      <c r="D8565" t="s">
        <v>6479</v>
      </c>
      <c r="E8565">
        <v>3.6</v>
      </c>
      <c r="F8565">
        <v>379</v>
      </c>
      <c r="G8565" s="21">
        <v>6.21</v>
      </c>
      <c r="H8565">
        <v>2019</v>
      </c>
      <c r="J8565" t="str">
        <f>_xlfn.CONCAT(Table1[#This Row])</f>
        <v>Merlot 2019AustraliaSouth Eastern AustraliaYellow Tail3.63796.212019</v>
      </c>
      <c r="S8565" t="b">
        <v>0</v>
      </c>
    </row>
    <row r="8566" spans="1:19" x14ac:dyDescent="0.2">
      <c r="A8566" t="s">
        <v>6329</v>
      </c>
      <c r="B8566" t="s">
        <v>196</v>
      </c>
      <c r="C8566" t="s">
        <v>656</v>
      </c>
      <c r="D8566" t="s">
        <v>3003</v>
      </c>
      <c r="E8566">
        <v>3.4</v>
      </c>
      <c r="F8566">
        <v>365</v>
      </c>
      <c r="G8566" s="21">
        <v>6.21</v>
      </c>
      <c r="H8566">
        <v>2019</v>
      </c>
      <c r="J8566" t="str">
        <f>_xlfn.CONCAT(Table1[#This Row])</f>
        <v>Las Moras Syrah 2019ArgentinaSan JuanBodega Finca Las Moras3.43656.212019</v>
      </c>
      <c r="S8566" t="b">
        <v>0</v>
      </c>
    </row>
    <row r="8567" spans="1:19" x14ac:dyDescent="0.2">
      <c r="A8567" t="s">
        <v>6107</v>
      </c>
      <c r="B8567" t="s">
        <v>16</v>
      </c>
      <c r="C8567" t="s">
        <v>53</v>
      </c>
      <c r="D8567" t="s">
        <v>6108</v>
      </c>
      <c r="E8567">
        <v>4</v>
      </c>
      <c r="F8567">
        <v>347</v>
      </c>
      <c r="G8567" s="21">
        <v>5.8</v>
      </c>
      <c r="H8567">
        <v>2019</v>
      </c>
      <c r="J8567" t="str">
        <f>_xlfn.CONCAT(Table1[#This Row])</f>
        <v>Ostuni 2019ItalyPugliaMontedidio43475.82019</v>
      </c>
      <c r="S8567" t="b">
        <v>0</v>
      </c>
    </row>
    <row r="8568" spans="1:19" x14ac:dyDescent="0.2">
      <c r="A8568" t="s">
        <v>6074</v>
      </c>
      <c r="B8568" t="s">
        <v>16</v>
      </c>
      <c r="C8568" t="s">
        <v>53</v>
      </c>
      <c r="D8568" t="s">
        <v>6075</v>
      </c>
      <c r="E8568">
        <v>3.9</v>
      </c>
      <c r="F8568">
        <v>343</v>
      </c>
      <c r="G8568" s="21">
        <v>4.55</v>
      </c>
      <c r="H8568">
        <v>2019</v>
      </c>
      <c r="J8568" t="str">
        <f>_xlfn.CONCAT(Table1[#This Row])</f>
        <v>90 Novantaceppi Primitivo 2019ItalyPugliaLatentia Winery3.93434.552019</v>
      </c>
      <c r="S8568" t="b">
        <v>0</v>
      </c>
    </row>
    <row r="8569" spans="1:19" x14ac:dyDescent="0.2">
      <c r="A8569" t="s">
        <v>6078</v>
      </c>
      <c r="B8569" t="s">
        <v>9</v>
      </c>
      <c r="C8569" t="s">
        <v>274</v>
      </c>
      <c r="D8569" t="s">
        <v>3161</v>
      </c>
      <c r="E8569">
        <v>3.6</v>
      </c>
      <c r="F8569">
        <v>343</v>
      </c>
      <c r="G8569" s="21">
        <v>5.95</v>
      </c>
      <c r="H8569">
        <v>2019</v>
      </c>
      <c r="J8569" t="str">
        <f>_xlfn.CONCAT(Table1[#This Row])</f>
        <v>Rouge 2019FranceVin de FranceLa Vieille Ferme3.63435.952019</v>
      </c>
      <c r="S8569" t="b">
        <v>0</v>
      </c>
    </row>
    <row r="8570" spans="1:19" x14ac:dyDescent="0.2">
      <c r="A8570" t="s">
        <v>5968</v>
      </c>
      <c r="B8570" t="s">
        <v>196</v>
      </c>
      <c r="C8570" t="s">
        <v>856</v>
      </c>
      <c r="D8570" t="s">
        <v>198</v>
      </c>
      <c r="E8570">
        <v>3.5</v>
      </c>
      <c r="F8570">
        <v>336</v>
      </c>
      <c r="G8570" s="21">
        <v>9.4499999999999993</v>
      </c>
      <c r="H8570">
        <v>2019</v>
      </c>
      <c r="J8570" t="str">
        <f>_xlfn.CONCAT(Table1[#This Row])</f>
        <v>Pure Malbec 2019ArgentinaUco ValleyTrapiche3.53369.452019</v>
      </c>
      <c r="S8570" t="b">
        <v>0</v>
      </c>
    </row>
    <row r="8571" spans="1:19" x14ac:dyDescent="0.2">
      <c r="A8571" t="s">
        <v>2159</v>
      </c>
      <c r="B8571" t="s">
        <v>62</v>
      </c>
      <c r="C8571" t="s">
        <v>780</v>
      </c>
      <c r="D8571" t="s">
        <v>4080</v>
      </c>
      <c r="E8571">
        <v>3.5</v>
      </c>
      <c r="F8571">
        <v>311</v>
      </c>
      <c r="G8571" s="21">
        <v>5.95</v>
      </c>
      <c r="H8571">
        <v>2019</v>
      </c>
      <c r="J8571" t="str">
        <f>_xlfn.CONCAT(Table1[#This Row])</f>
        <v>Cabernet Sauvignon 2019South AfricaRobertsonArabella3.53115.952019</v>
      </c>
      <c r="S8571" t="b">
        <v>0</v>
      </c>
    </row>
    <row r="8572" spans="1:19" x14ac:dyDescent="0.2">
      <c r="A8572" t="s">
        <v>5488</v>
      </c>
      <c r="B8572" t="s">
        <v>23</v>
      </c>
      <c r="C8572" t="s">
        <v>247</v>
      </c>
      <c r="D8572" t="s">
        <v>3024</v>
      </c>
      <c r="E8572">
        <v>4</v>
      </c>
      <c r="F8572">
        <v>301</v>
      </c>
      <c r="G8572" s="21">
        <v>9.94</v>
      </c>
      <c r="H8572">
        <v>2019</v>
      </c>
      <c r="J8572" t="str">
        <f>_xlfn.CONCAT(Table1[#This Row])</f>
        <v>Puszta Libre! 2019AustriaBurgenlandClaus Preisinger43019.942019</v>
      </c>
      <c r="S8572" t="b">
        <v>0</v>
      </c>
    </row>
    <row r="8573" spans="1:19" x14ac:dyDescent="0.2">
      <c r="A8573" t="s">
        <v>5359</v>
      </c>
      <c r="B8573" t="s">
        <v>196</v>
      </c>
      <c r="C8573" t="s">
        <v>2678</v>
      </c>
      <c r="D8573" t="s">
        <v>5360</v>
      </c>
      <c r="E8573">
        <v>3.7</v>
      </c>
      <c r="F8573">
        <v>299</v>
      </c>
      <c r="G8573" s="21">
        <v>9.8800000000000008</v>
      </c>
      <c r="H8573">
        <v>2019</v>
      </c>
      <c r="J8573" t="str">
        <f>_xlfn.CONCAT(Table1[#This Row])</f>
        <v>Colección Malbec 2019ArgentinaCalchaqui ValleyMichel Torino3.72999.882019</v>
      </c>
      <c r="S8573" t="b">
        <v>0</v>
      </c>
    </row>
    <row r="8574" spans="1:19" x14ac:dyDescent="0.2">
      <c r="A8574" t="s">
        <v>5337</v>
      </c>
      <c r="B8574" t="s">
        <v>196</v>
      </c>
      <c r="C8574" t="s">
        <v>656</v>
      </c>
      <c r="D8574" t="s">
        <v>3003</v>
      </c>
      <c r="E8574">
        <v>3.8</v>
      </c>
      <c r="F8574">
        <v>296</v>
      </c>
      <c r="G8574" s="21">
        <v>7.27</v>
      </c>
      <c r="H8574">
        <v>2019</v>
      </c>
      <c r="J8574" t="str">
        <f>_xlfn.CONCAT(Table1[#This Row])</f>
        <v>Dadá Art 2 2019ArgentinaSan JuanBodega Finca Las Moras3.82967.272019</v>
      </c>
      <c r="S8574" t="b">
        <v>0</v>
      </c>
    </row>
    <row r="8575" spans="1:19" x14ac:dyDescent="0.2">
      <c r="A8575" t="s">
        <v>5136</v>
      </c>
      <c r="B8575" t="s">
        <v>9</v>
      </c>
      <c r="C8575" t="s">
        <v>175</v>
      </c>
      <c r="D8575" t="s">
        <v>651</v>
      </c>
      <c r="E8575">
        <v>3.8</v>
      </c>
      <c r="F8575">
        <v>286</v>
      </c>
      <c r="G8575" s="21">
        <v>6.5</v>
      </c>
      <c r="H8575">
        <v>2019</v>
      </c>
      <c r="J8575" t="str">
        <f>_xlfn.CONCAT(Table1[#This Row])</f>
        <v>Marius Grenache - Syrah 2019FrancePays d'OcM. Chapoutier3.82866.52019</v>
      </c>
      <c r="S8575" t="b">
        <v>0</v>
      </c>
    </row>
    <row r="8576" spans="1:19" x14ac:dyDescent="0.2">
      <c r="A8576" t="s">
        <v>5124</v>
      </c>
      <c r="B8576" t="s">
        <v>196</v>
      </c>
      <c r="C8576" t="s">
        <v>656</v>
      </c>
      <c r="D8576" t="s">
        <v>3003</v>
      </c>
      <c r="E8576">
        <v>3.7</v>
      </c>
      <c r="F8576">
        <v>285</v>
      </c>
      <c r="G8576" s="21">
        <v>7.45</v>
      </c>
      <c r="H8576">
        <v>2019</v>
      </c>
      <c r="J8576" t="str">
        <f>_xlfn.CONCAT(Table1[#This Row])</f>
        <v>Dadá Art 1 2019ArgentinaSan JuanBodega Finca Las Moras3.72857.452019</v>
      </c>
      <c r="S8576" t="b">
        <v>0</v>
      </c>
    </row>
    <row r="8577" spans="1:19" x14ac:dyDescent="0.2">
      <c r="A8577" t="s">
        <v>4884</v>
      </c>
      <c r="B8577" t="s">
        <v>77</v>
      </c>
      <c r="C8577" t="s">
        <v>153</v>
      </c>
      <c r="D8577" t="s">
        <v>1641</v>
      </c>
      <c r="E8577">
        <v>3.5</v>
      </c>
      <c r="F8577">
        <v>272</v>
      </c>
      <c r="G8577" s="21">
        <v>5.7</v>
      </c>
      <c r="H8577">
        <v>2019</v>
      </c>
      <c r="J8577" t="str">
        <f>_xlfn.CONCAT(Table1[#This Row])</f>
        <v>Monte Velho Tinto 2019PortugalAlentejanoEsporão3.52725.72019</v>
      </c>
      <c r="S8577" t="b">
        <v>0</v>
      </c>
    </row>
    <row r="8578" spans="1:19" x14ac:dyDescent="0.2">
      <c r="A8578" t="s">
        <v>4682</v>
      </c>
      <c r="B8578" t="s">
        <v>46</v>
      </c>
      <c r="C8578" t="s">
        <v>59</v>
      </c>
      <c r="D8578" t="s">
        <v>4246</v>
      </c>
      <c r="E8578">
        <v>4.0999999999999996</v>
      </c>
      <c r="F8578">
        <v>271</v>
      </c>
      <c r="G8578" s="21">
        <v>5.81</v>
      </c>
      <c r="H8578">
        <v>2019</v>
      </c>
      <c r="J8578" t="str">
        <f>_xlfn.CONCAT(Table1[#This Row])</f>
        <v>Shiraz 2019AustraliaSouth Eastern AustraliaBanrock Station4.12715.812019</v>
      </c>
      <c r="S8578" t="b">
        <v>0</v>
      </c>
    </row>
    <row r="8579" spans="1:19" x14ac:dyDescent="0.2">
      <c r="A8579" t="s">
        <v>4723</v>
      </c>
      <c r="B8579" t="s">
        <v>196</v>
      </c>
      <c r="C8579" t="s">
        <v>656</v>
      </c>
      <c r="D8579" t="s">
        <v>657</v>
      </c>
      <c r="E8579">
        <v>3.7</v>
      </c>
      <c r="F8579">
        <v>268</v>
      </c>
      <c r="G8579" s="21">
        <v>5.95</v>
      </c>
      <c r="H8579">
        <v>2019</v>
      </c>
      <c r="J8579" t="str">
        <f>_xlfn.CONCAT(Table1[#This Row])</f>
        <v>SB Syrah - Bonarda 2019ArgentinaSan JuanCallia3.72685.952019</v>
      </c>
      <c r="S8579" t="b">
        <v>0</v>
      </c>
    </row>
    <row r="8580" spans="1:19" x14ac:dyDescent="0.2">
      <c r="A8580" t="s">
        <v>4682</v>
      </c>
      <c r="B8580" t="s">
        <v>62</v>
      </c>
      <c r="C8580" t="s">
        <v>1171</v>
      </c>
      <c r="D8580" t="s">
        <v>4080</v>
      </c>
      <c r="E8580">
        <v>3.5</v>
      </c>
      <c r="F8580">
        <v>263</v>
      </c>
      <c r="G8580" s="21">
        <v>5.95</v>
      </c>
      <c r="H8580">
        <v>2019</v>
      </c>
      <c r="J8580" t="str">
        <f>_xlfn.CONCAT(Table1[#This Row])</f>
        <v>Shiraz 2019South AfricaWestern CapeArabella3.52635.952019</v>
      </c>
      <c r="S8580" t="b">
        <v>0</v>
      </c>
    </row>
    <row r="8581" spans="1:19" x14ac:dyDescent="0.2">
      <c r="A8581" t="s">
        <v>4527</v>
      </c>
      <c r="B8581" t="s">
        <v>66</v>
      </c>
      <c r="C8581" t="s">
        <v>316</v>
      </c>
      <c r="D8581" t="s">
        <v>4528</v>
      </c>
      <c r="E8581">
        <v>3.7</v>
      </c>
      <c r="F8581">
        <v>256</v>
      </c>
      <c r="G8581" s="21">
        <v>6.5</v>
      </c>
      <c r="H8581">
        <v>2019</v>
      </c>
      <c r="J8581" t="str">
        <f>_xlfn.CONCAT(Table1[#This Row])</f>
        <v>Syrah 2019SpainLa ManchaTerra Linda3.72566.52019</v>
      </c>
      <c r="S8581" t="b">
        <v>0</v>
      </c>
    </row>
    <row r="8582" spans="1:19" x14ac:dyDescent="0.2">
      <c r="A8582" t="s">
        <v>4504</v>
      </c>
      <c r="B8582" t="s">
        <v>196</v>
      </c>
      <c r="C8582" t="s">
        <v>656</v>
      </c>
      <c r="D8582" t="s">
        <v>3003</v>
      </c>
      <c r="E8582">
        <v>3.3</v>
      </c>
      <c r="F8582">
        <v>254</v>
      </c>
      <c r="G8582" s="21">
        <v>7.3</v>
      </c>
      <c r="H8582">
        <v>2019</v>
      </c>
      <c r="J8582" t="str">
        <f>_xlfn.CONCAT(Table1[#This Row])</f>
        <v>Dadá Art 8 2019ArgentinaSan JuanBodega Finca Las Moras3.32547.32019</v>
      </c>
      <c r="S8582" t="b">
        <v>0</v>
      </c>
    </row>
    <row r="8583" spans="1:19" x14ac:dyDescent="0.2">
      <c r="A8583" t="s">
        <v>4310</v>
      </c>
      <c r="B8583" t="s">
        <v>196</v>
      </c>
      <c r="C8583" t="s">
        <v>197</v>
      </c>
      <c r="D8583" t="s">
        <v>3042</v>
      </c>
      <c r="E8583">
        <v>4</v>
      </c>
      <c r="F8583">
        <v>245</v>
      </c>
      <c r="G8583" s="21">
        <v>8.99</v>
      </c>
      <c r="H8583">
        <v>2019</v>
      </c>
      <c r="J8583" t="str">
        <f>_xlfn.CONCAT(Table1[#This Row])</f>
        <v>Alta Colección Malbec Mendoza 2019ArgentinaMendozaBodega Piedra Negra42458.992019</v>
      </c>
      <c r="S8583" t="b">
        <v>0</v>
      </c>
    </row>
    <row r="8584" spans="1:19" x14ac:dyDescent="0.2">
      <c r="A8584" t="s">
        <v>4315</v>
      </c>
      <c r="B8584" t="s">
        <v>16</v>
      </c>
      <c r="C8584" t="s">
        <v>205</v>
      </c>
      <c r="D8584" t="s">
        <v>1678</v>
      </c>
      <c r="E8584">
        <v>3.9</v>
      </c>
      <c r="F8584">
        <v>245</v>
      </c>
      <c r="G8584" s="21">
        <v>13.8</v>
      </c>
      <c r="H8584">
        <v>2019</v>
      </c>
      <c r="J8584" t="str">
        <f>_xlfn.CONCAT(Table1[#This Row])</f>
        <v>Lezèr 2019ItalyVigneti delle DolomitiForadori3.924513.82019</v>
      </c>
      <c r="S8584" t="b">
        <v>0</v>
      </c>
    </row>
    <row r="8585" spans="1:19" x14ac:dyDescent="0.2">
      <c r="A8585" t="s">
        <v>4079</v>
      </c>
      <c r="B8585" t="s">
        <v>62</v>
      </c>
      <c r="C8585" t="s">
        <v>780</v>
      </c>
      <c r="D8585" t="s">
        <v>4080</v>
      </c>
      <c r="E8585">
        <v>3.7</v>
      </c>
      <c r="F8585">
        <v>227</v>
      </c>
      <c r="G8585" s="21">
        <v>5.95</v>
      </c>
      <c r="H8585">
        <v>2019</v>
      </c>
      <c r="J8585" t="str">
        <f>_xlfn.CONCAT(Table1[#This Row])</f>
        <v>Merlot 2019South AfricaRobertsonArabella3.72275.952019</v>
      </c>
      <c r="S8585" t="b">
        <v>0</v>
      </c>
    </row>
    <row r="8586" spans="1:19" x14ac:dyDescent="0.2">
      <c r="A8586" t="s">
        <v>4072</v>
      </c>
      <c r="B8586" t="s">
        <v>1562</v>
      </c>
      <c r="C8586" t="s">
        <v>1563</v>
      </c>
      <c r="D8586" t="s">
        <v>3810</v>
      </c>
      <c r="E8586">
        <v>3.7</v>
      </c>
      <c r="F8586">
        <v>226</v>
      </c>
      <c r="G8586" s="21">
        <v>9.9499999999999993</v>
      </c>
      <c r="H8586">
        <v>2019</v>
      </c>
      <c r="J8586" t="str">
        <f>_xlfn.CONCAT(Table1[#This Row])</f>
        <v>Mount Hermon Red 2019IsraelGalileeHermon3.72269.952019</v>
      </c>
      <c r="S8586" t="b">
        <v>0</v>
      </c>
    </row>
    <row r="8587" spans="1:19" x14ac:dyDescent="0.2">
      <c r="A8587" t="s">
        <v>3676</v>
      </c>
      <c r="B8587" t="s">
        <v>196</v>
      </c>
      <c r="C8587" t="s">
        <v>856</v>
      </c>
      <c r="D8587" t="s">
        <v>949</v>
      </c>
      <c r="E8587">
        <v>3.4</v>
      </c>
      <c r="F8587">
        <v>200</v>
      </c>
      <c r="G8587" s="21">
        <v>7.5</v>
      </c>
      <c r="H8587">
        <v>2019</v>
      </c>
      <c r="J8587" t="str">
        <f>_xlfn.CONCAT(Table1[#This Row])</f>
        <v>Portillo Merlot 2019ArgentinaUco ValleySalentein3.42007.52019</v>
      </c>
      <c r="S8587" t="b">
        <v>0</v>
      </c>
    </row>
    <row r="8588" spans="1:19" x14ac:dyDescent="0.2">
      <c r="A8588" t="s">
        <v>2096</v>
      </c>
      <c r="B8588" t="s">
        <v>62</v>
      </c>
      <c r="C8588" t="s">
        <v>63</v>
      </c>
      <c r="D8588" t="s">
        <v>2020</v>
      </c>
      <c r="E8588">
        <v>3.6</v>
      </c>
      <c r="F8588">
        <v>189</v>
      </c>
      <c r="G8588" s="21">
        <v>8.5</v>
      </c>
      <c r="H8588">
        <v>2019</v>
      </c>
      <c r="J8588" t="str">
        <f>_xlfn.CONCAT(Table1[#This Row])</f>
        <v>Pinotage 2019South AfricaStellenboschBeyerskloof3.61898.52019</v>
      </c>
      <c r="S8588" t="b">
        <v>0</v>
      </c>
    </row>
    <row r="8589" spans="1:19" x14ac:dyDescent="0.2">
      <c r="A8589" t="s">
        <v>2931</v>
      </c>
      <c r="B8589" t="s">
        <v>66</v>
      </c>
      <c r="C8589" t="s">
        <v>241</v>
      </c>
      <c r="D8589" t="s">
        <v>2932</v>
      </c>
      <c r="E8589">
        <v>3.7</v>
      </c>
      <c r="F8589">
        <v>166</v>
      </c>
      <c r="G8589" s="21">
        <v>5.0999999999999996</v>
      </c>
      <c r="H8589">
        <v>2019</v>
      </c>
      <c r="J8589" t="str">
        <f>_xlfn.CONCAT(Table1[#This Row])</f>
        <v>Tempranillo 2019SpainCastillaRasgón3.71665.12019</v>
      </c>
      <c r="S8589" t="b">
        <v>0</v>
      </c>
    </row>
    <row r="8590" spans="1:19" x14ac:dyDescent="0.2">
      <c r="A8590" t="s">
        <v>2292</v>
      </c>
      <c r="B8590" t="s">
        <v>196</v>
      </c>
      <c r="C8590" t="s">
        <v>197</v>
      </c>
      <c r="D8590" t="s">
        <v>198</v>
      </c>
      <c r="E8590">
        <v>3.5</v>
      </c>
      <c r="F8590">
        <v>144</v>
      </c>
      <c r="G8590" s="21">
        <v>5.25</v>
      </c>
      <c r="H8590">
        <v>2019</v>
      </c>
      <c r="J8590" t="str">
        <f>_xlfn.CONCAT(Table1[#This Row])</f>
        <v>Vineyards Merlot 2019ArgentinaMendozaTrapiche3.51445.252019</v>
      </c>
      <c r="S8590" t="b">
        <v>0</v>
      </c>
    </row>
    <row r="8591" spans="1:19" x14ac:dyDescent="0.2">
      <c r="A8591" t="s">
        <v>2159</v>
      </c>
      <c r="B8591" t="s">
        <v>196</v>
      </c>
      <c r="C8591" t="s">
        <v>701</v>
      </c>
      <c r="D8591" t="s">
        <v>2160</v>
      </c>
      <c r="E8591">
        <v>3.7</v>
      </c>
      <c r="F8591">
        <v>140</v>
      </c>
      <c r="G8591" s="21">
        <v>7.27</v>
      </c>
      <c r="H8591">
        <v>2019</v>
      </c>
      <c r="J8591" t="str">
        <f>_xlfn.CONCAT(Table1[#This Row])</f>
        <v>Cabernet Sauvignon 2019ArgentinaTupungatoDomaine Bousquet3.71407.272019</v>
      </c>
      <c r="S8591" t="b">
        <v>0</v>
      </c>
    </row>
    <row r="8592" spans="1:19" x14ac:dyDescent="0.2">
      <c r="A8592" t="s">
        <v>2145</v>
      </c>
      <c r="B8592" t="s">
        <v>34</v>
      </c>
      <c r="C8592" t="s">
        <v>150</v>
      </c>
      <c r="D8592" t="s">
        <v>1478</v>
      </c>
      <c r="E8592">
        <v>3.3</v>
      </c>
      <c r="F8592">
        <v>139</v>
      </c>
      <c r="G8592" s="21">
        <v>6.5</v>
      </c>
      <c r="H8592">
        <v>2019</v>
      </c>
      <c r="J8592" t="str">
        <f>_xlfn.CONCAT(Table1[#This Row])</f>
        <v>Mi Pueblo Cabernet Sauvignon 2019ChileCentral ValleyViña Maipo3.31396.52019</v>
      </c>
      <c r="S8592" t="b">
        <v>0</v>
      </c>
    </row>
    <row r="8593" spans="1:19" x14ac:dyDescent="0.2">
      <c r="A8593" t="s">
        <v>2096</v>
      </c>
      <c r="B8593" t="s">
        <v>62</v>
      </c>
      <c r="C8593" t="s">
        <v>1171</v>
      </c>
      <c r="D8593" t="s">
        <v>2097</v>
      </c>
      <c r="E8593">
        <v>3.7</v>
      </c>
      <c r="F8593">
        <v>138</v>
      </c>
      <c r="G8593" s="21">
        <v>5.79</v>
      </c>
      <c r="H8593">
        <v>2019</v>
      </c>
      <c r="J8593" t="str">
        <f>_xlfn.CONCAT(Table1[#This Row])</f>
        <v>Pinotage 2019South AfricaWestern CapeGolden Kaan3.71385.792019</v>
      </c>
      <c r="S8593" t="b">
        <v>0</v>
      </c>
    </row>
    <row r="8594" spans="1:19" x14ac:dyDescent="0.2">
      <c r="A8594" t="s">
        <v>2101</v>
      </c>
      <c r="B8594" t="s">
        <v>66</v>
      </c>
      <c r="C8594" t="s">
        <v>333</v>
      </c>
      <c r="D8594" t="s">
        <v>2102</v>
      </c>
      <c r="E8594">
        <v>3.6</v>
      </c>
      <c r="F8594">
        <v>138</v>
      </c>
      <c r="G8594" s="21">
        <v>12.95</v>
      </c>
      <c r="H8594">
        <v>2019</v>
      </c>
      <c r="J8594" t="str">
        <f>_xlfn.CONCAT(Table1[#This Row])</f>
        <v>Le Naturel Red 2019SpainNavarraAroa3.613812.952019</v>
      </c>
      <c r="S8594" t="b">
        <v>0</v>
      </c>
    </row>
    <row r="8595" spans="1:19" x14ac:dyDescent="0.2">
      <c r="A8595" t="s">
        <v>1978</v>
      </c>
      <c r="B8595" t="s">
        <v>62</v>
      </c>
      <c r="C8595" t="s">
        <v>1171</v>
      </c>
      <c r="D8595" t="s">
        <v>1575</v>
      </c>
      <c r="E8595">
        <v>3.4</v>
      </c>
      <c r="F8595">
        <v>135</v>
      </c>
      <c r="G8595" s="21">
        <v>7.25</v>
      </c>
      <c r="H8595">
        <v>2019</v>
      </c>
      <c r="J8595" t="str">
        <f>_xlfn.CONCAT(Table1[#This Row])</f>
        <v>The Long Walk Shiraz 2019South AfricaWestern CapeFootprint3.41357.252019</v>
      </c>
      <c r="S8595" t="b">
        <v>0</v>
      </c>
    </row>
    <row r="8596" spans="1:19" x14ac:dyDescent="0.2">
      <c r="A8596" t="s">
        <v>1746</v>
      </c>
      <c r="B8596" t="s">
        <v>46</v>
      </c>
      <c r="C8596" t="s">
        <v>59</v>
      </c>
      <c r="D8596" t="s">
        <v>1747</v>
      </c>
      <c r="E8596">
        <v>3.7</v>
      </c>
      <c r="F8596">
        <v>128</v>
      </c>
      <c r="G8596" s="21">
        <v>5.95</v>
      </c>
      <c r="H8596">
        <v>2019</v>
      </c>
      <c r="J8596" t="str">
        <f>_xlfn.CONCAT(Table1[#This Row])</f>
        <v>Diamond Collection/Selection Shiraz 2019AustraliaSouth Eastern AustraliaRosemount3.71285.952019</v>
      </c>
      <c r="S8596" t="b">
        <v>0</v>
      </c>
    </row>
    <row r="8597" spans="1:19" x14ac:dyDescent="0.2">
      <c r="A8597" t="s">
        <v>1156</v>
      </c>
      <c r="B8597" t="s">
        <v>9</v>
      </c>
      <c r="C8597" t="s">
        <v>1157</v>
      </c>
      <c r="D8597" t="s">
        <v>868</v>
      </c>
      <c r="E8597">
        <v>3.9</v>
      </c>
      <c r="F8597">
        <v>116</v>
      </c>
      <c r="G8597" s="21">
        <v>12.14</v>
      </c>
      <c r="H8597">
        <v>2019</v>
      </c>
      <c r="J8597" t="str">
        <f>_xlfn.CONCAT(Table1[#This Row])</f>
        <v>Beaujolais-Villages 2019FranceBeaujolais-VillagesJoseph Drouhin3.911612.142019</v>
      </c>
      <c r="S8597" t="b">
        <v>0</v>
      </c>
    </row>
    <row r="8598" spans="1:19" x14ac:dyDescent="0.2">
      <c r="A8598" t="s">
        <v>273</v>
      </c>
      <c r="B8598" t="s">
        <v>9</v>
      </c>
      <c r="C8598" t="s">
        <v>274</v>
      </c>
      <c r="D8598" t="s">
        <v>275</v>
      </c>
      <c r="E8598">
        <v>4.0999999999999996</v>
      </c>
      <c r="F8598">
        <v>102</v>
      </c>
      <c r="G8598" s="21">
        <v>16.96</v>
      </c>
      <c r="H8598">
        <v>2019</v>
      </c>
      <c r="J8598" t="str">
        <f>_xlfn.CONCAT(Table1[#This Row])</f>
        <v>Coume de l'Olla Rouge 2019FranceVin de FranceMatassa4.110216.962019</v>
      </c>
      <c r="S8598" t="b">
        <v>0</v>
      </c>
    </row>
    <row r="8599" spans="1:19" x14ac:dyDescent="0.2">
      <c r="A8599" t="s">
        <v>19</v>
      </c>
      <c r="B8599" t="s">
        <v>16</v>
      </c>
      <c r="C8599" t="s">
        <v>20</v>
      </c>
      <c r="D8599" t="s">
        <v>21</v>
      </c>
      <c r="E8599">
        <v>3.5</v>
      </c>
      <c r="F8599">
        <v>100</v>
      </c>
      <c r="G8599" s="21">
        <v>8.7200000000000006</v>
      </c>
      <c r="H8599">
        <v>2019</v>
      </c>
      <c r="J8599" t="str">
        <f>_xlfn.CONCAT(Table1[#This Row])</f>
        <v>Bardolino 2019ItalyBardolinoCavalchina3.51008.722019</v>
      </c>
      <c r="S8599" t="b">
        <v>0</v>
      </c>
    </row>
    <row r="8600" spans="1:19" x14ac:dyDescent="0.2">
      <c r="A8600" t="s">
        <v>10085</v>
      </c>
      <c r="B8600" t="s">
        <v>9</v>
      </c>
      <c r="C8600" t="s">
        <v>56</v>
      </c>
      <c r="D8600" t="s">
        <v>729</v>
      </c>
      <c r="E8600">
        <v>3.6</v>
      </c>
      <c r="F8600">
        <v>99</v>
      </c>
      <c r="G8600" s="21">
        <v>9.5</v>
      </c>
      <c r="H8600">
        <v>2019</v>
      </c>
      <c r="J8600" t="str">
        <f>_xlfn.CONCAT(Table1[#This Row])</f>
        <v>Saint Cosme Côtes du Rhône 2019FranceCôtes-du-RhôneChâteau de Saint Cosme3.6999.52019</v>
      </c>
      <c r="S8600" t="b">
        <v>0</v>
      </c>
    </row>
    <row r="8601" spans="1:19" x14ac:dyDescent="0.2">
      <c r="A8601" t="s">
        <v>10036</v>
      </c>
      <c r="B8601" t="s">
        <v>62</v>
      </c>
      <c r="C8601" t="s">
        <v>686</v>
      </c>
      <c r="D8601" t="s">
        <v>3230</v>
      </c>
      <c r="E8601">
        <v>3.5</v>
      </c>
      <c r="F8601">
        <v>97</v>
      </c>
      <c r="G8601" s="21">
        <v>10.45</v>
      </c>
      <c r="H8601">
        <v>2019</v>
      </c>
      <c r="J8601" t="str">
        <f>_xlfn.CONCAT(Table1[#This Row])</f>
        <v>Porcupine Ridge Syrah 2019South AfricaSwartlandBoekenhoutskloof3.59710.452019</v>
      </c>
      <c r="S8601" t="b">
        <v>0</v>
      </c>
    </row>
    <row r="8602" spans="1:19" x14ac:dyDescent="0.2">
      <c r="A8602" t="s">
        <v>9977</v>
      </c>
      <c r="B8602" t="s">
        <v>34</v>
      </c>
      <c r="C8602" t="s">
        <v>718</v>
      </c>
      <c r="D8602" t="s">
        <v>1049</v>
      </c>
      <c r="E8602">
        <v>3.8</v>
      </c>
      <c r="F8602">
        <v>95</v>
      </c>
      <c r="G8602" s="21">
        <v>10.43</v>
      </c>
      <c r="H8602">
        <v>2019</v>
      </c>
      <c r="J8602" t="str">
        <f>_xlfn.CONCAT(Table1[#This Row])</f>
        <v>Reserva Cuvée Colchagua Carmenère 2019ChileColchagua ValleyCasa Silva3.89510.432019</v>
      </c>
      <c r="S8602" t="b">
        <v>0</v>
      </c>
    </row>
    <row r="8603" spans="1:19" x14ac:dyDescent="0.2">
      <c r="A8603" t="s">
        <v>2159</v>
      </c>
      <c r="B8603" t="s">
        <v>196</v>
      </c>
      <c r="C8603" t="s">
        <v>197</v>
      </c>
      <c r="D8603" t="s">
        <v>1326</v>
      </c>
      <c r="E8603">
        <v>3.7</v>
      </c>
      <c r="F8603">
        <v>95</v>
      </c>
      <c r="G8603" s="21">
        <v>7.9</v>
      </c>
      <c r="H8603">
        <v>2019</v>
      </c>
      <c r="J8603" t="str">
        <f>_xlfn.CONCAT(Table1[#This Row])</f>
        <v>Cabernet Sauvignon 2019ArgentinaMendozaAlamos3.7957.92019</v>
      </c>
      <c r="S8603" t="b">
        <v>0</v>
      </c>
    </row>
    <row r="8604" spans="1:19" x14ac:dyDescent="0.2">
      <c r="A8604" t="s">
        <v>4682</v>
      </c>
      <c r="B8604" t="s">
        <v>62</v>
      </c>
      <c r="C8604" t="s">
        <v>1171</v>
      </c>
      <c r="D8604" t="s">
        <v>2097</v>
      </c>
      <c r="E8604">
        <v>3.4</v>
      </c>
      <c r="F8604">
        <v>95</v>
      </c>
      <c r="G8604" s="21">
        <v>5.79</v>
      </c>
      <c r="H8604">
        <v>2019</v>
      </c>
      <c r="J8604" t="str">
        <f>_xlfn.CONCAT(Table1[#This Row])</f>
        <v>Shiraz 2019South AfricaWestern CapeGolden Kaan3.4955.792019</v>
      </c>
      <c r="S8604" t="b">
        <v>0</v>
      </c>
    </row>
    <row r="8605" spans="1:19" x14ac:dyDescent="0.2">
      <c r="A8605" t="s">
        <v>9983</v>
      </c>
      <c r="B8605" t="s">
        <v>16</v>
      </c>
      <c r="C8605" t="s">
        <v>74</v>
      </c>
      <c r="D8605" t="s">
        <v>2318</v>
      </c>
      <c r="E8605">
        <v>3.4</v>
      </c>
      <c r="F8605">
        <v>95</v>
      </c>
      <c r="G8605" s="21">
        <v>5.49</v>
      </c>
      <c r="H8605">
        <v>2019</v>
      </c>
      <c r="J8605" t="str">
        <f>_xlfn.CONCAT(Table1[#This Row])</f>
        <v>Primitivo Salento 2019ItalySalentoCaleo3.4955.492019</v>
      </c>
      <c r="S8605" t="b">
        <v>0</v>
      </c>
    </row>
    <row r="8606" spans="1:19" x14ac:dyDescent="0.2">
      <c r="A8606" t="s">
        <v>9828</v>
      </c>
      <c r="B8606" t="s">
        <v>16</v>
      </c>
      <c r="C8606" t="s">
        <v>9829</v>
      </c>
      <c r="D8606" t="s">
        <v>1721</v>
      </c>
      <c r="E8606">
        <v>3.9</v>
      </c>
      <c r="F8606">
        <v>91</v>
      </c>
      <c r="G8606" s="21">
        <v>12.5</v>
      </c>
      <c r="H8606">
        <v>2019</v>
      </c>
      <c r="J8606" t="str">
        <f>_xlfn.CONCAT(Table1[#This Row])</f>
        <v>Brachetto d'Acqui 2019ItalyBrachetto d'AcquiBraida3.99112.52019</v>
      </c>
      <c r="S8606" t="b">
        <v>0</v>
      </c>
    </row>
    <row r="8607" spans="1:19" x14ac:dyDescent="0.2">
      <c r="A8607" t="s">
        <v>9557</v>
      </c>
      <c r="B8607" t="s">
        <v>16</v>
      </c>
      <c r="C8607" t="s">
        <v>53</v>
      </c>
      <c r="D8607" t="s">
        <v>2203</v>
      </c>
      <c r="E8607">
        <v>4</v>
      </c>
      <c r="F8607">
        <v>84</v>
      </c>
      <c r="G8607" s="21">
        <v>7.52</v>
      </c>
      <c r="H8607">
        <v>2019</v>
      </c>
      <c r="J8607" t="str">
        <f>_xlfn.CONCAT(Table1[#This Row])</f>
        <v>Appassite Negroamaro - Primitivo 2019ItalyPugliaLuna Argenta4847.522019</v>
      </c>
      <c r="S8607" t="b">
        <v>0</v>
      </c>
    </row>
    <row r="8608" spans="1:19" x14ac:dyDescent="0.2">
      <c r="A8608" t="s">
        <v>9530</v>
      </c>
      <c r="B8608" t="s">
        <v>16</v>
      </c>
      <c r="C8608" t="s">
        <v>17</v>
      </c>
      <c r="D8608" t="s">
        <v>1841</v>
      </c>
      <c r="E8608">
        <v>3.9</v>
      </c>
      <c r="F8608">
        <v>83</v>
      </c>
      <c r="G8608" s="21">
        <v>5.99</v>
      </c>
      <c r="H8608">
        <v>2019</v>
      </c>
      <c r="J8608" t="str">
        <f>_xlfn.CONCAT(Table1[#This Row])</f>
        <v>Sangiovese Toscana 2019ItalyToscanaCaparzo3.9835.992019</v>
      </c>
      <c r="S8608" t="b">
        <v>0</v>
      </c>
    </row>
    <row r="8609" spans="1:19" x14ac:dyDescent="0.2">
      <c r="A8609" t="s">
        <v>9321</v>
      </c>
      <c r="B8609" t="s">
        <v>66</v>
      </c>
      <c r="C8609" t="s">
        <v>241</v>
      </c>
      <c r="D8609" t="s">
        <v>2556</v>
      </c>
      <c r="E8609">
        <v>3.6</v>
      </c>
      <c r="F8609">
        <v>78</v>
      </c>
      <c r="G8609" s="21">
        <v>6.21</v>
      </c>
      <c r="H8609">
        <v>2019</v>
      </c>
      <c r="J8609" t="str">
        <f>_xlfn.CONCAT(Table1[#This Row])</f>
        <v>Solaz Tempranillo 2019SpainCastillaOsborne3.6786.212019</v>
      </c>
      <c r="S8609" t="b">
        <v>0</v>
      </c>
    </row>
    <row r="8610" spans="1:19" x14ac:dyDescent="0.2">
      <c r="A8610" t="s">
        <v>9196</v>
      </c>
      <c r="B8610" t="s">
        <v>66</v>
      </c>
      <c r="C8610" t="s">
        <v>313</v>
      </c>
      <c r="D8610" t="s">
        <v>834</v>
      </c>
      <c r="E8610">
        <v>3.8</v>
      </c>
      <c r="F8610">
        <v>75</v>
      </c>
      <c r="G8610" s="21">
        <v>13.95</v>
      </c>
      <c r="H8610">
        <v>2019</v>
      </c>
      <c r="J8610" t="str">
        <f>_xlfn.CONCAT(Table1[#This Row])</f>
        <v>Priorat GR-174 2019SpainPrioratCasa Gran del Siurana3.87513.952019</v>
      </c>
      <c r="S8610" t="b">
        <v>0</v>
      </c>
    </row>
    <row r="8611" spans="1:19" x14ac:dyDescent="0.2">
      <c r="A8611" t="s">
        <v>2159</v>
      </c>
      <c r="B8611" t="s">
        <v>62</v>
      </c>
      <c r="C8611" t="s">
        <v>1171</v>
      </c>
      <c r="D8611" t="s">
        <v>2097</v>
      </c>
      <c r="E8611">
        <v>3.3</v>
      </c>
      <c r="F8611">
        <v>74</v>
      </c>
      <c r="G8611" s="21">
        <v>5.79</v>
      </c>
      <c r="H8611">
        <v>2019</v>
      </c>
      <c r="J8611" t="str">
        <f>_xlfn.CONCAT(Table1[#This Row])</f>
        <v>Cabernet Sauvignon 2019South AfricaWestern CapeGolden Kaan3.3745.792019</v>
      </c>
      <c r="S8611" t="b">
        <v>0</v>
      </c>
    </row>
    <row r="8612" spans="1:19" x14ac:dyDescent="0.2">
      <c r="A8612" t="s">
        <v>9046</v>
      </c>
      <c r="B8612" t="s">
        <v>16</v>
      </c>
      <c r="C8612" t="s">
        <v>228</v>
      </c>
      <c r="D8612" t="s">
        <v>9047</v>
      </c>
      <c r="E8612">
        <v>3.3</v>
      </c>
      <c r="F8612">
        <v>72</v>
      </c>
      <c r="G8612" s="21">
        <v>7.25</v>
      </c>
      <c r="H8612">
        <v>2019</v>
      </c>
      <c r="J8612" t="str">
        <f>_xlfn.CONCAT(Table1[#This Row])</f>
        <v>Nero d'Avola (Organico) 2019ItalyTerre SicilianeVanitá3.3727.252019</v>
      </c>
      <c r="S8612" t="b">
        <v>0</v>
      </c>
    </row>
    <row r="8613" spans="1:19" x14ac:dyDescent="0.2">
      <c r="A8613" t="s">
        <v>6807</v>
      </c>
      <c r="B8613" t="s">
        <v>16</v>
      </c>
      <c r="C8613" t="s">
        <v>404</v>
      </c>
      <c r="D8613" t="s">
        <v>5375</v>
      </c>
      <c r="E8613">
        <v>4.0999999999999996</v>
      </c>
      <c r="F8613">
        <v>70</v>
      </c>
      <c r="G8613" s="21">
        <v>9.5</v>
      </c>
      <c r="H8613">
        <v>2019</v>
      </c>
      <c r="J8613" t="str">
        <f>_xlfn.CONCAT(Table1[#This Row])</f>
        <v>Lagrein 2019ItalySüdtirol - Alto AdigeWilhelm Walch4.1709.52019</v>
      </c>
      <c r="S8613" t="b">
        <v>0</v>
      </c>
    </row>
    <row r="8614" spans="1:19" x14ac:dyDescent="0.2">
      <c r="A8614" t="s">
        <v>8932</v>
      </c>
      <c r="B8614" t="s">
        <v>9</v>
      </c>
      <c r="C8614" t="s">
        <v>336</v>
      </c>
      <c r="D8614" t="s">
        <v>8933</v>
      </c>
      <c r="E8614">
        <v>3.5</v>
      </c>
      <c r="F8614">
        <v>70</v>
      </c>
      <c r="G8614" s="21">
        <v>10.65</v>
      </c>
      <c r="H8614">
        <v>2019</v>
      </c>
      <c r="J8614" t="str">
        <f>_xlfn.CONCAT(Table1[#This Row])</f>
        <v>Corbières 2019FranceCorbièresChâteau de Caraguilhes3.57010.652019</v>
      </c>
      <c r="S8614" t="b">
        <v>0</v>
      </c>
    </row>
    <row r="8615" spans="1:19" x14ac:dyDescent="0.2">
      <c r="A8615" t="s">
        <v>2931</v>
      </c>
      <c r="B8615" t="s">
        <v>66</v>
      </c>
      <c r="C8615" t="s">
        <v>940</v>
      </c>
      <c r="D8615" t="s">
        <v>8805</v>
      </c>
      <c r="E8615">
        <v>3.4</v>
      </c>
      <c r="F8615">
        <v>68</v>
      </c>
      <c r="G8615" s="21">
        <v>5.95</v>
      </c>
      <c r="H8615">
        <v>2019</v>
      </c>
      <c r="J8615" t="str">
        <f>_xlfn.CONCAT(Table1[#This Row])</f>
        <v>Tempranillo 2019SpainUclésMesta3.4685.952019</v>
      </c>
      <c r="S8615" t="b">
        <v>0</v>
      </c>
    </row>
    <row r="8616" spans="1:19" x14ac:dyDescent="0.2">
      <c r="A8616" t="s">
        <v>8704</v>
      </c>
      <c r="B8616" t="s">
        <v>196</v>
      </c>
      <c r="C8616" t="s">
        <v>197</v>
      </c>
      <c r="D8616" t="s">
        <v>7856</v>
      </c>
      <c r="E8616">
        <v>3.6</v>
      </c>
      <c r="F8616">
        <v>66</v>
      </c>
      <c r="G8616" s="21">
        <v>8.41</v>
      </c>
      <c r="H8616">
        <v>2019</v>
      </c>
      <c r="J8616" t="str">
        <f>_xlfn.CONCAT(Table1[#This Row])</f>
        <v>Beef &amp; Liberty Malbec 2019ArgentinaMendozaThe Beefsteak Club3.6668.412019</v>
      </c>
      <c r="S8616" t="b">
        <v>0</v>
      </c>
    </row>
    <row r="8617" spans="1:19" x14ac:dyDescent="0.2">
      <c r="A8617" t="s">
        <v>8650</v>
      </c>
      <c r="B8617" t="s">
        <v>62</v>
      </c>
      <c r="C8617" t="s">
        <v>1171</v>
      </c>
      <c r="D8617" t="s">
        <v>4314</v>
      </c>
      <c r="E8617">
        <v>3.7</v>
      </c>
      <c r="F8617">
        <v>65</v>
      </c>
      <c r="G8617" s="21">
        <v>8.9499999999999993</v>
      </c>
      <c r="H8617">
        <v>2019</v>
      </c>
      <c r="J8617" t="str">
        <f>_xlfn.CONCAT(Table1[#This Row])</f>
        <v>Poetry Cabernet Sauvignon 2019South AfricaWestern CapeFlagstone3.7658.952019</v>
      </c>
      <c r="S8617" t="b">
        <v>0</v>
      </c>
    </row>
    <row r="8618" spans="1:19" x14ac:dyDescent="0.2">
      <c r="A8618" t="s">
        <v>8665</v>
      </c>
      <c r="B8618" t="s">
        <v>196</v>
      </c>
      <c r="C8618" t="s">
        <v>197</v>
      </c>
      <c r="D8618" t="s">
        <v>2183</v>
      </c>
      <c r="E8618">
        <v>3.6</v>
      </c>
      <c r="F8618">
        <v>65</v>
      </c>
      <c r="G8618" s="21">
        <v>9.5</v>
      </c>
      <c r="H8618">
        <v>2019</v>
      </c>
      <c r="J8618" t="str">
        <f>_xlfn.CONCAT(Table1[#This Row])</f>
        <v>Vive Malbec 2019ArgentinaMendozaAlta Vista3.6659.52019</v>
      </c>
      <c r="S8618" t="b">
        <v>0</v>
      </c>
    </row>
    <row r="8619" spans="1:19" x14ac:dyDescent="0.2">
      <c r="A8619" t="s">
        <v>8584</v>
      </c>
      <c r="B8619" t="s">
        <v>1562</v>
      </c>
      <c r="C8619" t="s">
        <v>1563</v>
      </c>
      <c r="D8619" t="s">
        <v>3810</v>
      </c>
      <c r="E8619">
        <v>3.6</v>
      </c>
      <c r="F8619">
        <v>64</v>
      </c>
      <c r="G8619" s="21">
        <v>11.46</v>
      </c>
      <c r="H8619">
        <v>2019</v>
      </c>
      <c r="J8619" t="str">
        <f>_xlfn.CONCAT(Table1[#This Row])</f>
        <v>Mount Hermon Indigo 2019IsraelGalileeHermon3.66411.462019</v>
      </c>
      <c r="S8619" t="b">
        <v>0</v>
      </c>
    </row>
    <row r="8620" spans="1:19" x14ac:dyDescent="0.2">
      <c r="A8620" t="s">
        <v>8554</v>
      </c>
      <c r="B8620" t="s">
        <v>196</v>
      </c>
      <c r="C8620" t="s">
        <v>701</v>
      </c>
      <c r="D8620" t="s">
        <v>2160</v>
      </c>
      <c r="E8620">
        <v>3.5</v>
      </c>
      <c r="F8620">
        <v>63</v>
      </c>
      <c r="G8620" s="21">
        <v>9.74</v>
      </c>
      <c r="H8620">
        <v>2019</v>
      </c>
      <c r="J8620" t="str">
        <f>_xlfn.CONCAT(Table1[#This Row])</f>
        <v>Virgen 2019ArgentinaTupungatoDomaine Bousquet3.5639.742019</v>
      </c>
      <c r="S8620" t="b">
        <v>0</v>
      </c>
    </row>
    <row r="8621" spans="1:19" x14ac:dyDescent="0.2">
      <c r="A8621" t="s">
        <v>8471</v>
      </c>
      <c r="B8621" t="s">
        <v>9</v>
      </c>
      <c r="C8621" t="s">
        <v>7911</v>
      </c>
      <c r="D8621" t="s">
        <v>7277</v>
      </c>
      <c r="E8621">
        <v>3.5</v>
      </c>
      <c r="F8621">
        <v>62</v>
      </c>
      <c r="G8621" s="21">
        <v>7.75</v>
      </c>
      <c r="H8621">
        <v>2019</v>
      </c>
      <c r="J8621" t="str">
        <f>_xlfn.CONCAT(Table1[#This Row])</f>
        <v>Le Loup dans la Bergerie 2019FranceSaint-Guilhem-le-DesertDomaine de l'Hortus3.5627.752019</v>
      </c>
      <c r="S8621" t="b">
        <v>0</v>
      </c>
    </row>
    <row r="8622" spans="1:19" x14ac:dyDescent="0.2">
      <c r="A8622" t="s">
        <v>8423</v>
      </c>
      <c r="B8622" t="s">
        <v>16</v>
      </c>
      <c r="C8622" t="s">
        <v>638</v>
      </c>
      <c r="D8622" t="s">
        <v>4875</v>
      </c>
      <c r="E8622">
        <v>3.6</v>
      </c>
      <c r="F8622">
        <v>61</v>
      </c>
      <c r="G8622" s="21">
        <v>4.9000000000000004</v>
      </c>
      <c r="H8622">
        <v>2019</v>
      </c>
      <c r="J8622" t="str">
        <f>_xlfn.CONCAT(Table1[#This Row])</f>
        <v>Rocca Ventosa Montepulciano d'Abruzzo 2019ItalyMontepulciano d'AbruzzoCantina Tollo3.6614.92019</v>
      </c>
      <c r="S8622" t="b">
        <v>0</v>
      </c>
    </row>
    <row r="8623" spans="1:19" x14ac:dyDescent="0.2">
      <c r="A8623" t="s">
        <v>8278</v>
      </c>
      <c r="B8623" t="s">
        <v>46</v>
      </c>
      <c r="C8623" t="s">
        <v>59</v>
      </c>
      <c r="D8623" t="s">
        <v>7984</v>
      </c>
      <c r="E8623">
        <v>3.5</v>
      </c>
      <c r="F8623">
        <v>59</v>
      </c>
      <c r="G8623" s="21">
        <v>7.95</v>
      </c>
      <c r="H8623">
        <v>2019</v>
      </c>
      <c r="J8623" t="str">
        <f>_xlfn.CONCAT(Table1[#This Row])</f>
        <v>Shiraz - Cabernet 2019AustraliaSouth Eastern AustraliaRawson's Retreat3.5597.952019</v>
      </c>
      <c r="S8623" t="b">
        <v>0</v>
      </c>
    </row>
    <row r="8624" spans="1:19" x14ac:dyDescent="0.2">
      <c r="A8624" t="s">
        <v>6807</v>
      </c>
      <c r="B8624" t="s">
        <v>16</v>
      </c>
      <c r="C8624" t="s">
        <v>404</v>
      </c>
      <c r="D8624" t="s">
        <v>405</v>
      </c>
      <c r="E8624">
        <v>3.5</v>
      </c>
      <c r="F8624">
        <v>59</v>
      </c>
      <c r="G8624" s="21">
        <v>10.19</v>
      </c>
      <c r="H8624">
        <v>2019</v>
      </c>
      <c r="J8624" t="str">
        <f>_xlfn.CONCAT(Table1[#This Row])</f>
        <v>Lagrein 2019ItalySüdtirol - Alto AdigeSt. Michael-Eppan3.55910.192019</v>
      </c>
      <c r="S8624" t="b">
        <v>0</v>
      </c>
    </row>
    <row r="8625" spans="1:19" x14ac:dyDescent="0.2">
      <c r="A8625" t="s">
        <v>8221</v>
      </c>
      <c r="B8625" t="s">
        <v>16</v>
      </c>
      <c r="C8625" t="s">
        <v>53</v>
      </c>
      <c r="D8625" t="s">
        <v>123</v>
      </c>
      <c r="E8625">
        <v>3.8</v>
      </c>
      <c r="F8625">
        <v>58</v>
      </c>
      <c r="G8625" s="21">
        <v>4.6500000000000004</v>
      </c>
      <c r="H8625">
        <v>2019</v>
      </c>
      <c r="J8625" t="str">
        <f>_xlfn.CONCAT(Table1[#This Row])</f>
        <v>I Tratturi Primitivo 2019ItalyPugliaSan Marzano3.8584.652019</v>
      </c>
      <c r="S8625" t="b">
        <v>0</v>
      </c>
    </row>
    <row r="8626" spans="1:19" x14ac:dyDescent="0.2">
      <c r="A8626" t="s">
        <v>8219</v>
      </c>
      <c r="B8626" t="s">
        <v>16</v>
      </c>
      <c r="C8626" t="s">
        <v>228</v>
      </c>
      <c r="D8626" t="s">
        <v>1317</v>
      </c>
      <c r="E8626">
        <v>3.7</v>
      </c>
      <c r="F8626">
        <v>58</v>
      </c>
      <c r="G8626" s="21">
        <v>9.4600000000000009</v>
      </c>
      <c r="H8626">
        <v>2019</v>
      </c>
      <c r="J8626" t="str">
        <f>_xlfn.CONCAT(Table1[#This Row])</f>
        <v>Il Passo Verde Nero d'Avola 2019ItalyTerre SicilianeZabu3.7589.462019</v>
      </c>
      <c r="S8626" t="b">
        <v>0</v>
      </c>
    </row>
    <row r="8627" spans="1:19" x14ac:dyDescent="0.2">
      <c r="A8627" t="s">
        <v>8152</v>
      </c>
      <c r="B8627" t="s">
        <v>62</v>
      </c>
      <c r="C8627" t="s">
        <v>1171</v>
      </c>
      <c r="D8627" t="s">
        <v>1575</v>
      </c>
      <c r="E8627">
        <v>3.6</v>
      </c>
      <c r="F8627">
        <v>57</v>
      </c>
      <c r="G8627" s="21">
        <v>7.25</v>
      </c>
      <c r="H8627">
        <v>2019</v>
      </c>
      <c r="J8627" t="str">
        <f>_xlfn.CONCAT(Table1[#This Row])</f>
        <v>The Long Walk Cabernet Sauvignon 2019South AfricaWestern CapeFootprint3.6577.252019</v>
      </c>
      <c r="S8627" t="b">
        <v>0</v>
      </c>
    </row>
    <row r="8628" spans="1:19" x14ac:dyDescent="0.2">
      <c r="A8628" t="s">
        <v>7890</v>
      </c>
      <c r="B8628" t="s">
        <v>16</v>
      </c>
      <c r="C8628" t="s">
        <v>404</v>
      </c>
      <c r="D8628" t="s">
        <v>3445</v>
      </c>
      <c r="E8628">
        <v>3.7</v>
      </c>
      <c r="F8628">
        <v>53</v>
      </c>
      <c r="G8628" s="21">
        <v>13.85</v>
      </c>
      <c r="H8628">
        <v>2019</v>
      </c>
      <c r="J8628" t="str">
        <f>_xlfn.CONCAT(Table1[#This Row])</f>
        <v>Lagrein (Selezione) 2019ItalySüdtirol - Alto AdigeElena Walch3.75313.852019</v>
      </c>
      <c r="S8628" t="b">
        <v>0</v>
      </c>
    </row>
    <row r="8629" spans="1:19" x14ac:dyDescent="0.2">
      <c r="A8629" t="s">
        <v>7829</v>
      </c>
      <c r="B8629" t="s">
        <v>196</v>
      </c>
      <c r="C8629" t="s">
        <v>1587</v>
      </c>
      <c r="D8629" t="s">
        <v>7830</v>
      </c>
      <c r="E8629">
        <v>3.7</v>
      </c>
      <c r="F8629">
        <v>52</v>
      </c>
      <c r="G8629" s="21">
        <v>21.35</v>
      </c>
      <c r="H8629">
        <v>2019</v>
      </c>
      <c r="J8629" t="str">
        <f>_xlfn.CONCAT(Table1[#This Row])</f>
        <v>Barda Pinot Noir 2019ArgentinaPatagoniaChacra3.75221.352019</v>
      </c>
      <c r="S8629" t="b">
        <v>0</v>
      </c>
    </row>
    <row r="8630" spans="1:19" x14ac:dyDescent="0.2">
      <c r="A8630" t="s">
        <v>7739</v>
      </c>
      <c r="B8630" t="s">
        <v>1562</v>
      </c>
      <c r="C8630" t="s">
        <v>1563</v>
      </c>
      <c r="D8630" t="s">
        <v>3810</v>
      </c>
      <c r="E8630">
        <v>3.8</v>
      </c>
      <c r="F8630">
        <v>51</v>
      </c>
      <c r="G8630" s="21">
        <v>11.46</v>
      </c>
      <c r="H8630">
        <v>2019</v>
      </c>
      <c r="J8630" t="str">
        <f>_xlfn.CONCAT(Table1[#This Row])</f>
        <v>Mount Hermon Cabernet Sauvignon 2019IsraelGalileeHermon3.85111.462019</v>
      </c>
      <c r="S8630" t="b">
        <v>0</v>
      </c>
    </row>
    <row r="8631" spans="1:19" x14ac:dyDescent="0.2">
      <c r="A8631" t="s">
        <v>7737</v>
      </c>
      <c r="B8631" t="s">
        <v>34</v>
      </c>
      <c r="C8631" t="s">
        <v>1191</v>
      </c>
      <c r="D8631" t="s">
        <v>151</v>
      </c>
      <c r="E8631">
        <v>3.7</v>
      </c>
      <c r="F8631">
        <v>51</v>
      </c>
      <c r="G8631" s="21">
        <v>9.6999999999999993</v>
      </c>
      <c r="H8631">
        <v>2019</v>
      </c>
      <c r="J8631" t="str">
        <f>_xlfn.CONCAT(Table1[#This Row])</f>
        <v>Winemaker Reserva Cabernet Sauvignon 2019ChileRapel ValleyValdivieso3.7519.72019</v>
      </c>
      <c r="S8631" t="b">
        <v>0</v>
      </c>
    </row>
    <row r="8632" spans="1:19" x14ac:dyDescent="0.2">
      <c r="A8632" t="s">
        <v>4079</v>
      </c>
      <c r="B8632" t="s">
        <v>34</v>
      </c>
      <c r="C8632" t="s">
        <v>150</v>
      </c>
      <c r="D8632" t="s">
        <v>5903</v>
      </c>
      <c r="E8632">
        <v>3.2</v>
      </c>
      <c r="F8632">
        <v>50</v>
      </c>
      <c r="G8632" s="21">
        <v>5.33</v>
      </c>
      <c r="H8632">
        <v>2019</v>
      </c>
      <c r="J8632" t="str">
        <f>_xlfn.CONCAT(Table1[#This Row])</f>
        <v>Merlot 2019ChileCentral ValleyAntares3.2505.332019</v>
      </c>
      <c r="S8632" t="b">
        <v>0</v>
      </c>
    </row>
    <row r="8633" spans="1:19" x14ac:dyDescent="0.2">
      <c r="A8633" t="s">
        <v>7656</v>
      </c>
      <c r="B8633" t="s">
        <v>16</v>
      </c>
      <c r="C8633" t="s">
        <v>470</v>
      </c>
      <c r="D8633" t="s">
        <v>292</v>
      </c>
      <c r="E8633">
        <v>2.8</v>
      </c>
      <c r="F8633">
        <v>50</v>
      </c>
      <c r="G8633" s="21">
        <v>9.49</v>
      </c>
      <c r="H8633">
        <v>2019</v>
      </c>
      <c r="J8633" t="str">
        <f>_xlfn.CONCAT(Table1[#This Row])</f>
        <v>Valpolicella Classico 2019ItalyValpolicella ClassicoBolla2.8509.492019</v>
      </c>
      <c r="S8633" t="b">
        <v>0</v>
      </c>
    </row>
    <row r="8634" spans="1:19" x14ac:dyDescent="0.2">
      <c r="A8634" t="s">
        <v>7330</v>
      </c>
      <c r="B8634" t="s">
        <v>34</v>
      </c>
      <c r="C8634" t="s">
        <v>150</v>
      </c>
      <c r="D8634" t="s">
        <v>5903</v>
      </c>
      <c r="E8634">
        <v>3.2</v>
      </c>
      <c r="F8634">
        <v>46</v>
      </c>
      <c r="G8634" s="21">
        <v>5.54</v>
      </c>
      <c r="H8634">
        <v>2019</v>
      </c>
      <c r="J8634" t="str">
        <f>_xlfn.CONCAT(Table1[#This Row])</f>
        <v>Carmenère 2019ChileCentral ValleyAntares3.2465.542019</v>
      </c>
      <c r="S8634" t="b">
        <v>0</v>
      </c>
    </row>
    <row r="8635" spans="1:19" x14ac:dyDescent="0.2">
      <c r="A8635" t="s">
        <v>7091</v>
      </c>
      <c r="B8635" t="s">
        <v>196</v>
      </c>
      <c r="C8635" t="s">
        <v>197</v>
      </c>
      <c r="D8635" t="s">
        <v>5864</v>
      </c>
      <c r="E8635">
        <v>3.7</v>
      </c>
      <c r="F8635">
        <v>44</v>
      </c>
      <c r="G8635" s="21">
        <v>5.53</v>
      </c>
      <c r="H8635">
        <v>2019</v>
      </c>
      <c r="J8635" t="str">
        <f>_xlfn.CONCAT(Table1[#This Row])</f>
        <v>Hereford Shiraz 2019ArgentinaMendozaBodegas la Rosa3.7445.532019</v>
      </c>
      <c r="S8635" t="b">
        <v>0</v>
      </c>
    </row>
    <row r="8636" spans="1:19" x14ac:dyDescent="0.2">
      <c r="A8636" t="s">
        <v>5065</v>
      </c>
      <c r="B8636" t="s">
        <v>16</v>
      </c>
      <c r="C8636" t="s">
        <v>228</v>
      </c>
      <c r="D8636" t="s">
        <v>270</v>
      </c>
      <c r="E8636">
        <v>3.4</v>
      </c>
      <c r="F8636">
        <v>44</v>
      </c>
      <c r="G8636" s="21">
        <v>8.69</v>
      </c>
      <c r="H8636">
        <v>2019</v>
      </c>
      <c r="J8636" t="str">
        <f>_xlfn.CONCAT(Table1[#This Row])</f>
        <v>Nero d'Avola 2019ItalyTerre SicilianeCusumano3.4448.692019</v>
      </c>
      <c r="S8636" t="b">
        <v>0</v>
      </c>
    </row>
    <row r="8637" spans="1:19" x14ac:dyDescent="0.2">
      <c r="A8637" t="s">
        <v>6958</v>
      </c>
      <c r="B8637" t="s">
        <v>9</v>
      </c>
      <c r="C8637" t="s">
        <v>56</v>
      </c>
      <c r="D8637" t="s">
        <v>651</v>
      </c>
      <c r="E8637">
        <v>3.9</v>
      </c>
      <c r="F8637">
        <v>42</v>
      </c>
      <c r="G8637" s="21">
        <v>9.3699999999999992</v>
      </c>
      <c r="H8637">
        <v>2019</v>
      </c>
      <c r="J8637" t="str">
        <f>_xlfn.CONCAT(Table1[#This Row])</f>
        <v>Côtes-du-Rhône 2019FranceCôtes-du-RhôneM. Chapoutier3.9429.372019</v>
      </c>
      <c r="S8637" t="b">
        <v>0</v>
      </c>
    </row>
    <row r="8638" spans="1:19" x14ac:dyDescent="0.2">
      <c r="A8638" t="s">
        <v>6830</v>
      </c>
      <c r="B8638" t="s">
        <v>23</v>
      </c>
      <c r="C8638" t="s">
        <v>1600</v>
      </c>
      <c r="D8638" t="s">
        <v>6831</v>
      </c>
      <c r="E8638">
        <v>4.0999999999999996</v>
      </c>
      <c r="F8638">
        <v>41</v>
      </c>
      <c r="G8638" s="21">
        <v>12.87</v>
      </c>
      <c r="H8638">
        <v>2019</v>
      </c>
      <c r="J8638" t="str">
        <f>_xlfn.CONCAT(Table1[#This Row])</f>
        <v>Piroska Trocken 2019AustriaNiederösterreichJoiseph4.14112.872019</v>
      </c>
      <c r="S8638" t="b">
        <v>0</v>
      </c>
    </row>
    <row r="8639" spans="1:19" x14ac:dyDescent="0.2">
      <c r="A8639" t="s">
        <v>6807</v>
      </c>
      <c r="B8639" t="s">
        <v>16</v>
      </c>
      <c r="C8639" t="s">
        <v>404</v>
      </c>
      <c r="D8639" t="s">
        <v>4336</v>
      </c>
      <c r="E8639">
        <v>4</v>
      </c>
      <c r="F8639">
        <v>41</v>
      </c>
      <c r="G8639" s="21">
        <v>11.69</v>
      </c>
      <c r="H8639">
        <v>2019</v>
      </c>
      <c r="J8639" t="str">
        <f>_xlfn.CONCAT(Table1[#This Row])</f>
        <v>Lagrein 2019ItalySüdtirol - Alto AdigeTerlan (Terlano)44111.692019</v>
      </c>
      <c r="S8639" t="b">
        <v>0</v>
      </c>
    </row>
    <row r="8640" spans="1:19" x14ac:dyDescent="0.2">
      <c r="A8640" t="s">
        <v>6722</v>
      </c>
      <c r="B8640" t="s">
        <v>9</v>
      </c>
      <c r="C8640" t="s">
        <v>56</v>
      </c>
      <c r="D8640" t="s">
        <v>2834</v>
      </c>
      <c r="E8640">
        <v>3.8</v>
      </c>
      <c r="F8640">
        <v>40</v>
      </c>
      <c r="G8640" s="21">
        <v>11.5</v>
      </c>
      <c r="H8640">
        <v>2019</v>
      </c>
      <c r="J8640" t="str">
        <f>_xlfn.CONCAT(Table1[#This Row])</f>
        <v>Côtes du Rhône Le Caillou 2019FranceCôtes-du-RhôneClos du Caillou3.84011.52019</v>
      </c>
      <c r="S8640" t="b">
        <v>0</v>
      </c>
    </row>
    <row r="8641" spans="1:19" x14ac:dyDescent="0.2">
      <c r="A8641" t="s">
        <v>6610</v>
      </c>
      <c r="B8641" t="s">
        <v>16</v>
      </c>
      <c r="C8641" t="s">
        <v>178</v>
      </c>
      <c r="D8641" t="s">
        <v>589</v>
      </c>
      <c r="E8641">
        <v>3.8</v>
      </c>
      <c r="F8641">
        <v>39</v>
      </c>
      <c r="G8641" s="21">
        <v>14.99</v>
      </c>
      <c r="H8641">
        <v>2019</v>
      </c>
      <c r="J8641" t="str">
        <f>_xlfn.CONCAT(Table1[#This Row])</f>
        <v>Barbera d'Alba 2019ItalyBarbera d'AlbaPrunotto3.83914.992019</v>
      </c>
      <c r="S8641" t="b">
        <v>0</v>
      </c>
    </row>
    <row r="8642" spans="1:19" x14ac:dyDescent="0.2">
      <c r="A8642" t="s">
        <v>6537</v>
      </c>
      <c r="B8642" t="s">
        <v>16</v>
      </c>
      <c r="C8642" t="s">
        <v>663</v>
      </c>
      <c r="D8642" t="s">
        <v>840</v>
      </c>
      <c r="E8642">
        <v>3.6</v>
      </c>
      <c r="F8642">
        <v>38</v>
      </c>
      <c r="G8642" s="21">
        <v>10.49</v>
      </c>
      <c r="H8642">
        <v>2019</v>
      </c>
      <c r="J8642" t="str">
        <f>_xlfn.CONCAT(Table1[#This Row])</f>
        <v>Valpolicella 2019ItalyValpolicellaAllegrini3.63810.492019</v>
      </c>
      <c r="S8642" t="b">
        <v>0</v>
      </c>
    </row>
    <row r="8643" spans="1:19" x14ac:dyDescent="0.2">
      <c r="A8643" t="s">
        <v>6388</v>
      </c>
      <c r="B8643" t="s">
        <v>9</v>
      </c>
      <c r="C8643" t="s">
        <v>274</v>
      </c>
      <c r="D8643" t="s">
        <v>429</v>
      </c>
      <c r="E8643">
        <v>3.1</v>
      </c>
      <c r="F8643">
        <v>37</v>
      </c>
      <c r="G8643" s="21">
        <v>9.2100000000000009</v>
      </c>
      <c r="H8643">
        <v>2019</v>
      </c>
      <c r="J8643" t="str">
        <f>_xlfn.CONCAT(Table1[#This Row])</f>
        <v>La Rétro Rouge 2019FranceVin de FranceDomaine Lafage3.1379.212019</v>
      </c>
      <c r="S8643" t="b">
        <v>0</v>
      </c>
    </row>
    <row r="8644" spans="1:19" x14ac:dyDescent="0.2">
      <c r="A8644" t="s">
        <v>6139</v>
      </c>
      <c r="B8644" t="s">
        <v>62</v>
      </c>
      <c r="C8644" t="s">
        <v>1798</v>
      </c>
      <c r="D8644" t="s">
        <v>1799</v>
      </c>
      <c r="E8644">
        <v>4</v>
      </c>
      <c r="F8644">
        <v>35</v>
      </c>
      <c r="G8644" s="21">
        <v>6.31</v>
      </c>
      <c r="H8644">
        <v>2019</v>
      </c>
      <c r="J8644" t="str">
        <f>_xlfn.CONCAT(Table1[#This Row])</f>
        <v>The Winemaster's Pinotage 2019South AfricaCoastal RegionNederburg4356.312019</v>
      </c>
      <c r="S8644" t="b">
        <v>0</v>
      </c>
    </row>
    <row r="8645" spans="1:19" x14ac:dyDescent="0.2">
      <c r="A8645" t="s">
        <v>2159</v>
      </c>
      <c r="B8645" t="s">
        <v>34</v>
      </c>
      <c r="C8645" t="s">
        <v>150</v>
      </c>
      <c r="D8645" t="s">
        <v>2090</v>
      </c>
      <c r="E8645">
        <v>3.6</v>
      </c>
      <c r="F8645">
        <v>35</v>
      </c>
      <c r="G8645" s="21">
        <v>6.83</v>
      </c>
      <c r="H8645">
        <v>2019</v>
      </c>
      <c r="J8645" t="str">
        <f>_xlfn.CONCAT(Table1[#This Row])</f>
        <v>Cabernet Sauvignon 2019ChileCentral ValleyTerraNoble3.6356.832019</v>
      </c>
      <c r="S8645" t="b">
        <v>0</v>
      </c>
    </row>
    <row r="8646" spans="1:19" x14ac:dyDescent="0.2">
      <c r="A8646" t="s">
        <v>4682</v>
      </c>
      <c r="B8646" t="s">
        <v>34</v>
      </c>
      <c r="C8646" t="s">
        <v>150</v>
      </c>
      <c r="D8646" t="s">
        <v>5903</v>
      </c>
      <c r="E8646">
        <v>3.2</v>
      </c>
      <c r="F8646">
        <v>33</v>
      </c>
      <c r="G8646" s="21">
        <v>5.43</v>
      </c>
      <c r="H8646">
        <v>2019</v>
      </c>
      <c r="J8646" t="str">
        <f>_xlfn.CONCAT(Table1[#This Row])</f>
        <v>Shiraz 2019ChileCentral ValleyAntares3.2335.432019</v>
      </c>
      <c r="S8646" t="b">
        <v>0</v>
      </c>
    </row>
    <row r="8647" spans="1:19" x14ac:dyDescent="0.2">
      <c r="A8647" t="s">
        <v>5683</v>
      </c>
      <c r="B8647" t="s">
        <v>9</v>
      </c>
      <c r="C8647" t="s">
        <v>125</v>
      </c>
      <c r="D8647" t="s">
        <v>5684</v>
      </c>
      <c r="E8647">
        <v>3.7</v>
      </c>
      <c r="F8647">
        <v>32</v>
      </c>
      <c r="G8647" s="21">
        <v>6.5</v>
      </c>
      <c r="H8647">
        <v>2019</v>
      </c>
      <c r="J8647" t="str">
        <f>_xlfn.CONCAT(Table1[#This Row])</f>
        <v>Bordeaux 2019FranceBordeauxChâteau Roc de Levraut3.7326.52019</v>
      </c>
      <c r="S8647" t="b">
        <v>0</v>
      </c>
    </row>
    <row r="8648" spans="1:19" x14ac:dyDescent="0.2">
      <c r="A8648" t="s">
        <v>2096</v>
      </c>
      <c r="B8648" t="s">
        <v>62</v>
      </c>
      <c r="C8648" t="s">
        <v>1171</v>
      </c>
      <c r="D8648" t="s">
        <v>5569</v>
      </c>
      <c r="E8648">
        <v>3.7</v>
      </c>
      <c r="F8648">
        <v>31</v>
      </c>
      <c r="G8648" s="21">
        <v>5.62</v>
      </c>
      <c r="H8648">
        <v>2019</v>
      </c>
      <c r="J8648" t="str">
        <f>_xlfn.CONCAT(Table1[#This Row])</f>
        <v>Pinotage 2019South AfricaWestern CapeObikwa3.7315.622019</v>
      </c>
      <c r="S8648" t="b">
        <v>0</v>
      </c>
    </row>
    <row r="8649" spans="1:19" x14ac:dyDescent="0.2">
      <c r="A8649" t="s">
        <v>2159</v>
      </c>
      <c r="B8649" t="s">
        <v>62</v>
      </c>
      <c r="C8649" t="s">
        <v>63</v>
      </c>
      <c r="D8649" t="s">
        <v>5569</v>
      </c>
      <c r="E8649">
        <v>3.4</v>
      </c>
      <c r="F8649">
        <v>31</v>
      </c>
      <c r="G8649" s="21">
        <v>5.62</v>
      </c>
      <c r="H8649">
        <v>2019</v>
      </c>
      <c r="J8649" t="str">
        <f>_xlfn.CONCAT(Table1[#This Row])</f>
        <v>Cabernet Sauvignon 2019South AfricaStellenboschObikwa3.4315.622019</v>
      </c>
      <c r="S8649" t="b">
        <v>0</v>
      </c>
    </row>
    <row r="8650" spans="1:19" x14ac:dyDescent="0.2">
      <c r="A8650" t="s">
        <v>2931</v>
      </c>
      <c r="B8650" t="s">
        <v>66</v>
      </c>
      <c r="C8650" t="s">
        <v>316</v>
      </c>
      <c r="D8650" t="s">
        <v>5214</v>
      </c>
      <c r="E8650">
        <v>3.8</v>
      </c>
      <c r="F8650">
        <v>29</v>
      </c>
      <c r="G8650" s="21">
        <v>4.99</v>
      </c>
      <c r="H8650">
        <v>2019</v>
      </c>
      <c r="J8650" t="str">
        <f>_xlfn.CONCAT(Table1[#This Row])</f>
        <v>Tempranillo 2019SpainLa ManchaBodegas Artero3.8294.992019</v>
      </c>
      <c r="S8650" t="b">
        <v>0</v>
      </c>
    </row>
    <row r="8651" spans="1:19" x14ac:dyDescent="0.2">
      <c r="A8651" t="s">
        <v>5263</v>
      </c>
      <c r="B8651" t="s">
        <v>9</v>
      </c>
      <c r="C8651" t="s">
        <v>56</v>
      </c>
      <c r="D8651" t="s">
        <v>4458</v>
      </c>
      <c r="E8651">
        <v>3.8</v>
      </c>
      <c r="F8651">
        <v>29</v>
      </c>
      <c r="G8651" s="21">
        <v>6.95</v>
      </c>
      <c r="H8651">
        <v>2019</v>
      </c>
      <c r="J8651" t="str">
        <f>_xlfn.CONCAT(Table1[#This Row])</f>
        <v>Le Pas de la Beaume Côtes-du-Rhône Rouge 2019FranceCôtes-du-RhôneCamille Cayran3.8296.952019</v>
      </c>
      <c r="S8651" t="b">
        <v>0</v>
      </c>
    </row>
    <row r="8652" spans="1:19" x14ac:dyDescent="0.2">
      <c r="A8652" t="s">
        <v>5065</v>
      </c>
      <c r="B8652" t="s">
        <v>16</v>
      </c>
      <c r="C8652" t="s">
        <v>454</v>
      </c>
      <c r="D8652" t="s">
        <v>661</v>
      </c>
      <c r="E8652">
        <v>3.7</v>
      </c>
      <c r="F8652">
        <v>29</v>
      </c>
      <c r="G8652" s="21">
        <v>6.25</v>
      </c>
      <c r="H8652">
        <v>2019</v>
      </c>
      <c r="J8652" t="str">
        <f>_xlfn.CONCAT(Table1[#This Row])</f>
        <v>Nero d'Avola 2019ItalySiciliaEpicuro3.7296.252019</v>
      </c>
      <c r="S8652" t="b">
        <v>0</v>
      </c>
    </row>
    <row r="8653" spans="1:19" x14ac:dyDescent="0.2">
      <c r="A8653" t="s">
        <v>4079</v>
      </c>
      <c r="B8653" t="s">
        <v>62</v>
      </c>
      <c r="C8653" t="s">
        <v>1171</v>
      </c>
      <c r="D8653" t="s">
        <v>5228</v>
      </c>
      <c r="E8653">
        <v>3.3</v>
      </c>
      <c r="F8653">
        <v>29</v>
      </c>
      <c r="G8653" s="21">
        <v>8.15</v>
      </c>
      <c r="H8653">
        <v>2019</v>
      </c>
      <c r="J8653" t="str">
        <f>_xlfn.CONCAT(Table1[#This Row])</f>
        <v>Merlot 2019South AfricaWestern CapeStellar Organics3.3298.152019</v>
      </c>
      <c r="S8653" t="b">
        <v>0</v>
      </c>
    </row>
    <row r="8654" spans="1:19" x14ac:dyDescent="0.2">
      <c r="A8654" t="s">
        <v>5009</v>
      </c>
      <c r="B8654" t="s">
        <v>62</v>
      </c>
      <c r="C8654" t="s">
        <v>1171</v>
      </c>
      <c r="D8654" t="s">
        <v>5010</v>
      </c>
      <c r="E8654">
        <v>3.7</v>
      </c>
      <c r="F8654">
        <v>28</v>
      </c>
      <c r="G8654" s="21">
        <v>5.25</v>
      </c>
      <c r="H8654">
        <v>2019</v>
      </c>
      <c r="J8654" t="str">
        <f>_xlfn.CONCAT(Table1[#This Row])</f>
        <v>Reserve Collection Cabernet Sauvignon 2019South AfricaWestern CapeOude Kaap3.7285.252019</v>
      </c>
      <c r="S8654" t="b">
        <v>0</v>
      </c>
    </row>
    <row r="8655" spans="1:19" x14ac:dyDescent="0.2">
      <c r="A8655" t="s">
        <v>5065</v>
      </c>
      <c r="B8655" t="s">
        <v>16</v>
      </c>
      <c r="C8655" t="s">
        <v>228</v>
      </c>
      <c r="D8655" t="s">
        <v>1317</v>
      </c>
      <c r="E8655">
        <v>3.7</v>
      </c>
      <c r="F8655">
        <v>28</v>
      </c>
      <c r="G8655" s="21">
        <v>4.67</v>
      </c>
      <c r="H8655">
        <v>2019</v>
      </c>
      <c r="J8655" t="str">
        <f>_xlfn.CONCAT(Table1[#This Row])</f>
        <v>Nero d'Avola 2019ItalyTerre SicilianeZabu3.7284.672019</v>
      </c>
      <c r="S8655" t="b">
        <v>0</v>
      </c>
    </row>
    <row r="8656" spans="1:19" x14ac:dyDescent="0.2">
      <c r="A8656" t="s">
        <v>4079</v>
      </c>
      <c r="B8656" t="s">
        <v>62</v>
      </c>
      <c r="C8656" t="s">
        <v>1171</v>
      </c>
      <c r="D8656" t="s">
        <v>2097</v>
      </c>
      <c r="E8656">
        <v>3.2</v>
      </c>
      <c r="F8656">
        <v>28</v>
      </c>
      <c r="G8656" s="21">
        <v>5.79</v>
      </c>
      <c r="H8656">
        <v>2019</v>
      </c>
      <c r="J8656" t="str">
        <f>_xlfn.CONCAT(Table1[#This Row])</f>
        <v>Merlot 2019South AfricaWestern CapeGolden Kaan3.2285.792019</v>
      </c>
      <c r="S8656" t="b">
        <v>0</v>
      </c>
    </row>
    <row r="8657" spans="1:19" x14ac:dyDescent="0.2">
      <c r="A8657" t="s">
        <v>4809</v>
      </c>
      <c r="B8657" t="s">
        <v>23</v>
      </c>
      <c r="C8657" t="s">
        <v>1600</v>
      </c>
      <c r="D8657" t="s">
        <v>4810</v>
      </c>
      <c r="E8657">
        <v>3.7</v>
      </c>
      <c r="F8657">
        <v>27</v>
      </c>
      <c r="G8657" s="21">
        <v>13.25</v>
      </c>
      <c r="H8657">
        <v>2019</v>
      </c>
      <c r="J8657" t="str">
        <f>_xlfn.CONCAT(Table1[#This Row])</f>
        <v>Strassertal Zweigelt 2019AustriaNiederösterreichJohann Topf3.72713.252019</v>
      </c>
      <c r="S8657" t="b">
        <v>0</v>
      </c>
    </row>
    <row r="8658" spans="1:19" x14ac:dyDescent="0.2">
      <c r="A8658" t="s">
        <v>4595</v>
      </c>
      <c r="B8658" t="s">
        <v>66</v>
      </c>
      <c r="C8658" t="s">
        <v>169</v>
      </c>
      <c r="D8658" t="s">
        <v>170</v>
      </c>
      <c r="E8658">
        <v>3.6</v>
      </c>
      <c r="F8658">
        <v>26</v>
      </c>
      <c r="G8658" s="21">
        <v>6.69</v>
      </c>
      <c r="H8658">
        <v>2019</v>
      </c>
      <c r="J8658" t="str">
        <f>_xlfn.CONCAT(Table1[#This Row])</f>
        <v>Sangre de Toro 2019SpainCatalunyaTorres3.6266.692019</v>
      </c>
      <c r="S8658" t="b">
        <v>0</v>
      </c>
    </row>
    <row r="8659" spans="1:19" x14ac:dyDescent="0.2">
      <c r="A8659" t="s">
        <v>4363</v>
      </c>
      <c r="B8659" t="s">
        <v>16</v>
      </c>
      <c r="C8659" t="s">
        <v>120</v>
      </c>
      <c r="D8659" t="s">
        <v>220</v>
      </c>
      <c r="E8659">
        <v>3.8</v>
      </c>
      <c r="F8659">
        <v>25</v>
      </c>
      <c r="G8659" s="21">
        <v>8.9499999999999993</v>
      </c>
      <c r="H8659">
        <v>2019</v>
      </c>
      <c r="J8659" t="str">
        <f>_xlfn.CONCAT(Table1[#This Row])</f>
        <v>Rossofuoco Barbera d'Asti 2019ItalyBarbera d'AstiVite Colte3.8258.952019</v>
      </c>
      <c r="S8659" t="b">
        <v>0</v>
      </c>
    </row>
    <row r="8660" spans="1:19" x14ac:dyDescent="0.2">
      <c r="A8660" t="s">
        <v>3566</v>
      </c>
      <c r="B8660" t="s">
        <v>16</v>
      </c>
      <c r="C8660" t="s">
        <v>2831</v>
      </c>
      <c r="D8660" t="s">
        <v>123</v>
      </c>
      <c r="E8660">
        <v>4.3</v>
      </c>
      <c r="F8660">
        <v>19454</v>
      </c>
      <c r="G8660" s="21">
        <v>16.38</v>
      </c>
      <c r="H8660" t="s">
        <v>526</v>
      </c>
      <c r="J8660" t="str">
        <f>_xlfn.CONCAT(Table1[#This Row])</f>
        <v>Cinquanta Collezione N.V.ItalyVino d'ItaliaSan Marzano4.31945416.38N.V.</v>
      </c>
      <c r="S8660" t="b">
        <v>0</v>
      </c>
    </row>
    <row r="8661" spans="1:19" x14ac:dyDescent="0.2">
      <c r="A8661" t="s">
        <v>1875</v>
      </c>
      <c r="B8661" t="s">
        <v>34</v>
      </c>
      <c r="C8661" t="s">
        <v>1876</v>
      </c>
      <c r="D8661" t="s">
        <v>1430</v>
      </c>
      <c r="E8661">
        <v>4.4000000000000004</v>
      </c>
      <c r="F8661">
        <v>13136</v>
      </c>
      <c r="G8661" s="21">
        <v>34.07</v>
      </c>
      <c r="H8661" t="s">
        <v>526</v>
      </c>
      <c r="J8661" t="str">
        <f>_xlfn.CONCAT(Table1[#This Row])</f>
        <v>Red Blend N.V.ChileLontue ValleyCaballo Loco4.41313634.07N.V.</v>
      </c>
      <c r="S8661" t="b">
        <v>0</v>
      </c>
    </row>
    <row r="8662" spans="1:19" x14ac:dyDescent="0.2">
      <c r="A8662" t="s">
        <v>709</v>
      </c>
      <c r="B8662" t="s">
        <v>70</v>
      </c>
      <c r="C8662" t="s">
        <v>161</v>
      </c>
      <c r="D8662" t="s">
        <v>710</v>
      </c>
      <c r="E8662">
        <v>4.4000000000000004</v>
      </c>
      <c r="F8662">
        <v>10799</v>
      </c>
      <c r="G8662" s="21">
        <v>154.99</v>
      </c>
      <c r="H8662" t="s">
        <v>526</v>
      </c>
      <c r="J8662" t="str">
        <f>_xlfn.CONCAT(Table1[#This Row])</f>
        <v>Overture N.V.United StatesNapa ValleyOpus One4.410799154.99N.V.</v>
      </c>
      <c r="S8662" t="b">
        <v>0</v>
      </c>
    </row>
    <row r="8663" spans="1:19" x14ac:dyDescent="0.2">
      <c r="A8663" t="s">
        <v>6551</v>
      </c>
      <c r="B8663" t="s">
        <v>9</v>
      </c>
      <c r="C8663" t="s">
        <v>274</v>
      </c>
      <c r="D8663" t="s">
        <v>729</v>
      </c>
      <c r="E8663">
        <v>3.6</v>
      </c>
      <c r="F8663">
        <v>3818</v>
      </c>
      <c r="G8663" s="21">
        <v>7.9</v>
      </c>
      <c r="H8663" t="s">
        <v>526</v>
      </c>
      <c r="J8663" t="str">
        <f>_xlfn.CONCAT(Table1[#This Row])</f>
        <v>Little James' Basket Press Rouge N.V.FranceVin de FranceChâteau de Saint Cosme3.638187.9N.V.</v>
      </c>
      <c r="S8663" t="b">
        <v>0</v>
      </c>
    </row>
    <row r="8664" spans="1:19" x14ac:dyDescent="0.2">
      <c r="A8664" t="s">
        <v>3812</v>
      </c>
      <c r="B8664" t="s">
        <v>16</v>
      </c>
      <c r="C8664" t="s">
        <v>638</v>
      </c>
      <c r="D8664" t="s">
        <v>2229</v>
      </c>
      <c r="E8664">
        <v>4.5999999999999996</v>
      </c>
      <c r="F8664">
        <v>2080</v>
      </c>
      <c r="G8664" s="21">
        <v>30.9</v>
      </c>
      <c r="H8664" t="s">
        <v>526</v>
      </c>
      <c r="J8664" t="str">
        <f>_xlfn.CONCAT(Table1[#This Row])</f>
        <v>Limited Edition 10 Vendemmie N.V.ItalyMontepulciano d'AbruzzoTenuta Ulisse4.6208030.9N.V.</v>
      </c>
      <c r="S8664" t="b">
        <v>0</v>
      </c>
    </row>
    <row r="8665" spans="1:19" x14ac:dyDescent="0.2">
      <c r="A8665" t="s">
        <v>524</v>
      </c>
      <c r="B8665" t="s">
        <v>62</v>
      </c>
      <c r="C8665" t="s">
        <v>63</v>
      </c>
      <c r="D8665" t="s">
        <v>525</v>
      </c>
      <c r="E8665">
        <v>4.0999999999999996</v>
      </c>
      <c r="F8665">
        <v>1056</v>
      </c>
      <c r="G8665" s="21">
        <v>14.38</v>
      </c>
      <c r="H8665" t="s">
        <v>526</v>
      </c>
      <c r="J8665" t="str">
        <f>_xlfn.CONCAT(Table1[#This Row])</f>
        <v>Délicate N.V.South AfricaStellenboschDe Toren4.1105614.38N.V.</v>
      </c>
      <c r="S8665" t="b">
        <v>0</v>
      </c>
    </row>
    <row r="8666" spans="1:19" x14ac:dyDescent="0.2">
      <c r="A8666" t="s">
        <v>7367</v>
      </c>
      <c r="B8666" t="s">
        <v>16</v>
      </c>
      <c r="C8666" t="s">
        <v>2831</v>
      </c>
      <c r="D8666" t="s">
        <v>2550</v>
      </c>
      <c r="E8666">
        <v>3.7</v>
      </c>
      <c r="F8666">
        <v>461</v>
      </c>
      <c r="G8666" s="21">
        <v>7.75</v>
      </c>
      <c r="H8666" t="s">
        <v>526</v>
      </c>
      <c r="J8666" t="str">
        <f>_xlfn.CONCAT(Table1[#This Row])</f>
        <v>Tre Autoctoni Evoluzione Notturnia N.V.ItalyVino d'ItaliaFarnese3.74617.75N.V.</v>
      </c>
      <c r="S8666" t="b">
        <v>0</v>
      </c>
    </row>
    <row r="8667" spans="1:19" x14ac:dyDescent="0.2">
      <c r="A8667" t="s">
        <v>6229</v>
      </c>
      <c r="B8667" t="s">
        <v>16</v>
      </c>
      <c r="C8667" t="s">
        <v>6230</v>
      </c>
      <c r="D8667" t="s">
        <v>6231</v>
      </c>
      <c r="E8667">
        <v>3.7</v>
      </c>
      <c r="F8667">
        <v>359</v>
      </c>
      <c r="G8667" s="21">
        <v>5.89</v>
      </c>
      <c r="H8667" t="s">
        <v>526</v>
      </c>
      <c r="J8667" t="str">
        <f>_xlfn.CONCAT(Table1[#This Row])</f>
        <v>Lambrusco Reggiano Dolce N.V.ItalyReggianoRiunite3.73595.89N.V.</v>
      </c>
      <c r="S8667" t="b">
        <v>0</v>
      </c>
    </row>
  </sheetData>
  <autoFilter ref="S1:S8667" xr:uid="{00000000-0001-0000-0100-000000000000}"/>
  <phoneticPr fontId="18" type="noConversion"/>
  <pageMargins left="0.75" right="0.75" top="1" bottom="1" header="0.5" footer="0.5"/>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Y5450"/>
  <sheetViews>
    <sheetView workbookViewId="0">
      <selection activeCell="N20" sqref="N20"/>
    </sheetView>
  </sheetViews>
  <sheetFormatPr baseColWidth="10" defaultRowHeight="16" x14ac:dyDescent="0.2"/>
  <cols>
    <col min="2" max="2" width="19.83203125" customWidth="1"/>
    <col min="3" max="3" width="3" customWidth="1"/>
    <col min="4" max="4" width="4" customWidth="1"/>
    <col min="5" max="5" width="8.83203125" customWidth="1"/>
    <col min="6" max="6" width="12.5" customWidth="1"/>
    <col min="7" max="7" width="21" customWidth="1"/>
    <col min="9" max="9" width="12.33203125" bestFit="1" customWidth="1"/>
    <col min="10" max="10" width="17" bestFit="1" customWidth="1"/>
    <col min="11" max="11" width="8" customWidth="1"/>
    <col min="12" max="12" width="7.1640625" bestFit="1" customWidth="1"/>
    <col min="13" max="13" width="12.33203125" bestFit="1" customWidth="1"/>
    <col min="14" max="14" width="13.83203125" bestFit="1" customWidth="1"/>
    <col min="15" max="15" width="13" bestFit="1" customWidth="1"/>
    <col min="16" max="16" width="11.5" bestFit="1" customWidth="1"/>
    <col min="17" max="17" width="12.5" bestFit="1" customWidth="1"/>
    <col min="18" max="18" width="12" bestFit="1" customWidth="1"/>
    <col min="19" max="19" width="8" bestFit="1" customWidth="1"/>
    <col min="20" max="20" width="52.83203125" bestFit="1" customWidth="1"/>
    <col min="21" max="21" width="13.83203125" bestFit="1" customWidth="1"/>
    <col min="22" max="22" width="14.1640625" bestFit="1" customWidth="1"/>
    <col min="23" max="23" width="13" bestFit="1" customWidth="1"/>
    <col min="24" max="24" width="13.83203125" bestFit="1" customWidth="1"/>
    <col min="25" max="25" width="13.33203125" style="22" bestFit="1" customWidth="1"/>
    <col min="26" max="26" width="8.1640625" bestFit="1" customWidth="1"/>
    <col min="27" max="27" width="6.83203125" bestFit="1" customWidth="1"/>
    <col min="28" max="28" width="8.1640625" bestFit="1" customWidth="1"/>
    <col min="29" max="29" width="8" bestFit="1" customWidth="1"/>
    <col min="30" max="30" width="7" bestFit="1" customWidth="1"/>
    <col min="31" max="31" width="7.1640625" bestFit="1" customWidth="1"/>
    <col min="32" max="32" width="8.1640625" bestFit="1" customWidth="1"/>
    <col min="33" max="33" width="5.6640625" bestFit="1" customWidth="1"/>
    <col min="34" max="34" width="7.1640625" bestFit="1" customWidth="1"/>
  </cols>
  <sheetData>
    <row r="1" spans="2:25" x14ac:dyDescent="0.2">
      <c r="B1" s="26" t="s">
        <v>10109</v>
      </c>
      <c r="C1" s="5"/>
      <c r="D1" s="5"/>
      <c r="E1" s="26" t="s">
        <v>10104</v>
      </c>
      <c r="F1" s="10"/>
      <c r="G1" s="26" t="s">
        <v>10105</v>
      </c>
      <c r="I1" s="42" t="s">
        <v>10110</v>
      </c>
      <c r="J1" s="43"/>
      <c r="K1" s="42"/>
      <c r="L1" s="6"/>
      <c r="M1" s="38" t="s">
        <v>10111</v>
      </c>
      <c r="N1" s="39"/>
      <c r="O1" s="39"/>
      <c r="P1" s="39"/>
      <c r="Q1" s="39"/>
      <c r="R1" s="39"/>
      <c r="T1" s="40" t="s">
        <v>10112</v>
      </c>
      <c r="U1" s="40"/>
      <c r="V1" s="10"/>
      <c r="W1" s="41" t="s">
        <v>10118</v>
      </c>
      <c r="X1" s="41"/>
      <c r="Y1" s="41"/>
    </row>
    <row r="2" spans="2:25" x14ac:dyDescent="0.2">
      <c r="B2" t="str" cm="1">
        <f t="array" ref="B2:B31">_xlfn.UNIQUE(Table1[Country])</f>
        <v>France</v>
      </c>
      <c r="C2" s="17" t="e" vm="1">
        <v>#VALUE!</v>
      </c>
      <c r="D2" s="17" t="e" cm="1" vm="2">
        <f t="array" ref="D2">_FV(C2,"Image")</f>
        <v>#VALUE!</v>
      </c>
      <c r="E2" cm="1">
        <f t="array" ref="E2">COUNTA(_xlfn.UNIQUE(_xlfn._xlws.FILTER(Table1[Winery],Table1[Country]=B2)))</f>
        <v>825</v>
      </c>
      <c r="G2" t="s">
        <v>3143</v>
      </c>
      <c r="I2" s="8" t="s">
        <v>1</v>
      </c>
      <c r="J2" s="34" t="s">
        <v>10108</v>
      </c>
      <c r="K2" s="16"/>
      <c r="M2" s="8" t="s">
        <v>1</v>
      </c>
      <c r="N2" s="32" t="s">
        <v>10099</v>
      </c>
      <c r="O2" s="9" t="s">
        <v>10100</v>
      </c>
      <c r="P2" s="9" t="s">
        <v>10101</v>
      </c>
      <c r="Q2" s="9" t="s">
        <v>10102</v>
      </c>
      <c r="R2" s="32" t="s">
        <v>10103</v>
      </c>
      <c r="T2" s="37" t="s">
        <v>10113</v>
      </c>
      <c r="U2" t="s">
        <v>10099</v>
      </c>
      <c r="W2" s="2" t="s">
        <v>10115</v>
      </c>
      <c r="X2" t="s">
        <v>10099</v>
      </c>
      <c r="Y2" s="4" t="s">
        <v>10119</v>
      </c>
    </row>
    <row r="3" spans="2:25" x14ac:dyDescent="0.2">
      <c r="B3" t="str">
        <v>Italy</v>
      </c>
      <c r="C3" s="17" t="e" vm="3">
        <v>#VALUE!</v>
      </c>
      <c r="D3" s="17" t="e" cm="1" vm="4">
        <f t="array" ref="D3">_FV(C3,"Image")</f>
        <v>#VALUE!</v>
      </c>
      <c r="E3" cm="1">
        <f t="array" ref="E3">COUNTA(_xlfn.UNIQUE(_xlfn._xlws.FILTER(Table1[Winery],Table1[Country]=B3)))</f>
        <v>745</v>
      </c>
      <c r="G3" t="s">
        <v>3143</v>
      </c>
      <c r="I3" s="3" t="s">
        <v>16</v>
      </c>
      <c r="J3" s="36">
        <v>2650</v>
      </c>
      <c r="K3" s="25">
        <v>0.30579275328871452</v>
      </c>
      <c r="L3" s="18"/>
      <c r="M3" s="3" t="s">
        <v>675</v>
      </c>
      <c r="N3" s="18">
        <v>4.1625000000000005</v>
      </c>
      <c r="O3" s="18">
        <v>5549</v>
      </c>
      <c r="P3" s="18">
        <v>10.98</v>
      </c>
      <c r="Q3" s="18">
        <v>28.854999999999993</v>
      </c>
      <c r="R3" s="18">
        <v>98.98</v>
      </c>
      <c r="T3" s="3" t="s">
        <v>9603</v>
      </c>
      <c r="U3">
        <v>4.8</v>
      </c>
      <c r="W3" s="3">
        <v>1988</v>
      </c>
      <c r="X3">
        <v>4.3</v>
      </c>
      <c r="Y3" s="4">
        <v>203</v>
      </c>
    </row>
    <row r="4" spans="2:25" x14ac:dyDescent="0.2">
      <c r="B4" t="str">
        <v>Spain</v>
      </c>
      <c r="C4" s="17" t="e" vm="5">
        <v>#VALUE!</v>
      </c>
      <c r="D4" s="17" t="e" cm="1" vm="6">
        <f t="array" ref="D4">_FV(C4,"Image")</f>
        <v>#VALUE!</v>
      </c>
      <c r="E4" cm="1">
        <f t="array" ref="E4">COUNTA(_xlfn.UNIQUE(_xlfn._xlws.FILTER(Table1[Winery],Table1[Country]=B4)))</f>
        <v>371</v>
      </c>
      <c r="G4" t="s">
        <v>3143</v>
      </c>
      <c r="I4" s="3" t="s">
        <v>9</v>
      </c>
      <c r="J4" s="4">
        <v>2256</v>
      </c>
      <c r="K4" s="24">
        <v>0.26032771751673206</v>
      </c>
      <c r="M4" s="3" t="s">
        <v>1903</v>
      </c>
      <c r="N4" s="18">
        <v>4.16</v>
      </c>
      <c r="O4" s="18">
        <v>33942</v>
      </c>
      <c r="P4" s="18">
        <v>10.84</v>
      </c>
      <c r="Q4" s="18">
        <v>37.208666666666659</v>
      </c>
      <c r="R4" s="18">
        <v>53.52</v>
      </c>
      <c r="T4" s="12" t="s">
        <v>99</v>
      </c>
      <c r="U4">
        <v>4.8</v>
      </c>
      <c r="W4" s="3">
        <v>1989</v>
      </c>
      <c r="X4">
        <v>4.5999999999999996</v>
      </c>
      <c r="Y4" s="4">
        <v>2069</v>
      </c>
    </row>
    <row r="5" spans="2:25" x14ac:dyDescent="0.2">
      <c r="B5" t="str">
        <v>Lebanon</v>
      </c>
      <c r="C5" s="17" t="e" vm="7">
        <v>#VALUE!</v>
      </c>
      <c r="D5" s="17" t="e" cm="1" vm="8">
        <f t="array" ref="D5">_FV(C5,"Image")</f>
        <v>#VALUE!</v>
      </c>
      <c r="E5" cm="1">
        <f t="array" ref="E5">COUNTA(_xlfn.UNIQUE(_xlfn._xlws.FILTER(Table1[Winery],Table1[Country]=B5)))</f>
        <v>1</v>
      </c>
      <c r="G5" t="s">
        <v>3143</v>
      </c>
      <c r="I5" s="3" t="s">
        <v>66</v>
      </c>
      <c r="J5" s="4">
        <v>1142</v>
      </c>
      <c r="K5" s="24">
        <v>0.13177936764366491</v>
      </c>
      <c r="M5" s="3" t="s">
        <v>1681</v>
      </c>
      <c r="N5" s="18">
        <v>4.1399999999999997</v>
      </c>
      <c r="O5" s="18">
        <v>622</v>
      </c>
      <c r="P5" s="18">
        <v>14.9</v>
      </c>
      <c r="Q5" s="18">
        <v>21.526</v>
      </c>
      <c r="R5" s="18">
        <v>32.9</v>
      </c>
      <c r="T5" s="13" t="s">
        <v>16</v>
      </c>
      <c r="U5">
        <v>4.8</v>
      </c>
      <c r="W5" s="3">
        <v>1990</v>
      </c>
      <c r="X5">
        <v>4.4000000000000004</v>
      </c>
      <c r="Y5" s="4">
        <v>726</v>
      </c>
    </row>
    <row r="6" spans="2:25" x14ac:dyDescent="0.2">
      <c r="B6" t="str">
        <v>Chile</v>
      </c>
      <c r="C6" s="17" t="e" vm="9">
        <v>#VALUE!</v>
      </c>
      <c r="D6" s="17" t="e" cm="1" vm="10">
        <f t="array" ref="D6">_FV(C6,"Image")</f>
        <v>#VALUE!</v>
      </c>
      <c r="E6" cm="1">
        <f t="array" ref="E6">COUNTA(_xlfn.UNIQUE(_xlfn._xlws.FILTER(Table1[Winery],Table1[Country]=B6)))</f>
        <v>59</v>
      </c>
      <c r="G6" t="s">
        <v>4926</v>
      </c>
      <c r="I6" s="3" t="s">
        <v>62</v>
      </c>
      <c r="J6" s="4">
        <v>500</v>
      </c>
      <c r="K6" s="24">
        <v>5.7696745903531042E-2</v>
      </c>
      <c r="M6" s="3" t="s">
        <v>2372</v>
      </c>
      <c r="N6" s="18">
        <v>4.0999999999999996</v>
      </c>
      <c r="O6" s="18">
        <v>190</v>
      </c>
      <c r="P6" s="18">
        <v>18.899999999999999</v>
      </c>
      <c r="Q6" s="18">
        <v>21.4</v>
      </c>
      <c r="R6" s="18">
        <v>23.9</v>
      </c>
      <c r="T6" s="3" t="s">
        <v>5712</v>
      </c>
      <c r="U6">
        <v>4.8</v>
      </c>
      <c r="W6" s="3">
        <v>1991</v>
      </c>
      <c r="X6">
        <v>4.4000000000000004</v>
      </c>
      <c r="Y6" s="4">
        <v>603</v>
      </c>
    </row>
    <row r="7" spans="2:25" x14ac:dyDescent="0.2">
      <c r="B7" t="str">
        <v>Portugal</v>
      </c>
      <c r="C7" s="17" t="e" vm="11">
        <v>#VALUE!</v>
      </c>
      <c r="D7" s="17" t="e" cm="1" vm="12">
        <f t="array" ref="D7">_FV(C7,"Image")</f>
        <v>#VALUE!</v>
      </c>
      <c r="E7" cm="1">
        <f t="array" ref="E7">COUNTA(_xlfn.UNIQUE(_xlfn._xlws.FILTER(Table1[Winery],Table1[Country]=B7)))</f>
        <v>92</v>
      </c>
      <c r="G7" t="s">
        <v>4926</v>
      </c>
      <c r="I7" s="3" t="s">
        <v>70</v>
      </c>
      <c r="J7" s="4">
        <v>374</v>
      </c>
      <c r="K7" s="24">
        <v>4.3157165935841221E-2</v>
      </c>
      <c r="M7" s="3" t="s">
        <v>70</v>
      </c>
      <c r="N7" s="18">
        <v>3.952406417112301</v>
      </c>
      <c r="O7" s="18">
        <v>362700</v>
      </c>
      <c r="P7" s="18">
        <v>5.72</v>
      </c>
      <c r="Q7" s="18">
        <v>52.63213903743317</v>
      </c>
      <c r="R7" s="18">
        <v>721.34</v>
      </c>
      <c r="T7" s="12" t="s">
        <v>313</v>
      </c>
      <c r="U7">
        <v>4.8</v>
      </c>
      <c r="W7" s="3">
        <v>1992</v>
      </c>
      <c r="X7">
        <v>4.45</v>
      </c>
      <c r="Y7" s="4">
        <v>1186</v>
      </c>
    </row>
    <row r="8" spans="2:25" x14ac:dyDescent="0.2">
      <c r="B8" t="str">
        <v>Australia</v>
      </c>
      <c r="C8" s="17" t="e" vm="13">
        <v>#VALUE!</v>
      </c>
      <c r="D8" s="17" t="e" cm="1" vm="14">
        <f t="array" ref="D8">_FV(C8,"Image")</f>
        <v>#VALUE!</v>
      </c>
      <c r="E8" cm="1">
        <f t="array" ref="E8">COUNTA(_xlfn.UNIQUE(_xlfn._xlws.FILTER(Table1[Winery],Table1[Country]=B8)))</f>
        <v>59</v>
      </c>
      <c r="G8" t="s">
        <v>3247</v>
      </c>
      <c r="I8" s="3" t="s">
        <v>34</v>
      </c>
      <c r="J8" s="4">
        <v>326</v>
      </c>
      <c r="K8" s="24">
        <v>3.7618278329102237E-2</v>
      </c>
      <c r="M8" s="3" t="s">
        <v>9</v>
      </c>
      <c r="N8" s="18">
        <v>3.9351507092198594</v>
      </c>
      <c r="O8" s="18">
        <v>661373</v>
      </c>
      <c r="P8" s="18">
        <v>4.5</v>
      </c>
      <c r="Q8" s="18">
        <v>63.163732269503086</v>
      </c>
      <c r="R8" s="18">
        <v>3410.79</v>
      </c>
      <c r="T8" s="13" t="s">
        <v>66</v>
      </c>
      <c r="U8">
        <v>4.8</v>
      </c>
      <c r="W8" s="3">
        <v>1993</v>
      </c>
      <c r="X8">
        <v>4.5</v>
      </c>
      <c r="Y8" s="4">
        <v>1717</v>
      </c>
    </row>
    <row r="9" spans="2:25" x14ac:dyDescent="0.2">
      <c r="B9" t="str">
        <v>South Africa</v>
      </c>
      <c r="C9" s="17" t="e" vm="15">
        <v>#VALUE!</v>
      </c>
      <c r="D9" s="17" t="e" cm="1" vm="16">
        <f t="array" ref="D9">_FV(C9,"Image")</f>
        <v>#VALUE!</v>
      </c>
      <c r="E9" cm="1">
        <f t="array" ref="E9">COUNTA(_xlfn.UNIQUE(_xlfn._xlws.FILTER(Table1[Winery],Table1[Country]=B9)))</f>
        <v>140</v>
      </c>
      <c r="G9" t="s">
        <v>979</v>
      </c>
      <c r="I9" s="3" t="s">
        <v>277</v>
      </c>
      <c r="J9" s="4">
        <v>248</v>
      </c>
      <c r="K9" s="24">
        <v>2.8617585968151397E-2</v>
      </c>
      <c r="M9" s="3" t="s">
        <v>16</v>
      </c>
      <c r="N9" s="18">
        <v>3.9244528301886832</v>
      </c>
      <c r="O9" s="18">
        <v>1066651</v>
      </c>
      <c r="P9" s="18">
        <v>3.79</v>
      </c>
      <c r="Q9" s="18">
        <v>35.53332830188662</v>
      </c>
      <c r="R9" s="18">
        <v>1115.5</v>
      </c>
      <c r="T9" s="3" t="s">
        <v>1886</v>
      </c>
      <c r="U9">
        <v>4.8</v>
      </c>
      <c r="W9" s="3">
        <v>1995</v>
      </c>
      <c r="X9">
        <v>4.1333333333333337</v>
      </c>
      <c r="Y9" s="4">
        <v>481</v>
      </c>
    </row>
    <row r="10" spans="2:25" x14ac:dyDescent="0.2">
      <c r="B10" t="str">
        <v>United States</v>
      </c>
      <c r="C10" s="17" t="e" vm="17">
        <v>#VALUE!</v>
      </c>
      <c r="D10" s="17" t="e" cm="1" vm="18">
        <f t="array" ref="D10">_FV(C10,"Image")</f>
        <v>#VALUE!</v>
      </c>
      <c r="E10" cm="1">
        <f t="array" ref="E10">COUNTA(_xlfn.UNIQUE(_xlfn._xlws.FILTER(Table1[Winery],Table1[Country]=B10)))</f>
        <v>115</v>
      </c>
      <c r="G10" t="s">
        <v>2004</v>
      </c>
      <c r="I10" s="3" t="s">
        <v>196</v>
      </c>
      <c r="J10">
        <v>246</v>
      </c>
      <c r="K10" s="24">
        <v>2.8386798984537272E-2</v>
      </c>
      <c r="M10" s="3" t="s">
        <v>77</v>
      </c>
      <c r="N10">
        <v>3.8943478260869573</v>
      </c>
      <c r="O10">
        <v>108121</v>
      </c>
      <c r="P10">
        <v>4.75</v>
      </c>
      <c r="Q10">
        <v>20.209260869565199</v>
      </c>
      <c r="R10">
        <v>136.47</v>
      </c>
      <c r="T10" s="12" t="s">
        <v>181</v>
      </c>
      <c r="U10">
        <v>4.8</v>
      </c>
      <c r="W10" s="3">
        <v>1996</v>
      </c>
      <c r="X10">
        <v>3.8499999999999996</v>
      </c>
      <c r="Y10" s="4">
        <v>179</v>
      </c>
    </row>
    <row r="11" spans="2:25" x14ac:dyDescent="0.2">
      <c r="B11" t="str">
        <v>Brazil</v>
      </c>
      <c r="C11" s="17" t="e" vm="19">
        <v>#VALUE!</v>
      </c>
      <c r="D11" s="17" t="e" cm="1" vm="20">
        <f t="array" ref="D11">_FV(C11,"Image")</f>
        <v>#VALUE!</v>
      </c>
      <c r="E11" cm="1">
        <f t="array" ref="E11">COUNTA(_xlfn.UNIQUE(_xlfn._xlws.FILTER(Table1[Winery],Table1[Country]=B11)))</f>
        <v>8</v>
      </c>
      <c r="G11" t="s">
        <v>3315</v>
      </c>
      <c r="I11" s="3" t="s">
        <v>46</v>
      </c>
      <c r="J11">
        <v>246</v>
      </c>
      <c r="K11" s="24">
        <v>2.8386798984537272E-2</v>
      </c>
      <c r="M11" s="3" t="s">
        <v>62</v>
      </c>
      <c r="N11">
        <v>3.859999999999999</v>
      </c>
      <c r="O11">
        <v>129347</v>
      </c>
      <c r="P11">
        <v>4.9000000000000004</v>
      </c>
      <c r="Q11">
        <v>21.635619999999978</v>
      </c>
      <c r="R11">
        <v>463.03</v>
      </c>
      <c r="T11" s="13" t="s">
        <v>16</v>
      </c>
      <c r="U11">
        <v>4.8</v>
      </c>
      <c r="W11" s="3">
        <v>1997</v>
      </c>
      <c r="X11">
        <v>4</v>
      </c>
      <c r="Y11" s="4">
        <v>93</v>
      </c>
    </row>
    <row r="12" spans="2:25" x14ac:dyDescent="0.2">
      <c r="B12" t="str">
        <v>Argentina</v>
      </c>
      <c r="C12" s="17" t="e" vm="21">
        <v>#VALUE!</v>
      </c>
      <c r="D12" s="17" t="e" cm="1" vm="22">
        <f t="array" ref="D12">_FV(C12,"Image")</f>
        <v>#VALUE!</v>
      </c>
      <c r="E12" cm="1">
        <f t="array" ref="E12">COUNTA(_xlfn.UNIQUE(_xlfn._xlws.FILTER(Table1[Winery],Table1[Country]=B12)))</f>
        <v>57</v>
      </c>
      <c r="G12" t="s">
        <v>2369</v>
      </c>
      <c r="I12" s="3" t="s">
        <v>77</v>
      </c>
      <c r="J12">
        <v>230</v>
      </c>
      <c r="K12" s="24">
        <v>2.6540503115624278E-2</v>
      </c>
      <c r="M12" s="3" t="s">
        <v>46</v>
      </c>
      <c r="N12">
        <v>3.8430894308943091</v>
      </c>
      <c r="O12">
        <v>96566</v>
      </c>
      <c r="P12">
        <v>5.79</v>
      </c>
      <c r="Q12">
        <v>41.008414634146298</v>
      </c>
      <c r="R12">
        <v>730.12</v>
      </c>
      <c r="T12" s="3" t="s">
        <v>5401</v>
      </c>
      <c r="U12">
        <v>4.8</v>
      </c>
      <c r="W12" s="3">
        <v>1998</v>
      </c>
      <c r="X12">
        <v>4.1500000000000004</v>
      </c>
      <c r="Y12" s="4">
        <v>1715</v>
      </c>
    </row>
    <row r="13" spans="2:25" x14ac:dyDescent="0.2">
      <c r="B13" t="str">
        <v>Austria</v>
      </c>
      <c r="C13" s="17" t="e" vm="23">
        <v>#VALUE!</v>
      </c>
      <c r="D13" s="17" t="e" cm="1" vm="24">
        <f t="array" ref="D13">_FV(C13,"Image")</f>
        <v>#VALUE!</v>
      </c>
      <c r="E13" cm="1">
        <f t="array" ref="E13">COUNTA(_xlfn.UNIQUE(_xlfn._xlws.FILTER(Table1[Winery],Table1[Country]=B13)))</f>
        <v>65</v>
      </c>
      <c r="G13" t="s">
        <v>2369</v>
      </c>
      <c r="T13" s="12" t="s">
        <v>3901</v>
      </c>
      <c r="U13">
        <v>4.8</v>
      </c>
      <c r="W13" s="3">
        <v>1999</v>
      </c>
      <c r="X13">
        <v>4.2299999999999986</v>
      </c>
      <c r="Y13" s="4">
        <v>2220</v>
      </c>
    </row>
    <row r="14" spans="2:25" x14ac:dyDescent="0.2">
      <c r="B14" t="str">
        <v>Greece</v>
      </c>
      <c r="C14" s="17" t="e" vm="25">
        <v>#VALUE!</v>
      </c>
      <c r="D14" s="17" t="e" cm="1" vm="26">
        <f t="array" ref="D14">_FV(C14,"Image")</f>
        <v>#VALUE!</v>
      </c>
      <c r="E14" cm="1">
        <f t="array" ref="E14">COUNTA(_xlfn.UNIQUE(_xlfn._xlws.FILTER(Table1[Winery],Table1[Country]=B14)))</f>
        <v>7</v>
      </c>
      <c r="G14" t="s">
        <v>2369</v>
      </c>
      <c r="T14" s="13" t="s">
        <v>70</v>
      </c>
      <c r="U14">
        <v>4.8</v>
      </c>
      <c r="W14" s="3">
        <v>2000</v>
      </c>
      <c r="X14">
        <v>4.3000000000000007</v>
      </c>
      <c r="Y14" s="4">
        <v>5105</v>
      </c>
    </row>
    <row r="15" spans="2:25" x14ac:dyDescent="0.2">
      <c r="B15" t="str">
        <v>Germany</v>
      </c>
      <c r="C15" s="17" t="e" vm="27">
        <v>#VALUE!</v>
      </c>
      <c r="D15" s="17" t="e" cm="1" vm="28">
        <f t="array" ref="D15">_FV(C15,"Image")</f>
        <v>#VALUE!</v>
      </c>
      <c r="E15" cm="1">
        <f t="array" ref="E15">COUNTA(_xlfn.UNIQUE(_xlfn._xlws.FILTER(Table1[Winery],Table1[Country]=B15)))</f>
        <v>95</v>
      </c>
      <c r="G15" t="s">
        <v>5304</v>
      </c>
      <c r="W15" s="3">
        <v>2001</v>
      </c>
      <c r="X15">
        <v>4.0625</v>
      </c>
      <c r="Y15" s="4">
        <v>2927</v>
      </c>
    </row>
    <row r="16" spans="2:25" x14ac:dyDescent="0.2">
      <c r="B16" t="str">
        <v>Romania</v>
      </c>
      <c r="C16" s="17" t="e" vm="29">
        <v>#VALUE!</v>
      </c>
      <c r="D16" s="17" t="e" cm="1" vm="30">
        <f t="array" ref="D16">_FV(C16,"Image")</f>
        <v>#VALUE!</v>
      </c>
      <c r="E16" cm="1">
        <f t="array" ref="E16">COUNTA(_xlfn.UNIQUE(_xlfn._xlws.FILTER(Table1[Winery],Table1[Country]=B16)))</f>
        <v>12</v>
      </c>
      <c r="G16" t="s">
        <v>7822</v>
      </c>
      <c r="W16" s="3">
        <v>2002</v>
      </c>
      <c r="X16">
        <v>4.3400000000000007</v>
      </c>
      <c r="Y16" s="4">
        <v>1762</v>
      </c>
    </row>
    <row r="17" spans="2:25" x14ac:dyDescent="0.2">
      <c r="B17" t="str">
        <v>New Zealand</v>
      </c>
      <c r="C17" s="17" t="e" vm="31">
        <v>#VALUE!</v>
      </c>
      <c r="D17" s="17" t="e" cm="1" vm="32">
        <f t="array" ref="D17">_FV(C17,"Image")</f>
        <v>#VALUE!</v>
      </c>
      <c r="E17" cm="1">
        <f t="array" ref="E17">COUNTA(_xlfn.UNIQUE(_xlfn._xlws.FILTER(Table1[Winery],Table1[Country]=B17)))</f>
        <v>34</v>
      </c>
      <c r="G17" t="s">
        <v>1796</v>
      </c>
      <c r="W17" s="3">
        <v>2003</v>
      </c>
      <c r="X17">
        <v>4.1571428571428575</v>
      </c>
      <c r="Y17" s="4">
        <v>1370</v>
      </c>
    </row>
    <row r="18" spans="2:25" x14ac:dyDescent="0.2">
      <c r="B18" t="str">
        <v>Slovenia</v>
      </c>
      <c r="C18" s="17" t="e" vm="33">
        <v>#VALUE!</v>
      </c>
      <c r="D18" s="17" t="e" cm="1" vm="34">
        <f t="array" ref="D18">_FV(C18,"Image")</f>
        <v>#VALUE!</v>
      </c>
      <c r="E18" cm="1">
        <f t="array" ref="E18">COUNTA(_xlfn.UNIQUE(_xlfn._xlws.FILTER(Table1[Winery],Table1[Country]=B18)))</f>
        <v>4</v>
      </c>
      <c r="G18" t="s">
        <v>1796</v>
      </c>
      <c r="W18" s="3">
        <v>2004</v>
      </c>
      <c r="X18">
        <v>4.2062499999999998</v>
      </c>
      <c r="Y18" s="4">
        <v>2972</v>
      </c>
    </row>
    <row r="19" spans="2:25" x14ac:dyDescent="0.2">
      <c r="B19" t="str">
        <v>Mexico</v>
      </c>
      <c r="C19" s="17" t="e" vm="35">
        <v>#VALUE!</v>
      </c>
      <c r="D19" s="17" t="e" cm="1" vm="36">
        <f t="array" ref="D19">_FV(C19,"Image")</f>
        <v>#VALUE!</v>
      </c>
      <c r="E19" cm="1">
        <f t="array" ref="E19">COUNTA(_xlfn.UNIQUE(_xlfn._xlws.FILTER(Table1[Winery],Table1[Country]=B19)))</f>
        <v>1</v>
      </c>
      <c r="G19" t="s">
        <v>1796</v>
      </c>
      <c r="W19" s="3">
        <v>2005</v>
      </c>
      <c r="X19">
        <v>4.1408759124087577</v>
      </c>
      <c r="Y19" s="4">
        <v>58067</v>
      </c>
    </row>
    <row r="20" spans="2:25" x14ac:dyDescent="0.2">
      <c r="B20" t="str">
        <v>Turkey</v>
      </c>
      <c r="C20" s="17" t="e" vm="37">
        <v>#VALUE!</v>
      </c>
      <c r="D20" s="17" t="e" cm="1" vm="38">
        <f t="array" ref="D20">_FV(C20,"Image")</f>
        <v>#VALUE!</v>
      </c>
      <c r="E20" cm="1">
        <f t="array" ref="E20">COUNTA(_xlfn.UNIQUE(_xlfn._xlws.FILTER(Table1[Winery],Table1[Country]=B20)))</f>
        <v>2</v>
      </c>
      <c r="G20" t="s">
        <v>6716</v>
      </c>
      <c r="W20" s="3">
        <v>2006</v>
      </c>
      <c r="X20">
        <v>4.1304347826086962</v>
      </c>
      <c r="Y20" s="4">
        <v>14424</v>
      </c>
    </row>
    <row r="21" spans="2:25" x14ac:dyDescent="0.2">
      <c r="B21" t="str">
        <v>Hungary</v>
      </c>
      <c r="C21" s="17" t="e" vm="39">
        <v>#VALUE!</v>
      </c>
      <c r="D21" s="17" t="e" cm="1" vm="40">
        <f t="array" ref="D21">_FV(C21,"Image")</f>
        <v>#VALUE!</v>
      </c>
      <c r="E21" cm="1">
        <f t="array" ref="E21">COUNTA(_xlfn.UNIQUE(_xlfn._xlws.FILTER(Table1[Winery],Table1[Country]=B21)))</f>
        <v>4</v>
      </c>
      <c r="G21" t="s">
        <v>257</v>
      </c>
      <c r="W21" s="3">
        <v>2007</v>
      </c>
      <c r="X21">
        <v>4.0578947368421048</v>
      </c>
      <c r="Y21" s="4">
        <v>11435</v>
      </c>
    </row>
    <row r="22" spans="2:25" x14ac:dyDescent="0.2">
      <c r="B22" t="str">
        <v>Switzerland</v>
      </c>
      <c r="C22" s="17" t="e" vm="41">
        <v>#VALUE!</v>
      </c>
      <c r="D22" s="17" t="e" cm="1" vm="42">
        <f t="array" ref="D22">_FV(C22,"Image")</f>
        <v>#VALUE!</v>
      </c>
      <c r="E22" cm="1">
        <f t="array" ref="E22">COUNTA(_xlfn.UNIQUE(_xlfn._xlws.FILTER(Table1[Winery],Table1[Country]=B22)))</f>
        <v>9</v>
      </c>
      <c r="G22" t="s">
        <v>257</v>
      </c>
      <c r="W22" s="3">
        <v>2008</v>
      </c>
      <c r="X22">
        <v>4.0565217391304351</v>
      </c>
      <c r="Y22" s="4">
        <v>23179</v>
      </c>
    </row>
    <row r="23" spans="2:25" x14ac:dyDescent="0.2">
      <c r="B23" t="str">
        <v>Moldova</v>
      </c>
      <c r="C23" s="17" t="e" vm="43">
        <v>#VALUE!</v>
      </c>
      <c r="D23" s="17" t="e" cm="1" vm="44">
        <f t="array" ref="D23">_FV(C23,"Image")</f>
        <v>#VALUE!</v>
      </c>
      <c r="E23" cm="1">
        <f t="array" ref="E23">COUNTA(_xlfn.UNIQUE(_xlfn._xlws.FILTER(Table1[Winery],Table1[Country]=B23)))</f>
        <v>1</v>
      </c>
      <c r="G23" t="s">
        <v>257</v>
      </c>
      <c r="W23" s="3">
        <v>2009</v>
      </c>
      <c r="X23">
        <v>4.1891891891891895</v>
      </c>
      <c r="Y23" s="4">
        <v>21353</v>
      </c>
    </row>
    <row r="24" spans="2:25" x14ac:dyDescent="0.2">
      <c r="B24" t="str">
        <v>Bulgaria</v>
      </c>
      <c r="C24" s="17" t="e" vm="45">
        <v>#VALUE!</v>
      </c>
      <c r="D24" s="17" t="e" cm="1" vm="46">
        <f t="array" ref="D24">_FV(C24,"Image")</f>
        <v>#VALUE!</v>
      </c>
      <c r="E24" cm="1">
        <f t="array" ref="E24">COUNTA(_xlfn.UNIQUE(_xlfn._xlws.FILTER(Table1[Winery],Table1[Country]=B24)))</f>
        <v>1</v>
      </c>
      <c r="G24" t="s">
        <v>257</v>
      </c>
      <c r="M24" s="4"/>
      <c r="W24" s="3">
        <v>2010</v>
      </c>
      <c r="X24">
        <v>4.1219512195121943</v>
      </c>
      <c r="Y24" s="4">
        <v>42837</v>
      </c>
    </row>
    <row r="25" spans="2:25" x14ac:dyDescent="0.2">
      <c r="B25" t="str">
        <v>Croatia</v>
      </c>
      <c r="C25" s="17" t="e" vm="47">
        <v>#VALUE!</v>
      </c>
      <c r="D25" s="17" t="e" cm="1" vm="48">
        <f t="array" ref="D25">_FV(C25,"Image")</f>
        <v>#VALUE!</v>
      </c>
      <c r="E25" cm="1">
        <f t="array" ref="E25">COUNTA(_xlfn.UNIQUE(_xlfn._xlws.FILTER(Table1[Winery],Table1[Country]=B25)))</f>
        <v>2</v>
      </c>
      <c r="M25" s="4"/>
      <c r="W25" s="3">
        <v>2011</v>
      </c>
      <c r="X25">
        <v>3.9731182795698912</v>
      </c>
      <c r="Y25" s="4">
        <v>41348</v>
      </c>
    </row>
    <row r="26" spans="2:25" x14ac:dyDescent="0.2">
      <c r="B26" t="str">
        <v>Georgia</v>
      </c>
      <c r="C26" s="17" t="e" vm="49">
        <v>#VALUE!</v>
      </c>
      <c r="D26" s="17" t="e" cm="1" vm="50">
        <f t="array" ref="D26">_FV(C26,"Image")</f>
        <v>#VALUE!</v>
      </c>
      <c r="E26" cm="1">
        <f t="array" ref="E26">COUNTA(_xlfn.UNIQUE(_xlfn._xlws.FILTER(Table1[Winery],Table1[Country]=B26)))</f>
        <v>1</v>
      </c>
      <c r="G26" s="10"/>
      <c r="M26" s="4"/>
      <c r="W26" s="3">
        <v>2012</v>
      </c>
      <c r="X26">
        <v>4.0212121212121215</v>
      </c>
      <c r="Y26" s="4">
        <v>39544</v>
      </c>
    </row>
    <row r="27" spans="2:25" x14ac:dyDescent="0.2">
      <c r="B27" t="str">
        <v>Slovakia</v>
      </c>
      <c r="C27" s="17" t="e" vm="51">
        <v>#VALUE!</v>
      </c>
      <c r="D27" s="17" t="e" cm="1" vm="52">
        <f t="array" ref="D27">_FV(C27,"Image")</f>
        <v>#VALUE!</v>
      </c>
      <c r="E27" cm="1">
        <f t="array" ref="E27">COUNTA(_xlfn.UNIQUE(_xlfn._xlws.FILTER(Table1[Winery],Table1[Country]=B27)))</f>
        <v>1</v>
      </c>
      <c r="M27" s="4"/>
      <c r="P27" s="23"/>
      <c r="W27" s="3">
        <v>2013</v>
      </c>
      <c r="X27">
        <v>3.9689320388349509</v>
      </c>
      <c r="Y27" s="4">
        <v>21333</v>
      </c>
    </row>
    <row r="28" spans="2:25" x14ac:dyDescent="0.2">
      <c r="B28" t="str">
        <v>Israel</v>
      </c>
      <c r="C28" s="17" t="e" vm="53">
        <v>#VALUE!</v>
      </c>
      <c r="D28" s="17" t="e" cm="1" vm="54">
        <f t="array" ref="D28">_FV(C28,"Image")</f>
        <v>#VALUE!</v>
      </c>
      <c r="E28" cm="1">
        <f t="array" ref="E28">COUNTA(_xlfn.UNIQUE(_xlfn._xlws.FILTER(Table1[Winery],Table1[Country]=B28)))</f>
        <v>4</v>
      </c>
      <c r="M28" s="4"/>
      <c r="P28" s="23"/>
      <c r="W28" s="3">
        <v>2014</v>
      </c>
      <c r="X28">
        <v>3.8896860986547095</v>
      </c>
      <c r="Y28" s="4">
        <v>58816</v>
      </c>
    </row>
    <row r="29" spans="2:25" x14ac:dyDescent="0.2">
      <c r="B29" t="str">
        <v>Uruguay</v>
      </c>
      <c r="C29" s="17" t="e" vm="55">
        <v>#VALUE!</v>
      </c>
      <c r="D29" s="17" t="e" cm="1" vm="56">
        <f t="array" ref="D29">_FV(C29,"Image")</f>
        <v>#VALUE!</v>
      </c>
      <c r="E29" cm="1">
        <f t="array" ref="E29">COUNTA(_xlfn.UNIQUE(_xlfn._xlws.FILTER(Table1[Winery],Table1[Country]=B29)))</f>
        <v>2</v>
      </c>
      <c r="M29" s="4"/>
      <c r="P29" s="23"/>
      <c r="W29" s="3">
        <v>2015</v>
      </c>
      <c r="X29">
        <v>3.9262295081967178</v>
      </c>
      <c r="Y29" s="4">
        <v>99607</v>
      </c>
    </row>
    <row r="30" spans="2:25" x14ac:dyDescent="0.2">
      <c r="B30" t="str">
        <v>China</v>
      </c>
      <c r="C30" s="17" t="e" vm="57">
        <v>#VALUE!</v>
      </c>
      <c r="D30" s="17" t="e" cm="1" vm="58">
        <f t="array" ref="D30">_FV(C30,"Image")</f>
        <v>#VALUE!</v>
      </c>
      <c r="E30" cm="1">
        <f t="array" ref="E30">COUNTA(_xlfn.UNIQUE(_xlfn._xlws.FILTER(Table1[Winery],Table1[Country]=B30)))</f>
        <v>1</v>
      </c>
      <c r="M30" s="4"/>
      <c r="P30" s="23"/>
      <c r="W30" s="3">
        <v>2016</v>
      </c>
      <c r="X30">
        <v>3.8957013574660659</v>
      </c>
      <c r="Y30" s="4">
        <v>103368</v>
      </c>
    </row>
    <row r="31" spans="2:25" x14ac:dyDescent="0.2">
      <c r="B31" s="27" t="str">
        <v>Canada</v>
      </c>
      <c r="C31" s="17" t="e" vm="59">
        <v>#VALUE!</v>
      </c>
      <c r="D31" s="17" t="e" cm="1" vm="60">
        <f t="array" ref="D31">_FV(C31,"Image")</f>
        <v>#VALUE!</v>
      </c>
      <c r="E31" cm="1">
        <f t="array" ref="E31">COUNTA(_xlfn.UNIQUE(_xlfn._xlws.FILTER(Table1[Winery],Table1[Country]=B31)))</f>
        <v>1</v>
      </c>
      <c r="P31" s="23"/>
      <c r="W31" s="3">
        <v>2017</v>
      </c>
      <c r="X31">
        <v>3.8410094637223979</v>
      </c>
      <c r="Y31" s="4">
        <v>59143</v>
      </c>
    </row>
    <row r="32" spans="2:25" x14ac:dyDescent="0.2">
      <c r="B32" s="31" t="s">
        <v>10106</v>
      </c>
      <c r="C32" s="14"/>
      <c r="D32" s="14"/>
      <c r="E32" s="29">
        <f>SUM(E2:E31)</f>
        <v>2719</v>
      </c>
      <c r="F32" s="30"/>
      <c r="P32" s="23"/>
      <c r="W32" s="3">
        <v>2018</v>
      </c>
      <c r="X32">
        <v>3.7211111111111141</v>
      </c>
      <c r="Y32" s="4">
        <v>36515</v>
      </c>
    </row>
    <row r="33" spans="2:25" x14ac:dyDescent="0.2">
      <c r="B33" s="32"/>
      <c r="J33" s="4"/>
      <c r="K33" s="4"/>
      <c r="P33" s="23"/>
      <c r="W33" s="3">
        <v>2019</v>
      </c>
      <c r="X33">
        <v>3.6916666666666664</v>
      </c>
      <c r="Y33" s="4">
        <v>1258</v>
      </c>
    </row>
    <row r="34" spans="2:25" x14ac:dyDescent="0.2">
      <c r="B34" s="28" t="s">
        <v>10107</v>
      </c>
      <c r="C34" s="15"/>
      <c r="D34" s="34"/>
      <c r="E34" s="35"/>
      <c r="P34" s="23"/>
      <c r="W34" s="3" t="s">
        <v>526</v>
      </c>
      <c r="X34">
        <v>3.6</v>
      </c>
      <c r="Y34" s="4">
        <v>3818</v>
      </c>
    </row>
    <row r="35" spans="2:25" x14ac:dyDescent="0.2">
      <c r="B35" s="33"/>
      <c r="C35" s="16"/>
      <c r="E35" s="7">
        <f>COUNTA(_xlfn.UNIQUE(Table1[Winery]))</f>
        <v>2714</v>
      </c>
      <c r="F35" s="11"/>
      <c r="M35" s="4"/>
      <c r="P35" s="23"/>
      <c r="W35" s="3" t="s">
        <v>10114</v>
      </c>
      <c r="X35">
        <v>3.9351507092198657</v>
      </c>
      <c r="Y35" s="4">
        <v>661373</v>
      </c>
    </row>
    <row r="36" spans="2:25" x14ac:dyDescent="0.2">
      <c r="B36" s="34"/>
      <c r="D36" s="34"/>
      <c r="P36" s="23"/>
    </row>
    <row r="37" spans="2:25" x14ac:dyDescent="0.2">
      <c r="P37" s="23"/>
    </row>
    <row r="38" spans="2:25" x14ac:dyDescent="0.2">
      <c r="P38" s="23"/>
    </row>
    <row r="39" spans="2:25" x14ac:dyDescent="0.2">
      <c r="P39" s="23"/>
    </row>
    <row r="40" spans="2:25" x14ac:dyDescent="0.2">
      <c r="P40" s="23"/>
    </row>
    <row r="41" spans="2:25" x14ac:dyDescent="0.2">
      <c r="P41" s="23"/>
    </row>
    <row r="42" spans="2:25" x14ac:dyDescent="0.2">
      <c r="P42" s="23"/>
    </row>
    <row r="43" spans="2:25" x14ac:dyDescent="0.2">
      <c r="P43" s="23"/>
    </row>
    <row r="44" spans="2:25" x14ac:dyDescent="0.2">
      <c r="P44" s="23"/>
    </row>
    <row r="45" spans="2:25" x14ac:dyDescent="0.2">
      <c r="P45" s="23"/>
    </row>
    <row r="46" spans="2:25" x14ac:dyDescent="0.2">
      <c r="P46" s="23"/>
    </row>
    <row r="47" spans="2:25" x14ac:dyDescent="0.2">
      <c r="P47" s="23"/>
    </row>
    <row r="48" spans="2:25" x14ac:dyDescent="0.2">
      <c r="P48" s="23"/>
    </row>
    <row r="49" spans="16:16" x14ac:dyDescent="0.2">
      <c r="P49" s="23"/>
    </row>
    <row r="50" spans="16:16" x14ac:dyDescent="0.2">
      <c r="P50" s="23"/>
    </row>
    <row r="51" spans="16:16" x14ac:dyDescent="0.2">
      <c r="P51" s="23"/>
    </row>
    <row r="52" spans="16:16" x14ac:dyDescent="0.2">
      <c r="P52" s="23"/>
    </row>
    <row r="53" spans="16:16" x14ac:dyDescent="0.2">
      <c r="P53" s="23"/>
    </row>
    <row r="54" spans="16:16" x14ac:dyDescent="0.2">
      <c r="P54" s="23"/>
    </row>
    <row r="55" spans="16:16" x14ac:dyDescent="0.2">
      <c r="P55" s="23"/>
    </row>
    <row r="56" spans="16:16" x14ac:dyDescent="0.2">
      <c r="P56" s="23"/>
    </row>
    <row r="57" spans="16:16" x14ac:dyDescent="0.2">
      <c r="P57" s="24"/>
    </row>
    <row r="2490" spans="23:23" x14ac:dyDescent="0.2">
      <c r="W2490" t="s">
        <v>7856</v>
      </c>
    </row>
    <row r="5450" spans="23:23" x14ac:dyDescent="0.2">
      <c r="W5450" t="s">
        <v>8565</v>
      </c>
    </row>
  </sheetData>
  <sortState xmlns:xlrd2="http://schemas.microsoft.com/office/spreadsheetml/2017/richdata2" ref="G34:G56">
    <sortCondition ref="G34:G56"/>
  </sortState>
  <mergeCells count="4">
    <mergeCell ref="M1:R1"/>
    <mergeCell ref="T1:U1"/>
    <mergeCell ref="W1:Y1"/>
    <mergeCell ref="I1:K1"/>
  </mergeCells>
  <pageMargins left="0.7" right="0.7" top="0.75" bottom="0.75" header="0.3" footer="0.3"/>
  <extLst>
    <ext xmlns:x15="http://schemas.microsoft.com/office/spreadsheetml/2010/11/main" uri="{F7C9EE02-42E1-4005-9D12-6889AFFD525C}">
      <x15:webExtensions xmlns:xm="http://schemas.microsoft.com/office/excel/2006/main">
        <x15:webExtension appRef="{B27F19A2-40F2-3848-8C2E-2D33E7DDBFA2}">
          <xm:f>Explore!1:1048576</xm:f>
        </x15:webExtension>
      </x15:webExtens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7DA9D-63AD-5E48-931A-2513F99DF681}">
  <dimension ref="C1:AK34"/>
  <sheetViews>
    <sheetView showGridLines="0" tabSelected="1" workbookViewId="0">
      <selection activeCell="D1" sqref="D1:R6"/>
    </sheetView>
  </sheetViews>
  <sheetFormatPr baseColWidth="10" defaultRowHeight="16" x14ac:dyDescent="0.2"/>
  <cols>
    <col min="1" max="16384" width="10.83203125" style="19"/>
  </cols>
  <sheetData>
    <row r="1" spans="3:37" x14ac:dyDescent="0.2">
      <c r="C1" s="20"/>
      <c r="D1" s="44" t="s">
        <v>10116</v>
      </c>
      <c r="E1" s="45"/>
      <c r="F1" s="45"/>
      <c r="G1" s="45"/>
      <c r="H1" s="45"/>
      <c r="I1" s="45"/>
      <c r="J1" s="45"/>
      <c r="K1" s="45"/>
      <c r="L1" s="45"/>
      <c r="M1" s="45"/>
      <c r="N1" s="45"/>
      <c r="O1" s="45"/>
      <c r="P1" s="45"/>
      <c r="Q1" s="45"/>
      <c r="R1" s="45"/>
      <c r="S1" s="20"/>
      <c r="T1" s="20"/>
      <c r="U1" s="20"/>
      <c r="V1" s="20"/>
      <c r="W1" s="20"/>
      <c r="X1" s="20"/>
      <c r="Y1" s="20"/>
      <c r="Z1" s="20"/>
      <c r="AA1" s="20"/>
      <c r="AB1" s="20"/>
      <c r="AC1" s="20"/>
      <c r="AD1" s="20"/>
      <c r="AE1" s="20"/>
      <c r="AF1" s="20"/>
      <c r="AG1" s="20"/>
      <c r="AH1" s="20"/>
      <c r="AI1" s="20"/>
      <c r="AJ1" s="20"/>
      <c r="AK1" s="20"/>
    </row>
    <row r="2" spans="3:37" x14ac:dyDescent="0.2">
      <c r="C2" s="20"/>
      <c r="D2" s="45"/>
      <c r="E2" s="45"/>
      <c r="F2" s="45"/>
      <c r="G2" s="45"/>
      <c r="H2" s="45"/>
      <c r="I2" s="45"/>
      <c r="J2" s="45"/>
      <c r="K2" s="45"/>
      <c r="L2" s="45"/>
      <c r="M2" s="45"/>
      <c r="N2" s="45"/>
      <c r="O2" s="45"/>
      <c r="P2" s="45"/>
      <c r="Q2" s="45"/>
      <c r="R2" s="45"/>
      <c r="S2" s="20"/>
      <c r="T2" s="20"/>
      <c r="U2" s="20"/>
      <c r="V2" s="20"/>
      <c r="W2" s="20"/>
      <c r="X2" s="20"/>
      <c r="Y2" s="20"/>
      <c r="Z2" s="20"/>
      <c r="AA2" s="20"/>
      <c r="AB2" s="20"/>
      <c r="AC2" s="20"/>
      <c r="AD2" s="20"/>
      <c r="AE2" s="20"/>
      <c r="AF2" s="20"/>
      <c r="AG2" s="20"/>
      <c r="AH2" s="20"/>
      <c r="AI2" s="20"/>
      <c r="AJ2" s="20"/>
      <c r="AK2" s="20"/>
    </row>
    <row r="3" spans="3:37" x14ac:dyDescent="0.2">
      <c r="C3" s="20"/>
      <c r="D3" s="45"/>
      <c r="E3" s="45"/>
      <c r="F3" s="45"/>
      <c r="G3" s="45"/>
      <c r="H3" s="45"/>
      <c r="I3" s="45"/>
      <c r="J3" s="45"/>
      <c r="K3" s="45"/>
      <c r="L3" s="45"/>
      <c r="M3" s="45"/>
      <c r="N3" s="45"/>
      <c r="O3" s="45"/>
      <c r="P3" s="45"/>
      <c r="Q3" s="45"/>
      <c r="R3" s="45"/>
      <c r="S3" s="20"/>
      <c r="T3" s="20"/>
      <c r="U3" s="20"/>
      <c r="V3" s="20"/>
      <c r="W3" s="20"/>
      <c r="X3" s="20"/>
      <c r="Y3" s="20"/>
      <c r="Z3" s="20"/>
      <c r="AA3" s="20"/>
      <c r="AB3" s="20"/>
      <c r="AC3" s="20"/>
      <c r="AD3" s="20"/>
      <c r="AE3" s="20"/>
      <c r="AF3" s="20"/>
      <c r="AG3" s="20"/>
      <c r="AH3" s="20"/>
      <c r="AI3" s="20"/>
      <c r="AJ3" s="20"/>
      <c r="AK3" s="20"/>
    </row>
    <row r="4" spans="3:37" x14ac:dyDescent="0.2">
      <c r="C4" s="20"/>
      <c r="D4" s="45"/>
      <c r="E4" s="45"/>
      <c r="F4" s="45"/>
      <c r="G4" s="45"/>
      <c r="H4" s="45"/>
      <c r="I4" s="45"/>
      <c r="J4" s="45"/>
      <c r="K4" s="45"/>
      <c r="L4" s="45"/>
      <c r="M4" s="45"/>
      <c r="N4" s="45"/>
      <c r="O4" s="45"/>
      <c r="P4" s="45"/>
      <c r="Q4" s="45"/>
      <c r="R4" s="45"/>
      <c r="S4" s="20"/>
      <c r="T4" s="20"/>
      <c r="U4" s="20"/>
      <c r="V4" s="20"/>
      <c r="W4" s="20"/>
      <c r="X4" s="20"/>
      <c r="Y4" s="20"/>
      <c r="Z4" s="20"/>
      <c r="AA4" s="20"/>
      <c r="AB4" s="20"/>
      <c r="AC4" s="20"/>
      <c r="AD4" s="20"/>
      <c r="AE4" s="20"/>
      <c r="AF4" s="20"/>
      <c r="AG4" s="20"/>
      <c r="AH4" s="20"/>
      <c r="AI4" s="20"/>
      <c r="AJ4" s="20"/>
      <c r="AK4" s="20"/>
    </row>
    <row r="5" spans="3:37" x14ac:dyDescent="0.2">
      <c r="C5" s="20"/>
      <c r="D5" s="45"/>
      <c r="E5" s="45"/>
      <c r="F5" s="45"/>
      <c r="G5" s="45"/>
      <c r="H5" s="45"/>
      <c r="I5" s="45"/>
      <c r="J5" s="45"/>
      <c r="K5" s="45"/>
      <c r="L5" s="45"/>
      <c r="M5" s="45"/>
      <c r="N5" s="45"/>
      <c r="O5" s="45"/>
      <c r="P5" s="45"/>
      <c r="Q5" s="45"/>
      <c r="R5" s="45"/>
      <c r="S5" s="20"/>
      <c r="T5" s="20"/>
      <c r="U5" s="20"/>
      <c r="V5" s="20"/>
      <c r="W5" s="20"/>
      <c r="X5" s="20"/>
      <c r="Y5" s="20"/>
      <c r="Z5" s="20"/>
      <c r="AA5" s="20"/>
      <c r="AB5" s="20"/>
      <c r="AC5" s="20"/>
      <c r="AD5" s="20"/>
      <c r="AE5" s="20"/>
      <c r="AF5" s="20"/>
      <c r="AG5" s="20"/>
      <c r="AH5" s="20"/>
      <c r="AI5" s="20"/>
      <c r="AJ5" s="20"/>
      <c r="AK5" s="20"/>
    </row>
    <row r="6" spans="3:37" x14ac:dyDescent="0.2">
      <c r="C6" s="20"/>
      <c r="D6" s="45"/>
      <c r="E6" s="45"/>
      <c r="F6" s="45"/>
      <c r="G6" s="45"/>
      <c r="H6" s="45"/>
      <c r="I6" s="45"/>
      <c r="J6" s="45"/>
      <c r="K6" s="45"/>
      <c r="L6" s="45"/>
      <c r="M6" s="45"/>
      <c r="N6" s="45"/>
      <c r="O6" s="45"/>
      <c r="P6" s="45"/>
      <c r="Q6" s="45"/>
      <c r="R6" s="45"/>
      <c r="S6" s="20"/>
      <c r="T6" s="20"/>
      <c r="U6" s="20"/>
      <c r="V6" s="20"/>
      <c r="W6" s="20"/>
      <c r="X6" s="20"/>
      <c r="Y6" s="20"/>
      <c r="Z6" s="20"/>
      <c r="AA6" s="20"/>
      <c r="AB6" s="20"/>
      <c r="AC6" s="20"/>
      <c r="AD6" s="20"/>
      <c r="AE6" s="20"/>
      <c r="AF6" s="20"/>
      <c r="AG6" s="20"/>
      <c r="AH6" s="20"/>
      <c r="AI6" s="20"/>
      <c r="AJ6" s="20"/>
      <c r="AK6" s="20"/>
    </row>
    <row r="34" spans="24:24" x14ac:dyDescent="0.2">
      <c r="X34" s="19" t="s">
        <v>10120</v>
      </c>
    </row>
  </sheetData>
  <mergeCells count="1">
    <mergeCell ref="D1:R6"/>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82087-F70D-E446-AE50-58367C61B0A4}">
  <dimension ref="C1:AK6"/>
  <sheetViews>
    <sheetView workbookViewId="0">
      <selection activeCell="D1" sqref="D1:R6"/>
    </sheetView>
  </sheetViews>
  <sheetFormatPr baseColWidth="10" defaultRowHeight="16" x14ac:dyDescent="0.2"/>
  <cols>
    <col min="1" max="16384" width="10.83203125" style="19"/>
  </cols>
  <sheetData>
    <row r="1" spans="3:37" x14ac:dyDescent="0.2">
      <c r="C1" s="20"/>
      <c r="D1" s="44" t="s">
        <v>10117</v>
      </c>
      <c r="E1" s="45"/>
      <c r="F1" s="45"/>
      <c r="G1" s="45"/>
      <c r="H1" s="45"/>
      <c r="I1" s="45"/>
      <c r="J1" s="45"/>
      <c r="K1" s="45"/>
      <c r="L1" s="45"/>
      <c r="M1" s="45"/>
      <c r="N1" s="45"/>
      <c r="O1" s="45"/>
      <c r="P1" s="45"/>
      <c r="Q1" s="45"/>
      <c r="R1" s="45"/>
      <c r="S1" s="20"/>
      <c r="T1" s="20"/>
      <c r="U1" s="20"/>
      <c r="V1" s="20"/>
      <c r="W1" s="20"/>
      <c r="X1" s="20"/>
      <c r="Y1" s="20"/>
      <c r="Z1" s="20"/>
      <c r="AA1" s="20"/>
      <c r="AB1" s="20"/>
      <c r="AC1" s="20"/>
      <c r="AD1" s="20"/>
      <c r="AE1" s="20"/>
      <c r="AF1" s="20"/>
      <c r="AG1" s="20"/>
      <c r="AH1" s="20"/>
      <c r="AI1" s="20"/>
      <c r="AJ1" s="20"/>
      <c r="AK1" s="20"/>
    </row>
    <row r="2" spans="3:37" x14ac:dyDescent="0.2">
      <c r="C2" s="20"/>
      <c r="D2" s="45"/>
      <c r="E2" s="45"/>
      <c r="F2" s="45"/>
      <c r="G2" s="45"/>
      <c r="H2" s="45"/>
      <c r="I2" s="45"/>
      <c r="J2" s="45"/>
      <c r="K2" s="45"/>
      <c r="L2" s="45"/>
      <c r="M2" s="45"/>
      <c r="N2" s="45"/>
      <c r="O2" s="45"/>
      <c r="P2" s="45"/>
      <c r="Q2" s="45"/>
      <c r="R2" s="45"/>
      <c r="S2" s="20"/>
      <c r="T2" s="20"/>
      <c r="U2" s="20"/>
      <c r="V2" s="20"/>
      <c r="W2" s="20"/>
      <c r="X2" s="20"/>
      <c r="Y2" s="20"/>
      <c r="Z2" s="20"/>
      <c r="AA2" s="20"/>
      <c r="AB2" s="20"/>
      <c r="AC2" s="20"/>
      <c r="AD2" s="20"/>
      <c r="AE2" s="20"/>
      <c r="AF2" s="20"/>
      <c r="AG2" s="20"/>
      <c r="AH2" s="20"/>
      <c r="AI2" s="20"/>
      <c r="AJ2" s="20"/>
      <c r="AK2" s="20"/>
    </row>
    <row r="3" spans="3:37" x14ac:dyDescent="0.2">
      <c r="C3" s="20"/>
      <c r="D3" s="45"/>
      <c r="E3" s="45"/>
      <c r="F3" s="45"/>
      <c r="G3" s="45"/>
      <c r="H3" s="45"/>
      <c r="I3" s="45"/>
      <c r="J3" s="45"/>
      <c r="K3" s="45"/>
      <c r="L3" s="45"/>
      <c r="M3" s="45"/>
      <c r="N3" s="45"/>
      <c r="O3" s="45"/>
      <c r="P3" s="45"/>
      <c r="Q3" s="45"/>
      <c r="R3" s="45"/>
      <c r="S3" s="20"/>
      <c r="T3" s="20"/>
      <c r="U3" s="20"/>
      <c r="V3" s="20"/>
      <c r="W3" s="20"/>
      <c r="X3" s="20"/>
      <c r="Y3" s="20"/>
      <c r="Z3" s="20"/>
      <c r="AA3" s="20"/>
      <c r="AB3" s="20"/>
      <c r="AC3" s="20"/>
      <c r="AD3" s="20"/>
      <c r="AE3" s="20"/>
      <c r="AF3" s="20"/>
      <c r="AG3" s="20"/>
      <c r="AH3" s="20"/>
      <c r="AI3" s="20"/>
      <c r="AJ3" s="20"/>
      <c r="AK3" s="20"/>
    </row>
    <row r="4" spans="3:37" x14ac:dyDescent="0.2">
      <c r="C4" s="20"/>
      <c r="D4" s="45"/>
      <c r="E4" s="45"/>
      <c r="F4" s="45"/>
      <c r="G4" s="45"/>
      <c r="H4" s="45"/>
      <c r="I4" s="45"/>
      <c r="J4" s="45"/>
      <c r="K4" s="45"/>
      <c r="L4" s="45"/>
      <c r="M4" s="45"/>
      <c r="N4" s="45"/>
      <c r="O4" s="45"/>
      <c r="P4" s="45"/>
      <c r="Q4" s="45"/>
      <c r="R4" s="45"/>
      <c r="S4" s="20"/>
      <c r="T4" s="20"/>
      <c r="U4" s="20"/>
      <c r="V4" s="20"/>
      <c r="W4" s="20"/>
      <c r="X4" s="20"/>
      <c r="Y4" s="20"/>
      <c r="Z4" s="20"/>
      <c r="AA4" s="20"/>
      <c r="AB4" s="20"/>
      <c r="AC4" s="20"/>
      <c r="AD4" s="20"/>
      <c r="AE4" s="20"/>
      <c r="AF4" s="20"/>
      <c r="AG4" s="20"/>
      <c r="AH4" s="20"/>
      <c r="AI4" s="20"/>
      <c r="AJ4" s="20"/>
      <c r="AK4" s="20"/>
    </row>
    <row r="5" spans="3:37" x14ac:dyDescent="0.2">
      <c r="C5" s="20"/>
      <c r="D5" s="45"/>
      <c r="E5" s="45"/>
      <c r="F5" s="45"/>
      <c r="G5" s="45"/>
      <c r="H5" s="45"/>
      <c r="I5" s="45"/>
      <c r="J5" s="45"/>
      <c r="K5" s="45"/>
      <c r="L5" s="45"/>
      <c r="M5" s="45"/>
      <c r="N5" s="45"/>
      <c r="O5" s="45"/>
      <c r="P5" s="45"/>
      <c r="Q5" s="45"/>
      <c r="R5" s="45"/>
      <c r="S5" s="20"/>
      <c r="T5" s="20"/>
      <c r="U5" s="20"/>
      <c r="V5" s="20"/>
      <c r="W5" s="20"/>
      <c r="X5" s="20"/>
      <c r="Y5" s="20"/>
      <c r="Z5" s="20"/>
      <c r="AA5" s="20"/>
      <c r="AB5" s="20"/>
      <c r="AC5" s="20"/>
      <c r="AD5" s="20"/>
      <c r="AE5" s="20"/>
      <c r="AF5" s="20"/>
      <c r="AG5" s="20"/>
      <c r="AH5" s="20"/>
      <c r="AI5" s="20"/>
      <c r="AJ5" s="20"/>
      <c r="AK5" s="20"/>
    </row>
    <row r="6" spans="3:37" x14ac:dyDescent="0.2">
      <c r="C6" s="20"/>
      <c r="D6" s="45"/>
      <c r="E6" s="45"/>
      <c r="F6" s="45"/>
      <c r="G6" s="45"/>
      <c r="H6" s="45"/>
      <c r="I6" s="45"/>
      <c r="J6" s="45"/>
      <c r="K6" s="45"/>
      <c r="L6" s="45"/>
      <c r="M6" s="45"/>
      <c r="N6" s="45"/>
      <c r="O6" s="45"/>
      <c r="P6" s="45"/>
      <c r="Q6" s="45"/>
      <c r="R6" s="45"/>
      <c r="S6" s="20"/>
      <c r="T6" s="20"/>
      <c r="U6" s="20"/>
      <c r="V6" s="20"/>
      <c r="W6" s="20"/>
      <c r="X6" s="20"/>
      <c r="Y6" s="20"/>
      <c r="Z6" s="20"/>
      <c r="AA6" s="20"/>
      <c r="AB6" s="20"/>
      <c r="AC6" s="20"/>
      <c r="AD6" s="20"/>
      <c r="AE6" s="20"/>
      <c r="AF6" s="20"/>
      <c r="AG6" s="20"/>
      <c r="AH6" s="20"/>
      <c r="AI6" s="20"/>
      <c r="AJ6" s="20"/>
      <c r="AK6" s="20"/>
    </row>
  </sheetData>
  <mergeCells count="1">
    <mergeCell ref="D1:R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Table1</vt:lpstr>
      <vt:lpstr>Explore</vt:lpstr>
      <vt:lpstr>Prices</vt:lpstr>
      <vt:lpstr>Ratings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 Panczi</dc:creator>
  <cp:lastModifiedBy>Albert Panczi</cp:lastModifiedBy>
  <dcterms:created xsi:type="dcterms:W3CDTF">2023-12-14T22:44:28Z</dcterms:created>
  <dcterms:modified xsi:type="dcterms:W3CDTF">2023-12-23T14:15:02Z</dcterms:modified>
</cp:coreProperties>
</file>